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15" yWindow="-15" windowWidth="14400" windowHeight="12840" firstSheet="5" activeTab="10"/>
  </bookViews>
  <sheets>
    <sheet name="APROBACIONES A.D." sheetId="16" state="hidden" r:id="rId1"/>
    <sheet name="SESION V" sheetId="14" state="hidden" r:id="rId2"/>
    <sheet name="TERMINADO" sheetId="2" r:id="rId3"/>
    <sheet name="PARA CIERRE" sheetId="8" r:id="rId4"/>
    <sheet name="CERRADOS" sheetId="1" r:id="rId5"/>
    <sheet name="EN PROCESO CONTRATACION" sheetId="3" r:id="rId6"/>
    <sheet name="CONTRATADO EN EJECUC" sheetId="4" r:id="rId7"/>
    <sheet name="CONTRATADO SIN ACTA INICIO" sheetId="5" r:id="rId8"/>
    <sheet name="SIN CONTRATAR" sheetId="12" r:id="rId9"/>
    <sheet name="DESAPROBADO" sheetId="7" r:id="rId10"/>
    <sheet name="APROBADOS 2016" sheetId="13" r:id="rId11"/>
    <sheet name="ESTADO SESION VII Y VIII" sheetId="15" state="hidden" r:id="rId12"/>
    <sheet name="NO TIENE VICTORIA" sheetId="10" state="hidden" r:id="rId13"/>
    <sheet name="RESUMEN" sheetId="11" r:id="rId14"/>
  </sheets>
  <externalReferences>
    <externalReference r:id="rId15"/>
    <externalReference r:id="rId16"/>
    <externalReference r:id="rId17"/>
  </externalReferences>
  <definedNames>
    <definedName name="_xlnm._FilterDatabase" localSheetId="0" hidden="1">'APROBACIONES A.D.'!$A$3:$N$4</definedName>
    <definedName name="_xlnm._FilterDatabase" localSheetId="10" hidden="1">'APROBADOS 2016'!$A$3:$N$14</definedName>
    <definedName name="_xlnm._FilterDatabase" localSheetId="4" hidden="1">CERRADOS!$A$3:$T$52</definedName>
    <definedName name="_xlnm._FilterDatabase" localSheetId="6" hidden="1">'CONTRATADO EN EJECUC'!$A$3:$T$81</definedName>
    <definedName name="_xlnm._FilterDatabase" localSheetId="7" hidden="1">'CONTRATADO SIN ACTA INICIO'!$A$3:$N$4</definedName>
    <definedName name="_xlnm._FilterDatabase" localSheetId="9" hidden="1">DESAPROBADO!$A$3:$L$10</definedName>
    <definedName name="_xlnm._FilterDatabase" localSheetId="5" hidden="1">'EN PROCESO CONTRATACION'!$A$2:$N$3</definedName>
    <definedName name="_xlnm._FilterDatabase" localSheetId="8" hidden="1">'SIN CONTRATAR'!$A$3:$O$12</definedName>
    <definedName name="_xlnm._FilterDatabase" localSheetId="2" hidden="1">TERMINADO!$A$3:$M$41</definedName>
    <definedName name="_xlnm.Print_Titles" localSheetId="0">'APROBACIONES A.D.'!$3:$3</definedName>
    <definedName name="_xlnm.Print_Titles" localSheetId="10">'APROBADOS 2016'!$3:$3</definedName>
    <definedName name="_xlnm.Print_Titles" localSheetId="4">CERRADOS!$1:$3</definedName>
    <definedName name="_xlnm.Print_Titles" localSheetId="6">'CONTRATADO EN EJECUC'!$1:$3</definedName>
    <definedName name="_xlnm.Print_Titles" localSheetId="8">'SIN CONTRATAR'!$3:$3</definedName>
    <definedName name="_xlnm.Print_Titles" localSheetId="2">TERMINADO!$1:$3</definedName>
  </definedNames>
  <calcPr calcId="1456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27" i="13" l="1"/>
  <c r="H27" i="13"/>
  <c r="G27" i="13"/>
  <c r="F27" i="13"/>
  <c r="E27" i="13"/>
  <c r="D27" i="13"/>
  <c r="G26" i="13"/>
  <c r="G12" i="11"/>
  <c r="G11" i="11"/>
  <c r="G10" i="11"/>
  <c r="G9" i="11"/>
  <c r="G8" i="11"/>
  <c r="G7" i="11"/>
  <c r="G6" i="11"/>
  <c r="G5" i="11"/>
  <c r="F12" i="11"/>
  <c r="F11" i="11"/>
  <c r="F10" i="11"/>
  <c r="F9" i="11"/>
  <c r="F8" i="11"/>
  <c r="F7" i="11"/>
  <c r="F6" i="11"/>
  <c r="F5" i="11"/>
  <c r="E6" i="11"/>
  <c r="E12" i="11"/>
  <c r="E5" i="11"/>
  <c r="E7" i="11"/>
  <c r="E8" i="11"/>
  <c r="E11" i="11"/>
  <c r="E10" i="11"/>
  <c r="E9" i="11"/>
  <c r="H54" i="2"/>
  <c r="E13" i="11" l="1"/>
  <c r="R84" i="4"/>
  <c r="T84" i="4" s="1"/>
  <c r="Q84" i="4"/>
  <c r="P84" i="4"/>
  <c r="E84" i="4"/>
  <c r="R83" i="4"/>
  <c r="T83" i="4" s="1"/>
  <c r="Q83" i="4"/>
  <c r="P83" i="4"/>
  <c r="F83" i="4"/>
  <c r="R82" i="4"/>
  <c r="Q82" i="4"/>
  <c r="S82" i="4" s="1"/>
  <c r="P82" i="4"/>
  <c r="E82" i="4"/>
  <c r="R12" i="5"/>
  <c r="Q12" i="5"/>
  <c r="S12" i="5" s="1"/>
  <c r="P12" i="5"/>
  <c r="H12" i="5"/>
  <c r="R11" i="5"/>
  <c r="Q11" i="5"/>
  <c r="S11" i="5" s="1"/>
  <c r="P11" i="5"/>
  <c r="H11" i="5"/>
  <c r="R10" i="5"/>
  <c r="Q10" i="5"/>
  <c r="S10" i="5" s="1"/>
  <c r="P10" i="5"/>
  <c r="H10" i="5"/>
  <c r="R9" i="5"/>
  <c r="Q9" i="5"/>
  <c r="S9" i="5" s="1"/>
  <c r="P9" i="5"/>
  <c r="H9" i="5"/>
  <c r="S8" i="5"/>
  <c r="R8" i="5"/>
  <c r="Q8" i="5"/>
  <c r="P8" i="5"/>
  <c r="F8" i="5"/>
  <c r="H8" i="5" s="1"/>
  <c r="R7" i="5"/>
  <c r="Q7" i="5"/>
  <c r="S7" i="5" s="1"/>
  <c r="P7" i="5"/>
  <c r="H7" i="5"/>
  <c r="R6" i="5"/>
  <c r="Q6" i="5"/>
  <c r="S6" i="5" s="1"/>
  <c r="P6" i="5"/>
  <c r="H6" i="5"/>
  <c r="R5" i="5"/>
  <c r="Q5" i="5"/>
  <c r="S5" i="5" s="1"/>
  <c r="P5" i="5"/>
  <c r="H5" i="5"/>
  <c r="R25" i="8"/>
  <c r="Q25" i="8"/>
  <c r="S25" i="8" s="1"/>
  <c r="P25" i="8"/>
  <c r="R24" i="8"/>
  <c r="Q24" i="8"/>
  <c r="S24" i="8" s="1"/>
  <c r="P24" i="8"/>
  <c r="H24" i="8"/>
  <c r="R62" i="1"/>
  <c r="Q62" i="1"/>
  <c r="S62" i="1" s="1"/>
  <c r="P62" i="1"/>
  <c r="H62" i="1"/>
  <c r="R61" i="1"/>
  <c r="Q61" i="1"/>
  <c r="S61" i="1" s="1"/>
  <c r="P61" i="1"/>
  <c r="H61" i="1"/>
  <c r="F60" i="1"/>
  <c r="T5" i="12"/>
  <c r="T6" i="12"/>
  <c r="T7" i="12"/>
  <c r="T8" i="12"/>
  <c r="T9" i="12"/>
  <c r="T10" i="12"/>
  <c r="T11" i="12"/>
  <c r="T4" i="12"/>
  <c r="S5" i="12"/>
  <c r="V5" i="12" s="1"/>
  <c r="S6" i="12"/>
  <c r="V6" i="12" s="1"/>
  <c r="S7" i="12"/>
  <c r="V7" i="12" s="1"/>
  <c r="S8" i="12"/>
  <c r="V8" i="12" s="1"/>
  <c r="S9" i="12"/>
  <c r="V9" i="12" s="1"/>
  <c r="S10" i="12"/>
  <c r="V10" i="12" s="1"/>
  <c r="S11" i="12"/>
  <c r="V11" i="12" s="1"/>
  <c r="S4" i="12"/>
  <c r="V4" i="12" s="1"/>
  <c r="R5" i="12"/>
  <c r="R6" i="12"/>
  <c r="R7" i="12"/>
  <c r="R8" i="12"/>
  <c r="R9" i="12"/>
  <c r="R10" i="12"/>
  <c r="R11" i="12"/>
  <c r="R4" i="12"/>
  <c r="T4" i="5"/>
  <c r="R4" i="5"/>
  <c r="Q4" i="5"/>
  <c r="P4" i="5"/>
  <c r="R4" i="4"/>
  <c r="R5" i="4"/>
  <c r="R6" i="4"/>
  <c r="R7" i="4"/>
  <c r="R8" i="4"/>
  <c r="R9" i="4"/>
  <c r="R10" i="4"/>
  <c r="R11" i="4"/>
  <c r="R12" i="4"/>
  <c r="R13" i="4"/>
  <c r="R14" i="4"/>
  <c r="R15" i="4"/>
  <c r="R16" i="4"/>
  <c r="R17" i="4"/>
  <c r="R18" i="4"/>
  <c r="R19" i="4"/>
  <c r="R20" i="4"/>
  <c r="R21" i="4"/>
  <c r="R22" i="4"/>
  <c r="R23" i="4"/>
  <c r="R24" i="4"/>
  <c r="R25" i="4"/>
  <c r="R26" i="4"/>
  <c r="R27" i="4"/>
  <c r="R28" i="4"/>
  <c r="R29" i="4"/>
  <c r="R30" i="4"/>
  <c r="R31" i="4"/>
  <c r="R32" i="4"/>
  <c r="R33" i="4"/>
  <c r="R34" i="4"/>
  <c r="R35" i="4"/>
  <c r="R36" i="4"/>
  <c r="R37" i="4"/>
  <c r="R38" i="4"/>
  <c r="R39" i="4"/>
  <c r="R40" i="4"/>
  <c r="R41" i="4"/>
  <c r="R42" i="4"/>
  <c r="R43" i="4"/>
  <c r="R44" i="4"/>
  <c r="R45" i="4"/>
  <c r="R46" i="4"/>
  <c r="R47" i="4"/>
  <c r="R48" i="4"/>
  <c r="R49" i="4"/>
  <c r="R50" i="4"/>
  <c r="R51" i="4"/>
  <c r="R52" i="4"/>
  <c r="R53" i="4"/>
  <c r="R54" i="4"/>
  <c r="R55" i="4"/>
  <c r="R56" i="4"/>
  <c r="R57" i="4"/>
  <c r="R58" i="4"/>
  <c r="R59" i="4"/>
  <c r="R60" i="4"/>
  <c r="R61" i="4"/>
  <c r="R62" i="4"/>
  <c r="R63" i="4"/>
  <c r="R64" i="4"/>
  <c r="R65" i="4"/>
  <c r="R66" i="4"/>
  <c r="R67" i="4"/>
  <c r="R68" i="4"/>
  <c r="R69" i="4"/>
  <c r="R70" i="4"/>
  <c r="R71" i="4"/>
  <c r="R72" i="4"/>
  <c r="R73" i="4"/>
  <c r="R74" i="4"/>
  <c r="R75" i="4"/>
  <c r="R76" i="4"/>
  <c r="R77" i="4"/>
  <c r="R78" i="4"/>
  <c r="R79" i="4"/>
  <c r="R80" i="4"/>
  <c r="R81" i="4"/>
  <c r="Q5" i="4"/>
  <c r="T5" i="4" s="1"/>
  <c r="Q6" i="4"/>
  <c r="T6" i="4" s="1"/>
  <c r="Q7" i="4"/>
  <c r="T7" i="4" s="1"/>
  <c r="Q8" i="4"/>
  <c r="T8" i="4" s="1"/>
  <c r="Q9" i="4"/>
  <c r="T9" i="4" s="1"/>
  <c r="Q10" i="4"/>
  <c r="T10" i="4" s="1"/>
  <c r="Q11" i="4"/>
  <c r="T11" i="4" s="1"/>
  <c r="Q12" i="4"/>
  <c r="T12" i="4" s="1"/>
  <c r="Q13" i="4"/>
  <c r="T13" i="4" s="1"/>
  <c r="Q14" i="4"/>
  <c r="T14" i="4" s="1"/>
  <c r="Q15" i="4"/>
  <c r="T15" i="4" s="1"/>
  <c r="Q16" i="4"/>
  <c r="T16" i="4" s="1"/>
  <c r="Q17" i="4"/>
  <c r="T17" i="4" s="1"/>
  <c r="Q18" i="4"/>
  <c r="T18" i="4" s="1"/>
  <c r="Q19" i="4"/>
  <c r="T19" i="4" s="1"/>
  <c r="Q20" i="4"/>
  <c r="T20" i="4" s="1"/>
  <c r="Q21" i="4"/>
  <c r="T21" i="4" s="1"/>
  <c r="Q22" i="4"/>
  <c r="T22" i="4" s="1"/>
  <c r="Q23" i="4"/>
  <c r="T23" i="4" s="1"/>
  <c r="Q24" i="4"/>
  <c r="T24" i="4" s="1"/>
  <c r="Q25" i="4"/>
  <c r="T25" i="4" s="1"/>
  <c r="Q26" i="4"/>
  <c r="T26" i="4" s="1"/>
  <c r="Q27" i="4"/>
  <c r="T27" i="4" s="1"/>
  <c r="Q28" i="4"/>
  <c r="T28" i="4" s="1"/>
  <c r="Q29" i="4"/>
  <c r="T29" i="4" s="1"/>
  <c r="Q30" i="4"/>
  <c r="T30" i="4" s="1"/>
  <c r="Q31" i="4"/>
  <c r="T31" i="4" s="1"/>
  <c r="Q32" i="4"/>
  <c r="T32" i="4" s="1"/>
  <c r="Q33" i="4"/>
  <c r="T33" i="4" s="1"/>
  <c r="Q34" i="4"/>
  <c r="T34" i="4" s="1"/>
  <c r="Q35" i="4"/>
  <c r="T35" i="4" s="1"/>
  <c r="Q36" i="4"/>
  <c r="T36" i="4" s="1"/>
  <c r="Q37" i="4"/>
  <c r="T37" i="4" s="1"/>
  <c r="Q38" i="4"/>
  <c r="T38" i="4" s="1"/>
  <c r="Q39" i="4"/>
  <c r="T39" i="4" s="1"/>
  <c r="Q40" i="4"/>
  <c r="T40" i="4" s="1"/>
  <c r="Q41" i="4"/>
  <c r="T41" i="4" s="1"/>
  <c r="Q42" i="4"/>
  <c r="T42" i="4" s="1"/>
  <c r="Q43" i="4"/>
  <c r="T43" i="4" s="1"/>
  <c r="Q44" i="4"/>
  <c r="T44" i="4" s="1"/>
  <c r="Q45" i="4"/>
  <c r="T45" i="4" s="1"/>
  <c r="Q46" i="4"/>
  <c r="T46" i="4" s="1"/>
  <c r="Q47" i="4"/>
  <c r="T47" i="4" s="1"/>
  <c r="Q48" i="4"/>
  <c r="T48" i="4" s="1"/>
  <c r="Q49" i="4"/>
  <c r="T49" i="4" s="1"/>
  <c r="Q50" i="4"/>
  <c r="T50" i="4" s="1"/>
  <c r="Q51" i="4"/>
  <c r="T51" i="4" s="1"/>
  <c r="Q52" i="4"/>
  <c r="T52" i="4" s="1"/>
  <c r="Q53" i="4"/>
  <c r="T53" i="4" s="1"/>
  <c r="Q54" i="4"/>
  <c r="T54" i="4" s="1"/>
  <c r="Q55" i="4"/>
  <c r="T55" i="4" s="1"/>
  <c r="Q56" i="4"/>
  <c r="T56" i="4" s="1"/>
  <c r="Q57" i="4"/>
  <c r="T57" i="4" s="1"/>
  <c r="Q58" i="4"/>
  <c r="T58" i="4" s="1"/>
  <c r="Q59" i="4"/>
  <c r="T59" i="4" s="1"/>
  <c r="Q60" i="4"/>
  <c r="T60" i="4" s="1"/>
  <c r="Q61" i="4"/>
  <c r="T61" i="4" s="1"/>
  <c r="Q62" i="4"/>
  <c r="T62" i="4" s="1"/>
  <c r="Q63" i="4"/>
  <c r="T63" i="4" s="1"/>
  <c r="Q64" i="4"/>
  <c r="T64" i="4" s="1"/>
  <c r="Q65" i="4"/>
  <c r="T65" i="4" s="1"/>
  <c r="Q66" i="4"/>
  <c r="T66" i="4" s="1"/>
  <c r="Q67" i="4"/>
  <c r="T67" i="4" s="1"/>
  <c r="Q68" i="4"/>
  <c r="T68" i="4" s="1"/>
  <c r="Q69" i="4"/>
  <c r="T69" i="4" s="1"/>
  <c r="Q70" i="4"/>
  <c r="T70" i="4" s="1"/>
  <c r="Q71" i="4"/>
  <c r="T71" i="4" s="1"/>
  <c r="Q72" i="4"/>
  <c r="T72" i="4" s="1"/>
  <c r="Q73" i="4"/>
  <c r="T73" i="4" s="1"/>
  <c r="Q74" i="4"/>
  <c r="T74" i="4" s="1"/>
  <c r="Q75" i="4"/>
  <c r="T75" i="4" s="1"/>
  <c r="Q76" i="4"/>
  <c r="T76" i="4" s="1"/>
  <c r="Q77" i="4"/>
  <c r="T77" i="4" s="1"/>
  <c r="Q78" i="4"/>
  <c r="T78" i="4" s="1"/>
  <c r="Q79" i="4"/>
  <c r="T79" i="4" s="1"/>
  <c r="Q80" i="4"/>
  <c r="T80" i="4" s="1"/>
  <c r="Q81" i="4"/>
  <c r="T81" i="4" s="1"/>
  <c r="Q4" i="4"/>
  <c r="T4" i="4" s="1"/>
  <c r="P5" i="4"/>
  <c r="P6" i="4"/>
  <c r="P7" i="4"/>
  <c r="P8" i="4"/>
  <c r="P9" i="4"/>
  <c r="P10" i="4"/>
  <c r="P11" i="4"/>
  <c r="P12" i="4"/>
  <c r="P13" i="4"/>
  <c r="P14" i="4"/>
  <c r="P15" i="4"/>
  <c r="P16" i="4"/>
  <c r="P17" i="4"/>
  <c r="P18" i="4"/>
  <c r="P19" i="4"/>
  <c r="P20" i="4"/>
  <c r="P21" i="4"/>
  <c r="P22" i="4"/>
  <c r="P23" i="4"/>
  <c r="P24" i="4"/>
  <c r="P25" i="4"/>
  <c r="P26" i="4"/>
  <c r="P27" i="4"/>
  <c r="P28" i="4"/>
  <c r="P29" i="4"/>
  <c r="P30" i="4"/>
  <c r="P31" i="4"/>
  <c r="P32" i="4"/>
  <c r="P33" i="4"/>
  <c r="P34" i="4"/>
  <c r="P35" i="4"/>
  <c r="P36" i="4"/>
  <c r="P37" i="4"/>
  <c r="P38" i="4"/>
  <c r="P39" i="4"/>
  <c r="P40" i="4"/>
  <c r="P41" i="4"/>
  <c r="P42" i="4"/>
  <c r="P43" i="4"/>
  <c r="P44" i="4"/>
  <c r="P45" i="4"/>
  <c r="P46" i="4"/>
  <c r="P47" i="4"/>
  <c r="P48" i="4"/>
  <c r="P49" i="4"/>
  <c r="P50" i="4"/>
  <c r="P51" i="4"/>
  <c r="P52" i="4"/>
  <c r="P53" i="4"/>
  <c r="P54" i="4"/>
  <c r="P55" i="4"/>
  <c r="P56" i="4"/>
  <c r="P57" i="4"/>
  <c r="P58" i="4"/>
  <c r="P59" i="4"/>
  <c r="P60" i="4"/>
  <c r="P61" i="4"/>
  <c r="P62" i="4"/>
  <c r="P63" i="4"/>
  <c r="P64" i="4"/>
  <c r="P65" i="4"/>
  <c r="P66" i="4"/>
  <c r="P67" i="4"/>
  <c r="P68" i="4"/>
  <c r="P69" i="4"/>
  <c r="P70" i="4"/>
  <c r="P71" i="4"/>
  <c r="P72" i="4"/>
  <c r="P73" i="4"/>
  <c r="P4" i="4"/>
  <c r="R3" i="3"/>
  <c r="R4" i="3"/>
  <c r="R5" i="3"/>
  <c r="R6" i="3"/>
  <c r="Q3" i="3"/>
  <c r="S3" i="3" s="1"/>
  <c r="Q4" i="3"/>
  <c r="S4" i="3" s="1"/>
  <c r="Q5" i="3"/>
  <c r="S5" i="3" s="1"/>
  <c r="Q6" i="3"/>
  <c r="S6" i="3" s="1"/>
  <c r="P3" i="3"/>
  <c r="P4" i="3"/>
  <c r="P5" i="3"/>
  <c r="P6" i="3"/>
  <c r="X57" i="1"/>
  <c r="X53" i="1"/>
  <c r="X49" i="1"/>
  <c r="X45" i="1"/>
  <c r="X41" i="1"/>
  <c r="X37" i="1"/>
  <c r="X33" i="1"/>
  <c r="X29" i="1"/>
  <c r="X25" i="1"/>
  <c r="X21" i="1"/>
  <c r="X17" i="1"/>
  <c r="X13" i="1"/>
  <c r="X9" i="1"/>
  <c r="X5" i="1"/>
  <c r="W5" i="1"/>
  <c r="W6" i="1"/>
  <c r="X6" i="1" s="1"/>
  <c r="W7" i="1"/>
  <c r="X7" i="1" s="1"/>
  <c r="W8" i="1"/>
  <c r="X8" i="1" s="1"/>
  <c r="W9" i="1"/>
  <c r="W10" i="1"/>
  <c r="X10" i="1" s="1"/>
  <c r="W11" i="1"/>
  <c r="X11" i="1" s="1"/>
  <c r="W12" i="1"/>
  <c r="X12" i="1" s="1"/>
  <c r="W13" i="1"/>
  <c r="W14" i="1"/>
  <c r="X14" i="1" s="1"/>
  <c r="W15" i="1"/>
  <c r="X15" i="1" s="1"/>
  <c r="W16" i="1"/>
  <c r="X16" i="1" s="1"/>
  <c r="W17" i="1"/>
  <c r="W18" i="1"/>
  <c r="X18" i="1" s="1"/>
  <c r="W19" i="1"/>
  <c r="X19" i="1" s="1"/>
  <c r="W20" i="1"/>
  <c r="X20" i="1" s="1"/>
  <c r="W21" i="1"/>
  <c r="W22" i="1"/>
  <c r="X22" i="1" s="1"/>
  <c r="W23" i="1"/>
  <c r="X23" i="1" s="1"/>
  <c r="W24" i="1"/>
  <c r="X24" i="1" s="1"/>
  <c r="W25" i="1"/>
  <c r="W26" i="1"/>
  <c r="X26" i="1" s="1"/>
  <c r="W27" i="1"/>
  <c r="X27" i="1" s="1"/>
  <c r="W28" i="1"/>
  <c r="X28" i="1" s="1"/>
  <c r="W29" i="1"/>
  <c r="W30" i="1"/>
  <c r="X30" i="1" s="1"/>
  <c r="W31" i="1"/>
  <c r="X31" i="1" s="1"/>
  <c r="W32" i="1"/>
  <c r="X32" i="1" s="1"/>
  <c r="W33" i="1"/>
  <c r="W34" i="1"/>
  <c r="X34" i="1" s="1"/>
  <c r="W35" i="1"/>
  <c r="X35" i="1" s="1"/>
  <c r="W36" i="1"/>
  <c r="X36" i="1" s="1"/>
  <c r="W37" i="1"/>
  <c r="W38" i="1"/>
  <c r="X38" i="1" s="1"/>
  <c r="W39" i="1"/>
  <c r="X39" i="1" s="1"/>
  <c r="W40" i="1"/>
  <c r="X40" i="1" s="1"/>
  <c r="W41" i="1"/>
  <c r="W42" i="1"/>
  <c r="X42" i="1" s="1"/>
  <c r="W43" i="1"/>
  <c r="X43" i="1" s="1"/>
  <c r="W44" i="1"/>
  <c r="X44" i="1" s="1"/>
  <c r="W45" i="1"/>
  <c r="W46" i="1"/>
  <c r="X46" i="1" s="1"/>
  <c r="W47" i="1"/>
  <c r="X47" i="1" s="1"/>
  <c r="W48" i="1"/>
  <c r="X48" i="1" s="1"/>
  <c r="W49" i="1"/>
  <c r="W50" i="1"/>
  <c r="X50" i="1" s="1"/>
  <c r="W51" i="1"/>
  <c r="X51" i="1" s="1"/>
  <c r="W52" i="1"/>
  <c r="X52" i="1" s="1"/>
  <c r="W53" i="1"/>
  <c r="W54" i="1"/>
  <c r="X54" i="1" s="1"/>
  <c r="W55" i="1"/>
  <c r="X55" i="1" s="1"/>
  <c r="W56" i="1"/>
  <c r="X56" i="1" s="1"/>
  <c r="W57" i="1"/>
  <c r="W58" i="1"/>
  <c r="X58" i="1" s="1"/>
  <c r="W59" i="1"/>
  <c r="X59" i="1" s="1"/>
  <c r="W4" i="1"/>
  <c r="X4" i="1" s="1"/>
  <c r="V5" i="1"/>
  <c r="V6" i="1"/>
  <c r="V7" i="1"/>
  <c r="V8" i="1"/>
  <c r="V9" i="1"/>
  <c r="V10" i="1"/>
  <c r="V11" i="1"/>
  <c r="V12" i="1"/>
  <c r="V13" i="1"/>
  <c r="V14" i="1"/>
  <c r="V15" i="1"/>
  <c r="V16" i="1"/>
  <c r="V17" i="1"/>
  <c r="V18" i="1"/>
  <c r="V19" i="1"/>
  <c r="V20" i="1"/>
  <c r="V21" i="1"/>
  <c r="V22" i="1"/>
  <c r="V23" i="1"/>
  <c r="V24" i="1"/>
  <c r="V25" i="1"/>
  <c r="V26" i="1"/>
  <c r="V27" i="1"/>
  <c r="V28" i="1"/>
  <c r="V29" i="1"/>
  <c r="V30" i="1"/>
  <c r="V31" i="1"/>
  <c r="V32" i="1"/>
  <c r="V33" i="1"/>
  <c r="V34" i="1"/>
  <c r="V35" i="1"/>
  <c r="V36" i="1"/>
  <c r="V37" i="1"/>
  <c r="V38" i="1"/>
  <c r="V39" i="1"/>
  <c r="V40" i="1"/>
  <c r="V41" i="1"/>
  <c r="V42" i="1"/>
  <c r="V43" i="1"/>
  <c r="V44" i="1"/>
  <c r="V45" i="1"/>
  <c r="V46" i="1"/>
  <c r="V47" i="1"/>
  <c r="V48" i="1"/>
  <c r="V49" i="1"/>
  <c r="V50" i="1"/>
  <c r="V51" i="1"/>
  <c r="V52" i="1"/>
  <c r="V53" i="1"/>
  <c r="V54" i="1"/>
  <c r="V55" i="1"/>
  <c r="V56" i="1"/>
  <c r="V57" i="1"/>
  <c r="V58" i="1"/>
  <c r="V59" i="1"/>
  <c r="V4" i="1"/>
  <c r="U5" i="1"/>
  <c r="U6" i="1"/>
  <c r="U7" i="1"/>
  <c r="U8" i="1"/>
  <c r="U9" i="1"/>
  <c r="U10" i="1"/>
  <c r="U11" i="1"/>
  <c r="U12" i="1"/>
  <c r="U13" i="1"/>
  <c r="U14" i="1"/>
  <c r="U15" i="1"/>
  <c r="U16" i="1"/>
  <c r="U17" i="1"/>
  <c r="U18" i="1"/>
  <c r="U19" i="1"/>
  <c r="U20" i="1"/>
  <c r="U21" i="1"/>
  <c r="U22" i="1"/>
  <c r="U23" i="1"/>
  <c r="U24" i="1"/>
  <c r="U25" i="1"/>
  <c r="U26" i="1"/>
  <c r="U27" i="1"/>
  <c r="U28" i="1"/>
  <c r="U29" i="1"/>
  <c r="U30" i="1"/>
  <c r="U31" i="1"/>
  <c r="U32" i="1"/>
  <c r="U33" i="1"/>
  <c r="U34" i="1"/>
  <c r="U35" i="1"/>
  <c r="U36" i="1"/>
  <c r="U37" i="1"/>
  <c r="U38" i="1"/>
  <c r="U39" i="1"/>
  <c r="U40" i="1"/>
  <c r="U41" i="1"/>
  <c r="U42" i="1"/>
  <c r="U43" i="1"/>
  <c r="U44" i="1"/>
  <c r="U45" i="1"/>
  <c r="U46" i="1"/>
  <c r="U47" i="1"/>
  <c r="U48" i="1"/>
  <c r="U49" i="1"/>
  <c r="U50" i="1"/>
  <c r="U51" i="1"/>
  <c r="U52" i="1"/>
  <c r="U53" i="1"/>
  <c r="U54" i="1"/>
  <c r="U55" i="1"/>
  <c r="U56" i="1"/>
  <c r="U57" i="1"/>
  <c r="U58" i="1"/>
  <c r="U59" i="1"/>
  <c r="U4" i="1"/>
  <c r="R5" i="8"/>
  <c r="S5" i="8" s="1"/>
  <c r="R6" i="8"/>
  <c r="S6" i="8" s="1"/>
  <c r="R7" i="8"/>
  <c r="S7" i="8" s="1"/>
  <c r="R8" i="8"/>
  <c r="S8" i="8" s="1"/>
  <c r="R9" i="8"/>
  <c r="S9" i="8" s="1"/>
  <c r="R10" i="8"/>
  <c r="S10" i="8" s="1"/>
  <c r="R11" i="8"/>
  <c r="S11" i="8" s="1"/>
  <c r="R12" i="8"/>
  <c r="S12" i="8" s="1"/>
  <c r="R13" i="8"/>
  <c r="S13" i="8" s="1"/>
  <c r="R14" i="8"/>
  <c r="S14" i="8" s="1"/>
  <c r="R15" i="8"/>
  <c r="S15" i="8" s="1"/>
  <c r="R16" i="8"/>
  <c r="S16" i="8" s="1"/>
  <c r="R17" i="8"/>
  <c r="S17" i="8" s="1"/>
  <c r="R18" i="8"/>
  <c r="S18" i="8" s="1"/>
  <c r="R19" i="8"/>
  <c r="S19" i="8" s="1"/>
  <c r="R20" i="8"/>
  <c r="S20" i="8" s="1"/>
  <c r="R21" i="8"/>
  <c r="S21" i="8" s="1"/>
  <c r="R22" i="8"/>
  <c r="S22" i="8" s="1"/>
  <c r="R23" i="8"/>
  <c r="S23" i="8" s="1"/>
  <c r="R4" i="8"/>
  <c r="S4" i="8" s="1"/>
  <c r="Q5" i="8"/>
  <c r="Q6" i="8"/>
  <c r="Q7" i="8"/>
  <c r="Q8" i="8"/>
  <c r="Q9" i="8"/>
  <c r="Q10" i="8"/>
  <c r="Q11" i="8"/>
  <c r="Q12" i="8"/>
  <c r="Q13" i="8"/>
  <c r="Q14" i="8"/>
  <c r="Q15" i="8"/>
  <c r="Q16" i="8"/>
  <c r="Q17" i="8"/>
  <c r="Q18" i="8"/>
  <c r="Q19" i="8"/>
  <c r="Q20" i="8"/>
  <c r="Q21" i="8"/>
  <c r="Q22" i="8"/>
  <c r="Q23" i="8"/>
  <c r="Q4" i="8"/>
  <c r="P5" i="8"/>
  <c r="P6" i="8"/>
  <c r="P7" i="8"/>
  <c r="P8" i="8"/>
  <c r="P9" i="8"/>
  <c r="P10" i="8"/>
  <c r="P11" i="8"/>
  <c r="P12" i="8"/>
  <c r="P13" i="8"/>
  <c r="P14" i="8"/>
  <c r="P15" i="8"/>
  <c r="P16" i="8"/>
  <c r="P17" i="8"/>
  <c r="P18" i="8"/>
  <c r="P19" i="8"/>
  <c r="P20" i="8"/>
  <c r="P21" i="8"/>
  <c r="P22" i="8"/>
  <c r="P23" i="8"/>
  <c r="P4" i="8"/>
  <c r="R51" i="2"/>
  <c r="R52" i="2"/>
  <c r="R53" i="2"/>
  <c r="R50" i="2"/>
  <c r="R5" i="2"/>
  <c r="R6" i="2"/>
  <c r="R7" i="2"/>
  <c r="R8" i="2"/>
  <c r="R9" i="2"/>
  <c r="R10" i="2"/>
  <c r="R11" i="2"/>
  <c r="R12" i="2"/>
  <c r="R13" i="2"/>
  <c r="R14" i="2"/>
  <c r="R15" i="2"/>
  <c r="R16" i="2"/>
  <c r="R17" i="2"/>
  <c r="R18" i="2"/>
  <c r="R19" i="2"/>
  <c r="R20" i="2"/>
  <c r="R21" i="2"/>
  <c r="R22" i="2"/>
  <c r="R23" i="2"/>
  <c r="R24" i="2"/>
  <c r="R25" i="2"/>
  <c r="R26" i="2"/>
  <c r="R27" i="2"/>
  <c r="R28" i="2"/>
  <c r="R29" i="2"/>
  <c r="R30" i="2"/>
  <c r="R31" i="2"/>
  <c r="R32" i="2"/>
  <c r="R33" i="2"/>
  <c r="R34" i="2"/>
  <c r="R35" i="2"/>
  <c r="R36" i="2"/>
  <c r="R37" i="2"/>
  <c r="R38" i="2"/>
  <c r="R39" i="2"/>
  <c r="R40" i="2"/>
  <c r="R41" i="2"/>
  <c r="R42" i="2"/>
  <c r="R43" i="2"/>
  <c r="R44" i="2"/>
  <c r="R45" i="2"/>
  <c r="R46" i="2"/>
  <c r="R47" i="2"/>
  <c r="R48" i="2"/>
  <c r="R49" i="2"/>
  <c r="R4" i="2"/>
  <c r="Q5" i="2"/>
  <c r="S5" i="2" s="1"/>
  <c r="Q6" i="2"/>
  <c r="S6" i="2" s="1"/>
  <c r="Q7" i="2"/>
  <c r="S7" i="2" s="1"/>
  <c r="Q8" i="2"/>
  <c r="S8" i="2" s="1"/>
  <c r="Q9" i="2"/>
  <c r="S9" i="2" s="1"/>
  <c r="Q10" i="2"/>
  <c r="S10" i="2" s="1"/>
  <c r="Q11" i="2"/>
  <c r="S11" i="2" s="1"/>
  <c r="Q12" i="2"/>
  <c r="S12" i="2" s="1"/>
  <c r="Q13" i="2"/>
  <c r="S13" i="2" s="1"/>
  <c r="Q14" i="2"/>
  <c r="S14" i="2" s="1"/>
  <c r="Q15" i="2"/>
  <c r="S15" i="2" s="1"/>
  <c r="Q16" i="2"/>
  <c r="S16" i="2" s="1"/>
  <c r="Q17" i="2"/>
  <c r="S17" i="2" s="1"/>
  <c r="Q18" i="2"/>
  <c r="S18" i="2" s="1"/>
  <c r="Q19" i="2"/>
  <c r="S19" i="2" s="1"/>
  <c r="Q20" i="2"/>
  <c r="S20" i="2" s="1"/>
  <c r="Q21" i="2"/>
  <c r="S21" i="2" s="1"/>
  <c r="Q22" i="2"/>
  <c r="S22" i="2" s="1"/>
  <c r="Q23" i="2"/>
  <c r="S23" i="2" s="1"/>
  <c r="Q24" i="2"/>
  <c r="S24" i="2" s="1"/>
  <c r="Q25" i="2"/>
  <c r="S25" i="2" s="1"/>
  <c r="Q26" i="2"/>
  <c r="S26" i="2" s="1"/>
  <c r="Q27" i="2"/>
  <c r="S27" i="2" s="1"/>
  <c r="Q28" i="2"/>
  <c r="S28" i="2" s="1"/>
  <c r="Q29" i="2"/>
  <c r="S29" i="2" s="1"/>
  <c r="Q30" i="2"/>
  <c r="S30" i="2" s="1"/>
  <c r="Q31" i="2"/>
  <c r="S31" i="2" s="1"/>
  <c r="Q32" i="2"/>
  <c r="S32" i="2" s="1"/>
  <c r="Q33" i="2"/>
  <c r="S33" i="2" s="1"/>
  <c r="Q34" i="2"/>
  <c r="S34" i="2" s="1"/>
  <c r="Q35" i="2"/>
  <c r="S35" i="2" s="1"/>
  <c r="Q36" i="2"/>
  <c r="S36" i="2" s="1"/>
  <c r="Q37" i="2"/>
  <c r="S37" i="2" s="1"/>
  <c r="Q38" i="2"/>
  <c r="S38" i="2" s="1"/>
  <c r="Q39" i="2"/>
  <c r="S39" i="2" s="1"/>
  <c r="Q40" i="2"/>
  <c r="S40" i="2" s="1"/>
  <c r="Q41" i="2"/>
  <c r="S41" i="2" s="1"/>
  <c r="Q42" i="2"/>
  <c r="S42" i="2" s="1"/>
  <c r="Q43" i="2"/>
  <c r="S43" i="2" s="1"/>
  <c r="Q44" i="2"/>
  <c r="S44" i="2" s="1"/>
  <c r="Q45" i="2"/>
  <c r="S45" i="2" s="1"/>
  <c r="Q46" i="2"/>
  <c r="S46" i="2" s="1"/>
  <c r="Q47" i="2"/>
  <c r="S47" i="2" s="1"/>
  <c r="Q48" i="2"/>
  <c r="S48" i="2" s="1"/>
  <c r="Q49" i="2"/>
  <c r="S49" i="2" s="1"/>
  <c r="Q50" i="2"/>
  <c r="S50" i="2" s="1"/>
  <c r="Q51" i="2"/>
  <c r="S51" i="2" s="1"/>
  <c r="Q52" i="2"/>
  <c r="S52" i="2" s="1"/>
  <c r="Q53" i="2"/>
  <c r="S53" i="2" s="1"/>
  <c r="Q4" i="2"/>
  <c r="S4" i="2" s="1"/>
  <c r="P5" i="2" l="1"/>
  <c r="P6" i="2"/>
  <c r="P7" i="2"/>
  <c r="P8" i="2"/>
  <c r="P9" i="2"/>
  <c r="P10" i="2"/>
  <c r="P11" i="2"/>
  <c r="P12" i="2"/>
  <c r="P13" i="2"/>
  <c r="P14" i="2"/>
  <c r="P15" i="2"/>
  <c r="P16" i="2"/>
  <c r="P17" i="2"/>
  <c r="P18" i="2"/>
  <c r="P19" i="2"/>
  <c r="P20" i="2"/>
  <c r="P21" i="2"/>
  <c r="P22" i="2"/>
  <c r="P23" i="2"/>
  <c r="P24" i="2"/>
  <c r="P25" i="2"/>
  <c r="P26" i="2"/>
  <c r="P27" i="2"/>
  <c r="P28" i="2"/>
  <c r="P29" i="2"/>
  <c r="P30" i="2"/>
  <c r="P31" i="2"/>
  <c r="P32" i="2"/>
  <c r="P33" i="2"/>
  <c r="P34" i="2"/>
  <c r="P35" i="2"/>
  <c r="P36" i="2"/>
  <c r="P37" i="2"/>
  <c r="P38" i="2"/>
  <c r="P39" i="2"/>
  <c r="P40" i="2"/>
  <c r="P41" i="2"/>
  <c r="P42" i="2"/>
  <c r="P43" i="2"/>
  <c r="P44" i="2"/>
  <c r="P45" i="2"/>
  <c r="P46" i="2"/>
  <c r="P47" i="2"/>
  <c r="P48" i="2"/>
  <c r="P49" i="2"/>
  <c r="P50" i="2"/>
  <c r="P51" i="2"/>
  <c r="P52" i="2"/>
  <c r="P53" i="2"/>
  <c r="P4" i="2"/>
  <c r="G10" i="16" l="1"/>
  <c r="E11" i="16" l="1"/>
  <c r="H11" i="16"/>
  <c r="G11" i="16"/>
  <c r="F11" i="16"/>
  <c r="D11" i="16"/>
  <c r="I4" i="16"/>
  <c r="I11" i="16" s="1"/>
  <c r="E4" i="16"/>
  <c r="D13" i="11" l="1"/>
  <c r="O81" i="4"/>
  <c r="E81" i="4"/>
  <c r="O80" i="4"/>
  <c r="E80" i="4"/>
  <c r="O79" i="4"/>
  <c r="E79" i="4"/>
  <c r="O78" i="4"/>
  <c r="E78" i="4"/>
  <c r="O77" i="4"/>
  <c r="E77" i="4"/>
  <c r="O76" i="4"/>
  <c r="O75" i="4"/>
  <c r="O74" i="4"/>
  <c r="F53" i="2"/>
  <c r="E53" i="2"/>
  <c r="F52" i="2"/>
  <c r="F51" i="2"/>
  <c r="E50" i="2"/>
  <c r="F58" i="1"/>
  <c r="F57" i="1"/>
  <c r="F56" i="1"/>
  <c r="F55" i="1"/>
  <c r="E22" i="8"/>
  <c r="E21" i="8"/>
  <c r="E20" i="8"/>
  <c r="E19" i="8"/>
  <c r="E18" i="8"/>
  <c r="E17" i="8"/>
  <c r="H16" i="8"/>
  <c r="F54" i="1"/>
  <c r="F53" i="1"/>
  <c r="F15" i="8"/>
  <c r="H14" i="8"/>
  <c r="G13" i="11" l="1"/>
  <c r="G12" i="12" l="1"/>
  <c r="F12" i="12"/>
  <c r="D19" i="13" l="1"/>
  <c r="D18" i="13"/>
  <c r="D17" i="13"/>
  <c r="D16" i="13"/>
  <c r="D15" i="13"/>
  <c r="D14" i="13"/>
  <c r="D13" i="13"/>
  <c r="D12" i="13"/>
  <c r="D11" i="13"/>
  <c r="D10" i="13"/>
  <c r="D9" i="13"/>
  <c r="D8" i="13"/>
  <c r="D7" i="13"/>
  <c r="D6" i="13"/>
  <c r="D5" i="13"/>
  <c r="I4" i="13"/>
  <c r="E4" i="13"/>
  <c r="F31" i="2" l="1"/>
  <c r="H31" i="2" s="1"/>
  <c r="H52" i="1"/>
  <c r="P51" i="1"/>
  <c r="E51" i="1"/>
  <c r="E5" i="3" l="1"/>
  <c r="P50" i="1" l="1"/>
  <c r="E50" i="1"/>
  <c r="P49" i="1"/>
  <c r="P47" i="1"/>
  <c r="P46" i="1"/>
  <c r="P45" i="1"/>
  <c r="P44" i="1"/>
  <c r="P43" i="1"/>
  <c r="P42" i="1"/>
  <c r="P41" i="1"/>
  <c r="O48" i="1"/>
  <c r="P48" i="1" s="1"/>
  <c r="E49" i="1"/>
  <c r="F48" i="1"/>
  <c r="F47" i="1" l="1"/>
  <c r="F44" i="2" l="1"/>
  <c r="H43" i="2"/>
  <c r="F46" i="1"/>
  <c r="F45" i="1"/>
  <c r="F44" i="1"/>
  <c r="H43" i="1"/>
  <c r="F42" i="1"/>
  <c r="F41" i="1"/>
  <c r="E13" i="8"/>
  <c r="P40" i="1" l="1"/>
  <c r="F40" i="1"/>
  <c r="O39" i="1"/>
  <c r="P39" i="1" s="1"/>
  <c r="P33" i="1"/>
  <c r="P34" i="1"/>
  <c r="P35" i="1"/>
  <c r="P36" i="1"/>
  <c r="P37" i="1"/>
  <c r="P38" i="1"/>
  <c r="P32" i="1"/>
  <c r="F39" i="1"/>
  <c r="D12" i="12" l="1"/>
  <c r="E68" i="4" l="1"/>
  <c r="F67" i="4"/>
  <c r="H38" i="1"/>
  <c r="F37" i="1"/>
  <c r="F36" i="1"/>
  <c r="F35" i="1"/>
  <c r="F34" i="1"/>
  <c r="F33" i="1"/>
  <c r="F32" i="1"/>
  <c r="P31" i="1" l="1"/>
  <c r="P30" i="1"/>
  <c r="P26" i="1"/>
  <c r="P25" i="1"/>
  <c r="P24" i="1"/>
  <c r="P23" i="1"/>
  <c r="P22" i="1"/>
  <c r="P21" i="1"/>
  <c r="P20" i="1"/>
  <c r="P19" i="1"/>
  <c r="P18" i="1"/>
  <c r="P17" i="1"/>
  <c r="P16" i="1"/>
  <c r="P15" i="1"/>
  <c r="P14" i="1"/>
  <c r="P13" i="1"/>
  <c r="P12" i="1"/>
  <c r="P11" i="1"/>
  <c r="P10" i="1"/>
  <c r="P9" i="1"/>
  <c r="P8" i="1"/>
  <c r="P7" i="1"/>
  <c r="P6" i="1"/>
  <c r="P5" i="1"/>
  <c r="P4" i="1"/>
  <c r="F41" i="2" l="1"/>
  <c r="E4" i="3"/>
  <c r="F12" i="8" l="1"/>
  <c r="H11" i="8"/>
  <c r="E10" i="8"/>
  <c r="H9" i="8"/>
  <c r="H8" i="8"/>
  <c r="E7" i="8"/>
  <c r="F6" i="8"/>
  <c r="F5" i="8"/>
  <c r="F21" i="2" l="1"/>
  <c r="H40" i="2"/>
  <c r="H39" i="2"/>
  <c r="F38" i="2"/>
  <c r="F37" i="2"/>
  <c r="F36" i="2"/>
  <c r="H35" i="2"/>
  <c r="E34" i="2"/>
  <c r="H33" i="2"/>
  <c r="F32" i="2"/>
  <c r="H30" i="2"/>
  <c r="H29" i="2"/>
  <c r="H28" i="2"/>
  <c r="F27" i="2"/>
  <c r="E26" i="2"/>
  <c r="E25" i="2"/>
  <c r="E24" i="2" l="1"/>
  <c r="H23" i="2"/>
  <c r="H22" i="2"/>
  <c r="H20" i="2"/>
  <c r="H19" i="2"/>
  <c r="H18" i="2"/>
  <c r="F17" i="2"/>
  <c r="E15" i="2"/>
  <c r="H14" i="2"/>
  <c r="E13" i="2"/>
  <c r="H12" i="2"/>
  <c r="F11" i="2"/>
  <c r="F10" i="2"/>
  <c r="E10" i="2"/>
  <c r="H9" i="2"/>
  <c r="H8" i="2"/>
  <c r="E7" i="2"/>
  <c r="H6" i="2"/>
  <c r="E5" i="2"/>
  <c r="H5" i="2" s="1"/>
  <c r="H4" i="2"/>
  <c r="F23" i="1"/>
  <c r="E20" i="1"/>
  <c r="H16" i="1"/>
  <c r="E15" i="1"/>
  <c r="F4" i="8"/>
  <c r="H50" i="4" l="1"/>
  <c r="D10" i="7"/>
  <c r="F10" i="7"/>
  <c r="H4" i="7"/>
  <c r="H10" i="7" s="1"/>
  <c r="G9" i="7"/>
  <c r="G10" i="7" s="1"/>
  <c r="F8" i="7"/>
  <c r="E7" i="7"/>
  <c r="E6" i="7"/>
  <c r="E5" i="7"/>
  <c r="E11" i="12"/>
  <c r="H10" i="12"/>
  <c r="H9" i="12"/>
  <c r="E8" i="12"/>
  <c r="H6" i="12"/>
  <c r="E5" i="12"/>
  <c r="H4" i="12"/>
  <c r="E10" i="7" l="1"/>
  <c r="H12" i="12"/>
  <c r="E12" i="12"/>
  <c r="H15" i="4"/>
  <c r="H52" i="4"/>
  <c r="G61" i="4"/>
  <c r="H64" i="4"/>
  <c r="H47" i="4"/>
  <c r="H48" i="4"/>
  <c r="H39" i="4"/>
  <c r="H60" i="4"/>
  <c r="H7" i="4"/>
  <c r="H38" i="4"/>
  <c r="H65" i="4"/>
  <c r="H49" i="4"/>
  <c r="H23" i="4"/>
  <c r="F45" i="4"/>
  <c r="H59" i="4"/>
  <c r="H58" i="4"/>
  <c r="H19" i="4"/>
  <c r="E16" i="4"/>
  <c r="E17" i="4"/>
  <c r="H46" i="4"/>
  <c r="H14" i="4"/>
  <c r="H13" i="4"/>
  <c r="H12" i="4"/>
  <c r="H11" i="4"/>
  <c r="H10" i="4"/>
  <c r="H9" i="4"/>
  <c r="H3" i="3"/>
  <c r="H31" i="1" l="1"/>
  <c r="H27" i="1"/>
  <c r="H18" i="1"/>
  <c r="F13" i="11" l="1"/>
</calcChain>
</file>

<file path=xl/sharedStrings.xml><?xml version="1.0" encoding="utf-8"?>
<sst xmlns="http://schemas.openxmlformats.org/spreadsheetml/2006/main" count="3322" uniqueCount="770">
  <si>
    <t>ITEM</t>
  </si>
  <si>
    <t>BPIN</t>
  </si>
  <si>
    <t>PROYECTO</t>
  </si>
  <si>
    <t>VR. TOTAL PROYECTO</t>
  </si>
  <si>
    <t>EJECUTOR DESIGNADO</t>
  </si>
  <si>
    <t>ACUERDO DE APROBACION</t>
  </si>
  <si>
    <t>FECHA APROBACION</t>
  </si>
  <si>
    <t>CERTIFICADO CUMPLIMIENTO DE REQUISITOS</t>
  </si>
  <si>
    <t>ESTADO</t>
  </si>
  <si>
    <t>AVANCE FISICO</t>
  </si>
  <si>
    <t>AVANCE FINANCIERO</t>
  </si>
  <si>
    <t>CONSTRUCCION DE CUBIERTA Y CONSTRUCCION DE DOS CANCHAS SINTETICAS EN EL POLIDEPORTIVO CIUDAD BARRANQUILLA, ALGECIRAS, HUILA, CENTRO ORIENTE</t>
  </si>
  <si>
    <t>ALGECIRAS</t>
  </si>
  <si>
    <t>CERRADO</t>
  </si>
  <si>
    <t>MEJORAMIENTO DE VIAS TERCIARIAS MEDIANTE LA ADICION DE RECEBO COMPACTADO AL TRAFICO EN LAS VDAS OTAS, VEGA DE ORIENTE, TINAJITAS, POTOSI, RINCON,  SARDINATA Y PIRABANTE BAJO DEL MUNICIPIO DE CAMPOALEGRE</t>
  </si>
  <si>
    <t>ESTUDIOS Y DISEÑOS PARA LA CONSTRUCCION DEL PARQUE DE CORAZON POR LA INFANCIA  DE CAMPOALEGRE, HUILA</t>
  </si>
  <si>
    <t>MANTENIMIENTO, REPOSICION DE CUBIERTA Y PINTURA GENERAL GALERIA CENTRAL DE CAMPOALEGRE, HUILA</t>
  </si>
  <si>
    <t>ESTUDIOS Y DISEÑOS PARA LA CONSTRUCCION DE UN  PUENTE VEHICULAR SOBRE LA QUEBRADA LA CIENAGA, VEREDA LLANO NORTE DE CAMPOALEGRE</t>
  </si>
  <si>
    <t>CAMPOALEGRE</t>
  </si>
  <si>
    <t>005/13</t>
  </si>
  <si>
    <t>ESTUDIOS Y DISEÑOS PUENTE VEHICULAR SOBRE LA QUEBRADA RIO NEIVA, VEREDA LLANO NORTE, DE CAMPOALEGRE</t>
  </si>
  <si>
    <t>CONSTRUCCION  BOX COULVERT BARRIO LA FLORESTA, CAMPOALEGRE, HUILA</t>
  </si>
  <si>
    <t>CONSTRUCCION BATERIA SANITARIA DE LA INSTITUCION EDUCATIVA SILVANIA SEDE PRINCIPAL, GIGANTE, HUILA, CENTRO ORIENTE</t>
  </si>
  <si>
    <t>CONSTRUCCIONES BATERIAS SANITARIAS EN LOS SECTORES VULNERABLES DEL MPIO DE HOBO, DEPTO DEL HUILA</t>
  </si>
  <si>
    <t>GIGANTE</t>
  </si>
  <si>
    <t>HOBO</t>
  </si>
  <si>
    <t>ESTUDIOS Y DISEÑOS PARQUE LONGITUDINAL SOBRE EL RIO VILLAVIEJA ZONA URBANA DEL MPIO DE TELLO HUILA, CENTRO ORIENTE</t>
  </si>
  <si>
    <t>CONSTRUCCION 20 VIVIENDAS DE INTERES SOCIAL EN LA URBANIZACION LA ESPERANZA, MUNICIPIO DE TERUEL, DEPARTAMENTO DEL HUILA</t>
  </si>
  <si>
    <t>MEJORAMIENTO DE VIVIENDA (CONSTRUCCION DE 27 COCINAS Y 29 BATERIAS SANITARIAS) VILLAVIEJA, HUILA, CENTRO ORIENTE</t>
  </si>
  <si>
    <t>TELLO</t>
  </si>
  <si>
    <t>PENDIENTE</t>
  </si>
  <si>
    <t>TERUEL</t>
  </si>
  <si>
    <t>VILLAVIEJA</t>
  </si>
  <si>
    <t>CONSTRUCCIÓN DE OBRAS COMPLEMENTARIAS EN EL CENTRO MULTICULTURAL PARA LA RECREACIÓN Y EL DEPORTE DEL MUNICIPIO DE ACEVEDO EN EL DEPARTAMENTO DEL HUILA</t>
  </si>
  <si>
    <t>MEJORAMIENTO DE VIVIENDAS EN LA ZONA RURAL DEL MUNICIPIO DE ACEVEDO EN EL DEPARTAMENTO DEL HUILA</t>
  </si>
  <si>
    <t>ACEVEDO</t>
  </si>
  <si>
    <t>003/13</t>
  </si>
  <si>
    <t>CONSTRUCCIÓN DE PARQUES INFANTILES EN EL MUNICIPIO DE ALGECIRAS, HUILA</t>
  </si>
  <si>
    <t>MEJORAMIENTO DE 450 VIVIENDAS DEL SECTOR URBANO DEL MUNIICPIO DE CAMPOALEGRE, HUILA, CENTRO ORIENTE</t>
  </si>
  <si>
    <t>007/13</t>
  </si>
  <si>
    <t>CONSTRUCCIÓN DE 357,4 ML DE PAVIMENTACIÓN EN CONCRETO RÍGIDO TRAMOS CLL 5 ENTRE KR 6 Y 8 KR 8 ENTRE CLLE 4 Y 5 Y CLL 2 ENTRE KR 7 Y 8 CASCO URBANO DEL MUNICIPIO DE IQUIRA HUILA</t>
  </si>
  <si>
    <t>CONSTRUCCIÓN CUBIERTA, GRADERÍA E ILUMINACIÓN POLIDEPORTIVO SAN LUIS DEL MUNICIPIO DE IQUIRA - HUILA</t>
  </si>
  <si>
    <t>CONSTRUCCIÓN DE PLACA, CUBIERTA, GRADERIA, TARIMA E ILUMINACIÓN DEL POLIDEPORTIVO DE LA INSTITUCIÓN EDUCATIVA MARÍA AUXILIADORA DEL MUNICIPIO DE IQUIRA - HUILA</t>
  </si>
  <si>
    <t>MEJORAMIENTO DE 50 VIVIENDAS RURALES MUNICIPIO DE NÁTAGA HUILA</t>
  </si>
  <si>
    <t>MEJORAMIENTO DE VIVIENDA EN LA ZONA RURAL DEL MUNICIPIO DE PALESTINA DEPARTAMENTO DEL HUILA</t>
  </si>
  <si>
    <t>REHABILITACIÓN DE LA RED VIAL TERCIARIA MEDIANTE LA CONSTRUCCIÓN DE OBRAS DE ARTE EN EL MUNICIPIO DE PALESTINA DEPARTAMENTO DEL HUILA</t>
  </si>
  <si>
    <t>NATAGA</t>
  </si>
  <si>
    <t>PALESTINA</t>
  </si>
  <si>
    <t>ESTUDIOS Y DISEÑO PARA LA CONSTRUCCIÓN CENTRO CULTURAL Y ARTÍSTICO DEL MUNICIPIO DE TELLO, HUILA, CENTRO ORIENTE</t>
  </si>
  <si>
    <t>CONSTRUCCIÓN DE PAVIMENTO EN CONCRETO HIDRAÚLICO D ELA CARRERA 6 ENTRE CALLE 4 Y EL PUENTE SALIDA A BARAYA DEL MUNICIPIO DE TELLO DEPARTAMENTO DEL HUILA</t>
  </si>
  <si>
    <t>CONSTRUCCIÓN VIVIENDA DE INTERÉS SOCIAL EN LA ZONA URBANA DEL MUNICIPIO DE TERUEL DEPARTAMENTO DEL HUILA</t>
  </si>
  <si>
    <t>006/13</t>
  </si>
  <si>
    <t>DOTACIÓN E INSTALACIÓN DE PLANTA ELÉCTRICA 75 KVA PARA EL HOSPITAL SAN ANTONIO MUNICIPIO DE TIMANÁ DEPARTAMENTO DEL HUILA</t>
  </si>
  <si>
    <t>TIMANA</t>
  </si>
  <si>
    <t xml:space="preserve">CONSTRUCCION DE PUENTE SOBRE LA QUEBRADA RIONEGRO UBICADA EN LA VEREDA SANTA ROSA RED TERCIARIA MUNICIPIO DE IQUIRA, HUILA </t>
  </si>
  <si>
    <t>CONSTRUCCION REDES ELECTRICAS BARRIO PREFABRICADAS HOBO - HUILA</t>
  </si>
  <si>
    <t>MUNICIPIO DE IQUIRA</t>
  </si>
  <si>
    <t xml:space="preserve">CONSTRUCCION VIVIENDAS DE INTERES SOCIAL EN SITIO PROPIO UBICADO EN LA ZONA URBANA DEL MUNICIPIO DE TERUEL, HUILA DEPARTAMENTO DEL HUILA </t>
  </si>
  <si>
    <t>PROYECTOS APROBADOS POR EL OCAD DEPARTAMENTAL  2012 - 2016     ESTADO :  CERRADOS</t>
  </si>
  <si>
    <t>CONSTRUCCION INFRAESTRUCTURA EDUCATIVA EN DIEZ MUNICIPIOS DEL DEPTO DEL HUILA</t>
  </si>
  <si>
    <t>DOTACION TECNOLOGICA PARA LA SEGURIDAD Y LA CONVIVENCIA CIUDADANA PARA EL HUILA</t>
  </si>
  <si>
    <t>DEPTO DEL HUILA</t>
  </si>
  <si>
    <t>TERMINADO</t>
  </si>
  <si>
    <t>MEJORAMIENTO DE VIAS TERCIARIAS MEDIANTE LA CONSTRUCCION DE OBRAS DE ARTE, DRENAJE Y ESTABILIZACION Y CONTENCION EL DEPTO DEL HUILA</t>
  </si>
  <si>
    <t>ESTUDIOS Y DISEÑOS PARA EL MEJORAMIENTO DE 118.9 KM DE VIAS EN EL DEPARTAMENTO DEL HUILA, CENTRO ORIENTE</t>
  </si>
  <si>
    <t>FORTALECIMIENTO CON CAPITAL SEMILLA A INICIATIVAS EMPRESARIALES EN EL DEPTO DEL HUILA A TRAVES DEL FONDO EMPRENDER</t>
  </si>
  <si>
    <t>APOYO A LA ASISTENCIA TECNICA AGROPECUARIA INTEGRAL EN EL AREA RURAL EN EL DEPTO DEL HUILA</t>
  </si>
  <si>
    <t>ASISTENCIA PARA EL ACCESO A FUENTES DE FINANCIACION PARA EL DESARROLLO DEL SECTOR AGROPECUARIO DEL DEPTO DEL HUILA</t>
  </si>
  <si>
    <t>DIVULGACION Y PROMOCION TURISTICA DEL DEPTO</t>
  </si>
  <si>
    <t>DOTACIÓN DE UN ANGIOGRAFO PARA LA UNIDAD DE HEMODINAMIA Y CIRUGÍA CARDIOVASCULAR DEL HOSPITAL UNIVERSITARIO HERNANDO MONCALEANO PERDOMO DE NEIVA</t>
  </si>
  <si>
    <t>IMPLEMENTACIÓN CENTRO DE GESTIÓN DE INFORMACIÓN  Y SALA DE CRISIS DEL DEPARTAMENTO DEL HUILA</t>
  </si>
  <si>
    <t>DOTACIÓN DE EQUIPOS MÉDICOS Y BIOMÉDICOS PARA LA UNIDAD DE URGENCIAS DE LA ESE HOSPITAL DEPARTAMENTAL SAN ANTONIO, MUNICIPIO DE PITALITO, DEPARTAMENTO DEL HUILA</t>
  </si>
  <si>
    <t>DOTACIÓN CON EQUIPOS BIOMÉDICOS DE ALTA TECNOLOGÍA DE LA UNIDAD DE CUIDADOS INTENSIVOS PEDIÁTRICA DEL HOSPITAL UNIVERSITARIO HERNANDO MONCALEANO PERDOMO DE NEIVA</t>
  </si>
  <si>
    <t>REHABILITACIÓN DE LA ESTRUCTURA DE PAVIMENTO FLEXIBLE EN LOS TRAMOS MÁS CRÍTICOS EN UNA LONGITUD APROXIMADA DE 989 METROS DE LA VÍA LA BOA - YAGUARÁ DEL K0+000 AL K12+000 DEL DEPARTAMENTO DEL HUILA</t>
  </si>
  <si>
    <t>DOTACIÓN DE LABORATORIOS DE TECNOLOGÍA EN INSTITUCIONES EDUCATIVAS OFICIALES DEL DEPARTAMENTO DEL HUILA</t>
  </si>
  <si>
    <t>MEJORAMIENTO DE LA VIA TERCIARIA QUE COMUNICA EL CASCO URBANO DEL MUNICIPIO DE RIVERA CON LA VEREDA EL VISO Y LA VEREDA EL BEJUCAL MUNICIPIO DE CAMPOALEGRE DEPARTAMENTO DEL HUILA</t>
  </si>
  <si>
    <t xml:space="preserve">MEJORAMIENTO DE LA VIA TERCIARIA QUE COMUNICA EL CASCO URBANO CON EL CENTRO TURISTICO CAJA DE AGUA VEREDA SANTA INES MUNICIPIO DE PAICOL DEPARTAMENTO DEL HUILA </t>
  </si>
  <si>
    <t>MEJORAMIENTO  DE LAS VIAS TERCIARIAS QUE COMUNICAN PUENTE ARENOSO - AGUA BLANCA - EL TRIUNFO Y NORMANDIA CORREGIMIENTO EL CAGUAN DEL MUNICIPIO DE NEIVA DEPARTAMENTO DEL HUILA</t>
  </si>
  <si>
    <t>MEJORAMIENTO DE LAS VIAS DEL CASCO URBANO Y VIA LA ESTRELLA QUE COMUNICA CON EL PARQUE ARQUEOLOGICO DE SAN AGUSTIN MUNICIPIO DE SAN AGUSTIN DEPARTAMENTO DEL HUILA</t>
  </si>
  <si>
    <t>CONSTRUCCION CERRAMIENTOS DE LAS NUEVAS SEDES DE LAS I.E. ANTONIO BARRAYA, LUIS CALIXTO LEIVA, MISAEL PASTRANA BORRERO Y GALLARDO DE LOS MUNICIPIOS DE BARAYA, GARZON, TERUEL Y SUAZA, DEPARTAMENTO DEL HUILA</t>
  </si>
  <si>
    <t>CONSTRUCCION DE INFRAESTRUCTURA EDUCATIVA EN LOS MUNICIPIOS DE ALGECIRAS, ELIAS Y SUAZA, DEPARTAMENTO DEL HUILA</t>
  </si>
  <si>
    <t>IMPLEMENTACION DE UN LABORATORIO DE DISEÑO ARTESANAL PARA EL DEPARTAMENTO DEL HUILA</t>
  </si>
  <si>
    <t>CONSTRUCCION CIUDADELA RESIDENCIAL YUMA MUNICIPIO DE NEIVA HUILA</t>
  </si>
  <si>
    <t>ACTUALIZACION RED DE MONITOREO Y COMUNICACIONES DEL HUILA</t>
  </si>
  <si>
    <t>ADQUISICION DE EQUIPOS BIOMEDICOS PARA EL SERVICIO DE IMAGENOLOGIA DEL HOSPITAL UNIVERSITARIO HERNANDO MONCALEANO PERDOMO DE NEIVA</t>
  </si>
  <si>
    <t>ADQUISICION DE EQUIPOS BIOMEDICOS  PARA LA UNIDAD CARDIOVASCULAR DEL HOSPITAL UNIVERSITARIO HERNANDO MONCALEANO PERDOMO DE NEIVA</t>
  </si>
  <si>
    <t>MEJORAMIENTO DE LA CALIDAD EDUCATIVA DE LOS ESTUDIANTES DE 187 INSTITUCIONES EDUCATIVAS DE 35 MUNICIPIOS DEL DEPARTAMENTO DEL HUILA</t>
  </si>
  <si>
    <t>APOYO APREPARACION Y PARTICIPACION DELEGACION HUILENSE EN LOS XX JUEGOS DEPORTIVOS NACIONALES Y IV JUEGOS PARANACIONALES DEL DEPARTAMENTO DEL HUILA</t>
  </si>
  <si>
    <t>INDERHUILA</t>
  </si>
  <si>
    <t>FORTALECIMIENTO DE LA SEGURIDAD CIUDADANA MEDIANTE LA AMPLIACION DE LOS SISTEMAS DE VIDEOVIGILANCIA Y DE GESTION DE INFORMACION EN EL DEPARTAMENTO DEL HUILA</t>
  </si>
  <si>
    <t>DOTACION DE EQUIPOS E INSTRUMENTOS DE LABORATORIO ADECUADOS PARA LAS PTAP DE LOS CASCOS URBANOS EN MUNICIPIOS DEL DEPARTAMENTO DEL HUILA</t>
  </si>
  <si>
    <t>AGUAS DEL HUILA</t>
  </si>
  <si>
    <t>CONSTRUCCION DE PAVIMENTO EN CONCRETO HIDRAULICO PARA SEIS CUADRAS DE LA RED VIAL URBANA DEL MUNICIPIO DEL AGRADO, HUILA, CENTRO ORIENTE</t>
  </si>
  <si>
    <t>CONSTRUCCION DE 1314 MTS CUADRADOS DE PAVIMENTO RIGIDO EN EL CASCO URBANO DEL MUNICIPIO DE ALGECIRAS, HUILA, CENTRO ORIENTE</t>
  </si>
  <si>
    <t>MEJORAMIENTO DE VIVIENDA PARA 58 FAMILIAS ZONA URBANA MUNICIPIO DE ALTAMIRA, HUILA, CENTRO ORIENTE</t>
  </si>
  <si>
    <t>CONSTRUCCION EN PAVIMENTO RIGIDO VIAS URBANAS DEL MUNICIPIO DE BARAYA, DEPARTAMENTO DEL HUILA</t>
  </si>
  <si>
    <t>CONSTRUCCION PAVIMENTO RIGIDO DE LA CALLE 32 ENTRE CARRERAS 10 Y 11 DEL BARRIO EL VISO DE CAMPOALEGRE, HUILA</t>
  </si>
  <si>
    <t>CONSTRUCCION DE LA CASA DE LA CULTURA MUNICIPIO DE COLOMBIA, HUILA</t>
  </si>
  <si>
    <t>CEMENTACION DE LAS CALLES 7. CRA 6 Y 7; CALLE 8 - CRA. 7 Y 8; CRA 8 - CALLE 8 Y 9; CRA. 8 CALLE 5 Y 6 ; CONSTRUCCION (2) BOX COULVERT MUNICIPIO DE EL PITAL - DEPARTAMENTO DEL HUILA</t>
  </si>
  <si>
    <t>CONSTRUCCION DE 20 BATERIAS SANITARIAS Y POZOS SEPTICOS EN LA ZONA RURAL DEL MUNICIPIO DE LA ARGENTINA, HUILA, CENTRO ORIENTE</t>
  </si>
  <si>
    <t>MEJORAMIENTO DE VIVIENDA  RURAL EN EL MUNICIPIO DE SAN AGUSTIN</t>
  </si>
  <si>
    <t>MANTENIMIENTO VIAS TERCIARIAS MUNICIPIO DE SAN AGUSTIN, HUILA, CENTRO ORIENTE</t>
  </si>
  <si>
    <t>MEJORAMIENTO Y PAVIMENTACION EN CONCRETO RIGIDO DE LAS VIAS LUIS GUILLERMO Y ACROPOLIS DEL MUNICIPIO DE SANTA MARIA, HUILA</t>
  </si>
  <si>
    <t>MUNICIPIO DE SUAZA</t>
  </si>
  <si>
    <t>REHABILITACIÓN VIAL CON PAVIMENTO RÍGIDO EN LA CARRERA 2 ENTRE CALLES 1 Y 7 Y EN LA CALLE 1 ENTRE 2 Y 5 ACEVEDO, HUILA, CENTRO ORIENTE</t>
  </si>
  <si>
    <t>001/13</t>
  </si>
  <si>
    <t>CONSTRUCCIÓN DE 4845 METROS CUADRADOS DE PAVIMENTO RÍGIDO EN VÍAS URBANAS DEL MUNICIPIO DE ALGECIRAS, HUILA, CENTRO ORIENTE</t>
  </si>
  <si>
    <t>CONSTRUCCIÓN HOGAR GERIÁTRICO SANTA MARTA MUNICIPIO DE COLOMBIA DEPARTAMENTO DEL HUILA</t>
  </si>
  <si>
    <t>REPOSICIÓN DE LA CAPA ASFÁLTICA VÍA PRINCIPAL ZONA URBANA MUNICIPIO EL AGRADO HUILA, CENTRO ORIENTE</t>
  </si>
  <si>
    <t>ESTUDIOS, DISEÑOS, COMPRA DE LOTE Y CONSTRUCCIÓN DE VIVIENDAS DE INTERÉS SOCIAL PARA LA POBLACIÓN VULNERABLE ELÍAS, HUILA</t>
  </si>
  <si>
    <t>REHABILITACIÓN DE VÍAS, ANDENES Y CERRAMIENTO SOBRE LA CALLE 6 ENTRE CARRERAS 1A Y 2 ACCESO PRINCIPAL AL CEMENTERIO CENTRAL DEL MUNICIPIO DE GIGANTE , DEPARTAMENTO DEL HUILA</t>
  </si>
  <si>
    <t>CONSTRUCCIÓN DEL EJE LÚDICO PARQUE RECREATIVO, CULTURAL Y TERAPEÚTICO "YUMA" MUNICIPIO DE GIGANTE, DEPARTAMENTO DEL HUILA</t>
  </si>
  <si>
    <t>REPOSICIÓN DE LA CEMENTACIÓN EN CONCRETO RÍGIDO DE NUEVE CALLES URBANAS CON REPOSICIÓN DE ACUEDUCTO Y ALCANTARILLADO EN EL MUNICIPIO DE GIGANTE, HUILA, CENTRO ORIENTE</t>
  </si>
  <si>
    <t>CONSTRUCCIÓN PARQUE CENTRAL CENTRO POBLADO DE RÍO LORO MUNICIPIO DE GIGANTE DEPARTAMENTO DEL HUILA</t>
  </si>
  <si>
    <t>MEJORAMIENTO PARQUE PRINCIPAL DEL CASCO URBANO DEL MUNICIPIO DE GIGANTE, DEPARTAMENTO DEL HUILA</t>
  </si>
  <si>
    <t>REPOSICIÓN DE PAVIMENTO EN CONCRETO RÍGIDO DE TRES CALLES URBANAS CON REPOSICIÓN DE ACUEDUCTO Y ALCANTARILLADO EN EL MUNICIPIO DE GIGANTE</t>
  </si>
  <si>
    <t>REPOSICIÓN DE LA BOMBA DEL VEHÍCULO DE CONTROL DE INCENDIOS ESTRUCTURALES DEL CUERPO DE BOMBEROS VOLUNTARIOS DEL MUNICIPIO DE GUADALUPE DEL DEPARTAMENTO DEL HUILA</t>
  </si>
  <si>
    <t>MEJORAMIENTO DE VIVIENDA URBANA EN EL MUNICIPIO DE HOBO</t>
  </si>
  <si>
    <t>GUADALUPE</t>
  </si>
  <si>
    <t>ADQUISICIÓN DE UNA AMBULANCIA PARA EL TRASLADO ASISTENCIAL BÁSICO DE LA ESE JUAN RAMON NUÑEZ PALACIOS DE LA ARGENTINA, DEPARTAMENTO DEL HUILA</t>
  </si>
  <si>
    <t>CONSTRUCCIÓN DE LA CANALIZACIÓN DEL ZANJÓN DEL BURRO DEL MUNICIPIO DE PITALITO DEPARTAMENTO DEL HUILA</t>
  </si>
  <si>
    <t>CONSTRUCCIÓN DE PAVIMENTO HIDRÁULICO DE LAS VIAS URBANAS DEL MUNICIPIO DE RIVERA DEPARTAMENTO DEL HUILA</t>
  </si>
  <si>
    <t>TRASLADO Y CONSTRUCCIÓN NUEVA SEDE INSTITUCIÓN EDUCATIVA MISAEL PASTRANA BORRERO MUNICIPIO DE SALADOBLANCO, HUILA</t>
  </si>
  <si>
    <t>CONSTRUCCIÓN DE CERRAMIENTO Y GRADERÍAS EN LOS POLIDEPORTIVOS DE LOS CENTROS POBLADOS LA CABAÑA Y MORELIA DEL MUNICIPIO DE SALADOBLANCO, HUILA</t>
  </si>
  <si>
    <t>EMPRESAS PUBLICAS DE PITALITO</t>
  </si>
  <si>
    <t>ADQUISICIÓN DE VEHÍCULO RECOLECTOR COMPACTADO PARA EL MUNICIPIO DE SAN AGUSTÍN, HUILA</t>
  </si>
  <si>
    <t>MEJORAMIENTO DE VIVIENDA EN LA ZONA URBANA DEL MUNICIPIO DE SANTA MARÍA DEPARTAMENTO DEL HUILA</t>
  </si>
  <si>
    <t>REHABILITACIÓN DE VÍAS MEDIANTE LA CONSTRUCCIÓN DE PLACA HUELLA EN LA RED TERCIARIA DEL MUNICIPIO DE SANTA MARÍA DEPARTAMENTO DEL HUILA</t>
  </si>
  <si>
    <t>MEJORAMIENTO DEL POLIDEPORTIVO DE LA INST.EDU. SAN LORENZO SEDE DANIEL JARAMILLO LÓPEZ ZONA URBANA DEL MUNICIPIO DE SUAZA - HUILA</t>
  </si>
  <si>
    <t>CONSTRUCCIÓN DE PAVIMENTO RÍGIDO DE LA CALLE 3 CON CARRERA 4 Y 2 DEL BARRIO JORGE ELIECER GAITÁN ZONA URBANA DEL MUNICIPIO DE SUAZA DPTO DEL HUILA</t>
  </si>
  <si>
    <t>ACTUALIZACIÓN, AJUSTES Y COMPLEMENTACIÓN DE LOS ESTUDIOS DE FACTIBILIDAD Y DISEÑOS DETALLADOS DEL DISTRITO DE RIEGO DE P. E. GUAYABAL, SUAZA,  HUILA</t>
  </si>
  <si>
    <t>CONSTRUCCIÓN PLANTA DE BENEFICIO BOVINO EN EL MUNICIPIO DE SUAZA - HUILA</t>
  </si>
  <si>
    <t>CONSTRUCCIÓN DE PAVIMENTO RÍGIDO VÍAS URBANAS DEL CENTRO POBLADO DE QUITURO, MUNICIPIO DE TARQUI DEPARTAMENTO DEL HUILA</t>
  </si>
  <si>
    <t>CONSTRUCCIÓN DE PAVIMENTO RÍGIDO VÍAS URBANAS DEL CENTRO POBLADO EL VERGEL, MUNICIPIO DE TARQUI DEPARTAMENTO DEL HUILA</t>
  </si>
  <si>
    <t>CONSTRUCCIÓN DE PAVIMENTO RÍGIDO VÍAS URBANAS DE LA VEREDA RICABRISA, MUNICIPIO DE TARQUI DEPARTAMENTO DEL HUILA</t>
  </si>
  <si>
    <t>CONSTRUCCIÓN DE PAVIMENTO RÍGIDO VÍAS URBANAS DEL CENTRO POBLADO DE MAITO, MUNICIPIO DE TARQUI DEPARTAMENTO DEL HUILA</t>
  </si>
  <si>
    <t>CONSTRUCCIÓN DE PLACA HUELLA EN TRAMOS CRÍTICOS DE LA RED VIAL TERCIARIA DEL MUNICIPIO DE TESALIA - DEPARTAMENTO DEL HUILA</t>
  </si>
  <si>
    <t>CONSTRUCCIÓN DE 44 VIVIENDAS BIFAMILIARES DE INTERÉS PRIORITARIO EN LA URBANIZACIÓN CONVIVIR PARA LA REUBICACIÓN DE 88 FAMILIAS DEL MUNICIPIO DE TIMANÁ DEPARTAMENTO DEL HUILA</t>
  </si>
  <si>
    <t>CONSTRUCCION PAVIMENTO RIGIDO DE SEIS (6) TRAMOS DE VIAS URBANAS DEL MUNICIPIO DE TIMANA DEPARTAMENTO DEL HUILA</t>
  </si>
  <si>
    <t>CONSTRUCCIÓN DE PAVIMENTO EN PLACA HUELLA EN LA VÍA DE ACCESO A LA MALOCA CABILDO YANACONA VEREDA NUEVA ZELANDA, MUNICIPIO DE SAN AGUSTÍN, DEPARTAMENTO DEL HUILA</t>
  </si>
  <si>
    <t>CONSTRUCCION DE NUEVA INFRAESTRUCTURA FISICA DE LA ESE MIGUEL BARRETO LOPEZ DEL MUNICIPIO DE TELLO</t>
  </si>
  <si>
    <t>MUNICIPIO DE TELLO</t>
  </si>
  <si>
    <t>007/14</t>
  </si>
  <si>
    <t>CONSTRUCCION CUBIERTA Y MEJORAMIENTO DEL POLIDEPORTIVO DE LA INSTITUCION BUENOS AIRES UBICADA EN LA VEREDA BUENOS AIRES DEL MUNICIPIO DE PALESTINA DEPARTAMENTO DEL HUILA</t>
  </si>
  <si>
    <t>CONSTRUCCION CUBIERTA Y MEJORAMIENTO DEL POLIDEPORTIVO UBICADO EN LA VEREDA JORDAN DEL MUNICIPIO DE PALESTINA DEPARTAMENTO DEL HUILA</t>
  </si>
  <si>
    <t>MUNICIPIO DE PALESTINA</t>
  </si>
  <si>
    <t>CONSTRUCCION DE PAVIMENTO RIGIDO EN VIAS URBANAS DEL MUNICIPIO DE ALGECIRAS DEPARTAMENTO DEL HUILA</t>
  </si>
  <si>
    <t>REHABILITACION DE VIAS MEDIANTE LA CONSTRUCCION DE PLACA HUELLA Y OBRAS DE ARTE EN LA RED TERCIARIA DEL MUNICIPIO DE SANTA MARIA DEPARTAMENTO DEL HUILA</t>
  </si>
  <si>
    <t>MUNICIPIO DE ALGECIRAS</t>
  </si>
  <si>
    <t>MPIO DE STA MARIA</t>
  </si>
  <si>
    <t>MEJORAMIENTO DE 180 VIVIENDAS DEL SECTOR RURAL DEL MUNICIPIO DE COLOMBIA HUILA</t>
  </si>
  <si>
    <t>MPIO DE COLOMBIA</t>
  </si>
  <si>
    <t>MEJORAMIENTO DE LA CAPACIDAD DE RESPUESTA ANTE EVENTOS DE RIESGO EN EL MUNICIPIO DE CAMPOALEGRE, HUILA</t>
  </si>
  <si>
    <t>MPIO DE CAMPOALEGRE</t>
  </si>
  <si>
    <t>CONSTRUCCION DE PAVIMENTACION EN CONCRETO RIGIDO TRAMOS CARRERA 3 ENTRE CALLES 4 Y 3 - CALLE 4 ENTRE CARRERAS 8 Y 9 CARRERA 9 ENTRE CALLES 1A Y 1B CASCO URBANO DEL MUNICIPIO DE IQUIRA DEPARTAMENTO DEL HUILA</t>
  </si>
  <si>
    <t>MPIO DE IQUIRA</t>
  </si>
  <si>
    <t>MEJORAMIENTO DE VIVIENDAS URBANAS DISPERSAS, MUNICIPIO DEL AGRADO, DEPARTAMENTO DEL HUILA</t>
  </si>
  <si>
    <t>MPIO DEL AGRADO</t>
  </si>
  <si>
    <t>PROYECTOS APROBADOS POR EL OCAD DEPARTAMENTAL  2012 - 2016     ESTADO :  TERMINADO</t>
  </si>
  <si>
    <t>CONSTRUCCION DE PAVIMENTO EN CONCRETO RIGIDO EN EL MUNICIPIO DE GARZON DEPARTAMENTO DEL HUILA</t>
  </si>
  <si>
    <t>EJECUTOR: MPIO DE GARZON INTERVENTORIA:  DEPTO DEL HUILA</t>
  </si>
  <si>
    <t>EN PROCESO DE CONTRATACION</t>
  </si>
  <si>
    <t>CONSTRUCCIÓN DE OBRAS INCONCLUSAS EN INSTITUCIONES EDUCATIVAS DE LA ZONA RURAL DEL MUNICIPIO DE AIPE, DEPARTAMENTO DEL HUILA</t>
  </si>
  <si>
    <t>MEJORAMIENTO DE VIVIENDA VIS UNIENDO FUERZAS EN LA ZONA RURAL, MUNICIPIO DE TARQUI, HUILA</t>
  </si>
  <si>
    <t>CONSTRUCCION DE CUBIERTA PARA POLIDEPORTIVO EN LA INSTITUCION EDUCATIVA LAS TOLDAS SEDE PRINCIPAL DEL MUNICIPIO DE LA ARGENTINA DEPARTAMENTO DEL HUILA</t>
  </si>
  <si>
    <t>MUNICIPIO DE LA ARGENTINA</t>
  </si>
  <si>
    <t>PROYECTOS APROBADOS POR EL OCAD DEPARTAMENTAL  2012 - 2016     ESTADO :  EN PROCESO DE CONTRATACION</t>
  </si>
  <si>
    <t>CONSTRUCCION EDIFICIO A DEL PARQUE DE LA MUSICA JORGE VILLAMIL CORDOVEZ EN NEIVA, HUILA, CENTRO ORIENTE</t>
  </si>
  <si>
    <t>CONTRATADO EN EJECUCION</t>
  </si>
  <si>
    <t>FORTALECIMIENTO DE OPORTUNIDADES PARA EL DESARROLLO DE EMPRESAS CAFETERAS SOSTENIBLES EN EL DEPTO DEL HUILA</t>
  </si>
  <si>
    <t>CONSTRUCCION PAVIMENTO RIGIDO EN VIAS URBANAS DE 32 MPIOS DEL DEPARTAMENTO DEL HUILA</t>
  </si>
  <si>
    <t>FORTALECIMIENTO DE LA ESTRATEGIA CORREDOR TECNOLOGICO DEL HUILA</t>
  </si>
  <si>
    <t>FORTALECIMIENTO DE LA ESCUELA NACIONAL DE LA CALIDAD DEL CAFÉ EN EL DEPTO DEL HUILA</t>
  </si>
  <si>
    <t>CONSTRUCCION, REHABILITACION Y OPTIMIZACION DE DISTRITOS DE RIEGO</t>
  </si>
  <si>
    <t>APOYO PARA EL FORTALECIMIENTO DE LA INFRAESTRUCTURA Y EQUIPAMIENTO PRODUCTIVO DEL SECTOR AGROPECUARIO</t>
  </si>
  <si>
    <t>MEJORAMIENTO Y REHABILITACIÓN DE VÍAS SECUNDARIAS EN LOS MUNICIPIOS DE GIGANTE Y GARZÓN, HUILA, CENTRO ORIENTE</t>
  </si>
  <si>
    <t>CONSTRUCCIÓN REHABILITACIÓN DE DISTRIOS DE RIEGO Y ELABORACIÓN DE ESTUDIOS Y DISEÑOS PARA PROYECTOS DE ADECUACIÓN DE TIERRAS EN EL DEPARTAMENTO DEL HUILA</t>
  </si>
  <si>
    <t>CONSTRUCCION Y REHABILITACION DE DISTRITOS DE RIEGO EN EL DEPARTAMENTO DEL HUILA</t>
  </si>
  <si>
    <t>CONSTRUCCION PARA LA TERMINACION DE LA INSTITUCION EDUCATIVA PAULO VI SEDE PRINCIPAL DEL MUNICIPIO DE COLOMBIA, DEPARTAMENTO DEL HUILA</t>
  </si>
  <si>
    <t>CONSTRUCCION PAVIMENTO EN PLACA HUELLA SECTOR MATANZAS - CENTRO POBLADO LOS CAUCHOS EN EL MUNICIPIO DE SAN AGUSTIN, DEPARTAMENTO DEL HUILA</t>
  </si>
  <si>
    <t>CONSTRUCCION DEL DISTRITO DE RIEGO DE PEQUEÑA ESCALA GUAYABAL EN EL MUNICIPIO DE SUAZA - DEPARTAMENTO DEL HUILA</t>
  </si>
  <si>
    <t>CONSTRUCCION DE INFRAESTRUCTURA ESCOLAR SEGUNDA FASE INSTITUCION EDUCATIVA JOSE EUSTACIO RIVERA DEL CORREGIMIENTO DE BRUSELAS, MUNICIPIO DE PITALITO DEPARTAMENTO DEL HUILA</t>
  </si>
  <si>
    <t>IMPLEMENTACION E INTERVENCION PARA EL MANTENIMIENTO CORRECTIVO EN LA CASA FISCAL DEL HUILA EN BOGOTA D.C.</t>
  </si>
  <si>
    <t>DISEÑO Y EJECUCION DE UNA CAMPAÑA PROMOCIONAL COMO DESTINO TURISTICO DEL DEPARTAMENTO DEL HUILA</t>
  </si>
  <si>
    <t>MEJORAMIENTO ACUEDUCTO RURAL VEREDA EL DIAMANTE 2 DEL MUNICIPIO DE COLOMBIA -HUILA</t>
  </si>
  <si>
    <t xml:space="preserve">CONSTRUCCION ACUEDUCTO RURAL VEREDA EL DIAMANTE 1 DEL MUNICIPIO DE COLOMBIA, HUILA </t>
  </si>
  <si>
    <t>CONSTRUCCION 5 CUBIERTAS TIPO PARA POLIDEPORTIVO EN LOS BARRIOS PUERTA DEL SOL, LA REBECA, ANTONIO BARAYA, LUIS CARLOS GALAN Y CANDIDO NEIVA, HUILA, CENTRO ORIENTE</t>
  </si>
  <si>
    <t>MEJORAMIENTO DE LA  PRODUCTIVIDAD GANADERA MEDIANTE LA TRANSFERENCIA DE TECNOLOGIA A TRAVES DE EMBRIONES VITRIFICADOS SEXADOS HEMBRA EN EL DEPARTAMENTO DEL HUILA</t>
  </si>
  <si>
    <t>CONSTRUCCION DE PAVIMENTO EN PLACA HUELLA DE LA VIA TIMANA - COSANZA L=4 KM DEL MUNICIPIO DE TIMANA, DEPARTAMENTO DEL HUILA</t>
  </si>
  <si>
    <t>DOTACION DE EQUIPOS BIOMEDICOS PARA LA ESE HOSPITAL DEPARTAMENTAL SAN VICENTE DE PAUL DE GARZON - HUILA</t>
  </si>
  <si>
    <t>ESE HOSPITAL DEPARTAMENTAL SAN VICENTE DE PAUL DE GARZON</t>
  </si>
  <si>
    <t>CONSTRUCCION DE CUBIERTAS PARA POLIDEPORTIVOS EN EL DEPARTAMENTO DEL HUILA</t>
  </si>
  <si>
    <t>CONSTRUCCIÓN DE PUENTE VEHICULAR SOBRE EL RIO MAGDALENA EN LA VÍA CRUCE  A GUACACALLO – LA LAGUNA, MUNICIPIO DE PITALITO DEPARTAMENTO DEL HUILA</t>
  </si>
  <si>
    <t>MEJORAMIENTO DE VIVIENDA RURAL (DISEÑOS TIPOS) EN EL DEPARTAMENTO DEL HUILA</t>
  </si>
  <si>
    <t>CONSTRUCCIÓN CANCHA DE FUTBOL EN GRAMA SINTETICA FASE III EXTERIORES COLISEO CUBIERTO PITALITO, HUILA</t>
  </si>
  <si>
    <t>CONSTRUCCION DE PAVIMENTO EN CONCRETO FLEXIBLE DE VIAS DEL MUNICIPIO DE NEIVA DEPARTAMENTO DEL HUILA</t>
  </si>
  <si>
    <t>MEJORAMIENTO DE VIVIENDA EN ZONA URBANA EL MUNICIPIO DE NEIVA, HUILA</t>
  </si>
  <si>
    <t>MEJORAMIENTO DE VIVIENDA EN ZONAS RURALES  DEL DEPARTAMENTO DEL HUILA</t>
  </si>
  <si>
    <t>MEJORAMIENTO DE VIVIENDA PARA LA POBLACION DEL RESGUARDO INDIGENA PICKWE IKH-LA ARGENTINA HUILA</t>
  </si>
  <si>
    <t>CONSTRUCCION FASE II EXTERIORES DEL COLISEO CUBIERTO DE PITALITO, HUILA, CENTRO ORIENTE</t>
  </si>
  <si>
    <t>CONSTRUCCION DE PAVIMENTO FLEXIBLE CIRCUITO TURISTICO DEL SUR, TRAMO CRUCE ISNOS - ALTO DE LOS IDOLOS, DEPARTAMENTO DEL HUILA</t>
  </si>
  <si>
    <t>CONSTRUCCION DEL CENTRO DE OPERACIONES DE EMERGENCIAS DE LA ZONA DE INFLUENCIA DEL VOLCAN NEVADO DEL HUILA EN EL MUNICIPIO DE LA PLATA</t>
  </si>
  <si>
    <t>CONSTRUCCION PAVIMENTO FLEXIBLE VIA LA VICTORIA - SAN MARCOS DEL K0-000 AL K7-000 MUNICIPIO DE ACEVEDO, DEPARTAMENTO DEL HUILA</t>
  </si>
  <si>
    <t>IMPLEMENTACION DE PLATAFORMA LCMS EN LA UNIVERSIDAD SURCOLOMBIANA PARA AUMENTAR LA TASA DE COBERTURA BRUTA EN EDUCACION SUPERIOR EN TODO EL DEPARTAMENTO DEL HUILA</t>
  </si>
  <si>
    <t>UNIVERSIDAD SURCOLOMBIANA</t>
  </si>
  <si>
    <t>024/15</t>
  </si>
  <si>
    <t>MEJORAMIENTO DE VIVIENDA URBANA EN EL MUNICIPIO DE PITALITO DEPARTAMENTO DEL HUILA</t>
  </si>
  <si>
    <t>AMPLIACION ACUEDUCTO POTRERILLOS A LAS VDAS LA GUANDINOSA Y LOS ALTARES GIGANTE, HUILA, CENTRO ORIENTE</t>
  </si>
  <si>
    <t>CONSTRUCCION PAVIMENTO ARTICULADO EN ADOQUIN PARA LAS VIAS DE ACCESO A LOS ATRACTIVOS TURISTICOS DEL MUNICIPIO DE SAN AGUSTIN</t>
  </si>
  <si>
    <t>CONSTRUCCION PRIMERA ETAPA SENDERO DE INTERPRETACION ARQUEOLOGICA Y DEL MACIZO COLOMBIANO EN EL MUNICIPIO DE SAN AGUSTIN</t>
  </si>
  <si>
    <t>MEJORAMIENTO DEL SISTEMA DE TRANSPORTE EDUCATIVO DE POBLACIÓN VULNERABLE DEL MUNICIPIO DE CAMPOALEGRE - HUILA</t>
  </si>
  <si>
    <t>CONSTRUCCIÓN, ADECUACIÓN Y MEJORAMIENTO DE LA PLANTA FÍSICA DEL PARQUE RECREACIONAL LA MAGDALENA DEL MUNICIPIO DE EL AGRADO HUILA, REGION CENTRO ORIENTE</t>
  </si>
  <si>
    <t>CONSTRUCCIÓN DE PAVIMENTO DE LA RED VIAL URBANA DEL MUNICIPIO DE SALADOBLANCO, DEPARTAMENTO DEL HUILA</t>
  </si>
  <si>
    <t>ADECUACIÓN Y RESTAURACIÓN DEL EDIFICIO MUNICIPAL DEL MUNICIPIO DE TELLO - DEPARTAMENTO DEL HUILA</t>
  </si>
  <si>
    <t>FORMULACIÓN DEL ESQUEMA DE ORDENAMIENTO TERRITORIAL - EOT DEL MUNICIPIO DE TIMANÁ DEPARTAMENTO DEL HUILA</t>
  </si>
  <si>
    <t>CONSTRUCCIÓN SEGUNDA FASE DE LA INSTITUCIÓN EDUCATIVA ANA ELISA CUENCA LARA DEL MUNICIPIO DE YAGUARÁ DEPARTAMENTO DEL HUILA</t>
  </si>
  <si>
    <t>YAGUARA</t>
  </si>
  <si>
    <t>CONSTRUCCION HUILA VISR 2013</t>
  </si>
  <si>
    <t>BANCO AGRARIO</t>
  </si>
  <si>
    <t>ADECUACION, MANTENIMIENTO Y RESTAURACION DEL PARQUE CENTRAL MEDIANTE LA CONSTRUCCION DE ALAMEDAS Y REPOSICION DE VISA EN PAVIMENTO FLEXIBLE DEL MUNICIPIO DE TELLO, HUILA, CENTRO ORIENTE</t>
  </si>
  <si>
    <t>CONSTRUCCION CUBIERTA PARA EL PÓLIDEPORTIVO DE LA VEREDA EL RECREO DEL MUNICIPIO DE EL PITAL, DEPARTAMENTO DEL HUILA</t>
  </si>
  <si>
    <t>CONSTRUCCION POLIDEPORTIVO CUBIERTO DE LA VEREDA EL UVITAL DEL MUNICIPIO DE EL PITAL, DEPARTAMENTO DEL HUILA</t>
  </si>
  <si>
    <t>CONSTRUCCION POLIDEPORTIVO CUBIERTO , GRADERIAS Y TARIMA DEN EL CENTRO RECREACIONAL NUEVA ESPERANZA DEL MUNICIPIO DE EL PITAL, DEPARTAMENTO DEL HUILA</t>
  </si>
  <si>
    <t>CONSTRUCCION CERRAMIENTO PERIMETRAL DE LOS POLIDEPORTIVOS DE LAS SEDES EDUCATIVAS EL VEGON Y LAS NIEVES, MUNICIPIO DE TARQUI DEPARTAMENTO DEL HUILA</t>
  </si>
  <si>
    <t>CONSTRUCCION INFRAESTRUCTURA EDUCATIVA EN LA ZONA RURAL DEL MUNICIPIO DE TARQUI DEPARTAMENTO DEL HUILA</t>
  </si>
  <si>
    <t>DISEÑO, ACTUALIZACION Y COMPLEMENTACION PARA CINCO ESTUDIOS DE ACUEDUCTOS RURALES DEL MUNICIPIO DE SUAZA, HUILA, CENTRO ORIENTE</t>
  </si>
  <si>
    <t>CONSTRUCCION PRIMERA FASE URBANIZACION RICAUTE VARGAS ELIAS, HUILA</t>
  </si>
  <si>
    <t>MUNICIPIO DEL PITAL</t>
  </si>
  <si>
    <t>MUNICIPIO DE TARQUI</t>
  </si>
  <si>
    <t>MUNICIPIO DE ELIAS</t>
  </si>
  <si>
    <t>CONSTRUCCION DE INFRAESTRUCTURA EDUCATIVA PARA REUBICACION D ELA SEDE ALTO BUENAVISTA DEL CENTRO EDUCATIVO BUENAVISTA MUNICIPIO EL AGRADO, DEPARTAMENTO DEL HUILA</t>
  </si>
  <si>
    <t>CONSTRUCCION Y MEJORAMIENTO DE INFRAESTRUCTURA EN 13 SEDES DE LAS NUEVE INSTITUCIONES EDUCATIVAS DEL MUNICIPIO DE GIGANTE DEPARTAMENTO DEL HUILA</t>
  </si>
  <si>
    <t>CONSTRUCCION OBRAS DE RECREACION Y SANO ESPARCIMIENTO EN EL MALECON SOBRE LA QUEBRADA CHIBAYACO ZONA URBANA MUNICIPIO DE EL AGRADO DEPARTAMENTO DEL HUILA</t>
  </si>
  <si>
    <t>CONSTRUCCION CENTRO DE EVENTOS DEPORTIVOS Y CULTURALES MUNICIPIO DE VILLAVIEJA DEPARTAMENTO DEL HUILA</t>
  </si>
  <si>
    <t>CONSTRUCCION PAVIMENTACION Y OBRAS COMPLEMENTARIAS VIA CALLE 6 ENTRE CARRERA 4 Y VIA NACIONAL CENTRO POBLADO GUAYABAL DEL MUNICIPIO DE SUAZA DEPARTAMENTO DEL HUILA</t>
  </si>
  <si>
    <t>CONSTRUCCION IV CENTENARIO SECTOR MARIA PAULA AGRUPACIONES A, B Y C NEIVA, HUILA</t>
  </si>
  <si>
    <t>CONSTRUCCION DE UN PUENTE PEATONAL COLGANTE EN LA VEREDA QUEBRADON SUR DEL MUNICIPIO DE ALGECIRAS, DEPARTAMENTO DEL HUILA</t>
  </si>
  <si>
    <t>CONSTRUCCION PUENTE VEHICULAR L40MTS, EN LA VEREDA PARAISO VIEJO SECTOR LA VIRGINIA DEL MUNICIPIO DE ALGECIRAS, DEPARTAMENTO DEL HUILA</t>
  </si>
  <si>
    <t>MEJORAMIENTO DE 215 VIVIENDAS DEL SECTOR URBANO DEL MUNICIPIO DE CAMPOALEGRE HUILA</t>
  </si>
  <si>
    <t>CONSTRUCCION DE PAVIMENTACION EN CONCRETO RIGIDO TRAMOS COMPRENDIDOS ENTRE LA CARREA 9 ENTRE CALLES 1 Y 5 BIS SUR HASTA EL ACCESO AL CDI CASCO URBANO DEL MUNICIPIO TARQUI</t>
  </si>
  <si>
    <t>CONSTRUCCION RESTAURANTE ESCOLAR INSTITUCION EDUCATIVA LUIS EDGAR DURAN RAMIREZ SEDE PRINCIPAL MUNICIPIO DE PAICOL - HUILA</t>
  </si>
  <si>
    <t>MEJORAMIENTO Y REPAVIMENTACION DE LA VIA DEL CRUCE DE NEIVA - RIVERA A RIVERA MUNICIPIO DE RIVERA DEPARTAMENTO DEL HUILA</t>
  </si>
  <si>
    <t>CONSTRUCCION DE PLACA HUELLA Y OBRAS DE ARTE RED VIAL DEL CORREGIMIENTO DE RIVERITA MUNICIPIO DE RIVERA DEPARTAMENTO DEL HUILA</t>
  </si>
  <si>
    <t>CONSTRUCCION Y MEJORAMIENTO DE LA INFRAESTRUCTURA VIAL Y REPOSICION DEL SISTEMA DE ALCANTARILLADO DE LA CARRERA 8 ENTRE CALLE 8 Y 9A DEL MUNICIPIO DE TESALIA, HUILA, CENTRO ORIENTE</t>
  </si>
  <si>
    <t>MEJORAMIENTO DE VIVIENDA EN SANEAMIENTO BASICO CON UNIDADES SANITARIAS  EN LA ZONA RURAL DE INFLUENCIA PETROLERA DEL MUNICIPIO DE GIGANTE DEPARTAMENTO DEL HUILA</t>
  </si>
  <si>
    <t>MEJORAMIENTO DE VIVIENDA RURAL MUNICIPIO DE NATAGA - HUILA</t>
  </si>
  <si>
    <t>MEJORAMIENTO DE 400 VIVIENDAS DEL SECTOR RURAL DEL MUNICIPIO DE ALGECIRAS HUILA</t>
  </si>
  <si>
    <t>CONSTRUCCION Y REPOSICION DE PAVIMENTO RIGIDO Y REPOSICION DE ALCANTARILLADO SANITARIO EN SIETE (7) CALLES DE LA ZONA URBANA DEL MUNICIPIO DE GIGANTE DEPARTAMENTO DEL HUILA</t>
  </si>
  <si>
    <t>CONSTRUCCION DE PAVIMENTO EN CONCRETO RIGIDO EN LAS VIAS URBANAS DEL MUNICIPIO DE TELLO DEPARTAMENTO DEL HUILA</t>
  </si>
  <si>
    <t>CONSTRUCCION DEL PAVIMENTO DE LAS VIAS EN LOS CENTROS POBLADOS DE RIVERITA, RIO FRIO, LA ULLOA, EL GUADUAL Y ARENOSO ZONA URAL DEL MUNICIPIO DE RIVERA DEPARTAMENTO DEL HUILA</t>
  </si>
  <si>
    <t>CONSTRUCCION DE PAVIMENTO RIGIDO EN VIAS URBANAS DEL MUNICIPIO DE TARQUI DEPARTAMENTO DEL HUILA</t>
  </si>
  <si>
    <t>MEJORAMIENTO VIS EN TELLO TODOS PODEMOS, ZONA URBANA, MUNICIPIO DE TELLO, HUILA, CENTRO ORIENTE</t>
  </si>
  <si>
    <t>CONSTRUCCION DE PAVIMENTO RIGIDO EN CINCO CUADRAS URBANAS DEL MUNICIPIO EL AGRADO DEPARTAMENTO DEL HUILA</t>
  </si>
  <si>
    <t>MEJORAMIENTO DEL ACUEDUCTO DE LA VEREDA VENTANAS DEL MUNICIPIO DE AIPE, DEPARTAMENTO DEL HUILA</t>
  </si>
  <si>
    <t>CONSTRUCCION OBRA NUEVA DE LA ESE HOSPITAL NUESTRA SEÑORA DE FATIMA DE SUAZA, HUILA</t>
  </si>
  <si>
    <t>EJECUTOR: MPIO DE TARQUI
INTERVENTORIA: DEPTO DEL HUILA</t>
  </si>
  <si>
    <t>MPIO DEL AGRADO
INTERVENTORIA: DEPTO DEL HUILA</t>
  </si>
  <si>
    <t>ESE NUESTRA SEÑORA DE FATIMA</t>
  </si>
  <si>
    <t>MEJORAMIENTO DE VIVIENDA PARA LA COMUNIDAD DEL CABILDO INDIGENA YACUAS DE LA ETNIA YANACONA DEL MUNICIPIO DE PALESTINA DEPARTAMENTO DEL HUILA</t>
  </si>
  <si>
    <t>CONSTRUCCION CUBIERTA Y MEJORAMIENTO DEL POLIDEPORTIVO EN LA SEDE EDUCATIVA PRINCIPAL DE LA INSTITUCION EDUCATIVA EL ROBLE DEL MUNICIPIO DE PALESTINA DEPARTAMENTO DEL HUILA</t>
  </si>
  <si>
    <t>CONSTRUCCION CERRAMIENTO PERIMETRAL EN LA SEDE EDUCATIVA PALESTINA DE LA INSTITUCION EDUCATIVA PALESTINA DEL MUNICIPIO DE PALESTINA DEPARTAMENTO DEL HUILA</t>
  </si>
  <si>
    <t>CONSTRUCCIÓN PAVIMENTO EN CONCRETO HIDRÁULICO DE LA  CALLE 7 ENTRE CARRERAS 1A Y 8 CORREGIMIENTO DE BRUSELAS, MUNICIPIO DE PITALITO, HUILA, CENTRO ORIENTE</t>
  </si>
  <si>
    <t>CONTRATADO SIN ACTA DE INICIO</t>
  </si>
  <si>
    <t>CONSTRUCCION PUENTE VEHICULAR POTRERILLOS, VIA CRUCE SAN ANTONIO DEL PESCADO - PARAISO, MUNICIPIO DE GARZON, DEPARTAMENTO DEL HUILA</t>
  </si>
  <si>
    <t>INSTALACION DE PLANTAS DE TRATAMIENTO DE AGUA EN LAS VEREDAS CERRITOS, CHILLURCO, ASUACAL, TABACAL, CABUYAL DEL CEDRO RIVERA DEL GUARAPAS Y PARAISO LA PALMA EN EL MUNICPIO DE PITALITO DEPARTAMENTO DEL HUILA</t>
  </si>
  <si>
    <t>CONSTRUCCION DE LA SEGUNDA FASE DE LA NUEVA INFRAESTRUCTURA FISICA DE LA E.S.E  MIGUEL BARRETO LOPEZ DEL MUNICIPIO DE TELLO</t>
  </si>
  <si>
    <t>E.S.E MIGUEL BARRETO LOPEZ</t>
  </si>
  <si>
    <t>PROYECTOS APROBADOS POR EL OCAD DEPARTAMENTAL  2012 - 2016     ESTADO :  CONTRATADO SIN ACTA DE INICIO</t>
  </si>
  <si>
    <t>CONSTRUCCION DE UN PUENTE VEHICULAR EN LA VEREDA CAMPOBELLO SOBRE LA QUEBRADA EL CEDRO DEL MUNICIPIO DE PITALITO HUILA</t>
  </si>
  <si>
    <t>SIN CONTRATAR</t>
  </si>
  <si>
    <t>DOTACIÓN CON TECNOLOGÍA DE PUNTA DE EQUIPOS BIOMÉDICOS PARA LA TORRE MATERNO INFANTIL DE LA E.S.E HOSPITAL UNIVERSITARIO DE NEIVA.</t>
  </si>
  <si>
    <t>HOSPITAL UNIVERSITARIO DE NEIVA</t>
  </si>
  <si>
    <t>CONSTRUCCION DEL PABELLON DE CARNICOS E INSTALACION DEL CUARTO FRIO EN LA PLAZA DE MERCADO DEL MUNICIPIO DE ISNOS - DEPARTAMENTO DEL HUILA</t>
  </si>
  <si>
    <t>MEJORAMIENTO DE VIVIENDA PARA LA POBLACION DEL RESGUARDO INDIGENA LA GAITANA - LA PLATA HUILA</t>
  </si>
  <si>
    <t>MEJORAMIENTO DE VIVIENDA EN ZONAS URBANAS DEL DEPARTAMENTO DEL HUILA</t>
  </si>
  <si>
    <t>MEJORAMIENTO DE VIVIENDA URBANA (DISEÑOS TIPOS) EN EL DEPARTAMENTO DEL HUILA</t>
  </si>
  <si>
    <t>MEJORAMIENTO DE LAS CONDICIONES DE HABITABILIDAD DE FAMILIAS DE LA ZONA URBANA DEL MUNICIPIO DE NEIVA, HUILA</t>
  </si>
  <si>
    <t>IMPLEMENTACION DE UN PROGRAMA PARA EL FORTALECIMIENTO EN EQUIDAD DE GENERO Y NUEVAS MASCULINIDADES EN LA COMUNIDAD EDUCATIVA, EN EL DEPARTAMENTO DEL HUILA</t>
  </si>
  <si>
    <t>MEJORAMIENTO DE VIVIENDA RURAL EN LOS MUNICIPIOS DE GARZON, GUADALUPE, ISNOS, PITALITO Y SAN AGUSTIN - DEPARTAMENTO DEL HUILA</t>
  </si>
  <si>
    <t>CONSTRUCCION DE UNIDADES SANITARIAS CON SISTEMA DE TRATAMIENTO EN LA ZONA RURAL DEL DEPARTAMENTO DEL HUILA - FASE II</t>
  </si>
  <si>
    <t>MEJORAMIENTO DE VIVIENDA VISR GRUPO ASOPROBAN MUNICIPIO DE TELLO, HUILA</t>
  </si>
  <si>
    <t>CONSTRUCCION DEL PROYECTO DENOMINADO "JUNTOS CONSTRUYENDO MEJORAMIENTOS DE VIVIENDA RURAL 2014 PARA EL MUNICIPIO DE PALERMO, HUILA,CENTRO ORIENTE</t>
  </si>
  <si>
    <t>CONSTRUCCION DEL PROYECTO DENOMINADO "60 SOUCIONES DE MEJORAMIENTOS RURALES II DE LAS AGREMIACIONES DEL MUNICIPIO DE VILLAVIEJA"</t>
  </si>
  <si>
    <t>CONSTRUCCION DEL PROYECTO DENOMINADO "60 SOUCIONES DE MEJORAMIENTOS RURALES I DE LAS AGREMIACIONES DEL MUNICIPIO DE VILLAVIEJA"</t>
  </si>
  <si>
    <t>MEJORAMIENTO Y SANEAMIENTO 48 VISR 2014 SUAZA FASE 4</t>
  </si>
  <si>
    <t>MEJORAMIENTO Y SANEAMIENTO 60 VISR 2014 SUAZA FASE 2</t>
  </si>
  <si>
    <t>MEJORAMIENTO Y SANEAMIENTO 60 VISR 2014 SUAZA FASE 1</t>
  </si>
  <si>
    <t xml:space="preserve">MEJORAMIENTO DE VIVIENDA RURAL DE LA ASOCIACION DE CACAOTEROS DEL MUNICIPIO DE IQUIRA - HUILA </t>
  </si>
  <si>
    <t>MEJORAMIENTO Y OPTIMIZACION DE LAS REDES DE ACUEDUCTO EN LA CARRERA 26 ENTRE CALLE 22 Y LA PLANTA DE TRATAMIENTO EL JARDIN COMUNA 5 DEL MUNICIPIO DE NEIVA DEPARTAMENTO DEL HUILA</t>
  </si>
  <si>
    <t>MEJORAMIENTO DE VIIVENDAS EN VEREDAS VARIAS DEL SECTOR RURAL DEL MUNICIPIO DE COLOMBIA, DEPARTAMENTO DEL HUILA</t>
  </si>
  <si>
    <t>MUNICIPIO DE COLOMBIA</t>
  </si>
  <si>
    <t>MEJORAMIENTO DE 83 VIVIENDAS AREA RURAL DEL MUNICPIO DE VILLAVIEJA DEPARTAMENTO DEL HUILA</t>
  </si>
  <si>
    <t>CONSTRUCCION DE PAVIMENTO EN PLACA HUELLA PARA EL DESARROLLO TURISTICO DEL BARRIO SILOE DEL MUNICIPIO DE SAN AGUSTIN, DEPARTAMENTO DEL HUILA</t>
  </si>
  <si>
    <t>CONSTRUCCION DEL PAVIMENTO DE LA CALLE 4 ENTRE CARRERAS 9 Y 6 DEL MUNICIPIO DE TELLO DEPARTAMENTO DEL HUILA</t>
  </si>
  <si>
    <t>MUNICIPIO DE VILLAVIEJA</t>
  </si>
  <si>
    <t>ESTUDIOS Y DISEÑOS VIA TERCIARIA ALGECIRAS - LA ARCADIA ENTRE EL PR 0-000 AL PR 9-000 MUNICIPIO DE ALGECIRAS DEPARTAMENTO DEL HUILA</t>
  </si>
  <si>
    <t>MEJORAMIENTO DE VIVIENDAS URBANO EN EL MUNICIPIO DE EL PITAL DEPARTAMENTO DEL HUILA</t>
  </si>
  <si>
    <t>CONSTRUCCION Y MEJORAMIENTO DE INFRAESTRUCTURA EDUCATIVA EN  EL MUNICIPIO DEL EL PITAL, DEPARTAMENTO DEL HUILA</t>
  </si>
  <si>
    <t>CONSTRUCCIÓN PAVIMENTO FLEXIBLE VIA ACCESO Y PLAZOLETA AEROPUERTO CONTADOR MUNICIPIO DE PITALITO, HUILA</t>
  </si>
  <si>
    <t>CONSTRUCCIÓN PAVIMENTO EN CONCRETO HIDRAULICO DE LA CARRERA  5 ESTE ENTRE CALLES 1 Y 7 BARRIO PORTAL DEL ORIENTE, MUNICIPIO DE PITALITO, HUILA</t>
  </si>
  <si>
    <t>MPIO DEL PITAL</t>
  </si>
  <si>
    <t>026/15</t>
  </si>
  <si>
    <t>SIN CONTRATAR SE SOLICITO VIGENCIAS FUTURAS</t>
  </si>
  <si>
    <t>PROYECTOS APROBADOS POR EL OCAD DEPARTAMENTAL  2012 - 2016     ESTADO :  SIN CONTRATAR</t>
  </si>
  <si>
    <t>CONSTRUCCION DE 50 VIVIENDAS PLAN DE VIVIENDA LOS YALCONES DEL MUNICIPIO DE LA ARGENTINA HUILA</t>
  </si>
  <si>
    <t>PROYECTOS APROBADOS POR EL OCAD DEPARTAMENTAL  2012 - 2016     ESTADO : DESAPROBADO</t>
  </si>
  <si>
    <t xml:space="preserve">SIN CONTRATAR  </t>
  </si>
  <si>
    <t>SIN FECHA DE CERTIFICADO</t>
  </si>
  <si>
    <t>PROYECTOS APROBADOS POR EL OCAD DEPARTAMENTAL  2012 - 2016     ESTADO : PARA CIERRE</t>
  </si>
  <si>
    <t>ADQUISICION DE SISTEMA ACADEMICO EN LINEA</t>
  </si>
  <si>
    <t>DOTACION COMPUTADOR SOCIAL DEL HUILA</t>
  </si>
  <si>
    <t>DPTO. DEL HUILA</t>
  </si>
  <si>
    <t>MUNICIPIO DEL AGRADO</t>
  </si>
  <si>
    <t>MEJORAMIENTO DE LA CAPA ASFÁLTICA DEL PASO PRINCIPAL URBANO EN EL MUNICIPIO DEL AGRADO, HUILA</t>
  </si>
  <si>
    <t>APOYO CON CAPITAL SEMILLA A INICIATIVAS EMPRESARIALES A TRAVES DEL FONDO EMPRENDER EN EL DEPARTAMENTO DEL HUILA</t>
  </si>
  <si>
    <t>AVANCE FISICO %</t>
  </si>
  <si>
    <t>AVANCE FINANCIERO %</t>
  </si>
  <si>
    <t>010 del 23/12/2014</t>
  </si>
  <si>
    <t>006 del 9/6/2015</t>
  </si>
  <si>
    <t>002 del 13/08/13</t>
  </si>
  <si>
    <t>ACUERDO Y FECHA DE APROBACION</t>
  </si>
  <si>
    <t>001 DEL 24/10/2012</t>
  </si>
  <si>
    <t>003 DEL 27/09/2013</t>
  </si>
  <si>
    <t>DESAPROBADO</t>
  </si>
  <si>
    <t>005 DEL 5/11/2013</t>
  </si>
  <si>
    <t>003 DEL 13/04/2015</t>
  </si>
  <si>
    <t>003 DEL 17/06/2015</t>
  </si>
  <si>
    <t>NO ESTAN EN BASE DE DATOS VICTORIA</t>
  </si>
  <si>
    <t>%</t>
  </si>
  <si>
    <t>CERRADOS</t>
  </si>
  <si>
    <t>TOTAL</t>
  </si>
  <si>
    <t>PARA CIERRE</t>
  </si>
  <si>
    <t>CONSOLIDADO ESTADO PROYECTOS APROBADOS OCAD DPTO HUILA 2012-2016</t>
  </si>
  <si>
    <t>FECHA Y ACUERDO DE APROBACION</t>
  </si>
  <si>
    <t>VR. AD DEPTO</t>
  </si>
  <si>
    <t xml:space="preserve">VR. FCR - ESPECIFICAS MUNICIPIO </t>
  </si>
  <si>
    <t>OTRAS FUENTES DE FINANCIACIÓN (RECURSOS PROPIOS, APORTES OTRAS ENTIDADES)</t>
  </si>
  <si>
    <t>005 del 20/08/13</t>
  </si>
  <si>
    <t>002 del 5/12/12</t>
  </si>
  <si>
    <t>003 del 27/09/13</t>
  </si>
  <si>
    <t>005 del 5/11/13</t>
  </si>
  <si>
    <t>001 del 24/10/2012</t>
  </si>
  <si>
    <t>006 del 27/09/13</t>
  </si>
  <si>
    <t>007 del 27/12/13</t>
  </si>
  <si>
    <t>014 del 15/10/15</t>
  </si>
  <si>
    <t>No.</t>
  </si>
  <si>
    <t>ACUERDO  Y FECHA DE APROBACION</t>
  </si>
  <si>
    <t>012 del 7/10/15</t>
  </si>
  <si>
    <t>005 del 12/05/15</t>
  </si>
  <si>
    <t>015 del 21/10/15/15</t>
  </si>
  <si>
    <t>0 %</t>
  </si>
  <si>
    <t xml:space="preserve">ACUERDO Y FECHA DE APROBACION </t>
  </si>
  <si>
    <t>002 del 7/05/14</t>
  </si>
  <si>
    <t>002 del 4/03/15</t>
  </si>
  <si>
    <t>003 del 13/04/15</t>
  </si>
  <si>
    <t>004 del 24/10/13</t>
  </si>
  <si>
    <t>004 del 08/05/2015</t>
  </si>
  <si>
    <t>005 del 5/11/2013</t>
  </si>
  <si>
    <t>006 del 9/06/15</t>
  </si>
  <si>
    <t>007 del 10/11/14</t>
  </si>
  <si>
    <t>007 del 24/06/15</t>
  </si>
  <si>
    <t>008 del 5/12/14</t>
  </si>
  <si>
    <t>008 del 6/08/15</t>
  </si>
  <si>
    <t>009 del 15/12/14</t>
  </si>
  <si>
    <t>009 del 1/09/15</t>
  </si>
  <si>
    <t>010 del 22/12/14</t>
  </si>
  <si>
    <t>010 del 29/09/15</t>
  </si>
  <si>
    <t>011 del 30/12/14</t>
  </si>
  <si>
    <t>013 del 15/10/15</t>
  </si>
  <si>
    <t>015 del 21/10/15</t>
  </si>
  <si>
    <t>016 del 27/10/15</t>
  </si>
  <si>
    <t>017 del 11/11/15</t>
  </si>
  <si>
    <t>018 del 19/11/15</t>
  </si>
  <si>
    <t>019 del 30/11/15</t>
  </si>
  <si>
    <t>023 del 16/12/15</t>
  </si>
  <si>
    <t>025 del 28/12/15</t>
  </si>
  <si>
    <t>024 del 24/12/15</t>
  </si>
  <si>
    <t>VR. ASIGNACIONES DIRECTAS MPIO</t>
  </si>
  <si>
    <t>CONSTRUCCION PAVIMENTACION EN CONCRETO HIRAULICO DE LA VIA LA INDEPENDENCIA ACUEDUCTO MUNICIPIO DE GARZON DPTO DEL HUILA</t>
  </si>
  <si>
    <t>MUNICIPIO DE TIMANA</t>
  </si>
  <si>
    <t>MUNICIPIO DE GIGANTE</t>
  </si>
  <si>
    <t>MUNICIPIO DE NEIVA</t>
  </si>
  <si>
    <t>MUNICIPIO DE SAN AGUSTIN</t>
  </si>
  <si>
    <t>MUNICIPIO DE YAGUARA</t>
  </si>
  <si>
    <t>MUNICIPIO DE SALADOBLANCO</t>
  </si>
  <si>
    <t>MUNICIPIO DE TELLO  INTERVENTORIA: DEPARTAMENTO</t>
  </si>
  <si>
    <t>MUNICIPIO DE PAICOL</t>
  </si>
  <si>
    <t>MUNICIPIO DE CAMPOALEGRE</t>
  </si>
  <si>
    <t>MUNICIPIO DE TESALIA</t>
  </si>
  <si>
    <t>MUNICIPIO DE RIVERA</t>
  </si>
  <si>
    <t>MUNICIPIO DE NATAGA</t>
  </si>
  <si>
    <t>001 del 24/10/12</t>
  </si>
  <si>
    <t>FORTALECIMIENTO A LA RENOVACION Y RECONVERSION DELA CAFICULTURA PARA EL MEJORAMIENTO DE LA PRODUCTIVIDAD DE LOS CAFETALES EN LAS REGIONES CAFETERAS DEL DEPARTAMENTO DEL HUILA</t>
  </si>
  <si>
    <t>016 del 27/10/2015</t>
  </si>
  <si>
    <t>007 del 24/06/2015</t>
  </si>
  <si>
    <t>024 del 24/12/2015</t>
  </si>
  <si>
    <t>026 del 30/12/2015</t>
  </si>
  <si>
    <t>010  del  29/09/2015</t>
  </si>
  <si>
    <t>015 DEL 21/10/15</t>
  </si>
  <si>
    <t>021 del 7/12/15</t>
  </si>
  <si>
    <t>020 del 7/12/15</t>
  </si>
  <si>
    <t>010 del 29/09/15 y ajustado mediante el 017 del 11/11/15</t>
  </si>
  <si>
    <t xml:space="preserve">SIN CONTRATAR </t>
  </si>
  <si>
    <t>MEJORAMIENTO DE LA PRODUCTIVIDAD EN FINCAS DE LA ASOCIACION NASA AGRICOLA RESGUARDO HUILA DEL MUNICIPIO DE IQUIRA DEPARTAMENTO DEL HUILA</t>
  </si>
  <si>
    <t>MUNICIPIO DE PITALITO  INTERVENTORIA: DEPTO DEL HUILA</t>
  </si>
  <si>
    <t>ASIGNACIONES DIRECTAS MPIO</t>
  </si>
  <si>
    <t>PROYECTOS APROBADOS POR EL OCAD DEPARTAMENTAL  2012 - 2016     ESTADO :  CONTRATADO EN EJECUCION</t>
  </si>
  <si>
    <t>001 del 8/11/12</t>
  </si>
  <si>
    <t>ACUERDO Y FECHA DE LIBERACION DE RECURSOS</t>
  </si>
  <si>
    <t>004 DEL 26/07/2016</t>
  </si>
  <si>
    <t>009 DEL 1/09/2015</t>
  </si>
  <si>
    <t>DESPAROBADO</t>
  </si>
  <si>
    <t>006 DEL 9/07/2015</t>
  </si>
  <si>
    <t>002 DEL 5/12/2012</t>
  </si>
  <si>
    <t>OO5 DEL 5/11/2013</t>
  </si>
  <si>
    <t>ACUERDO Y FECHA  DE APROBACION</t>
  </si>
  <si>
    <t>001 DEL 24/10/12</t>
  </si>
  <si>
    <t>001 DEL 23/04/13</t>
  </si>
  <si>
    <t>002 DEL 5/12/12</t>
  </si>
  <si>
    <t>002 DEL 13/08/13</t>
  </si>
  <si>
    <t>002 DEL 4/03/15</t>
  </si>
  <si>
    <t>003 DEL 27/09/13</t>
  </si>
  <si>
    <t>003 DEL 19/06/14</t>
  </si>
  <si>
    <t>003 DEL 13/04/15</t>
  </si>
  <si>
    <t>004 DEL 22/07/14</t>
  </si>
  <si>
    <t>005 DEL 5/11/13</t>
  </si>
  <si>
    <t>005 DEL 20/08/14</t>
  </si>
  <si>
    <t>006 DEL 6/11/13</t>
  </si>
  <si>
    <t>006 DEL 7/10/14</t>
  </si>
  <si>
    <t>006 DEL 9/06/15</t>
  </si>
  <si>
    <t>007 DEL 27/12/13</t>
  </si>
  <si>
    <t>007 DEL 10/11/14</t>
  </si>
  <si>
    <t>007 DEL 24/06/15</t>
  </si>
  <si>
    <t>008 DEL 5/12/14</t>
  </si>
  <si>
    <t>008 DEL 6/08/15</t>
  </si>
  <si>
    <t>010 DEL 22/12/14</t>
  </si>
  <si>
    <t>019 DEL 30/11/15</t>
  </si>
  <si>
    <t>010 DEL 29/09/15</t>
  </si>
  <si>
    <t>016 DEL 26/08/15</t>
  </si>
  <si>
    <t>MUNICIPIO DE ACEVEDO</t>
  </si>
  <si>
    <t>MUNICIPIO DE ALTAMIRA</t>
  </si>
  <si>
    <t>MUNICIPIO DE  SAN AGUSTIN</t>
  </si>
  <si>
    <t>MUNICIPIO DE BARAYA</t>
  </si>
  <si>
    <t>MUNICIPIO DE HOBO</t>
  </si>
  <si>
    <t>MUNICIPIO DE SANTA MARIA</t>
  </si>
  <si>
    <t>ESE HOSPITAL DEPARTAMENTAL SAN ANTONIO DE PITALITO</t>
  </si>
  <si>
    <t>OCAD MPAL</t>
  </si>
  <si>
    <t>PASAR A OCAD MPAL</t>
  </si>
  <si>
    <t>VR. CIERRE</t>
  </si>
  <si>
    <t>OBSERVACION</t>
  </si>
  <si>
    <t>SECTOR</t>
  </si>
  <si>
    <t>TRANSPORTE</t>
  </si>
  <si>
    <t>SALUD</t>
  </si>
  <si>
    <t>VIVIENDA RURAL</t>
  </si>
  <si>
    <t>EDUCACION</t>
  </si>
  <si>
    <t>AGUA POTABLE Y SANEAMIENTO BASICO</t>
  </si>
  <si>
    <t>VIVIENDA  RURAL</t>
  </si>
  <si>
    <t>AGRICULTURA</t>
  </si>
  <si>
    <t>CULTURA</t>
  </si>
  <si>
    <t>COMPETITIVIDAD</t>
  </si>
  <si>
    <t>INTERIOR - PARTICIPACION</t>
  </si>
  <si>
    <t>COMERCIO, INDUSTRIA Y TURISMO</t>
  </si>
  <si>
    <t xml:space="preserve">DEPORTE </t>
  </si>
  <si>
    <t>VIVIENDA Y DESARROLLO URBANO</t>
  </si>
  <si>
    <t>DEPORTE</t>
  </si>
  <si>
    <t>MEDIO AMBIENTE Y RIESGO</t>
  </si>
  <si>
    <t xml:space="preserve"> VIVIENDA RURAL</t>
  </si>
  <si>
    <t xml:space="preserve">VIVIENDA RURAL </t>
  </si>
  <si>
    <t>EQUIPAMIENTO MUNICIPAL</t>
  </si>
  <si>
    <t>DEPORTE Y RECREACION</t>
  </si>
  <si>
    <t xml:space="preserve">EDUCACION    </t>
  </si>
  <si>
    <t xml:space="preserve">TRANSPORTE </t>
  </si>
  <si>
    <t xml:space="preserve">TRANSPORTE  </t>
  </si>
  <si>
    <t>MANTENIMIENTO DE EQUIPAMIENTO E INFRAESTRUCTURA PROPIA DEL SECTOR</t>
  </si>
  <si>
    <t>ENERGIA ELECTRICA</t>
  </si>
  <si>
    <t xml:space="preserve">VIVIENDA </t>
  </si>
  <si>
    <t>VIVIENDA</t>
  </si>
  <si>
    <t>SEGURIDAD - DEFENSA CIUDADANA</t>
  </si>
  <si>
    <t>MEDIO AMBIENTE Y RIESGOS - ATENCION DE DESASTRES</t>
  </si>
  <si>
    <t>JUSTICIA Y SEGURIDAD</t>
  </si>
  <si>
    <t>INCLUSION SOCIAL Y RECONCILIACION</t>
  </si>
  <si>
    <t xml:space="preserve">CULTURA </t>
  </si>
  <si>
    <t>DEFENSA Y SEGURIDAD</t>
  </si>
  <si>
    <t>AMBIENTE</t>
  </si>
  <si>
    <t xml:space="preserve">VIVIENDA Y DESARROLLO URBANO  </t>
  </si>
  <si>
    <t>SITUACION DE DESASTRE O CALAMIDAD PUBLICA</t>
  </si>
  <si>
    <t xml:space="preserve">VIVIENDA Y DESARROLLO URBANO </t>
  </si>
  <si>
    <t>VIVIENDA Y DESARROLLO URBANO - AGUA POTABLE Y SANEAMIENTO BASICO</t>
  </si>
  <si>
    <t>010  del 29/09/2015</t>
  </si>
  <si>
    <t>024 del 24 24/12/2015</t>
  </si>
  <si>
    <t>020 del 07/12/2015</t>
  </si>
  <si>
    <t>EN PROCESO DE CONTRATACIÓN</t>
  </si>
  <si>
    <t>REQUISITOS PREVIOS AL PROCESO DE CONTRATACION</t>
  </si>
  <si>
    <t>CONSTRUCCION DE ACUEDUCTO POR SISTEMA DE BOMBEO DESDE POZO PROFUNDO, VEREDA LA CAÑADA, MUNICIPIO DEL AGRADO, DEPARTAMENTO DEL HUILA</t>
  </si>
  <si>
    <t>VR. AD MPIO</t>
  </si>
  <si>
    <t>REHABILITACION DEL DISTRITO DE RIEGO PEQUEÑA ESCALA LA OVEJERA - ASO-OVEJERAS EN EL MUNICIPIO DE CAMPOALEGRE DEPARTAMENTO DEL HUILA</t>
  </si>
  <si>
    <t>RESOLUCION 195/2016 OCAD SESION VI</t>
  </si>
  <si>
    <t>RESOLUCION 196/2016 OCAD SESION VI</t>
  </si>
  <si>
    <t>PASAR AOCAD MPAL</t>
  </si>
  <si>
    <t>0%</t>
  </si>
  <si>
    <t>OCAD MUNICIPAL</t>
  </si>
  <si>
    <t>FONDO</t>
  </si>
  <si>
    <t>FCR 60%</t>
  </si>
  <si>
    <t>CIENCIA Y TECNOLOGIA</t>
  </si>
  <si>
    <t>ASIGNACIONES DIRECTAS DPTO.</t>
  </si>
  <si>
    <t>TOTAL DISPONIBLE</t>
  </si>
  <si>
    <t>SALDO A OCTUBRE 31 DE 2016</t>
  </si>
  <si>
    <t>8,98%</t>
  </si>
  <si>
    <t>30,11%</t>
  </si>
  <si>
    <t>77,58%</t>
  </si>
  <si>
    <t>97,87%</t>
  </si>
  <si>
    <t>67,58%</t>
  </si>
  <si>
    <t>60,76%</t>
  </si>
  <si>
    <t>65,52%</t>
  </si>
  <si>
    <t>58,35%</t>
  </si>
  <si>
    <t>82,05%</t>
  </si>
  <si>
    <t>13,37%</t>
  </si>
  <si>
    <t>41,35%</t>
  </si>
  <si>
    <t>60,52%</t>
  </si>
  <si>
    <t>75,12%</t>
  </si>
  <si>
    <t>66,67%</t>
  </si>
  <si>
    <t>VR. A LIBERAR</t>
  </si>
  <si>
    <t>VR. FCR 60%</t>
  </si>
  <si>
    <t>FORTALECIMIENTO DE EMPRESAS VINCULADAS A LAS APUESTAS PRODUCTIVAS DEL PLAN REGIONAL DE PRODUCTIVIDAD Y COMPETITIVIDAD A TRAVÉS DE LA ESTRATEGIA CORREDOR TECNOLOGICO EN EL DEPARTAMENTO DEL HUILA</t>
  </si>
  <si>
    <t>INDUSTRIA</t>
  </si>
  <si>
    <t>DOTACION TECNOLOGICA A INSTITUCIONS EDUCATIVAS OFICIALES DEL DEPARTAMENTO DEL HUILA - AGRADO</t>
  </si>
  <si>
    <t>EDUCACION - TECNOLOGIAS DE LA INFORMACION Y LAS COMUNICACIONES</t>
  </si>
  <si>
    <t>DOTACION TECNOLOGICA A INSTITUCIONS EDUCATIVAS OFICIALES DEL DEPARTAMENTO DEL HUILA - ALGECIRAS</t>
  </si>
  <si>
    <t>DOTACION TECNOLOGICA A INSTITUCIONS EDUCATIVAS OFICIALES DEL DEPARTAMENTO DEL HUILA - CAMPOALEGRE</t>
  </si>
  <si>
    <t>DOTACION TECNOLOGICA A INSTITUCIONS EDUCATIVAS OFICIALES DEL DEPARTAMENTO DEL HUILA - COLOMBIA</t>
  </si>
  <si>
    <t>DOTACION TECNOLOGICA A INSTITUCIONS EDUCATIVAS OFICIALES DEL DEPARTAMENTO DEL HUILA - ELIAS</t>
  </si>
  <si>
    <t>DOTACION TECNOLOGICA A INSTITUCIONS EDUCATIVAS OFICIALES DEL DEPARTAMENTO DEL HUILA - GIGANTE</t>
  </si>
  <si>
    <t>DOTACION TECNOLOGICA A INSTITUCIONS EDUCATIVAS OFICIALES DEL DEPARTAMENTO DEL HUILA - IQUIRA</t>
  </si>
  <si>
    <t>DOTACION TECNOLOGICA A INSTITUCIONS EDUCATIVAS OFICIALES DEL DEPARTAMENTO DEL HUILA - NATAGA</t>
  </si>
  <si>
    <t>DOTACION TECNOLOGICA A INSTITUCIONS EDUCATIVAS OFICIALES DEL DEPARTAMENTO DEL HUILA - PALESTINA</t>
  </si>
  <si>
    <t>DOTACION TECNOLOGICA A INSTITUCIONS EDUCATIVAS OFICIALES DEL DEPARTAMENTO DEL HUILA - RIVERA</t>
  </si>
  <si>
    <t>DOTACION TECNOLOGICA A INSTITUCIONS EDUCATIVAS OFICIALES DEL DEPARTAMENTO DEL HUILA - SANTA MARIA</t>
  </si>
  <si>
    <t>DOTACION TECNOLOGICA A INSTITUCIONS EDUCATIVAS OFICIALES DEL DEPARTAMENTO DEL HUILA -TARQUI</t>
  </si>
  <si>
    <t>DOTACION TECNOLOGICA A INSTITUCIONS EDUCATIVAS OFICIALES DEL DEPARTAMENTO DEL HUILA -TELLO</t>
  </si>
  <si>
    <t>DOTACION TECNOLOGICA A INSTITUCIONS EDUCATIVAS OFICIALES DEL DEPARTAMENTO DEL HUILA -TERUEL</t>
  </si>
  <si>
    <t>DOTACION TECNOLOGICA A INSTITUCIONS EDUCATIVAS OFICIALES DEL DEPARTAMENTO DEL HUILA -DPTO. DEL HUILA</t>
  </si>
  <si>
    <t>PROYECTOS APROBADOS POR EL OCAD DEPARTAMENTAL  2016     ESTADO :  APROBADOS</t>
  </si>
  <si>
    <t>006 del 31/10/2016</t>
  </si>
  <si>
    <t>CERTIFICADO CUMPLIMIENTO DE REQUISITOS PREVIOS A LA CONTRATACION</t>
  </si>
  <si>
    <t>RESOLUCION DE CIERRE</t>
  </si>
  <si>
    <t>SESION DE OCAD</t>
  </si>
  <si>
    <t>0321 DEL 5/07/2016</t>
  </si>
  <si>
    <t>VI DEL 31/10/2016</t>
  </si>
  <si>
    <t>0479 DEL 20/09/2016</t>
  </si>
  <si>
    <t>195 DEL 5/08/2016</t>
  </si>
  <si>
    <t>196 DEL 5/08/2016</t>
  </si>
  <si>
    <t>0210 DEL 18/08/2016</t>
  </si>
  <si>
    <t>0188 DEL 12/07/2016</t>
  </si>
  <si>
    <t>0211 DEL 18/08/2016</t>
  </si>
  <si>
    <t>072 DEL 09/06/2016</t>
  </si>
  <si>
    <t>073 DEL 09/06/2016</t>
  </si>
  <si>
    <t>074 DEL 09/06/2016</t>
  </si>
  <si>
    <t>066 DEL 31/05/2016</t>
  </si>
  <si>
    <t>V DEL 2/09/2016</t>
  </si>
  <si>
    <t>070 DEL 19/02/2016</t>
  </si>
  <si>
    <t>106/15/04/2016</t>
  </si>
  <si>
    <t>V DEL 19/02/2016</t>
  </si>
  <si>
    <t>0312 DEL 24/06/2016</t>
  </si>
  <si>
    <t>POR ACLARAR</t>
  </si>
  <si>
    <t>IV 22/07/2016</t>
  </si>
  <si>
    <t>104 DEL 27/04/2016</t>
  </si>
  <si>
    <t>105 DEL 27/04/2016</t>
  </si>
  <si>
    <t>III DEL 17/09/2016</t>
  </si>
  <si>
    <t>III DEL 17/06/2016</t>
  </si>
  <si>
    <t>048 DEL 7/04/2016</t>
  </si>
  <si>
    <t>049 DEL 7/04/2016</t>
  </si>
  <si>
    <t>050 DEL 7/04/2016</t>
  </si>
  <si>
    <t>478 DEL 29/12/2015</t>
  </si>
  <si>
    <t>PUNTAJE</t>
  </si>
  <si>
    <t>CONSTRUCCION EN PAVIMENTO FLEXIBLE DE LA VIA QUE CONDUCE DEL MUNICIPIO DE OPORAPA - CRUCE DE  SALADOBLANCO, MUNICIPIO DE OPORAPA, DEPARTAMENTO DEL HUILA.</t>
  </si>
  <si>
    <t>Dpto. del Huila</t>
  </si>
  <si>
    <t>007 del 02/12/2016</t>
  </si>
  <si>
    <t>100%</t>
  </si>
  <si>
    <t>99,86%</t>
  </si>
  <si>
    <t>99,99%</t>
  </si>
  <si>
    <t>FINANCIERO</t>
  </si>
  <si>
    <t>54,65%</t>
  </si>
  <si>
    <t>90,38%</t>
  </si>
  <si>
    <t>77,97%</t>
  </si>
  <si>
    <t>97,97%</t>
  </si>
  <si>
    <t>88,66%</t>
  </si>
  <si>
    <t>31,81%</t>
  </si>
  <si>
    <t>47,71%</t>
  </si>
  <si>
    <t>52,89%</t>
  </si>
  <si>
    <t>99,1%</t>
  </si>
  <si>
    <t>49,73%</t>
  </si>
  <si>
    <t>89,29%</t>
  </si>
  <si>
    <t>99,97%</t>
  </si>
  <si>
    <t>95,03%</t>
  </si>
  <si>
    <t>99,27%</t>
  </si>
  <si>
    <t>94,5%</t>
  </si>
  <si>
    <t>99,76%</t>
  </si>
  <si>
    <t>100,34%</t>
  </si>
  <si>
    <t>100,19%</t>
  </si>
  <si>
    <t>99,61%</t>
  </si>
  <si>
    <t>74,85%</t>
  </si>
  <si>
    <t>88,92%</t>
  </si>
  <si>
    <t>22,4%</t>
  </si>
  <si>
    <t>95,28%</t>
  </si>
  <si>
    <t>78,57%</t>
  </si>
  <si>
    <t>82,57%</t>
  </si>
  <si>
    <t>92,27%</t>
  </si>
  <si>
    <t>99,77%</t>
  </si>
  <si>
    <t>99,81%</t>
  </si>
  <si>
    <t>99,73%</t>
  </si>
  <si>
    <t>99,91%</t>
  </si>
  <si>
    <t>100,43%</t>
  </si>
  <si>
    <t>95,69%</t>
  </si>
  <si>
    <t>54,37%</t>
  </si>
  <si>
    <t>89,54%</t>
  </si>
  <si>
    <t>75,96%</t>
  </si>
  <si>
    <t>88,34%</t>
  </si>
  <si>
    <t>57,78%</t>
  </si>
  <si>
    <t>83,48%</t>
  </si>
  <si>
    <t>0485DEL  28/09/2016</t>
  </si>
  <si>
    <t>44,36%</t>
  </si>
  <si>
    <t>49,88%</t>
  </si>
  <si>
    <t>69,1%</t>
  </si>
  <si>
    <t>95,7%</t>
  </si>
  <si>
    <t>90,07%</t>
  </si>
  <si>
    <t>66,65%</t>
  </si>
  <si>
    <t>98,19%</t>
  </si>
  <si>
    <t>86,82%</t>
  </si>
  <si>
    <t>91,79%</t>
  </si>
  <si>
    <t>36,07%</t>
  </si>
  <si>
    <t>21,52%</t>
  </si>
  <si>
    <t>73,38%</t>
  </si>
  <si>
    <t>70,1%</t>
  </si>
  <si>
    <t>99,33%</t>
  </si>
  <si>
    <t>37,1%</t>
  </si>
  <si>
    <t>10%</t>
  </si>
  <si>
    <t>70,19%</t>
  </si>
  <si>
    <t>67,75%</t>
  </si>
  <si>
    <t>5,52%</t>
  </si>
  <si>
    <t>98,01%</t>
  </si>
  <si>
    <t>13,13%</t>
  </si>
  <si>
    <t>57,23%</t>
  </si>
  <si>
    <t>81,57%</t>
  </si>
  <si>
    <t>30,69%</t>
  </si>
  <si>
    <t>44,75%</t>
  </si>
  <si>
    <t>69,06%</t>
  </si>
  <si>
    <t>91,01%</t>
  </si>
  <si>
    <t>73,93%</t>
  </si>
  <si>
    <t>97,93%</t>
  </si>
  <si>
    <t>99,2%</t>
  </si>
  <si>
    <t>72,86%</t>
  </si>
  <si>
    <t>97,78%</t>
  </si>
  <si>
    <t>19,44%</t>
  </si>
  <si>
    <t>1,02%</t>
  </si>
  <si>
    <t>97,04%</t>
  </si>
  <si>
    <t>68,34%</t>
  </si>
  <si>
    <t>55,65%</t>
  </si>
  <si>
    <t>83,65%</t>
  </si>
  <si>
    <t>77,94%</t>
  </si>
  <si>
    <t>62,47%</t>
  </si>
  <si>
    <t>55,23%</t>
  </si>
  <si>
    <t>96,49%</t>
  </si>
  <si>
    <t>28,3%</t>
  </si>
  <si>
    <t>1,62%</t>
  </si>
  <si>
    <t>98,73%</t>
  </si>
  <si>
    <t>26,42%</t>
  </si>
  <si>
    <t>97,36%</t>
  </si>
  <si>
    <t>73,94%</t>
  </si>
  <si>
    <t>38,06%</t>
  </si>
  <si>
    <t>79,8%</t>
  </si>
  <si>
    <t>95,2%</t>
  </si>
  <si>
    <t>22,49%</t>
  </si>
  <si>
    <t>55,09%</t>
  </si>
  <si>
    <t>38,03%</t>
  </si>
  <si>
    <t>41,97%</t>
  </si>
  <si>
    <t>38,07%</t>
  </si>
  <si>
    <t>38,05%</t>
  </si>
  <si>
    <t>73,71%</t>
  </si>
  <si>
    <t>65,94%</t>
  </si>
  <si>
    <t>39,39%</t>
  </si>
  <si>
    <t>62,84%</t>
  </si>
  <si>
    <t>64,13%</t>
  </si>
  <si>
    <t>96,04%</t>
  </si>
  <si>
    <t>63,85%</t>
  </si>
  <si>
    <t>80,96%</t>
  </si>
  <si>
    <t>74,14%</t>
  </si>
  <si>
    <t>98,14%</t>
  </si>
  <si>
    <t>13,02%</t>
  </si>
  <si>
    <t>94,29%</t>
  </si>
  <si>
    <t>65,32%</t>
  </si>
  <si>
    <t>6,74%</t>
  </si>
  <si>
    <t>76,59%</t>
  </si>
  <si>
    <t>80%</t>
  </si>
  <si>
    <t>65,74%</t>
  </si>
  <si>
    <t>54,71%</t>
  </si>
  <si>
    <t>86,17%</t>
  </si>
  <si>
    <t>99,37%</t>
  </si>
  <si>
    <t>59,87%</t>
  </si>
  <si>
    <t>32,57%</t>
  </si>
  <si>
    <t>DIFERENCIA SESION VII Y VIII</t>
  </si>
  <si>
    <t>CONSTRUCCION DE ACUEDUCTO POR SISTEMA DE BOMBEO DESDE POZO PROFUNDO, VEREDA LA CAÑANA, MUNICIPIO DEL AGRADO, DEPARTAMENTO DEL HUILA</t>
  </si>
  <si>
    <t>REHABILITACION DEL DISTRITO DE RIEGO DE PEQUEÑA ESCALA LA OVEJERA - ASOVEJERAS EN EL MUNICIPIO DE CAMPOALEGRE - DEPARTAMENTO DEL HUILA</t>
  </si>
  <si>
    <t>MEJORAMIENTO DE 60 VIVIENDAS DEL CASCO URBANO DEL MUNICIPIO DE NATAGA, HUILA,CENTRO ORIENTE</t>
  </si>
  <si>
    <t>SESION VII</t>
  </si>
  <si>
    <t>NOMBBRE PROYECTO</t>
  </si>
  <si>
    <t xml:space="preserve">BPIN </t>
  </si>
  <si>
    <t>SESION VIII</t>
  </si>
  <si>
    <t>NOMBRE DEL PROYECTO</t>
  </si>
  <si>
    <t>ESTADO SESION VIII</t>
  </si>
  <si>
    <t>ESTADO SESION VII</t>
  </si>
  <si>
    <t>CONTRATO EN EJECUCION</t>
  </si>
  <si>
    <t>CONTRATADO - PENDIENTE INTERVENTORIA</t>
  </si>
  <si>
    <t>CONTRATADO EN EJECUCIÓN</t>
  </si>
  <si>
    <t>CONSTRUCCION EN PAVIMENTO FLEXIBLE DE LA VIA QUE CONDUCE DEL MUNICIPIO DE GARZON - PUERTO ALEGRIA, MUNICIPIO DE GARZON, DEPARTAMENTO DEL HUILA</t>
  </si>
  <si>
    <t>CONSTRUCCION DE PLACA HUELLA ZONA RURAL DEL MUNICIPIO DE PALESTINA DEL DEPARTAMENTO DEL HUILA</t>
  </si>
  <si>
    <t>CONSTRUCCION DE  PAVIMENTO FLEXIBLE EN LA VIA CRUCE OPORAPA-SALADOBLANCO, LONGITUD 1,14 KM,  DEL MUNICIPIO DE SALADOBLANCO, DEPARTAMENTO DEL HUILA</t>
  </si>
  <si>
    <t>CONSTRUCCION DE PAVIMENTO RIGIDO PARA VIA PRINCIPAL DE ACCESO AL SECTOR UBBANO DEL MUNICIPIO DE PALESTINA DEPARTAMENTO DEL HUILA</t>
  </si>
  <si>
    <t>CONSTRUCCIÓN DEL ANILLO VIAL DOÑA ANA JULIA DEL MUNICIPIO DE LA PLATA, DEPARTAMENTO DEL HUILA</t>
  </si>
  <si>
    <t>08 del 20/12/2016</t>
  </si>
  <si>
    <t>Municipio de Palestina</t>
  </si>
  <si>
    <t>FISICO</t>
  </si>
  <si>
    <t>103,65%</t>
  </si>
  <si>
    <t>0,7%</t>
  </si>
  <si>
    <t>84%</t>
  </si>
  <si>
    <t>3,18%</t>
  </si>
  <si>
    <t>49,98%</t>
  </si>
  <si>
    <t>94%</t>
  </si>
  <si>
    <t>PORCENTAJE</t>
  </si>
  <si>
    <t>99,95%</t>
  </si>
  <si>
    <t>99,96%</t>
  </si>
  <si>
    <t>99,9%</t>
  </si>
  <si>
    <t>98,69%</t>
  </si>
  <si>
    <t>95,09%</t>
  </si>
  <si>
    <t>10,47%</t>
  </si>
  <si>
    <t>18,59%</t>
  </si>
  <si>
    <t>98,98%</t>
  </si>
  <si>
    <t>99,21%</t>
  </si>
  <si>
    <t>99,36%</t>
  </si>
  <si>
    <t>CONCATENAR</t>
  </si>
  <si>
    <t>99%</t>
  </si>
  <si>
    <t>99,98%</t>
  </si>
  <si>
    <t>35,08%</t>
  </si>
  <si>
    <t>96,29%</t>
  </si>
  <si>
    <t>77,22%</t>
  </si>
  <si>
    <t>94,39%</t>
  </si>
  <si>
    <t>68,35%</t>
  </si>
  <si>
    <t>35,58%</t>
  </si>
  <si>
    <t>65,22%</t>
  </si>
  <si>
    <t>71,71%</t>
  </si>
  <si>
    <t>25,34%</t>
  </si>
  <si>
    <t>70,3%</t>
  </si>
  <si>
    <t>93,17%</t>
  </si>
  <si>
    <t>69,52%</t>
  </si>
  <si>
    <t>70,66%</t>
  </si>
  <si>
    <t>28,04%</t>
  </si>
  <si>
    <t>62,66%</t>
  </si>
  <si>
    <t>99,69%</t>
  </si>
  <si>
    <t>0,97%</t>
  </si>
  <si>
    <t>99,34%</t>
  </si>
  <si>
    <t>21,17%</t>
  </si>
  <si>
    <t>11,75%</t>
  </si>
  <si>
    <t>INCIIO PROCESO DE CONTRATACION DIC. 23/2016</t>
  </si>
  <si>
    <t>INCIIO PROCESO DE CONTRATACION DIC. 27/2016</t>
  </si>
  <si>
    <t>No. PROYECTOS SESION VIII OCAD 2016</t>
  </si>
  <si>
    <t>No. DE PROYECTOS SESION I OCAD 2017</t>
  </si>
  <si>
    <t>REPORTE ACTUALIZADO A DICIEMBRE 15 DE 2016- FUENTE AVANCE OCAD - DNP</t>
  </si>
  <si>
    <t>TOTALES</t>
  </si>
  <si>
    <t>OBSERVACIONES</t>
  </si>
  <si>
    <t>INCIIO PROCESO DE CONTRATACION DIC. 14/2016</t>
  </si>
  <si>
    <t>INCIIO PROCESO DE CONTRATACION DIC. 29/2016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</si>
</sst>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6" formatCode="&quot;$&quot;\ #,##0_);[Red]\(&quot;$&quot;\ #,##0\)"/>
    <numFmt numFmtId="44" formatCode="_(&quot;$&quot;\ * #,##0.00_);_(&quot;$&quot;\ * \(#,##0.00\);_(&quot;$&quot;\ * &quot;-&quot;??_);_(@_)"/>
    <numFmt numFmtId="43" formatCode="_(* #,##0.00_);_(* \(#,##0.00\);_(* &quot;-&quot;??_);_(@_)"/>
    <numFmt numFmtId="164" formatCode="[$-240A]d&quot; de &quot;mmmm&quot; de &quot;yyyy;@"/>
    <numFmt numFmtId="165" formatCode="d/mm/yyyy"/>
    <numFmt numFmtId="166" formatCode="dd\-mm\-yy;@"/>
    <numFmt numFmtId="167" formatCode="_([$$-240A]\ * #,##0.00_);_([$$-240A]\ * \(#,##0.00\);_([$$-240A]\ * &quot;-&quot;??_);_(@_)"/>
    <numFmt numFmtId="168" formatCode="&quot;$&quot;\ #,##0.00"/>
    <numFmt numFmtId="169" formatCode="_(&quot;$&quot;\ * #,##0_);_(&quot;$&quot;\ * \(#,##0\);_(&quot;$&quot;\ * &quot;-&quot;??_);_(@_)"/>
    <numFmt numFmtId="170" formatCode="0;[Red]0"/>
    <numFmt numFmtId="171" formatCode="d/mm/yyyy;@"/>
    <numFmt numFmtId="172" formatCode="&quot;$&quot;\ #,##0"/>
  </numFmts>
  <fonts count="19" x14ac:knownFonts="1">
    <font>
      <sz val="11"/>
      <color theme="1"/>
      <name val="Calibri"/>
      <family val="2"/>
      <scheme val="minor"/>
    </font>
    <font>
      <sz val="11"/>
      <color theme="1"/>
      <name val="Calibri"/>
      <family val="2"/>
      <scheme val="minor"/>
    </font>
    <font>
      <sz val="8"/>
      <color theme="1"/>
      <name val="Arial"/>
      <family val="2"/>
    </font>
    <font>
      <b/>
      <sz val="9"/>
      <color theme="1"/>
      <name val="Calibri"/>
      <family val="2"/>
      <scheme val="minor"/>
    </font>
    <font>
      <sz val="9"/>
      <color theme="1"/>
      <name val="Calibri"/>
      <family val="2"/>
      <scheme val="minor"/>
    </font>
    <font>
      <sz val="9"/>
      <color theme="1"/>
      <name val="Arial"/>
      <family val="2"/>
    </font>
    <font>
      <b/>
      <sz val="12"/>
      <color theme="1"/>
      <name val="Calibri"/>
      <family val="2"/>
      <scheme val="minor"/>
    </font>
    <font>
      <b/>
      <sz val="11"/>
      <color theme="1"/>
      <name val="Calibri"/>
      <family val="2"/>
      <scheme val="minor"/>
    </font>
    <font>
      <b/>
      <sz val="9"/>
      <color rgb="FF000000"/>
      <name val="Arial Narrow"/>
      <family val="2"/>
    </font>
    <font>
      <sz val="9"/>
      <color rgb="FF000000"/>
      <name val="Arial Narrow"/>
      <family val="2"/>
    </font>
    <font>
      <sz val="10"/>
      <color theme="1"/>
      <name val="Calibri"/>
      <family val="2"/>
      <scheme val="minor"/>
    </font>
    <font>
      <b/>
      <sz val="8"/>
      <color theme="1"/>
      <name val="Calibri"/>
      <family val="2"/>
      <scheme val="minor"/>
    </font>
    <font>
      <sz val="8"/>
      <color theme="1"/>
      <name val="Calibri"/>
      <family val="2"/>
      <scheme val="minor"/>
    </font>
    <font>
      <sz val="8"/>
      <name val="Calibri"/>
      <family val="2"/>
      <scheme val="minor"/>
    </font>
    <font>
      <b/>
      <sz val="8"/>
      <name val="Calibri"/>
      <family val="2"/>
      <scheme val="minor"/>
    </font>
    <font>
      <b/>
      <sz val="12"/>
      <color rgb="FFFF0000"/>
      <name val="Calibri"/>
      <family val="2"/>
      <scheme val="minor"/>
    </font>
    <font>
      <strike/>
      <sz val="11"/>
      <color theme="1"/>
      <name val="Calibri"/>
      <family val="2"/>
      <scheme val="minor"/>
    </font>
    <font>
      <sz val="8"/>
      <color theme="1"/>
      <name val="Calibri"/>
      <family val="2"/>
    </font>
    <font>
      <b/>
      <sz val="9"/>
      <color rgb="FFFF0000"/>
      <name val="Arial Narrow"/>
      <family val="2"/>
    </font>
  </fonts>
  <fills count="10">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bgColor theme="4" tint="0.79998168889431442"/>
      </patternFill>
    </fill>
    <fill>
      <patternFill patternType="solid">
        <fgColor theme="0"/>
        <bgColor theme="4" tint="0.59999389629810485"/>
      </patternFill>
    </fill>
    <fill>
      <patternFill patternType="solid">
        <fgColor rgb="FFFCE4D6"/>
        <bgColor indexed="64"/>
      </patternFill>
    </fill>
    <fill>
      <patternFill patternType="solid">
        <fgColor rgb="FFFFFF00"/>
        <bgColor indexed="64"/>
      </patternFill>
    </fill>
    <fill>
      <patternFill patternType="solid">
        <fgColor theme="5" tint="0.79998168889431442"/>
        <bgColor indexed="64"/>
      </patternFill>
    </fill>
    <fill>
      <patternFill patternType="solid">
        <fgColor rgb="FF92D050"/>
        <bgColor indexed="64"/>
      </patternFill>
    </fill>
  </fills>
  <borders count="16">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cellStyleXfs>
  <cellXfs count="373">
    <xf numFmtId="0" fontId="0" fillId="0" borderId="0" xfId="0"/>
    <xf numFmtId="0" fontId="3" fillId="2" borderId="1" xfId="0" applyFont="1" applyFill="1" applyBorder="1" applyAlignment="1">
      <alignment wrapText="1"/>
    </xf>
    <xf numFmtId="0" fontId="4" fillId="2" borderId="1" xfId="0" applyFont="1" applyFill="1" applyBorder="1" applyAlignment="1">
      <alignment horizontal="center" wrapText="1"/>
    </xf>
    <xf numFmtId="0" fontId="3" fillId="2" borderId="2" xfId="0" applyFont="1" applyFill="1" applyBorder="1" applyAlignment="1">
      <alignment wrapText="1"/>
    </xf>
    <xf numFmtId="0" fontId="3" fillId="2" borderId="2" xfId="0" applyFont="1" applyFill="1" applyBorder="1" applyAlignment="1">
      <alignment horizontal="center" wrapText="1"/>
    </xf>
    <xf numFmtId="164" fontId="3" fillId="2" borderId="2" xfId="0" applyNumberFormat="1" applyFont="1" applyFill="1" applyBorder="1" applyAlignment="1">
      <alignment wrapText="1"/>
    </xf>
    <xf numFmtId="1" fontId="5" fillId="3" borderId="2" xfId="0" applyNumberFormat="1" applyFont="1" applyFill="1" applyBorder="1" applyAlignment="1">
      <alignment horizontal="center" vertical="center" wrapText="1"/>
    </xf>
    <xf numFmtId="0" fontId="5" fillId="3" borderId="2" xfId="0" applyFont="1" applyFill="1" applyBorder="1" applyAlignment="1">
      <alignment wrapText="1"/>
    </xf>
    <xf numFmtId="44" fontId="5" fillId="3" borderId="2" xfId="0" applyNumberFormat="1" applyFont="1" applyFill="1" applyBorder="1"/>
    <xf numFmtId="0" fontId="5" fillId="3" borderId="2" xfId="0" applyFont="1" applyFill="1" applyBorder="1" applyAlignment="1">
      <alignment horizontal="center"/>
    </xf>
    <xf numFmtId="165" fontId="5" fillId="4" borderId="2" xfId="3" applyNumberFormat="1" applyFont="1" applyFill="1" applyBorder="1" applyAlignment="1">
      <alignment horizontal="center" vertical="center" wrapText="1"/>
    </xf>
    <xf numFmtId="0" fontId="5" fillId="3" borderId="2" xfId="0" applyFont="1" applyFill="1" applyBorder="1" applyAlignment="1">
      <alignment horizontal="left" wrapText="1"/>
    </xf>
    <xf numFmtId="3" fontId="5" fillId="4" borderId="2" xfId="3" applyNumberFormat="1" applyFont="1" applyFill="1" applyBorder="1" applyAlignment="1">
      <alignment horizontal="center" vertical="center" wrapText="1"/>
    </xf>
    <xf numFmtId="0" fontId="5" fillId="3" borderId="2" xfId="0" applyFont="1" applyFill="1" applyBorder="1" applyAlignment="1">
      <alignment horizontal="center" wrapText="1"/>
    </xf>
    <xf numFmtId="165" fontId="5" fillId="5" borderId="2" xfId="3" applyNumberFormat="1" applyFont="1" applyFill="1" applyBorder="1" applyAlignment="1">
      <alignment horizontal="center" vertical="center" wrapText="1"/>
    </xf>
    <xf numFmtId="3" fontId="5" fillId="5" borderId="2" xfId="3" applyNumberFormat="1" applyFont="1" applyFill="1" applyBorder="1" applyAlignment="1">
      <alignment horizontal="center" vertical="center" wrapText="1"/>
    </xf>
    <xf numFmtId="165" fontId="5" fillId="3" borderId="2" xfId="3" applyNumberFormat="1" applyFont="1" applyFill="1" applyBorder="1" applyAlignment="1">
      <alignment horizontal="center" vertical="center" wrapText="1"/>
    </xf>
    <xf numFmtId="0" fontId="5" fillId="3" borderId="2" xfId="0" applyFont="1" applyFill="1" applyBorder="1" applyAlignment="1">
      <alignment horizontal="left"/>
    </xf>
    <xf numFmtId="3" fontId="5" fillId="3" borderId="2" xfId="3" applyNumberFormat="1" applyFont="1" applyFill="1" applyBorder="1" applyAlignment="1">
      <alignment horizontal="center" vertical="center" wrapText="1"/>
    </xf>
    <xf numFmtId="49" fontId="5" fillId="3" borderId="2" xfId="0" applyNumberFormat="1" applyFont="1" applyFill="1" applyBorder="1" applyAlignment="1">
      <alignment wrapText="1"/>
    </xf>
    <xf numFmtId="44" fontId="5" fillId="3" borderId="2" xfId="0" applyNumberFormat="1" applyFont="1" applyFill="1" applyBorder="1" applyAlignment="1">
      <alignment wrapText="1"/>
    </xf>
    <xf numFmtId="0" fontId="5" fillId="3" borderId="2" xfId="0" applyFont="1" applyFill="1" applyBorder="1" applyAlignment="1">
      <alignment vertical="center"/>
    </xf>
    <xf numFmtId="0" fontId="5" fillId="3" borderId="2" xfId="0" applyFont="1" applyFill="1" applyBorder="1" applyAlignment="1">
      <alignment vertical="center" wrapText="1"/>
    </xf>
    <xf numFmtId="44" fontId="5" fillId="3" borderId="2" xfId="0" applyNumberFormat="1" applyFont="1" applyFill="1" applyBorder="1" applyAlignment="1">
      <alignment vertical="center"/>
    </xf>
    <xf numFmtId="0" fontId="5" fillId="3" borderId="2" xfId="0" applyFont="1" applyFill="1" applyBorder="1" applyAlignment="1">
      <alignment horizontal="left" vertical="center" wrapText="1"/>
    </xf>
    <xf numFmtId="0" fontId="5" fillId="3" borderId="2" xfId="0" applyFont="1" applyFill="1" applyBorder="1" applyAlignment="1">
      <alignment horizontal="center" vertical="center" wrapText="1"/>
    </xf>
    <xf numFmtId="0" fontId="5" fillId="3" borderId="2" xfId="0" applyFont="1" applyFill="1" applyBorder="1" applyAlignment="1">
      <alignment horizontal="left" vertical="center"/>
    </xf>
    <xf numFmtId="49" fontId="5" fillId="3" borderId="2" xfId="0" applyNumberFormat="1" applyFont="1" applyFill="1" applyBorder="1" applyAlignment="1">
      <alignment vertical="center" wrapText="1"/>
    </xf>
    <xf numFmtId="166" fontId="3" fillId="2" borderId="2" xfId="0" applyNumberFormat="1" applyFont="1" applyFill="1" applyBorder="1" applyAlignment="1">
      <alignment horizontal="center" wrapText="1"/>
    </xf>
    <xf numFmtId="166" fontId="5" fillId="3" borderId="2" xfId="0" applyNumberFormat="1" applyFont="1" applyFill="1" applyBorder="1" applyAlignment="1">
      <alignment horizontal="center" vertical="center"/>
    </xf>
    <xf numFmtId="166" fontId="5" fillId="3" borderId="2" xfId="1" applyNumberFormat="1" applyFont="1" applyFill="1" applyBorder="1" applyAlignment="1">
      <alignment horizontal="center" vertical="center"/>
    </xf>
    <xf numFmtId="166" fontId="5" fillId="4" borderId="2" xfId="3" applyNumberFormat="1" applyFont="1" applyFill="1" applyBorder="1" applyAlignment="1">
      <alignment horizontal="center" vertical="center"/>
    </xf>
    <xf numFmtId="0" fontId="0" fillId="0" borderId="0" xfId="0" applyAlignment="1">
      <alignment wrapText="1"/>
    </xf>
    <xf numFmtId="0" fontId="0" fillId="0" borderId="0" xfId="0" applyAlignment="1">
      <alignment horizontal="center"/>
    </xf>
    <xf numFmtId="44" fontId="5" fillId="3" borderId="2" xfId="0" applyNumberFormat="1" applyFont="1" applyFill="1" applyBorder="1" applyAlignment="1">
      <alignment horizontal="center" vertical="center" wrapText="1"/>
    </xf>
    <xf numFmtId="166" fontId="5" fillId="3" borderId="2" xfId="0" applyNumberFormat="1" applyFont="1" applyFill="1" applyBorder="1" applyAlignment="1">
      <alignment horizontal="center" wrapText="1"/>
    </xf>
    <xf numFmtId="170" fontId="5" fillId="3" borderId="2" xfId="0" applyNumberFormat="1" applyFont="1" applyFill="1" applyBorder="1" applyAlignment="1">
      <alignment horizontal="left" vertical="center" wrapText="1"/>
    </xf>
    <xf numFmtId="44" fontId="5" fillId="3" borderId="2" xfId="0" applyNumberFormat="1" applyFont="1" applyFill="1" applyBorder="1" applyAlignment="1">
      <alignment horizontal="right" vertical="center" wrapText="1"/>
    </xf>
    <xf numFmtId="0" fontId="3" fillId="2" borderId="1" xfId="0" applyFont="1" applyFill="1" applyBorder="1" applyAlignment="1">
      <alignment horizontal="center" wrapText="1"/>
    </xf>
    <xf numFmtId="0" fontId="4" fillId="2" borderId="1" xfId="0" applyFont="1" applyFill="1" applyBorder="1" applyAlignment="1">
      <alignment horizontal="left" wrapText="1"/>
    </xf>
    <xf numFmtId="1" fontId="5" fillId="3" borderId="2" xfId="0" applyNumberFormat="1" applyFont="1" applyFill="1" applyBorder="1" applyAlignment="1">
      <alignment horizontal="left" vertical="center" wrapText="1"/>
    </xf>
    <xf numFmtId="1" fontId="5" fillId="3" borderId="2" xfId="0" applyNumberFormat="1" applyFont="1" applyFill="1" applyBorder="1" applyAlignment="1">
      <alignment horizontal="left" wrapText="1"/>
    </xf>
    <xf numFmtId="0" fontId="0" fillId="0" borderId="0" xfId="0" applyAlignment="1">
      <alignment horizontal="left"/>
    </xf>
    <xf numFmtId="171" fontId="5" fillId="3" borderId="2" xfId="0" applyNumberFormat="1" applyFont="1" applyFill="1" applyBorder="1" applyAlignment="1">
      <alignment horizontal="center" vertical="center" wrapText="1"/>
    </xf>
    <xf numFmtId="0" fontId="0" fillId="3" borderId="0" xfId="0" applyFill="1"/>
    <xf numFmtId="166" fontId="5" fillId="3" borderId="2" xfId="0" applyNumberFormat="1" applyFont="1" applyFill="1" applyBorder="1" applyAlignment="1"/>
    <xf numFmtId="0" fontId="0" fillId="0" borderId="0" xfId="0" applyFill="1" applyBorder="1"/>
    <xf numFmtId="0" fontId="8" fillId="6" borderId="5" xfId="0" applyFont="1" applyFill="1" applyBorder="1" applyAlignment="1">
      <alignment horizontal="center" wrapText="1"/>
    </xf>
    <xf numFmtId="0" fontId="8" fillId="6" borderId="6" xfId="0" applyFont="1" applyFill="1" applyBorder="1" applyAlignment="1">
      <alignment horizontal="center" wrapText="1"/>
    </xf>
    <xf numFmtId="0" fontId="9" fillId="0" borderId="7" xfId="0" applyFont="1" applyBorder="1" applyAlignment="1">
      <alignment horizontal="left" wrapText="1"/>
    </xf>
    <xf numFmtId="0" fontId="9" fillId="0" borderId="8" xfId="0" applyFont="1" applyBorder="1" applyAlignment="1">
      <alignment horizontal="center" wrapText="1"/>
    </xf>
    <xf numFmtId="10" fontId="9" fillId="0" borderId="8" xfId="0" applyNumberFormat="1" applyFont="1" applyBorder="1" applyAlignment="1">
      <alignment horizontal="center" wrapText="1"/>
    </xf>
    <xf numFmtId="0" fontId="8" fillId="0" borderId="7" xfId="0" applyFont="1" applyBorder="1" applyAlignment="1">
      <alignment horizontal="center" wrapText="1"/>
    </xf>
    <xf numFmtId="44" fontId="0" fillId="0" borderId="0" xfId="2" applyFont="1"/>
    <xf numFmtId="0" fontId="10" fillId="0" borderId="0" xfId="0" applyFont="1"/>
    <xf numFmtId="0" fontId="10" fillId="0" borderId="0" xfId="0" applyFont="1" applyAlignment="1">
      <alignment wrapText="1"/>
    </xf>
    <xf numFmtId="0" fontId="0" fillId="0" borderId="0" xfId="0" applyAlignment="1">
      <alignment vertical="center" wrapText="1"/>
    </xf>
    <xf numFmtId="4" fontId="0" fillId="0" borderId="0" xfId="0" applyNumberFormat="1" applyAlignment="1">
      <alignment vertical="center" wrapText="1"/>
    </xf>
    <xf numFmtId="0" fontId="4" fillId="0" borderId="0" xfId="0" applyFont="1"/>
    <xf numFmtId="0" fontId="4" fillId="0" borderId="0" xfId="0" applyFont="1" applyAlignment="1">
      <alignment horizontal="center"/>
    </xf>
    <xf numFmtId="0" fontId="11" fillId="2" borderId="1" xfId="0" applyFont="1" applyFill="1" applyBorder="1" applyAlignment="1">
      <alignment wrapText="1"/>
    </xf>
    <xf numFmtId="0" fontId="11" fillId="2" borderId="1" xfId="0" applyFont="1" applyFill="1" applyBorder="1" applyAlignment="1">
      <alignment horizontal="center" wrapText="1"/>
    </xf>
    <xf numFmtId="0" fontId="11" fillId="2" borderId="2" xfId="0" applyFont="1" applyFill="1" applyBorder="1" applyAlignment="1">
      <alignment wrapText="1"/>
    </xf>
    <xf numFmtId="0" fontId="11" fillId="2" borderId="2" xfId="0" applyFont="1" applyFill="1" applyBorder="1" applyAlignment="1">
      <alignment horizontal="center" wrapText="1"/>
    </xf>
    <xf numFmtId="169" fontId="11" fillId="2" borderId="2" xfId="2" applyNumberFormat="1" applyFont="1" applyFill="1" applyBorder="1" applyAlignment="1">
      <alignment wrapText="1"/>
    </xf>
    <xf numFmtId="0" fontId="12" fillId="0" borderId="2" xfId="0" applyFont="1" applyBorder="1"/>
    <xf numFmtId="0" fontId="12" fillId="3" borderId="2" xfId="0" applyFont="1" applyFill="1" applyBorder="1" applyAlignment="1">
      <alignment horizontal="center"/>
    </xf>
    <xf numFmtId="0" fontId="12" fillId="3" borderId="2" xfId="0" applyFont="1" applyFill="1" applyBorder="1" applyAlignment="1">
      <alignment horizontal="center" wrapText="1"/>
    </xf>
    <xf numFmtId="0" fontId="12" fillId="3" borderId="2" xfId="0" applyFont="1" applyFill="1" applyBorder="1" applyAlignment="1">
      <alignment wrapText="1"/>
    </xf>
    <xf numFmtId="0" fontId="12" fillId="0" borderId="2" xfId="0" applyFont="1" applyFill="1" applyBorder="1" applyAlignment="1">
      <alignment wrapText="1"/>
    </xf>
    <xf numFmtId="0" fontId="12" fillId="0" borderId="2" xfId="0" applyFont="1" applyFill="1" applyBorder="1" applyAlignment="1">
      <alignment horizontal="center" wrapText="1"/>
    </xf>
    <xf numFmtId="169" fontId="12" fillId="0" borderId="2" xfId="0" applyNumberFormat="1" applyFont="1" applyFill="1" applyBorder="1" applyAlignment="1">
      <alignment wrapText="1"/>
    </xf>
    <xf numFmtId="169" fontId="12" fillId="3" borderId="2" xfId="0" applyNumberFormat="1" applyFont="1" applyFill="1" applyBorder="1"/>
    <xf numFmtId="169" fontId="11" fillId="0" borderId="2" xfId="0" applyNumberFormat="1" applyFont="1" applyBorder="1"/>
    <xf numFmtId="0" fontId="12" fillId="0" borderId="2" xfId="0" applyFont="1" applyFill="1" applyBorder="1"/>
    <xf numFmtId="49" fontId="12" fillId="0" borderId="2" xfId="0" applyNumberFormat="1" applyFont="1" applyFill="1" applyBorder="1" applyAlignment="1">
      <alignment wrapText="1"/>
    </xf>
    <xf numFmtId="1" fontId="12" fillId="0" borderId="2" xfId="0" applyNumberFormat="1" applyFont="1" applyFill="1" applyBorder="1"/>
    <xf numFmtId="0" fontId="12" fillId="3" borderId="2" xfId="0" applyFont="1" applyFill="1" applyBorder="1"/>
    <xf numFmtId="0" fontId="11" fillId="0" borderId="2" xfId="0" applyFont="1" applyFill="1" applyBorder="1" applyAlignment="1">
      <alignment wrapText="1"/>
    </xf>
    <xf numFmtId="169" fontId="13" fillId="3" borderId="2" xfId="2" applyNumberFormat="1" applyFont="1" applyFill="1" applyBorder="1" applyAlignment="1">
      <alignment horizontal="right"/>
    </xf>
    <xf numFmtId="1" fontId="13" fillId="3" borderId="2" xfId="0" applyNumberFormat="1" applyFont="1" applyFill="1" applyBorder="1" applyAlignment="1">
      <alignment horizontal="right"/>
    </xf>
    <xf numFmtId="0" fontId="13" fillId="3" borderId="2" xfId="0" applyFont="1" applyFill="1" applyBorder="1" applyAlignment="1">
      <alignment wrapText="1"/>
    </xf>
    <xf numFmtId="169" fontId="14" fillId="3" borderId="2" xfId="2" applyNumberFormat="1" applyFont="1" applyFill="1" applyBorder="1" applyAlignment="1">
      <alignment horizontal="right"/>
    </xf>
    <xf numFmtId="0" fontId="12" fillId="2" borderId="1" xfId="0" applyFont="1" applyFill="1" applyBorder="1" applyAlignment="1">
      <alignment horizontal="center" wrapText="1"/>
    </xf>
    <xf numFmtId="169" fontId="12" fillId="0" borderId="2" xfId="0" applyNumberFormat="1" applyFont="1" applyFill="1" applyBorder="1"/>
    <xf numFmtId="169" fontId="13" fillId="0" borderId="2" xfId="2" applyNumberFormat="1" applyFont="1" applyFill="1" applyBorder="1" applyAlignment="1">
      <alignment horizontal="right"/>
    </xf>
    <xf numFmtId="169" fontId="12" fillId="0" borderId="2" xfId="2" applyNumberFormat="1" applyFont="1" applyFill="1" applyBorder="1"/>
    <xf numFmtId="0" fontId="12" fillId="2" borderId="2" xfId="0" applyFont="1" applyFill="1" applyBorder="1" applyAlignment="1">
      <alignment horizontal="center" wrapText="1"/>
    </xf>
    <xf numFmtId="0" fontId="11" fillId="3" borderId="2" xfId="0" applyFont="1" applyFill="1" applyBorder="1"/>
    <xf numFmtId="44" fontId="12" fillId="3" borderId="2" xfId="0" applyNumberFormat="1" applyFont="1" applyFill="1" applyBorder="1"/>
    <xf numFmtId="44" fontId="12" fillId="3" borderId="2" xfId="2" applyFont="1" applyFill="1" applyBorder="1"/>
    <xf numFmtId="1" fontId="11" fillId="2" borderId="1" xfId="0" applyNumberFormat="1" applyFont="1" applyFill="1" applyBorder="1" applyAlignment="1">
      <alignment horizontal="center" wrapText="1"/>
    </xf>
    <xf numFmtId="10" fontId="11" fillId="2" borderId="2" xfId="4" applyNumberFormat="1" applyFont="1" applyFill="1" applyBorder="1" applyAlignment="1">
      <alignment horizontal="center" wrapText="1"/>
    </xf>
    <xf numFmtId="10" fontId="0" fillId="0" borderId="0" xfId="4" applyNumberFormat="1" applyFont="1" applyAlignment="1">
      <alignment horizontal="center"/>
    </xf>
    <xf numFmtId="0" fontId="9" fillId="3" borderId="8" xfId="0" applyFont="1" applyFill="1" applyBorder="1" applyAlignment="1">
      <alignment horizontal="center" wrapText="1"/>
    </xf>
    <xf numFmtId="1" fontId="12" fillId="3" borderId="2" xfId="0" applyNumberFormat="1" applyFont="1" applyFill="1" applyBorder="1" applyAlignment="1">
      <alignment horizontal="center" vertical="center" wrapText="1"/>
    </xf>
    <xf numFmtId="49" fontId="12" fillId="3" borderId="2" xfId="0" applyNumberFormat="1" applyFont="1" applyFill="1" applyBorder="1" applyAlignment="1">
      <alignment wrapText="1"/>
    </xf>
    <xf numFmtId="172" fontId="12" fillId="3" borderId="3" xfId="0" applyNumberFormat="1" applyFont="1" applyFill="1" applyBorder="1" applyAlignment="1">
      <alignment horizontal="right"/>
    </xf>
    <xf numFmtId="9" fontId="12" fillId="3" borderId="2" xfId="4" applyNumberFormat="1" applyFont="1" applyFill="1" applyBorder="1" applyAlignment="1">
      <alignment horizontal="center" vertical="center" wrapText="1"/>
    </xf>
    <xf numFmtId="172" fontId="12" fillId="3" borderId="2" xfId="0" applyNumberFormat="1" applyFont="1" applyFill="1" applyBorder="1" applyAlignment="1">
      <alignment horizontal="right"/>
    </xf>
    <xf numFmtId="44" fontId="12" fillId="3" borderId="2" xfId="0" applyNumberFormat="1" applyFont="1" applyFill="1" applyBorder="1" applyAlignment="1">
      <alignment wrapText="1"/>
    </xf>
    <xf numFmtId="0" fontId="12" fillId="3" borderId="2" xfId="0" applyFont="1" applyFill="1" applyBorder="1" applyAlignment="1">
      <alignment horizontal="left" wrapText="1"/>
    </xf>
    <xf numFmtId="0" fontId="12" fillId="5" borderId="2" xfId="0" applyFont="1" applyFill="1" applyBorder="1"/>
    <xf numFmtId="49" fontId="12" fillId="5" borderId="2" xfId="0" applyNumberFormat="1" applyFont="1" applyFill="1" applyBorder="1" applyAlignment="1">
      <alignment wrapText="1"/>
    </xf>
    <xf numFmtId="172" fontId="12" fillId="5" borderId="2" xfId="0" applyNumberFormat="1" applyFont="1" applyFill="1" applyBorder="1" applyAlignment="1">
      <alignment horizontal="right"/>
    </xf>
    <xf numFmtId="44" fontId="12" fillId="5" borderId="2" xfId="0" applyNumberFormat="1" applyFont="1" applyFill="1" applyBorder="1" applyAlignment="1">
      <alignment wrapText="1"/>
    </xf>
    <xf numFmtId="0" fontId="12" fillId="5" borderId="2" xfId="0" applyFont="1" applyFill="1" applyBorder="1" applyAlignment="1">
      <alignment horizontal="center" wrapText="1"/>
    </xf>
    <xf numFmtId="0" fontId="0" fillId="5" borderId="0" xfId="0" applyFill="1"/>
    <xf numFmtId="172" fontId="12" fillId="3" borderId="3" xfId="0" applyNumberFormat="1" applyFont="1" applyFill="1" applyBorder="1" applyAlignment="1">
      <alignment horizontal="right" vertical="center" wrapText="1"/>
    </xf>
    <xf numFmtId="0" fontId="12" fillId="4" borderId="2" xfId="0" applyFont="1" applyFill="1" applyBorder="1" applyAlignment="1">
      <alignment wrapText="1"/>
    </xf>
    <xf numFmtId="172" fontId="12" fillId="4" borderId="2" xfId="0" applyNumberFormat="1" applyFont="1" applyFill="1" applyBorder="1" applyAlignment="1">
      <alignment horizontal="right"/>
    </xf>
    <xf numFmtId="44" fontId="12" fillId="4" borderId="2" xfId="0" applyNumberFormat="1" applyFont="1" applyFill="1" applyBorder="1" applyAlignment="1">
      <alignment wrapText="1"/>
    </xf>
    <xf numFmtId="0" fontId="12" fillId="4" borderId="2" xfId="0" applyFont="1" applyFill="1" applyBorder="1" applyAlignment="1">
      <alignment horizontal="center" wrapText="1"/>
    </xf>
    <xf numFmtId="0" fontId="12" fillId="4" borderId="2" xfId="0" applyFont="1" applyFill="1" applyBorder="1" applyAlignment="1">
      <alignment horizontal="left" wrapText="1"/>
    </xf>
    <xf numFmtId="0" fontId="0" fillId="4" borderId="0" xfId="0" applyFill="1"/>
    <xf numFmtId="0" fontId="12" fillId="5" borderId="2" xfId="0" applyFont="1" applyFill="1" applyBorder="1" applyAlignment="1">
      <alignment wrapText="1"/>
    </xf>
    <xf numFmtId="0" fontId="12" fillId="5" borderId="2" xfId="0" applyFont="1" applyFill="1" applyBorder="1" applyAlignment="1">
      <alignment horizontal="left" wrapText="1"/>
    </xf>
    <xf numFmtId="0" fontId="13" fillId="3" borderId="2" xfId="0" applyFont="1" applyFill="1" applyBorder="1" applyAlignment="1">
      <alignment horizontal="left" wrapText="1"/>
    </xf>
    <xf numFmtId="172" fontId="13" fillId="3" borderId="2" xfId="0" applyNumberFormat="1" applyFont="1" applyFill="1" applyBorder="1" applyAlignment="1">
      <alignment horizontal="right"/>
    </xf>
    <xf numFmtId="44" fontId="13" fillId="3" borderId="2" xfId="0" applyNumberFormat="1" applyFont="1" applyFill="1" applyBorder="1" applyAlignment="1">
      <alignment wrapText="1"/>
    </xf>
    <xf numFmtId="0" fontId="13" fillId="3" borderId="2" xfId="0" applyFont="1" applyFill="1" applyBorder="1" applyAlignment="1">
      <alignment horizontal="center" wrapText="1"/>
    </xf>
    <xf numFmtId="172" fontId="12" fillId="3" borderId="2" xfId="0" applyNumberFormat="1" applyFont="1" applyFill="1" applyBorder="1" applyAlignment="1">
      <alignment horizontal="right" wrapText="1"/>
    </xf>
    <xf numFmtId="172" fontId="12" fillId="4" borderId="2" xfId="0" applyNumberFormat="1" applyFont="1" applyFill="1" applyBorder="1" applyAlignment="1">
      <alignment horizontal="right" wrapText="1"/>
    </xf>
    <xf numFmtId="49" fontId="12" fillId="4" borderId="2" xfId="0" applyNumberFormat="1" applyFont="1" applyFill="1" applyBorder="1" applyAlignment="1">
      <alignment wrapText="1"/>
    </xf>
    <xf numFmtId="172" fontId="12" fillId="5" borderId="2" xfId="2" applyNumberFormat="1" applyFont="1" applyFill="1" applyBorder="1" applyAlignment="1">
      <alignment horizontal="right"/>
    </xf>
    <xf numFmtId="172" fontId="12" fillId="4" borderId="2" xfId="2" applyNumberFormat="1" applyFont="1" applyFill="1" applyBorder="1" applyAlignment="1">
      <alignment horizontal="right"/>
    </xf>
    <xf numFmtId="172" fontId="12" fillId="3" borderId="2" xfId="2" applyNumberFormat="1" applyFont="1" applyFill="1" applyBorder="1" applyAlignment="1">
      <alignment horizontal="right"/>
    </xf>
    <xf numFmtId="9" fontId="12" fillId="3" borderId="2" xfId="4" applyNumberFormat="1" applyFont="1" applyFill="1" applyBorder="1" applyAlignment="1">
      <alignment horizontal="center"/>
    </xf>
    <xf numFmtId="44" fontId="12" fillId="3" borderId="2" xfId="0" applyNumberFormat="1" applyFont="1" applyFill="1" applyBorder="1" applyAlignment="1">
      <alignment horizontal="left" wrapText="1"/>
    </xf>
    <xf numFmtId="0" fontId="12" fillId="3" borderId="2" xfId="3" applyNumberFormat="1" applyFont="1" applyFill="1" applyBorder="1" applyAlignment="1">
      <alignment horizontal="center" vertical="center" wrapText="1"/>
    </xf>
    <xf numFmtId="0" fontId="12" fillId="3" borderId="2" xfId="3" applyNumberFormat="1" applyFont="1" applyFill="1" applyBorder="1" applyAlignment="1">
      <alignment horizontal="left" vertical="center" wrapText="1"/>
    </xf>
    <xf numFmtId="0" fontId="13" fillId="4" borderId="2" xfId="0" applyFont="1" applyFill="1" applyBorder="1" applyAlignment="1">
      <alignment horizontal="center" wrapText="1"/>
    </xf>
    <xf numFmtId="0" fontId="12" fillId="4" borderId="2" xfId="0" applyNumberFormat="1" applyFont="1" applyFill="1" applyBorder="1" applyAlignment="1">
      <alignment horizontal="center" wrapText="1"/>
    </xf>
    <xf numFmtId="0" fontId="12" fillId="3" borderId="2" xfId="0" applyFont="1" applyFill="1" applyBorder="1" applyAlignment="1">
      <alignment vertical="center" wrapText="1"/>
    </xf>
    <xf numFmtId="172" fontId="12" fillId="3" borderId="2" xfId="0" applyNumberFormat="1" applyFont="1" applyFill="1" applyBorder="1" applyAlignment="1">
      <alignment horizontal="right" vertical="center"/>
    </xf>
    <xf numFmtId="0" fontId="13" fillId="5" borderId="2" xfId="0" applyFont="1" applyFill="1" applyBorder="1" applyAlignment="1">
      <alignment horizontal="center" wrapText="1"/>
    </xf>
    <xf numFmtId="44" fontId="12" fillId="3" borderId="2" xfId="0" applyNumberFormat="1" applyFont="1" applyFill="1" applyBorder="1" applyAlignment="1">
      <alignment horizontal="right"/>
    </xf>
    <xf numFmtId="3" fontId="12" fillId="3" borderId="2" xfId="3" applyNumberFormat="1" applyFont="1" applyFill="1" applyBorder="1" applyAlignment="1">
      <alignment horizontal="center" vertical="center" wrapText="1"/>
    </xf>
    <xf numFmtId="49" fontId="12" fillId="3" borderId="2" xfId="0" applyNumberFormat="1" applyFont="1" applyFill="1" applyBorder="1" applyAlignment="1">
      <alignment vertical="center" wrapText="1"/>
    </xf>
    <xf numFmtId="169" fontId="12" fillId="3" borderId="2" xfId="0" applyNumberFormat="1" applyFont="1" applyFill="1" applyBorder="1" applyAlignment="1">
      <alignment horizontal="right"/>
    </xf>
    <xf numFmtId="49" fontId="12" fillId="3" borderId="2" xfId="0" applyNumberFormat="1" applyFont="1" applyFill="1" applyBorder="1" applyAlignment="1">
      <alignment horizontal="left" wrapText="1"/>
    </xf>
    <xf numFmtId="0" fontId="12" fillId="3" borderId="2" xfId="0" applyFont="1" applyFill="1" applyBorder="1" applyAlignment="1">
      <alignment vertical="center"/>
    </xf>
    <xf numFmtId="172" fontId="12" fillId="3" borderId="2" xfId="0" applyNumberFormat="1" applyFont="1" applyFill="1" applyBorder="1" applyAlignment="1">
      <alignment vertical="center"/>
    </xf>
    <xf numFmtId="0" fontId="12" fillId="3" borderId="2" xfId="0" applyFont="1" applyFill="1" applyBorder="1" applyAlignment="1">
      <alignment horizontal="center" vertical="center" wrapText="1"/>
    </xf>
    <xf numFmtId="49" fontId="12" fillId="3" borderId="2" xfId="3" applyNumberFormat="1" applyFont="1" applyFill="1" applyBorder="1" applyAlignment="1">
      <alignment horizontal="center" vertical="center" wrapText="1"/>
    </xf>
    <xf numFmtId="172" fontId="12" fillId="3" borderId="2" xfId="2" applyNumberFormat="1" applyFont="1" applyFill="1" applyBorder="1" applyAlignment="1">
      <alignment vertical="center"/>
    </xf>
    <xf numFmtId="172" fontId="12" fillId="3" borderId="2" xfId="2" applyNumberFormat="1" applyFont="1" applyFill="1" applyBorder="1"/>
    <xf numFmtId="44" fontId="12" fillId="3" borderId="2" xfId="0" applyNumberFormat="1" applyFont="1" applyFill="1" applyBorder="1" applyAlignment="1">
      <alignment vertical="center" wrapText="1"/>
    </xf>
    <xf numFmtId="0" fontId="12" fillId="3" borderId="2" xfId="0" applyFont="1" applyFill="1" applyBorder="1" applyAlignment="1">
      <alignment horizontal="left" vertical="center" wrapText="1"/>
    </xf>
    <xf numFmtId="49" fontId="12" fillId="4" borderId="2" xfId="0" applyNumberFormat="1" applyFont="1" applyFill="1" applyBorder="1" applyAlignment="1">
      <alignment vertical="center" wrapText="1"/>
    </xf>
    <xf numFmtId="172" fontId="12" fillId="4" borderId="2" xfId="0" applyNumberFormat="1" applyFont="1" applyFill="1" applyBorder="1" applyAlignment="1">
      <alignment vertical="center"/>
    </xf>
    <xf numFmtId="0" fontId="12" fillId="4" borderId="2" xfId="0" applyFont="1" applyFill="1" applyBorder="1" applyAlignment="1">
      <alignment vertical="center" wrapText="1"/>
    </xf>
    <xf numFmtId="172" fontId="2" fillId="4" borderId="2" xfId="0" applyNumberFormat="1" applyFont="1" applyFill="1" applyBorder="1" applyAlignment="1">
      <alignment wrapText="1"/>
    </xf>
    <xf numFmtId="0" fontId="2" fillId="4" borderId="2" xfId="0" applyFont="1" applyFill="1" applyBorder="1" applyAlignment="1">
      <alignment wrapText="1"/>
    </xf>
    <xf numFmtId="172" fontId="12" fillId="4" borderId="2" xfId="2" applyNumberFormat="1" applyFont="1" applyFill="1" applyBorder="1"/>
    <xf numFmtId="172" fontId="12" fillId="4" borderId="2" xfId="2" applyNumberFormat="1" applyFont="1" applyFill="1" applyBorder="1" applyAlignment="1">
      <alignment vertical="center"/>
    </xf>
    <xf numFmtId="44" fontId="12" fillId="4" borderId="2" xfId="0" applyNumberFormat="1" applyFont="1" applyFill="1" applyBorder="1" applyAlignment="1">
      <alignment vertical="center" wrapText="1"/>
    </xf>
    <xf numFmtId="0" fontId="12" fillId="4" borderId="2" xfId="0" applyFont="1" applyFill="1" applyBorder="1" applyAlignment="1">
      <alignment horizontal="left" vertical="center" wrapText="1"/>
    </xf>
    <xf numFmtId="172" fontId="12" fillId="3" borderId="2" xfId="0" applyNumberFormat="1" applyFont="1" applyFill="1" applyBorder="1" applyAlignment="1">
      <alignment vertical="center" wrapText="1"/>
    </xf>
    <xf numFmtId="0" fontId="0" fillId="3" borderId="0" xfId="0" applyFill="1" applyAlignment="1">
      <alignment wrapText="1"/>
    </xf>
    <xf numFmtId="44" fontId="12" fillId="3" borderId="2" xfId="2" applyFont="1" applyFill="1" applyBorder="1" applyAlignment="1">
      <alignment horizontal="left" wrapText="1"/>
    </xf>
    <xf numFmtId="172" fontId="12" fillId="3" borderId="2" xfId="2" applyNumberFormat="1" applyFont="1" applyFill="1" applyBorder="1" applyAlignment="1">
      <alignment horizontal="right" vertical="center" wrapText="1"/>
    </xf>
    <xf numFmtId="172" fontId="12" fillId="3" borderId="2" xfId="2" applyNumberFormat="1" applyFont="1" applyFill="1" applyBorder="1" applyAlignment="1">
      <alignment horizontal="center" vertical="center" wrapText="1"/>
    </xf>
    <xf numFmtId="0" fontId="12" fillId="5" borderId="2" xfId="0" applyFont="1" applyFill="1" applyBorder="1" applyAlignment="1">
      <alignment horizontal="left" vertical="center" wrapText="1"/>
    </xf>
    <xf numFmtId="172" fontId="12" fillId="5" borderId="2" xfId="2" applyNumberFormat="1" applyFont="1" applyFill="1" applyBorder="1" applyAlignment="1">
      <alignment horizontal="right" vertical="center" wrapText="1"/>
    </xf>
    <xf numFmtId="3" fontId="12" fillId="5" borderId="2" xfId="3" applyNumberFormat="1" applyFont="1" applyFill="1" applyBorder="1" applyAlignment="1">
      <alignment horizontal="center" vertical="center" wrapText="1"/>
    </xf>
    <xf numFmtId="15" fontId="12" fillId="3" borderId="2" xfId="0" applyNumberFormat="1" applyFont="1" applyFill="1" applyBorder="1" applyAlignment="1">
      <alignment horizontal="left" vertical="center" wrapText="1"/>
    </xf>
    <xf numFmtId="3" fontId="12" fillId="4" borderId="2" xfId="3" applyNumberFormat="1" applyFont="1" applyFill="1" applyBorder="1" applyAlignment="1">
      <alignment horizontal="center" vertical="center" wrapText="1"/>
    </xf>
    <xf numFmtId="172" fontId="12" fillId="5" borderId="2" xfId="2" applyNumberFormat="1" applyFont="1" applyFill="1" applyBorder="1" applyAlignment="1">
      <alignment horizontal="center" vertical="center" wrapText="1"/>
    </xf>
    <xf numFmtId="172" fontId="12" fillId="5" borderId="2" xfId="2" applyNumberFormat="1" applyFont="1" applyFill="1" applyBorder="1"/>
    <xf numFmtId="172" fontId="11" fillId="3" borderId="2" xfId="2" applyNumberFormat="1" applyFont="1" applyFill="1" applyBorder="1"/>
    <xf numFmtId="44" fontId="12" fillId="5" borderId="2" xfId="0" applyNumberFormat="1" applyFont="1" applyFill="1" applyBorder="1"/>
    <xf numFmtId="44" fontId="12" fillId="3" borderId="2" xfId="0" applyNumberFormat="1" applyFont="1" applyFill="1" applyBorder="1" applyAlignment="1">
      <alignment horizontal="right" vertical="center" wrapText="1"/>
    </xf>
    <xf numFmtId="167" fontId="12" fillId="3" borderId="2" xfId="0" applyNumberFormat="1" applyFont="1" applyFill="1" applyBorder="1" applyAlignment="1">
      <alignment wrapText="1"/>
    </xf>
    <xf numFmtId="6" fontId="12" fillId="4" borderId="2" xfId="0" applyNumberFormat="1" applyFont="1" applyFill="1" applyBorder="1" applyAlignment="1">
      <alignment wrapText="1"/>
    </xf>
    <xf numFmtId="6" fontId="12" fillId="3" borderId="2" xfId="0" applyNumberFormat="1" applyFont="1" applyFill="1" applyBorder="1" applyAlignment="1">
      <alignment wrapText="1"/>
    </xf>
    <xf numFmtId="168" fontId="12" fillId="3" borderId="2" xfId="2" applyNumberFormat="1" applyFont="1" applyFill="1" applyBorder="1"/>
    <xf numFmtId="44" fontId="12" fillId="4" borderId="2" xfId="0" applyNumberFormat="1" applyFont="1" applyFill="1" applyBorder="1"/>
    <xf numFmtId="168" fontId="12" fillId="4" borderId="2" xfId="2" applyNumberFormat="1" applyFont="1" applyFill="1" applyBorder="1"/>
    <xf numFmtId="44" fontId="12" fillId="3" borderId="2" xfId="0" applyNumberFormat="1" applyFont="1" applyFill="1" applyBorder="1" applyAlignment="1">
      <alignment horizontal="center" vertical="center" wrapText="1"/>
    </xf>
    <xf numFmtId="44" fontId="12" fillId="5" borderId="2" xfId="0" applyNumberFormat="1" applyFont="1" applyFill="1" applyBorder="1" applyAlignment="1">
      <alignment horizontal="right" vertical="center" wrapText="1"/>
    </xf>
    <xf numFmtId="44" fontId="12" fillId="5" borderId="2" xfId="0" applyNumberFormat="1" applyFont="1" applyFill="1" applyBorder="1" applyAlignment="1">
      <alignment horizontal="right"/>
    </xf>
    <xf numFmtId="44" fontId="12" fillId="4" borderId="2" xfId="0" applyNumberFormat="1" applyFont="1" applyFill="1" applyBorder="1" applyAlignment="1">
      <alignment horizontal="right"/>
    </xf>
    <xf numFmtId="44" fontId="12" fillId="4" borderId="2" xfId="0" applyNumberFormat="1" applyFont="1" applyFill="1" applyBorder="1" applyAlignment="1">
      <alignment horizontal="right" vertical="center" wrapText="1"/>
    </xf>
    <xf numFmtId="172" fontId="12" fillId="4" borderId="2" xfId="2" applyNumberFormat="1" applyFont="1" applyFill="1" applyBorder="1" applyAlignment="1">
      <alignment horizontal="center" vertical="center" wrapText="1"/>
    </xf>
    <xf numFmtId="44" fontId="12" fillId="4" borderId="2" xfId="0" applyNumberFormat="1" applyFont="1" applyFill="1" applyBorder="1" applyAlignment="1">
      <alignment horizontal="center" vertical="center" wrapText="1"/>
    </xf>
    <xf numFmtId="172" fontId="12" fillId="3" borderId="2" xfId="0" applyNumberFormat="1" applyFont="1" applyFill="1" applyBorder="1" applyAlignment="1"/>
    <xf numFmtId="0" fontId="4" fillId="3" borderId="0" xfId="0" applyFont="1" applyFill="1"/>
    <xf numFmtId="44" fontId="12" fillId="0" borderId="0" xfId="2" applyFont="1"/>
    <xf numFmtId="44" fontId="12" fillId="3" borderId="0" xfId="2" applyFont="1" applyFill="1"/>
    <xf numFmtId="44" fontId="12" fillId="4" borderId="2" xfId="2" applyFont="1" applyFill="1" applyBorder="1"/>
    <xf numFmtId="0" fontId="0" fillId="0" borderId="0" xfId="0" applyAlignment="1">
      <alignment horizontal="center"/>
    </xf>
    <xf numFmtId="37" fontId="12" fillId="5" borderId="2" xfId="1" applyNumberFormat="1" applyFont="1" applyFill="1" applyBorder="1" applyAlignment="1">
      <alignment horizontal="center" wrapText="1"/>
    </xf>
    <xf numFmtId="14" fontId="12" fillId="5" borderId="2" xfId="0" applyNumberFormat="1" applyFont="1" applyFill="1" applyBorder="1" applyAlignment="1">
      <alignment horizontal="center" wrapText="1"/>
    </xf>
    <xf numFmtId="14" fontId="12" fillId="3" borderId="2" xfId="0" applyNumberFormat="1" applyFont="1" applyFill="1" applyBorder="1" applyAlignment="1">
      <alignment horizontal="center" wrapText="1"/>
    </xf>
    <xf numFmtId="171" fontId="12" fillId="3" borderId="2" xfId="0" applyNumberFormat="1" applyFont="1" applyFill="1" applyBorder="1" applyAlignment="1">
      <alignment horizontal="center" wrapText="1"/>
    </xf>
    <xf numFmtId="172" fontId="12" fillId="5" borderId="2" xfId="2" applyNumberFormat="1" applyFont="1" applyFill="1" applyBorder="1" applyAlignment="1">
      <alignment vertical="center" wrapText="1"/>
    </xf>
    <xf numFmtId="0" fontId="0" fillId="3" borderId="2" xfId="0" applyFill="1" applyBorder="1"/>
    <xf numFmtId="0" fontId="12" fillId="3" borderId="0" xfId="0" applyFont="1" applyFill="1"/>
    <xf numFmtId="9" fontId="12" fillId="3" borderId="2" xfId="1" applyNumberFormat="1" applyFont="1" applyFill="1" applyBorder="1" applyAlignment="1">
      <alignment horizontal="center" vertical="center" wrapText="1"/>
    </xf>
    <xf numFmtId="9" fontId="12" fillId="5" borderId="2" xfId="1" applyNumberFormat="1" applyFont="1" applyFill="1" applyBorder="1" applyAlignment="1">
      <alignment horizontal="center" vertical="center" wrapText="1"/>
    </xf>
    <xf numFmtId="9" fontId="12" fillId="4" borderId="2" xfId="1" applyNumberFormat="1" applyFont="1" applyFill="1" applyBorder="1" applyAlignment="1">
      <alignment horizontal="center" vertical="center" wrapText="1"/>
    </xf>
    <xf numFmtId="9" fontId="12" fillId="3" borderId="2" xfId="1" applyNumberFormat="1" applyFont="1" applyFill="1" applyBorder="1" applyAlignment="1">
      <alignment horizontal="center"/>
    </xf>
    <xf numFmtId="9" fontId="12" fillId="5" borderId="2" xfId="1" applyNumberFormat="1" applyFont="1" applyFill="1" applyBorder="1" applyAlignment="1">
      <alignment horizontal="center"/>
    </xf>
    <xf numFmtId="10" fontId="12" fillId="3" borderId="2" xfId="1" applyNumberFormat="1" applyFont="1" applyFill="1" applyBorder="1" applyAlignment="1">
      <alignment horizontal="center" vertical="center" wrapText="1"/>
    </xf>
    <xf numFmtId="9" fontId="12" fillId="4" borderId="2" xfId="1" applyNumberFormat="1" applyFont="1" applyFill="1" applyBorder="1" applyAlignment="1">
      <alignment horizontal="center"/>
    </xf>
    <xf numFmtId="9" fontId="12" fillId="3" borderId="2" xfId="4" applyFont="1" applyFill="1" applyBorder="1" applyAlignment="1">
      <alignment horizontal="center" vertical="center" wrapText="1"/>
    </xf>
    <xf numFmtId="44" fontId="12" fillId="3" borderId="2" xfId="2" applyFont="1" applyFill="1" applyBorder="1" applyAlignment="1">
      <alignment horizontal="center"/>
    </xf>
    <xf numFmtId="0" fontId="0" fillId="0" borderId="2" xfId="0" applyBorder="1"/>
    <xf numFmtId="0" fontId="7" fillId="0" borderId="2" xfId="0" applyFont="1" applyBorder="1" applyAlignment="1">
      <alignment horizontal="center"/>
    </xf>
    <xf numFmtId="0" fontId="0" fillId="0" borderId="0" xfId="0" applyAlignment="1">
      <alignment horizontal="center"/>
    </xf>
    <xf numFmtId="0" fontId="3" fillId="8" borderId="1" xfId="0" applyFont="1" applyFill="1" applyBorder="1" applyAlignment="1">
      <alignment horizontal="center" wrapText="1"/>
    </xf>
    <xf numFmtId="0" fontId="4" fillId="8" borderId="1" xfId="0" applyFont="1" applyFill="1" applyBorder="1" applyAlignment="1">
      <alignment horizontal="center" wrapText="1"/>
    </xf>
    <xf numFmtId="0" fontId="3" fillId="8" borderId="2" xfId="0" applyFont="1" applyFill="1" applyBorder="1" applyAlignment="1">
      <alignment wrapText="1"/>
    </xf>
    <xf numFmtId="0" fontId="3" fillId="8" borderId="2" xfId="0" applyFont="1" applyFill="1" applyBorder="1" applyAlignment="1">
      <alignment horizontal="center" wrapText="1"/>
    </xf>
    <xf numFmtId="1" fontId="12" fillId="0" borderId="1" xfId="0" applyNumberFormat="1" applyFont="1" applyFill="1" applyBorder="1" applyAlignment="1">
      <alignment horizontal="center"/>
    </xf>
    <xf numFmtId="49" fontId="12" fillId="3" borderId="2" xfId="0" applyNumberFormat="1" applyFont="1" applyFill="1" applyBorder="1" applyAlignment="1">
      <alignment horizontal="left" vertical="center" wrapText="1"/>
    </xf>
    <xf numFmtId="44" fontId="12" fillId="0" borderId="2" xfId="2" applyFont="1" applyBorder="1"/>
    <xf numFmtId="44" fontId="12" fillId="0" borderId="2" xfId="2" applyFont="1" applyBorder="1" applyAlignment="1">
      <alignment wrapText="1"/>
    </xf>
    <xf numFmtId="0" fontId="12" fillId="0" borderId="2" xfId="0" applyFont="1" applyBorder="1" applyAlignment="1">
      <alignment wrapText="1"/>
    </xf>
    <xf numFmtId="0" fontId="12" fillId="0" borderId="2" xfId="0" applyFont="1" applyBorder="1" applyAlignment="1">
      <alignment horizontal="center" wrapText="1"/>
    </xf>
    <xf numFmtId="44" fontId="11" fillId="2" borderId="2" xfId="2" applyFont="1" applyFill="1" applyBorder="1" applyAlignment="1">
      <alignment horizontal="center" wrapText="1"/>
    </xf>
    <xf numFmtId="1" fontId="10" fillId="0" borderId="0" xfId="0" applyNumberFormat="1" applyFont="1" applyAlignment="1">
      <alignment horizontal="center"/>
    </xf>
    <xf numFmtId="1" fontId="0" fillId="3" borderId="0" xfId="0" applyNumberFormat="1" applyFill="1" applyAlignment="1">
      <alignment horizontal="center"/>
    </xf>
    <xf numFmtId="1" fontId="0" fillId="0" borderId="0" xfId="0" applyNumberFormat="1" applyAlignment="1">
      <alignment horizontal="center"/>
    </xf>
    <xf numFmtId="0" fontId="0" fillId="0" borderId="0" xfId="0" applyAlignment="1">
      <alignment horizontal="center"/>
    </xf>
    <xf numFmtId="9" fontId="11" fillId="2" borderId="2" xfId="4" applyFont="1" applyFill="1" applyBorder="1" applyAlignment="1">
      <alignment wrapText="1"/>
    </xf>
    <xf numFmtId="9" fontId="12" fillId="4" borderId="2" xfId="4" applyFont="1" applyFill="1" applyBorder="1" applyAlignment="1">
      <alignment horizontal="center" vertical="center" wrapText="1"/>
    </xf>
    <xf numFmtId="9" fontId="0" fillId="0" borderId="0" xfId="4" applyFont="1"/>
    <xf numFmtId="169" fontId="11" fillId="2" borderId="2" xfId="2" applyNumberFormat="1" applyFont="1" applyFill="1" applyBorder="1" applyAlignment="1">
      <alignment horizontal="center" wrapText="1"/>
    </xf>
    <xf numFmtId="1" fontId="12" fillId="3" borderId="2" xfId="0" applyNumberFormat="1" applyFont="1" applyFill="1" applyBorder="1" applyAlignment="1">
      <alignment vertical="center" wrapText="1"/>
    </xf>
    <xf numFmtId="44" fontId="12" fillId="3" borderId="2" xfId="2" applyFont="1" applyFill="1" applyBorder="1" applyAlignment="1">
      <alignment wrapText="1"/>
    </xf>
    <xf numFmtId="0" fontId="11" fillId="0" borderId="0" xfId="0" applyFont="1"/>
    <xf numFmtId="44" fontId="11" fillId="0" borderId="2" xfId="0" applyNumberFormat="1" applyFont="1" applyBorder="1"/>
    <xf numFmtId="0" fontId="11" fillId="2" borderId="0" xfId="0" applyFont="1" applyFill="1" applyBorder="1" applyAlignment="1">
      <alignment wrapText="1"/>
    </xf>
    <xf numFmtId="0" fontId="0" fillId="4" borderId="2" xfId="0" applyFill="1" applyBorder="1"/>
    <xf numFmtId="9" fontId="12" fillId="5" borderId="2" xfId="4" applyNumberFormat="1" applyFont="1" applyFill="1" applyBorder="1" applyAlignment="1">
      <alignment horizontal="center" vertical="center" wrapText="1"/>
    </xf>
    <xf numFmtId="49" fontId="12" fillId="4" borderId="2" xfId="3" applyNumberFormat="1" applyFont="1" applyFill="1" applyBorder="1" applyAlignment="1">
      <alignment horizontal="center" vertical="center" wrapText="1"/>
    </xf>
    <xf numFmtId="9" fontId="12" fillId="4" borderId="2" xfId="3" applyNumberFormat="1" applyFont="1" applyFill="1" applyBorder="1" applyAlignment="1">
      <alignment horizontal="center" vertical="center" wrapText="1"/>
    </xf>
    <xf numFmtId="49" fontId="12" fillId="5" borderId="2" xfId="3" applyNumberFormat="1" applyFont="1" applyFill="1" applyBorder="1" applyAlignment="1">
      <alignment horizontal="center" vertical="center" wrapText="1"/>
    </xf>
    <xf numFmtId="44" fontId="12" fillId="5" borderId="2" xfId="2" applyFont="1" applyFill="1" applyBorder="1"/>
    <xf numFmtId="10" fontId="12" fillId="3" borderId="2" xfId="4" applyNumberFormat="1" applyFont="1" applyFill="1" applyBorder="1" applyAlignment="1">
      <alignment horizontal="center" vertical="center" wrapText="1"/>
    </xf>
    <xf numFmtId="9" fontId="12" fillId="4" borderId="2" xfId="4" applyNumberFormat="1" applyFont="1" applyFill="1" applyBorder="1" applyAlignment="1">
      <alignment horizontal="center" vertical="center" wrapText="1"/>
    </xf>
    <xf numFmtId="49" fontId="12" fillId="4" borderId="2" xfId="0" applyNumberFormat="1" applyFont="1" applyFill="1" applyBorder="1" applyAlignment="1">
      <alignment horizontal="left" vertical="center" wrapText="1"/>
    </xf>
    <xf numFmtId="172" fontId="12" fillId="4" borderId="2" xfId="0" applyNumberFormat="1" applyFont="1" applyFill="1" applyBorder="1"/>
    <xf numFmtId="49" fontId="12" fillId="5" borderId="2" xfId="0" applyNumberFormat="1" applyFont="1" applyFill="1" applyBorder="1" applyAlignment="1">
      <alignment vertical="center" wrapText="1"/>
    </xf>
    <xf numFmtId="172" fontId="12" fillId="5" borderId="2" xfId="0" applyNumberFormat="1" applyFont="1" applyFill="1" applyBorder="1" applyAlignment="1">
      <alignment vertical="center"/>
    </xf>
    <xf numFmtId="0" fontId="12" fillId="5" borderId="2" xfId="0" applyFont="1" applyFill="1" applyBorder="1" applyAlignment="1">
      <alignment vertical="center" wrapText="1"/>
    </xf>
    <xf numFmtId="44" fontId="11" fillId="2" borderId="13" xfId="2" applyFont="1" applyFill="1" applyBorder="1" applyAlignment="1">
      <alignment horizontal="center" wrapText="1"/>
    </xf>
    <xf numFmtId="0" fontId="16" fillId="3" borderId="0" xfId="0" applyFont="1" applyFill="1"/>
    <xf numFmtId="0" fontId="0" fillId="0" borderId="0" xfId="0" applyAlignment="1">
      <alignment horizontal="center"/>
    </xf>
    <xf numFmtId="1" fontId="9" fillId="0" borderId="8" xfId="0" applyNumberFormat="1" applyFont="1" applyBorder="1" applyAlignment="1">
      <alignment horizontal="center" wrapText="1"/>
    </xf>
    <xf numFmtId="0" fontId="12" fillId="0" borderId="2" xfId="0" applyFont="1" applyFill="1" applyBorder="1" applyAlignment="1">
      <alignment horizontal="left" vertical="center" wrapText="1"/>
    </xf>
    <xf numFmtId="0" fontId="12" fillId="0" borderId="2" xfId="0" applyFont="1" applyFill="1" applyBorder="1" applyAlignment="1">
      <alignment horizontal="left" wrapText="1"/>
    </xf>
    <xf numFmtId="0" fontId="12" fillId="0" borderId="2" xfId="0" applyFont="1" applyFill="1" applyBorder="1" applyAlignment="1">
      <alignment vertical="center" wrapText="1"/>
    </xf>
    <xf numFmtId="49" fontId="12" fillId="0" borderId="2" xfId="0" applyNumberFormat="1" applyFont="1" applyFill="1" applyBorder="1" applyAlignment="1">
      <alignment vertical="center" wrapText="1"/>
    </xf>
    <xf numFmtId="0" fontId="12" fillId="9" borderId="2" xfId="0" applyFont="1" applyFill="1" applyBorder="1" applyAlignment="1">
      <alignment wrapText="1"/>
    </xf>
    <xf numFmtId="49" fontId="12" fillId="7" borderId="2" xfId="0" applyNumberFormat="1" applyFont="1" applyFill="1" applyBorder="1" applyAlignment="1">
      <alignment wrapText="1"/>
    </xf>
    <xf numFmtId="49" fontId="12" fillId="9" borderId="2" xfId="0" applyNumberFormat="1" applyFont="1" applyFill="1" applyBorder="1" applyAlignment="1">
      <alignment wrapText="1"/>
    </xf>
    <xf numFmtId="1" fontId="12" fillId="3" borderId="2" xfId="0" applyNumberFormat="1" applyFont="1" applyFill="1" applyBorder="1"/>
    <xf numFmtId="1" fontId="13" fillId="3" borderId="2" xfId="0" applyNumberFormat="1" applyFont="1" applyFill="1" applyBorder="1" applyAlignment="1">
      <alignment horizontal="center" vertical="center" wrapText="1"/>
    </xf>
    <xf numFmtId="1" fontId="12" fillId="3" borderId="2" xfId="0" applyNumberFormat="1" applyFont="1" applyFill="1" applyBorder="1" applyAlignment="1">
      <alignment horizontal="left" vertical="center" wrapText="1"/>
    </xf>
    <xf numFmtId="1" fontId="12" fillId="3" borderId="2" xfId="0" applyNumberFormat="1" applyFont="1" applyFill="1" applyBorder="1" applyAlignment="1">
      <alignment horizontal="center" vertical="center"/>
    </xf>
    <xf numFmtId="1" fontId="12" fillId="4" borderId="2" xfId="0" applyNumberFormat="1" applyFont="1" applyFill="1" applyBorder="1" applyAlignment="1">
      <alignment horizontal="center" vertical="center" wrapText="1"/>
    </xf>
    <xf numFmtId="1" fontId="2" fillId="4" borderId="2" xfId="0" applyNumberFormat="1" applyFont="1" applyFill="1" applyBorder="1" applyAlignment="1">
      <alignment horizontal="center" vertical="center" wrapText="1"/>
    </xf>
    <xf numFmtId="1" fontId="12" fillId="4" borderId="2" xfId="0" applyNumberFormat="1" applyFont="1" applyFill="1" applyBorder="1" applyAlignment="1">
      <alignment horizontal="center" vertical="center"/>
    </xf>
    <xf numFmtId="1" fontId="12" fillId="3" borderId="2" xfId="0" applyNumberFormat="1" applyFont="1" applyFill="1" applyBorder="1" applyAlignment="1">
      <alignment horizontal="left" wrapText="1"/>
    </xf>
    <xf numFmtId="1" fontId="12" fillId="5" borderId="2" xfId="0" applyNumberFormat="1" applyFont="1" applyFill="1" applyBorder="1" applyAlignment="1">
      <alignment horizontal="center" vertical="center" wrapText="1"/>
    </xf>
    <xf numFmtId="1" fontId="12" fillId="3" borderId="2" xfId="0" applyNumberFormat="1" applyFont="1" applyFill="1" applyBorder="1" applyAlignment="1">
      <alignment horizontal="center"/>
    </xf>
    <xf numFmtId="1" fontId="12" fillId="3" borderId="2" xfId="0" applyNumberFormat="1" applyFont="1" applyFill="1" applyBorder="1" applyAlignment="1">
      <alignment horizontal="left"/>
    </xf>
    <xf numFmtId="1" fontId="12" fillId="4" borderId="2" xfId="0" applyNumberFormat="1" applyFont="1" applyFill="1" applyBorder="1" applyAlignment="1">
      <alignment horizontal="center"/>
    </xf>
    <xf numFmtId="1" fontId="12" fillId="5" borderId="2" xfId="0" applyNumberFormat="1" applyFont="1" applyFill="1" applyBorder="1" applyAlignment="1">
      <alignment horizontal="center"/>
    </xf>
    <xf numFmtId="1" fontId="12" fillId="3" borderId="2" xfId="0" applyNumberFormat="1" applyFont="1" applyFill="1" applyBorder="1" applyAlignment="1">
      <alignment horizontal="right"/>
    </xf>
    <xf numFmtId="170" fontId="12" fillId="3" borderId="2" xfId="0" applyNumberFormat="1" applyFont="1" applyFill="1" applyBorder="1" applyAlignment="1">
      <alignment horizontal="left" vertical="center" wrapText="1"/>
    </xf>
    <xf numFmtId="170" fontId="12" fillId="3" borderId="2" xfId="0" applyNumberFormat="1" applyFont="1" applyFill="1" applyBorder="1" applyAlignment="1">
      <alignment horizontal="right" vertical="center" wrapText="1"/>
    </xf>
    <xf numFmtId="170" fontId="12" fillId="3" borderId="2" xfId="0" applyNumberFormat="1" applyFont="1" applyFill="1" applyBorder="1" applyAlignment="1">
      <alignment horizontal="center" vertical="center" wrapText="1"/>
    </xf>
    <xf numFmtId="170" fontId="12" fillId="5" borderId="2" xfId="0" applyNumberFormat="1" applyFont="1" applyFill="1" applyBorder="1" applyAlignment="1">
      <alignment horizontal="center" vertical="center" wrapText="1"/>
    </xf>
    <xf numFmtId="0" fontId="12" fillId="0" borderId="3" xfId="0" applyFont="1" applyFill="1" applyBorder="1" applyAlignment="1">
      <alignment wrapText="1"/>
    </xf>
    <xf numFmtId="1" fontId="12" fillId="3" borderId="3" xfId="0" applyNumberFormat="1" applyFont="1" applyFill="1" applyBorder="1"/>
    <xf numFmtId="0" fontId="0" fillId="0" borderId="2" xfId="0" applyBorder="1" applyAlignment="1">
      <alignment horizontal="center"/>
    </xf>
    <xf numFmtId="1" fontId="12" fillId="3" borderId="14" xfId="0" applyNumberFormat="1" applyFont="1" applyFill="1" applyBorder="1"/>
    <xf numFmtId="1" fontId="13" fillId="3" borderId="9" xfId="0" applyNumberFormat="1" applyFont="1" applyFill="1" applyBorder="1" applyAlignment="1">
      <alignment horizontal="center" vertical="center" wrapText="1"/>
    </xf>
    <xf numFmtId="1" fontId="12" fillId="3" borderId="9" xfId="0" applyNumberFormat="1" applyFont="1" applyFill="1" applyBorder="1" applyAlignment="1">
      <alignment horizontal="left" vertical="center" wrapText="1"/>
    </xf>
    <xf numFmtId="1" fontId="12" fillId="3" borderId="9" xfId="0" applyNumberFormat="1" applyFont="1" applyFill="1" applyBorder="1" applyAlignment="1">
      <alignment horizontal="center" vertical="center"/>
    </xf>
    <xf numFmtId="1" fontId="12" fillId="3" borderId="9" xfId="0" applyNumberFormat="1" applyFont="1" applyFill="1" applyBorder="1"/>
    <xf numFmtId="1" fontId="12" fillId="3" borderId="9" xfId="0" applyNumberFormat="1" applyFont="1" applyFill="1" applyBorder="1" applyAlignment="1">
      <alignment horizontal="center" vertical="center" wrapText="1"/>
    </xf>
    <xf numFmtId="1" fontId="12" fillId="4" borderId="9" xfId="0" applyNumberFormat="1" applyFont="1" applyFill="1" applyBorder="1" applyAlignment="1">
      <alignment horizontal="center" vertical="center" wrapText="1"/>
    </xf>
    <xf numFmtId="1" fontId="2" fillId="4" borderId="9" xfId="0" applyNumberFormat="1" applyFont="1" applyFill="1" applyBorder="1" applyAlignment="1">
      <alignment horizontal="center" vertical="center" wrapText="1"/>
    </xf>
    <xf numFmtId="1" fontId="12" fillId="5" borderId="9" xfId="0" applyNumberFormat="1" applyFont="1" applyFill="1" applyBorder="1" applyAlignment="1">
      <alignment horizontal="left" vertical="center" wrapText="1"/>
    </xf>
    <xf numFmtId="1" fontId="12" fillId="4" borderId="9" xfId="0" applyNumberFormat="1" applyFont="1" applyFill="1" applyBorder="1" applyAlignment="1">
      <alignment horizontal="center" vertical="center"/>
    </xf>
    <xf numFmtId="1" fontId="12" fillId="3" borderId="9" xfId="0" applyNumberFormat="1" applyFont="1" applyFill="1" applyBorder="1" applyAlignment="1">
      <alignment horizontal="left" wrapText="1"/>
    </xf>
    <xf numFmtId="1" fontId="12" fillId="5" borderId="9" xfId="0" applyNumberFormat="1" applyFont="1" applyFill="1" applyBorder="1" applyAlignment="1">
      <alignment horizontal="center" vertical="center" wrapText="1"/>
    </xf>
    <xf numFmtId="1" fontId="12" fillId="3" borderId="9" xfId="0" applyNumberFormat="1" applyFont="1" applyFill="1" applyBorder="1" applyAlignment="1">
      <alignment horizontal="center"/>
    </xf>
    <xf numFmtId="1" fontId="12" fillId="3" borderId="9" xfId="0" applyNumberFormat="1" applyFont="1" applyFill="1" applyBorder="1" applyAlignment="1">
      <alignment horizontal="left"/>
    </xf>
    <xf numFmtId="1" fontId="12" fillId="5" borderId="15" xfId="0" applyNumberFormat="1" applyFont="1" applyFill="1" applyBorder="1" applyAlignment="1">
      <alignment horizontal="center" vertical="center" wrapText="1"/>
    </xf>
    <xf numFmtId="1" fontId="12" fillId="4" borderId="9" xfId="0" applyNumberFormat="1" applyFont="1" applyFill="1" applyBorder="1" applyAlignment="1">
      <alignment horizontal="center"/>
    </xf>
    <xf numFmtId="1" fontId="12" fillId="5" borderId="9" xfId="0" applyNumberFormat="1" applyFont="1" applyFill="1" applyBorder="1" applyAlignment="1">
      <alignment horizontal="center"/>
    </xf>
    <xf numFmtId="1" fontId="12" fillId="4" borderId="9" xfId="0" applyNumberFormat="1" applyFont="1" applyFill="1" applyBorder="1" applyAlignment="1">
      <alignment horizontal="left" vertical="center" wrapText="1"/>
    </xf>
    <xf numFmtId="1" fontId="12" fillId="3" borderId="9" xfId="0" applyNumberFormat="1" applyFont="1" applyFill="1" applyBorder="1" applyAlignment="1">
      <alignment horizontal="right"/>
    </xf>
    <xf numFmtId="1" fontId="12" fillId="4" borderId="9" xfId="0" applyNumberFormat="1" applyFont="1" applyFill="1" applyBorder="1"/>
    <xf numFmtId="1" fontId="12" fillId="5" borderId="9" xfId="0" applyNumberFormat="1" applyFont="1" applyFill="1" applyBorder="1" applyAlignment="1">
      <alignment horizontal="left"/>
    </xf>
    <xf numFmtId="170" fontId="12" fillId="3" borderId="9" xfId="0" applyNumberFormat="1" applyFont="1" applyFill="1" applyBorder="1" applyAlignment="1">
      <alignment horizontal="left" vertical="center" wrapText="1"/>
    </xf>
    <xf numFmtId="170" fontId="12" fillId="3" borderId="9" xfId="0" applyNumberFormat="1" applyFont="1" applyFill="1" applyBorder="1" applyAlignment="1">
      <alignment horizontal="right" vertical="center" wrapText="1"/>
    </xf>
    <xf numFmtId="1" fontId="12" fillId="4" borderId="9" xfId="0" applyNumberFormat="1" applyFont="1" applyFill="1" applyBorder="1" applyAlignment="1">
      <alignment horizontal="left"/>
    </xf>
    <xf numFmtId="170" fontId="12" fillId="5" borderId="9" xfId="0" applyNumberFormat="1" applyFont="1" applyFill="1" applyBorder="1" applyAlignment="1">
      <alignment horizontal="right" vertical="center" wrapText="1"/>
    </xf>
    <xf numFmtId="1" fontId="12" fillId="5" borderId="9" xfId="0" applyNumberFormat="1" applyFont="1" applyFill="1" applyBorder="1" applyAlignment="1">
      <alignment horizontal="right"/>
    </xf>
    <xf numFmtId="170" fontId="12" fillId="3" borderId="9" xfId="0" applyNumberFormat="1" applyFont="1" applyFill="1" applyBorder="1" applyAlignment="1">
      <alignment horizontal="center" vertical="center" wrapText="1"/>
    </xf>
    <xf numFmtId="170" fontId="12" fillId="4" borderId="9" xfId="0" applyNumberFormat="1" applyFont="1" applyFill="1" applyBorder="1" applyAlignment="1">
      <alignment horizontal="left" vertical="center" wrapText="1"/>
    </xf>
    <xf numFmtId="170" fontId="12" fillId="5" borderId="9" xfId="0" applyNumberFormat="1" applyFont="1" applyFill="1" applyBorder="1" applyAlignment="1">
      <alignment horizontal="left" vertical="center" wrapText="1"/>
    </xf>
    <xf numFmtId="170" fontId="12" fillId="5" borderId="9" xfId="0" applyNumberFormat="1" applyFont="1" applyFill="1" applyBorder="1" applyAlignment="1">
      <alignment horizontal="center" vertical="center" wrapText="1"/>
    </xf>
    <xf numFmtId="1" fontId="13" fillId="3" borderId="9" xfId="0" applyNumberFormat="1" applyFont="1" applyFill="1" applyBorder="1" applyAlignment="1">
      <alignment horizontal="right"/>
    </xf>
    <xf numFmtId="1" fontId="2" fillId="3" borderId="2" xfId="0" applyNumberFormat="1" applyFont="1" applyFill="1" applyBorder="1" applyAlignment="1">
      <alignment horizontal="center" vertical="center" wrapText="1"/>
    </xf>
    <xf numFmtId="1" fontId="12" fillId="3" borderId="4" xfId="0" applyNumberFormat="1" applyFont="1" applyFill="1" applyBorder="1" applyAlignment="1">
      <alignment horizontal="center" vertical="center"/>
    </xf>
    <xf numFmtId="1" fontId="12" fillId="3" borderId="2" xfId="0" applyNumberFormat="1" applyFont="1" applyFill="1" applyBorder="1" applyAlignment="1">
      <alignment vertical="center"/>
    </xf>
    <xf numFmtId="1" fontId="13" fillId="3" borderId="2" xfId="0" applyNumberFormat="1" applyFont="1" applyFill="1" applyBorder="1" applyAlignment="1">
      <alignment horizontal="center"/>
    </xf>
    <xf numFmtId="0" fontId="12" fillId="0" borderId="2" xfId="0" applyFont="1" applyBorder="1" applyAlignment="1">
      <alignment horizontal="center"/>
    </xf>
    <xf numFmtId="170" fontId="12" fillId="4" borderId="2" xfId="0" applyNumberFormat="1" applyFont="1" applyFill="1" applyBorder="1" applyAlignment="1">
      <alignment horizontal="center" vertical="center" wrapText="1"/>
    </xf>
    <xf numFmtId="1" fontId="12" fillId="3" borderId="4" xfId="0" applyNumberFormat="1" applyFont="1" applyFill="1" applyBorder="1" applyAlignment="1">
      <alignment horizontal="center"/>
    </xf>
    <xf numFmtId="1" fontId="12" fillId="3" borderId="2" xfId="0" applyNumberFormat="1" applyFont="1" applyFill="1" applyBorder="1" applyAlignment="1">
      <alignment horizontal="center" wrapText="1"/>
    </xf>
    <xf numFmtId="0" fontId="0" fillId="3" borderId="0" xfId="0" applyFill="1" applyAlignment="1">
      <alignment horizontal="center"/>
    </xf>
    <xf numFmtId="1" fontId="12" fillId="8" borderId="2" xfId="0" applyNumberFormat="1" applyFont="1" applyFill="1" applyBorder="1" applyAlignment="1">
      <alignment horizontal="center" vertical="center" wrapText="1"/>
    </xf>
    <xf numFmtId="0" fontId="12" fillId="8" borderId="2" xfId="0" applyFont="1" applyFill="1" applyBorder="1" applyAlignment="1">
      <alignment wrapText="1"/>
    </xf>
    <xf numFmtId="9" fontId="12" fillId="8" borderId="2" xfId="4" applyNumberFormat="1" applyFont="1" applyFill="1" applyBorder="1" applyAlignment="1">
      <alignment horizontal="center" vertical="center" wrapText="1"/>
    </xf>
    <xf numFmtId="0" fontId="0" fillId="0" borderId="0" xfId="0" applyAlignment="1">
      <alignment horizontal="center"/>
    </xf>
    <xf numFmtId="1" fontId="12" fillId="3" borderId="1" xfId="0" applyNumberFormat="1" applyFont="1" applyFill="1" applyBorder="1" applyAlignment="1">
      <alignment horizontal="center"/>
    </xf>
    <xf numFmtId="0" fontId="17" fillId="3" borderId="2" xfId="0" applyFont="1" applyFill="1" applyBorder="1" applyAlignment="1">
      <alignment vertical="center" wrapText="1"/>
    </xf>
    <xf numFmtId="44" fontId="12" fillId="3" borderId="2" xfId="2" applyFont="1" applyFill="1" applyBorder="1" applyAlignment="1">
      <alignment vertical="center" wrapText="1"/>
    </xf>
    <xf numFmtId="1" fontId="6" fillId="0" borderId="0" xfId="0" applyNumberFormat="1" applyFont="1" applyAlignment="1">
      <alignment horizontal="center"/>
    </xf>
    <xf numFmtId="1" fontId="12" fillId="3" borderId="1" xfId="0" applyNumberFormat="1" applyFont="1" applyFill="1" applyBorder="1" applyAlignment="1">
      <alignment horizontal="center" vertical="center" wrapText="1"/>
    </xf>
    <xf numFmtId="0" fontId="0" fillId="0" borderId="0" xfId="0" applyAlignment="1">
      <alignment horizontal="center"/>
    </xf>
    <xf numFmtId="0" fontId="12" fillId="0" borderId="0" xfId="0" applyFont="1"/>
    <xf numFmtId="0" fontId="12" fillId="0" borderId="0" xfId="0" applyFont="1" applyAlignment="1">
      <alignment horizontal="center"/>
    </xf>
    <xf numFmtId="0" fontId="12" fillId="3" borderId="0" xfId="0" applyFont="1" applyFill="1" applyAlignment="1">
      <alignment horizontal="center"/>
    </xf>
    <xf numFmtId="0" fontId="11" fillId="2" borderId="13" xfId="0" applyFont="1" applyFill="1" applyBorder="1" applyAlignment="1">
      <alignment wrapText="1"/>
    </xf>
    <xf numFmtId="0" fontId="10" fillId="0" borderId="0" xfId="0" applyFont="1" applyAlignment="1">
      <alignment horizontal="center"/>
    </xf>
    <xf numFmtId="0" fontId="12" fillId="3" borderId="2" xfId="0" applyFont="1" applyFill="1" applyBorder="1" applyAlignment="1">
      <alignment horizontal="center" vertical="center"/>
    </xf>
    <xf numFmtId="0" fontId="12" fillId="4" borderId="2" xfId="0" applyFont="1" applyFill="1" applyBorder="1" applyAlignment="1">
      <alignment horizontal="center" vertical="center"/>
    </xf>
    <xf numFmtId="44" fontId="12" fillId="4" borderId="2" xfId="2" applyFont="1" applyFill="1" applyBorder="1" applyAlignment="1">
      <alignment horizontal="center"/>
    </xf>
    <xf numFmtId="0" fontId="12" fillId="4" borderId="2" xfId="0" applyFont="1" applyFill="1" applyBorder="1" applyAlignment="1">
      <alignment horizontal="center" vertical="center" wrapText="1"/>
    </xf>
    <xf numFmtId="0" fontId="12" fillId="5" borderId="2" xfId="0" applyFont="1" applyFill="1" applyBorder="1" applyAlignment="1">
      <alignment horizontal="center" vertical="center"/>
    </xf>
    <xf numFmtId="0" fontId="12" fillId="3" borderId="0" xfId="0" applyFont="1" applyFill="1" applyBorder="1"/>
    <xf numFmtId="0" fontId="0" fillId="0" borderId="5" xfId="0" applyBorder="1"/>
    <xf numFmtId="0" fontId="0" fillId="0" borderId="5" xfId="0" applyBorder="1" applyAlignment="1">
      <alignment horizontal="center"/>
    </xf>
    <xf numFmtId="1" fontId="18" fillId="0" borderId="8" xfId="0" applyNumberFormat="1" applyFont="1" applyBorder="1" applyAlignment="1">
      <alignment horizontal="center" wrapText="1"/>
    </xf>
    <xf numFmtId="0" fontId="17" fillId="3" borderId="1" xfId="0" applyFont="1" applyFill="1" applyBorder="1" applyAlignment="1">
      <alignment vertical="center" wrapText="1"/>
    </xf>
    <xf numFmtId="44" fontId="12" fillId="0" borderId="2" xfId="0" applyNumberFormat="1" applyFont="1" applyBorder="1"/>
    <xf numFmtId="1" fontId="12" fillId="4" borderId="2" xfId="0" applyNumberFormat="1" applyFont="1" applyFill="1" applyBorder="1"/>
    <xf numFmtId="1" fontId="12" fillId="4" borderId="2" xfId="0" applyNumberFormat="1" applyFont="1" applyFill="1" applyBorder="1" applyAlignment="1">
      <alignment horizontal="left"/>
    </xf>
    <xf numFmtId="1" fontId="12" fillId="4" borderId="2" xfId="0" applyNumberFormat="1" applyFont="1" applyFill="1" applyBorder="1" applyAlignment="1">
      <alignment horizontal="left" vertical="center" wrapText="1"/>
    </xf>
    <xf numFmtId="170" fontId="12" fillId="5" borderId="2" xfId="0" applyNumberFormat="1" applyFont="1" applyFill="1" applyBorder="1" applyAlignment="1">
      <alignment horizontal="left" vertical="center" wrapText="1"/>
    </xf>
    <xf numFmtId="170" fontId="12" fillId="4" borderId="2" xfId="0" applyNumberFormat="1" applyFont="1" applyFill="1" applyBorder="1" applyAlignment="1">
      <alignment horizontal="left" vertical="center" wrapText="1"/>
    </xf>
    <xf numFmtId="170" fontId="12" fillId="5" borderId="2" xfId="0" applyNumberFormat="1" applyFont="1" applyFill="1" applyBorder="1" applyAlignment="1">
      <alignment horizontal="right" vertical="center" wrapText="1"/>
    </xf>
    <xf numFmtId="44" fontId="0" fillId="3" borderId="0" xfId="2" applyFont="1" applyFill="1"/>
    <xf numFmtId="1" fontId="12" fillId="5" borderId="2" xfId="0" applyNumberFormat="1" applyFont="1" applyFill="1" applyBorder="1" applyAlignment="1">
      <alignment horizontal="left" vertical="center" wrapText="1"/>
    </xf>
    <xf numFmtId="1" fontId="12" fillId="5" borderId="2" xfId="0" applyNumberFormat="1" applyFont="1" applyFill="1" applyBorder="1" applyAlignment="1">
      <alignment horizontal="left"/>
    </xf>
    <xf numFmtId="1" fontId="12" fillId="5" borderId="2" xfId="0" applyNumberFormat="1" applyFont="1" applyFill="1" applyBorder="1" applyAlignment="1">
      <alignment horizontal="right"/>
    </xf>
    <xf numFmtId="14" fontId="12" fillId="3" borderId="2" xfId="0" applyNumberFormat="1" applyFont="1" applyFill="1" applyBorder="1" applyAlignment="1">
      <alignment horizontal="left" wrapText="1"/>
    </xf>
    <xf numFmtId="14" fontId="12" fillId="5" borderId="2" xfId="0" applyNumberFormat="1" applyFont="1" applyFill="1" applyBorder="1" applyAlignment="1">
      <alignment horizontal="left" wrapText="1"/>
    </xf>
    <xf numFmtId="1" fontId="6" fillId="0" borderId="0" xfId="0" applyNumberFormat="1" applyFont="1" applyAlignment="1">
      <alignment horizontal="center"/>
    </xf>
    <xf numFmtId="0" fontId="11" fillId="0" borderId="9" xfId="0" applyFont="1" applyBorder="1" applyAlignment="1">
      <alignment horizontal="center"/>
    </xf>
    <xf numFmtId="0" fontId="11" fillId="0" borderId="10" xfId="0" applyFont="1" applyBorder="1" applyAlignment="1">
      <alignment horizontal="center"/>
    </xf>
    <xf numFmtId="0" fontId="0" fillId="0" borderId="0" xfId="0" applyAlignment="1">
      <alignment vertical="center" wrapText="1"/>
    </xf>
    <xf numFmtId="1" fontId="12" fillId="3" borderId="1" xfId="0" applyNumberFormat="1" applyFont="1" applyFill="1" applyBorder="1" applyAlignment="1">
      <alignment horizontal="center" vertical="center" wrapText="1"/>
    </xf>
    <xf numFmtId="1" fontId="12" fillId="3" borderId="11" xfId="0" applyNumberFormat="1" applyFont="1" applyFill="1" applyBorder="1" applyAlignment="1">
      <alignment horizontal="center" vertical="center" wrapText="1"/>
    </xf>
    <xf numFmtId="1" fontId="12" fillId="3" borderId="3" xfId="0" applyNumberFormat="1" applyFont="1" applyFill="1" applyBorder="1" applyAlignment="1">
      <alignment horizontal="center" vertical="center" wrapText="1"/>
    </xf>
    <xf numFmtId="0" fontId="12" fillId="0" borderId="9" xfId="0" applyFont="1" applyBorder="1" applyAlignment="1">
      <alignment horizontal="center"/>
    </xf>
    <xf numFmtId="0" fontId="12" fillId="0" borderId="12" xfId="0" applyFont="1" applyBorder="1" applyAlignment="1">
      <alignment horizontal="center"/>
    </xf>
    <xf numFmtId="0" fontId="12" fillId="0" borderId="10" xfId="0" applyFont="1" applyBorder="1" applyAlignment="1">
      <alignment horizontal="center"/>
    </xf>
    <xf numFmtId="0" fontId="0" fillId="0" borderId="0" xfId="0" applyAlignment="1">
      <alignment horizontal="center"/>
    </xf>
    <xf numFmtId="0" fontId="7" fillId="0" borderId="9" xfId="0" applyFont="1" applyBorder="1" applyAlignment="1">
      <alignment horizontal="center"/>
    </xf>
    <xf numFmtId="0" fontId="7" fillId="0" borderId="12" xfId="0" applyFont="1" applyBorder="1" applyAlignment="1">
      <alignment horizontal="center"/>
    </xf>
    <xf numFmtId="0" fontId="7" fillId="0" borderId="0" xfId="0" applyFont="1" applyAlignment="1">
      <alignment horizontal="center"/>
    </xf>
    <xf numFmtId="0" fontId="15" fillId="0" borderId="0" xfId="0" applyFont="1" applyAlignment="1">
      <alignment horizontal="center" wrapText="1"/>
    </xf>
  </cellXfs>
  <cellStyles count="5">
    <cellStyle name="Millares" xfId="1" builtinId="3"/>
    <cellStyle name="Moneda" xfId="2" builtinId="4"/>
    <cellStyle name="Normal" xfId="0" builtinId="0"/>
    <cellStyle name="Normal 3" xfId="3"/>
    <cellStyle name="Porcentaje" xfId="4"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sesor.regalias/Downloads/ProyectosAprobados_151220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sesor.regalias/Desktop/INFORMES%20AVANCES%20OCAD/REPORTE%20AL%2015%20DE%20DICIEMBRE%20201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sesor.regalias/Desktop/INFORMES%20AVANCES%20OCAD/REPORTE%20AL%2015%20DE%20NOVIEMBRE%20DE%2020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PROYECTOS"/>
    </sheetNames>
    <sheetDataSet>
      <sheetData sheetId="0">
        <row r="11">
          <cell r="K11">
            <v>2012000060032</v>
          </cell>
          <cell r="L11" t="str">
            <v>ESTUDIOS Y DISEÑOS PARA LA MODERNIZACION DE CINCO INSTITUCIONES EDUCATIVAS OFICIALES DEL DEPARTAMENTO DE AMAZONAS</v>
          </cell>
          <cell r="M11">
            <v>50</v>
          </cell>
          <cell r="N11">
            <v>61.37</v>
          </cell>
          <cell r="O11" t="str">
            <v>CONTRATADO EN EJECUCIÓN</v>
          </cell>
        </row>
        <row r="12">
          <cell r="K12">
            <v>2012000060033</v>
          </cell>
          <cell r="L12" t="str">
            <v>ESTUDIOS Y DISEÑOS PARA LA MODERNIZACION DE LOS ESTABLECIMIENTOS DE LA RED PRESTADORA DE SERVICIOS DE SALUD DEL DEPARTAMENTO DE AMAZONAS</v>
          </cell>
          <cell r="M12">
            <v>30</v>
          </cell>
          <cell r="N12">
            <v>58.37</v>
          </cell>
          <cell r="O12" t="str">
            <v>CONTRATADO EN EJECUCIÓN</v>
          </cell>
        </row>
        <row r="13">
          <cell r="K13">
            <v>2012000100057</v>
          </cell>
          <cell r="L13" t="str">
            <v>INVESTIGACIÓN EVALUACIÓN DEL CAMBIO GLOBAL EN UN HUMEDAL DEL MEDIO AMAZONAS: SISTEMA YAHUARCACA. FASE 1. LETICIA, AMAZONAS</v>
          </cell>
          <cell r="M13">
            <v>64.680000000000007</v>
          </cell>
          <cell r="N13">
            <v>93.75</v>
          </cell>
          <cell r="O13" t="str">
            <v>CONTRATADO EN EJECUCIÓN</v>
          </cell>
        </row>
        <row r="14">
          <cell r="K14">
            <v>2012000100158</v>
          </cell>
          <cell r="L14" t="str">
            <v>INVESTIGACIÓN INNOVACION Y DESARROLLO DE PRODUCTOS AGROBIODIVERSOS A PARTIR DE ESPECIES VEGETALES EN ALIANZA CON ORGANIZACIONES DE BASE DEL DEPARTAMENTO DEL AMAZONAS.</v>
          </cell>
          <cell r="M14">
            <v>45.23</v>
          </cell>
          <cell r="N14">
            <v>49.25</v>
          </cell>
          <cell r="O14" t="str">
            <v>CONTRATADO EN EJECUCIÓN</v>
          </cell>
        </row>
        <row r="15">
          <cell r="K15">
            <v>2012000100174</v>
          </cell>
          <cell r="L15" t="str">
            <v>INVESTIGACIÓN INVENTARIO, DELIMITACIÓN, CARACTERIZACIÓN Y GESTIÓN DE HUMEDALES EN EL DEPARTAMENTO DE AMAZONAS</v>
          </cell>
          <cell r="M15">
            <v>32.9</v>
          </cell>
          <cell r="N15">
            <v>35.08</v>
          </cell>
          <cell r="O15" t="str">
            <v>CONTRATADO EN EJECUCIÓN</v>
          </cell>
        </row>
        <row r="16">
          <cell r="K16">
            <v>2013000060002</v>
          </cell>
          <cell r="L16" t="str">
            <v>ESTUDIOS Y DISEÑOS PARA LA CONSTRUCCIÓN DE PUENTES  EN LAS COMUNIDADES DEL DEPARTAMENTO DEL AMAZONAS. AMAZONAS</v>
          </cell>
          <cell r="M16">
            <v>100</v>
          </cell>
          <cell r="N16">
            <v>91.22</v>
          </cell>
          <cell r="O16" t="str">
            <v>TERMINADO</v>
          </cell>
        </row>
        <row r="17">
          <cell r="K17">
            <v>2013000060010</v>
          </cell>
          <cell r="L17" t="str">
            <v>CONSTRUCCIÓN DE UNA BALSA FLOTANTE SOBRE EL RIO AMAZONAS COMO PUNTO DE CONTROL MIGRATORIO FLUVIAL DEL DEPARTAMENTO DEL AMAZONAS</v>
          </cell>
          <cell r="M17">
            <v>73</v>
          </cell>
          <cell r="N17">
            <v>60.49</v>
          </cell>
          <cell r="O17" t="str">
            <v>CONTRATADO EN EJECUCIÓN</v>
          </cell>
        </row>
        <row r="18">
          <cell r="K18">
            <v>2013000060011</v>
          </cell>
          <cell r="L18" t="str">
            <v>ESTUDIOS Y DISEÑOS PARA LA CONSTRUCCIÓN DE UN CENTRO INTEGRAL PARA LA ATENCIÓN DE PERSONAS EN CONDICIÓN DE DISCAPACIDAD PARA EL DEPARTAMENTO DEL AMAZONAS</v>
          </cell>
          <cell r="M18">
            <v>100</v>
          </cell>
          <cell r="N18">
            <v>99</v>
          </cell>
          <cell r="O18" t="str">
            <v>CERRADO</v>
          </cell>
        </row>
        <row r="19">
          <cell r="K19">
            <v>2013000060012</v>
          </cell>
          <cell r="L19" t="str">
            <v>ESTUDIOS Y DISEÑOS PARA LA CONSTRUCCIÓN DE AERODROMOS EN LA CABECERA DE LOS CORREGIMIENTOS DE PUERTO ALEGRÍA, EL ENCANTO, ARICA, MIRITI PARANA Y LA VICTORIA DEL DEPARTAMERNTO DEL AMAZONAS</v>
          </cell>
          <cell r="M19">
            <v>100</v>
          </cell>
          <cell r="N19">
            <v>100</v>
          </cell>
          <cell r="O19" t="str">
            <v>PARA CIERRE</v>
          </cell>
        </row>
        <row r="20">
          <cell r="K20">
            <v>2013000060016</v>
          </cell>
          <cell r="L20" t="str">
            <v>ESTUDIOS Y DISEÑOS PARA LA CONSTRUCCIÓN DE ESCENARIOS INTERCULTURALES Y DEPORTIVOS EN LOS CORREGIMIENTOS DE LA PEDRERA, PUERTO ALEGRÍA, PUERTO ARICA, EL ENCANTO, LA VICTORIA, MIRITÍ Y LA CHORRERA DEL DEPARTAMENTO DEL AMAZONAS</v>
          </cell>
          <cell r="M20">
            <v>100</v>
          </cell>
          <cell r="N20">
            <v>97.65</v>
          </cell>
          <cell r="O20" t="str">
            <v>CERRADO</v>
          </cell>
        </row>
        <row r="21">
          <cell r="K21">
            <v>2013000100233</v>
          </cell>
          <cell r="L21" t="str">
            <v>DESARROLLO DE UN PLAN DE MANEJO PARA EL CONTROL DEL CÁNCER DE CÉRVIX EN EL DEPARTAMENTO DE AMAZONAS</v>
          </cell>
          <cell r="M21">
            <v>71.17</v>
          </cell>
          <cell r="N21">
            <v>89</v>
          </cell>
          <cell r="O21" t="str">
            <v>CONTRATADO EN EJECUCIÓN</v>
          </cell>
        </row>
        <row r="22">
          <cell r="K22">
            <v>2013000100239</v>
          </cell>
          <cell r="L22" t="str">
            <v>FORTALECIMIENTO INTERSECTORIAL E INTERCULTURAL DE LA ESTRATEGÍA ALTO A LA TUBERCULOSIS EN COMUNIDADES INDÍGENAS CON ASENTAMIENTOS EN EL TRAPECIO AMAZÓNICO (PARTE 1 - PUERTO NARIÑO)</v>
          </cell>
          <cell r="M22">
            <v>63.39</v>
          </cell>
          <cell r="N22">
            <v>88.4</v>
          </cell>
          <cell r="O22" t="str">
            <v>CONTRATADO EN EJECUCIÓN</v>
          </cell>
        </row>
        <row r="23">
          <cell r="K23">
            <v>2013000100266</v>
          </cell>
          <cell r="L23" t="str">
            <v>PREVENCIÓN ESTRATEGIAS DE PREVENCIÓN Y CONTROL DE MALARIA EN EL AMAZONAS, EN RESPUESTA AL RECIENTE BROTE DE LA ENFERMEDAD TODO EL DEPARTAMENTO, AMAZONAS, AMAZONÍA</v>
          </cell>
          <cell r="M23">
            <v>83.45</v>
          </cell>
          <cell r="N23">
            <v>89</v>
          </cell>
          <cell r="O23" t="str">
            <v>CONTRATADO EN EJECUCIÓN</v>
          </cell>
        </row>
        <row r="24">
          <cell r="K24">
            <v>2014000060050</v>
          </cell>
          <cell r="L24" t="str">
            <v>CONSTRUCCIÓN DE ESCENARIOS INTERCULTURALES Y DEPORTIVOS EN LOS CORREGIMIENTOS DE LA PEDRERA, PUERTO ALEGRÍA, PUERTO ARICA, EL ENCANTO , MIRITÍ Y LA CHORRERA DEL DEPARTAMENTO DEL AMAZONAS</v>
          </cell>
          <cell r="M24">
            <v>37.97</v>
          </cell>
          <cell r="N24">
            <v>62.54</v>
          </cell>
          <cell r="O24" t="str">
            <v>CONTRATADO EN EJECUCIÓN</v>
          </cell>
        </row>
        <row r="25">
          <cell r="K25">
            <v>2014000060066</v>
          </cell>
          <cell r="L25" t="str">
            <v>ADECUACIÓN DE AERODROMOS Y CONSTRUCCION  DE TERMINALES EN LOS CORREGIMIENTOS  DE EL ENCANTO, PUERTO ARICA Y MIRITI EN ELDEPARTAMENTO DEL AMAZONAS.</v>
          </cell>
          <cell r="M25">
            <v>31.77</v>
          </cell>
          <cell r="N25">
            <v>49.99</v>
          </cell>
          <cell r="O25" t="str">
            <v>CONTRATADO EN EJECUCIÓN</v>
          </cell>
        </row>
        <row r="26">
          <cell r="K26">
            <v>2015000060002</v>
          </cell>
          <cell r="L26" t="str">
            <v>CONSTRUCCIÓN DE PUENTES PEATONALES UBICADOS EN COMUNIDADES INDÍGENAS DEL DEPARTAMENTO DE AMAZONAS - ETAPA 1</v>
          </cell>
          <cell r="M26">
            <v>39.450000000000003</v>
          </cell>
          <cell r="N26">
            <v>49.99</v>
          </cell>
          <cell r="O26" t="str">
            <v>CONTRATADO EN EJECUCIÓN</v>
          </cell>
        </row>
        <row r="27">
          <cell r="K27">
            <v>2015000060027</v>
          </cell>
          <cell r="L27" t="str">
            <v>DESARROLLO DE SOLUCIONES ENERGETICAS HÍBRIDAS PARA ABASTECIMIENTO DE ENERGÍA ELÉCTRICA EN EL DEPARTAMENTO DE AMAZONAS</v>
          </cell>
          <cell r="M27">
            <v>61.07</v>
          </cell>
          <cell r="N27">
            <v>61.9</v>
          </cell>
          <cell r="O27" t="str">
            <v>CONTRATADO EN EJECUCIÓN</v>
          </cell>
        </row>
        <row r="28">
          <cell r="K28">
            <v>2015000060036</v>
          </cell>
          <cell r="L28" t="str">
            <v>CONSTRUCCIÓN DE VIVIENDA RURAL EN EL DEPARTAMENTO DE AMAZONAS</v>
          </cell>
          <cell r="M28">
            <v>0</v>
          </cell>
          <cell r="N28">
            <v>46.23</v>
          </cell>
          <cell r="O28" t="str">
            <v>CONTRATADO EN EJECUCIÓN</v>
          </cell>
        </row>
        <row r="29">
          <cell r="K29">
            <v>2015000100072</v>
          </cell>
          <cell r="L29" t="str">
            <v>IMPLEMENTACIÓN DEL PROGRAMA DE FORMACIÓN DE CAPITAL HUMANO DE MAESTRÍAS Y DOCTORADOS PARA EL DEPARTAMENTO DE AMAZONAS - AMACIENCIAS</v>
          </cell>
          <cell r="M29">
            <v>13.75</v>
          </cell>
          <cell r="N29">
            <v>98.96</v>
          </cell>
          <cell r="O29" t="str">
            <v>CONTRATADO EN EJECUCIÓN</v>
          </cell>
        </row>
        <row r="30">
          <cell r="K30">
            <v>2013000100240</v>
          </cell>
          <cell r="L30" t="str">
            <v>IMPLEMENTACIÓN DE UN SISTEMA DE ALERTA TEMPRANA PARA LA PREVENCIÓN Y CONTROL DE LAS PRINCIPALES ETV EN EL DEPARTAMENTO DEL AMAZONAS, COLOMBIA</v>
          </cell>
          <cell r="M30">
            <v>0</v>
          </cell>
          <cell r="N30">
            <v>29.94</v>
          </cell>
          <cell r="O30" t="str">
            <v>CONTRATADO EN EJECUCIÓN</v>
          </cell>
        </row>
        <row r="31">
          <cell r="K31">
            <v>2015000060023</v>
          </cell>
          <cell r="L31" t="str">
            <v>FORTALECIMIENTO DE LAS COMPETENCIAS COMUNICATIVAS EN IDIOMA INGLÉS EN EL SISTEMA EDUCATIVO OFICIAL DEL DEPARTAMENTO DE AMAZONAS</v>
          </cell>
          <cell r="M31">
            <v>53.12</v>
          </cell>
          <cell r="N31">
            <v>49.05</v>
          </cell>
          <cell r="O31" t="str">
            <v>CONTRATADO EN EJECUCIÓN</v>
          </cell>
        </row>
        <row r="32">
          <cell r="K32">
            <v>2013000100268</v>
          </cell>
          <cell r="L32" t="str">
            <v>FORTALECIMIENTO DE LA CULTURA CIUDADANA Y DEMOCRÁTICA EN CTEI A TRAVÉS DE LA IEP APOYADA EN LAS TIC PARA EL DEPARTAMENTO DEL AMAZONAS</v>
          </cell>
          <cell r="M32">
            <v>34.130000000000003</v>
          </cell>
          <cell r="N32">
            <v>31.87</v>
          </cell>
          <cell r="O32" t="str">
            <v>CONTRATADO EN EJECUCIÓN</v>
          </cell>
        </row>
        <row r="33">
          <cell r="K33">
            <v>2012006910002</v>
          </cell>
          <cell r="L33" t="str">
            <v>CONSTRUCCIÓN VÍA PEATONAL DE LA CALLE OCTAVA ENTRE LAS CARRERAS SEXTA Y DOCE (FASE I ENTRE LAS CARRERAS SEXTA Y ONCE) EN EL MUNICIPIO DE LETICIA, AMAZONAS</v>
          </cell>
          <cell r="M33">
            <v>53.78</v>
          </cell>
          <cell r="N33">
            <v>63.22</v>
          </cell>
          <cell r="O33" t="str">
            <v>CONTRATADO EN EJECUCIÓN</v>
          </cell>
        </row>
        <row r="34">
          <cell r="K34">
            <v>2013006910003</v>
          </cell>
          <cell r="L34" t="str">
            <v>CONSTRUCCIÓN - TERMINACIÓN DEL PROYECTO DE VIVIENDA DE INTERÉS PRIORITARIO MANGUARÉ, LETICIA, AMAZONAS, AMAZONÍA</v>
          </cell>
          <cell r="M34">
            <v>96.79</v>
          </cell>
          <cell r="N34">
            <v>100</v>
          </cell>
          <cell r="O34" t="str">
            <v>CONTRATADO EN EJECUCIÓN</v>
          </cell>
        </row>
        <row r="35">
          <cell r="K35">
            <v>2015006910001</v>
          </cell>
          <cell r="L35" t="str">
            <v>CONSTRUCCIÓN Y REHABILITACIÓN DE LA VÍA PRINCIPAL DEL SECTOR MANGUARÉ ,EN LETICIA (AMAZONAS).</v>
          </cell>
          <cell r="M35">
            <v>100</v>
          </cell>
          <cell r="N35">
            <v>88.45</v>
          </cell>
          <cell r="O35" t="str">
            <v>TERMINADO</v>
          </cell>
        </row>
        <row r="36">
          <cell r="K36">
            <v>2014006910001</v>
          </cell>
          <cell r="L36" t="str">
            <v>RECUPERACIÓN DEL SENDERO PEATONAL DE LA CARRERAS 2 ENTRE CALLES 4 YY 7, PUERTO NARIÑO, AMAZONAS, AMAZONÍA</v>
          </cell>
          <cell r="M36">
            <v>100</v>
          </cell>
          <cell r="N36">
            <v>150</v>
          </cell>
          <cell r="O36" t="str">
            <v>TERMINADO</v>
          </cell>
        </row>
        <row r="37">
          <cell r="K37">
            <v>2013050020003</v>
          </cell>
          <cell r="L37" t="str">
            <v>ADECUACIÓN VÍA DE ACCESO MUNICIPIO DE ABEJORRAL - ANTIOQUIA</v>
          </cell>
          <cell r="M37">
            <v>100</v>
          </cell>
          <cell r="N37">
            <v>99.15</v>
          </cell>
          <cell r="O37" t="str">
            <v>CERRADO</v>
          </cell>
        </row>
        <row r="38">
          <cell r="K38">
            <v>2013050020004</v>
          </cell>
          <cell r="L38" t="str">
            <v>ADECUACIÓN Y PAVIMENTACIÓN VÍA SALIDA A PANTANILLO MUNICIPIO DE ABEJORRAL - ANTIOQUIA</v>
          </cell>
          <cell r="M38">
            <v>100</v>
          </cell>
          <cell r="N38">
            <v>97.38</v>
          </cell>
          <cell r="O38" t="str">
            <v>CERRADO</v>
          </cell>
        </row>
        <row r="39">
          <cell r="K39">
            <v>2014050020001</v>
          </cell>
          <cell r="L39" t="str">
            <v>ESTUDIOS Y DISEÑOS PARA LA CONSTRUCCIÓN DE UN COLISEO EN EL CORREGIMIENTO DE PANTANILLO, MUNICIPIO DE ABEJORRAL, ANTIOQUIA, OCCIDENTE</v>
          </cell>
          <cell r="M39">
            <v>100</v>
          </cell>
          <cell r="N39">
            <v>84</v>
          </cell>
          <cell r="O39" t="str">
            <v>CERRADO</v>
          </cell>
        </row>
        <row r="40">
          <cell r="K40">
            <v>2015050020001</v>
          </cell>
          <cell r="L40" t="str">
            <v>CONSTRUCCIÓN DE ESCENARIO DEPORTIVO EN EL CORREGIMIENTO PANTANILLO DEL MUNICIPIO DE ABEJORRAL, DEPARTAMENTO DE ANTIOQUIA</v>
          </cell>
          <cell r="M40">
            <v>100</v>
          </cell>
          <cell r="N40">
            <v>76.040000000000006</v>
          </cell>
          <cell r="O40" t="str">
            <v>TERMINADO</v>
          </cell>
        </row>
        <row r="41">
          <cell r="K41">
            <v>2015050020002</v>
          </cell>
          <cell r="L41" t="str">
            <v>REHABILITACIÓN ESTRUCTURAL DE LA CASA DE LA CULTURA EN ABEJORRAL, ANTIOQUIA, OCCIDENTE</v>
          </cell>
          <cell r="M41">
            <v>100</v>
          </cell>
          <cell r="N41">
            <v>90.63</v>
          </cell>
          <cell r="O41" t="str">
            <v>TERMINADO</v>
          </cell>
        </row>
        <row r="42">
          <cell r="K42">
            <v>2013050040001</v>
          </cell>
          <cell r="L42" t="str">
            <v>CONSTRUCCIÓN DE VIVIENDA SOCIALES DE INTERES SOCIAL PRIORITARIO EN EL BARRIO EL PORVENIR, ZONA URBANA ABRIAQUÍ, ANTIOQUIA, OCCIDENTE</v>
          </cell>
          <cell r="M42">
            <v>100</v>
          </cell>
          <cell r="N42">
            <v>100</v>
          </cell>
          <cell r="O42" t="str">
            <v>TERMINADO</v>
          </cell>
        </row>
        <row r="43">
          <cell r="K43">
            <v>2013050040002</v>
          </cell>
          <cell r="L43" t="str">
            <v>MANTENIMIENTO Y MEJORAMIENTO DE LA VIA ABRIAQUI-CORCOVADO ABRIAQUÍ, , OCCIDENTE</v>
          </cell>
          <cell r="M43">
            <v>100</v>
          </cell>
          <cell r="N43">
            <v>99.83</v>
          </cell>
          <cell r="O43" t="str">
            <v>TERMINADO</v>
          </cell>
        </row>
        <row r="44">
          <cell r="K44">
            <v>2013050210001</v>
          </cell>
          <cell r="L44" t="str">
            <v>APLICACIÓN DISPOSITIVOS MOVILES EN LAS INSTITUCIONES DEL MUNICIPIO DE ALEJANDRIA. ALEJANDRÍA, ANTIOQUIA, OCCIDENTE</v>
          </cell>
          <cell r="M44">
            <v>100</v>
          </cell>
          <cell r="N44">
            <v>92.87</v>
          </cell>
          <cell r="O44" t="str">
            <v>TERMINADO</v>
          </cell>
        </row>
        <row r="45">
          <cell r="K45">
            <v>2013050210002</v>
          </cell>
          <cell r="L45" t="str">
            <v>RECUPERACIÓN VÍAS URBANAS ALEJANDRÍA</v>
          </cell>
          <cell r="M45">
            <v>100</v>
          </cell>
          <cell r="N45">
            <v>99.97</v>
          </cell>
          <cell r="O45" t="str">
            <v>TERMINADO</v>
          </cell>
        </row>
        <row r="46">
          <cell r="K46">
            <v>2013050210003</v>
          </cell>
          <cell r="L46" t="str">
            <v>ACTUALIZACIÓN LARGO PLAZO DEL ESQUEMA DE ORDENAMIENTO TERRITORIAL DEL MUNICIPIO DE ALEJANDRÍA ANTIOQUIA. ALEJANDRÍA, ANTIOQUIA, OCCIDENTE</v>
          </cell>
          <cell r="M46">
            <v>100</v>
          </cell>
          <cell r="N46">
            <v>86.96</v>
          </cell>
          <cell r="O46" t="str">
            <v>TERMINADO</v>
          </cell>
        </row>
        <row r="47">
          <cell r="K47">
            <v>2014050210002</v>
          </cell>
          <cell r="L47" t="str">
            <v>SUMINISTRO DE SOFTWARE PARA LA E.S.E. PBRO LUIS FELIPE ARBELAEZ DEL MUNICIPIO DE ALEJANDRÍA, ANTIOQUIA, OCCIDENTE</v>
          </cell>
          <cell r="M47">
            <v>77</v>
          </cell>
          <cell r="N47">
            <v>65.98</v>
          </cell>
          <cell r="O47" t="str">
            <v>CONTRATADO EN EJECUCIÓN</v>
          </cell>
        </row>
        <row r="48">
          <cell r="K48">
            <v>2014050210003</v>
          </cell>
          <cell r="L48" t="str">
            <v>CONSTRUCCIÓN DE 72 VIVIENDAS NUEVAS BAJO MODALIDAD ALDEAS EN EL ÁREA RURAL DEL MUNICIPIO DE ALEJANDRÍA, ANTIOQUIA, OCCIDENTE</v>
          </cell>
          <cell r="M48">
            <v>70</v>
          </cell>
          <cell r="N48">
            <v>3.53</v>
          </cell>
          <cell r="O48" t="str">
            <v>CONTRATADO EN EJECUCIÓN</v>
          </cell>
        </row>
        <row r="49">
          <cell r="K49">
            <v>2015050210002</v>
          </cell>
          <cell r="L49" t="str">
            <v>CONSTRUCCIÓN DE OBRAS COMPLEMENTARIAS EN EL CENTRO DE INTEGRACIÓN CIUDADANA DEL MUNICIPIO DE ALEJANDRÍA, ANTIOQUIA.</v>
          </cell>
          <cell r="M49">
            <v>100</v>
          </cell>
          <cell r="N49">
            <v>100</v>
          </cell>
          <cell r="O49" t="str">
            <v>CERRADO</v>
          </cell>
        </row>
        <row r="50">
          <cell r="K50">
            <v>2015050210003</v>
          </cell>
          <cell r="L50" t="str">
            <v>MANTENIMIENTO DE LOS CER PIEDRAS ABAJO, LA INMACULADA,  LA INSTITUCIÓN EDUCATIVA  PROCESA DELGADO PRIMARIA Y LICEO ALEJANDRIA DEL MUNICIPIO DE ALEJANDRÍA, ANTIOQUIA.</v>
          </cell>
          <cell r="M50">
            <v>100</v>
          </cell>
          <cell r="N50">
            <v>100</v>
          </cell>
          <cell r="O50" t="str">
            <v>TERMINADO</v>
          </cell>
        </row>
        <row r="51">
          <cell r="K51">
            <v>2012050300003</v>
          </cell>
          <cell r="L51" t="str">
            <v>RECUPERACIÓN REPOSISCION DE REDES DE ALCANTARILLADO DE LOS SECTORES DE CENTRO POBLADO CAMILO C (SECTOR LA CAPILLA, SECTOR LA ESTACIÓ AMAGÁ, ANTIOQUIA, OCCIDENTE</v>
          </cell>
          <cell r="M51">
            <v>100</v>
          </cell>
          <cell r="N51">
            <v>99.97</v>
          </cell>
          <cell r="O51" t="str">
            <v>TERMINADO</v>
          </cell>
        </row>
        <row r="52">
          <cell r="K52">
            <v>2012050300004</v>
          </cell>
          <cell r="L52" t="str">
            <v>REHABILITACIÓN VÍAS TERCIARIAS AMAGÁ, ANTIOQUIA, OCCIDENTE</v>
          </cell>
          <cell r="M52">
            <v>100</v>
          </cell>
          <cell r="N52">
            <v>89.04</v>
          </cell>
          <cell r="O52" t="str">
            <v>TERMINADO</v>
          </cell>
        </row>
        <row r="53">
          <cell r="K53">
            <v>2014050300001</v>
          </cell>
          <cell r="L53" t="str">
            <v>CONSTRUCCIÓN PLACA POLIDEPORTIVA SECTOR EL REFRESCO, ÁREA URBANA - AMAGÁ, ANTIOQUIA, OCCIDENTE</v>
          </cell>
          <cell r="M53">
            <v>100</v>
          </cell>
          <cell r="N53">
            <v>100</v>
          </cell>
          <cell r="O53" t="str">
            <v>TERMINADO</v>
          </cell>
        </row>
        <row r="54">
          <cell r="K54">
            <v>2014050300002</v>
          </cell>
          <cell r="L54" t="str">
            <v>CONSTRUCCIÓN DE OBRAS PARA OPTIMIZACIÓN DE REDES DE ALCANTARILLADO RURAL EN AMAGÁ, ANTIOQUIA, OCCIDENTE</v>
          </cell>
          <cell r="M54">
            <v>100</v>
          </cell>
          <cell r="N54">
            <v>99.4</v>
          </cell>
          <cell r="O54" t="str">
            <v>PARA CIERRE</v>
          </cell>
        </row>
        <row r="55">
          <cell r="K55">
            <v>2014050300003</v>
          </cell>
          <cell r="L55" t="str">
            <v>IMPLEMENTACIÓN SISTEMA DE AHORRO ENERGÉTICO EN EL PARQUE PRINCIPAL DE AMAGÁ, ANTIOQUIA, OCCIDENTE</v>
          </cell>
          <cell r="M55">
            <v>100</v>
          </cell>
          <cell r="N55">
            <v>99.99</v>
          </cell>
          <cell r="O55" t="str">
            <v>TERMINADO</v>
          </cell>
        </row>
        <row r="56">
          <cell r="K56">
            <v>2014050300004</v>
          </cell>
          <cell r="L56" t="str">
            <v>REHABILITACIÓN DE LA VÍA TERCIARIA NARANJITOS-TRAVESIAS EN AMAGÁ, ANTIOQUIA, OCCIDENTE</v>
          </cell>
          <cell r="M56">
            <v>100</v>
          </cell>
          <cell r="N56">
            <v>100</v>
          </cell>
          <cell r="O56" t="str">
            <v>TERMINADO</v>
          </cell>
        </row>
        <row r="57">
          <cell r="K57">
            <v>2014050300005</v>
          </cell>
          <cell r="L57" t="str">
            <v>REHABILITACIÓN Y AMPLIACIÓN DEL ESTADIO DE FÚTBOL DEL MUNICIPIO DE AMAGÁ, ANTIOQUIA, OCCIDENTE</v>
          </cell>
          <cell r="M57">
            <v>100</v>
          </cell>
          <cell r="N57">
            <v>98.19</v>
          </cell>
          <cell r="O57" t="str">
            <v>TERMINADO</v>
          </cell>
        </row>
        <row r="58">
          <cell r="K58">
            <v>2013050310001</v>
          </cell>
          <cell r="L58" t="str">
            <v>REHABILITACIÓN DE VIAS URBANAS DEL MUNICIPIO DE AMALFI, ANTIOQUIA, OCCIDENTE</v>
          </cell>
          <cell r="M58">
            <v>100</v>
          </cell>
          <cell r="N58">
            <v>99.2</v>
          </cell>
          <cell r="O58" t="str">
            <v>CERRADO</v>
          </cell>
        </row>
        <row r="59">
          <cell r="K59">
            <v>2013050310002</v>
          </cell>
          <cell r="L59" t="str">
            <v>ACTUALIZACIÓN DEL ESQUEMA DE ORDENAMIENTO TERRITORIAL DEL MUNICIPIO DE AMALFI, ANTIOQUIA, OCCIDENTE</v>
          </cell>
          <cell r="M59">
            <v>100</v>
          </cell>
          <cell r="N59">
            <v>100</v>
          </cell>
          <cell r="O59" t="str">
            <v>CERRADO</v>
          </cell>
        </row>
        <row r="60">
          <cell r="K60">
            <v>2015050310001</v>
          </cell>
          <cell r="L60" t="str">
            <v>REHABILITACIÓN DE VÍAS URBANAS ETAPA II EN EL MUNICIPIO DE AMALFI, ANTIOQUIA, OCCIDENTE</v>
          </cell>
          <cell r="M60">
            <v>100</v>
          </cell>
          <cell r="N60">
            <v>97.74</v>
          </cell>
          <cell r="O60" t="str">
            <v>CERRADO</v>
          </cell>
        </row>
        <row r="61">
          <cell r="K61">
            <v>2012050340001</v>
          </cell>
          <cell r="L61" t="str">
            <v>MEJORAMIENTO DE VIVIENDA PARA POBLACION POBRE Y VULNERABLE OCCIDENTE, ANTIOQUIA, ANDES</v>
          </cell>
          <cell r="M61">
            <v>100</v>
          </cell>
          <cell r="N61">
            <v>100</v>
          </cell>
          <cell r="O61" t="str">
            <v>CERRADO</v>
          </cell>
        </row>
        <row r="62">
          <cell r="K62">
            <v>2013050340001</v>
          </cell>
          <cell r="L62" t="str">
            <v>CONSTRUCCIÓN DE 28 VIVIENDAS DE INTERES PRIORITARIO PARA POBLACION POBRE OCCIDENTE, ANTIOQUIA, ANDES</v>
          </cell>
          <cell r="M62">
            <v>100</v>
          </cell>
          <cell r="N62">
            <v>100</v>
          </cell>
          <cell r="O62" t="str">
            <v>CERRADO</v>
          </cell>
        </row>
        <row r="63">
          <cell r="K63">
            <v>2013050340002</v>
          </cell>
          <cell r="L63" t="str">
            <v>MEJORAMIENTO DE 84 VIVIENDAS EN OCCIDENTE, ANTIOQUIA, ANDES</v>
          </cell>
          <cell r="M63">
            <v>99.96</v>
          </cell>
          <cell r="N63">
            <v>99.92</v>
          </cell>
          <cell r="O63" t="str">
            <v>CERRADO</v>
          </cell>
        </row>
        <row r="64">
          <cell r="K64">
            <v>2013050340003</v>
          </cell>
          <cell r="L64" t="str">
            <v>CONSTRUCCIÓN DE PISTA DE PATINAJE Y SKATE PARK EN EL SECTOR LA AGUADA OCCIDENTE, ANTIOQUIA, ANDES</v>
          </cell>
          <cell r="M64">
            <v>100</v>
          </cell>
          <cell r="N64">
            <v>97.91</v>
          </cell>
          <cell r="O64" t="str">
            <v>TERMINADO</v>
          </cell>
        </row>
        <row r="65">
          <cell r="K65">
            <v>2013050340004</v>
          </cell>
          <cell r="L65" t="str">
            <v>REHABILITACIÓN DE 3 PARQUES DE CORREGIMIENTOS Y UNO BARRIO FERROMEZA OCCIDENTE, ANTIOQUIA, ANDES</v>
          </cell>
          <cell r="M65">
            <v>100</v>
          </cell>
          <cell r="N65">
            <v>100</v>
          </cell>
          <cell r="O65" t="str">
            <v>CERRADO</v>
          </cell>
        </row>
        <row r="66">
          <cell r="K66">
            <v>2013050340005</v>
          </cell>
          <cell r="L66" t="str">
            <v>CONSTRUCCIÓN DE PLACA POLIDEPORTIVA EN EL BARRIO FERROMEZA ANDES, ANTIOQUIA, OCCIDENTE</v>
          </cell>
          <cell r="M66">
            <v>100</v>
          </cell>
          <cell r="N66">
            <v>100</v>
          </cell>
          <cell r="O66" t="str">
            <v>CERRADO</v>
          </cell>
        </row>
        <row r="67">
          <cell r="K67">
            <v>2013050340006</v>
          </cell>
          <cell r="L67" t="str">
            <v>CONSTRUCCIÓN DE CUBIERTA EN LA PLACA POLIDERPORTIVA DE CORREGIMIENTO DE TAPARTO , ANTIOQUIA, OCCIDENTE</v>
          </cell>
          <cell r="M67">
            <v>100</v>
          </cell>
          <cell r="N67">
            <v>100</v>
          </cell>
          <cell r="O67" t="str">
            <v>CERRADO</v>
          </cell>
        </row>
        <row r="68">
          <cell r="K68">
            <v>2013050340007</v>
          </cell>
          <cell r="L68" t="str">
            <v>CONSTRUCCIÓN DE PUENTE PEATONAL SECTOR BIENVENIDOS-LAS COLONIAS ANDES, ANTIOQUIA, OCCIDENTE</v>
          </cell>
          <cell r="M68">
            <v>100</v>
          </cell>
          <cell r="N68">
            <v>100</v>
          </cell>
          <cell r="O68" t="str">
            <v>CERRADO</v>
          </cell>
        </row>
        <row r="69">
          <cell r="K69">
            <v>2013050340008</v>
          </cell>
          <cell r="L69" t="str">
            <v>CONSTRUCCIÓN DE PUENTE VEHICULAR RIO CLARO ANDES, ANTIOQUIA, OCCIDENTE</v>
          </cell>
          <cell r="M69">
            <v>100</v>
          </cell>
          <cell r="N69">
            <v>100</v>
          </cell>
          <cell r="O69" t="str">
            <v>CERRADO</v>
          </cell>
        </row>
        <row r="70">
          <cell r="K70">
            <v>2014050340001</v>
          </cell>
          <cell r="L70" t="str">
            <v>ADECUACIÓN Y REFORMAS SECTOR BARRIO CHINO EN LA PLAZA DE MERCADO ANDES, ANTIOQUIA, OCCIDENTE</v>
          </cell>
          <cell r="M70">
            <v>100</v>
          </cell>
          <cell r="N70">
            <v>69.69</v>
          </cell>
          <cell r="O70" t="str">
            <v>CERRADO</v>
          </cell>
        </row>
        <row r="71">
          <cell r="K71">
            <v>2014050340002</v>
          </cell>
          <cell r="L71" t="str">
            <v>ADECUACIÓN DE ESPACIO FISICO PARA EL SERVICIO DE TRANSPORTE PUBLICO ANDES, ANTIOQUIA, OCCIDENTE</v>
          </cell>
          <cell r="M71">
            <v>100</v>
          </cell>
          <cell r="N71">
            <v>100</v>
          </cell>
          <cell r="O71" t="str">
            <v>CERRADO</v>
          </cell>
        </row>
        <row r="72">
          <cell r="K72">
            <v>2014050340003</v>
          </cell>
          <cell r="L72" t="str">
            <v>ADECUACIÓN Y REMODELACIÓN DEL PARQUE ALEGRIA DEL CORREGIMIENTO DE SANTA INES ANDES, ANTIOQUIA, OCCIDENTE</v>
          </cell>
          <cell r="M72">
            <v>100</v>
          </cell>
          <cell r="N72">
            <v>100</v>
          </cell>
          <cell r="O72" t="str">
            <v>CERRADO</v>
          </cell>
        </row>
        <row r="73">
          <cell r="K73">
            <v>2015050340001</v>
          </cell>
          <cell r="L73" t="str">
            <v>ADECUACIÓN Y REMODELACIÓN ETAPA I PARQUE PRINCIPAL DE LA CABECERA ANDES, ANTIOQUIA, OCCIDENTE</v>
          </cell>
          <cell r="M73">
            <v>96</v>
          </cell>
          <cell r="N73">
            <v>83.01</v>
          </cell>
          <cell r="O73" t="str">
            <v>CONTRATADO EN EJECUCIÓN</v>
          </cell>
        </row>
        <row r="74">
          <cell r="K74">
            <v>2016050340001</v>
          </cell>
          <cell r="L74" t="str">
            <v>ELABORACIÓN DE LOS ESTUDIOS Y DISEÑOS PARA LA TERCERA ETAPA DE LA CIUDADELA EDUCATIVA Y CULTURAL MARIO ARAMBURO RESTREPO, QUE CONTEMPLA LA ESCUELA DE ARTES DEL MUNICIPIO DE ANDES, ANTIOQUIA, OCCIDENTE</v>
          </cell>
          <cell r="M74">
            <v>0</v>
          </cell>
          <cell r="N74">
            <v>0</v>
          </cell>
          <cell r="O74" t="str">
            <v>SIN CONTRATAR</v>
          </cell>
        </row>
        <row r="75">
          <cell r="K75">
            <v>2012050360002</v>
          </cell>
          <cell r="L75" t="str">
            <v>CONSTRUCCIÓN PLACA POLIDEPORTIVA ANGELÓPOLIS, ANTIOQUIA, OCCIDENTE</v>
          </cell>
          <cell r="M75">
            <v>100</v>
          </cell>
          <cell r="N75">
            <v>113.35</v>
          </cell>
          <cell r="O75" t="str">
            <v>TERMINADO</v>
          </cell>
        </row>
        <row r="76">
          <cell r="K76">
            <v>2012050360003</v>
          </cell>
          <cell r="L76" t="str">
            <v>CONSTRUCCIÓN DE ESTRUCTURA DE PAVIMENTO RIGIDO ANGELÓPOLIS, ANTIOQUIA, OCCIDENTE</v>
          </cell>
          <cell r="M76">
            <v>100</v>
          </cell>
          <cell r="N76">
            <v>144.58000000000001</v>
          </cell>
          <cell r="O76" t="str">
            <v>TERMINADO</v>
          </cell>
        </row>
        <row r="77">
          <cell r="K77">
            <v>2013050360001</v>
          </cell>
          <cell r="L77" t="str">
            <v>REHABILITACIÓN DE LA TRANSITABILIDAD EN LAS VÍAS URBANAS LOS ALPES Y CALLE HOSPITAL DEL MUNICIPIO DE ANGELÓPOLIS, ANTIOQUIA, OCCIDENTE</v>
          </cell>
          <cell r="M77">
            <v>100</v>
          </cell>
          <cell r="N77">
            <v>91.06</v>
          </cell>
          <cell r="O77" t="str">
            <v>TERMINADO</v>
          </cell>
        </row>
        <row r="78">
          <cell r="K78">
            <v>2015050360001</v>
          </cell>
          <cell r="L78" t="str">
            <v>REHABILITACIÓN DE LAS VIAS URBANAS ALEDAÑAS AL PARQUE PRINCIPAL ANGELÓPOLIS, ANTIOQUIA, OCCIDENTE</v>
          </cell>
          <cell r="M78">
            <v>100</v>
          </cell>
          <cell r="N78">
            <v>99.96</v>
          </cell>
          <cell r="O78" t="str">
            <v>TERMINADO</v>
          </cell>
        </row>
        <row r="79">
          <cell r="K79">
            <v>2015050380003</v>
          </cell>
          <cell r="L79" t="str">
            <v>CONSTRUCCIÓN DE OBRAS COMPLEMENTARIAS EN VIAS URBANAS Y RURALES EN EL MUNICIPIO DE ANGOSTURA, ANTIOQUIA, OCCIDENTE</v>
          </cell>
          <cell r="M79">
            <v>0</v>
          </cell>
          <cell r="N79">
            <v>0</v>
          </cell>
          <cell r="O79" t="str">
            <v>EN PROCESO DE CONTRATACIÓN</v>
          </cell>
        </row>
        <row r="80">
          <cell r="K80">
            <v>2015050380004</v>
          </cell>
          <cell r="L80" t="str">
            <v>CONSTRUCCIÓN QUINTA ETAPA DEL PLAN MAESTRO DE ACUEDUCTO Y ALCANTARILLADO ZONA URBANA MUNICIPIO DE ANGOSTURA, ANTIOQUIA, OCCIDENTE</v>
          </cell>
          <cell r="M80">
            <v>0</v>
          </cell>
          <cell r="N80">
            <v>0</v>
          </cell>
          <cell r="O80" t="str">
            <v>EN PROCESO DE CONTRATACIÓN</v>
          </cell>
        </row>
        <row r="81">
          <cell r="K81">
            <v>2013050380001</v>
          </cell>
          <cell r="L81" t="str">
            <v>IMPLEMENTACIÓN DE 106 HECTAREAS DE PLATANO EN EL MUNICIPIO DE ANGOSTURA, ANTIOQUIA, OCCIDENTE</v>
          </cell>
          <cell r="M81">
            <v>56</v>
          </cell>
          <cell r="N81">
            <v>37.659999999999997</v>
          </cell>
          <cell r="O81" t="str">
            <v>CONTRATADO EN EJECUCIÓN</v>
          </cell>
        </row>
        <row r="82">
          <cell r="K82">
            <v>2013050380002</v>
          </cell>
          <cell r="L82" t="str">
            <v>IMPLEMENTACIÓN DE SEMILLEROS DE CAÑA PANELERA EN LA ZONA RURAL DEL MUNICIPIO DE ANGOSTURA, ANTIOQUIA, OCCIDENTE</v>
          </cell>
          <cell r="M82">
            <v>88</v>
          </cell>
          <cell r="N82">
            <v>56.45</v>
          </cell>
          <cell r="O82" t="str">
            <v>CONTRATADO EN EJECUCIÓN</v>
          </cell>
        </row>
        <row r="83">
          <cell r="K83">
            <v>2013050380003</v>
          </cell>
          <cell r="L83" t="str">
            <v>CONSTRUCCIÓN SEGUNDA ETAPA DEL PLAN MAESTRO DE ALCANTARILLADO ZONA URBANA DEL MUNICIPIO DE ANGOSTURA, ANTIOQUIA, OCCIDENTE</v>
          </cell>
          <cell r="M83">
            <v>100</v>
          </cell>
          <cell r="N83">
            <v>99.99</v>
          </cell>
          <cell r="O83" t="str">
            <v>TERMINADO</v>
          </cell>
        </row>
        <row r="84">
          <cell r="K84">
            <v>2013050380004</v>
          </cell>
          <cell r="L84" t="str">
            <v>CONSTRUCCIÓN DE OBRAS DE MITIGACIÓN DEL RIESGO POR DESBORDAMIENTO DE QUEBRADAS EN LA ZONA URBANA-FASE II-  EN EL  MUNICIPIO DE ANGOSTURA, ANTIOQUIA.</v>
          </cell>
          <cell r="M84">
            <v>100</v>
          </cell>
          <cell r="N84">
            <v>99.98</v>
          </cell>
          <cell r="O84" t="str">
            <v>CERRADO</v>
          </cell>
        </row>
        <row r="85">
          <cell r="K85">
            <v>2014050380003</v>
          </cell>
          <cell r="L85" t="str">
            <v>ADQUISICIÓN DE UN VEHICULO TIPO VOLQUETA PARA EL MUNICIPIO DE ANGOSTURA, ANTIOQUIA, OCCIDENTE</v>
          </cell>
          <cell r="M85">
            <v>100</v>
          </cell>
          <cell r="N85">
            <v>96.12</v>
          </cell>
          <cell r="O85" t="str">
            <v>CERRADO</v>
          </cell>
        </row>
        <row r="86">
          <cell r="K86">
            <v>2014050380004</v>
          </cell>
          <cell r="L86" t="str">
            <v>MANTENIMIENTO DEL CULTIVO  Y  CONSTRUCCIÓN DE CASETAS PARA EL   BENEFICIO EN LA PRODUCCIÓN DE PLATANO EN EL  MUNICIPIO DE ANGOSTURA, ANTIOQUIA, OCCIDENTE</v>
          </cell>
          <cell r="M86">
            <v>100</v>
          </cell>
          <cell r="N86">
            <v>60.65</v>
          </cell>
          <cell r="O86" t="str">
            <v>TERMINADO</v>
          </cell>
        </row>
        <row r="87">
          <cell r="K87">
            <v>2014050380005</v>
          </cell>
          <cell r="L87" t="str">
            <v>REPOSICIÓN DE CAPA DE RODADURA EN PIEDRA CEMENTO EN VIAS URBANAS Y RURALES DEL MUNICIPIO DE ANGOSTURA, ANTIOQUIA, OCCIDENTE</v>
          </cell>
          <cell r="M87">
            <v>75.19</v>
          </cell>
          <cell r="N87">
            <v>57.78</v>
          </cell>
          <cell r="O87" t="str">
            <v>CONTRATADO EN EJECUCIÓN</v>
          </cell>
        </row>
        <row r="88">
          <cell r="K88">
            <v>2014050380006</v>
          </cell>
          <cell r="L88" t="str">
            <v>CONSTRUCCIÓN PARQUE EDUCATIVO ZONA URBANA DEL MUNICIPIO DE ANGOSTURA -FASE II</v>
          </cell>
          <cell r="M88">
            <v>0</v>
          </cell>
          <cell r="N88">
            <v>2.35</v>
          </cell>
          <cell r="O88" t="str">
            <v>CONTRATADO EN EJECUCIÓN</v>
          </cell>
        </row>
        <row r="89">
          <cell r="K89">
            <v>2015050380001</v>
          </cell>
          <cell r="L89" t="str">
            <v>CONSTRUCCIÓN PUENTE VEHICULAR SOBRE LA QUEBRADA DOLORES PARAJE ZULAIBAR  MUNICIPIO ANGOSTURA, ANTIOQUIA, OCCIDENTE</v>
          </cell>
          <cell r="M89">
            <v>86.98</v>
          </cell>
          <cell r="N89">
            <v>87.24</v>
          </cell>
          <cell r="O89" t="str">
            <v>CONTRATADO EN EJECUCIÓN</v>
          </cell>
        </row>
        <row r="90">
          <cell r="K90">
            <v>2015050380002</v>
          </cell>
          <cell r="L90" t="str">
            <v>REPOSICIÓN DE ALCANTARILLADO Y CAPA DE RODADURA EN PIEDRA CEMENTO EN  LA ZONA URBANA DEL MUNICIPIO DE ANGOSTURA, ANTIOQUIA, OCCIDENTE</v>
          </cell>
          <cell r="M90">
            <v>72.66</v>
          </cell>
          <cell r="N90">
            <v>97.31</v>
          </cell>
          <cell r="O90" t="str">
            <v>CONTRATADO EN EJECUCIÓN</v>
          </cell>
        </row>
        <row r="91">
          <cell r="K91">
            <v>2013050400001</v>
          </cell>
          <cell r="L91" t="str">
            <v>CONSTRUCCIÓN VIVIENDA NUEVA PARA EL MUNICIPIO DE ANORÍ, ANTIOQUIA, OCCIDENTE</v>
          </cell>
          <cell r="M91">
            <v>100</v>
          </cell>
          <cell r="N91">
            <v>72.23</v>
          </cell>
          <cell r="O91" t="str">
            <v>TERMINADO</v>
          </cell>
        </row>
        <row r="92">
          <cell r="K92">
            <v>2014050400001</v>
          </cell>
          <cell r="L92" t="str">
            <v>CONSTRUCCIÓN PRIMERA ETAPA DEL CENTRO DE DESARROLLO INFANTIL EL ARENAL ANORÍ, ANTIOQUIA, OCCIDENTE</v>
          </cell>
          <cell r="M92">
            <v>100</v>
          </cell>
          <cell r="N92">
            <v>53</v>
          </cell>
          <cell r="O92" t="str">
            <v>TERMINADO</v>
          </cell>
        </row>
        <row r="93">
          <cell r="K93">
            <v>2016050400001</v>
          </cell>
          <cell r="L93" t="str">
            <v>FORTALECIMIENTO DE LA CAPACIDAD OPERATIVA DEL BANCO DE MAQUINARIA DEL  MUNICIPIO DE ANORÍ, ANTIOQUIA, OCCIDENTE</v>
          </cell>
          <cell r="M93">
            <v>0</v>
          </cell>
          <cell r="N93">
            <v>0</v>
          </cell>
          <cell r="O93" t="str">
            <v>SIN CONTRATAR</v>
          </cell>
        </row>
        <row r="94">
          <cell r="K94">
            <v>2016050400002</v>
          </cell>
          <cell r="L94" t="str">
            <v>ACTUALIZACIÓN REVISION Y ACTUALIZACION DEL EOT MUNICIPAL DE ANORI ANORÍ ANORÍ, , OCCIDENTE</v>
          </cell>
          <cell r="M94">
            <v>0</v>
          </cell>
          <cell r="N94">
            <v>0</v>
          </cell>
          <cell r="O94" t="str">
            <v>SIN CONTRATAR</v>
          </cell>
        </row>
        <row r="95">
          <cell r="K95">
            <v>2015000040020</v>
          </cell>
          <cell r="L95" t="str">
            <v>MEJORAMIENTO DE VIAS TERCIARIAS EN LOS MUNICIPIOS DEL OCCIDENTE ANTIOQUEÑO</v>
          </cell>
          <cell r="M95">
            <v>73.77</v>
          </cell>
          <cell r="N95">
            <v>97.63</v>
          </cell>
          <cell r="O95" t="str">
            <v>CONTRATADO EN EJECUCIÓN</v>
          </cell>
        </row>
        <row r="96">
          <cell r="K96">
            <v>2015000040024</v>
          </cell>
          <cell r="L96" t="str">
            <v>MEJORAMIENTO DE VIAS TERCIARIAS EN LOS MUNICIPIOS DEL SUROESTE ANTIOQUEÑO</v>
          </cell>
          <cell r="M96">
            <v>80.25</v>
          </cell>
          <cell r="N96">
            <v>99.34</v>
          </cell>
          <cell r="O96" t="str">
            <v>CONTRATADO EN EJECUCIÓN</v>
          </cell>
        </row>
        <row r="97">
          <cell r="K97">
            <v>2013000040026</v>
          </cell>
          <cell r="L97" t="str">
            <v>IMPLEMENTACIÓN AGRÍCOLA BAJO CONDICIONES PROTEGIDAS COMO ALTERNATIVA DE DIVERSIFICACIÓN EN EL ALTIPLANO NORTE DE ANTIOQUIA</v>
          </cell>
          <cell r="M97">
            <v>100</v>
          </cell>
          <cell r="N97">
            <v>81.96</v>
          </cell>
          <cell r="O97" t="str">
            <v>TERMINADO</v>
          </cell>
        </row>
        <row r="98">
          <cell r="K98">
            <v>2013000040058</v>
          </cell>
          <cell r="L98" t="str">
            <v>FORTALECIMIENTO DE LOS PROCESOS PRODUCTIVOS AGROPECUARIOS DE LOS MUNICIPIOS QUE CONFORMAN LA VERTIENTE CHORROS BLANCOS, ZONA NORTE DEL DEPARTAMENTO DE ANTIOQUIA,-PRIMERA ETAPA</v>
          </cell>
          <cell r="M98">
            <v>83.55</v>
          </cell>
          <cell r="N98">
            <v>77.97</v>
          </cell>
          <cell r="O98" t="str">
            <v>CONTRATADO EN EJECUCIÓN</v>
          </cell>
        </row>
        <row r="99">
          <cell r="K99">
            <v>2015000040021</v>
          </cell>
          <cell r="L99" t="str">
            <v>REHABILITACIÓN DE VÍAS URBANAS Y RURALES EN LOS MUNICIPIOS DE LA ZONA PORCE DEL DEPARTAMENTO DE ANTIOQUIA</v>
          </cell>
          <cell r="M99">
            <v>0</v>
          </cell>
          <cell r="N99">
            <v>0</v>
          </cell>
          <cell r="O99" t="str">
            <v>CONTRATADO EN EJECUCIÓN</v>
          </cell>
        </row>
        <row r="100">
          <cell r="K100">
            <v>2015000040022</v>
          </cell>
          <cell r="L100" t="str">
            <v>REHABILITACIÓN DE VÍAS URBANAS EN LOS MUNICIPIOS DE LA MESETA NORTE DEL DEPARTAMENTO DE ANTIOQUIA</v>
          </cell>
          <cell r="M100">
            <v>0</v>
          </cell>
          <cell r="N100">
            <v>0</v>
          </cell>
          <cell r="O100" t="str">
            <v>EN PROCESO DE CONTRATACIÓN</v>
          </cell>
        </row>
        <row r="101">
          <cell r="K101">
            <v>2015000040023</v>
          </cell>
          <cell r="L101" t="str">
            <v>REHABILITACIÓN DE VIAS URBANAS EN LOS MUNICIPIOS DE LA VERTIENTE CHORROS BLANCOS DEL DEPARTAMENTO DE ANTIOQUIA</v>
          </cell>
          <cell r="M101">
            <v>0</v>
          </cell>
          <cell r="N101">
            <v>0</v>
          </cell>
          <cell r="O101" t="str">
            <v>CONTRATADO SIN ACTA DE INICIO</v>
          </cell>
        </row>
        <row r="102">
          <cell r="K102">
            <v>2015000040019</v>
          </cell>
          <cell r="L102" t="str">
            <v>RECUPERACIÓN DE MALLA VIAL DEL CASCO URBANO EN PAVIMENTO RÍGIDO EN LOS MUNICIPIOS DE ITUANGO Y SAN ANDRES DE CUERQUIA</v>
          </cell>
          <cell r="M102">
            <v>24.87</v>
          </cell>
          <cell r="N102">
            <v>42.97</v>
          </cell>
          <cell r="O102" t="str">
            <v>CONTRATADO EN EJECUCIÓN</v>
          </cell>
        </row>
        <row r="103">
          <cell r="K103">
            <v>2014000040031</v>
          </cell>
          <cell r="L103" t="str">
            <v>CONSTRUCCIÓN DE PAVIMENTACIÓN DE VÍAS EN CONCRETO RÍGIDO PARA EL DESARROLLO REGIONAL EN COMUNICACIÓN VIAL DE LOS CASCOS URBANOS EN LOS MUNICIPIOS DE MUTATÁ, CAREPA, SAN PEDRO DE URABÁ Y ARBOLETES ANTIOQUIA.</v>
          </cell>
          <cell r="M103">
            <v>100</v>
          </cell>
          <cell r="N103">
            <v>90.19</v>
          </cell>
          <cell r="O103" t="str">
            <v>TERMINADO</v>
          </cell>
        </row>
        <row r="104">
          <cell r="K104">
            <v>2013000040056</v>
          </cell>
          <cell r="L104" t="str">
            <v>CONSTRUCCIÓN DE 320 UNIDADES DE VIVIENDA EN LA SUBREGIÓN DEL BAJO CAUCA, DEPARTAMENTO DE ANTIOQUIA.</v>
          </cell>
          <cell r="M104">
            <v>88.72</v>
          </cell>
          <cell r="N104">
            <v>97.32</v>
          </cell>
          <cell r="O104" t="str">
            <v>CONTRATADO EN EJECUCIÓN</v>
          </cell>
        </row>
        <row r="105">
          <cell r="K105">
            <v>2012000100172</v>
          </cell>
          <cell r="L105" t="str">
            <v>DESARROLLO DE SOLUCIONES EN CIENCIA, TECNOLOGÍA E INNOVACIÓN - CTI PARA EL SECTOR SALUD EN ANTIOQUIA</v>
          </cell>
          <cell r="M105">
            <v>85.09</v>
          </cell>
          <cell r="N105">
            <v>88.39</v>
          </cell>
          <cell r="O105" t="str">
            <v>CONTRATADO EN EJECUCIÓN</v>
          </cell>
        </row>
        <row r="106">
          <cell r="K106">
            <v>2013000100168</v>
          </cell>
          <cell r="L106" t="str">
            <v>FORTALECIMIENTO DE PLATAFORMA TECNOLÓGICA PARA LA FORMACIÓN ESPECIALIZADA EN EL ÁREA DE LA SALUD Y EL DESARROLLO DE TECNOLOGÍA BIOMÉDICA</v>
          </cell>
          <cell r="M106">
            <v>80.62</v>
          </cell>
          <cell r="N106">
            <v>82.52</v>
          </cell>
          <cell r="O106" t="str">
            <v>CONTRATADO EN EJECUCIÓN</v>
          </cell>
        </row>
        <row r="107">
          <cell r="K107">
            <v>2013000100177</v>
          </cell>
          <cell r="L107" t="str">
            <v>DESARROLLO DE NUEVOS AGENTES TERAPEUTICOS PARA EL TRATAMIENTO DE ENFERMEDADES DE IMPORTANCIA EN SALUD PUBLICA EN ANTIOQUIA</v>
          </cell>
          <cell r="M107">
            <v>75.099999999999994</v>
          </cell>
          <cell r="N107">
            <v>85.16</v>
          </cell>
          <cell r="O107" t="str">
            <v>CONTRATADO EN EJECUCIÓN</v>
          </cell>
        </row>
        <row r="108">
          <cell r="K108">
            <v>2013000100183</v>
          </cell>
          <cell r="L108" t="str">
            <v>DESARROLLO DE SOLUCIONES EN CIENCIA, TECNOLOGÍA E INNOVACIÓN PARA EL ASESORAMIENTO ESPECIALIZADO EN FARMACOLOGÍA Y TOXICOLOGÍA EN MEDELLÍN, ANTIOQUIA, OCCIDENTE</v>
          </cell>
          <cell r="M108">
            <v>86.73</v>
          </cell>
          <cell r="N108">
            <v>76.25</v>
          </cell>
          <cell r="O108" t="str">
            <v>CONTRATADO EN EJECUCIÓN</v>
          </cell>
        </row>
        <row r="109">
          <cell r="K109">
            <v>2013000100184</v>
          </cell>
          <cell r="L109" t="str">
            <v>INVESTIGACIÓN CELDAS SOLARES NANOESTRUCTURADAS: DESARROLLO Y APLICACIÓN DE LAS TECNOLOGÍAS EN ZONAS NO INTERCONECTADAS O DE INTERMITEN CIA ENERGÉTICA DEL DEPARTAMENTO DE ANTIOQUIA.</v>
          </cell>
          <cell r="M109">
            <v>63.78</v>
          </cell>
          <cell r="N109">
            <v>54.47</v>
          </cell>
          <cell r="O109" t="str">
            <v>CONTRATADO EN EJECUCIÓN</v>
          </cell>
        </row>
        <row r="110">
          <cell r="K110">
            <v>2013000100202</v>
          </cell>
          <cell r="L110" t="str">
            <v>DESARROLLO DE SOLUCIONES EN CTI PARA TELESALUD EN EL DEPARTAMENTO DE ANTIOQUIA ANTIOQUIA</v>
          </cell>
          <cell r="M110">
            <v>63.6</v>
          </cell>
          <cell r="N110">
            <v>60.09</v>
          </cell>
          <cell r="O110" t="str">
            <v>CONTRATADO EN EJECUCIÓN</v>
          </cell>
        </row>
        <row r="111">
          <cell r="K111">
            <v>2012003050003</v>
          </cell>
          <cell r="L111" t="str">
            <v>APOYO FINANCIACIÓN A LOS JÓVENES PARA EL ACCESO Y LA PERMANENCIA EN LA EDUCACIÓN SUPERIOR TODO EL DEPARTAMENTO, ANTIOQUIA, OCCIDENTE</v>
          </cell>
          <cell r="M111">
            <v>49.33</v>
          </cell>
          <cell r="N111">
            <v>73.55</v>
          </cell>
          <cell r="O111" t="str">
            <v>CONTRATADO EN EJECUCIÓN</v>
          </cell>
        </row>
        <row r="112">
          <cell r="K112">
            <v>2012000040028</v>
          </cell>
          <cell r="L112" t="str">
            <v>HABILITACIÓN DE CIRCUITOS VIALES SUBREGIONALES EN ANTIOQUIA PARA POTENCIAR LA  CONECTIVIDAD Y ACCESIBILIDAD DEL DEPARTAMENTO OCCIDENTE, ANTIOQUIA, TODO EL DEPARTAMENTO</v>
          </cell>
          <cell r="M112">
            <v>99.57</v>
          </cell>
          <cell r="N112">
            <v>70.84</v>
          </cell>
          <cell r="O112" t="str">
            <v>TERMINADO</v>
          </cell>
        </row>
        <row r="113">
          <cell r="K113">
            <v>2012000040034</v>
          </cell>
          <cell r="L113" t="str">
            <v>PROYECTO PILOTO  RECUPERACIÓN DE PASIVOS AMBIENTALES GENERADOS POR LA MINERÍA</v>
          </cell>
          <cell r="M113">
            <v>100</v>
          </cell>
          <cell r="N113">
            <v>79.39</v>
          </cell>
          <cell r="O113" t="str">
            <v>TERMINADO</v>
          </cell>
        </row>
        <row r="114">
          <cell r="K114">
            <v>2012000100003</v>
          </cell>
          <cell r="L114" t="str">
            <v>DESARROLLO TECNOLÓGICO, PRODUCTIVO Y COMERCIAL DEL AGUACATE EN EL DEPARTAMENTO DE ANTIOQUIA -COLOMBIA</v>
          </cell>
          <cell r="M114">
            <v>65.88</v>
          </cell>
          <cell r="N114">
            <v>83.56</v>
          </cell>
          <cell r="O114" t="str">
            <v>CONTRATADO EN EJECUCIÓN</v>
          </cell>
        </row>
        <row r="115">
          <cell r="K115">
            <v>2012000100024</v>
          </cell>
          <cell r="L115" t="str">
            <v>INVESTIGACIÓN TÉCNICO-SOCIAL DE LAS OLEGINOSAS PROMISORIAS HIGUERILLA Y SACHA INCHI CON MIRAS A SU DESARROLLO AGROINDUSTRIAL. ANTIOQUIA</v>
          </cell>
          <cell r="M115">
            <v>77.95</v>
          </cell>
          <cell r="N115">
            <v>90.4</v>
          </cell>
          <cell r="O115" t="str">
            <v>CONTRATADO EN EJECUCIÓN</v>
          </cell>
        </row>
        <row r="116">
          <cell r="K116">
            <v>2012000100033</v>
          </cell>
          <cell r="L116" t="str">
            <v>ESTUDIO SELECCIÓN Y ESTANDARIZACIÓN DE SISTEMAS TECNOLÓGICOS ALTERNATIVOS PARA REHABILITACIÓN Y TRATAMIENTO DE PUNTOS CRÍTICOS EN VÍAS Y DESARROLLO DE PRUEBAS PILOTO EN SUBREGIONES DE ANTIOQUIA</v>
          </cell>
          <cell r="M116">
            <v>100</v>
          </cell>
          <cell r="N116">
            <v>100</v>
          </cell>
          <cell r="O116" t="str">
            <v>TERMINADO</v>
          </cell>
        </row>
        <row r="117">
          <cell r="K117">
            <v>2012000100058</v>
          </cell>
          <cell r="L117" t="str">
            <v>INVESTIGACIÓN PARA EL DESARROLLO DE ALTERNATIVAS PRODUCTIVAS CON ESPECIES PROMISORIAS DE LA BIODIVERSIDAD EN EL MEDIO ATRATO ANTIOQUEÑO</v>
          </cell>
          <cell r="M117">
            <v>100</v>
          </cell>
          <cell r="N117">
            <v>84.29</v>
          </cell>
          <cell r="O117" t="str">
            <v>CERRADO</v>
          </cell>
        </row>
        <row r="118">
          <cell r="K118">
            <v>2012000100112</v>
          </cell>
          <cell r="L118" t="str">
            <v>INVESTIGACIÓN DETERMINACIÓN DEL GRADO DE EXPLOSIVIDAD DEL POLVO DE CARBÓN Y CONTENIDO DE GAS METANO ASOCIADOS A LOS MANTOS DE CARBÓN OCCIDENTE, ANTIOQUIA, AMAGÁ</v>
          </cell>
          <cell r="M118">
            <v>100</v>
          </cell>
          <cell r="N118">
            <v>99.84</v>
          </cell>
          <cell r="O118" t="str">
            <v>TERMINADO</v>
          </cell>
        </row>
        <row r="119">
          <cell r="K119">
            <v>2012000100113</v>
          </cell>
          <cell r="L119" t="str">
            <v>ANÁLISIS IMPLICACIONES SOCIALES Y ECONÓMICAS DE LAS AUTOPISTAS DE LA PROSPERIDAD OCCIDENTE, ANTIOQUIA</v>
          </cell>
          <cell r="M119">
            <v>100</v>
          </cell>
          <cell r="N119">
            <v>100</v>
          </cell>
          <cell r="O119" t="str">
            <v>TERMINADO</v>
          </cell>
        </row>
        <row r="120">
          <cell r="K120">
            <v>2012000100114</v>
          </cell>
          <cell r="L120" t="str">
            <v>APOYO FOMENTO AL CULTIVO DE CACAOS ESPECIALES DEPARTAMENTO DE ANTIOQUIA</v>
          </cell>
          <cell r="M120">
            <v>61.26</v>
          </cell>
          <cell r="N120">
            <v>68.12</v>
          </cell>
          <cell r="O120" t="str">
            <v>CONTRATADO EN EJECUCIÓN</v>
          </cell>
        </row>
        <row r="121">
          <cell r="K121">
            <v>2012000100159</v>
          </cell>
          <cell r="L121" t="str">
            <v>FORTALECIMIENTO REGIONAL DE LA PESCA Y LA ACUICULTURA EN ANTIOQUIA</v>
          </cell>
          <cell r="M121">
            <v>69.48</v>
          </cell>
          <cell r="N121">
            <v>75.650000000000006</v>
          </cell>
          <cell r="O121" t="str">
            <v>CONTRATADO EN EJECUCIÓN</v>
          </cell>
        </row>
        <row r="122">
          <cell r="K122">
            <v>2012000100163</v>
          </cell>
          <cell r="L122" t="str">
            <v>FORTALECIMIENTO DE LA CADENA PRODUCTIVA DE LECHE DEL DISTRITO DEL NORTE ANTIOQUEÑO</v>
          </cell>
          <cell r="M122">
            <v>100</v>
          </cell>
          <cell r="N122">
            <v>99.83</v>
          </cell>
          <cell r="O122" t="str">
            <v>TERMINADO</v>
          </cell>
        </row>
        <row r="123">
          <cell r="K123">
            <v>2012000100177</v>
          </cell>
          <cell r="L123" t="str">
            <v>IMPLEMENTACIÓN UNIDAD DE INFORMACIÓN E INVESTIGACIÓN SOBRE NUEVAS MEDIDAS DE CALIDAD DE LA EDUCACIÓN EN ANTIOQUIA</v>
          </cell>
          <cell r="M123">
            <v>99</v>
          </cell>
          <cell r="N123">
            <v>78.38</v>
          </cell>
          <cell r="O123" t="str">
            <v>CONTRATADO EN EJECUCIÓN</v>
          </cell>
        </row>
        <row r="124">
          <cell r="K124">
            <v>2012000100181</v>
          </cell>
          <cell r="L124" t="str">
            <v>CAPACITACIÓN MEDIANTE BECAS DE MAESTRIA A DOCENTES Y DIRECTIVOS DE ESTABLECIMIENTOS EDUCATIVOS MUNICIPIOS NO CERTIFICADOS EN EL OCCIDENTE, ANTIOQUIA, TODO EL DEPARTAMENTO</v>
          </cell>
          <cell r="M124">
            <v>89.6</v>
          </cell>
          <cell r="N124">
            <v>100</v>
          </cell>
          <cell r="O124" t="str">
            <v>CONTRATADO EN EJECUCIÓN</v>
          </cell>
        </row>
        <row r="125">
          <cell r="K125">
            <v>2012000100183</v>
          </cell>
          <cell r="L125" t="str">
            <v>FORTALECIMIENTO PROYECTO ANTIOQUIA: ORIGEN DE CAFÉS ESPECIALES EN EL DEPARTAMENTO DE ANTIOQUIA</v>
          </cell>
          <cell r="M125">
            <v>100</v>
          </cell>
          <cell r="N125">
            <v>79.62</v>
          </cell>
          <cell r="O125" t="str">
            <v>TERMINADO</v>
          </cell>
        </row>
        <row r="126">
          <cell r="K126">
            <v>2012003050002</v>
          </cell>
          <cell r="L126" t="str">
            <v>APOYO DE LA ATENCION DE LA POBLACIÓN POBRE NO CUBIERTA CON SUBSIDIO EN SALUD EN TODO EL DEPARTAMENTO, ANTIOQUIA, OCCIDENTE</v>
          </cell>
          <cell r="M126">
            <v>100</v>
          </cell>
          <cell r="N126">
            <v>100</v>
          </cell>
          <cell r="O126" t="str">
            <v>CERRADO</v>
          </cell>
        </row>
        <row r="127">
          <cell r="K127">
            <v>2012003050005</v>
          </cell>
          <cell r="L127" t="str">
            <v>IMPLEMENTACIÓN DE ESTRATEGIAS DE ATENCIÓN INTEGRAL A FAMILIAS EN RIESGO DE INSEGURIDAD ALIMENTARIA Y NUTRICIONAL DE TODO EL DEPARTAMENTO, ANTIOQUIA, OCCIDENTE</v>
          </cell>
          <cell r="M127">
            <v>100</v>
          </cell>
          <cell r="N127">
            <v>50.72</v>
          </cell>
          <cell r="O127" t="str">
            <v>TERMINADO</v>
          </cell>
        </row>
        <row r="128">
          <cell r="K128">
            <v>2012003050006</v>
          </cell>
          <cell r="L128" t="str">
            <v>CAPACITACIÓN A ESTUDIANTES EN FORMACIÓN PARA EL TRABAJO TODO EL DEPARTAMENTO, ANTIOQUIA, OCCIDENTE</v>
          </cell>
          <cell r="M128">
            <v>100</v>
          </cell>
          <cell r="N128">
            <v>100</v>
          </cell>
          <cell r="O128" t="str">
            <v>CERRADO</v>
          </cell>
        </row>
        <row r="129">
          <cell r="K129">
            <v>2013000040002</v>
          </cell>
          <cell r="L129" t="str">
            <v>DESARROLLO DE LA CAPACIDAD TÉCNICA Y TECNOLÓGICA DE LAS INSTITUCIONES OFICIALES DE EDUCACIÓN SUPERIOR DE ANTIOQUIA</v>
          </cell>
          <cell r="M129">
            <v>99.04</v>
          </cell>
          <cell r="N129">
            <v>79.959999999999994</v>
          </cell>
          <cell r="O129" t="str">
            <v>CONTRATADO EN EJECUCIÓN</v>
          </cell>
        </row>
        <row r="130">
          <cell r="K130">
            <v>2013000040003</v>
          </cell>
          <cell r="L130" t="str">
            <v>IMPLEMENTACIÓN FOMENTO A LA CREACIÓN DE EMPRESAS Y AL FORTALECIMIENTO EMPRESARIAL EN LAS SUBREGIONES DEL  DEPARTAMENTO DE ANTIOQUIA</v>
          </cell>
          <cell r="M130">
            <v>100</v>
          </cell>
          <cell r="N130">
            <v>101.21</v>
          </cell>
          <cell r="O130" t="str">
            <v>TERMINADO</v>
          </cell>
        </row>
        <row r="131">
          <cell r="K131">
            <v>2013000040060</v>
          </cell>
          <cell r="L131" t="str">
            <v>FORTALECIMIENTO DEL SECTOR ACUÍCOLA Y PESQUERO DEL DEPARTAMENTO DE ANTIOQUIA</v>
          </cell>
          <cell r="M131">
            <v>80.58</v>
          </cell>
          <cell r="N131">
            <v>85.51</v>
          </cell>
          <cell r="O131" t="str">
            <v>CONTRATADO EN EJECUCIÓN</v>
          </cell>
        </row>
        <row r="132">
          <cell r="K132">
            <v>2013000100144</v>
          </cell>
          <cell r="L132" t="str">
            <v>FORTALECIMIENTO A LOS PRODUCTORES EN EL ENCADEMANIENTO PRODUCTIVO DE FRUTA PEQUEÑA</v>
          </cell>
          <cell r="M132">
            <v>87.31</v>
          </cell>
          <cell r="N132">
            <v>95.28</v>
          </cell>
          <cell r="O132" t="str">
            <v>CONTRATADO EN EJECUCIÓN</v>
          </cell>
        </row>
        <row r="133">
          <cell r="K133">
            <v>2013000100160</v>
          </cell>
          <cell r="L133" t="str">
            <v>DESARROLLO DE DISEÑOS ARQUITECTÓNICOS Y TÉCNICOS PARA SOLUCIONES DE VIVIENDA A BAJO COSTO EN SISTEMAS DE HORMIGÓN Y TIERRA CRUDA EN EL DEPARTAMENTO DE ANTIOQUIA</v>
          </cell>
          <cell r="M133">
            <v>100</v>
          </cell>
          <cell r="N133">
            <v>100</v>
          </cell>
          <cell r="O133" t="str">
            <v>CERRADO</v>
          </cell>
        </row>
        <row r="134">
          <cell r="K134">
            <v>2013000100162</v>
          </cell>
          <cell r="L134" t="str">
            <v>MEJORAMIENTO DE LA PRODUCTIVIDAD PARA EL DESARROLLO Y AUMENTO EN LA COMPETITIVIDAD EN LA CADENA DE CAUCHO NATURAL, MEDIANTE UN PROGRAMA DE INVESTIGACIÓN APLICADA EN INNOVACION EN EL DEPARTAMENTO DE ANTIOQUIA</v>
          </cell>
          <cell r="M134">
            <v>87.77</v>
          </cell>
          <cell r="N134">
            <v>96.15</v>
          </cell>
          <cell r="O134" t="str">
            <v>CONTRATADO EN EJECUCIÓN</v>
          </cell>
        </row>
        <row r="135">
          <cell r="K135">
            <v>2013000100163</v>
          </cell>
          <cell r="L135" t="str">
            <v>FORTALECIMIENTO DEL SECTOR DE LAS PLANTAS AROMÁTICAS, MEDICINALES Y CONDIMENTARIAS EN EL DEPARTAMENTO DE ANTIOQUIA</v>
          </cell>
          <cell r="M135">
            <v>81.56</v>
          </cell>
          <cell r="N135">
            <v>95.06</v>
          </cell>
          <cell r="O135" t="str">
            <v>CONTRATADO EN EJECUCIÓN</v>
          </cell>
        </row>
        <row r="136">
          <cell r="K136">
            <v>2013000100165</v>
          </cell>
          <cell r="L136" t="str">
            <v>INVESTIGACIÓN MEJORAMIENTO DE LA PRODUCTIVIDAD DEL CULTIVO DEL PLÁTANO SUROESTE Y URABÁSUROESTE Y URABÁ</v>
          </cell>
          <cell r="M136">
            <v>94.99</v>
          </cell>
          <cell r="N136">
            <v>95.17</v>
          </cell>
          <cell r="O136" t="str">
            <v>CONTRATADO EN EJECUCIÓN</v>
          </cell>
        </row>
        <row r="137">
          <cell r="K137">
            <v>2013000100167</v>
          </cell>
          <cell r="L137" t="str">
            <v>FORTALECIMIENTO DE LA CADENA DE HORTALIZAS EN EL DEPARTAMENTO DE ANTIOQUIA A TRAVÉS DE LA GENERACIÓN DE UN SISTEMA DE INOCUIDAD Y APROVECHAMIENTO DE RESIDUOS PARA POTENCIAR SU ACTIVIDAD</v>
          </cell>
          <cell r="M137">
            <v>68.11</v>
          </cell>
          <cell r="N137">
            <v>86</v>
          </cell>
          <cell r="O137" t="str">
            <v>CONTRATADO EN EJECUCIÓN</v>
          </cell>
        </row>
        <row r="138">
          <cell r="K138">
            <v>2013000100171</v>
          </cell>
          <cell r="L138" t="str">
            <v>INVESTIGACIÓN CONTROL CARACOL PLAGA ACHATINA FULICA Y DISMINUCIÓN DEL RIESGO EN SALUD, AGRICULTURA Y TURISMO CON LA COMUNIDAD DE SANTAFÉ DE ANTIOQUIA, ANTIOQUIA, OCCIDENTE</v>
          </cell>
          <cell r="M138">
            <v>100</v>
          </cell>
          <cell r="N138">
            <v>92.22</v>
          </cell>
          <cell r="O138" t="str">
            <v>TERMINADO</v>
          </cell>
        </row>
        <row r="139">
          <cell r="K139">
            <v>2013000100173</v>
          </cell>
          <cell r="L139" t="str">
            <v>IDENTIFICACIÓN DE FACTORES DE RIESGO BIÓTICOS Y ABIÓTICOS ASOCIADOS A LA INFECCIÓN EN MANGLE ROJO (RHIZOPHORA MANGLE) EN EL GOLFO DE URABÁ</v>
          </cell>
          <cell r="M139">
            <v>100</v>
          </cell>
          <cell r="N139">
            <v>100</v>
          </cell>
          <cell r="O139" t="str">
            <v>CERRADO</v>
          </cell>
        </row>
        <row r="140">
          <cell r="K140">
            <v>2013003050001</v>
          </cell>
          <cell r="L140" t="str">
            <v>IMPLEMENTACIÓN DE ESTRATEGIAS DE ATENCIÓN Y PREVENCION INTEGRAL A FAMILIAS EN RIESGO DE INSEGURIDAD ALIMENTARIA Y NUTRICIONAL DE TODO EL DEPARTAMENTO, ANTIOQUIA, OCCIDENTE</v>
          </cell>
          <cell r="M140">
            <v>94.76</v>
          </cell>
          <cell r="N140">
            <v>96.13</v>
          </cell>
          <cell r="O140" t="str">
            <v>CONTRATADO EN EJECUCIÓN</v>
          </cell>
        </row>
        <row r="141">
          <cell r="K141">
            <v>2014000040020</v>
          </cell>
          <cell r="L141" t="str">
            <v>HABILITACIÓN DE LOS CIRCUITOS VIALES SUBREGIONALES EN ANTIOQUIA PARA POTENCIAR LA CONECTIVIDAD Y LA ACCESIBILIDAD DEL DEPARTAMENTO. SEGUNDA ETAPA</v>
          </cell>
          <cell r="M141">
            <v>98.25</v>
          </cell>
          <cell r="N141">
            <v>95.97</v>
          </cell>
          <cell r="O141" t="str">
            <v>CONTRATADO EN EJECUCIÓN</v>
          </cell>
        </row>
        <row r="142">
          <cell r="K142">
            <v>2014000100037</v>
          </cell>
          <cell r="L142" t="str">
            <v>DISEÑO E IMPLEMENTACIÓN DE PROTOTIPO A ESCALA DE LABORATORIO DE PLANTA DE PROCESAMIENTO DE ORO CERO MERCURIO PARA LOS MUNICIPIOS DE REMEDIOS Y PUERTO BERRIO EN EL DEPARTAMENTO DE ANTIOQUIA</v>
          </cell>
          <cell r="M142">
            <v>86.19</v>
          </cell>
          <cell r="N142">
            <v>88.81</v>
          </cell>
          <cell r="O142" t="str">
            <v>CONTRATADO EN EJECUCIÓN</v>
          </cell>
        </row>
        <row r="143">
          <cell r="K143">
            <v>2014003050002</v>
          </cell>
          <cell r="L143" t="str">
            <v>DOTACIÓN TECNOLÓGICA Y AUDIOVISUAL PARA EL DESARROLLO DE LAS ACTIVIDADES DE LA PROGRAMACIÓN EDUCATIVA DE LOS PARQUES EDUCATIVOS DEL DEPARTAMENTO DE ANTIOQUIA</v>
          </cell>
          <cell r="M143">
            <v>86.58</v>
          </cell>
          <cell r="N143">
            <v>98.92</v>
          </cell>
          <cell r="O143" t="str">
            <v>CONTRATADO EN EJECUCIÓN</v>
          </cell>
        </row>
        <row r="144">
          <cell r="K144">
            <v>2015000040009</v>
          </cell>
          <cell r="L144" t="str">
            <v>CAPACITACIÓN A ESTUDIANTES EN FORMACIÓN PARA EL TRABAJO SEGUNDA FASE TODO EL DEPARTAMENTO, ANTIOQUIA, OCCIDENTE</v>
          </cell>
          <cell r="M144">
            <v>79.98</v>
          </cell>
          <cell r="N144">
            <v>62.17</v>
          </cell>
          <cell r="O144" t="str">
            <v>CONTRATADO EN EJECUCIÓN</v>
          </cell>
        </row>
        <row r="145">
          <cell r="K145">
            <v>2015000100004</v>
          </cell>
          <cell r="L145" t="str">
            <v>DESARROLLO DE ACTIVIDADES PARA FOMENTAR LA APROPIACIÓN Y EL CONOCIMIENTO EN CIENCIA, TECNOLOGÍA Y LENGUAJE EN LOS 90 MUNICIPIOS CON PARQUE O CIUDADELA EDUCATIVA DEL DEPARTAMENTO</v>
          </cell>
          <cell r="M145">
            <v>39.94</v>
          </cell>
          <cell r="N145">
            <v>36.92</v>
          </cell>
          <cell r="O145" t="str">
            <v>CONTRATADO EN EJECUCIÓN</v>
          </cell>
        </row>
        <row r="146">
          <cell r="K146">
            <v>2015003050001</v>
          </cell>
          <cell r="L146" t="str">
            <v>CONSTRUCCIÓN Y MEJORAMIENTO DE AMBIENTES DE APRENDIZAJE DEL ESTABLECIMIENTO EDUCATIVO I.E. VALDIVIA EN EL MUNICIPIO DE VALDIVIA, ANTIOQUIA, OCCIDENTE.</v>
          </cell>
          <cell r="M146">
            <v>18.07</v>
          </cell>
          <cell r="N146">
            <v>30.98</v>
          </cell>
          <cell r="O146" t="str">
            <v>CONTRATADO EN EJECUCIÓN</v>
          </cell>
        </row>
        <row r="147">
          <cell r="K147">
            <v>2015003050002</v>
          </cell>
          <cell r="L147" t="str">
            <v>CONSTRUCCIÓN PARQUE EDUCATIVO EL BAGRE, ANTIOQUIA</v>
          </cell>
          <cell r="M147">
            <v>91.12</v>
          </cell>
          <cell r="N147">
            <v>88.75</v>
          </cell>
          <cell r="O147" t="str">
            <v>TERMINADO</v>
          </cell>
        </row>
        <row r="148">
          <cell r="K148">
            <v>2015003050005</v>
          </cell>
          <cell r="L148" t="str">
            <v>CONSTRUCCIÓN PARQUE EDUCATIVO LIBORINA, ANTIOQUIA</v>
          </cell>
          <cell r="M148">
            <v>91.02</v>
          </cell>
          <cell r="N148">
            <v>83.66</v>
          </cell>
          <cell r="O148" t="str">
            <v>TERMINADO</v>
          </cell>
        </row>
        <row r="149">
          <cell r="K149">
            <v>2015003050006</v>
          </cell>
          <cell r="L149" t="str">
            <v>CONSTRUCCIÓN PARQUE EDUCATIVO ARBOLETES, ANTIOQUIA</v>
          </cell>
          <cell r="M149">
            <v>81.47</v>
          </cell>
          <cell r="N149">
            <v>76.010000000000005</v>
          </cell>
          <cell r="O149" t="str">
            <v>CONTRATADO EN EJECUCIÓN</v>
          </cell>
        </row>
        <row r="150">
          <cell r="K150">
            <v>2015003050009</v>
          </cell>
          <cell r="L150" t="str">
            <v>DOTACIÓN TECNOLÓGICA Y AUDIOVISUAL PARA EL DESARROLLO DE LAS ACTIVIDADES DE LA PROGRAMACIÓN EDUCATIVA DEL PARQUE EDUCATIVO DE LA ESTRELLA</v>
          </cell>
          <cell r="M150">
            <v>85</v>
          </cell>
          <cell r="N150">
            <v>95.71</v>
          </cell>
          <cell r="O150" t="str">
            <v>CONTRATADO EN EJECUCIÓN</v>
          </cell>
        </row>
        <row r="151">
          <cell r="K151">
            <v>2015003050011</v>
          </cell>
          <cell r="L151" t="str">
            <v>IMPLEMENTACIÓN DE ESTRATEGIAS DE ATENCION INTEGRAL EN SALUD Y NUTRICION A NIÑOS, NIÑAS, MADRES GESTANTES Y LACTANTES DEL DEPARTAMENTO DE ANTIOQUIA</v>
          </cell>
          <cell r="M151">
            <v>0</v>
          </cell>
          <cell r="N151">
            <v>77.569999999999993</v>
          </cell>
          <cell r="O151" t="str">
            <v>CONTRATADO EN EJECUCIÓN</v>
          </cell>
        </row>
        <row r="152">
          <cell r="K152">
            <v>2015003050012</v>
          </cell>
          <cell r="L152" t="str">
            <v>FORTALECIMIENTO DEL ACCESO A LA EDUCACIÓN SUPERIOR A TRAVÉS DE INSTITUCIONES EDUCATIVAS Y LA RED DE PARQUES Y CIUDADELAS EDUCATIVAS DE ANTIOQUIA</v>
          </cell>
          <cell r="M152">
            <v>6.13</v>
          </cell>
          <cell r="N152">
            <v>16.52</v>
          </cell>
          <cell r="O152" t="str">
            <v>CONTRATADO EN EJECUCIÓN</v>
          </cell>
        </row>
        <row r="153">
          <cell r="K153">
            <v>2013000040057</v>
          </cell>
          <cell r="L153" t="str">
            <v>MEJORAMIENTO DE VIVIENDA ZONA NORDESTE DEL DEPARTAMENTO DE ANTIOQUIA.</v>
          </cell>
          <cell r="M153">
            <v>100</v>
          </cell>
          <cell r="N153">
            <v>100</v>
          </cell>
          <cell r="O153" t="str">
            <v>TERMINADO</v>
          </cell>
        </row>
        <row r="154">
          <cell r="K154">
            <v>2013000040067</v>
          </cell>
          <cell r="L154" t="str">
            <v>CONSTRUCCIÓN DE VIVIENDA NUEVA RURAL EN LA ZONA DEL MAGDALENA MEDIO DEL DEPARTAMENTO DE ANTIOQUIA</v>
          </cell>
          <cell r="M154">
            <v>100</v>
          </cell>
          <cell r="N154">
            <v>100</v>
          </cell>
          <cell r="O154" t="str">
            <v>TERMINADO</v>
          </cell>
        </row>
        <row r="155">
          <cell r="K155">
            <v>2013000040068</v>
          </cell>
          <cell r="L155" t="str">
            <v>CONSTRUCCIÓN DE VIVIENDA NUEVA RURAL EN LA ZONA DEL SUROESTE DEL DEPARTAMENTO DE ANTIOQUIA</v>
          </cell>
          <cell r="M155">
            <v>100</v>
          </cell>
          <cell r="N155">
            <v>100</v>
          </cell>
          <cell r="O155" t="str">
            <v>TERMINADO</v>
          </cell>
        </row>
        <row r="156">
          <cell r="K156">
            <v>2014000040015</v>
          </cell>
          <cell r="L156" t="str">
            <v>MEJORAMIENTO DE VIVIENDA EN LA REGIÓN NORDESTE DEL DEPARTAMENTO DE ANTIOQUIA. SEGUNDA ETAPA</v>
          </cell>
          <cell r="M156">
            <v>100</v>
          </cell>
          <cell r="N156">
            <v>100</v>
          </cell>
          <cell r="O156" t="str">
            <v>TERMINADO</v>
          </cell>
        </row>
        <row r="157">
          <cell r="K157">
            <v>2014000040017</v>
          </cell>
          <cell r="L157" t="str">
            <v>CONSTRUCCIÓN DE VIVIENDA NUEVA URBANA EN LA REGIÓN SUROESTE DEL DEPARTAMENTO DE ANTIOQUIA</v>
          </cell>
          <cell r="M157">
            <v>91.37</v>
          </cell>
          <cell r="N157">
            <v>100</v>
          </cell>
          <cell r="O157" t="str">
            <v>CONTRATADO EN EJECUCIÓN</v>
          </cell>
        </row>
        <row r="158">
          <cell r="K158">
            <v>2014000040018</v>
          </cell>
          <cell r="L158" t="str">
            <v>CONSTRUCCIÓN DE VIVIENDA NUEVA URBANA EN LA REGIÓN MAGDALENA MEDIO DEL DEPARTAMENTO DE ANTIOQUIA</v>
          </cell>
          <cell r="M158">
            <v>98.4</v>
          </cell>
          <cell r="N158">
            <v>100</v>
          </cell>
          <cell r="O158" t="str">
            <v>TERMINADO</v>
          </cell>
        </row>
        <row r="159">
          <cell r="K159">
            <v>2014000040024</v>
          </cell>
          <cell r="L159" t="str">
            <v>CONSTRUCCIÓN DE VIVIENDA NUEVA EN LA REGIÓN MAGDALENA MEDIO DEL DEPARTAMENTO DE ANTIOQUIA</v>
          </cell>
          <cell r="M159">
            <v>97.16</v>
          </cell>
          <cell r="N159">
            <v>97.38</v>
          </cell>
          <cell r="O159" t="str">
            <v>CONTRATADO EN EJECUCIÓN</v>
          </cell>
        </row>
        <row r="160">
          <cell r="K160">
            <v>2014000040030</v>
          </cell>
          <cell r="L160" t="str">
            <v>CONSTRUCCIÓN DE VIVIENDA NUEVA EN LA REGIÓN SUROESTE DEL DEPARTAMENTO DE ANTIOQUIA</v>
          </cell>
          <cell r="M160">
            <v>92.21</v>
          </cell>
          <cell r="N160">
            <v>97.81</v>
          </cell>
          <cell r="O160" t="str">
            <v>CONTRATADO EN EJECUCIÓN</v>
          </cell>
        </row>
        <row r="161">
          <cell r="K161">
            <v>2015003050007</v>
          </cell>
          <cell r="L161" t="str">
            <v>CONSTRUCCIÓN DE ESCENARIOS DEPORTIVOS MULTIPROPÓSITO EN LOS MUNICIPIOS DEL DEPARTAMENTO DE ANTIOQUIA</v>
          </cell>
          <cell r="M161">
            <v>100</v>
          </cell>
          <cell r="N161">
            <v>91.87</v>
          </cell>
          <cell r="O161" t="str">
            <v>TERMINADO</v>
          </cell>
        </row>
        <row r="162">
          <cell r="K162">
            <v>2015003050004</v>
          </cell>
          <cell r="L162" t="str">
            <v>CONSTRUCCIÓN DE OBRAS COMPLEMENTARIAS DE LA PRIMERA ETAPA DEL PLAN MAESTRO DE ALCANTARILLADO EN LA ZONA URBANA DEL MUNICIPIO DE AMALFI, ANTIOQUIA, OCCIDENTE</v>
          </cell>
          <cell r="M162">
            <v>100</v>
          </cell>
          <cell r="N162">
            <v>80.53</v>
          </cell>
          <cell r="O162" t="str">
            <v>CERRADO</v>
          </cell>
        </row>
        <row r="163">
          <cell r="K163">
            <v>2013000040059</v>
          </cell>
          <cell r="L163" t="str">
            <v>ESTUDIOS Y DISEÑOS PARA EL PARQUE REGIONAL DE TRATAMIENTO DE RESIDUOS SÓLIDOS DEL BAJO CAUCA ANTIOQUEÑO</v>
          </cell>
          <cell r="M163">
            <v>78.11</v>
          </cell>
          <cell r="N163">
            <v>61.68</v>
          </cell>
          <cell r="O163" t="str">
            <v>CONTRATADO EN EJECUCIÓN</v>
          </cell>
        </row>
        <row r="164">
          <cell r="K164">
            <v>2013000040055</v>
          </cell>
          <cell r="L164" t="str">
            <v>CONSTRUCCIÓN DE DOS CENTROS TRANSITORIOS PARA LA ATENCIÓN DEL MENOR INFRACTOR EN LOS MUNICIPIOS DE EL BAGRE Y CAUCASIA, SUBREGIÓN DEL BAJO CAUCA, DEPARTAMENTO DE ANTIOQUIA</v>
          </cell>
          <cell r="M164">
            <v>74.97</v>
          </cell>
          <cell r="N164">
            <v>68.13</v>
          </cell>
          <cell r="O164" t="str">
            <v>CONTRATADO EN EJECUCIÓN</v>
          </cell>
        </row>
        <row r="165">
          <cell r="K165">
            <v>2012000040036</v>
          </cell>
          <cell r="L165" t="str">
            <v>EXPLOTACIÓN DE 200 HECTAREAS DE CULTIVO DE CITRICOS  EN EL OCCIDENTE LEJANO ANTIOQUEÑO</v>
          </cell>
          <cell r="M165">
            <v>100</v>
          </cell>
          <cell r="N165">
            <v>97.98</v>
          </cell>
          <cell r="O165" t="str">
            <v>TERMINADO</v>
          </cell>
        </row>
        <row r="166">
          <cell r="K166">
            <v>2013000040032</v>
          </cell>
          <cell r="L166" t="str">
            <v>IMPLANTACIÓN DE 578 HECTAREAS DE REFORESTACION COMERCIAL EN EL OCCIDENTE ANTIOQUEÑO</v>
          </cell>
          <cell r="M166">
            <v>100</v>
          </cell>
          <cell r="N166">
            <v>76.67</v>
          </cell>
          <cell r="O166" t="str">
            <v>TERMINADO</v>
          </cell>
        </row>
        <row r="167">
          <cell r="K167">
            <v>2015000040015</v>
          </cell>
          <cell r="L167" t="str">
            <v>CONSTRUCCIÓN PUENTE Y ADECUACIÓN DE VÍA EXISTENTE EN LA VEREDA RIO GRANDE DE LOS MUNICIPIOS DE ENTRERRIOS Y SANTA ROSA DE OSOS, ANTIOQUIA.</v>
          </cell>
          <cell r="M167">
            <v>64.5</v>
          </cell>
          <cell r="N167">
            <v>95.56</v>
          </cell>
          <cell r="O167" t="str">
            <v>CONTRATADO EN EJECUCIÓN</v>
          </cell>
        </row>
        <row r="168">
          <cell r="K168">
            <v>2015000040018</v>
          </cell>
          <cell r="L168" t="str">
            <v>CONSTRUCCIÓN DE ESTRUCTURA HIDRÁULICA EN LA QUEBRADA LA CHAQUIRA DEL MUNICIPIO DE ENTRERRIOS, ANTIOQUIA.</v>
          </cell>
          <cell r="M168">
            <v>100</v>
          </cell>
          <cell r="N168">
            <v>97.64</v>
          </cell>
          <cell r="O168" t="str">
            <v>TERMINADO</v>
          </cell>
        </row>
        <row r="169">
          <cell r="K169">
            <v>2014000040019</v>
          </cell>
          <cell r="L169" t="str">
            <v>IMPLANTACIÓN DE 510 HECTAREAS DE AGUACATE EN EL  OCCIDENTE ANTIOQUEÑO</v>
          </cell>
          <cell r="M169">
            <v>96.8</v>
          </cell>
          <cell r="N169">
            <v>58.86</v>
          </cell>
          <cell r="O169" t="str">
            <v>CONTRATADO EN EJECUCIÓN</v>
          </cell>
        </row>
        <row r="170">
          <cell r="K170">
            <v>2014000040023</v>
          </cell>
          <cell r="L170" t="str">
            <v>IMPLANTACIÓN DE CAFE EN ARREGLO CON MUSACEAS Y AGUACATE EN EL OCCIDENTE ANTIOQUEÑO</v>
          </cell>
          <cell r="M170">
            <v>100</v>
          </cell>
          <cell r="N170">
            <v>99.79</v>
          </cell>
          <cell r="O170" t="str">
            <v>TERMINADO</v>
          </cell>
        </row>
        <row r="171">
          <cell r="K171">
            <v>2013000040024</v>
          </cell>
          <cell r="L171" t="str">
            <v>CONSTRUCCIÓN DE 618 VIVIENDAS NUEVAS RURALES EN SITIO PROPIO EN TODO EL DEPARTAMENTO ANTIOQUIA-OCCIDENTE - SECTOR 2 CUENCA CAUCAMEDIO-SANTAFE DE ANTIOQUIA</v>
          </cell>
          <cell r="M171">
            <v>82.16</v>
          </cell>
          <cell r="N171">
            <v>94.98</v>
          </cell>
          <cell r="O171" t="str">
            <v>CONTRATADO EN EJECUCIÓN</v>
          </cell>
        </row>
        <row r="172">
          <cell r="K172">
            <v>2012000040035</v>
          </cell>
          <cell r="L172" t="str">
            <v>FORMULACIÓN CONSTRUCION DE PUENTE VEHICULAR URAMITA, ANTIOQUIA, OCCIDENTE</v>
          </cell>
          <cell r="M172">
            <v>100</v>
          </cell>
          <cell r="N172">
            <v>58.12</v>
          </cell>
          <cell r="O172" t="str">
            <v>TERMINADO</v>
          </cell>
        </row>
        <row r="173">
          <cell r="K173">
            <v>2013000040025</v>
          </cell>
          <cell r="L173" t="str">
            <v>CONSTRUCCIÓN 368 VIVIENDAS NUEVAS RURALES EN SITIO PROPIO EN TODO EL DEPARTAMENTO, ANTIOQUIA, OCCIDENTE</v>
          </cell>
          <cell r="M173">
            <v>56</v>
          </cell>
          <cell r="N173">
            <v>99.97</v>
          </cell>
          <cell r="O173" t="str">
            <v>CONTRATADO EN EJECUCIÓN</v>
          </cell>
        </row>
        <row r="174">
          <cell r="K174">
            <v>2015000040030</v>
          </cell>
          <cell r="L174" t="str">
            <v>ADECUACIÓN Y MANTENIMIENTO DE VÍAS SECUNDARIAS, TERCIARIAS Y LAS QUE FACILITAN LA COMUNICACIÓN VIAL ENTRE MUNICIPIOS DEL ORIENTE ZONA DE EMBALSES ANTIOQUIA OCCIDENTE</v>
          </cell>
          <cell r="M174">
            <v>31.07</v>
          </cell>
          <cell r="N174">
            <v>50.47</v>
          </cell>
          <cell r="O174" t="str">
            <v>CONTRATADO EN EJECUCIÓN</v>
          </cell>
        </row>
        <row r="175">
          <cell r="K175">
            <v>2015000040017</v>
          </cell>
          <cell r="L175" t="str">
            <v>MEJORAMIENTO DE VÍAS EN PLACAHUELLAS, EN NUEVE (9) MUNICIPIOS DEL NORDESTE ANTIOQUEÑO Y UNO (1) DEL MAGDALENA MEDIO (PUERTO BERRÍO), ANTIOQUIA, OCCIDENTE</v>
          </cell>
          <cell r="M175">
            <v>42.34</v>
          </cell>
          <cell r="N175">
            <v>66.790000000000006</v>
          </cell>
          <cell r="O175" t="str">
            <v>CONTRATADO EN EJECUCIÓN</v>
          </cell>
        </row>
        <row r="176">
          <cell r="K176">
            <v>2013000040054</v>
          </cell>
          <cell r="L176" t="str">
            <v>CONSTRUCCIÓN DEL INTERCAMBIO VIAL DE LA 77 SUR DEL VALLE DE ABURRA</v>
          </cell>
          <cell r="M176">
            <v>60.51</v>
          </cell>
          <cell r="N176">
            <v>58.72</v>
          </cell>
          <cell r="O176" t="str">
            <v>CONTRATADO EN EJECUCIÓN</v>
          </cell>
        </row>
        <row r="177">
          <cell r="K177">
            <v>2015050440001</v>
          </cell>
          <cell r="L177" t="str">
            <v>PAVIMENTACIÓN DE 250 METROS LINEALES DE VÍAS EN EL BARRIO BUGA DEL MUNICIPIO DE ANZA, ANTIOQUIA, OCCIDENTE</v>
          </cell>
          <cell r="M177">
            <v>97.55</v>
          </cell>
          <cell r="N177">
            <v>91.98</v>
          </cell>
          <cell r="O177" t="str">
            <v>TERMINADO</v>
          </cell>
        </row>
        <row r="178">
          <cell r="K178">
            <v>2012050440001</v>
          </cell>
          <cell r="L178" t="str">
            <v>HABILITACIÓN DE LA VÍA QUE COMUNICA LAS VEREDAS LAS LOMITAS CON LAS VEREDAS MONTERREDONDO Y LA CHOCLINA ANZA, ANTIOQUIA, OCCIDENTE</v>
          </cell>
          <cell r="M178">
            <v>100</v>
          </cell>
          <cell r="N178">
            <v>99.03</v>
          </cell>
          <cell r="O178" t="str">
            <v>CERRADO</v>
          </cell>
        </row>
        <row r="179">
          <cell r="K179">
            <v>2013050440001</v>
          </cell>
          <cell r="L179" t="str">
            <v>ESTUDIOS Y DISEÑOS DE INFRAESTRUCTURA DEL MUNICIPIO DE ANZA, ANTIOQUIA, OCCIDENTE</v>
          </cell>
          <cell r="M179">
            <v>100</v>
          </cell>
          <cell r="N179">
            <v>100</v>
          </cell>
          <cell r="O179" t="str">
            <v>CERRADO</v>
          </cell>
        </row>
        <row r="180">
          <cell r="K180">
            <v>2013050440002</v>
          </cell>
          <cell r="L180" t="str">
            <v>MANTENIMIENTO Y MEJORAMIENTO DE LA VÍA LA ISLETA - LA QUIEBRA ANZA, ANTIOQUIA, OCCIDENTE</v>
          </cell>
          <cell r="M180">
            <v>99.96</v>
          </cell>
          <cell r="N180">
            <v>99.99</v>
          </cell>
          <cell r="O180" t="str">
            <v>CERRADO</v>
          </cell>
        </row>
        <row r="181">
          <cell r="K181">
            <v>2014050440001</v>
          </cell>
          <cell r="L181" t="str">
            <v>FORTALECIMIENTO DE LA ALCALDÍA POR MEDIO DE LA ADQUISICIÓN DE UNA VOLQUETA PARA EL MUNICIPIO ANZA, ANTIOQUIA, OCCIDENTE</v>
          </cell>
          <cell r="M181">
            <v>100</v>
          </cell>
          <cell r="N181">
            <v>99.05</v>
          </cell>
          <cell r="O181" t="str">
            <v>CERRADO</v>
          </cell>
        </row>
        <row r="182">
          <cell r="K182">
            <v>2014050440002</v>
          </cell>
          <cell r="L182" t="str">
            <v>ADECUACIÓN PUENTE VEHICULAR EN LA VEREDA VENDIAGUJAL ANZA, ANTIOQUIA, OCCIDENTE</v>
          </cell>
          <cell r="M182">
            <v>100</v>
          </cell>
          <cell r="N182">
            <v>99.52</v>
          </cell>
          <cell r="O182" t="str">
            <v>CERRADO</v>
          </cell>
        </row>
        <row r="183">
          <cell r="K183">
            <v>2016050450001</v>
          </cell>
          <cell r="L183" t="str">
            <v>CONSTRUCCIÓN DE PAVIMENTO EN CONCRETO HIDRAULICO, DESARROLLO URBANÍSTICO, CARRERA 102 ENTRE CALLE 101 Y 104 ENTRE CARRERA 100 Y 104 Y CARRERA 84 ENTRE CALLES 100 Y 103 EN EL MUNICIPIO DE APARTADÓ</v>
          </cell>
          <cell r="M183">
            <v>0</v>
          </cell>
          <cell r="N183">
            <v>0</v>
          </cell>
          <cell r="O183" t="str">
            <v>CONTRATADO SIN ACTA DE INICIO</v>
          </cell>
        </row>
        <row r="184">
          <cell r="K184">
            <v>2013050510001</v>
          </cell>
          <cell r="L184" t="str">
            <v>CONSTRUCCIÓN DE 447 METROS LINEALES DE PAVIMENTO EN CONCRETO RÍGIDO EN LA CARRERA 33 ENTRE LAS CALLES 25 Y 31 DE LA ZONA URBANA DEL MUNICIPIO DE ARBOLETES, ANTIOQUIA</v>
          </cell>
          <cell r="M184">
            <v>100</v>
          </cell>
          <cell r="N184">
            <v>100</v>
          </cell>
          <cell r="O184" t="str">
            <v>TERMINADO</v>
          </cell>
        </row>
        <row r="185">
          <cell r="K185">
            <v>2013050510002</v>
          </cell>
          <cell r="L185" t="str">
            <v>CONSTRUCCIÓN DE PAVIMENTO EN CONCRETO RÍGIDO, ADOQUINADO, RECONSTRUCCIÓN DE REDES DE ACUEDUCTO Y ALCANTARILLADO E IMPLEMENTACIÓN DE SILVICULTURA URBANA Y ANDENES PEATONALES EN LOS BARRIOS CENTRO Y VÍA LA PLAYA DEL MPIO DE ARBOLETES</v>
          </cell>
          <cell r="M185">
            <v>100</v>
          </cell>
          <cell r="N185">
            <v>99.77</v>
          </cell>
          <cell r="O185" t="str">
            <v>PARA CIERRE</v>
          </cell>
        </row>
        <row r="186">
          <cell r="K186">
            <v>2014050510001</v>
          </cell>
          <cell r="L186" t="str">
            <v>CONSTRUCCIÓN DE PAVIMENTO EN CONCRETO RÍGIDO, ANDENES PEATONALES, MEJORAMIENTO DE ADOQUINADO REPOSICIÓN DE ACUEDUCTO Y ALCANTARILLADO Y SIEMBRA DE ESPECIES FORESTALES EN EL MUNICIPIO DE ARBOLETES, ANTIOQUIA</v>
          </cell>
          <cell r="M186">
            <v>98.08</v>
          </cell>
          <cell r="N186">
            <v>39.19</v>
          </cell>
          <cell r="O186" t="str">
            <v>CONTRATADO EN EJECUCIÓN</v>
          </cell>
        </row>
        <row r="187">
          <cell r="K187">
            <v>2015050510001</v>
          </cell>
          <cell r="L187" t="str">
            <v>CONSTRUCCIÓN DE PLACA HUELLA EN LA ENTRADA PRÍNCIPAL DEL RESGUARDO INDÍGENA CANIME MUNICIPIO DE ARBOLETES - ANTIOQUIA</v>
          </cell>
          <cell r="M187">
            <v>100</v>
          </cell>
          <cell r="N187">
            <v>99.99</v>
          </cell>
          <cell r="O187" t="str">
            <v>PARA CIERRE</v>
          </cell>
        </row>
        <row r="188">
          <cell r="K188">
            <v>2015050510002</v>
          </cell>
          <cell r="L188" t="str">
            <v>CONSTRUCCIÓN DE PAVIMENTO RÍGIDO EN CONCRETO HIDRÁULICO EN LA CARRERA 30 ENTRE LA CALLE 22 Y LA CALLE 25 Y EN LA CALLE 22 ENTRE LA CARRERA 30 Y LA CARRERA 34 EN LA ZONA URBANA DEL MUNICIPIO DE ARBOLETES DEPARTAMENTO DE ANTIOQUIA</v>
          </cell>
          <cell r="M188">
            <v>100</v>
          </cell>
          <cell r="N188">
            <v>99.98</v>
          </cell>
          <cell r="O188" t="str">
            <v>TERMINADO</v>
          </cell>
        </row>
        <row r="189">
          <cell r="K189">
            <v>2016050510001</v>
          </cell>
          <cell r="L189" t="str">
            <v>ESTUDIOS ,DISEÑOS Y FORMULACIÓN DEL PROYECTO DE AMPLIACIÓN Y OPTIMIZACIÓN DEL ACUEDUCTO EN LOS CORREGIMIENTOS LAS PLATAS, CANDELARIA,GUADUAL,EL CARMELO,BUENOSAIRES Y EN LA VEREDA ARENOSA CARMELO DEL MUNICIPIO DE ARBOLETES</v>
          </cell>
          <cell r="M189">
            <v>0</v>
          </cell>
          <cell r="N189">
            <v>0</v>
          </cell>
          <cell r="O189" t="str">
            <v>SIN CONTRATAR</v>
          </cell>
        </row>
        <row r="190">
          <cell r="K190">
            <v>2016050510002</v>
          </cell>
          <cell r="L190" t="str">
            <v>MEJORAMIENTO Y OPTIMIZACIÓN DE VÍAS TERCIARIAS MEDIANTE LA ADQUISICIÓN DE UN RETROCARGADOR EN EL MUNICIPIO DE ARBOLETES ANTIOQUIA</v>
          </cell>
          <cell r="M190">
            <v>0</v>
          </cell>
          <cell r="N190">
            <v>0</v>
          </cell>
          <cell r="O190" t="str">
            <v>SIN CONTRATAR</v>
          </cell>
        </row>
        <row r="191">
          <cell r="K191">
            <v>2013050550001</v>
          </cell>
          <cell r="L191" t="str">
            <v>MEJORAMIENTO Y MANTENIMIENTO DE VIAS TERCIARIAS DEL MUNICIPIO DE ARGELIA, ANTIOQUIA, OCCIDENTE</v>
          </cell>
          <cell r="M191">
            <v>100</v>
          </cell>
          <cell r="N191">
            <v>100</v>
          </cell>
          <cell r="O191" t="str">
            <v>CERRADO</v>
          </cell>
        </row>
        <row r="192">
          <cell r="K192">
            <v>2013050550005</v>
          </cell>
          <cell r="L192" t="str">
            <v>MEJORAMIENTO DE LA INFRAESTRUCTURA DEL PARQUE PRINCIPAL DEL MUNICIPIO DE ARGELIA, ANTIOQUIA, OCCIDENTE</v>
          </cell>
          <cell r="M192">
            <v>100</v>
          </cell>
          <cell r="N192">
            <v>94.07</v>
          </cell>
          <cell r="O192" t="str">
            <v>TERMINADO</v>
          </cell>
        </row>
        <row r="193">
          <cell r="K193">
            <v>2015050550001</v>
          </cell>
          <cell r="L193" t="str">
            <v>CONSTRUCCIÓN DE PAVIMENTO RIGIDO EN LAS CALLES 30 Y 31, CARRERA 30 Y 31, ZONA URBANA DEL MUNICIPIO DE ARGELIA, DEPARTAMENTO DE ANTIOQUIA</v>
          </cell>
          <cell r="M193">
            <v>100</v>
          </cell>
          <cell r="N193">
            <v>83.16</v>
          </cell>
          <cell r="O193" t="str">
            <v>TERMINADO</v>
          </cell>
        </row>
        <row r="194">
          <cell r="K194">
            <v>2013050590001</v>
          </cell>
          <cell r="L194" t="str">
            <v>ADECUACIÓN DEL CENTRO RECREATIVO LA HERRADURA DEL MUNICIPIO DE ARMENIA - ANTIOQUIA</v>
          </cell>
          <cell r="M194">
            <v>100</v>
          </cell>
          <cell r="N194">
            <v>62.68</v>
          </cell>
          <cell r="O194" t="str">
            <v>TERMINADO</v>
          </cell>
        </row>
        <row r="195">
          <cell r="K195">
            <v>2013050590002</v>
          </cell>
          <cell r="L195" t="str">
            <v>ADECUACIÓN Y PAVIMENTACIÓN DE VÍAS URBANAS EN EL MUNICIPIO DE ARMENIA, ANTIOQUIA, OCCIDENTE</v>
          </cell>
          <cell r="M195">
            <v>100</v>
          </cell>
          <cell r="N195">
            <v>99.22</v>
          </cell>
          <cell r="O195" t="str">
            <v>TERMINADO</v>
          </cell>
        </row>
        <row r="196">
          <cell r="K196">
            <v>2013050590003</v>
          </cell>
          <cell r="L196" t="str">
            <v>RECUPERACIÓN Y PAVIMENTACIÓN DE VÍAS URBANAS EN EL MUNICIPIO DE ARMENIA - ANTIOQUIA</v>
          </cell>
          <cell r="M196">
            <v>100</v>
          </cell>
          <cell r="N196">
            <v>81.03</v>
          </cell>
          <cell r="O196" t="str">
            <v>TERMINADO</v>
          </cell>
        </row>
        <row r="197">
          <cell r="K197">
            <v>2014050590001</v>
          </cell>
          <cell r="L197" t="str">
            <v>REPOSICIÓN DE PAVIMENTO EN VÍA URBANA DEL CORREGIMIENTO LA HERRADURA EN EL MUNICIPIO DE ARMENIA - ANTIOQUIA</v>
          </cell>
          <cell r="M197">
            <v>100</v>
          </cell>
          <cell r="N197">
            <v>35.42</v>
          </cell>
          <cell r="O197" t="str">
            <v>TERMINADO</v>
          </cell>
        </row>
        <row r="198">
          <cell r="K198">
            <v>2013050860001</v>
          </cell>
          <cell r="L198" t="str">
            <v>RECUPERACIÓN PUENTE  VEREDA ZANCUDITO SECTOR LA PLANCCHA BELMIRA BELMIRA, ANTIOQUIA, OCCIDENTE</v>
          </cell>
          <cell r="M198">
            <v>100</v>
          </cell>
          <cell r="N198">
            <v>79.239999999999995</v>
          </cell>
          <cell r="O198" t="str">
            <v>TERMINADO</v>
          </cell>
        </row>
        <row r="199">
          <cell r="K199">
            <v>2013050860003</v>
          </cell>
          <cell r="L199" t="str">
            <v>MEJORAMIENTO DE VIVIENDAS EN EL MUNICIPIO DE BELMIRA, ANTIOQUIA, OCCIDENTE</v>
          </cell>
          <cell r="M199">
            <v>100</v>
          </cell>
          <cell r="N199">
            <v>94.05</v>
          </cell>
          <cell r="O199" t="str">
            <v>TERMINADO</v>
          </cell>
        </row>
        <row r="200">
          <cell r="K200">
            <v>2013050860004</v>
          </cell>
          <cell r="L200" t="str">
            <v>CONSTRUCCIÓN DE RED CONTRA INCENDIOS EN EL TEATRO MUNICIPAL BELMIRA, ANTIOQUIA, OCCIDENTE</v>
          </cell>
          <cell r="M200">
            <v>100</v>
          </cell>
          <cell r="N200">
            <v>93.07</v>
          </cell>
          <cell r="O200" t="str">
            <v>TERMINADO</v>
          </cell>
        </row>
        <row r="201">
          <cell r="K201">
            <v>2015050860001</v>
          </cell>
          <cell r="L201" t="str">
            <v>CONSTRUCCIÓN VIVIENDA EN SITIO PROPIO EN LA ZONA  RURAL Y URBANA BELMIRA, ANTIOQUIA, OCCIDENTE</v>
          </cell>
          <cell r="M201">
            <v>43.28</v>
          </cell>
          <cell r="N201">
            <v>50.75</v>
          </cell>
          <cell r="O201" t="str">
            <v>CONTRATADO EN EJECUCIÓN</v>
          </cell>
        </row>
        <row r="202">
          <cell r="K202">
            <v>2012050910002</v>
          </cell>
          <cell r="L202" t="str">
            <v>ACTUALIZACIÓN DE LOS DATOS FISICOS, JURIDICOS O ECONOMICOS DE LOS PREDIOS RURALES DEL MUNICIPIO DE BETANIA, ANTIOQUIA, OCCIDENTE</v>
          </cell>
          <cell r="M202">
            <v>100</v>
          </cell>
          <cell r="N202">
            <v>100</v>
          </cell>
          <cell r="O202" t="str">
            <v>CERRADO</v>
          </cell>
        </row>
        <row r="203">
          <cell r="K203">
            <v>2013050910001</v>
          </cell>
          <cell r="L203" t="str">
            <v>ACTUALIZACIÓN DEL ESQUEMA DE ORDENAMIENTO TERRITORIAL Y PLAN DE GESTIÓN DEL RIESGO Y AMENAZAS BETANIA, ANTIOQUIA</v>
          </cell>
          <cell r="M203">
            <v>100</v>
          </cell>
          <cell r="N203">
            <v>79.989999999999995</v>
          </cell>
          <cell r="O203" t="str">
            <v>TERMINADO</v>
          </cell>
        </row>
        <row r="204">
          <cell r="K204">
            <v>2013050910002</v>
          </cell>
          <cell r="L204" t="str">
            <v>MEJORAMIENTO DE INFRAESTRUCTURA FISICA DE LOS CENTROS EDUCATIVOS RURALES DEL MUNICIPIO DE BETANIA, ANTIOQUIA, OCCIDENTE</v>
          </cell>
          <cell r="M204">
            <v>100</v>
          </cell>
          <cell r="N204">
            <v>99.91</v>
          </cell>
          <cell r="O204" t="str">
            <v>CERRADO</v>
          </cell>
        </row>
        <row r="205">
          <cell r="K205">
            <v>2013050910003</v>
          </cell>
          <cell r="L205" t="str">
            <v>CONSTRUCCIÓN Y REPARACIÓN DE PLACA HUELLAS EN LOS SECTORES RURALES DE LA SOLITA Y CAJONES DEL MUNICIPIO DE BETANIA, ANTIOQUIA.</v>
          </cell>
          <cell r="M205">
            <v>100</v>
          </cell>
          <cell r="N205">
            <v>100</v>
          </cell>
          <cell r="O205" t="str">
            <v>CERRADO</v>
          </cell>
        </row>
        <row r="206">
          <cell r="K206">
            <v>2013050910004</v>
          </cell>
          <cell r="L206" t="str">
            <v>MEJORAMIENTO DE LA INFRAESTRUCTURA ELÉCTRICA Y DE COMUNICACIONES EN LAS OFICINAS DE LA ADMINISTRACIÓN MUNICIPAL DEL MUNICIPIO DE BETANIA, ANTIOQUIA, OCCIDENTE</v>
          </cell>
          <cell r="M206">
            <v>100</v>
          </cell>
          <cell r="N206">
            <v>98.74</v>
          </cell>
          <cell r="O206" t="str">
            <v>CERRADO</v>
          </cell>
        </row>
        <row r="207">
          <cell r="K207">
            <v>2013050910005</v>
          </cell>
          <cell r="L207" t="str">
            <v>ADECUACIÓN DE VIVIENDAS DE INTERES PRIORITARIO DEL SECTOR URBANO - URBANIZACIÓN SANTA LUCIA DEL MUNICIPIO DE BETANIA, ANTIOQUIA, OCCIDENTE</v>
          </cell>
          <cell r="M207">
            <v>100</v>
          </cell>
          <cell r="N207">
            <v>99.97</v>
          </cell>
          <cell r="O207" t="str">
            <v>CERRADO</v>
          </cell>
        </row>
        <row r="208">
          <cell r="K208">
            <v>2015050910002</v>
          </cell>
          <cell r="L208" t="str">
            <v>CONSTRUCCIÓN DE 110 ESTUFAS ECOLOGICAS EFICIENTES EN EL SECTOR RURAL DEL MUNICIPIO DE BETANIA, ANTIOQUIA, OCCIDENTE</v>
          </cell>
          <cell r="M208">
            <v>0</v>
          </cell>
          <cell r="N208">
            <v>0</v>
          </cell>
          <cell r="O208" t="str">
            <v>CONTRATADO EN EJECUCIÓN</v>
          </cell>
        </row>
        <row r="209">
          <cell r="K209">
            <v>2013050930001</v>
          </cell>
          <cell r="L209" t="str">
            <v>MEJORAMIENTO Y REHABILITACIÓN DE 38 KM DE LA RED VIAL TERCIARIA DE BETULIA, ANTIOQUIA, OCCIDENTE</v>
          </cell>
          <cell r="M209">
            <v>93.06</v>
          </cell>
          <cell r="N209">
            <v>92.79</v>
          </cell>
          <cell r="O209" t="str">
            <v>TERMINADO</v>
          </cell>
        </row>
        <row r="210">
          <cell r="K210">
            <v>2013050930002</v>
          </cell>
          <cell r="L210" t="str">
            <v>ACTUALIZACIÓN ESQUEMA DE ORDENAMIENTO TERRITORIAL BETULIA, ANTIOQUIA, OCCIDENTE</v>
          </cell>
          <cell r="M210">
            <v>50</v>
          </cell>
          <cell r="N210">
            <v>71.040000000000006</v>
          </cell>
          <cell r="O210" t="str">
            <v>CONTRATADO EN EJECUCIÓN</v>
          </cell>
        </row>
        <row r="211">
          <cell r="K211">
            <v>2013050930003</v>
          </cell>
          <cell r="L211" t="str">
            <v>REHABILITACIÓN Y MEJORAMIENTO  DE 10 KMS DE VÍAS TERCIARIAS BETULIA, ANTIOQUIA, OCCIDENTE</v>
          </cell>
          <cell r="M211">
            <v>74.13</v>
          </cell>
          <cell r="N211">
            <v>89.8</v>
          </cell>
          <cell r="O211" t="str">
            <v>CONTRATADO EN EJECUCIÓN</v>
          </cell>
        </row>
        <row r="212">
          <cell r="K212">
            <v>2013050930004</v>
          </cell>
          <cell r="L212" t="str">
            <v>CONSTRUCCIÓN DE  FOGONES DE BAJO CONSUMO DE LEÑA O CARBON Y ESTABLECIMIENTO DE HUERTOS ENDOENERGETICOS EN LA ZONA RURAL BETULIA, ANTIOQUIA, OCCIDENTE</v>
          </cell>
          <cell r="M212">
            <v>100</v>
          </cell>
          <cell r="N212">
            <v>100</v>
          </cell>
          <cell r="O212" t="str">
            <v>PARA CIERRE</v>
          </cell>
        </row>
        <row r="213">
          <cell r="K213">
            <v>2014050930001</v>
          </cell>
          <cell r="L213" t="str">
            <v>CONSTRUCCIÓN PAVIMENTACIÓN VÍAS URBANAS MUNICIPIO DE BETULIA, ANTIOQUIA, OCCIDENTE</v>
          </cell>
          <cell r="M213">
            <v>100</v>
          </cell>
          <cell r="N213">
            <v>85.83</v>
          </cell>
          <cell r="O213" t="str">
            <v>CERRADO</v>
          </cell>
        </row>
        <row r="214">
          <cell r="K214">
            <v>2014050930002</v>
          </cell>
          <cell r="L214" t="str">
            <v>CONSTRUCCIÓN DE OBRAS COMPLEMENTARIAS EN EL CER EL TOSTADO EN EL MUNICIPIO DE BETULIA, ANTIOQUIA, OCCIDENTE</v>
          </cell>
          <cell r="M214">
            <v>79.87</v>
          </cell>
          <cell r="N214">
            <v>94.94</v>
          </cell>
          <cell r="O214" t="str">
            <v>CONTRATADO EN EJECUCIÓN</v>
          </cell>
        </row>
        <row r="215">
          <cell r="K215">
            <v>2014050930004</v>
          </cell>
          <cell r="L215" t="str">
            <v>CONSTRUCCIÓN PUENTE VEHICULAR VEREDA LA IRACALA, SECTOR PUENTE TIERRA, MUNICIPIO DE BETULIA, ANTIOQUIA, OCCIDENTE</v>
          </cell>
          <cell r="M215">
            <v>100</v>
          </cell>
          <cell r="N215">
            <v>100</v>
          </cell>
          <cell r="O215" t="str">
            <v>TERMINADO</v>
          </cell>
        </row>
        <row r="216">
          <cell r="K216">
            <v>2013051070001</v>
          </cell>
          <cell r="L216" t="str">
            <v>CONSTRUCCIÓN 15 VIVIENDAS BIFAMILIARES CONSTRUIDAS BRICEÑO, ANTIOQUIA, OCCIDENTE</v>
          </cell>
          <cell r="M216">
            <v>63.04</v>
          </cell>
          <cell r="N216">
            <v>52.95</v>
          </cell>
          <cell r="O216" t="str">
            <v>CONTRATADO EN EJECUCIÓN</v>
          </cell>
        </row>
        <row r="217">
          <cell r="K217">
            <v>2013051130002</v>
          </cell>
          <cell r="L217" t="str">
            <v>DESARROLLO DE CAPACIDADES E INFRAESTRUCTURA PARA EL SANEAMIENTO BÁSICO DE LA POBLACIÓN RURAL DE BURITICÁ, ANTIOQUIA, OCCIDENTE</v>
          </cell>
          <cell r="M217">
            <v>100</v>
          </cell>
          <cell r="N217">
            <v>77.11</v>
          </cell>
          <cell r="O217" t="str">
            <v>TERMINADO</v>
          </cell>
        </row>
        <row r="218">
          <cell r="K218">
            <v>2014051130001</v>
          </cell>
          <cell r="L218" t="str">
            <v>REHABILITACIÓN VÍAS CARRERA 4 Y SECTOR CHISPERO DE LA CALLE 8 BURITICÁ, ANTIOQUIA, OCCIDENTE</v>
          </cell>
          <cell r="M218">
            <v>100</v>
          </cell>
          <cell r="N218">
            <v>100</v>
          </cell>
          <cell r="O218" t="str">
            <v>TERMINADO</v>
          </cell>
        </row>
        <row r="219">
          <cell r="K219">
            <v>2013051250002</v>
          </cell>
          <cell r="L219" t="str">
            <v>MEJORAMIENTO VIA TERCIARIA CAICEDO, ANTIOQUIA, OCCIDENTE</v>
          </cell>
          <cell r="M219">
            <v>100</v>
          </cell>
          <cell r="N219">
            <v>99.39</v>
          </cell>
          <cell r="O219" t="str">
            <v>CERRADO</v>
          </cell>
        </row>
        <row r="220">
          <cell r="K220">
            <v>2013051250003</v>
          </cell>
          <cell r="L220" t="str">
            <v>MEJORAMIENTO VIA TERCIARIA EL HATO SAN JUAN Y EL HATO ROMERAL CAICEDO, ANTIOQUIA, OCCIDENTE</v>
          </cell>
          <cell r="M220">
            <v>100</v>
          </cell>
          <cell r="N220">
            <v>99.87</v>
          </cell>
          <cell r="O220" t="str">
            <v>CERRADO</v>
          </cell>
        </row>
        <row r="221">
          <cell r="K221">
            <v>2015051250001</v>
          </cell>
          <cell r="L221" t="str">
            <v>CONSTRUCCIÓN PUENTE VEHICULAR VEREDA LA GARCIA CAICEDO, ANTIOQUIA, OCCIDENTE</v>
          </cell>
          <cell r="M221">
            <v>0</v>
          </cell>
          <cell r="N221">
            <v>69.260000000000005</v>
          </cell>
          <cell r="O221" t="str">
            <v>CONTRATADO EN EJECUCIÓN</v>
          </cell>
        </row>
        <row r="222">
          <cell r="K222">
            <v>2014051340001</v>
          </cell>
          <cell r="L222" t="str">
            <v>ADECUACIÓN DEL PARQUE PRINCIPAL DEL MUNICIPIO DE CAMPAMENTO, ANTIOQUIA, OCCIDENTE</v>
          </cell>
          <cell r="M222">
            <v>100</v>
          </cell>
          <cell r="N222">
            <v>91.19</v>
          </cell>
          <cell r="O222" t="str">
            <v>TERMINADO</v>
          </cell>
        </row>
        <row r="223">
          <cell r="K223">
            <v>2014051340002</v>
          </cell>
          <cell r="L223" t="str">
            <v>CONSTRUCCIÓN DEL PUENTE DEL CHAGUALO SOBRE EL RIO NECHI CAMPAMENTO, ANTIOQUIA, OCCIDENTE</v>
          </cell>
          <cell r="M223">
            <v>100</v>
          </cell>
          <cell r="N223">
            <v>99.96</v>
          </cell>
          <cell r="O223" t="str">
            <v>TERMINADO</v>
          </cell>
        </row>
        <row r="224">
          <cell r="K224">
            <v>2014051340003</v>
          </cell>
          <cell r="L224" t="str">
            <v>CONSTRUCCIÓN DEL CENTRO EDUCATIVO RURAL DE LA VEREDA CARACOLAL DEL MUNICIPIO DE CAMPAMENTO</v>
          </cell>
          <cell r="M224">
            <v>100</v>
          </cell>
          <cell r="N224">
            <v>0</v>
          </cell>
          <cell r="O224" t="str">
            <v>TERMINADO</v>
          </cell>
        </row>
        <row r="225">
          <cell r="K225">
            <v>2013051420001</v>
          </cell>
          <cell r="L225" t="str">
            <v>MEJORAMIENTO DE LA SOSTENIBILIDAD AMBIENTAL URBANA MEDIANTE LA ADECUACION DEL PARQUE PRINCIPAL NAHUM RUIZ CARACOLÍ, ANTIOQUIA, OCCIDENTE</v>
          </cell>
          <cell r="M225">
            <v>100</v>
          </cell>
          <cell r="N225">
            <v>98.36</v>
          </cell>
          <cell r="O225" t="str">
            <v>TERMINADO</v>
          </cell>
        </row>
        <row r="226">
          <cell r="K226">
            <v>2013051420002</v>
          </cell>
          <cell r="L226" t="str">
            <v>CONSTRUCCIÓN DE UN MURO DE CONTENCION EN GAVION EN LA VEREDA SANTA ISABEL CARACOLÍ, ANTIOQUIA, OCCIDENTE</v>
          </cell>
          <cell r="M226">
            <v>100</v>
          </cell>
          <cell r="N226">
            <v>100</v>
          </cell>
          <cell r="O226" t="str">
            <v>TERMINADO</v>
          </cell>
        </row>
        <row r="227">
          <cell r="K227">
            <v>2013051420003</v>
          </cell>
          <cell r="L227" t="str">
            <v>INCREMENTO DE LA CAPA VEGETAL DEL PARQUE PRINCIPAL DEL MUNICIPIO CARACOLÍ, ANTIOQUIA, OCCIDENTE</v>
          </cell>
          <cell r="M227">
            <v>100</v>
          </cell>
          <cell r="N227">
            <v>100</v>
          </cell>
          <cell r="O227" t="str">
            <v>TERMINADO</v>
          </cell>
        </row>
        <row r="228">
          <cell r="K228">
            <v>2014051420002</v>
          </cell>
          <cell r="L228" t="str">
            <v>DESARROLLO DE LA SEMANA DE LA CULTURA, LA RECREACIÓN Y EL DEPORTE EN EL MUNICIPIO DE CARACOLÍ, ANTIOQUIA, OCCIDENTE</v>
          </cell>
          <cell r="M228">
            <v>100</v>
          </cell>
          <cell r="N228">
            <v>100</v>
          </cell>
          <cell r="O228" t="str">
            <v>TERMINADO</v>
          </cell>
        </row>
        <row r="229">
          <cell r="K229">
            <v>2014051420003</v>
          </cell>
          <cell r="L229" t="str">
            <v>CONSTRUCCIÓN DE LOS PUENTES SOBRE LAS QUEBRADAS DE LA HORNA Y LAS MERCEDES DEL MUNICIPIO DE CARACOLÍ, ANTIOQUIA, OCCIDENTE</v>
          </cell>
          <cell r="M229">
            <v>100</v>
          </cell>
          <cell r="N229">
            <v>95.67</v>
          </cell>
          <cell r="O229" t="str">
            <v>TERMINADO</v>
          </cell>
        </row>
        <row r="230">
          <cell r="K230">
            <v>2014051420005</v>
          </cell>
          <cell r="L230" t="str">
            <v>ADECUACIÓN DEL SISTEMA DE ALUMBRADO PÚBLICO DEL CASCO URBANO DEL MUNICIPIO DE CARACOLÍ, ANTIOQUIA, OCCIDENTE</v>
          </cell>
          <cell r="M230">
            <v>100</v>
          </cell>
          <cell r="N230">
            <v>99.87</v>
          </cell>
          <cell r="O230" t="str">
            <v>TERMINADO</v>
          </cell>
        </row>
        <row r="231">
          <cell r="K231">
            <v>2014051420006</v>
          </cell>
          <cell r="L231" t="str">
            <v>ACTUALIZACIÓN DEL ESQUEMA DE ORDENAMIENTO TERRITORIAL DEL MUNICIPIO DE CARACOLÍ, ANTIOQUIA, OCCIDENTE</v>
          </cell>
          <cell r="M231">
            <v>0</v>
          </cell>
          <cell r="N231">
            <v>70</v>
          </cell>
          <cell r="O231" t="str">
            <v>CONTRATADO EN EJECUCIÓN</v>
          </cell>
        </row>
        <row r="232">
          <cell r="K232">
            <v>2015051420001</v>
          </cell>
          <cell r="L232" t="str">
            <v>FORTALECIMIENTO DE LA OFERTA INSTITUCIONAL EN PREVENCIÓN Y REHABILITACIÓN DEL CONSUMO JUVENIL DE SPA EN EL MUNICIPIO DE CARACOLÍ, ANTIOQUIA, OCCIDENTE</v>
          </cell>
          <cell r="M232">
            <v>0</v>
          </cell>
          <cell r="N232">
            <v>0</v>
          </cell>
          <cell r="O232" t="str">
            <v>CONTRATADO EN EJECUCIÓN</v>
          </cell>
        </row>
        <row r="233">
          <cell r="K233">
            <v>2015051420002</v>
          </cell>
          <cell r="L233" t="str">
            <v>MEJORAMIENTO DE LA VÍA DE ACCESO A LAS VEREDAS SARDINAS, EL BAGRE Y EL PITAL  DEL MUNICIPIO DE CARACOLÍ, ANTIOQUIA, OCCIDENTE</v>
          </cell>
          <cell r="M233">
            <v>0</v>
          </cell>
          <cell r="N233">
            <v>0</v>
          </cell>
          <cell r="O233" t="str">
            <v>CONTRATADO EN EJECUCIÓN</v>
          </cell>
        </row>
        <row r="234">
          <cell r="K234">
            <v>2012051450002</v>
          </cell>
          <cell r="L234" t="str">
            <v>MANTENIMIENTO Y MEJORAMIENTO DE LAS VÍAS RURALES QUE CONFORMAN LA RED VIAL TERCIARIA EN EL MUNICIPIO DE CARAMANTA, ANTIOQUIA, OCCIDENTE</v>
          </cell>
          <cell r="M234">
            <v>100</v>
          </cell>
          <cell r="N234">
            <v>99.94</v>
          </cell>
          <cell r="O234" t="str">
            <v>CERRADO</v>
          </cell>
        </row>
        <row r="235">
          <cell r="K235">
            <v>2013051450001</v>
          </cell>
          <cell r="L235" t="str">
            <v>CONSTRUCCIÓN DE ESTUFAS EFICIENTES E IMPLEMENTACION DE HUERTOS DENDROENERGETICO EN LA ZONA RURAL DEL MUNICIPIO DE CARAMANTA, ANTIOQUIA, OCCIDENTE</v>
          </cell>
          <cell r="M235">
            <v>93.67</v>
          </cell>
          <cell r="N235">
            <v>87.4</v>
          </cell>
          <cell r="O235" t="str">
            <v>CERRADO</v>
          </cell>
        </row>
        <row r="236">
          <cell r="K236">
            <v>2013051450002</v>
          </cell>
          <cell r="L236" t="str">
            <v>MEJORAMIENTO DE VIVIENDAS EN EL AREA RURAL DEL MUNICIPIO DE CARAMANTA CARAMANTA, ANTIOQUIA, OCCIDENTE</v>
          </cell>
          <cell r="M236">
            <v>100</v>
          </cell>
          <cell r="N236">
            <v>99.04</v>
          </cell>
          <cell r="O236" t="str">
            <v>CERRADO</v>
          </cell>
        </row>
        <row r="237">
          <cell r="K237">
            <v>2014051450001</v>
          </cell>
          <cell r="L237" t="str">
            <v>ADQUISICIÓN DE UN VEHICULO TIPO VOLQUETA CON DESTINO A LA REHABILITACION DE LAS VIAS QUE CONFORMAN LA MALLA VIAL TERCIARIA DE CARAMANTA, ANTIOQUIA, OCCIDENTE</v>
          </cell>
          <cell r="M237">
            <v>100</v>
          </cell>
          <cell r="N237">
            <v>99.19</v>
          </cell>
          <cell r="O237" t="str">
            <v>CERRADO</v>
          </cell>
        </row>
        <row r="238">
          <cell r="K238">
            <v>2015051450001</v>
          </cell>
          <cell r="L238" t="str">
            <v>REHABILITACIÓN DE 592 METROS LINEALES DE VÍAS URBANAS EN PAVIMENTO RÍGIDO EN EL MUNICIPIO DE CARAMANTA, ANTIOQUIA, OCCIDENTE</v>
          </cell>
          <cell r="M238">
            <v>100</v>
          </cell>
          <cell r="N238">
            <v>100</v>
          </cell>
          <cell r="O238" t="str">
            <v>CERRADO</v>
          </cell>
        </row>
        <row r="239">
          <cell r="K239">
            <v>2015051450002</v>
          </cell>
          <cell r="L239" t="str">
            <v>CONSTRUCCIÓN Y DOTACION DEL PARQUE INFANTIL EN EL CENTRO DE DESARROLLO INFANTIL CARAMANTA, ANTIOQUIA, OCCIDENTE</v>
          </cell>
          <cell r="M239">
            <v>0</v>
          </cell>
          <cell r="N239">
            <v>0</v>
          </cell>
          <cell r="O239" t="str">
            <v>EN PROCESO DE CONTRATACIÓN</v>
          </cell>
        </row>
        <row r="240">
          <cell r="K240">
            <v>2013051470001</v>
          </cell>
          <cell r="L240" t="str">
            <v>CONSTRUCCIÓN DE PAVIMENTO EN CONCRETO ASFÁLTICO, EN CARRERA 68 ENTRE CALLES 70-83 Y CALLE 83 ENTRE CARRERA 68-73 DEL MUNICIPIO DE CAREPA, ANTIOQUIA, OCCIDENTE</v>
          </cell>
          <cell r="M240">
            <v>100</v>
          </cell>
          <cell r="N240">
            <v>99.95</v>
          </cell>
          <cell r="O240" t="str">
            <v>CERRADO</v>
          </cell>
        </row>
        <row r="241">
          <cell r="K241">
            <v>2013051470002</v>
          </cell>
          <cell r="L241" t="str">
            <v>CONSTRUCCIÓN DE PAVIMENTO  EN CONCRETO RÍGIDO, ANDENES PEATONALES, SISTEMA DE RED DE AGUAS LLUVIAS Y SILVICULTURA URBANA EN CAREPA, ANTIOQUIA, OCCIDENTE</v>
          </cell>
          <cell r="M241">
            <v>100</v>
          </cell>
          <cell r="N241">
            <v>99.88</v>
          </cell>
          <cell r="O241" t="str">
            <v>CERRADO</v>
          </cell>
        </row>
        <row r="242">
          <cell r="K242">
            <v>2013051470004</v>
          </cell>
          <cell r="L242" t="str">
            <v>CONSTRUCCIÓN DE PAVIMENTO EN CONCRETO RÍGIDO EN CARRERA 67 ENTRE CALLE 70 Y CALLE 60, ANDENES PEATONALES, SISTEMA DE RED DE AGUAS LLUVIAS Y SILVICULTURA URBANA EN CAREPA, ANTIOQUIA, OCCIDENTE”</v>
          </cell>
          <cell r="M242">
            <v>100</v>
          </cell>
          <cell r="N242">
            <v>99.97</v>
          </cell>
          <cell r="O242" t="str">
            <v>PARA CIERRE</v>
          </cell>
        </row>
        <row r="243">
          <cell r="K243">
            <v>2014051470001</v>
          </cell>
          <cell r="L243" t="str">
            <v>CONSTRUCCIÓN DE PAVIMENTO RÍGIDO EN DOBLE CALZADA DE LA CARRERA 73 ENTRE CALLE 57 Y 70 CON OBRAS COMPLEMENTARIAS Y OBRAS DE REDES DE AGUAS LLUVIAS EN CALLE 67 ENTRE CARRERA 73 Y 74 DEL MUNICIPIO DE CAREPA- ANTIOQUIA.</v>
          </cell>
          <cell r="M243">
            <v>100</v>
          </cell>
          <cell r="N243">
            <v>28.28</v>
          </cell>
          <cell r="O243" t="str">
            <v>TERMINADO</v>
          </cell>
        </row>
        <row r="244">
          <cell r="K244">
            <v>2014051470002</v>
          </cell>
          <cell r="L244" t="str">
            <v>CONSTRUCCIÓN DE UN PARQUE RECREATIVO AL AIRE LIBRE PARA SERVICIO DE LA COMUNIDAD DE LOS BARRIOS  SANTILLANA LOS CHALET COCACOLA Y EL OASIS DEL MUNICIPIO DE CAREPA ANTIOQUIA</v>
          </cell>
          <cell r="M244">
            <v>100</v>
          </cell>
          <cell r="N244">
            <v>99.96</v>
          </cell>
          <cell r="O244" t="str">
            <v>PARA CIERRE</v>
          </cell>
        </row>
        <row r="245">
          <cell r="K245">
            <v>2015051470002</v>
          </cell>
          <cell r="L245" t="str">
            <v>AMPLIACIÓN DEL ÁREA DE URGENCIAS DONDE SE CONTEMPLA CONSTRUCCIÓN DE NUEVAS ÁREAS Y MEJORAMIENTOS DE LAS ACTUALES EN LA E.S.E HOSPITAL FRANCISCO LUIS JIMÉNEZ DEL MUNICIPIO DE CAREPA ANTIOQUIA</v>
          </cell>
          <cell r="M245">
            <v>91.43</v>
          </cell>
          <cell r="N245">
            <v>62.11</v>
          </cell>
          <cell r="O245" t="str">
            <v>CONTRATADO EN EJECUCIÓN</v>
          </cell>
        </row>
        <row r="246">
          <cell r="K246">
            <v>2016051470001</v>
          </cell>
          <cell r="L246" t="str">
            <v>CONSTRUCCIÓN DE UN PARQUE RECREATIVO AL AIRE LIBRE PARA SERVICIO DE LA COMUNIDAD DEL BARRIO PUEBLO NUEVO EN EL MUNICIPIO DE CAREPA ANTIOQUIA</v>
          </cell>
          <cell r="M246">
            <v>0</v>
          </cell>
          <cell r="N246">
            <v>0</v>
          </cell>
          <cell r="O246" t="str">
            <v>SIN CONTRATAR</v>
          </cell>
        </row>
        <row r="247">
          <cell r="K247">
            <v>2016051470002</v>
          </cell>
          <cell r="L247" t="str">
            <v>CONSTRUCCIÓN DE PAVIMENTO RÍGIDO EN EL BARRIO PUEBLO NUEVO, PARA EL MEJORAMIENTO DE LA CONECTIVIDAD VIAL DEL MUNICIPIO DE CAREPA ANTIOQUIA</v>
          </cell>
          <cell r="M247">
            <v>0</v>
          </cell>
          <cell r="N247">
            <v>0</v>
          </cell>
          <cell r="O247" t="str">
            <v>SIN CONTRATAR</v>
          </cell>
        </row>
        <row r="248">
          <cell r="K248">
            <v>2012051480001</v>
          </cell>
          <cell r="L248" t="str">
            <v>ADECUACIÓN URBANISTICA Y ESTETICA SEGUNDA ETAPA CALLE DE LA CERAMICA CALLE 30 EN EL CARMEN DE VIBORAL, ANTIOQUIA, OCCIDENTE</v>
          </cell>
          <cell r="M248">
            <v>100</v>
          </cell>
          <cell r="N248">
            <v>99.99</v>
          </cell>
          <cell r="O248" t="str">
            <v>CERRADO</v>
          </cell>
        </row>
        <row r="249">
          <cell r="K249">
            <v>2013051480002</v>
          </cell>
          <cell r="L249" t="str">
            <v>REMODELACIÓN PARQUE PRINCIPAL FASE II (ESTUDIOS Y DISEÑOS) EN EL MUNICIPIO DE EL CARMEN DE VIBORAL, ANTIQUIA</v>
          </cell>
          <cell r="M249">
            <v>100</v>
          </cell>
          <cell r="N249">
            <v>100</v>
          </cell>
          <cell r="O249" t="str">
            <v>CERRADO</v>
          </cell>
        </row>
        <row r="250">
          <cell r="K250">
            <v>2014051480001</v>
          </cell>
          <cell r="L250" t="str">
            <v>ADECUACIÓN ESTETICA PARQUE PRINCIPAL SIMON BOLIVAR ETAPAS I Y II EL CARMEN DE VIBORAL, ANTIOQUIA, OCCIDENTE</v>
          </cell>
          <cell r="M250">
            <v>100</v>
          </cell>
          <cell r="N250">
            <v>98.89</v>
          </cell>
          <cell r="O250" t="str">
            <v>TERMINADO</v>
          </cell>
        </row>
        <row r="251">
          <cell r="K251">
            <v>2015051480002</v>
          </cell>
          <cell r="L251" t="str">
            <v>CONSTRUCCIÓN DE PAVIMENTO EN ASFALTO FLEXIBLE EN LA CARRERA 33,ENTRE CALLES 24 Y 18 CON CICLORUTAS Y ANDENES EN EL CARMEN DE VIBORAL, ANTIOQUIA, OCCIDENTE</v>
          </cell>
          <cell r="M251">
            <v>79.98</v>
          </cell>
          <cell r="N251">
            <v>88.5</v>
          </cell>
          <cell r="O251" t="str">
            <v>CONTRATADO EN EJECUCIÓN</v>
          </cell>
        </row>
        <row r="252">
          <cell r="K252">
            <v>2012051500001</v>
          </cell>
          <cell r="L252" t="str">
            <v>DIAGNOSTICO DE VIVIENDAS DETERIORADAS EN LA ZONA URBANA CAROLINA, ANTIOQUIA, OCCIDENTE</v>
          </cell>
          <cell r="M252">
            <v>100</v>
          </cell>
          <cell r="N252">
            <v>100</v>
          </cell>
          <cell r="O252" t="str">
            <v>CERRADO</v>
          </cell>
        </row>
        <row r="253">
          <cell r="K253">
            <v>2012051500002</v>
          </cell>
          <cell r="L253" t="str">
            <v>DISEÑO DE 6 KILOMETROS DE VÍAS TERCIARIAS CAROLINA, ANTIOQUIA, OCCIDENTE</v>
          </cell>
          <cell r="M253">
            <v>100</v>
          </cell>
          <cell r="N253">
            <v>98.06</v>
          </cell>
          <cell r="O253" t="str">
            <v>CERRADO</v>
          </cell>
        </row>
        <row r="254">
          <cell r="K254">
            <v>2012051500004</v>
          </cell>
          <cell r="L254" t="str">
            <v>PREVENCIÓN DE LA TRANSMISIÓN DEL VIH/SIDA, ITS, ETS, Y CÁNCER DE CUELLO UTERINO CAROLINA, ANTIOQUIA, OCCIDENTE</v>
          </cell>
          <cell r="M254">
            <v>100</v>
          </cell>
          <cell r="N254">
            <v>100</v>
          </cell>
          <cell r="O254" t="str">
            <v>CERRADO</v>
          </cell>
        </row>
        <row r="255">
          <cell r="K255">
            <v>2012051500005</v>
          </cell>
          <cell r="L255" t="str">
            <v>DISEÑO KIOSCO Y PLACA DE PAVIMENTO DE LAS VÍAS PERIMETRÁLES DEL PARQUE CAROLINA, ANTIOQUIA, OCCIDENTE</v>
          </cell>
          <cell r="M255">
            <v>100</v>
          </cell>
          <cell r="N255">
            <v>96.29</v>
          </cell>
          <cell r="O255" t="str">
            <v>CERRADO</v>
          </cell>
        </row>
        <row r="256">
          <cell r="K256">
            <v>2013051500001</v>
          </cell>
          <cell r="L256" t="str">
            <v>REPOSICIÓN DE LA CARPETA DE RODADURA DE 569 ML DE VIAS URBANAS CAROLINA, ANTIOQUIA, OCCIDENTE</v>
          </cell>
          <cell r="M256">
            <v>100</v>
          </cell>
          <cell r="N256">
            <v>103.14</v>
          </cell>
          <cell r="O256" t="str">
            <v>TERMINADO</v>
          </cell>
        </row>
        <row r="257">
          <cell r="K257">
            <v>2014051500001</v>
          </cell>
          <cell r="L257" t="str">
            <v>MANTENIMIENTO Y ADECUACIÓN DEL COLISEO Y LA CANCHA DE FUTBOL. CAROLINA, ANTIOQUIA, OCCIDENTE</v>
          </cell>
          <cell r="M257">
            <v>99.98</v>
          </cell>
          <cell r="N257">
            <v>0</v>
          </cell>
          <cell r="O257" t="str">
            <v>TERMINADO</v>
          </cell>
        </row>
        <row r="258">
          <cell r="K258">
            <v>2015051500001</v>
          </cell>
          <cell r="L258" t="str">
            <v>ADECUACIÓN DEL AUDITORIO DE LA CASA DE LA CULTURA CAROLINA, ANTIOQUIA, OCCIDENTE</v>
          </cell>
          <cell r="M258">
            <v>100</v>
          </cell>
          <cell r="N258">
            <v>99.59</v>
          </cell>
          <cell r="O258" t="str">
            <v>CERRADO</v>
          </cell>
        </row>
        <row r="259">
          <cell r="K259">
            <v>2015051500002</v>
          </cell>
          <cell r="L259" t="str">
            <v>MEJORAMIENTO DEL ALUMBRADO PÚBLICO EN EL PARQUE PRINCIPAL Y SECTOR LA PANAMERICANA CAROLINA, ANTIOQUIA, OCCIDENTE</v>
          </cell>
          <cell r="M259">
            <v>27.2</v>
          </cell>
          <cell r="N259">
            <v>0</v>
          </cell>
          <cell r="O259" t="str">
            <v>CONTRATADO EN EJECUCIÓN</v>
          </cell>
        </row>
        <row r="260">
          <cell r="K260">
            <v>2013051540001</v>
          </cell>
          <cell r="L260" t="str">
            <v>MEJORAMIENTO Y AMPLIACION DE LAS VIAS QUE CONDUCEN A LA ZONA CIUDADELA EDUCATIVA Y A LOS BARRIOS EL CAMELLO Y SANTA ELENA DE CAUCASIA, ANTIOQUIA, OCCIDENTE</v>
          </cell>
          <cell r="M260">
            <v>100</v>
          </cell>
          <cell r="N260">
            <v>78.52</v>
          </cell>
          <cell r="O260" t="str">
            <v>CERRADO</v>
          </cell>
        </row>
        <row r="261">
          <cell r="K261">
            <v>2013051540002</v>
          </cell>
          <cell r="L261" t="str">
            <v>CONSTRUCCIÓN DE CANAL TIPO BOXCULVERT EN EL CAÑO SAN MIGUEL Y PAVIMENTO DE LA VÍA A LOS BARRIOS SAN MIGUEL Y EL PARAISO DEL MUNICIPIO CAUCASIA, ANTIOQUIA, OCCIDENTE</v>
          </cell>
          <cell r="M261">
            <v>100</v>
          </cell>
          <cell r="N261">
            <v>95.16</v>
          </cell>
          <cell r="O261" t="str">
            <v>CERRADO</v>
          </cell>
        </row>
        <row r="262">
          <cell r="K262">
            <v>2013051540003</v>
          </cell>
          <cell r="L262" t="str">
            <v>CONSTRUCCIÓN URBANIZACION EL DROMEDARIO EN CAUCASIA, ANTIOQUIA, OCCIDENTE</v>
          </cell>
          <cell r="M262">
            <v>99.95</v>
          </cell>
          <cell r="N262">
            <v>94.29</v>
          </cell>
          <cell r="O262" t="str">
            <v>CERRADO</v>
          </cell>
        </row>
        <row r="263">
          <cell r="K263">
            <v>2013051540004</v>
          </cell>
          <cell r="L263" t="str">
            <v>CONSTRUCCIÓN DE TRES PARQUES SOBRE LA AVENIDA TRONCAL DEL MUNICIPIO DE CAUCASIA, ANTIOQUIA, OCCIDENTE</v>
          </cell>
          <cell r="M263">
            <v>100</v>
          </cell>
          <cell r="N263">
            <v>99.99</v>
          </cell>
          <cell r="O263" t="str">
            <v>CERRADO</v>
          </cell>
        </row>
        <row r="264">
          <cell r="K264">
            <v>2013051540005</v>
          </cell>
          <cell r="L264" t="str">
            <v>ASISTENCIA EN SALUD PUBLICA A LA POBLACION POBRE NO ASEGURADA EN EL MUNICIPIO DE CAUCASIA, ANTIOQUIA, OCCIDENTE</v>
          </cell>
          <cell r="M264">
            <v>100</v>
          </cell>
          <cell r="N264">
            <v>100</v>
          </cell>
          <cell r="O264" t="str">
            <v>CERRADO</v>
          </cell>
        </row>
        <row r="265">
          <cell r="K265">
            <v>2013051540006</v>
          </cell>
          <cell r="L265" t="str">
            <v>CONSTRUCCIÓN DE PAVIMENTO RIGIDO EN  7 TRAMOS DE VIAS URBANAS DEL MUNICIPIO DE CAUCASIA, ANTIOQUIA, OCCIDENTE</v>
          </cell>
          <cell r="M265">
            <v>99.95</v>
          </cell>
          <cell r="N265">
            <v>97.83</v>
          </cell>
          <cell r="O265" t="str">
            <v>CERRADO</v>
          </cell>
        </row>
        <row r="266">
          <cell r="K266">
            <v>2013051540007</v>
          </cell>
          <cell r="L266" t="str">
            <v>CONSTRUCCIÓN DE INFRAESTRUCTURA DEPORTIVA PARA EL ACCESO, LA PRACTICA Y EL DISFRUTE DEL DEPORTE Y LA RECREACIÓN EN EL MUNICIPIO CAUCASIA, ANTIOQUIA, OCCIDENTE</v>
          </cell>
          <cell r="M266">
            <v>98.69</v>
          </cell>
          <cell r="N266">
            <v>93.58</v>
          </cell>
          <cell r="O266" t="str">
            <v>TERMINADO</v>
          </cell>
        </row>
        <row r="267">
          <cell r="K267">
            <v>2013051540008</v>
          </cell>
          <cell r="L267" t="str">
            <v>DESARROLLO DE UN SOFWARE PARA MEJORAR EL RECAUDO EN LINEA DE LOS IMPUESTOS MUNICIPALES CAUCASIA, ANTIOQUIA, OCCIDENTE</v>
          </cell>
          <cell r="M267">
            <v>100</v>
          </cell>
          <cell r="N267">
            <v>100</v>
          </cell>
          <cell r="O267" t="str">
            <v>CERRADO</v>
          </cell>
        </row>
        <row r="268">
          <cell r="K268">
            <v>2013051540009</v>
          </cell>
          <cell r="L268" t="str">
            <v>CONSTRUCCIÓN DE PAVIMENTO EN LA CARRERA 7A Y 8  BARRIO SAN MIGUEL, Y CALLE 17 ENTRE CARRERAS 14 Y 15 BARRIO CENTENARIO DEL MUNICIPIO CAUCASIA, ANTIOQUIA, OCCIDENTE</v>
          </cell>
          <cell r="M268">
            <v>99.99</v>
          </cell>
          <cell r="N268">
            <v>100</v>
          </cell>
          <cell r="O268" t="str">
            <v>CERRADO</v>
          </cell>
        </row>
        <row r="269">
          <cell r="K269">
            <v>2013051540010</v>
          </cell>
          <cell r="L269" t="str">
            <v>CONSTRUCCIÓN PLACAS POLIDEPORTIVAS EN EL CORREGIMIENTO CAMPO ALEGRE Y EN EL BARRIO EL CAMELLO E  INSTALACION DE GRADERIAS EN CAUCASIA, ANTIOQUIA, OCCIDENTE</v>
          </cell>
          <cell r="M269">
            <v>100</v>
          </cell>
          <cell r="N269">
            <v>96.21</v>
          </cell>
          <cell r="O269" t="str">
            <v>TERMINADO</v>
          </cell>
        </row>
        <row r="270">
          <cell r="K270">
            <v>2013051540011</v>
          </cell>
          <cell r="L270" t="str">
            <v>MEJORAMIENTO DE LA I.E CACERÍ Y SANTO DOMINGO DE MUNICIPIO DE CAUCASIA, ANTIOQUIA, OCCIDENTE</v>
          </cell>
          <cell r="M270">
            <v>100</v>
          </cell>
          <cell r="N270">
            <v>100</v>
          </cell>
          <cell r="O270" t="str">
            <v>TERMINADO</v>
          </cell>
        </row>
        <row r="271">
          <cell r="K271">
            <v>2014051540001</v>
          </cell>
          <cell r="L271" t="str">
            <v>CONSTRUCCIÓN DE LA BIBLIOTECA PUBLICA  EN EL MUNICIPIO DE CAUCASIA, ANTIOQUIA, OCCIDENTE</v>
          </cell>
          <cell r="M271">
            <v>91.71</v>
          </cell>
          <cell r="N271">
            <v>91.85</v>
          </cell>
          <cell r="O271" t="str">
            <v>CONTRATADO EN EJECUCIÓN</v>
          </cell>
        </row>
        <row r="272">
          <cell r="K272">
            <v>2015051540001</v>
          </cell>
          <cell r="L272" t="str">
            <v>CONSTRUCCIÓN DE OBRAS DE PAVIMENTACION EN LOS BARRIOS EL CAMELLO Y LOS ALMENDROS DEL MUNICIPIO DE CAUCASIA, ANTIOQUIA, OCCIDENTE</v>
          </cell>
          <cell r="M272">
            <v>79.760000000000005</v>
          </cell>
          <cell r="N272">
            <v>93.46</v>
          </cell>
          <cell r="O272" t="str">
            <v>CONTRATADO EN EJECUCIÓN</v>
          </cell>
        </row>
        <row r="273">
          <cell r="K273">
            <v>2015051540003</v>
          </cell>
          <cell r="L273" t="str">
            <v>CONSTRUCCIÓN DE SEDE PARA LAS COMUNIDADES AFRODESCENDIENTES DEL MUNICIPIO DE CAUCASIA, ANTIOQUIA, OCCIDENTE</v>
          </cell>
          <cell r="M273">
            <v>70</v>
          </cell>
          <cell r="N273">
            <v>91.45</v>
          </cell>
          <cell r="O273" t="str">
            <v>CONTRATADO EN EJECUCIÓN</v>
          </cell>
        </row>
        <row r="274">
          <cell r="K274">
            <v>2016051540001</v>
          </cell>
          <cell r="L274" t="str">
            <v>MEJORAMIENTO DE INGRESOS Y SEGURIDAD ALIMENTARIA A FAMILIAS DEL AREA RURAL MEDIANTE LA IMPLEMENTACIÓN DE MAQUINARIAS PARA ARROZ EN CAUCASIA, ANTIOQUIA, OCCIDENTE</v>
          </cell>
          <cell r="M274">
            <v>79.58</v>
          </cell>
          <cell r="N274">
            <v>43.5</v>
          </cell>
          <cell r="O274" t="str">
            <v>CONTRATADO EN EJECUCIÓN</v>
          </cell>
        </row>
        <row r="275">
          <cell r="K275">
            <v>2016051540002</v>
          </cell>
          <cell r="L275" t="str">
            <v>CONSTRUCCIÓN DE PAVIMENTO RÍGIDO EN LOS BARRIOS CARACOLI, PUEBLO NUEVO VILLA ARABIA 1 Y 2 Y DOS PUENTES SOBRE EL CAÑO EL SILENCIO EN CAUCASIA DEPARTAMENTO DE ANTIOQUIA</v>
          </cell>
          <cell r="M275">
            <v>0</v>
          </cell>
          <cell r="N275">
            <v>0</v>
          </cell>
          <cell r="O275" t="str">
            <v>CONTRATADO EN EJECUCIÓN</v>
          </cell>
        </row>
        <row r="276">
          <cell r="K276">
            <v>2016051540003</v>
          </cell>
          <cell r="L276" t="str">
            <v>APOYO A LA FORMALIZACIÓN PARA LA GENERACIÓN DE INGRESOS E INDEPENDENCIA ECONÓMICA DE PERSONAS DE ESCASOS RECURSOS EN CAUCASIA, ANTIOQUIA, OCCIDENTE</v>
          </cell>
          <cell r="M276">
            <v>83.45</v>
          </cell>
          <cell r="N276">
            <v>34.35</v>
          </cell>
          <cell r="O276" t="str">
            <v>CONTRATADO EN EJECUCIÓN</v>
          </cell>
        </row>
        <row r="277">
          <cell r="K277">
            <v>2016051540004</v>
          </cell>
          <cell r="L277" t="str">
            <v>CONSTRUCCIÓN REPARACION Y MANTENIMIENTO EN VIAS URBANAS Y RURALES EN EL MUNICIPIO DE CAUCASIA, ANTIOQUIA, OCCIDENTE</v>
          </cell>
          <cell r="M277">
            <v>39.97</v>
          </cell>
          <cell r="N277">
            <v>40.51</v>
          </cell>
          <cell r="O277" t="str">
            <v>CONTRATADO EN EJECUCIÓN</v>
          </cell>
        </row>
        <row r="278">
          <cell r="K278">
            <v>2013051380001</v>
          </cell>
          <cell r="L278" t="str">
            <v>CONSTRUCCIÓN 122 VIS URBANAS CAÑASGORDAS, ANTIOQUIA, OCCIDENTE</v>
          </cell>
          <cell r="M278">
            <v>79</v>
          </cell>
          <cell r="N278">
            <v>54.64</v>
          </cell>
          <cell r="O278" t="str">
            <v>CONTRATADO EN EJECUCIÓN</v>
          </cell>
        </row>
        <row r="279">
          <cell r="K279">
            <v>2013051380003</v>
          </cell>
          <cell r="L279" t="str">
            <v>CONSTRUCCIÓN DEL SISTEMA DE ACUEDUCTO LA CRISTALINA ZONA RURAL DEL MUNICIPIO DE CAÑASGORDAS, ANTIOQUIA-OCCIDENTE</v>
          </cell>
          <cell r="M279">
            <v>100</v>
          </cell>
          <cell r="N279">
            <v>98.38</v>
          </cell>
          <cell r="O279" t="str">
            <v>TERMINADO</v>
          </cell>
        </row>
        <row r="280">
          <cell r="K280">
            <v>2013051380004</v>
          </cell>
          <cell r="L280" t="str">
            <v>CONSTRUCCIÓN SEGUNDA ETAPA DEL SISTEMA DE ALCANTARILLADO DE AGUAS COMBINADAS EN EL CORREGIMIENTO DE CESTILLAL MUNICIPIO DE CAÑASGORDAS, ANTIOQUIA, OCCIDENTE</v>
          </cell>
          <cell r="M280">
            <v>100</v>
          </cell>
          <cell r="N280">
            <v>97.01</v>
          </cell>
          <cell r="O280" t="str">
            <v>TERMINADO</v>
          </cell>
        </row>
        <row r="281">
          <cell r="K281">
            <v>2015051380001</v>
          </cell>
          <cell r="L281" t="str">
            <v>CONSTRUCCIÓN 700 METROS LINEALES DE PAVIMENTO RIGIDO EN VIAS URBANAS CAÑASGORDAS, ANTIOQUIA, OCCIDENTE</v>
          </cell>
          <cell r="M281">
            <v>100</v>
          </cell>
          <cell r="N281">
            <v>81.78</v>
          </cell>
          <cell r="O281" t="str">
            <v>TERMINADO</v>
          </cell>
        </row>
        <row r="282">
          <cell r="K282">
            <v>2015051380002</v>
          </cell>
          <cell r="L282" t="str">
            <v>ADECUACIÓN ESCENARIOS DEPORTIVOS RURALES CAÑASGORDAS, ANTIOQUIA, OCCIDENTE</v>
          </cell>
          <cell r="M282">
            <v>62.76</v>
          </cell>
          <cell r="N282">
            <v>0</v>
          </cell>
          <cell r="O282" t="str">
            <v>CONTRATADO EN EJECUCIÓN</v>
          </cell>
        </row>
        <row r="283">
          <cell r="K283">
            <v>2015051380003</v>
          </cell>
          <cell r="L283" t="str">
            <v>CONSTRUCCIÓN PLACAS POLIDEPORTIVAS RURALES GUAYABAL Y EL ROBLE CAÑASGORDAS, ANTIOQUIA, OCCIDENTE</v>
          </cell>
          <cell r="M283">
            <v>80.739999999999995</v>
          </cell>
          <cell r="N283">
            <v>51.39</v>
          </cell>
          <cell r="O283" t="str">
            <v>CONTRATADO EN EJECUCIÓN</v>
          </cell>
        </row>
        <row r="284">
          <cell r="K284">
            <v>2015051380005</v>
          </cell>
          <cell r="L284" t="str">
            <v>CONSTRUCCIÓN SEGUNDA ETAPA DEL SISTEMA DE ACUEDUCTO LA CRISTALINA ZONA RURAL DEL MUNICIPIO DE CAÑASGORDAS, ANTIOQUIA, OCCIDENTE</v>
          </cell>
          <cell r="M284">
            <v>95.32</v>
          </cell>
          <cell r="N284">
            <v>74.81</v>
          </cell>
          <cell r="O284" t="str">
            <v>CONTRATADO EN EJECUCIÓN</v>
          </cell>
        </row>
        <row r="285">
          <cell r="K285">
            <v>2012051720001</v>
          </cell>
          <cell r="L285" t="str">
            <v>CONSTRUCCIÓN Y MEJORAMIENTO DE LA MOVILIDAD DEL NUCLEO ZONAL EL PRADO, CENTRO Y BOSQUE A TRAVES DE PAVIMENTO RÍGIDO EN CHIGORODÓ, ANTIOQUIA, OCCIDENTE</v>
          </cell>
          <cell r="M285">
            <v>100</v>
          </cell>
          <cell r="N285">
            <v>76.19</v>
          </cell>
          <cell r="O285" t="str">
            <v>TERMINADO</v>
          </cell>
        </row>
        <row r="286">
          <cell r="K286">
            <v>2013051720001</v>
          </cell>
          <cell r="L286" t="str">
            <v>CONSTRUCCIÓN DE PAVIMENTO EN CONCRETO RÍGIDO, ANDENES PEATONALES, SISTEMA DE RED DE AGUAS LLUVIAS Y SILVICULTURA URBANA EN CHIGORODÓ, ANTIOQUIA, OCCIDENTE</v>
          </cell>
          <cell r="M286">
            <v>100</v>
          </cell>
          <cell r="N286">
            <v>95.33</v>
          </cell>
          <cell r="O286" t="str">
            <v>TERMINADO</v>
          </cell>
        </row>
        <row r="287">
          <cell r="K287">
            <v>2014051720001</v>
          </cell>
          <cell r="L287" t="str">
            <v>CONSTRUCCIÓN DE PAVIMENTO RÍGIDO, BOXCOLVER, REDES DE AGUAS LLUVIAS Y SIEMBRA DE ESPECIES FORESTALES EN VÍAS URBANAS DEL MUNICIPIO DE CHIGORODÓ, ANTIOQUIA.</v>
          </cell>
          <cell r="M287">
            <v>48.07</v>
          </cell>
          <cell r="N287">
            <v>51.43</v>
          </cell>
          <cell r="O287" t="str">
            <v>CONTRATADO EN EJECUCIÓN</v>
          </cell>
        </row>
        <row r="288">
          <cell r="K288">
            <v>2015051720001</v>
          </cell>
          <cell r="L288" t="str">
            <v>MEJORAMIENTO Y ADECUACIÓN DEL CENTRO DE ENCUENTROS AFROCHIGORODOSEÑO CASA ANCESTRAL DEL MUNICIPIO DE CHIGORODÓ, OCCIDENTE</v>
          </cell>
          <cell r="M288">
            <v>100</v>
          </cell>
          <cell r="N288">
            <v>65</v>
          </cell>
          <cell r="O288" t="str">
            <v>TERMINADO</v>
          </cell>
        </row>
        <row r="289">
          <cell r="K289">
            <v>2015051720002</v>
          </cell>
          <cell r="L289" t="str">
            <v>CONSTRUCCIÓN DE UN (1) AULA DE CLASES EN LA COMUNIDAD INDÍGENA DE CHIGORODOCITO DEL MUNICIPIO DE CHIGORODÓ, OCCIDENTE</v>
          </cell>
          <cell r="M289">
            <v>100</v>
          </cell>
          <cell r="N289">
            <v>93.37</v>
          </cell>
          <cell r="O289" t="str">
            <v>TERMINADO</v>
          </cell>
        </row>
        <row r="290">
          <cell r="K290">
            <v>2014051900001</v>
          </cell>
          <cell r="L290" t="str">
            <v>CONSTRUCCIÓN DE 160 VIVIENDAS DE INTERES SOCIAL VILLA NELLY ETAPA 2 EN EL MUNICIPIO DE CISNEROS, ANTIOQUIA, OCCIDENTE</v>
          </cell>
          <cell r="M290">
            <v>85.99</v>
          </cell>
          <cell r="N290">
            <v>21.09</v>
          </cell>
          <cell r="O290" t="str">
            <v>CONTRATADO EN EJECUCIÓN</v>
          </cell>
        </row>
        <row r="291">
          <cell r="K291">
            <v>2013051010001</v>
          </cell>
          <cell r="L291" t="str">
            <v>ADECUACIÓN REMODELACION Y MANTENIMIENTO DE LAS ESTRUCTURAS DEL ESTADIO MUNICIPAL LOS LIBERTADORES CIUDAD BOLÍVAR, ANTIOQUIA, OCCIDENTE</v>
          </cell>
          <cell r="M291">
            <v>100</v>
          </cell>
          <cell r="N291">
            <v>98.99</v>
          </cell>
          <cell r="O291" t="str">
            <v>CERRADO</v>
          </cell>
        </row>
        <row r="292">
          <cell r="K292">
            <v>2013051010002</v>
          </cell>
          <cell r="L292" t="str">
            <v>ESTUDIOS DISEÑOS PARAEMODELACIÓN DE LA INFRAESTRUCTURA EDUCATIVA, DEPORTIVA Y RECREATIVA CIUDAD BOLÍVAR, ANTIOQUIA, OCCIDENTE</v>
          </cell>
          <cell r="M292">
            <v>100</v>
          </cell>
          <cell r="N292">
            <v>99.96</v>
          </cell>
          <cell r="O292" t="str">
            <v>CERRADO</v>
          </cell>
        </row>
        <row r="293">
          <cell r="K293">
            <v>2013051010003</v>
          </cell>
          <cell r="L293" t="str">
            <v>ADECUACIÓN DE LA PLAZA DE MERCADO CUBIERTA OCCIDENTE, ANTIOQUIA, CIUDAD BOLÍVAR</v>
          </cell>
          <cell r="M293">
            <v>100.46</v>
          </cell>
          <cell r="N293">
            <v>99.09</v>
          </cell>
          <cell r="O293" t="str">
            <v>TERMINADO</v>
          </cell>
        </row>
        <row r="294">
          <cell r="K294">
            <v>2013051010004</v>
          </cell>
          <cell r="L294" t="str">
            <v>MEJORAMIENTO DE 15 VIVIENDAS URBANAS CIUDAD BOLÍVAR, ANTIOQUIA, OCCIDENTE</v>
          </cell>
          <cell r="M294">
            <v>100</v>
          </cell>
          <cell r="N294">
            <v>98.74</v>
          </cell>
          <cell r="O294" t="str">
            <v>CERRADO</v>
          </cell>
        </row>
        <row r="295">
          <cell r="K295">
            <v>2013051010005</v>
          </cell>
          <cell r="L295" t="str">
            <v>CONSTRUCCIÓN CONSTRUCCIÓN DE 2 AULAS CIUDAD BOLÍVAR, ANTIOQUIA, OCCIDENTE</v>
          </cell>
          <cell r="M295">
            <v>100</v>
          </cell>
          <cell r="N295">
            <v>99.4</v>
          </cell>
          <cell r="O295" t="str">
            <v>CERRADO</v>
          </cell>
        </row>
        <row r="296">
          <cell r="K296">
            <v>2013051010006</v>
          </cell>
          <cell r="L296" t="str">
            <v>ADECUACIÓN CONSTRUCCION Y NIVELACION DE 240 METROS LINEALES DE PAVIMENTO RIGIDO EN CONCRETO PARA LA CALLE 48 ENTRE CARRERAS 44 Y 46 CIUDAD BOLÍVAR, ANTIOQUIA, OCCIDENTE</v>
          </cell>
          <cell r="M296">
            <v>100</v>
          </cell>
          <cell r="N296">
            <v>48.8</v>
          </cell>
          <cell r="O296" t="str">
            <v>TERMINADO</v>
          </cell>
        </row>
        <row r="297">
          <cell r="K297">
            <v>2013051010007</v>
          </cell>
          <cell r="L297" t="str">
            <v>REPOSICIÓN DE PAVIMENTO ARTICULADO DE LAS VIAS URBANAS CARRERA 47 ENTRE CALLES 52 Y 54 Y CARRERA 51 ENTRE CALLES 50 Y 53 DE CIUDAD BOLÍVAR, ANTIOQUIA, OCCIDENTE</v>
          </cell>
          <cell r="M297">
            <v>100</v>
          </cell>
          <cell r="N297">
            <v>90.9</v>
          </cell>
          <cell r="O297" t="str">
            <v>CERRADO</v>
          </cell>
        </row>
        <row r="298">
          <cell r="K298">
            <v>2013051010008</v>
          </cell>
          <cell r="L298" t="str">
            <v>APOYO PARA LA REVISION Y AJUSTE DEL LAR--GO PLAZO DEL PBOT DEL MUNICIPIO DE CIUDAD BOLÍVAR, ANTIOQUIA, OCCIDENTE</v>
          </cell>
          <cell r="M298">
            <v>98.6</v>
          </cell>
          <cell r="N298">
            <v>87.34</v>
          </cell>
          <cell r="O298" t="str">
            <v>CONTRATADO EN EJECUCIÓN</v>
          </cell>
        </row>
        <row r="299">
          <cell r="K299">
            <v>2013051010009</v>
          </cell>
          <cell r="L299" t="str">
            <v>ADECUACIÓN DEL EDIFICIO DEL PALACIO MUNICIPAL PARA FACILITAR LA ACCESIBILIDAD Y TRANSITO DE PERSONAS CON DISCAPACIDAD MOTRIZ  DE CIUDAD BOLÍVAR, ANTIOQUIA, OCCIDENTE</v>
          </cell>
          <cell r="M299">
            <v>100</v>
          </cell>
          <cell r="N299">
            <v>68.16</v>
          </cell>
          <cell r="O299" t="str">
            <v>TERMINADO</v>
          </cell>
        </row>
        <row r="300">
          <cell r="K300">
            <v>2013051010010</v>
          </cell>
          <cell r="L300" t="str">
            <v>CONSTRUCCIÓN DE PARQUE RECREATIVO EN LA MARGEN IZQUIERDA DE LA QUEBRADA EL MANZANILLO SECTOR PUENTE DE LA VERANERA DEL MUNICIPIO DE CIUDAD BOLÍVAR, ANTIOQUIA, OCCIDENTE</v>
          </cell>
          <cell r="M300">
            <v>100</v>
          </cell>
          <cell r="N300">
            <v>95.09</v>
          </cell>
          <cell r="O300" t="str">
            <v>PARA CIERRE</v>
          </cell>
        </row>
        <row r="301">
          <cell r="K301">
            <v>2014051010001</v>
          </cell>
          <cell r="L301" t="str">
            <v>REPOSICIÓN DE PAVIMENTO ARTICULADO DE LAS VÍAS URBANAS, CARRERA 54 ENTRE CALLES 50 Y 52 Y CALLE 51 ENTRE CARRERAS 52 Y 55A DE CIUDAD BOLÍVAR, ANTIOQUIA, OCCIDENTE</v>
          </cell>
          <cell r="M301">
            <v>100</v>
          </cell>
          <cell r="N301">
            <v>95.43</v>
          </cell>
          <cell r="O301" t="str">
            <v>TERMINADO</v>
          </cell>
        </row>
        <row r="302">
          <cell r="K302">
            <v>2012051970001</v>
          </cell>
          <cell r="L302" t="str">
            <v>MEJORAMIENTO DE INFRAESTRUCTURA FISICA DE ESTABLECIMIENTO EDUCATIVOS DE LA ZONA URBANA Y RURAL DEL MUNICIPIO COCORNÁ, ANTIOQUIA, OCCIDENTE</v>
          </cell>
          <cell r="M302">
            <v>100</v>
          </cell>
          <cell r="N302">
            <v>66.58</v>
          </cell>
          <cell r="O302" t="str">
            <v>TERMINADO</v>
          </cell>
        </row>
        <row r="303">
          <cell r="K303">
            <v>2013051970001</v>
          </cell>
          <cell r="L303" t="str">
            <v>ACTUALIZACIÓN DEL ESQUEMA DE ORDENAMIENTO TERRITORIAL A LARGO PLAZO DEL MUNICIPIO DE COCORNÁ, ANTIOQUIA, OCCIDENTE</v>
          </cell>
          <cell r="M303">
            <v>100</v>
          </cell>
          <cell r="N303">
            <v>98.15</v>
          </cell>
          <cell r="O303" t="str">
            <v>CERRADO</v>
          </cell>
        </row>
        <row r="304">
          <cell r="K304">
            <v>2013051970002</v>
          </cell>
          <cell r="L304" t="str">
            <v>REHABILITACIÓN DE VIAS TERCIARIAS DE LA ZONA RURAL (LA PIÑUELA, LA VEGA, GUAYABAL Y EL COCO)  DEL MUNICIPIO COCORNÁ, ANTIOQUIA, OCCIDENTE</v>
          </cell>
          <cell r="M304">
            <v>100</v>
          </cell>
          <cell r="N304">
            <v>99.98</v>
          </cell>
          <cell r="O304" t="str">
            <v>CERRADO</v>
          </cell>
        </row>
        <row r="305">
          <cell r="K305">
            <v>2013051970003</v>
          </cell>
          <cell r="L305" t="str">
            <v>CONSTRUCCIÓN DEL PUENTE PEATONAL SOBRE EL RIO MELCOCHO EN LA VEREDA EL ROBLAL  DEL MUNICIPIO COCORNÁ, ANTIOQUIA, OCCIDENTE</v>
          </cell>
          <cell r="M305">
            <v>100</v>
          </cell>
          <cell r="N305">
            <v>99.76</v>
          </cell>
          <cell r="O305" t="str">
            <v>CERRADO</v>
          </cell>
        </row>
        <row r="306">
          <cell r="K306">
            <v>2013051970004</v>
          </cell>
          <cell r="L306" t="str">
            <v>CONSTRUCCIÓN DE CUBIERTA SOBRE LA PLACA POLIDEPORTIVA LUIS GONZAGA DE LA ZONA URBANA DEL MUNICIPIO DE COCORNÁ, ANTIOQUIA, OCCIDENTE</v>
          </cell>
          <cell r="M306">
            <v>100</v>
          </cell>
          <cell r="N306">
            <v>100</v>
          </cell>
          <cell r="O306" t="str">
            <v>CERRADO</v>
          </cell>
        </row>
        <row r="307">
          <cell r="K307">
            <v>2013051970005</v>
          </cell>
          <cell r="L307" t="str">
            <v>ADECUACIÓN Y MEJORAMIENTO DE LA INFRAESTRUCTURA FISICA DEL CENTRO ADMINISTRATIVO MUNICIPAL DEL MUNICIPIO DE COCORNÁ, ANTIOQUIA</v>
          </cell>
          <cell r="M307">
            <v>100</v>
          </cell>
          <cell r="N307">
            <v>99.99</v>
          </cell>
          <cell r="O307" t="str">
            <v>CERRADO</v>
          </cell>
        </row>
        <row r="308">
          <cell r="K308">
            <v>2013051970006</v>
          </cell>
          <cell r="L308" t="str">
            <v>ADECUACIÓN Y MEJORAMIENTO DE LA INFRAESTRUCTURA EDUCATIVAS RURALES (SAN VICENTE -EL ENTABLADO) DEL MUNICIPIO DE COCORNÁ, ANTIOQUIA, OCCIDENTE</v>
          </cell>
          <cell r="M308">
            <v>100</v>
          </cell>
          <cell r="N308">
            <v>97.53</v>
          </cell>
          <cell r="O308" t="str">
            <v>CERRADO</v>
          </cell>
        </row>
        <row r="309">
          <cell r="K309">
            <v>2014051970001</v>
          </cell>
          <cell r="L309" t="str">
            <v>ADECUACIÓN DEL ESCENARIO DEPORTIVO MONTECARLOS DE  LA ZONA URBANA DEL MUNICIPIO DE COCORNÁ, ANTIOQUIA, OCCIDENTE</v>
          </cell>
          <cell r="M309">
            <v>99.99</v>
          </cell>
          <cell r="N309">
            <v>99.75</v>
          </cell>
          <cell r="O309" t="str">
            <v>CERRADO</v>
          </cell>
        </row>
        <row r="310">
          <cell r="K310">
            <v>2014051970002</v>
          </cell>
          <cell r="L310" t="str">
            <v>CONSTRUCCIÓN DE ESCENARIO DEPORTIVO LOS CEFERINOS DE LA ZONA URBANA DEL MUNICIPIO DE COCORNÁ, ANTIOQUIA, OCCIDENTE</v>
          </cell>
          <cell r="M310">
            <v>100</v>
          </cell>
          <cell r="N310">
            <v>99.76</v>
          </cell>
          <cell r="O310" t="str">
            <v>CERRADO</v>
          </cell>
        </row>
        <row r="311">
          <cell r="K311">
            <v>2015051970001</v>
          </cell>
          <cell r="L311" t="str">
            <v>ADECUACIÓN DE ESCENARIOS DEPORTIVOS URBANOS DEL MUNICIPIO DE COCORNÁ, ANTIOQUIA, OCCIDENTE</v>
          </cell>
          <cell r="M311">
            <v>86.3</v>
          </cell>
          <cell r="N311">
            <v>99.96</v>
          </cell>
          <cell r="O311" t="str">
            <v>CONTRATADO EN EJECUCIÓN</v>
          </cell>
        </row>
        <row r="312">
          <cell r="K312">
            <v>2015051970002</v>
          </cell>
          <cell r="L312" t="str">
            <v>REHABILITACIÓN DE VIAS TERCIARIAS DE LAS VEREDAS LA TOLDA Y LA CHONTA DEL MUNICIPIO DE COCORNÁ, ANTIOQUIA, OCCIDENTE</v>
          </cell>
          <cell r="M312">
            <v>73.33</v>
          </cell>
          <cell r="N312">
            <v>100</v>
          </cell>
          <cell r="O312" t="str">
            <v>CONTRATADO EN EJECUCIÓN</v>
          </cell>
        </row>
        <row r="313">
          <cell r="K313">
            <v>2013052060001</v>
          </cell>
          <cell r="L313" t="str">
            <v>RECUPERACIÓN DE VIVIENDAS EN ALTO RIESGO DE DESASTRES EN LA ZONA URBANA Y RURAL EN EL MUNICIPIO DE CONCEPCIÓN,ANTIOQUIA, OCCIDENTE</v>
          </cell>
          <cell r="M313">
            <v>100</v>
          </cell>
          <cell r="N313">
            <v>100</v>
          </cell>
          <cell r="O313" t="str">
            <v>CERRADO</v>
          </cell>
        </row>
        <row r="314">
          <cell r="K314">
            <v>2013052060002</v>
          </cell>
          <cell r="L314" t="str">
            <v>FORTALECIMIENTO Y APOYO  A LA PARTICIPACIÓN CIUDADANA A TRAVES DE PROCESOS DE CAPACITACIÓN Y LA CONSTRUCCIÓN DE UNA CASETA COMUNITARIA CONCEPCIÓN, ANTIOQUIA, OCCIDENTE</v>
          </cell>
          <cell r="M314">
            <v>100</v>
          </cell>
          <cell r="N314">
            <v>98.7</v>
          </cell>
          <cell r="O314" t="str">
            <v>CERRADO</v>
          </cell>
        </row>
        <row r="315">
          <cell r="K315">
            <v>2013052060003</v>
          </cell>
          <cell r="L315" t="str">
            <v>MEJORAMIENTO DE LA INFRAESTRUCTURA VIAL DE LA ZONA URBANA DEL MUNICIPIO DE CONCEPCIÓN, ANTIOQUIA, OCCIDENTE</v>
          </cell>
          <cell r="M315">
            <v>99.99</v>
          </cell>
          <cell r="N315">
            <v>100</v>
          </cell>
          <cell r="O315" t="str">
            <v>CERRADO</v>
          </cell>
        </row>
        <row r="316">
          <cell r="K316">
            <v>2013052060004</v>
          </cell>
          <cell r="L316" t="str">
            <v>RECUPERACIÓN DE VIVIENDAS EN RIESGO DE LA ZONA URBANA Y RURAL II FASE DEL MUNICIPIO DE CONCEPCIÓN, ANTIOQUIA, OCCIDENTE</v>
          </cell>
          <cell r="M316">
            <v>100</v>
          </cell>
          <cell r="N316">
            <v>100</v>
          </cell>
          <cell r="O316" t="str">
            <v>CERRADO</v>
          </cell>
        </row>
        <row r="317">
          <cell r="K317">
            <v>2014052060001</v>
          </cell>
          <cell r="L317" t="str">
            <v>RECUPERACIÓN DE VIVIENDAS  EN ALTO RIESGO ZONA URBANA Y RURAL , III FASE  MUNICIPIO DE CONCEPCIÓN, ANTIOQUIA, OCCIDENTE</v>
          </cell>
          <cell r="M317">
            <v>97.29</v>
          </cell>
          <cell r="N317">
            <v>100</v>
          </cell>
          <cell r="O317" t="str">
            <v>CERRADO</v>
          </cell>
        </row>
        <row r="318">
          <cell r="K318">
            <v>2014052060002</v>
          </cell>
          <cell r="L318" t="str">
            <v>ESTUDIOS DE PREINVERSIÓN PARA LA CONSTRUCCIÓN DE LA VIA PELAEZ DEL MUNICIPIO DE CONCEPCIÓN, ANTIOQUIA, OCCIDENTE</v>
          </cell>
          <cell r="M318">
            <v>100</v>
          </cell>
          <cell r="N318">
            <v>99.33</v>
          </cell>
          <cell r="O318" t="str">
            <v>TERMINADO</v>
          </cell>
        </row>
        <row r="319">
          <cell r="K319">
            <v>2015052060001</v>
          </cell>
          <cell r="L319" t="str">
            <v>RECUPERACIÓN DE14 VIVIENDAS EN RIESGO DE LA ZONA URBANA Y RURAL IV FASE, EN CUMPLIMIENTO DEL PROGRAMA HÁBITAT SEGURO EN CONCEPCIÓN, ANTIOQUIA, OCCIDENTE</v>
          </cell>
          <cell r="M319">
            <v>100</v>
          </cell>
          <cell r="N319">
            <v>99.59</v>
          </cell>
          <cell r="O319" t="str">
            <v>CERRADO</v>
          </cell>
        </row>
        <row r="320">
          <cell r="K320">
            <v>2013052090001</v>
          </cell>
          <cell r="L320" t="str">
            <v>REHABILITACIÓN DE LAS VIAS URBANAS DEL SECTOR PEÑITAS EN EL MUNICIPIO CONCORDIA, ANTIOQUIA, OCCIDENTE</v>
          </cell>
          <cell r="M320">
            <v>100</v>
          </cell>
          <cell r="N320">
            <v>99.98</v>
          </cell>
          <cell r="O320" t="str">
            <v>CERRADO</v>
          </cell>
        </row>
        <row r="321">
          <cell r="K321">
            <v>2014052090001</v>
          </cell>
          <cell r="L321" t="str">
            <v>CONSTRUCCIÓN DE PLACA MULTIFUNCIONAL EN LA INSTITUCIÓN EDUCATIVA DE JESÚS CONCORDIA, ANTIOQUIA, OCCIDENTE</v>
          </cell>
          <cell r="M321">
            <v>100</v>
          </cell>
          <cell r="N321">
            <v>100</v>
          </cell>
          <cell r="O321" t="str">
            <v>CERRADO</v>
          </cell>
        </row>
        <row r="322">
          <cell r="K322">
            <v>2014052090002</v>
          </cell>
          <cell r="L322" t="str">
            <v>CONSTRUCCIÓN CENTRO VIDA DEL ADULTO MAYOR CONCORDIA, ANTIOQUIA, OCCIDENTE</v>
          </cell>
          <cell r="M322">
            <v>100</v>
          </cell>
          <cell r="N322">
            <v>99.61</v>
          </cell>
          <cell r="O322" t="str">
            <v>TERMINADO</v>
          </cell>
        </row>
        <row r="323">
          <cell r="K323">
            <v>2013051200001</v>
          </cell>
          <cell r="L323" t="str">
            <v>CONSTRUCCIÓN DE PAVIMENTO EN CONCRETO RIGIDO EN LA CALLE 48 ENTRE CARRERAS 50 Y53  CALLLE50 ENTRE CARRERAS 48 Y 53, CARRERA 48 ENTRE CARRERAS 48Y53 CARRERA 48 ENTRE CALLES 49Y 50 CARRERA 49 ENTRE CALLES CÁCERES, ANTIOQUIA, OCCIDENTE</v>
          </cell>
          <cell r="M323">
            <v>100</v>
          </cell>
          <cell r="N323">
            <v>99.87</v>
          </cell>
          <cell r="O323" t="str">
            <v>CERRADO</v>
          </cell>
        </row>
        <row r="324">
          <cell r="K324">
            <v>2013051200002</v>
          </cell>
          <cell r="L324" t="str">
            <v>CONSTRUCCIÓN DE ALCANTARILLADO SANITARIO EN LA CALLE 48 ENTRE CARRERAS 50Y53,CALLE49 ENTRECARRERAS48Y53,CALLE50ENTRE CARRERAS48Y53, CARRERA48 ENTRE CALLES49Y50,CARRERA 49ENTRECALLE49Y50CARRERA50CÁCERES, ANTIOQUIA, OCCIDENTE</v>
          </cell>
          <cell r="M324">
            <v>100</v>
          </cell>
          <cell r="N324">
            <v>99.79</v>
          </cell>
          <cell r="O324" t="str">
            <v>CERRADO</v>
          </cell>
        </row>
        <row r="325">
          <cell r="K325">
            <v>2014051200001</v>
          </cell>
          <cell r="L325" t="str">
            <v>MANTENIMIENTO DE LA VÍA QUEBRADONA DESDE LA VÍA JARDÍN - MANIZALES KM 0+00 HASTA SANTA ROSITA KM 21+460 CÁCERES, ANTIOQUIA, OCCIDENTE</v>
          </cell>
          <cell r="M325">
            <v>100</v>
          </cell>
          <cell r="N325">
            <v>99.99</v>
          </cell>
          <cell r="O325" t="str">
            <v>CERRADO</v>
          </cell>
        </row>
        <row r="326">
          <cell r="K326">
            <v>2014051200002</v>
          </cell>
          <cell r="L326" t="str">
            <v>CONSTRUCCIÓN DE PAVIMENTO EN CONCRETO  RIGIDO  EN LA CARRERA 16  ENTRE CALLES  30 Y 32 , CALLE  32 ENTRE CARRERAS 15 Y 18 EN JARDIN ZONA  URBANA DEL MUNICIPIO DE CÁCERES, ANTIOQUIA, OCCIDENTE</v>
          </cell>
          <cell r="M326">
            <v>100</v>
          </cell>
          <cell r="N326">
            <v>100</v>
          </cell>
          <cell r="O326" t="str">
            <v>CERRADO</v>
          </cell>
        </row>
        <row r="327">
          <cell r="K327">
            <v>2015051200001</v>
          </cell>
          <cell r="L327" t="str">
            <v>CONSTRUCCIÓN DE ALCANTARILLADO SANITARIO (REPOSICION DE REDES COSTRUCCION DE MAHOLES Y DOMICILIARIAS) PRIMERA ETAPA EN LA ZONA URBANA DEL MUNICIPIO DE CÁCERES, ANTIOQUIA, OCCIDENTE</v>
          </cell>
          <cell r="M327">
            <v>100</v>
          </cell>
          <cell r="N327">
            <v>99.99</v>
          </cell>
          <cell r="O327" t="str">
            <v>TERMINADO</v>
          </cell>
        </row>
        <row r="328">
          <cell r="K328">
            <v>2013052340001</v>
          </cell>
          <cell r="L328" t="str">
            <v>AMPLIACIÓN PLANTA DE TRATAMIENTO DE AGUA POTABLE DABEIBA, ANTIOQUIA, OCCIDENTE</v>
          </cell>
          <cell r="M328">
            <v>100</v>
          </cell>
          <cell r="N328">
            <v>100</v>
          </cell>
          <cell r="O328" t="str">
            <v>TERMINADO</v>
          </cell>
        </row>
        <row r="329">
          <cell r="K329">
            <v>2013052340003</v>
          </cell>
          <cell r="L329" t="str">
            <v>REMODELACIÓN DEL PARQUE PRINCIPAL DEL MUNICIPIO DE DABEIBA, ANTIOQUIA, OCCIDENTE</v>
          </cell>
          <cell r="M329">
            <v>87.5</v>
          </cell>
          <cell r="N329">
            <v>92.04</v>
          </cell>
          <cell r="O329" t="str">
            <v>CONTRATADO EN EJECUCIÓN</v>
          </cell>
        </row>
        <row r="330">
          <cell r="K330">
            <v>2013052340004</v>
          </cell>
          <cell r="L330" t="str">
            <v>AMPLIACIÓN SEGUNDA ETAPA DE COBERTURA EN AGUA POTABLE CON LA CONSTRUCCIÓN DE  REDES DE DISTRIBUCIÓN EN EL ÁREA URBANA DEL MUNICIPIO DABEIBA, ANTIOQUIA, OCCIDENTE</v>
          </cell>
          <cell r="M330">
            <v>100</v>
          </cell>
          <cell r="N330">
            <v>100</v>
          </cell>
          <cell r="O330" t="str">
            <v>TERMINADO</v>
          </cell>
        </row>
        <row r="331">
          <cell r="K331">
            <v>2015052340001</v>
          </cell>
          <cell r="L331" t="str">
            <v>CONSTRUCCIÓN DE REDES DOMICILIARIAS DEL SISTEMA DE ACUEDUCTO EN LA ZONA URBANA DEL MUNICIPIO DE DABEIBA, ANTIOQUIA.</v>
          </cell>
          <cell r="M331">
            <v>100</v>
          </cell>
          <cell r="N331">
            <v>90.91</v>
          </cell>
          <cell r="O331" t="str">
            <v>TERMINADO</v>
          </cell>
        </row>
        <row r="332">
          <cell r="K332">
            <v>2013052370001</v>
          </cell>
          <cell r="L332" t="str">
            <v>MANTENIMIENTO CONSTRUCCION Y ADECUACION DE ESCENARIOS DEPORTIVOS Y RECREATIVOS DEL MUNICIPIO DE DON MATÍAS, ANTIOQUIA, OCCIDENTE</v>
          </cell>
          <cell r="M332">
            <v>100</v>
          </cell>
          <cell r="N332">
            <v>99.99</v>
          </cell>
          <cell r="O332" t="str">
            <v>CERRADO</v>
          </cell>
        </row>
        <row r="333">
          <cell r="K333">
            <v>2013052370002</v>
          </cell>
          <cell r="L333" t="str">
            <v>CONSTRUCCIÓN Y CONSERVACIÓN DE EQUIPAMIENTOS Y ZONAS VERDES EN LA ZONA CENTRO DEL ÁREA URBANA DEL MUNICIPIO DE DON MATÍAS, ANTIOQUIA, OCCIDENTE</v>
          </cell>
          <cell r="M333">
            <v>99.85</v>
          </cell>
          <cell r="N333">
            <v>77.75</v>
          </cell>
          <cell r="O333" t="str">
            <v>TERMINADO</v>
          </cell>
        </row>
        <row r="334">
          <cell r="K334">
            <v>2014052370001</v>
          </cell>
          <cell r="L334" t="str">
            <v>REHABILITACIÓN DE LAS VIAS DE ACCESO AL PROYECTO DE EQUIPAMENTOS Y ZONAS VERDES EN EL AREA URBANA DEL MUNICIPIO DE DON MATÍAS, ANTIOQUIA, OCCIDENTE</v>
          </cell>
          <cell r="M334">
            <v>100</v>
          </cell>
          <cell r="N334">
            <v>99.36</v>
          </cell>
          <cell r="O334" t="str">
            <v>TERMINADO</v>
          </cell>
        </row>
        <row r="335">
          <cell r="K335">
            <v>2015052370001</v>
          </cell>
          <cell r="L335" t="str">
            <v>INSTALACIÓN DE MOBILIARIO URBANO, ARBORIZACIÓN Y LUMINARIAS EN EL PARQUE PRINCIPAL DEL MUNICIPIO DE DON MATÍAS, ANTIOQUIA, OCCIDENTE</v>
          </cell>
          <cell r="M335">
            <v>100</v>
          </cell>
          <cell r="N335">
            <v>97.55</v>
          </cell>
          <cell r="O335" t="str">
            <v>TERMINADO</v>
          </cell>
        </row>
        <row r="336">
          <cell r="K336">
            <v>2016052370001</v>
          </cell>
          <cell r="L336" t="str">
            <v>ACTUALIZACIÓN Y AJUSTE DE LOS COMPONENTES DE ORDENAMIENTO TERRITORIAL EN EL MUNICIPIO DE DON MATÍAS, ANTIOQUIA</v>
          </cell>
          <cell r="M336">
            <v>0</v>
          </cell>
          <cell r="N336">
            <v>0</v>
          </cell>
          <cell r="O336" t="str">
            <v>SIN CONTRATAR</v>
          </cell>
        </row>
        <row r="337">
          <cell r="K337">
            <v>2013052400001</v>
          </cell>
          <cell r="L337" t="str">
            <v>ADECUACIÓN Y PAVIMENTACION DE LAS VÍAS URBANAS DEL MUNCIIPIO DE EBÉJICO, ANTIOQUIA</v>
          </cell>
          <cell r="M337">
            <v>100</v>
          </cell>
          <cell r="N337">
            <v>95.11</v>
          </cell>
          <cell r="O337" t="str">
            <v>TERMINADO</v>
          </cell>
        </row>
        <row r="338">
          <cell r="K338">
            <v>2013052400002</v>
          </cell>
          <cell r="L338" t="str">
            <v>CONSTRUCCIÓN DE ESTUFAS EFICIENTES EN LA ZONA RURAL COMO ESTRATEGÍA PARA LA PROTECCIÓN Y CONSERVACIÓN DE LOS RECURSOS NATURALES EN EL MUNCIIPIO DE EBÉJICO, ANTIOQUIA</v>
          </cell>
          <cell r="M338">
            <v>100</v>
          </cell>
          <cell r="N338">
            <v>98.03</v>
          </cell>
          <cell r="O338" t="str">
            <v>TERMINADO</v>
          </cell>
        </row>
        <row r="339">
          <cell r="K339">
            <v>2013052400003</v>
          </cell>
          <cell r="L339" t="str">
            <v>CONSTRUCCIÓN DE LA PLACA POLIDEPORTIVA DE LA VEREDA NARIÑO DEL MUNICIPIO DE EBÉJICO ANTIOQUIA</v>
          </cell>
          <cell r="M339">
            <v>100</v>
          </cell>
          <cell r="N339">
            <v>99.99</v>
          </cell>
          <cell r="O339" t="str">
            <v>TERMINADO</v>
          </cell>
        </row>
        <row r="340">
          <cell r="K340">
            <v>2014052400001</v>
          </cell>
          <cell r="L340" t="str">
            <v>CONSTRUCCIÓN DE LA PLANTA DE TRATAMIENTO DE AGUAS RESIDUALES DE LA VEREDA BLANQUIZAL DEL MUNICIPIO DE EBÉJICO, ANTIOQUIA</v>
          </cell>
          <cell r="M340">
            <v>100</v>
          </cell>
          <cell r="N340">
            <v>100</v>
          </cell>
          <cell r="O340" t="str">
            <v>TERMINADO</v>
          </cell>
        </row>
        <row r="341">
          <cell r="K341">
            <v>2014052400002</v>
          </cell>
          <cell r="L341" t="str">
            <v>CONSTRUCCIÓN DE LA PLACA POLIDEPORTIVA DE LA VEREDA ALTO DEL BRASIL DEL MUNICIPIO DE EBÉJICO, ANTIOQUIA</v>
          </cell>
          <cell r="M341">
            <v>100</v>
          </cell>
          <cell r="N341">
            <v>99.89</v>
          </cell>
          <cell r="O341" t="str">
            <v>TERMINADO</v>
          </cell>
        </row>
        <row r="342">
          <cell r="K342">
            <v>2014052400003</v>
          </cell>
          <cell r="L342" t="str">
            <v>ESTUDIOS Y DISEÑOS ARQUITECTÓNICOS, ESTRUCTURALES, GENERALES Y ESPECIALES DE LA INSTITUCIÓN EDUCATIVA RURAL PRIMAVERA DE LA VEREDA CHACHAFRUTA DEL MUNICIPIO DE EBÉJICO, ANTIOQUIA</v>
          </cell>
          <cell r="M342">
            <v>100</v>
          </cell>
          <cell r="N342">
            <v>99.77</v>
          </cell>
          <cell r="O342" t="str">
            <v>TERMINADO</v>
          </cell>
        </row>
        <row r="343">
          <cell r="K343">
            <v>2014052400004</v>
          </cell>
          <cell r="L343" t="str">
            <v>CONSTRUCCIÓN DE INSTALACIONES ELÉCTRICAS PARA LA ILUMINACIÓN DE LA CANCHA DE FUTBOL DE LA CABECERA MUNICIPAL DE EBÉJICO, ANTIOQUIA</v>
          </cell>
          <cell r="M343">
            <v>84</v>
          </cell>
          <cell r="N343">
            <v>99.92</v>
          </cell>
          <cell r="O343" t="str">
            <v>CONTRATADO EN EJECUCIÓN</v>
          </cell>
        </row>
        <row r="344">
          <cell r="K344">
            <v>2014052400005</v>
          </cell>
          <cell r="L344" t="str">
            <v>ESTUDIOS Y DISEÑOS PARA LA CONSTRUCCIÓN DEL PARQUE PRINCIPAL DE LA CABECERA MUNICIPAL DE EBÉJICO, ANTIOQUIA, OCCIDENTE</v>
          </cell>
          <cell r="M344">
            <v>68</v>
          </cell>
          <cell r="N344">
            <v>99.72</v>
          </cell>
          <cell r="O344" t="str">
            <v>CONTRATADO EN EJECUCIÓN</v>
          </cell>
        </row>
        <row r="345">
          <cell r="K345">
            <v>2014052400006</v>
          </cell>
          <cell r="L345" t="str">
            <v>ESTUDIOS Y DISEÑOS PARA LA CONSTRUCCIÓN DE UNA UNIDAD DEPORTIVA EN LA CABECERA MUNICIPAL DE EBÉJICO, ANTIOQUIA</v>
          </cell>
          <cell r="M345">
            <v>100</v>
          </cell>
          <cell r="N345">
            <v>100</v>
          </cell>
          <cell r="O345" t="str">
            <v>TERMINADO</v>
          </cell>
        </row>
        <row r="346">
          <cell r="K346">
            <v>2014052400007</v>
          </cell>
          <cell r="L346" t="str">
            <v>MEJORAMIENTO CORRECTIVO DE LOS PUNTOS LUMINOSOS DE LA RED DE ALUMBRADO PÚBLICO URBANA Y RURAL DEL MUNICIPIO DE EBÉJICO, ANTIOQUIA</v>
          </cell>
          <cell r="M346">
            <v>100</v>
          </cell>
          <cell r="N346">
            <v>99.81</v>
          </cell>
          <cell r="O346" t="str">
            <v>CERRADO</v>
          </cell>
        </row>
        <row r="347">
          <cell r="K347">
            <v>2016052400001</v>
          </cell>
          <cell r="L347" t="str">
            <v>CONSTRUCCIÓN DE 140 ESTUFAS EFICIENTES EN LA ZONA RURAL COMO ESTRATEGIA PARA LA PROTECCIÓN Y CONSERVACIÓN DE LOS RECURSOS NATURALES EN EL MUNICIPIO DE EBÉJICO, ANTIOQUIA, 2016</v>
          </cell>
          <cell r="M347">
            <v>0</v>
          </cell>
          <cell r="N347">
            <v>0</v>
          </cell>
          <cell r="O347" t="str">
            <v>SIN CONTRATAR</v>
          </cell>
        </row>
        <row r="348">
          <cell r="K348">
            <v>2016052400002</v>
          </cell>
          <cell r="L348" t="str">
            <v>CONSTRUCCIÓN DE LA CUBIERTA DE LA PLACA POLIDEPORTIVA DE LA VEREDA BLANQUIZAL DEL MUNICIPIO DE EBÉJICO, ANTIOQUIA</v>
          </cell>
          <cell r="M348">
            <v>0</v>
          </cell>
          <cell r="N348">
            <v>0</v>
          </cell>
          <cell r="O348" t="str">
            <v>SIN CONTRATAR</v>
          </cell>
        </row>
        <row r="349">
          <cell r="K349">
            <v>2016052400003</v>
          </cell>
          <cell r="L349" t="str">
            <v>ACTUALIZACIÓN DEL ESQUEMA DE ORDENAMIENTO TERRITORIAL DEL MUNICIPIO DE EBÉJICO, ANTIOQUIA, 2016</v>
          </cell>
          <cell r="M349">
            <v>0</v>
          </cell>
          <cell r="N349">
            <v>0</v>
          </cell>
          <cell r="O349" t="str">
            <v>SIN CONTRATAR</v>
          </cell>
        </row>
        <row r="350">
          <cell r="K350">
            <v>2015052500006</v>
          </cell>
          <cell r="L350" t="str">
            <v>REPOSICIÓN DE LA INFRAESTRUCTURA DE LA ESE HOSPITAL NUESTRA SEÑORA DEL CARMEN - SEGUNDA ETAPA EN EL MUNICIPIO DE EL BAGRE, ANTIOQUIA, OCCIDENTE</v>
          </cell>
          <cell r="M350">
            <v>65.67</v>
          </cell>
          <cell r="N350">
            <v>0</v>
          </cell>
          <cell r="O350" t="str">
            <v>CONTRATADO EN EJECUCIÓN</v>
          </cell>
        </row>
        <row r="351">
          <cell r="K351">
            <v>2013052500001</v>
          </cell>
          <cell r="L351" t="str">
            <v>CONSTRUCCIÓN RED DE ALCANTARILLADO EN LOS BARRIOS VILLA DEL SOCORRO Y EL PORVENIR EN EL MUNICIPIO DE EL EL BAGRE, ANTIOQUIA, OCCIDENTE</v>
          </cell>
          <cell r="M351">
            <v>100</v>
          </cell>
          <cell r="N351">
            <v>99.99</v>
          </cell>
          <cell r="O351" t="str">
            <v>PARA CIERRE</v>
          </cell>
        </row>
        <row r="352">
          <cell r="K352">
            <v>2013052500002</v>
          </cell>
          <cell r="L352" t="str">
            <v>IMPLEMENTACIÓN PLAN MAESTRO DE ALCANTARILLADO COLECTOR BARRIO LAURELES OCCIDENTE, ANTIOQUIA, EL BAGRE</v>
          </cell>
          <cell r="M352">
            <v>91.06</v>
          </cell>
          <cell r="N352">
            <v>99.86</v>
          </cell>
          <cell r="O352" t="str">
            <v>TERMINADO</v>
          </cell>
        </row>
        <row r="353">
          <cell r="K353">
            <v>2013052500003</v>
          </cell>
          <cell r="L353" t="str">
            <v>CONSTRUCCIÓN DE ACUEDUCTOS POR GRAVEDAD EN EL RESGUARDO INDIGENA LOS ALMENDROS Y EL CONSEJO COMUNITARIO VILLA GRANDE EN EL MUNICIPIO EL BAGRE, ANTIOQUIA, OCCIDENTE</v>
          </cell>
          <cell r="M353">
            <v>65.540000000000006</v>
          </cell>
          <cell r="N353">
            <v>82</v>
          </cell>
          <cell r="O353" t="str">
            <v>CONTRATADO EN EJECUCIÓN</v>
          </cell>
        </row>
        <row r="354">
          <cell r="K354">
            <v>2013052500004</v>
          </cell>
          <cell r="L354" t="str">
            <v>CONSTRUCCIÓN DE REDES DE ALCANTARILLADO SANITARIO EN LOS BARRIOS EL PROGRESO Y LOS ANGELES EN EL MUNICIPIO DE EL BAGRE, ANTIOQUIA, OCCIDENTE</v>
          </cell>
          <cell r="M354">
            <v>100</v>
          </cell>
          <cell r="N354">
            <v>99.99</v>
          </cell>
          <cell r="O354" t="str">
            <v>PARA CIERRE</v>
          </cell>
        </row>
        <row r="355">
          <cell r="K355">
            <v>2013052500005</v>
          </cell>
          <cell r="L355" t="str">
            <v>CONSTRUCCIÓN DE UN PUENTE VEHICULAR Y UN BOX CULVERT SOBRE LA QUEBRADA PORTUGAL EN EL BARRIO PORTUGAL EN MUNICIPIO DE EL BAGRE, ANTIOQUIA, OCCIDENTE</v>
          </cell>
          <cell r="M355">
            <v>100</v>
          </cell>
          <cell r="N355">
            <v>100</v>
          </cell>
          <cell r="O355" t="str">
            <v>PARA CIERRE</v>
          </cell>
        </row>
        <row r="356">
          <cell r="K356">
            <v>2013052500006</v>
          </cell>
          <cell r="L356" t="str">
            <v>SERVICIO DE INMUNIZACIÓN CONTRA LA EMFERMEDAD NEUMOCOCCIA PARA LOS NIÑOS Y NIÑAS ENTRE 3 A 5 AÑOS DE EDAD EN EL MUNICIPIO DE EL BAGRE, ANTIOQUIA, OCCIDENTE</v>
          </cell>
          <cell r="M356">
            <v>100</v>
          </cell>
          <cell r="N356">
            <v>52.4</v>
          </cell>
          <cell r="O356" t="str">
            <v>TERMINADO</v>
          </cell>
        </row>
        <row r="357">
          <cell r="K357">
            <v>2014052500002</v>
          </cell>
          <cell r="L357" t="str">
            <v>MEJORAMIENTO DE VÍA PARA COMUNICAR LOS BARRIOS DEL NORORIENTE Y ORIENTE CON LOS BARRIOS DEL NORTE EN LA ZONA URBANA DEL MUNICIPIO DE EL BAGRE, ANTIOQUIA, ETAPA 1 OCCIDENTE</v>
          </cell>
          <cell r="M357">
            <v>100</v>
          </cell>
          <cell r="N357">
            <v>95.28</v>
          </cell>
          <cell r="O357" t="str">
            <v>PARA CIERRE</v>
          </cell>
        </row>
        <row r="358">
          <cell r="K358">
            <v>2015052500001</v>
          </cell>
          <cell r="L358" t="str">
            <v>ESTUDIO HIDRÁULICOS Y DISEÑO DE REDES PARA ALCANTARILLADO PLUVIAL EN EL MUNICIPIO DE EL BAGRE, ANTIOQUIA, OCCIDENTE</v>
          </cell>
          <cell r="M358">
            <v>100</v>
          </cell>
          <cell r="N358">
            <v>100</v>
          </cell>
          <cell r="O358" t="str">
            <v>PARA CIERRE</v>
          </cell>
        </row>
        <row r="359">
          <cell r="K359">
            <v>2015052500002</v>
          </cell>
          <cell r="L359" t="str">
            <v>ESTUDIOS Y DISEÑOS DEL PARQUE COMERCIAL EN EL MUNICIPIO DE EL BAGRE, ANTIOQUIA, OCCIDENTE</v>
          </cell>
          <cell r="M359">
            <v>100</v>
          </cell>
          <cell r="N359">
            <v>99.7</v>
          </cell>
          <cell r="O359" t="str">
            <v>PARA CIERRE</v>
          </cell>
        </row>
        <row r="360">
          <cell r="K360">
            <v>2015052500003</v>
          </cell>
          <cell r="L360" t="str">
            <v>CONSTRUCCIÓN DEL RESTAURANTE ESCOLAR EN LA INSTITUCIÓN EDUCATIVA LA ESMERALDA EN EL MUNICIPIO DE EL BAGRE, ANTIOQUIA, OCCIDENTE</v>
          </cell>
          <cell r="M360">
            <v>100</v>
          </cell>
          <cell r="N360">
            <v>99.43</v>
          </cell>
          <cell r="O360" t="str">
            <v>PARA CIERRE</v>
          </cell>
        </row>
        <row r="361">
          <cell r="K361">
            <v>2015052500004</v>
          </cell>
          <cell r="L361" t="str">
            <v>CONSTRUCCIÓN DE REDES DE ALCANTARILLADO EN LOS BARRIOS PORVENIR, 20 DE JULIO Y LAS DELICIAS, EN EL MUNICIPIO DE EL BAGRE, ANTIOQUIA, OCCIDENTE</v>
          </cell>
          <cell r="M361">
            <v>100</v>
          </cell>
          <cell r="N361">
            <v>99.99</v>
          </cell>
          <cell r="O361" t="str">
            <v>PARA CIERRE</v>
          </cell>
        </row>
        <row r="362">
          <cell r="K362">
            <v>2015052500005</v>
          </cell>
          <cell r="L362" t="str">
            <v>ESTUDIOS ACTUALIZACIÓN   DEL PLAN MAESTRO  DE ACUEDUCTO Y ALCANTARILLADO EL BAGRE, ANTIOQUIA, OCCIDENTE</v>
          </cell>
          <cell r="M362">
            <v>84</v>
          </cell>
          <cell r="N362">
            <v>51.07</v>
          </cell>
          <cell r="O362" t="str">
            <v>CONTRATADO EN EJECUCIÓN</v>
          </cell>
        </row>
        <row r="363">
          <cell r="K363">
            <v>2015052500007</v>
          </cell>
          <cell r="L363" t="str">
            <v>CONSTRUCCIÓN URBANISMO, SEÑALIZACIÓN Y PAVIMENTACIÓN EN CONCRETO RIGIDO DE LA GLORIETA DE ACCESO PRINCIPAL AL ÁREA URBANA DEL MUNICIP EL BAGRE, ANTIOQUIA, OCCIDENTE</v>
          </cell>
          <cell r="M363">
            <v>100</v>
          </cell>
          <cell r="N363">
            <v>100</v>
          </cell>
          <cell r="O363" t="str">
            <v>PARA CIERRE</v>
          </cell>
        </row>
        <row r="364">
          <cell r="K364">
            <v>2016052500002</v>
          </cell>
          <cell r="L364" t="str">
            <v>MEJORAMIENTO DE INGRESOS DE 56 FAMILIAS INDIGENAS DE EL MUNICIPIO DE EL BAGRE - ANTIOQUIA MEDIANTE LA IMPLEMENTACION DE UN MOLINO DE ARROZ VEREDAL</v>
          </cell>
          <cell r="M364">
            <v>0</v>
          </cell>
          <cell r="N364">
            <v>0</v>
          </cell>
          <cell r="O364" t="str">
            <v>SIN CONTRATAR</v>
          </cell>
        </row>
        <row r="365">
          <cell r="K365">
            <v>2016052500003</v>
          </cell>
          <cell r="L365" t="str">
            <v>MEJORAMIENTO , MANTENIMIENTO Y CONSERVACIÓN DE LA VÍA TERCARIA QUE DEL CASCO URBANO CONDUCE AL CORREGIMIENTO DE PUERTO LOPEZ, ZONA RURAL DEL MUNICIPIO DE EL BAGRE, DEPARTAMENTO DE ANTIOQUIA, ZONA ANDINA</v>
          </cell>
          <cell r="M365">
            <v>0</v>
          </cell>
          <cell r="N365">
            <v>0</v>
          </cell>
          <cell r="O365" t="str">
            <v>CONTRATADO SIN ACTA DE INICIO</v>
          </cell>
        </row>
        <row r="366">
          <cell r="K366">
            <v>2016052500004</v>
          </cell>
          <cell r="L366" t="str">
            <v>CARACTERIZACIÓN Y AUTORECONOCIMIENTO DE LA POBLACIÓN AFRODESCENDIENTE DEL MUNICIPIO DE EL BAGRE, ANTIOQUIA</v>
          </cell>
          <cell r="M366">
            <v>0</v>
          </cell>
          <cell r="N366">
            <v>0</v>
          </cell>
          <cell r="O366" t="str">
            <v>SIN CONTRATAR</v>
          </cell>
        </row>
        <row r="367">
          <cell r="K367">
            <v>2013052640001</v>
          </cell>
          <cell r="L367" t="str">
            <v>DISEÑO DEL PLAN MAESTRO DE ACUEDUCTO Y ALCANTARILLADO DE ENTRERRIOS, ANTIOQUIA, OCCIDENTE</v>
          </cell>
          <cell r="M367">
            <v>100</v>
          </cell>
          <cell r="N367">
            <v>99.81</v>
          </cell>
          <cell r="O367" t="str">
            <v>CERRADO</v>
          </cell>
        </row>
        <row r="368">
          <cell r="K368">
            <v>2013052640002</v>
          </cell>
          <cell r="L368" t="str">
            <v>ESTUDIOS Y DISEÑOS DE LA UNIDAD DEPORTIVA DEL MUNICIPIO DE ENTRERRIOS, ANTIOQUIA, OCCIDENTE</v>
          </cell>
          <cell r="M368">
            <v>100</v>
          </cell>
          <cell r="N368">
            <v>100</v>
          </cell>
          <cell r="O368" t="str">
            <v>CERRADO</v>
          </cell>
        </row>
        <row r="369">
          <cell r="K369">
            <v>2013052640003</v>
          </cell>
          <cell r="L369" t="str">
            <v>CONSTRUCCIÓN DE UNA PLACA POLIDEPORTIVA EN EL CER DE LA VEREDA EL PEÑOL DEL MUNICIPIO DE ENTRERRIOS, ANTIOQUIA, OCCIDENTE</v>
          </cell>
          <cell r="M369">
            <v>100</v>
          </cell>
          <cell r="N369">
            <v>99.27</v>
          </cell>
          <cell r="O369" t="str">
            <v>CERRADO</v>
          </cell>
        </row>
        <row r="370">
          <cell r="K370">
            <v>2013052640004</v>
          </cell>
          <cell r="L370" t="str">
            <v>ESTUDIOS Y DISEÑOS DEL CENTRO EDUCATIVO RURAL PARA LA VEREDA YERBABUENAL DEL MUNICIPIO DE ENTRERRIOS, ANTIOQUIA, OCCIDENTE</v>
          </cell>
          <cell r="M370">
            <v>100</v>
          </cell>
          <cell r="N370">
            <v>92.35</v>
          </cell>
          <cell r="O370" t="str">
            <v>CERRADO</v>
          </cell>
        </row>
        <row r="371">
          <cell r="K371">
            <v>2013052640005</v>
          </cell>
          <cell r="L371" t="str">
            <v>CONSTRUCCIÓN DE LA CUBIERTA PARA LA TERMINAL DE TRANSPORTE DEL MUNICIPIO DE ENTRERRIOS, ANTIOQUIA, OCCIDENTE</v>
          </cell>
          <cell r="M371">
            <v>93.85</v>
          </cell>
          <cell r="N371">
            <v>87.77</v>
          </cell>
          <cell r="O371" t="str">
            <v>CONTRATADO EN EJECUCIÓN</v>
          </cell>
        </row>
        <row r="372">
          <cell r="K372">
            <v>2014052640001</v>
          </cell>
          <cell r="L372" t="str">
            <v>REPOSICIÓN DE REDES DE ACUEDUCTO Y ALCANTARILLADO Y PAVIMENTACION EN LA ZONA INDUSTRIAL DE LA ZONA URBANA DE ENTRERRIOS, ANTIOQUIA.</v>
          </cell>
          <cell r="M372">
            <v>100</v>
          </cell>
          <cell r="N372">
            <v>90.92</v>
          </cell>
          <cell r="O372" t="str">
            <v>TERMINADO</v>
          </cell>
        </row>
        <row r="373">
          <cell r="K373">
            <v>2015052640001</v>
          </cell>
          <cell r="L373" t="str">
            <v>CONSTRUCCIÓN DE INFRAESTRUCTURA PARA REPOSICIÓN DE REDES DE ACUEDUCTO Y ALCANTARILLADO EN LA ZONA URBANA DEL MUNICIPIO DE ENTRERRIOS, ANTIOQUIA, OCCIDENTE</v>
          </cell>
          <cell r="M373">
            <v>100</v>
          </cell>
          <cell r="N373">
            <v>99.95</v>
          </cell>
          <cell r="O373" t="str">
            <v>CERRADO</v>
          </cell>
        </row>
        <row r="374">
          <cell r="K374">
            <v>2013052820001</v>
          </cell>
          <cell r="L374" t="str">
            <v>CONSTRUCCIÓN CONSTRUCCION PARQUE PRINCIPAL DE FREDONIA FREDONIA, ANTIOQUIA, OCCIDENTE</v>
          </cell>
          <cell r="M374">
            <v>99.6</v>
          </cell>
          <cell r="N374">
            <v>98.1</v>
          </cell>
          <cell r="O374" t="str">
            <v>TERMINADO</v>
          </cell>
        </row>
        <row r="375">
          <cell r="K375">
            <v>2014052820001</v>
          </cell>
          <cell r="L375" t="str">
            <v>CONSTRUCCIÓN DE DOS PLANTAS DE POTABILIZACION DE AGUA EN LAS VEREDAS DEL CALVARIO Y LA QUIEBRA DE FREDONIA, ANTIOQUIA, OCCIDENTE</v>
          </cell>
          <cell r="M375">
            <v>100</v>
          </cell>
          <cell r="N375">
            <v>96.84</v>
          </cell>
          <cell r="O375" t="str">
            <v>TERMINADO</v>
          </cell>
        </row>
        <row r="376">
          <cell r="K376">
            <v>2015052820001</v>
          </cell>
          <cell r="L376" t="str">
            <v>SUMINISTRO AGUA APTA PARA EL CONSUMO HUMANO PARA LOS HABITANTES DE LAS VEREDAS DE COMBIA CHIQUITA Y LA GARRUCHA DE FREDONIA, ANTIOQUIA, OCCIDENTE</v>
          </cell>
          <cell r="M376">
            <v>100</v>
          </cell>
          <cell r="N376">
            <v>99.9</v>
          </cell>
          <cell r="O376" t="str">
            <v>TERMINADO</v>
          </cell>
        </row>
        <row r="377">
          <cell r="K377">
            <v>2012003050004</v>
          </cell>
          <cell r="L377" t="str">
            <v>CONSTRUCCIÓN DE 500 ESTUFAS EFICIENTES Y HUERTOS LEÑEROS EN LA ZONA RURAL DEL MUNICIPIO DE FRONTINO, ANTIOQUIA</v>
          </cell>
          <cell r="M377">
            <v>100</v>
          </cell>
          <cell r="N377">
            <v>99.96</v>
          </cell>
          <cell r="O377" t="str">
            <v>CERRADO</v>
          </cell>
        </row>
        <row r="378">
          <cell r="K378">
            <v>2013003050002</v>
          </cell>
          <cell r="L378" t="str">
            <v>MEJORAMIENTO DE LA RED VIAL URBANA CON LA PAVIMENTACION EN ADOQUÍN EN EL BARRIO MANGURUMA DEL MUNICIPIO DE FRONTINO, ANTIOQUIA.</v>
          </cell>
          <cell r="M378">
            <v>100</v>
          </cell>
          <cell r="N378">
            <v>99.95</v>
          </cell>
          <cell r="O378" t="str">
            <v>TERMINADO</v>
          </cell>
        </row>
        <row r="379">
          <cell r="K379">
            <v>2013003050003</v>
          </cell>
          <cell r="L379" t="str">
            <v>CONSTRUCCIÓN DE ESCENARIOS DEPORTIVOS EN EL MUNICIPIO DE FRONTINO, ANTIOQUIA.</v>
          </cell>
          <cell r="M379">
            <v>100</v>
          </cell>
          <cell r="N379">
            <v>100</v>
          </cell>
          <cell r="O379" t="str">
            <v>TERMINADO</v>
          </cell>
        </row>
        <row r="380">
          <cell r="K380">
            <v>2015003050003</v>
          </cell>
          <cell r="L380" t="str">
            <v>MEJORAMIENTO DE LA RED VIAL URBANA CON LA PAVIMENTACIÓN EN ADOQUÍN EN EL BARRIO MANGURUMA DEL MUNICIPIO DE FRONTINO - ANTIOQUIA.SEGUNDA ETAPA</v>
          </cell>
          <cell r="M380">
            <v>0</v>
          </cell>
          <cell r="N380">
            <v>100</v>
          </cell>
          <cell r="O380" t="str">
            <v>CONTRATADO EN EJECUCIÓN</v>
          </cell>
        </row>
        <row r="381">
          <cell r="K381">
            <v>2015003050008</v>
          </cell>
          <cell r="L381" t="str">
            <v>MEJORAMIENTO DE LA RED VIAL CON LA PAVIMENTACIÓN EN ADOQUIN DEL CORREGIMIENTO NUTIBARA DEL MUNICIPIO DE FRONTINO - ANTIOQUIA</v>
          </cell>
          <cell r="M381">
            <v>100</v>
          </cell>
          <cell r="N381">
            <v>100</v>
          </cell>
          <cell r="O381" t="str">
            <v>CERRADO</v>
          </cell>
        </row>
        <row r="382">
          <cell r="K382">
            <v>2013053060001</v>
          </cell>
          <cell r="L382" t="str">
            <v>REHABILITACIÓN VIAS CASCO URBANO GIRALDO, ANTIOQUIA, OCCIDENTE</v>
          </cell>
          <cell r="M382">
            <v>100</v>
          </cell>
          <cell r="N382">
            <v>100</v>
          </cell>
          <cell r="O382" t="str">
            <v>CERRADO</v>
          </cell>
        </row>
        <row r="383">
          <cell r="K383">
            <v>2013053060002</v>
          </cell>
          <cell r="L383" t="str">
            <v>REHABILITACIÓN SEGUNDA ETAPA DEL PAVIMENTO EN CONCRETO HIDRÁULICO DE 4000 PSI EN  VÍAS DEL CASCO URBANO DEL MUNICIPIO DE GIRALDO, ANTIOQUIA, OCCIDENTE</v>
          </cell>
          <cell r="M383">
            <v>100</v>
          </cell>
          <cell r="N383">
            <v>99.09</v>
          </cell>
          <cell r="O383" t="str">
            <v>TERMINADO</v>
          </cell>
        </row>
        <row r="384">
          <cell r="K384">
            <v>2013053060003</v>
          </cell>
          <cell r="L384" t="str">
            <v>IMPLANTACIÓN Y SIEMBRA DE 13 HECTÁREAS DE FRUTAS Y HORTALIZAS EN LAS VEREDAS EL AGUILA, ROBLAR, TOYO, FILO DEL MEDIO Y CIÉNAGA GIRALDO, ANTIOQUIA, OCCIDENTE</v>
          </cell>
          <cell r="M384">
            <v>0</v>
          </cell>
          <cell r="N384">
            <v>55.65</v>
          </cell>
          <cell r="O384" t="str">
            <v>CONTRATADO EN EJECUCIÓN</v>
          </cell>
        </row>
        <row r="385">
          <cell r="K385">
            <v>2014053060001</v>
          </cell>
          <cell r="L385" t="str">
            <v>CONSTRUCCIÓN DE PLACA POLIDEPORTIVA EN EL ÁREA URBANA DEL MUNICIPIO DE GIRALDO, ANTIOQUIA, OCCIDENTE</v>
          </cell>
          <cell r="M385">
            <v>22.01</v>
          </cell>
          <cell r="N385">
            <v>100</v>
          </cell>
          <cell r="O385" t="str">
            <v>CONTRATADO EN EJECUCIÓN</v>
          </cell>
        </row>
        <row r="386">
          <cell r="K386">
            <v>2016053060001</v>
          </cell>
          <cell r="L386" t="str">
            <v>REHABILITACIÓN DE LAS VIAS URBANAS DEL MUNICIPIO DE GIRALDO, ANTIOQUIA.</v>
          </cell>
          <cell r="M386">
            <v>0</v>
          </cell>
          <cell r="N386">
            <v>0</v>
          </cell>
          <cell r="O386" t="str">
            <v>CONTRATADO EN EJECUCIÓN</v>
          </cell>
        </row>
        <row r="387">
          <cell r="K387">
            <v>2013053100001</v>
          </cell>
          <cell r="L387" t="str">
            <v>ACTUALIZACIÓN DE LOS DISEÑOS DEL SISTEMA DE ACUEDUCTO DE LA BONITA, BALSAS, EL CERRO, LA PRIMAVERA, LA HONDURAS Y EL CORREG SANMATÍAS GÓMEZ PLATA, ANTIOQUIA, OCCIDENTE</v>
          </cell>
          <cell r="M387">
            <v>100</v>
          </cell>
          <cell r="N387">
            <v>67.91</v>
          </cell>
          <cell r="O387" t="str">
            <v>TERMINADO</v>
          </cell>
        </row>
        <row r="388">
          <cell r="K388">
            <v>2013053100002</v>
          </cell>
          <cell r="L388" t="str">
            <v>CONSTRUCCIÓN RESTAURANTE ESCOLAR CENTRO EDUCATIVO RURAL BALSAS GÓMEZ PLATA, ANTIOQUIA, OCCIDENTE</v>
          </cell>
          <cell r="M388">
            <v>99.81</v>
          </cell>
          <cell r="N388">
            <v>85.94</v>
          </cell>
          <cell r="O388" t="str">
            <v>CERRADO</v>
          </cell>
        </row>
        <row r="389">
          <cell r="K389">
            <v>2015053100001</v>
          </cell>
          <cell r="L389" t="str">
            <v>MANTENIMIENTO DE LA INFRAESTRUCTURA DE LA INSTITUCIÓN EDUCATIVA RURAL EL SALTO DEL MUNICIPIO DE GÓMEZ PLATA, ANTIOQUIA, OCCIDENTE</v>
          </cell>
          <cell r="M389">
            <v>100</v>
          </cell>
          <cell r="N389">
            <v>44.28</v>
          </cell>
          <cell r="O389" t="str">
            <v>TERMINADO</v>
          </cell>
        </row>
        <row r="390">
          <cell r="K390">
            <v>2015053100002</v>
          </cell>
          <cell r="L390" t="str">
            <v>HABILITACIÓN Y OPTIMIZACIÓN DEL SISTEMA DE ACUEDUCTO DEL CORREGIMIENTO EL SALTO DEL MUNICIPIO DE GÓMEZ PLATA, ANTIOQUIA, OCCIDENTE</v>
          </cell>
          <cell r="M390">
            <v>91</v>
          </cell>
          <cell r="N390">
            <v>34.92</v>
          </cell>
          <cell r="O390" t="str">
            <v>TERMINADO</v>
          </cell>
        </row>
        <row r="391">
          <cell r="K391">
            <v>2013053130001</v>
          </cell>
          <cell r="L391" t="str">
            <v>RECUPERACIÓN DE LA VÍA TERCIARIA EL MORRO, LA LINDA, LA GAVIOTA OCCIDENTE, ANTIOQUIA, GRANADA</v>
          </cell>
          <cell r="M391">
            <v>100</v>
          </cell>
          <cell r="N391">
            <v>99.41</v>
          </cell>
          <cell r="O391" t="str">
            <v>CERRADO</v>
          </cell>
        </row>
        <row r="392">
          <cell r="K392">
            <v>2013053130002</v>
          </cell>
          <cell r="L392" t="str">
            <v>DISEÑO DE CINCO PUENTES EN LA ZONA RURAL GRANADA, ANTIOQUIA, OCCIDENTE</v>
          </cell>
          <cell r="M392">
            <v>100</v>
          </cell>
          <cell r="N392">
            <v>100</v>
          </cell>
          <cell r="O392" t="str">
            <v>CERRADO</v>
          </cell>
        </row>
        <row r="393">
          <cell r="K393">
            <v>2013053130003</v>
          </cell>
          <cell r="L393" t="str">
            <v>RECUPERACIÓN DE CARPETA DE RODADURA EN LAS VÍAS URBANAS GRANADA, ANTIOQUIA, OCCIDENTE</v>
          </cell>
          <cell r="M393">
            <v>100</v>
          </cell>
          <cell r="N393">
            <v>97.17</v>
          </cell>
          <cell r="O393" t="str">
            <v>CERRADO</v>
          </cell>
        </row>
        <row r="394">
          <cell r="K394">
            <v>2014053130001</v>
          </cell>
          <cell r="L394" t="str">
            <v>DOTACIÓN UNIFORMES PARA EL CLUB DE CICLISMO DE GRANADA, ANTIOQUIA, OCCIDENTE</v>
          </cell>
          <cell r="M394">
            <v>100</v>
          </cell>
          <cell r="N394">
            <v>100</v>
          </cell>
          <cell r="O394" t="str">
            <v>CERRADO</v>
          </cell>
        </row>
        <row r="395">
          <cell r="K395">
            <v>2014053130002</v>
          </cell>
          <cell r="L395" t="str">
            <v>CONSTRUCCIÓN DE DOS PUENTES PEATONALES EN LA ZONA RURAL DE GRANADA, ANTIOQUIA, OCCIDENTE</v>
          </cell>
          <cell r="M395">
            <v>97.71</v>
          </cell>
          <cell r="N395">
            <v>100</v>
          </cell>
          <cell r="O395" t="str">
            <v>CERRADO</v>
          </cell>
        </row>
        <row r="396">
          <cell r="K396">
            <v>2015053130001</v>
          </cell>
          <cell r="L396" t="str">
            <v>DISEÑO DE LAS VÍAS EL CHILCO DE EL PEÑOL Y  EL JARDÍN DE GRANADA, ANTIOQUIA, OCCIDENTE</v>
          </cell>
          <cell r="M396">
            <v>100</v>
          </cell>
          <cell r="N396">
            <v>99.98</v>
          </cell>
          <cell r="O396" t="str">
            <v>CERRADO</v>
          </cell>
        </row>
        <row r="397">
          <cell r="K397">
            <v>2015053130002</v>
          </cell>
          <cell r="L397" t="str">
            <v>MANTENIMIENTO DE LA CUBIERTA INTERNA DEL COLISEO MUNICIPAL GRANADA, ANTIOQUIA, OCCIDENTE</v>
          </cell>
          <cell r="M397">
            <v>100</v>
          </cell>
          <cell r="N397">
            <v>99.95</v>
          </cell>
          <cell r="O397" t="str">
            <v>CERRADO</v>
          </cell>
        </row>
        <row r="398">
          <cell r="K398">
            <v>2015053130003</v>
          </cell>
          <cell r="L398" t="str">
            <v>REHABILITACIÓN DE 800 METROS DE LA VÍA EL JARDÍN. GRANADA, ANTIOQUIA, OCCIDENTE</v>
          </cell>
          <cell r="M398">
            <v>100</v>
          </cell>
          <cell r="N398">
            <v>99.07</v>
          </cell>
          <cell r="O398" t="str">
            <v>CERRADO</v>
          </cell>
        </row>
        <row r="399">
          <cell r="K399">
            <v>2013053150001</v>
          </cell>
          <cell r="L399" t="str">
            <v>CONSTRUCCIÓN CENTRO DÍA GUADALUPE, ANTIOQUIA, OCCIDENTE</v>
          </cell>
          <cell r="M399">
            <v>100</v>
          </cell>
          <cell r="N399">
            <v>96.38</v>
          </cell>
          <cell r="O399" t="str">
            <v>TERMINADO</v>
          </cell>
        </row>
        <row r="400">
          <cell r="K400">
            <v>2013053150002</v>
          </cell>
          <cell r="L400" t="str">
            <v>FORTALECIMIENTO RENOVAR O SEMBRAR  20 HAS. DE CAÑA PANELERA TECNIFICADA GUADALUPE, ANTIOQUIA, OCCIDENTE</v>
          </cell>
          <cell r="M400">
            <v>100</v>
          </cell>
          <cell r="N400">
            <v>99.99</v>
          </cell>
          <cell r="O400" t="str">
            <v>PARA CIERRE</v>
          </cell>
        </row>
        <row r="401">
          <cell r="K401">
            <v>2014053150001</v>
          </cell>
          <cell r="L401" t="str">
            <v>MANTENIMIENTO CASA CONSISTORIAL GUADALUPE, ANTIOQUIA, OCCIDENTE</v>
          </cell>
          <cell r="M401">
            <v>100</v>
          </cell>
          <cell r="N401">
            <v>86.52</v>
          </cell>
          <cell r="O401" t="str">
            <v>PARA CIERRE</v>
          </cell>
        </row>
        <row r="402">
          <cell r="K402">
            <v>2013053180001</v>
          </cell>
          <cell r="L402" t="str">
            <v>MANTENIMIENTO Y REHABILITACIÓN DE LA VÍA QUE CONDUCE DESDE LA AUTOPISTA MEDELLÍN BOGOTA HASTA PIEDRAS BLANCAS GUARNE, ANTIOQUIA, OCCIDENTE</v>
          </cell>
          <cell r="M402">
            <v>100</v>
          </cell>
          <cell r="N402">
            <v>100</v>
          </cell>
          <cell r="O402" t="str">
            <v>CERRADO</v>
          </cell>
        </row>
        <row r="403">
          <cell r="K403">
            <v>2013053180003</v>
          </cell>
          <cell r="L403" t="str">
            <v>RECUPERACIÓN Y MANTENIMIENTO RUTINARIO DE VÍAS RURALES GUARNE, ANTIOQUIA, OCCIDENTE</v>
          </cell>
          <cell r="M403">
            <v>100</v>
          </cell>
          <cell r="N403">
            <v>100</v>
          </cell>
          <cell r="O403" t="str">
            <v>TERMINADO</v>
          </cell>
        </row>
        <row r="404">
          <cell r="K404">
            <v>2013053180004</v>
          </cell>
          <cell r="L404" t="str">
            <v>REPOSICIÓN DE REDES DE ACUEDUCTO Y ALCANTARILLADO Y OBRAS CONEXAS EN EL MUNICIPIO DE GUARNE, ANTIOQUIA, OCCIDENTE</v>
          </cell>
          <cell r="M404">
            <v>100</v>
          </cell>
          <cell r="N404">
            <v>99.95</v>
          </cell>
          <cell r="O404" t="str">
            <v>CERRADO</v>
          </cell>
        </row>
        <row r="405">
          <cell r="K405">
            <v>2014053180001</v>
          </cell>
          <cell r="L405" t="str">
            <v>REPOSICIÓN DE REDES DE ACUEDUCTO Y ALCANTARILLADO Y OBRAS CONEXAS EN LA ZONA URBANA EN EL MUNICIPIO DE GUARNE, ANTIOQUIA, OCCIDENTE</v>
          </cell>
          <cell r="M405">
            <v>100</v>
          </cell>
          <cell r="N405">
            <v>99</v>
          </cell>
          <cell r="O405" t="str">
            <v>CERRADO</v>
          </cell>
        </row>
        <row r="406">
          <cell r="K406">
            <v>2015053180001</v>
          </cell>
          <cell r="L406" t="str">
            <v>MANTENIMIENTO DE LAS VÍAS TERCIARIAS DEL MUNICIPIO DE GUARNE, ANTIOQUIA, OCCIDENTE</v>
          </cell>
          <cell r="M406">
            <v>100</v>
          </cell>
          <cell r="N406">
            <v>97.34</v>
          </cell>
          <cell r="O406" t="str">
            <v>TERMINADO</v>
          </cell>
        </row>
        <row r="407">
          <cell r="K407">
            <v>2015053180002</v>
          </cell>
          <cell r="L407" t="str">
            <v>RECUPERACIÓN DE LA MALLA VIAL POR MEDIO DE PAVIMENTACIÓN DE LA CALLE 55 SECTOR LA MULONA DEL MUNICIPO DE GUARNE, ANTIOQUIA, OCCIDENTE</v>
          </cell>
          <cell r="M407">
            <v>100</v>
          </cell>
          <cell r="N407">
            <v>100</v>
          </cell>
          <cell r="O407" t="str">
            <v>PARA CIERRE</v>
          </cell>
        </row>
        <row r="408">
          <cell r="K408">
            <v>2014053210001</v>
          </cell>
          <cell r="L408" t="str">
            <v>CONSTRUCCIÓN DE 64 VIVIENDAS DE INTERES SOCIAL EN EL MUNICIPIO DE GUATAPÉ, ANTIOQUIA, OCCIDENTE</v>
          </cell>
          <cell r="M408">
            <v>0</v>
          </cell>
          <cell r="N408">
            <v>0</v>
          </cell>
          <cell r="O408" t="str">
            <v>CONTRATADO EN EJECUCIÓN</v>
          </cell>
        </row>
        <row r="409">
          <cell r="K409">
            <v>2013053470001</v>
          </cell>
          <cell r="L409" t="str">
            <v>CONSTRUCCIÓN CANCHA DE FUTBOL DEL CORREGIMIENTO DE PUEBLITO MUNICIPIO HELICONIA, ANTIOQUIA, OCCIDENTE</v>
          </cell>
          <cell r="M409">
            <v>100</v>
          </cell>
          <cell r="N409">
            <v>100</v>
          </cell>
          <cell r="O409" t="str">
            <v>CERRADO</v>
          </cell>
        </row>
        <row r="410">
          <cell r="K410">
            <v>2013053470004</v>
          </cell>
          <cell r="L410" t="str">
            <v>CONSTRUCCIÓN DE LA CUBIERTA Y MEJORAMIENTO DE LA PLACA POLIDEPORTIVA DE LA VEREDA GUAMAL, MUNICIPIO DE HELICONIA - ANTIOQUIA.</v>
          </cell>
          <cell r="M410">
            <v>100</v>
          </cell>
          <cell r="N410">
            <v>93.35</v>
          </cell>
          <cell r="O410" t="str">
            <v>CERRADO</v>
          </cell>
        </row>
        <row r="411">
          <cell r="K411">
            <v>2014053470001</v>
          </cell>
          <cell r="L411" t="str">
            <v>CONSTRUCCIÓN DE PLACA HUELLA EN LAS VÍAS DEL CORREGIMIENTO PUEBLITO, LA CHORRERA, CALLE LA AMISTAD Y EL SECTOR CRISTO REY, DEL MUNICIPIO DE HELICONIA - ANTIOQUIA.</v>
          </cell>
          <cell r="M411">
            <v>100</v>
          </cell>
          <cell r="N411">
            <v>99.23</v>
          </cell>
          <cell r="O411" t="str">
            <v>CERRADO</v>
          </cell>
        </row>
        <row r="412">
          <cell r="K412">
            <v>2014053470002</v>
          </cell>
          <cell r="L412" t="str">
            <v>INSTALACIÓN DE RED WIFI, MEJORAMIENTO DE LA CONECTIVIDAD Y SUMINISTRO DE TABLETS, EN LA I.E DEL CORREGIMIENTO PUEBLITO DEL MUNICIPIO DE HELICONIA - ANTIOQUIA.</v>
          </cell>
          <cell r="M412">
            <v>100</v>
          </cell>
          <cell r="N412">
            <v>100</v>
          </cell>
          <cell r="O412" t="str">
            <v>CERRADO</v>
          </cell>
        </row>
        <row r="413">
          <cell r="K413">
            <v>2015053470001</v>
          </cell>
          <cell r="L413" t="str">
            <v>REHABILITACIÓN DE INFRAESTRUCTURA VIAL MEDIANTE CONSTRUCCIÓN DE PAVIMENTO RÍGIDO EN VÍAS URBANAS DEL MUNICIPIO DE HELICONIA, ANTIOQUIA.</v>
          </cell>
          <cell r="M413">
            <v>100</v>
          </cell>
          <cell r="N413">
            <v>87.72</v>
          </cell>
          <cell r="O413" t="str">
            <v>TERMINADO</v>
          </cell>
        </row>
        <row r="414">
          <cell r="K414">
            <v>2013053530001</v>
          </cell>
          <cell r="L414" t="str">
            <v>MEJORAMIENTO URBANO DE 63 VIVIENDAS SALUDABLES EN EL MUNICIPIO HISPANIA, ANTIOQUIA, OCCIDENTE</v>
          </cell>
          <cell r="M414">
            <v>100</v>
          </cell>
          <cell r="N414">
            <v>100</v>
          </cell>
          <cell r="O414" t="str">
            <v>TERMINADO</v>
          </cell>
        </row>
        <row r="415">
          <cell r="K415">
            <v>2013053530003</v>
          </cell>
          <cell r="L415" t="str">
            <v>MEJORAMIENTO DE 78 VIVIENDAS SALUDABLES EN EL ÁREA URBANA Y RURAL HISPANIA, ANTIOQUIA, OCCIDENTE</v>
          </cell>
          <cell r="M415">
            <v>100</v>
          </cell>
          <cell r="N415">
            <v>74.19</v>
          </cell>
          <cell r="O415" t="str">
            <v>TERMINADO</v>
          </cell>
        </row>
        <row r="416">
          <cell r="K416">
            <v>2013053530004</v>
          </cell>
          <cell r="L416" t="str">
            <v>INCREMENTO DE LOS INGRESOS ECONÓMICOS DE LAS FAMILIAS CAFETERA A TRAVÉS DEL FORTALECIMIENTO DE LAS ECAS PARA CAFICULTORES EN L LABORES DE FERTILIZACIÓN EN EL MUNICIPIO DE HISPANIA, ANTIOQUIA, OCCIDENTE</v>
          </cell>
          <cell r="M416">
            <v>100</v>
          </cell>
          <cell r="N416">
            <v>41.15</v>
          </cell>
          <cell r="O416" t="str">
            <v>TERMINADO</v>
          </cell>
        </row>
        <row r="417">
          <cell r="K417">
            <v>2014053530002</v>
          </cell>
          <cell r="L417" t="str">
            <v>CONSTRUCCIÓN DE PLACA HUELLA EN VÍAS TERCIARIAS DEL MUNICIPIO DE HISPANIA, ANTIOQUIA, OCCIDENTE</v>
          </cell>
          <cell r="M417">
            <v>0</v>
          </cell>
          <cell r="N417">
            <v>0</v>
          </cell>
          <cell r="O417" t="str">
            <v>SIN CONTRATAR</v>
          </cell>
        </row>
        <row r="418">
          <cell r="K418">
            <v>2012053610001</v>
          </cell>
          <cell r="L418" t="str">
            <v>ADECUACIÓN DE LA CANCHA DE FUTBOL MUNICIPAL ITUANGO, ANTIOQUIA, OCCIDENTE</v>
          </cell>
          <cell r="M418">
            <v>99.38</v>
          </cell>
          <cell r="N418">
            <v>96.25</v>
          </cell>
          <cell r="O418" t="str">
            <v>TERMINADO</v>
          </cell>
        </row>
        <row r="419">
          <cell r="K419">
            <v>2014053610001</v>
          </cell>
          <cell r="L419" t="str">
            <v>DESARROLLO DE LOS ESTUDIOS Y DISEÑOS TÉCNICOS Y LA ADQUISICIÓN DEL PREDIO PARA LA CONSTRUCCIÓN DE LA PLAZA DE MRECADO, ITUANGO, ANTIOQUIA, OCCIDENTE</v>
          </cell>
          <cell r="M419">
            <v>100</v>
          </cell>
          <cell r="N419">
            <v>99.93</v>
          </cell>
          <cell r="O419" t="str">
            <v>CERRADO</v>
          </cell>
        </row>
        <row r="420">
          <cell r="K420">
            <v>2015053610001</v>
          </cell>
          <cell r="L420" t="str">
            <v>CONSTRUCCIÓN PLAZA DE MERCADO MUNICIPIO DE ITUANGO, ANTIOQUIA, OCCIDENTE</v>
          </cell>
          <cell r="M420">
            <v>71.72</v>
          </cell>
          <cell r="N420">
            <v>91.82</v>
          </cell>
          <cell r="O420" t="str">
            <v>CONTRATADO EN EJECUCIÓN</v>
          </cell>
        </row>
        <row r="421">
          <cell r="K421">
            <v>2016053610001</v>
          </cell>
          <cell r="L421" t="str">
            <v>CONSTRUCCIÓN LA SEGUNDA ETAPA DE LA PLAZA DE MERCADO EN EL ÁREA URBANA DEL MUNICIPIO ITUANGO, ANTIOQUIA, OCCIDENTE</v>
          </cell>
          <cell r="M421">
            <v>0</v>
          </cell>
          <cell r="N421">
            <v>0</v>
          </cell>
          <cell r="O421" t="str">
            <v>CONTRATADO SIN ACTA DE INICIO</v>
          </cell>
        </row>
        <row r="422">
          <cell r="K422">
            <v>2013053640002</v>
          </cell>
          <cell r="L422" t="str">
            <v>REHABILITACIÓN DE VÍAS TERCIARIAS CON PLACA HUELLA EN JARDÍN, ANTIOQUIA, OCCIDENTE</v>
          </cell>
          <cell r="M422">
            <v>100</v>
          </cell>
          <cell r="N422">
            <v>99.92</v>
          </cell>
          <cell r="O422" t="str">
            <v>CERRADO</v>
          </cell>
        </row>
        <row r="423">
          <cell r="K423">
            <v>2014053640001</v>
          </cell>
          <cell r="L423" t="str">
            <v>AMPLIACIÓN Y DOTACIÓN DE LA INFRAESTRUCTURA DE LA INSTITUCIÓN EDUCATIVA EMBERA KARMATA RUA DEL MUNICIPIO DE JARDÍN, ANTIOQUIA, OCCIDENTE</v>
          </cell>
          <cell r="M423">
            <v>98.78</v>
          </cell>
          <cell r="N423">
            <v>99.71</v>
          </cell>
          <cell r="O423" t="str">
            <v>TERMINADO</v>
          </cell>
        </row>
        <row r="424">
          <cell r="K424">
            <v>2014053640002</v>
          </cell>
          <cell r="L424" t="str">
            <v>CONSTRUCCIÓN DE LA PRIMERA ETAPA DEL CENTRO DE DESARROLLO INFANTIL EN LA ZONA URBANA DEL MUNICIPIO DE JARDÍN, ANTIOQUIA, OCCIDENTE</v>
          </cell>
          <cell r="M424">
            <v>100</v>
          </cell>
          <cell r="N424">
            <v>99.6</v>
          </cell>
          <cell r="O424" t="str">
            <v>CERRADO</v>
          </cell>
        </row>
        <row r="425">
          <cell r="K425">
            <v>2013053680003</v>
          </cell>
          <cell r="L425" t="str">
            <v>CONSTRUCCIÓN CENTRO DE BIENESTAR SOCIAL ETAPA 1-2013 DE JERICÓ, ANTIOQUIA, OCCIDENTE</v>
          </cell>
          <cell r="M425">
            <v>74.680000000000007</v>
          </cell>
          <cell r="N425">
            <v>97.8</v>
          </cell>
          <cell r="O425" t="str">
            <v>CONTRATADO EN EJECUCIÓN</v>
          </cell>
        </row>
        <row r="426">
          <cell r="K426">
            <v>2013053680004</v>
          </cell>
          <cell r="L426" t="str">
            <v>ADECUACIÓN DEL ESTADIO JB LONDOÑO DEL MUNICIPIO DE JERICÓ, ANTIOQUIA, OCCIDENTE</v>
          </cell>
          <cell r="M426">
            <v>99.46</v>
          </cell>
          <cell r="N426">
            <v>98.26</v>
          </cell>
          <cell r="O426" t="str">
            <v>TERMINADO</v>
          </cell>
        </row>
        <row r="427">
          <cell r="K427">
            <v>2013053760001</v>
          </cell>
          <cell r="L427" t="str">
            <v>CONSTRUCCIÓN DE CICLOVIA Y SENDERO PEATONAL  EN EL MUNICIPIO DE CICLOVIA Y SENDERO PEATONAL EN LA CEJA, ANTIOQUIA, OCCIDENTE</v>
          </cell>
          <cell r="M427">
            <v>100</v>
          </cell>
          <cell r="N427">
            <v>99.43</v>
          </cell>
          <cell r="O427" t="str">
            <v>TERMINADO</v>
          </cell>
        </row>
        <row r="428">
          <cell r="K428">
            <v>2013053760002</v>
          </cell>
          <cell r="L428" t="str">
            <v>MEJORAMIENTO DE MALLA VIAL MEDIANTE PAVIMENTACION DE VIAS EN LA CEJA, ANTIOQUIA, OCCIDENTE</v>
          </cell>
          <cell r="M428">
            <v>100</v>
          </cell>
          <cell r="N428">
            <v>98.73</v>
          </cell>
          <cell r="O428" t="str">
            <v>TERMINADO</v>
          </cell>
        </row>
        <row r="429">
          <cell r="K429">
            <v>2016053760001</v>
          </cell>
          <cell r="L429" t="str">
            <v>DOTACIÓN AMBULANCIA TIPO TAB EN EL MUNICIPIO LA CEJA, ANTIOQUIA, OCCIDENTE</v>
          </cell>
          <cell r="M429">
            <v>0</v>
          </cell>
          <cell r="N429">
            <v>0</v>
          </cell>
          <cell r="O429" t="str">
            <v>CONTRATADO EN EJECUCIÓN</v>
          </cell>
        </row>
        <row r="430">
          <cell r="K430">
            <v>2016053760002</v>
          </cell>
          <cell r="L430" t="str">
            <v>MANTENIMIENTO Y PAVIMENTACIÓN DE VÍAS URBANAS LA CEJA, ANTIOQUIA, OCCIDENTE</v>
          </cell>
          <cell r="M430">
            <v>0</v>
          </cell>
          <cell r="N430">
            <v>0</v>
          </cell>
          <cell r="O430" t="str">
            <v>SIN CONTRATAR</v>
          </cell>
        </row>
        <row r="431">
          <cell r="K431">
            <v>2016053760003</v>
          </cell>
          <cell r="L431" t="str">
            <v>CONSTRUCCIÓN PUENTE VIAL LA CEJA, ANTIOQUIA, OCCIDENTE</v>
          </cell>
          <cell r="M431">
            <v>0</v>
          </cell>
          <cell r="N431">
            <v>0</v>
          </cell>
          <cell r="O431" t="str">
            <v>SIN CONTRATAR</v>
          </cell>
        </row>
        <row r="432">
          <cell r="K432">
            <v>2013053900001</v>
          </cell>
          <cell r="L432" t="str">
            <v>ACTUALIZACIÓN A LA FORMACIÓN CATASTRAL URBANA DEL MUNICIPIO LA PINTADA, ANTIOQUIA, OCCIDENTE</v>
          </cell>
          <cell r="M432">
            <v>100</v>
          </cell>
          <cell r="N432">
            <v>71.069999999999993</v>
          </cell>
          <cell r="O432" t="str">
            <v>TERMINADO</v>
          </cell>
        </row>
        <row r="433">
          <cell r="K433">
            <v>2013053900002</v>
          </cell>
          <cell r="L433" t="str">
            <v>ADECUACIÓN Y PAVIMENTACIÓN EN CONCRETO HIDRÁULICO DE LA CALLE 35 ENTRE CARRERAS 33 Y 33B DEL ÁREA URBANA DEL MUNICIPIO DE LA PINTADA, ANTIOQUIA, OCCIDENTE</v>
          </cell>
          <cell r="M433">
            <v>100</v>
          </cell>
          <cell r="N433">
            <v>72.97</v>
          </cell>
          <cell r="O433" t="str">
            <v>TERMINADO</v>
          </cell>
        </row>
        <row r="434">
          <cell r="K434">
            <v>2013053900003</v>
          </cell>
          <cell r="L434" t="str">
            <v>RECUPERACIÓN Y ADECUACIÓN DE LOS ESPACIOS FÍSICOS DE LA CASA DE LA CULTURA DEL MUNICIPIO DE LA PINTADA, ANTIOQUIA, OCCIDENTE</v>
          </cell>
          <cell r="M434">
            <v>100</v>
          </cell>
          <cell r="N434">
            <v>94.89</v>
          </cell>
          <cell r="O434" t="str">
            <v>TERMINADO</v>
          </cell>
        </row>
        <row r="435">
          <cell r="K435">
            <v>2014053900001</v>
          </cell>
          <cell r="L435" t="str">
            <v>ADECUACIÓN Y PAVIMENTACIÓN EN CONCRETO HIDRÁULICO DE LA CARRARA 33B ENTRE LA CALLE 35 Y 34 DEL MUNICIPIO DE LA PINTADA, ANTIOQUIA, OCCIDENTE</v>
          </cell>
          <cell r="M435">
            <v>100</v>
          </cell>
          <cell r="N435">
            <v>87.82</v>
          </cell>
          <cell r="O435" t="str">
            <v>TERMINADO</v>
          </cell>
        </row>
        <row r="436">
          <cell r="K436">
            <v>2014053900002</v>
          </cell>
          <cell r="L436" t="str">
            <v>FORMULACIÓN DE DISEÑOS Y PRESUPUESTO PARA LA CONSTRUCCIÓN DEL PALACIO MUNICIPAL DE LA PINTADA, ANTIOQUIA, OCCIDENTE</v>
          </cell>
          <cell r="M436">
            <v>100</v>
          </cell>
          <cell r="N436">
            <v>72.069999999999993</v>
          </cell>
          <cell r="O436" t="str">
            <v>TERMINADO</v>
          </cell>
        </row>
        <row r="437">
          <cell r="K437">
            <v>2014053900003</v>
          </cell>
          <cell r="L437" t="str">
            <v>MEJORAMIENTO DE LA CALLE 30A MEDIANTE LA PAVIMENTACIÓN EN CONCRETO RÍGIDO EN LA ZONA URBANA DEL MUNICIPIO DE LA PINTADA, ANTIOQUIA, OCCIDENTE</v>
          </cell>
          <cell r="M437">
            <v>100</v>
          </cell>
          <cell r="N437">
            <v>46.98</v>
          </cell>
          <cell r="O437" t="str">
            <v>TERMINADO</v>
          </cell>
        </row>
        <row r="438">
          <cell r="K438">
            <v>2012054000001</v>
          </cell>
          <cell r="L438" t="str">
            <v>CONSTRUCCIÓN VIVIENDA DIGNA PARA LAS FAMILIAS MAS VULNERABLES DE LAS VEREDAS DEL MUNICIPIO DE LA UNIÓN, ANTIOQUIA, OCCIDENTE</v>
          </cell>
          <cell r="M438">
            <v>100</v>
          </cell>
          <cell r="N438">
            <v>97.86</v>
          </cell>
          <cell r="O438" t="str">
            <v>CERRADO</v>
          </cell>
        </row>
        <row r="439">
          <cell r="K439">
            <v>2014054000001</v>
          </cell>
          <cell r="L439" t="str">
            <v>CONSTRUCCIÓN DEL CENTRO DE DESARROLLO INFANTIL TEMPRANO EN EL MUNICIPIO DE LA UNIÓN, ANTIOQUIA, OCCIDENTE</v>
          </cell>
          <cell r="M439">
            <v>98.14</v>
          </cell>
          <cell r="N439">
            <v>85.14</v>
          </cell>
          <cell r="O439" t="str">
            <v>CONTRATADO EN EJECUCIÓN</v>
          </cell>
        </row>
        <row r="440">
          <cell r="K440">
            <v>2015054000001</v>
          </cell>
          <cell r="L440" t="str">
            <v>REMODELACIÓN PRIMERA ETAPA CENTRO CULTURAL Y TEATRO LA UNIÓN, ANTIOQUIA, OCCIDENTE</v>
          </cell>
          <cell r="M440">
            <v>94.94</v>
          </cell>
          <cell r="N440">
            <v>95.87</v>
          </cell>
          <cell r="O440" t="str">
            <v>CONTRATADO EN EJECUCIÓN</v>
          </cell>
        </row>
        <row r="441">
          <cell r="K441">
            <v>2013054110001</v>
          </cell>
          <cell r="L441" t="str">
            <v>CONSTRUCCIÓN DE LA PRIMERA ETAPA DEL ACUEDUCTO EN EL CORREGIMIENTO LA MERCED DEL PLAYÓN LIBORINA, ANTIOQUIA, OCCIDENTE</v>
          </cell>
          <cell r="M441">
            <v>100</v>
          </cell>
          <cell r="N441">
            <v>100</v>
          </cell>
          <cell r="O441" t="str">
            <v>CERRADO</v>
          </cell>
        </row>
        <row r="442">
          <cell r="K442">
            <v>2013054110002</v>
          </cell>
          <cell r="L442" t="str">
            <v>CONSTRUCCIÓN DE ESTUFAS EFICIENTES Y HUERTOS LEÑEROS EN LA ZONA RURAL DEL MUNICIPIO LIBORINA, ANTIOQUIA, OCCIDENTE</v>
          </cell>
          <cell r="M442">
            <v>100</v>
          </cell>
          <cell r="N442">
            <v>100</v>
          </cell>
          <cell r="O442" t="str">
            <v>CERRADO</v>
          </cell>
        </row>
        <row r="443">
          <cell r="K443">
            <v>2013054110003</v>
          </cell>
          <cell r="L443" t="str">
            <v>MEJORAMIENTO DE LA PLACA POLIDEPORTIVA DEL CORREGIMIENTO LA MERCED DEL PLAYÓN- MUNICIPIO DE LIBORINA, ANTIOQUIA, OCCIDENTE</v>
          </cell>
          <cell r="M443">
            <v>100</v>
          </cell>
          <cell r="N443">
            <v>99.99</v>
          </cell>
          <cell r="O443" t="str">
            <v>CERRADO</v>
          </cell>
        </row>
        <row r="444">
          <cell r="K444">
            <v>2015054110001</v>
          </cell>
          <cell r="L444" t="str">
            <v>CONSTRUCCIÓN DE LA SEGUNDA ETAPA DEL ACUEDUCTO DEL CORREGIMIENTO LA MERCED DEL PLAYÓN EN EL MUNICIPIO DE LIBORINA, ANTIOQUIA, OCCIDENTE</v>
          </cell>
          <cell r="M444">
            <v>100</v>
          </cell>
          <cell r="N444">
            <v>99.85</v>
          </cell>
          <cell r="O444" t="str">
            <v>PARA CIERRE</v>
          </cell>
        </row>
        <row r="445">
          <cell r="K445">
            <v>2013054250003</v>
          </cell>
          <cell r="L445" t="str">
            <v>IMPLEMENTACIÓN SEGUNDA ETAPA PLAN MAESTRO DE ALCANTARILLADO PARA EL CORREGIMIENTO LA SUSANA DEL MUNICIPIO DE MACEO, ANTIOQUIA, OCCIDENTE</v>
          </cell>
          <cell r="M445">
            <v>100</v>
          </cell>
          <cell r="N445">
            <v>100</v>
          </cell>
          <cell r="O445" t="str">
            <v>CERRADO</v>
          </cell>
        </row>
        <row r="446">
          <cell r="K446">
            <v>2013054250004</v>
          </cell>
          <cell r="L446" t="str">
            <v>IMPLEMENTACIÓN SEGUNDA ETAPA PLAN MAESTRO MEJORAMIENTO DEL ACUEDUCTO PARA EL CORREGIMIENTO LA FLORESTA DEL MUNICIPIO DE MACEO, ANTIOQUIA, OCCIDENTE</v>
          </cell>
          <cell r="M446">
            <v>100</v>
          </cell>
          <cell r="N446">
            <v>100</v>
          </cell>
          <cell r="O446" t="str">
            <v>CERRADO</v>
          </cell>
        </row>
        <row r="447">
          <cell r="K447">
            <v>2013054250005</v>
          </cell>
          <cell r="L447" t="str">
            <v>ACTUALIZACIÓN REVISIÓN Y AJUSTE DE LARGO PLAZO DEL EOT Y PLAN DE GESTIÓN DEL RIESGO Y AMENAZAS MACEO, ANTIOQUIA, OCCIDENTE</v>
          </cell>
          <cell r="M447">
            <v>100</v>
          </cell>
          <cell r="N447">
            <v>99.86</v>
          </cell>
          <cell r="O447" t="str">
            <v>CERRADO</v>
          </cell>
        </row>
        <row r="448">
          <cell r="K448">
            <v>2014054250001</v>
          </cell>
          <cell r="L448" t="str">
            <v>CONSTRUCCIÓN DE UNA CANCHA SINTÉTICA EN LA UNIDAD DEPORTIVA DE LA ZONA URBANA DEL MUNICIPIO DE MACEO, ANTIOQUIA.</v>
          </cell>
          <cell r="M448">
            <v>100</v>
          </cell>
          <cell r="N448">
            <v>99.69</v>
          </cell>
          <cell r="O448" t="str">
            <v>CERRADO</v>
          </cell>
        </row>
        <row r="449">
          <cell r="K449">
            <v>2014054250002</v>
          </cell>
          <cell r="L449" t="str">
            <v>ADQUISICIÓN Y PUESTA EN FUNCIONAMIENTO DE AULAS DIGITALES EN INSTITUCIONES EDUCATIVAS Y CENTROS EDUCATIVOS RURALES DEL MUNICIPIO DE MACEO, ANTIOQUIA.</v>
          </cell>
          <cell r="M449">
            <v>100</v>
          </cell>
          <cell r="N449">
            <v>100</v>
          </cell>
          <cell r="O449" t="str">
            <v>CERRADO</v>
          </cell>
        </row>
        <row r="450">
          <cell r="K450">
            <v>2014054250003</v>
          </cell>
          <cell r="L450" t="str">
            <v>ADECUACIÓN Y MANTENIMIENTO DE LA INFRAESTRUCTURA DE LA CASA DE LA CULTURA DE MACEO, ANTIOQUIA.</v>
          </cell>
          <cell r="M450">
            <v>100</v>
          </cell>
          <cell r="N450">
            <v>99.99</v>
          </cell>
          <cell r="O450" t="str">
            <v>CERRADO</v>
          </cell>
        </row>
        <row r="451">
          <cell r="K451">
            <v>2014054250004</v>
          </cell>
          <cell r="L451" t="str">
            <v>CONSTRUCCIÓN DE 30 VIVIENDAS DE INTERÉS SOCIAL EN EL ÁREA RURAL DEL MUNICIPIO DE MACEO, ANTIOQUIA.</v>
          </cell>
          <cell r="M451">
            <v>100</v>
          </cell>
          <cell r="N451">
            <v>99.99</v>
          </cell>
          <cell r="O451" t="str">
            <v>CERRADO</v>
          </cell>
        </row>
        <row r="452">
          <cell r="K452">
            <v>2014054250005</v>
          </cell>
          <cell r="L452" t="str">
            <v>REHABILITACIÓN VIAL URBANA MEDIANTE CONSTRUCCIÓN DE PAVIMENTO RÍGIDO EN EL MUNICIPIO DE MACEO, ANTIOQUIA.</v>
          </cell>
          <cell r="M452">
            <v>100</v>
          </cell>
          <cell r="N452">
            <v>98.02</v>
          </cell>
          <cell r="O452" t="str">
            <v>PARA CIERRE</v>
          </cell>
        </row>
        <row r="453">
          <cell r="K453">
            <v>2014054250006</v>
          </cell>
          <cell r="L453" t="str">
            <v>MEJORAMIENTO DE LA INFRAESTRUCTURA EDUCATIVA EN LA ZONA URBANA DEL MUNICIPIO DE MACEO, ANTIOQUIA, OCCIDENTE</v>
          </cell>
          <cell r="M453">
            <v>100</v>
          </cell>
          <cell r="N453">
            <v>99.87</v>
          </cell>
          <cell r="O453" t="str">
            <v>CERRADO</v>
          </cell>
        </row>
        <row r="454">
          <cell r="K454">
            <v>2015054250001</v>
          </cell>
          <cell r="L454" t="str">
            <v>CONSTRUCCIÓN DE LA SEGUNDA ETAPA DEL RELLENO SANITARIO DEL MUNICIPIO DE MACEO, ANTIOQUIA.</v>
          </cell>
          <cell r="M454">
            <v>100</v>
          </cell>
          <cell r="N454">
            <v>96.43</v>
          </cell>
          <cell r="O454" t="str">
            <v>CERRADO</v>
          </cell>
        </row>
        <row r="455">
          <cell r="K455">
            <v>2015054250002</v>
          </cell>
          <cell r="L455" t="str">
            <v>MEJORAMIENTO DEL ENTORNO DE LA URBANIZACIÓN VILLAS DEL ENSUEÑO DE LA ZONA URBANA DEL MUNICIPIO DE MACEO, ANTIOQUIA.</v>
          </cell>
          <cell r="M455">
            <v>100</v>
          </cell>
          <cell r="N455">
            <v>99.68</v>
          </cell>
          <cell r="O455" t="str">
            <v>CERRADO</v>
          </cell>
        </row>
        <row r="456">
          <cell r="K456">
            <v>2015054250003</v>
          </cell>
          <cell r="L456" t="str">
            <v>MEJORAMIENTO DEL ESPACIO PÚBLICO EN EL PARQUE LOS FUNDADORES EN LA ZONA URBANA DEL MUNICIPIO DE MACEO, ANTIOQUIA.</v>
          </cell>
          <cell r="M456">
            <v>100</v>
          </cell>
          <cell r="N456">
            <v>99.85</v>
          </cell>
          <cell r="O456" t="str">
            <v>TERMINADO</v>
          </cell>
        </row>
        <row r="457">
          <cell r="K457">
            <v>2015054250005</v>
          </cell>
          <cell r="L457" t="str">
            <v>MEJORAMIENTO DE LA INFRAESTRUCTURA DEPORTIVA EN EL CORREGIMIENTO LA FLORESTA DEL MUNICIPIO DE MACEO, ANTIOQUIA, OCCIDENTE</v>
          </cell>
          <cell r="M457">
            <v>100</v>
          </cell>
          <cell r="N457">
            <v>99.44</v>
          </cell>
          <cell r="O457" t="str">
            <v>TERMINADO</v>
          </cell>
        </row>
        <row r="458">
          <cell r="K458">
            <v>2016054250001</v>
          </cell>
          <cell r="L458" t="str">
            <v>REHABILITACIÓN VIAL MEDIANTE LA CONSTRUCCIÓN DE PAVIMENTO EN CONCRETO Y  REPOSICIÓN DE REDES DE ACUEDUCTO Y ALCANTARILLADO URBANO EN_ MACEO, ANTIOQUIA, OCCIDENTE</v>
          </cell>
          <cell r="M458">
            <v>0</v>
          </cell>
          <cell r="N458">
            <v>49.98</v>
          </cell>
          <cell r="O458" t="str">
            <v>CONTRATADO EN EJECUCIÓN</v>
          </cell>
        </row>
        <row r="459">
          <cell r="K459">
            <v>2012054400002</v>
          </cell>
          <cell r="L459" t="str">
            <v>SUMINISTRO Y CONSTRUCCIÓN DE 857 METROS DE ANDENES Y CICLORUTA EN LA CALLE 28 DEL MUNICIPIO DE MARINILLA MARINILLA, ANTIOQUIA, OCCIDENTE</v>
          </cell>
          <cell r="M459">
            <v>100</v>
          </cell>
          <cell r="N459">
            <v>99.87</v>
          </cell>
          <cell r="O459" t="str">
            <v>CERRADO</v>
          </cell>
        </row>
        <row r="460">
          <cell r="K460">
            <v>2013054400001</v>
          </cell>
          <cell r="L460" t="str">
            <v>RECUPERACIÓN DEL PARQUE PRINCIPAL DEL MUNICIPIO DE MARINILLA, ANTIOQUIA, OCCIDENTE</v>
          </cell>
          <cell r="M460">
            <v>100</v>
          </cell>
          <cell r="N460">
            <v>99.68</v>
          </cell>
          <cell r="O460" t="str">
            <v>CERRADO</v>
          </cell>
        </row>
        <row r="461">
          <cell r="K461">
            <v>2013054400002</v>
          </cell>
          <cell r="L461" t="str">
            <v>CONSTRUCCIÓN DE 1539 METROS LINEALES DE CICLORUTA Y ANDENES EN LA CALLE 28 COMO SEGUNDA FASE EN EL MUNICIPIO DE MARINILLA, ANTIOQUIA, OCCIDENTE</v>
          </cell>
          <cell r="M461">
            <v>100</v>
          </cell>
          <cell r="N461">
            <v>99.99</v>
          </cell>
          <cell r="O461" t="str">
            <v>CERRADO</v>
          </cell>
        </row>
        <row r="462">
          <cell r="K462">
            <v>2015054400002</v>
          </cell>
          <cell r="L462" t="str">
            <v>CONSTRUCCIÓN GIMNASIO AL AIRE LIBRE SECTOR SAN JOSÉ MARINILLA, ANTIOQUIA, OCCIDENTE</v>
          </cell>
          <cell r="M462">
            <v>82.98</v>
          </cell>
          <cell r="N462">
            <v>64.349999999999994</v>
          </cell>
          <cell r="O462" t="str">
            <v>CONTRATADO EN EJECUCIÓN</v>
          </cell>
        </row>
        <row r="463">
          <cell r="K463">
            <v>2015054400003</v>
          </cell>
          <cell r="L463" t="str">
            <v>AMPLIACIÓN COLISEO RAMON EMILIO ARCILA MARINILLA, ANTIOQUIA, OCCIDENTE</v>
          </cell>
          <cell r="M463">
            <v>93.21</v>
          </cell>
          <cell r="N463">
            <v>98.23</v>
          </cell>
          <cell r="O463" t="str">
            <v>CONTRATADO EN EJECUCIÓN</v>
          </cell>
        </row>
        <row r="464">
          <cell r="K464">
            <v>2013054670001</v>
          </cell>
          <cell r="L464" t="str">
            <v>MEJORAMIENTO DE 81 VIVIENDAS DE INTERES SOCIAL RURAL EN EL MUNICIPIO DE MONTEBELLO, ANTIOQUIA, OCCIDENTE</v>
          </cell>
          <cell r="M464">
            <v>100</v>
          </cell>
          <cell r="N464">
            <v>99.94</v>
          </cell>
          <cell r="O464" t="str">
            <v>TERMINADO</v>
          </cell>
        </row>
        <row r="465">
          <cell r="K465">
            <v>2013054670002</v>
          </cell>
          <cell r="L465" t="str">
            <v>CONSTRUCCIÓN DE 114 ESTUFAS ECOLOGICAS EFICIENTES PARA LA ZONA URBANA Y RURAL DEL MUNICIPIO DE MONTEBELLO, ANTIOQUIA, OCCIDENTE</v>
          </cell>
          <cell r="M465">
            <v>100</v>
          </cell>
          <cell r="N465">
            <v>99.88</v>
          </cell>
          <cell r="O465" t="str">
            <v>CERRADO</v>
          </cell>
        </row>
        <row r="466">
          <cell r="K466">
            <v>2013054670003</v>
          </cell>
          <cell r="L466" t="str">
            <v>MEJORAMIENTO DE 65 VIVIENDAS EN LA ZONA URBANA Y RURAL DEL MUNICIPIO DE MONTEBELLO, ANTIOQUIA, OCCIDENTE</v>
          </cell>
          <cell r="M466">
            <v>100</v>
          </cell>
          <cell r="N466">
            <v>99.35</v>
          </cell>
          <cell r="O466" t="str">
            <v>TERMINADO</v>
          </cell>
        </row>
        <row r="467">
          <cell r="K467">
            <v>2013054670004</v>
          </cell>
          <cell r="L467" t="str">
            <v>CONSTRUCCIÓN Y ADECUACIÓN DE ESCENARIOS DEPORTIVOS EN LA ZONA RURAL DEL MUNCIPIO DE MONTEBELLO, ANTIOQUIA, OCCIDENTE</v>
          </cell>
          <cell r="M467">
            <v>100</v>
          </cell>
          <cell r="N467">
            <v>99.94</v>
          </cell>
          <cell r="O467" t="str">
            <v>TERMINADO</v>
          </cell>
        </row>
        <row r="468">
          <cell r="K468">
            <v>2014054670002</v>
          </cell>
          <cell r="L468" t="str">
            <v>CONSTRUCCIÓN DE PLACA POLIDEPORTIVA PARA LA VEREDA GETSEMANÍ DEL MUNICIPIO DE MONTEBELLO, ANTIOQUIA, OCCIDENTE</v>
          </cell>
          <cell r="M468">
            <v>100</v>
          </cell>
          <cell r="N468">
            <v>99.87</v>
          </cell>
          <cell r="O468" t="str">
            <v>TERMINADO</v>
          </cell>
        </row>
        <row r="469">
          <cell r="K469">
            <v>2015054670001</v>
          </cell>
          <cell r="L469" t="str">
            <v>CONSTRUCCIÓN DE 140 ESTUFAS ECOLOGICAS EFICIENTES PARA LA ZONA URBANA Y RURAL DEL MUNICIPIO DE MONTEBELLO, ANTIOQUIA, OCCIDENTE</v>
          </cell>
          <cell r="M469">
            <v>80</v>
          </cell>
          <cell r="N469">
            <v>88.45</v>
          </cell>
          <cell r="O469" t="str">
            <v>CONTRATADO EN EJECUCIÓN</v>
          </cell>
        </row>
        <row r="470">
          <cell r="K470">
            <v>2015054670002</v>
          </cell>
          <cell r="L470" t="str">
            <v>ADECUACIÓN DE LA INFRAESTRUCTURA FISICA DEL C.E.R. PEDRO GÓMEZ VILLEGAS DE LA VEREDA LA GRANJA DEL MUNICIPIO DE MONTEBELLO, ANTIOQUIA, OCCIDENTE</v>
          </cell>
          <cell r="M470">
            <v>100</v>
          </cell>
          <cell r="N470">
            <v>99.48</v>
          </cell>
          <cell r="O470" t="str">
            <v>TERMINADO</v>
          </cell>
        </row>
        <row r="471">
          <cell r="K471">
            <v>2013054750001</v>
          </cell>
          <cell r="L471" t="str">
            <v>CONSTRUCCIÓN DE PUENTES PEATONALES EN LA CABECERA MUNICIPAL DE MURINDÓ, ANTIOQUIA, OCCIDENTE</v>
          </cell>
          <cell r="M471">
            <v>100</v>
          </cell>
          <cell r="N471">
            <v>55.63</v>
          </cell>
          <cell r="O471" t="str">
            <v>TERMINADO</v>
          </cell>
        </row>
        <row r="472">
          <cell r="K472">
            <v>2015054750001</v>
          </cell>
          <cell r="L472" t="str">
            <v>CONSTRUCCIÓN DE PUENTES PALAFÍTICOS EN CONCRETO DE LA COMUNIDAD RURAL DE BEBARAMEÑO EN EL ÁREA RURAL DEL MUNICIPIO DE MURINDÓ ANTIOQUIA</v>
          </cell>
          <cell r="M472">
            <v>0</v>
          </cell>
          <cell r="N472">
            <v>0</v>
          </cell>
          <cell r="O472" t="str">
            <v>CONTRATADO EN EJECUCIÓN</v>
          </cell>
        </row>
        <row r="473">
          <cell r="K473">
            <v>2016054750001</v>
          </cell>
          <cell r="L473" t="str">
            <v>PROTECCIÓN DE BANCADA MEDIANTE CONSTRUCCIÓN DE 120M3 DE GAVIONES Y MEJORAMIENTO DE LA NAVEGABILIDAD MEDIANTE DESTRONQUE, Y LIMPIEZA DEL RIO MURINDO-MUNICIPIO MURINDO-ANTIOQUIA, OCCIDENTE</v>
          </cell>
          <cell r="M473">
            <v>0</v>
          </cell>
          <cell r="N473">
            <v>0</v>
          </cell>
          <cell r="O473" t="str">
            <v>SIN CONTRATAR</v>
          </cell>
        </row>
        <row r="474">
          <cell r="K474">
            <v>2012054800001</v>
          </cell>
          <cell r="L474" t="str">
            <v>CONSTRUCCIÓN PLACA POLIDEPORTIVA, CUBIERTA Y UNIDAD SANITARIA EN CORREGIMIENTO DE BEJUQUILLO DEL MUNICIPIO DE MUTATA, ANTIOQUIA, OCCIDENTE</v>
          </cell>
          <cell r="M474">
            <v>100</v>
          </cell>
          <cell r="N474">
            <v>44.31</v>
          </cell>
          <cell r="O474" t="str">
            <v>TERMINADO</v>
          </cell>
        </row>
        <row r="475">
          <cell r="K475">
            <v>2012054800002</v>
          </cell>
          <cell r="L475" t="str">
            <v>CONSTRUCCIÓN DE PAVIMENTO RÍGIDO, SISTEMA DE AGUAS LLUVIAS, ANDENES Y SILVICULTURA URBANA EN CARRERA 8 Y 9 CON CALLES 10 Y 11 DE MUTATA, ANTIOQUIA, OCCIDENTE</v>
          </cell>
          <cell r="M475">
            <v>100</v>
          </cell>
          <cell r="N475">
            <v>99.54</v>
          </cell>
          <cell r="O475" t="str">
            <v>TERMINADO</v>
          </cell>
        </row>
        <row r="476">
          <cell r="K476">
            <v>2013054800001</v>
          </cell>
          <cell r="L476" t="str">
            <v>CONSTRUCCIÓN DE PAVIMENTO EN CONCRETO RÍGIDO, ANDENES PEATONALES, SILVICULTURA URBANA Y SISTEMA DE RED DE AGUAS LLUVIAS EN MUTATA, ANTIOQUIA, OCCIDENTE</v>
          </cell>
          <cell r="M476">
            <v>100</v>
          </cell>
          <cell r="N476">
            <v>99.83</v>
          </cell>
          <cell r="O476" t="str">
            <v>TERMINADO</v>
          </cell>
        </row>
        <row r="477">
          <cell r="K477">
            <v>2014054800001</v>
          </cell>
          <cell r="L477" t="str">
            <v>CONSTRUCCIÓN DE 100 VIVIENDAS DE INTERÉS PRIORITARIO VIP,URBANIZACION VILLA CONSUELO EN EL MUNICIPIO DE MUTATA, ANTIOQUIA, OCCIDENTE</v>
          </cell>
          <cell r="M477">
            <v>55.44</v>
          </cell>
          <cell r="N477">
            <v>22.28</v>
          </cell>
          <cell r="O477" t="str">
            <v>CONTRATADO EN EJECUCIÓN</v>
          </cell>
        </row>
        <row r="478">
          <cell r="K478">
            <v>2015054800001</v>
          </cell>
          <cell r="L478" t="str">
            <v>MEJORAMIENTO DE LA VÍA TERCIARIA EN EL RESGUARDO INDÍGENA CHONTADURAL CAÑERO DEL MUNICIPIO DE MUTATA, ANTIOQUIA</v>
          </cell>
          <cell r="M478">
            <v>100</v>
          </cell>
          <cell r="N478">
            <v>99.87</v>
          </cell>
          <cell r="O478" t="str">
            <v>TERMINADO</v>
          </cell>
        </row>
        <row r="479">
          <cell r="K479">
            <v>2015054800002</v>
          </cell>
          <cell r="L479" t="str">
            <v>MEJORAMIENTO DE ACUEDUCTO EN EL CORREGIMIENTO PAVARANDOSITO DEL MUNICIPIO DE MUTATA ANTIOQUIA</v>
          </cell>
          <cell r="M479">
            <v>100</v>
          </cell>
          <cell r="N479">
            <v>99.71</v>
          </cell>
          <cell r="O479" t="str">
            <v>TERMINADO</v>
          </cell>
        </row>
        <row r="480">
          <cell r="K480">
            <v>2015054800003</v>
          </cell>
          <cell r="L480" t="str">
            <v>CONSTRUCCIÓN DE UNIDADES SANITARIAS Y OBRAS COMPLEMENTARIAS PARA LA PLACA POLIDEPORTIVA CUBIERTA DEL CORREGIMIENTO DE BEJUQUILLO DEL MUNICIPIO DE MUTATÁ ANTIOQUIA</v>
          </cell>
          <cell r="M480">
            <v>100</v>
          </cell>
          <cell r="N480">
            <v>99.94</v>
          </cell>
          <cell r="O480" t="str">
            <v>TERMINADO</v>
          </cell>
        </row>
        <row r="481">
          <cell r="K481">
            <v>2013054830001</v>
          </cell>
          <cell r="L481" t="str">
            <v>CONSTRUCCIÓN PRIMERA ETAPA DE CIRCUNVALAR EN CONCRETO BURBUJA EL CRUCERO MUNICIPIO DE NARIÑO, ANTIOQUIA, OCCIDENTE</v>
          </cell>
          <cell r="M481">
            <v>100</v>
          </cell>
          <cell r="N481">
            <v>100</v>
          </cell>
          <cell r="O481" t="str">
            <v>PARA CIERRE</v>
          </cell>
        </row>
        <row r="482">
          <cell r="K482">
            <v>2013054830002</v>
          </cell>
          <cell r="L482" t="str">
            <v>FORMULACIÓN DE LA REVISIÓN Y AJUSTE ORDINARIA DEL COMPONENTE DE LARGO PAZO DEL ESQUEMA DE ORDENAMIENTO TERRITORIAL DE MUNICIPIO DE NARIÑO, ANTIOQUIA, OCCIDENTE</v>
          </cell>
          <cell r="M482">
            <v>100</v>
          </cell>
          <cell r="N482">
            <v>99.94</v>
          </cell>
          <cell r="O482" t="str">
            <v>CERRADO</v>
          </cell>
        </row>
        <row r="483">
          <cell r="K483">
            <v>2013054830003</v>
          </cell>
          <cell r="L483" t="str">
            <v>MEJORAMIENTO DE ENTABLES PANELEROS EN LA ZONA RURAL DEL MUNICIPIO NARIÑO, ANTIOQUIA, OCCIDENTE</v>
          </cell>
          <cell r="M483">
            <v>0</v>
          </cell>
          <cell r="N483">
            <v>44.36</v>
          </cell>
          <cell r="O483" t="str">
            <v>CONTRATADO EN EJECUCIÓN</v>
          </cell>
        </row>
        <row r="484">
          <cell r="K484">
            <v>2013054830004</v>
          </cell>
          <cell r="L484" t="str">
            <v>CONSTRUCCIÓN Y  DOTACIÓN DE AGROINDUSTRIA PANELERA COMUNITARIO EN EL CENTRO PARTICIPATIVO EL UVITAL DEL MUNICIPIO DE NARIÑO, ANTIOQUIA, OCCIDENTE</v>
          </cell>
          <cell r="M484">
            <v>100</v>
          </cell>
          <cell r="N484">
            <v>93.48</v>
          </cell>
          <cell r="O484" t="str">
            <v>CERRADO</v>
          </cell>
        </row>
        <row r="485">
          <cell r="K485">
            <v>2013054830005</v>
          </cell>
          <cell r="L485" t="str">
            <v>CONSTRUCCIÓN Y DOTACIÓN DE UNA PORCÍCOLA COMUNITARIA EN LA VEREDA EL CARMELO DEL MUNICIPIO DE NARIÑO, ANTIOQUIA, OCCIDENTE</v>
          </cell>
          <cell r="M485">
            <v>100</v>
          </cell>
          <cell r="N485">
            <v>99.84</v>
          </cell>
          <cell r="O485" t="str">
            <v>CERRADO</v>
          </cell>
        </row>
        <row r="486">
          <cell r="K486">
            <v>2013054830006</v>
          </cell>
          <cell r="L486" t="str">
            <v>ASISTENCIA TECNICA INTEGRAL MEDIANTE EL ESTABLECIMIENTO DE SEMILLEROS DE CAÑA PANELERA EN EL MUNICIPIO DE NARIÑO, ANTIOQUIA, OCCIDENTE</v>
          </cell>
          <cell r="M486">
            <v>100</v>
          </cell>
          <cell r="N486">
            <v>99.99</v>
          </cell>
          <cell r="O486" t="str">
            <v>CERRADO</v>
          </cell>
        </row>
        <row r="487">
          <cell r="K487">
            <v>2013054830007</v>
          </cell>
          <cell r="L487" t="str">
            <v>ASISTENCIA TÉCNICA INTEGRAL MEDIANTE LA RENOVACIÓN DE CAFETALES A PARTIR DEL ESTABLECIMIENTO DE ALMÁCIGOS PARA LAS VEREDAS LA LINDA, EL LIMÓN Y EL RECREO DEL MUNICIPIO DE NARIÑO, ANTIOQUIA, OCCIDENTE</v>
          </cell>
          <cell r="M487">
            <v>100</v>
          </cell>
          <cell r="N487">
            <v>99.9</v>
          </cell>
          <cell r="O487" t="str">
            <v>CERRADO</v>
          </cell>
        </row>
        <row r="488">
          <cell r="K488">
            <v>2014054830001</v>
          </cell>
          <cell r="L488" t="str">
            <v>CONSTRUCCIÓN DEL PUENTE LA PEDRERA EN LA ZONA RURAL DEL MUNICIPIO DE NARIÑO, ANTIOQUIA, OCCIDENTE</v>
          </cell>
          <cell r="M488">
            <v>91.45</v>
          </cell>
          <cell r="N488">
            <v>84.81</v>
          </cell>
          <cell r="O488" t="str">
            <v>CONTRATADO EN EJECUCIÓN</v>
          </cell>
        </row>
        <row r="489">
          <cell r="K489">
            <v>2014054830002</v>
          </cell>
          <cell r="L489" t="str">
            <v>ESTUDIOS DE PREINVERSION PARA LA CONSTRUCCIÓN DE VIAS TERCIARIAS EN EL MUNICIPIO DE NARIÑO, ANTIOQUIA, OCCIDENTE</v>
          </cell>
          <cell r="M489">
            <v>100</v>
          </cell>
          <cell r="N489">
            <v>87.13</v>
          </cell>
          <cell r="O489" t="str">
            <v>CERRADO</v>
          </cell>
        </row>
        <row r="490">
          <cell r="K490">
            <v>2015054830001</v>
          </cell>
          <cell r="L490" t="str">
            <v>REMODELACIÓN DEL PARQUE PRINCIPAL DEL MUNICIPIO DE NARIÑO-ANTIOQUIA, OCCIDENTE</v>
          </cell>
          <cell r="M490">
            <v>100</v>
          </cell>
          <cell r="N490">
            <v>79.42</v>
          </cell>
          <cell r="O490" t="str">
            <v>TERMINADO</v>
          </cell>
        </row>
        <row r="491">
          <cell r="K491">
            <v>2012054950001</v>
          </cell>
          <cell r="L491" t="str">
            <v>PREVENCIÓN DE 200 PROTESIS DENTALES PARA ADULTOS MAYORES NECHÍ, ANTIOQUIA, OCCIDENTE</v>
          </cell>
          <cell r="M491">
            <v>100</v>
          </cell>
          <cell r="N491">
            <v>100</v>
          </cell>
          <cell r="O491" t="str">
            <v>PARA CIERRE</v>
          </cell>
        </row>
        <row r="492">
          <cell r="K492">
            <v>2013054950002</v>
          </cell>
          <cell r="L492" t="str">
            <v>ADQUISICIÓN DE VEHICULO RECOLECTOR DE RESIDUOS SOLIDOS PARA NECHÍ, ANTIOQUIA, OCCIDENTE</v>
          </cell>
          <cell r="M492">
            <v>100</v>
          </cell>
          <cell r="N492">
            <v>58.96</v>
          </cell>
          <cell r="O492" t="str">
            <v>TERMINADO</v>
          </cell>
        </row>
        <row r="493">
          <cell r="K493">
            <v>2013054950003</v>
          </cell>
          <cell r="L493" t="str">
            <v>PREVENCIÓN ENFERMEDADES NEUMOCOCCICAS EN NIÑÑOS ENTRE 3 Y 5 AÑOS NECHÍ, ANTIOQUIA, OCCIDENTE</v>
          </cell>
          <cell r="M493">
            <v>100</v>
          </cell>
          <cell r="N493">
            <v>15.72</v>
          </cell>
          <cell r="O493" t="str">
            <v>TERMINADO</v>
          </cell>
        </row>
        <row r="494">
          <cell r="K494">
            <v>2013054950004</v>
          </cell>
          <cell r="L494" t="str">
            <v>APLICACIÓN DE 900 DOSIS DE VACUNAS PARA ADULTOS MAYORES EN NECHÍ, ANTIOQUIA, OCCIDENTE</v>
          </cell>
          <cell r="M494">
            <v>100</v>
          </cell>
          <cell r="N494">
            <v>52.73</v>
          </cell>
          <cell r="O494" t="str">
            <v>TERMINADO</v>
          </cell>
        </row>
        <row r="495">
          <cell r="K495">
            <v>2013054950005</v>
          </cell>
          <cell r="L495" t="str">
            <v>CONSTRUCCIÓN DE TERRAPLENES EN LAS VEREDAS BELLA SOLA Y PUERTO ASTILLA EN EL MUNICIPIO DE NECHÍ, ANTIOQUIA, OCCIDENTE</v>
          </cell>
          <cell r="M495">
            <v>100</v>
          </cell>
          <cell r="N495">
            <v>79.53</v>
          </cell>
          <cell r="O495" t="str">
            <v>TERMINADO</v>
          </cell>
        </row>
        <row r="496">
          <cell r="K496">
            <v>2013054950006</v>
          </cell>
          <cell r="L496" t="str">
            <v>CONSTRUCCIÓN 675 MTS DE PAVIMENTO RIGIDO EN AREA URBANA DE NECHÍ, ANTIOQUIA, OCCIDENTE</v>
          </cell>
          <cell r="M496">
            <v>100</v>
          </cell>
          <cell r="N496">
            <v>84.68</v>
          </cell>
          <cell r="O496" t="str">
            <v>TERMINADO</v>
          </cell>
        </row>
        <row r="497">
          <cell r="K497">
            <v>2013054950007</v>
          </cell>
          <cell r="L497" t="str">
            <v>AMPLIACIÓN Y ELECTRIFICACIÓN DEL RELLENO SANITARIO NECHÍ, , OCCIDENTE</v>
          </cell>
          <cell r="M497">
            <v>100</v>
          </cell>
          <cell r="N497">
            <v>100</v>
          </cell>
          <cell r="O497" t="str">
            <v>PARA CIERRE</v>
          </cell>
        </row>
        <row r="498">
          <cell r="K498">
            <v>2013054950009</v>
          </cell>
          <cell r="L498" t="str">
            <v>CONSTRUCCIÓN DE SEGUNDA ETAPA DEL RESTAURANTE ESCOLAR DEL CORREGIMIENTO DE COLORADO DEL MUNICIPIO DE NECHÍ, ANTIOQUIA, OCCIDENTE</v>
          </cell>
          <cell r="M498">
            <v>50.68</v>
          </cell>
          <cell r="N498">
            <v>87.15</v>
          </cell>
          <cell r="O498" t="str">
            <v>CONTRATADO EN EJECUCIÓN</v>
          </cell>
        </row>
        <row r="499">
          <cell r="K499">
            <v>2013054950010</v>
          </cell>
          <cell r="L499" t="str">
            <v>PREVENCIÓN CAMPAÑA DE PROMOCION DE LA SALUD BUCODENTAL PARA LOS NIÑOS ENTRE TRES Y TRECE AÑOS DE LOS ESTABLECIMIENTOS EDUCATIVOS UR NECHÍ, ANTIOQUIA, OCCIDENTE</v>
          </cell>
          <cell r="M499">
            <v>100</v>
          </cell>
          <cell r="N499">
            <v>100</v>
          </cell>
          <cell r="O499" t="str">
            <v>PARA CIERRE</v>
          </cell>
        </row>
        <row r="500">
          <cell r="K500">
            <v>2014054950001</v>
          </cell>
          <cell r="L500" t="str">
            <v>REMODELACIÓN DE LAS INSTALACIONES DE LA CASA DE LA CULTURA DEL MUNICIPIO DE NECHÍ, ANTIOQUIA, OCCIDENTE</v>
          </cell>
          <cell r="M500">
            <v>99.99</v>
          </cell>
          <cell r="N500">
            <v>95.33</v>
          </cell>
          <cell r="O500" t="str">
            <v>TERMINADO</v>
          </cell>
        </row>
        <row r="501">
          <cell r="K501">
            <v>2013054900001</v>
          </cell>
          <cell r="L501" t="str">
            <v>CONSTRUCCIÓN DE 2.272 METROS LINEALES DE ANDENES PEATONALES EN VIAS URBANAS NECOCLÍ, ANTIOQUIA, OCCIDENTE</v>
          </cell>
          <cell r="M501">
            <v>100</v>
          </cell>
          <cell r="N501">
            <v>99.85</v>
          </cell>
          <cell r="O501" t="str">
            <v>CERRADO</v>
          </cell>
        </row>
        <row r="502">
          <cell r="K502">
            <v>2013054900002</v>
          </cell>
          <cell r="L502" t="str">
            <v>CONSTRUCCIÓN PAVIMENTACION DE 400 METROS LINEALES DE VIAS URBANAS BARRIO CARIBE NECOCLÍ, ANTIOQUIA</v>
          </cell>
          <cell r="M502">
            <v>100</v>
          </cell>
          <cell r="N502">
            <v>99.71</v>
          </cell>
          <cell r="O502" t="str">
            <v>CERRADO</v>
          </cell>
        </row>
        <row r="503">
          <cell r="K503">
            <v>2013054900003</v>
          </cell>
          <cell r="L503" t="str">
            <v>MEJORAMIENTO PARQUE PRINCIPAL NECOCLÍ, ANTIOQUIA</v>
          </cell>
          <cell r="M503">
            <v>100</v>
          </cell>
          <cell r="N503">
            <v>100</v>
          </cell>
          <cell r="O503" t="str">
            <v>CERRADO</v>
          </cell>
        </row>
        <row r="504">
          <cell r="K504">
            <v>2013054900004</v>
          </cell>
          <cell r="L504" t="str">
            <v>CONSTRUCCIÓN DE 69 UNIDADES SANITARIAS FAMILIARES RURALES NECOCLÍ, ANTIOQUIA</v>
          </cell>
          <cell r="M504">
            <v>100</v>
          </cell>
          <cell r="N504">
            <v>99.9</v>
          </cell>
          <cell r="O504" t="str">
            <v>CERRADO</v>
          </cell>
        </row>
        <row r="505">
          <cell r="K505">
            <v>2013054900005</v>
          </cell>
          <cell r="L505" t="str">
            <v>CONSTRUCCIÓN DE 229 UNIDADES SANITARIAS FAMILIARES MUNICIPIO DE NECOCLI ANTIOQUIA, OCCIDENTE</v>
          </cell>
          <cell r="M505">
            <v>100</v>
          </cell>
          <cell r="N505">
            <v>99.5</v>
          </cell>
          <cell r="O505" t="str">
            <v>CERRADO</v>
          </cell>
        </row>
        <row r="506">
          <cell r="K506">
            <v>2013054900006</v>
          </cell>
          <cell r="L506" t="str">
            <v>REHABILITACIÓN DEL ALCANTARILLADO Y PAVIMENTACIÓN DEL CORREDOR TURISTICO DEL MUNICIPIO DE NECOCLÍ, ANTIOQUIA, OCCIDENTE</v>
          </cell>
          <cell r="M506">
            <v>100</v>
          </cell>
          <cell r="N506">
            <v>99.97</v>
          </cell>
          <cell r="O506" t="str">
            <v>CERRADO</v>
          </cell>
        </row>
        <row r="507">
          <cell r="K507">
            <v>2014054900001</v>
          </cell>
          <cell r="L507" t="str">
            <v>ACTUALIZACIÓN CATASTRAL RURAL - ETAPA II, DEL MUNICIPIO DE NECOCLÍ, ANTIOQUIA, OCCIDENTE</v>
          </cell>
          <cell r="M507">
            <v>100</v>
          </cell>
          <cell r="N507">
            <v>100</v>
          </cell>
          <cell r="O507" t="str">
            <v>CERRADO</v>
          </cell>
        </row>
        <row r="508">
          <cell r="K508">
            <v>2014054900002</v>
          </cell>
          <cell r="L508" t="str">
            <v>CONSTRUCCIÓN EN CONCRETO DE 1.245 ML DE ANDENES PEATONALES EN EL MUNICIPIO NECOCLÍ, ANTIOQUIA, OCCIDENTE</v>
          </cell>
          <cell r="M508">
            <v>100</v>
          </cell>
          <cell r="N508">
            <v>100</v>
          </cell>
          <cell r="O508" t="str">
            <v>CERRADO</v>
          </cell>
        </row>
        <row r="509">
          <cell r="K509">
            <v>2014054900003</v>
          </cell>
          <cell r="L509" t="str">
            <v>MEJORAMIENTO DE LA VÍA TERCIARIA DE ACCESO AL RESGUARDO INDÍGENA CAIMÁN ALTO EN NECOCLÍ, ANTIOQUIA, OCCIDENTE</v>
          </cell>
          <cell r="M509">
            <v>100</v>
          </cell>
          <cell r="N509">
            <v>100</v>
          </cell>
          <cell r="O509" t="str">
            <v>CERRADO</v>
          </cell>
        </row>
        <row r="510">
          <cell r="K510">
            <v>2015054900001</v>
          </cell>
          <cell r="L510" t="str">
            <v>PAVIMENTACIÓN EN CONCRETO HIDRÁULICO DE LA CALLE 47 ENTRE CRA 43 Y 48, LA CRA 51 DESDE LA ENTRADA DE LA VERRAQUERA HASTA EL CEMENTERIO Y LOS ACCESOS DEL PUENTE UBICADO EN LA CALLE 48 ENTRE CRA 48 Y 49 NECOCLÍ, ANTIOQUIA</v>
          </cell>
          <cell r="M510">
            <v>100</v>
          </cell>
          <cell r="N510">
            <v>95.57</v>
          </cell>
          <cell r="O510" t="str">
            <v>TERMINADO</v>
          </cell>
        </row>
        <row r="511">
          <cell r="K511">
            <v>2015054900003</v>
          </cell>
          <cell r="L511" t="str">
            <v>REHABILITACIÓN Y MEJORAMIENTO DE LAS VÍAS PRINCIPALES Y EL ACCESO DESDE LA YE HACIA EL CENTRO POBLADO DEL RESGUARDO INDÍGENA EL VOLAO, DEL CORREGIMIENTO LAS CHANGAS, MUNICIPIO DE NECOCLÍ, ANTIOQUIA, OCCIDENTE</v>
          </cell>
          <cell r="M511">
            <v>100</v>
          </cell>
          <cell r="N511">
            <v>99.99</v>
          </cell>
          <cell r="O511" t="str">
            <v>CERRADO</v>
          </cell>
        </row>
        <row r="512">
          <cell r="K512">
            <v>2015054900004</v>
          </cell>
          <cell r="L512" t="str">
            <v>REHABILITACIÓN Y MEJORAMIENTO DE LA VÍA QUE CONDUCE DE LA VEREDA IGUANA CENTRAL HACIA LA VEREDA EL DESCANSO Y DE LA VIA PEÑANGUE HACIA LA PLAYA EN EL CORREGIMIENTO ZAPATA DEL MUNICIPIO DE NECOCLÍ, DEPARTAMENTO DE ANTIOQUIA, OCCIDENTE</v>
          </cell>
          <cell r="M512">
            <v>100</v>
          </cell>
          <cell r="N512">
            <v>99.99</v>
          </cell>
          <cell r="O512" t="str">
            <v>CERRADO</v>
          </cell>
        </row>
        <row r="513">
          <cell r="K513">
            <v>2014003050001</v>
          </cell>
          <cell r="L513" t="str">
            <v>REHABILITACIÓN DEL PAVIMENTO RÍGIDO EN LA ZONA URBANA DEL CORREGIMIENTO DE LLANADAS EN EL MUNICIPIO DE OLAYA, ANTIOQUIA, OCCIDENTE</v>
          </cell>
          <cell r="M513">
            <v>100</v>
          </cell>
          <cell r="N513">
            <v>100</v>
          </cell>
          <cell r="O513" t="str">
            <v>CERRADO</v>
          </cell>
        </row>
        <row r="514">
          <cell r="K514">
            <v>2015003050010</v>
          </cell>
          <cell r="L514" t="str">
            <v>REHABILITACIÓN DEL PAVIMENTO RÍGIDO (SEGUNDA ETAPA) EN LA ZONA URBANA DEL CORREGIMIENTO DE LLANADAS EN EL MUNICIPIO DE OLAYA, ANTIOQUIA, OCCIDENTE</v>
          </cell>
          <cell r="M514">
            <v>100</v>
          </cell>
          <cell r="N514">
            <v>99.91</v>
          </cell>
          <cell r="O514" t="str">
            <v>TERMINADO</v>
          </cell>
        </row>
        <row r="515">
          <cell r="K515">
            <v>2013055430002</v>
          </cell>
          <cell r="L515" t="str">
            <v>MEJORAMIENTO DE LA CANCHA DE FUTBOL MUNICIPAL DE PEQUE, ANTIOQUIA, OCCIDENTE</v>
          </cell>
          <cell r="M515">
            <v>100</v>
          </cell>
          <cell r="N515">
            <v>106.78</v>
          </cell>
          <cell r="O515" t="str">
            <v>TERMINADO</v>
          </cell>
        </row>
        <row r="516">
          <cell r="K516">
            <v>2013055430003</v>
          </cell>
          <cell r="L516" t="str">
            <v>ADECUACIÓN DE LA PLACA POLIDEPORTIVA DEL CORREGIMIENTO LOS LLANOS DE PEQUE, ANTIOQUIA, OCCIDENTE</v>
          </cell>
          <cell r="M516">
            <v>100</v>
          </cell>
          <cell r="N516">
            <v>67.540000000000006</v>
          </cell>
          <cell r="O516" t="str">
            <v>TERMINADO</v>
          </cell>
        </row>
        <row r="517">
          <cell r="K517">
            <v>2014055430001</v>
          </cell>
          <cell r="L517" t="str">
            <v>CONSTRUCCIÓN DEL BLOQUE 1 DE LA IER LOS LLANOS DEL MUNICIPIO DE PEQUE, ANTIOQUIA.</v>
          </cell>
          <cell r="M517">
            <v>100</v>
          </cell>
          <cell r="N517">
            <v>38.28</v>
          </cell>
          <cell r="O517" t="str">
            <v>TERMINADO</v>
          </cell>
        </row>
        <row r="518">
          <cell r="K518">
            <v>2015055430001</v>
          </cell>
          <cell r="L518" t="str">
            <v>MEJORAMIENTO CASA DE LA CULTURANELLY GUERRA SERNA DEL MUNICIPIO DE PEQUE, ANTIOQUIA, OCCIDENTE</v>
          </cell>
          <cell r="M518">
            <v>100</v>
          </cell>
          <cell r="N518">
            <v>99.99</v>
          </cell>
          <cell r="O518" t="str">
            <v>CERRADO</v>
          </cell>
        </row>
        <row r="519">
          <cell r="K519">
            <v>2015055430002</v>
          </cell>
          <cell r="L519" t="str">
            <v>RESTAURACIÓN DEL PARQUE PRINCIPAL DEL MUNICIPIO DE PEQUE, ANTIOQUIA, OCCIDENTE</v>
          </cell>
          <cell r="M519">
            <v>100</v>
          </cell>
          <cell r="N519">
            <v>99.92</v>
          </cell>
          <cell r="O519" t="str">
            <v>CERRADO</v>
          </cell>
        </row>
        <row r="520">
          <cell r="K520">
            <v>2013055410001</v>
          </cell>
          <cell r="L520" t="str">
            <v>REPARACIÓN Y REPAVIMENTACION DE LAS VIAS URBANAS DE LA ZONA 1 DEL MUNICIPIO DE EL PEÑOL, ANTIOQUIA, OCCIDENTE</v>
          </cell>
          <cell r="M520">
            <v>100</v>
          </cell>
          <cell r="N520">
            <v>100</v>
          </cell>
          <cell r="O520" t="str">
            <v>CERRADO</v>
          </cell>
        </row>
        <row r="521">
          <cell r="K521">
            <v>2015055410001</v>
          </cell>
          <cell r="L521" t="str">
            <v>ADECUACIÓN CON GRAMA SINTÉTICA Y CERRAMIENTO DE LA CANCHA DE FÚTBOL DEL MUNICIPIO DE EL PEÑOL, ANTIOQUIA, OCCIDENTE</v>
          </cell>
          <cell r="M521">
            <v>86.21</v>
          </cell>
          <cell r="N521">
            <v>0.28999999999999998</v>
          </cell>
          <cell r="O521" t="str">
            <v>CONTRATADO EN EJECUCIÓN</v>
          </cell>
        </row>
        <row r="522">
          <cell r="K522">
            <v>2015055410002</v>
          </cell>
          <cell r="L522" t="str">
            <v>CONSTRUCCIÓN DE LUDOTECA AL AIRE LIBRE EN LA INSTITUCIÓN EDUCATIVA LEÓN XIII DEL MUNICIPIO DE EL PEÑOL, ANTIOQUIA, OCCIDENTE</v>
          </cell>
          <cell r="M522">
            <v>91.33</v>
          </cell>
          <cell r="N522">
            <v>92.86</v>
          </cell>
          <cell r="O522" t="str">
            <v>CONTRATADO EN EJECUCIÓN</v>
          </cell>
        </row>
        <row r="523">
          <cell r="K523">
            <v>2015055410003</v>
          </cell>
          <cell r="L523" t="str">
            <v>CONSTRUCCIÓN DE PARQUE RECREATIVO EN EL SECTOR LA ESTRELLA DEL MUNICIPIO DE EL PEÑOL, ANTIOQUIA, OCCIDENTE</v>
          </cell>
          <cell r="M523">
            <v>100</v>
          </cell>
          <cell r="N523">
            <v>77.06</v>
          </cell>
          <cell r="O523" t="str">
            <v>TERMINADO</v>
          </cell>
        </row>
        <row r="524">
          <cell r="K524">
            <v>2015055410004</v>
          </cell>
          <cell r="L524" t="str">
            <v>REHABILITACIÓN Y REPAVIMENTACIÓN DE LA VÍA DE ACCESO PRINCIPAL AL BARRIO CONQUISTADORES DEL MUNICIPIO DE EL PEÑOL, ANTIOQUIA, OCCIDENTE</v>
          </cell>
          <cell r="M524">
            <v>100</v>
          </cell>
          <cell r="N524">
            <v>98.53</v>
          </cell>
          <cell r="O524" t="str">
            <v>TERMINADO</v>
          </cell>
        </row>
        <row r="525">
          <cell r="K525">
            <v>2015055410006</v>
          </cell>
          <cell r="L525" t="str">
            <v>REHABILITACIÓN DE VÍAS URBANAS EN LOS BARRIOS SECTOR 1, SECTOR 2 Y SECTOR 3 DEL MUNICIPIO DE EL PEÑOL, ANTIOQUIA, OCCIDENTE</v>
          </cell>
          <cell r="M525">
            <v>7.76</v>
          </cell>
          <cell r="N525">
            <v>28.76</v>
          </cell>
          <cell r="O525" t="str">
            <v>CONTRATADO EN EJECUCIÓN</v>
          </cell>
        </row>
        <row r="526">
          <cell r="K526">
            <v>2013055760003</v>
          </cell>
          <cell r="L526" t="str">
            <v>CONSTRUCCIÓN DE VIVIENDA NUEVA RURAL EN SITIO PROPIO VEREDAS CORINTO, SINAI, LA GÓMEZ Y LA SEVILLA EN EL MUNICIPIO PUEBLORRICO, ANTIOQUIA, OCCIDENTE</v>
          </cell>
          <cell r="M526">
            <v>52.71</v>
          </cell>
          <cell r="N526">
            <v>56.5</v>
          </cell>
          <cell r="O526" t="str">
            <v>CONTRATADO EN EJECUCIÓN</v>
          </cell>
        </row>
        <row r="527">
          <cell r="K527">
            <v>2013055760001</v>
          </cell>
          <cell r="L527" t="str">
            <v>ACTUALIZACIÓN DEL ESQUEMA DE ORDENAMIENTO TERRITORIAL DEL MUNICIPIO DE PUEBLORRICO, ANTIOQUIA, OCCIDENTE</v>
          </cell>
          <cell r="M527">
            <v>99.77</v>
          </cell>
          <cell r="N527">
            <v>97.88</v>
          </cell>
          <cell r="O527" t="str">
            <v>TERMINADO</v>
          </cell>
        </row>
        <row r="528">
          <cell r="K528">
            <v>2014055760001</v>
          </cell>
          <cell r="L528" t="str">
            <v>MEJORAMIENTO DE VIVIENDA RURAL EN EL MUNICIPIO PUEBLORRICO, ANTIOQUIA, OCCIDENTE</v>
          </cell>
          <cell r="M528">
            <v>100</v>
          </cell>
          <cell r="N528">
            <v>99.95</v>
          </cell>
          <cell r="O528" t="str">
            <v>TERMINADO</v>
          </cell>
        </row>
        <row r="529">
          <cell r="K529">
            <v>2014055760002</v>
          </cell>
          <cell r="L529" t="str">
            <v>REPOSICIÓN DE CUBIERTA Y OBRAS COMPLEMENTARIAS EN EL COLISEO MUNICIPAL DE PUEBLORRICO, ANTIOQUIA, OCCIDENTE</v>
          </cell>
          <cell r="M529">
            <v>100</v>
          </cell>
          <cell r="N529">
            <v>0</v>
          </cell>
          <cell r="O529" t="str">
            <v>TERMINADO</v>
          </cell>
        </row>
        <row r="530">
          <cell r="K530">
            <v>2015055760001</v>
          </cell>
          <cell r="L530" t="str">
            <v>CONSTRUCCIÓN DEL TRAMO 2 DEL PASAJE PEATONAL BETSAIDAS MUNICIPIO DE PUEBLORRICO, ANTIOQUIA, OCCIDENTE</v>
          </cell>
          <cell r="M530">
            <v>0</v>
          </cell>
          <cell r="N530">
            <v>83.76</v>
          </cell>
          <cell r="O530" t="str">
            <v>CONTRATADO EN EJECUCIÓN</v>
          </cell>
        </row>
        <row r="531">
          <cell r="K531">
            <v>2016055760001</v>
          </cell>
          <cell r="L531" t="str">
            <v>REHABILITACIÓN DE VIAS URBANAS AVENIDA LA PAZ ETAPA 1 DEL MUNICIPIO DE PUEBLORRICO, ANTIOQUIA, OCCIDENTE</v>
          </cell>
          <cell r="M531">
            <v>0</v>
          </cell>
          <cell r="N531">
            <v>0</v>
          </cell>
          <cell r="O531" t="str">
            <v>SIN MIGRAR</v>
          </cell>
        </row>
        <row r="532">
          <cell r="K532">
            <v>2013055790001</v>
          </cell>
          <cell r="L532" t="str">
            <v>CONSTRUCCIÓN DE 1088 METROS LINEALES DE PAVIMENTO RÍGIDO EN EL MUNICIPIO DE PUERTO BERRIO, ANTIOQUIA, OCCIDENTE</v>
          </cell>
          <cell r="M532">
            <v>95.36</v>
          </cell>
          <cell r="N532">
            <v>96.66</v>
          </cell>
          <cell r="O532" t="str">
            <v>CONTRATADO EN EJECUCIÓN</v>
          </cell>
        </row>
        <row r="533">
          <cell r="K533">
            <v>2013055790002</v>
          </cell>
          <cell r="L533" t="str">
            <v>CONSTRUCCIÓN DE VIVIENDA NUEVA EN LA URBANIZACIÓN VILLAS DE MARÍA ABIGAÍL, SEGUNDA ETAPA MUNICIPIO DE PUERTO BERRIO, ANTIOQUIA, OCCIDENTE</v>
          </cell>
          <cell r="M533">
            <v>0</v>
          </cell>
          <cell r="N533">
            <v>39.97</v>
          </cell>
          <cell r="O533" t="str">
            <v>CONTRATADO EN EJECUCIÓN</v>
          </cell>
        </row>
        <row r="534">
          <cell r="K534">
            <v>2014055790001</v>
          </cell>
          <cell r="L534" t="str">
            <v>ESTUDIOS Y DISEÑOS DEL ECOPARQUE MUNICIPAL DE PUERTO BERRIO, ANTIOQUIA.</v>
          </cell>
          <cell r="M534">
            <v>100</v>
          </cell>
          <cell r="N534">
            <v>100</v>
          </cell>
          <cell r="O534" t="str">
            <v>CERRADO</v>
          </cell>
        </row>
        <row r="535">
          <cell r="K535">
            <v>2015055790001</v>
          </cell>
          <cell r="L535" t="str">
            <v>MEJORAMIENTO DE LA INFRAESTRUCTURA DE LA CANCHA DE FULTBOL DEL SECTOR EL CARMELO DE LA ZONA URBANA DEL MUNICIPIO DE PUERTO BERRIO, ANTIOQUIA.</v>
          </cell>
          <cell r="M535">
            <v>0</v>
          </cell>
          <cell r="N535">
            <v>0</v>
          </cell>
          <cell r="O535" t="str">
            <v>CONTRATADO SIN ACTA DE INICIO</v>
          </cell>
        </row>
        <row r="536">
          <cell r="K536">
            <v>2015055790002</v>
          </cell>
          <cell r="L536" t="str">
            <v>REHABILITACIÓN DE INFRAESTRUCTURA VIAL MEDIANTE PAVIMENTACIÓN EN CONCRETO RÍGIDO Y CONSTRUCCIÓN DE REDES DE ACUEDUCTO Y ALCANTARILLADO EN EL MUNICIPIO DE PUERTO BERRIO, ANTIOQUIA.</v>
          </cell>
          <cell r="M536">
            <v>0</v>
          </cell>
          <cell r="N536">
            <v>38.54</v>
          </cell>
          <cell r="O536" t="str">
            <v>CONTRATADO EN EJECUCIÓN</v>
          </cell>
        </row>
        <row r="537">
          <cell r="K537">
            <v>2012055850001</v>
          </cell>
          <cell r="L537" t="str">
            <v>MEJORAMIENTO DE LA SEGURIDAD ALIMENTARIA Y NUTRICIONAL DE LA POBLACIÓN ADULTA MAYOR MÁS POBRE Y VULNERABLE DEL MUNICIPIO DE LA MAGDALENA, ANTIOQUIA, OCCIDENTE</v>
          </cell>
          <cell r="M537">
            <v>100</v>
          </cell>
          <cell r="N537">
            <v>98.36</v>
          </cell>
          <cell r="O537" t="str">
            <v>CERRADO</v>
          </cell>
        </row>
        <row r="538">
          <cell r="K538">
            <v>2012055850002</v>
          </cell>
          <cell r="L538" t="str">
            <v>AMPLIACIÓN DE LA COBERTURA Y PERMANENCIA ESCOLAR A TRAVÉS DE LA PRESTACIÓN DEL SERVICIO DE RESTAURANTE ESCOLAR EN EL MUNICIPIO DE LA MAGDALENA, ANTIOQUIA, OCCIDENTE</v>
          </cell>
          <cell r="M538">
            <v>99.56</v>
          </cell>
          <cell r="N538">
            <v>99.81</v>
          </cell>
          <cell r="O538" t="str">
            <v>CERRADO</v>
          </cell>
        </row>
        <row r="539">
          <cell r="K539">
            <v>2012055850003</v>
          </cell>
          <cell r="L539" t="str">
            <v>AMPLIACIÓN Y CONTINUIDAD DEL ASEGURAMIENTO AL RÉGIMEN SUBSIDIADO EN EL  MUNICIPIO DE LA MAGDALENA, ANTIOQUIA, OCCIDENTE</v>
          </cell>
          <cell r="M539">
            <v>100</v>
          </cell>
          <cell r="N539">
            <v>98.82</v>
          </cell>
          <cell r="O539" t="str">
            <v>CERRADO</v>
          </cell>
        </row>
        <row r="540">
          <cell r="K540">
            <v>2012055850004</v>
          </cell>
          <cell r="L540" t="str">
            <v>APLICACIÓN DE SUBSIDIOS  TARIFARIOS PARA GARANTIZAR EL ACCESO A LOS SERVICIOS PÚBLICOS DOMICILIARIOS DE ACUEDUCTO, ALCANTARILLADO Y ASEO DE LOS ESTRATOS 1, 2 Y 3 EN EL AREA URBANA Y RURAL DEL MUNICIPIO DE PUERTO NARE, ANTIOQUIA</v>
          </cell>
          <cell r="M540">
            <v>100</v>
          </cell>
          <cell r="N540">
            <v>99.9</v>
          </cell>
          <cell r="O540" t="str">
            <v>CERRADO</v>
          </cell>
        </row>
        <row r="541">
          <cell r="K541">
            <v>2012055850005</v>
          </cell>
          <cell r="L541" t="str">
            <v>AMPLIACIÓN DE LA COBERTURA Y PERMANENCIA ESCOLAR A TRAVÉS DEL PROGRAMA DE TRANSPORTE ESCOLAR EN EL MUNICIPIO DE LA MAGDALENA, ANTIOQUIA, OCCIDENTE</v>
          </cell>
          <cell r="M541">
            <v>100</v>
          </cell>
          <cell r="N541">
            <v>100</v>
          </cell>
          <cell r="O541" t="str">
            <v>CERRADO</v>
          </cell>
        </row>
        <row r="542">
          <cell r="K542">
            <v>2012055850006</v>
          </cell>
          <cell r="L542" t="str">
            <v>CONSTRUCCIÓN PAVIMENTO RÍGIDO EN LA  VÍA CENTRAL DEL CORREGIMIENTO LA UNIÓN - PUERTO NARE (LA MAGDALENA), ANTIOQUIA, OCCIDENTE</v>
          </cell>
          <cell r="M542">
            <v>100</v>
          </cell>
          <cell r="N542">
            <v>99.99</v>
          </cell>
          <cell r="O542" t="str">
            <v>CERRADO</v>
          </cell>
        </row>
        <row r="543">
          <cell r="K543">
            <v>2012055850007</v>
          </cell>
          <cell r="L543" t="str">
            <v>MEJORAMIENTO VÍAS TERCIARIAS LA UNIÓN, LA ARABIA, MONTECRISTO, LIMONES, SERRANÍAS Y PARAISO EN PUERTO NARE (LA MAGDALENA), ANTIOQUIA, OCCIDENTE</v>
          </cell>
          <cell r="M543">
            <v>100</v>
          </cell>
          <cell r="N543">
            <v>98.59</v>
          </cell>
          <cell r="O543" t="str">
            <v>CERRADO</v>
          </cell>
        </row>
        <row r="544">
          <cell r="K544">
            <v>2012055850008</v>
          </cell>
          <cell r="L544" t="str">
            <v>FORTALECIMIENTO DE LA RED PÚBLICA HOSPITALARIA A TRAVES DE LA DOTACION CON EQUIPOS BIOMÉDICOS EN EL MUNICIPIO DE LA MAGDALENA, ANTIOQUIA, OCCIDENTE</v>
          </cell>
          <cell r="M544">
            <v>100</v>
          </cell>
          <cell r="N544">
            <v>100</v>
          </cell>
          <cell r="O544" t="str">
            <v>CERRADO</v>
          </cell>
        </row>
        <row r="545">
          <cell r="K545">
            <v>2012055850009</v>
          </cell>
          <cell r="L545" t="str">
            <v>AMPLIACIÓN INFRAESTRUCTURA FÍSICA DEL HOSPITAL OCTAVIO OLIVARES EN LA CABECERA DEL MUNICIPIO DE PUERTO NARE (LA MAGDALENA), ANTIOQUIA, OCCIDENTE</v>
          </cell>
          <cell r="M545">
            <v>100</v>
          </cell>
          <cell r="N545">
            <v>100</v>
          </cell>
          <cell r="O545" t="str">
            <v>TERMINADO</v>
          </cell>
        </row>
        <row r="546">
          <cell r="K546">
            <v>2012055850010</v>
          </cell>
          <cell r="L546" t="str">
            <v>REHABILITACIÓN PAVIMENTOS VÍAS URBANAS CABECERA Y LA SIERRA, MUNICIPIO DE PUERTO NARE (LA MAGDALENA), ANTIOQUIA, OCCIDENTE</v>
          </cell>
          <cell r="M546">
            <v>100</v>
          </cell>
          <cell r="N546">
            <v>99.96</v>
          </cell>
          <cell r="O546" t="str">
            <v>CERRADO</v>
          </cell>
        </row>
        <row r="547">
          <cell r="K547">
            <v>2012055850012</v>
          </cell>
          <cell r="L547" t="str">
            <v>CONSTRUCCIÓN 2ª ETAPA PAVIMENTO RÍGIDO B. EL CARMEN, CABECERA MUNICIPIO LA MAGDALENA, ANTIOQUIA, OCCIDENTE</v>
          </cell>
          <cell r="M547">
            <v>100</v>
          </cell>
          <cell r="N547">
            <v>95</v>
          </cell>
          <cell r="O547" t="str">
            <v>CERRADO</v>
          </cell>
        </row>
        <row r="548">
          <cell r="K548">
            <v>2013055850001</v>
          </cell>
          <cell r="L548" t="str">
            <v>MEJORAMIENTO PLAZA DE MERCADO 2ª ETAPA DEL CORREGIMIENTO LA SIERRA, MUNICIPIO DE PUERTO NARE LA MAGDALENA, ANTIOQUIA, OCCIDENTE</v>
          </cell>
          <cell r="M548">
            <v>100</v>
          </cell>
          <cell r="N548">
            <v>100</v>
          </cell>
          <cell r="O548" t="str">
            <v>CERRADO</v>
          </cell>
        </row>
        <row r="549">
          <cell r="K549">
            <v>2013055850002</v>
          </cell>
          <cell r="L549" t="str">
            <v>PREVENCIÓN DE FUTURAS EMERGENCIAS POR EVENTOS INVERNALES EN LOS BARRIOS 4 DE AGOSTO, ANGOSTURA Y LAGOS, CORREG LA SIERRA MUNICIPIO LA MAGDALENA, ANTIOQUIA, OCCIDENTE</v>
          </cell>
          <cell r="M549">
            <v>100</v>
          </cell>
          <cell r="N549">
            <v>99.92</v>
          </cell>
          <cell r="O549" t="str">
            <v>TERMINADO</v>
          </cell>
        </row>
        <row r="550">
          <cell r="K550">
            <v>2013055850005</v>
          </cell>
          <cell r="L550" t="str">
            <v>MEJORAMIENTO DE LA PRODUCCIÓN AGROPECUARIA MEDIANTE EL FORTALECIMIENTO DE LA CAPACIDAD TÉCNICO OPERATIVA DE LA UMATA DEL MUNICIPIO DE PUERTO NARE, ANTIOQUIA, OCCIDENTE</v>
          </cell>
          <cell r="M550">
            <v>100</v>
          </cell>
          <cell r="N550">
            <v>99.05</v>
          </cell>
          <cell r="O550" t="str">
            <v>CERRADO</v>
          </cell>
        </row>
        <row r="551">
          <cell r="K551">
            <v>2013055850007</v>
          </cell>
          <cell r="L551" t="str">
            <v>IMPLEMENTACIÓN DE LA 2DA ETAPA DEL PROGRAMA DE TRANSPORTE ESCOLAR EN EL MUNICIPIO DE PUERTO NARE, ANTIOQUIA, OCCIDENTE</v>
          </cell>
          <cell r="M551">
            <v>100</v>
          </cell>
          <cell r="N551">
            <v>84.72</v>
          </cell>
          <cell r="O551" t="str">
            <v>CERRADO</v>
          </cell>
        </row>
        <row r="552">
          <cell r="K552">
            <v>2013055850008</v>
          </cell>
          <cell r="L552" t="str">
            <v>MEJORAMIENTO DE LA RED VIAL URBANA DEL CORREGIMIENTO DE LA SIERRA, MUNICIPIO DE PUERTO NARE, ANTIOQUIA, OCCIDENTE</v>
          </cell>
          <cell r="M552">
            <v>100</v>
          </cell>
          <cell r="N552">
            <v>100</v>
          </cell>
          <cell r="O552" t="str">
            <v>CERRADO</v>
          </cell>
        </row>
        <row r="553">
          <cell r="K553">
            <v>2013055850009</v>
          </cell>
          <cell r="L553" t="str">
            <v>IMPLEMENTACIÓN 2DA ETAPA PROGRAMA DE MEJORAMIENTO DE LA SEGURIDAD ALIMENTARIA Y NUTRICIONAL DE LOS ADULTOS MAYORES VULNERABLES DE PUERTO NARE, ANTIOQUIA, OCCIDENTE</v>
          </cell>
          <cell r="M553">
            <v>100</v>
          </cell>
          <cell r="N553">
            <v>78.98</v>
          </cell>
          <cell r="O553" t="str">
            <v>CERRADO</v>
          </cell>
        </row>
        <row r="554">
          <cell r="K554">
            <v>2013055850010</v>
          </cell>
          <cell r="L554" t="str">
            <v>APLICACIÓN DE SUBSIDIOS TARIFARIOS A LOS SERVICIOS PÚBLICOS DOMICILIARIOS DE ACUEDUCTO, ALCANTARILLADO Y ASEO EN EL MUNICIPIO DE PUERTO NARE, ANTIOQUIA</v>
          </cell>
          <cell r="M554">
            <v>100</v>
          </cell>
          <cell r="N554">
            <v>100</v>
          </cell>
          <cell r="O554" t="str">
            <v>CERRADO</v>
          </cell>
        </row>
        <row r="555">
          <cell r="K555">
            <v>2013055850011</v>
          </cell>
          <cell r="L555" t="str">
            <v>RECUPERACIÓN DE LA INFRAESTRUCTURA FÍSICA PARA LA ATENCIÓN DEL ADULTO MAYOR DEL MUNICIPIO DE PUERTO NARE, ANTIOQUIA, OCCIDENTE</v>
          </cell>
          <cell r="M555">
            <v>100</v>
          </cell>
          <cell r="N555">
            <v>97.23</v>
          </cell>
          <cell r="O555" t="str">
            <v>CERRADO</v>
          </cell>
        </row>
        <row r="556">
          <cell r="K556">
            <v>2013055850012</v>
          </cell>
          <cell r="L556" t="str">
            <v>REHABILITACIÓN DE VÍA TERCIARIA ANILLO VIAL PLAYAS EN EL MUNICIPIO DE PUERTO NARE, ANTIOQUIA, OCCIDENTE</v>
          </cell>
          <cell r="M556">
            <v>100</v>
          </cell>
          <cell r="N556">
            <v>99.68</v>
          </cell>
          <cell r="O556" t="str">
            <v>CERRADO</v>
          </cell>
        </row>
        <row r="557">
          <cell r="K557">
            <v>2013055850013</v>
          </cell>
          <cell r="L557" t="str">
            <v>FORTALECIMIENTO APOYO Y DIFUSION DE PRACTICAS CULTURALES Y ARTISTICAS EN EL MUNICIPIO DE PUERTO NARE, ANTIOQUIA, OCCIDENTE</v>
          </cell>
          <cell r="M557">
            <v>100</v>
          </cell>
          <cell r="N557">
            <v>97.3</v>
          </cell>
          <cell r="O557" t="str">
            <v>CERRADO</v>
          </cell>
        </row>
        <row r="558">
          <cell r="K558">
            <v>2014055850001</v>
          </cell>
          <cell r="L558" t="str">
            <v>CONSTRUCCIÓN SEGUNDA ETAPA DEL PARQUE PÚBLICO DEL ÁREA CENTRAL DEL CORREGIMIENTO LA SIERRA, DEL MUNICIPIO DE PUERTO NARE, ANTIOQUIA, OCCIDENTE</v>
          </cell>
          <cell r="M558">
            <v>100</v>
          </cell>
          <cell r="N558">
            <v>99.98</v>
          </cell>
          <cell r="O558" t="str">
            <v>CERRADO</v>
          </cell>
        </row>
        <row r="559">
          <cell r="K559">
            <v>2014055850002</v>
          </cell>
          <cell r="L559" t="str">
            <v>FORTALECIMIENTO DE LA INTEGRACIÓN Y LA EXPRESIÓN DE LA IDENTIDAD CULTURAL DEL MUNICIPIO DE PUERTO NARE, ANTIOQUIA, OCCIDENTE</v>
          </cell>
          <cell r="M559">
            <v>100</v>
          </cell>
          <cell r="N559">
            <v>88.82</v>
          </cell>
          <cell r="O559" t="str">
            <v>CERRADO</v>
          </cell>
        </row>
        <row r="560">
          <cell r="K560">
            <v>2014055850003</v>
          </cell>
          <cell r="L560" t="str">
            <v>FORTALECIMIENTO DE LA PRÁCTICA DEPORTIVA COMO ESTRATEGIA DE INTEGRACIÓN Y DESARROLLO DE BUENAS PRÁCTICAS DE CONVIVENCIA EN EL MUNICIPIO PUERTO NARE, ANTIOQUIA, OCCIDENTE</v>
          </cell>
          <cell r="M560">
            <v>100</v>
          </cell>
          <cell r="N560">
            <v>99.63</v>
          </cell>
          <cell r="O560" t="str">
            <v>PARA CIERRE</v>
          </cell>
        </row>
        <row r="561">
          <cell r="K561">
            <v>2014055850004</v>
          </cell>
          <cell r="L561" t="str">
            <v>APLICACIÓN DEL SUBSIDIO TARIFARIO A LOS SERVICIOS PÚBLICOS DOMICILIARIOS ESTRATOS 1, 2 Y 3 EN EL MUNICIPIO DE PUERTO NARE, ANTIOQUIA, OCCIDENTE</v>
          </cell>
          <cell r="M561">
            <v>100</v>
          </cell>
          <cell r="N561">
            <v>100</v>
          </cell>
          <cell r="O561" t="str">
            <v>CERRADO</v>
          </cell>
        </row>
        <row r="562">
          <cell r="K562">
            <v>2014055850005</v>
          </cell>
          <cell r="L562" t="str">
            <v>IMPLEMENTACIÓN DE PROCESOS DE EDUCACIÓN, SENSIBILIZACIÓN Y CULTURA AMBIENTAL EN EL MUNICIPIO DE PUERTO NARE, ANTIOQUIA, OCCIDENTE</v>
          </cell>
          <cell r="M562">
            <v>100</v>
          </cell>
          <cell r="N562">
            <v>100</v>
          </cell>
          <cell r="O562" t="str">
            <v>CERRADO</v>
          </cell>
        </row>
        <row r="563">
          <cell r="K563">
            <v>2014055850006</v>
          </cell>
          <cell r="L563" t="str">
            <v>IMPLEMENTACIÓN DE LA ESTRATEGIA ATENCIÓN PRIMARIA EN SALUD APS EN EL ÁREA RURAL DISPERSA DEL MUNICIPIO DE PUERTO NARE, ANTIOQUIA, OCCIDENTE</v>
          </cell>
          <cell r="M563">
            <v>100</v>
          </cell>
          <cell r="N563">
            <v>100</v>
          </cell>
          <cell r="O563" t="str">
            <v>CERRADO</v>
          </cell>
        </row>
        <row r="564">
          <cell r="K564">
            <v>2014055850007</v>
          </cell>
          <cell r="L564" t="str">
            <v>MEJORAMIENTO DE LA RED VIAL URBANA DE LA CABECERA Y LOS CORREGIMIENTOS DEL MUNICIPIO DE PUERTO NARE, ANTIOQUIA, OCCIDENTE</v>
          </cell>
          <cell r="M564">
            <v>100</v>
          </cell>
          <cell r="N564">
            <v>99.65</v>
          </cell>
          <cell r="O564" t="str">
            <v>CERRADO</v>
          </cell>
        </row>
        <row r="565">
          <cell r="K565">
            <v>2014055850008</v>
          </cell>
          <cell r="L565" t="str">
            <v>CONSTRUCCIÓN DEL PUENTE PUEBLO NUEVO EN LA VÍA LA SIERRA - LA PESCA DEL MUNICIPIO DE PUERTO NARE, ANTIOQUIA, OCCIDENTE</v>
          </cell>
          <cell r="M565">
            <v>100</v>
          </cell>
          <cell r="N565">
            <v>99.79</v>
          </cell>
          <cell r="O565" t="str">
            <v>CERRADO</v>
          </cell>
        </row>
        <row r="566">
          <cell r="K566">
            <v>2014055850009</v>
          </cell>
          <cell r="L566" t="str">
            <v>DESARROLLO DE CAMPAÑA PARA LA PREVENCIÓN DEL VIH/SIDA, ITS Y EL CÁNCER EN EL APARATO REPRODUCTOR DE LA POBLACIÓN EN EDAD FERTIL DE PUERTO NARE, ANTIOQUIA, OCCIDENTE</v>
          </cell>
          <cell r="M566">
            <v>100</v>
          </cell>
          <cell r="N566">
            <v>100</v>
          </cell>
          <cell r="O566" t="str">
            <v>CERRADO</v>
          </cell>
        </row>
        <row r="567">
          <cell r="K567">
            <v>2014055850010</v>
          </cell>
          <cell r="L567" t="str">
            <v>MEJORAMIENTO GENÉTICO DE HATOS DE PEQUEÑOS Y MEDIANOS GANADEROS DEL MUNICIPIO DE PUERTO NARE, ANTIOQUIA, OCCIDENTE</v>
          </cell>
          <cell r="M567">
            <v>100</v>
          </cell>
          <cell r="N567">
            <v>100</v>
          </cell>
          <cell r="O567" t="str">
            <v>CERRADO</v>
          </cell>
        </row>
        <row r="568">
          <cell r="K568">
            <v>2014055850011</v>
          </cell>
          <cell r="L568" t="str">
            <v>DESARROLLO DE UN PROGRAMA CON ENFOQUE DE GENERO PARA LA PROMOCIÓN DEL LIDERAZGO Y EL EMPRENDIMIENTO DE LA MUJER EN EL MUNICIPIO DE PUERTO NARE, ANTIOQUIA, OCCIDENTE</v>
          </cell>
          <cell r="M568">
            <v>100</v>
          </cell>
          <cell r="N568">
            <v>100</v>
          </cell>
          <cell r="O568" t="str">
            <v>CERRADO</v>
          </cell>
        </row>
        <row r="569">
          <cell r="K569">
            <v>2014055850012</v>
          </cell>
          <cell r="L569" t="str">
            <v>IMPLEMENTACIÓN DEL PROGRAMA PILOTO DE BILINGÜISMO EN LOS ESTUDIANTES DE GRADOS SUPERIORES DE LAS IE E IER DEL MUNICIPIO DE PUERTO NARE, ANTIOQUIA, OCCIDENTE</v>
          </cell>
          <cell r="M569">
            <v>100</v>
          </cell>
          <cell r="N569">
            <v>100</v>
          </cell>
          <cell r="O569" t="str">
            <v>CERRADO</v>
          </cell>
        </row>
        <row r="570">
          <cell r="K570">
            <v>2014055850013</v>
          </cell>
          <cell r="L570" t="str">
            <v>HABILITACIÓN DE LA SALA DE URGENCIAS DE LA ESE HOO DEL MUNICIPIO DE PUERTO NARE, ANTIOQUIA, OCCIDENTE</v>
          </cell>
          <cell r="M570">
            <v>100</v>
          </cell>
          <cell r="N570">
            <v>100</v>
          </cell>
          <cell r="O570" t="str">
            <v>CERRADO</v>
          </cell>
        </row>
        <row r="571">
          <cell r="K571">
            <v>2015055850001</v>
          </cell>
          <cell r="L571" t="str">
            <v>IMPLEMENTACIÓN DE LA 3RA ETAPA DEL PROGRAMA DE TRANSPORTE ESCOLAR EN EL MUNICIPIO DE PUERTO NARE, ANTIOQUIA, OCCIDENTE</v>
          </cell>
          <cell r="M571">
            <v>100</v>
          </cell>
          <cell r="N571">
            <v>99.46</v>
          </cell>
          <cell r="O571" t="str">
            <v>CERRADO</v>
          </cell>
        </row>
        <row r="572">
          <cell r="K572">
            <v>2015055850002</v>
          </cell>
          <cell r="L572" t="str">
            <v>IMPLEMENTACIÓN DE LA 3RA ETAPA DEL PROGRAMA PARA EL MEJORAMIENTO DE LA SEGURIDAD ALIMENTARIA Y NUTRICIONAL DE LOS ADULTOS MAYORES DE PUERTO NARE, ANTIOQUIA, OCCIDENTE</v>
          </cell>
          <cell r="M572">
            <v>100</v>
          </cell>
          <cell r="N572">
            <v>98.87</v>
          </cell>
          <cell r="O572" t="str">
            <v>CERRADO</v>
          </cell>
        </row>
        <row r="573">
          <cell r="K573">
            <v>2015055850003</v>
          </cell>
          <cell r="L573" t="str">
            <v>DESARROLLO DE HERRAMIENTAS DE PROMOCIÓN DE LOS DDHH PARA LOS HABITANTES DEL MUNICIPIO DE PUERTO NARE, ANTIOQUIA, OCCIDENTE</v>
          </cell>
          <cell r="M573">
            <v>100</v>
          </cell>
          <cell r="N573">
            <v>99.99</v>
          </cell>
          <cell r="O573" t="str">
            <v>CERRADO</v>
          </cell>
        </row>
        <row r="574">
          <cell r="K574">
            <v>2015055850004</v>
          </cell>
          <cell r="L574" t="str">
            <v>IMPLEMENTACIÓN DE LA 3RA ETAPA DEL PROGRAMA DE ALIMENTACIÓN ESCOLAR - PAE EN EL MUNICIPIO DE PUERTO NARE, ANTIOQUIA, OCCIDENTE</v>
          </cell>
          <cell r="M574">
            <v>100</v>
          </cell>
          <cell r="N574">
            <v>100</v>
          </cell>
          <cell r="O574" t="str">
            <v>CERRADO</v>
          </cell>
        </row>
        <row r="575">
          <cell r="K575">
            <v>2015055850005</v>
          </cell>
          <cell r="L575" t="str">
            <v>IMPLEMENTACIÓN DEL PROGRAMA DE BILINGÜISMO EN LOS ESTUDIANTES GRADOS SUPERIORES I.E. E I.E.R. DEL MUNICIPIO DE PUERTO NARE, ANTIOQUIA, OCCIDENTE</v>
          </cell>
          <cell r="M575">
            <v>100</v>
          </cell>
          <cell r="N575">
            <v>93.46</v>
          </cell>
          <cell r="O575" t="str">
            <v>CERRADO</v>
          </cell>
        </row>
        <row r="576">
          <cell r="K576">
            <v>2015055850006</v>
          </cell>
          <cell r="L576" t="str">
            <v>MANTENIMIENTO DE VÍAS TERCIARIAS VIA LA UNION - LA ARABIA Y PLAYAS - LOS DELIRIOS DEL MUNICIPIO DE PUERTO NARE, ANTIOQUIA, OCCIDENTE</v>
          </cell>
          <cell r="M576">
            <v>100</v>
          </cell>
          <cell r="N576">
            <v>100</v>
          </cell>
          <cell r="O576" t="str">
            <v>CERRADO</v>
          </cell>
        </row>
        <row r="577">
          <cell r="K577">
            <v>2015055850007</v>
          </cell>
          <cell r="L577" t="str">
            <v>DISEÑO DEL PROYECTO DE VIVIENDA DE INTERÉS PRIORITARIO PARA AHORRADORES (VIPA) EN LA CABECERA DEL MUNICIPIO DE PUERTO NARE, ANTIOQUIA, OCCIDENTE</v>
          </cell>
          <cell r="M577">
            <v>100</v>
          </cell>
          <cell r="N577">
            <v>100</v>
          </cell>
          <cell r="O577" t="str">
            <v>CERRADO</v>
          </cell>
        </row>
        <row r="578">
          <cell r="K578">
            <v>2015055850010</v>
          </cell>
          <cell r="L578" t="str">
            <v>MEJORAMIENTO DE VIVIENDA URBANO Y RURAL DEL MUNICIPIO DE PUERTO NARE, ANTIOQUIA, OCCIDENTE</v>
          </cell>
          <cell r="M578">
            <v>100</v>
          </cell>
          <cell r="N578">
            <v>100</v>
          </cell>
          <cell r="O578" t="str">
            <v>TERMINADO</v>
          </cell>
        </row>
        <row r="579">
          <cell r="K579">
            <v>2015055850011</v>
          </cell>
          <cell r="L579" t="str">
            <v>MEJORAMIENTO DE LA RED VIAL DEL MUNICIPIO DE PUERTO NARE, ANTIOQUIA, OCCIDENTE</v>
          </cell>
          <cell r="M579">
            <v>99.73</v>
          </cell>
          <cell r="N579">
            <v>100</v>
          </cell>
          <cell r="O579" t="str">
            <v>TERMINADO</v>
          </cell>
        </row>
        <row r="580">
          <cell r="K580">
            <v>2015055850012</v>
          </cell>
          <cell r="L580" t="str">
            <v>MEJORAMIENTO DE VIVIENDA URBANA Y RURAL SEGUNDA ETAPA DEL MUNICIPIO DE PUERTO NARE, ANTIOQUIA, OCCIDENTE</v>
          </cell>
          <cell r="M580">
            <v>100</v>
          </cell>
          <cell r="N580">
            <v>99.92</v>
          </cell>
          <cell r="O580" t="str">
            <v>TERMINADO</v>
          </cell>
        </row>
        <row r="581">
          <cell r="K581">
            <v>2015055850013</v>
          </cell>
          <cell r="L581" t="str">
            <v>CONSTRUCCIÓN DE VIVIENDA NUEVA DE INTERES SOCIAL EN EL MUNICIPIO DE PUERTO NARE, ANTIOQUIA, OCCIDENTE</v>
          </cell>
          <cell r="M581">
            <v>100</v>
          </cell>
          <cell r="N581">
            <v>98.34</v>
          </cell>
          <cell r="O581" t="str">
            <v>TERMINADO</v>
          </cell>
        </row>
        <row r="582">
          <cell r="K582">
            <v>2016055850001</v>
          </cell>
          <cell r="L582" t="str">
            <v>IMPLEMENTACIÓN DE LA 4TA ETAPA DEL PROGRAMA PARA EL MEJORAMIENTO DE LA SEGURIDAD ALIMENTARIA Y NUTRICIONAL DE LOS ADULTOS MAYORES DE PUERTO NARE, ANTIOQUIA, OCCIDENTE</v>
          </cell>
          <cell r="M582">
            <v>49.54</v>
          </cell>
          <cell r="N582">
            <v>59.56</v>
          </cell>
          <cell r="O582" t="str">
            <v>CONTRATADO EN EJECUCIÓN</v>
          </cell>
        </row>
        <row r="583">
          <cell r="K583">
            <v>2016055850002</v>
          </cell>
          <cell r="L583" t="str">
            <v>IMPLEMENTACIÓN DE LA 4TA ETAPA DEL PROGRAMA DE TRANSPORTE ESCOLAR EN EL MUNICIPIO DE PUERTO NARE, ANTIOQUIA, OCCIDENTE</v>
          </cell>
          <cell r="M583">
            <v>72.040000000000006</v>
          </cell>
          <cell r="N583">
            <v>81.42</v>
          </cell>
          <cell r="O583" t="str">
            <v>CONTRATADO EN EJECUCIÓN</v>
          </cell>
        </row>
        <row r="584">
          <cell r="K584">
            <v>2016055850003</v>
          </cell>
          <cell r="L584" t="str">
            <v>IMPLEMENTACIÓN DE LA 4TA ETAPA DEL PROGRAMA DE ALIMENTACIÓN ESCOLAR - PAE EN EL MUNICIPIO DE PUERTO NARE, ANTIOQUIA, OCCIDENTE</v>
          </cell>
          <cell r="M584">
            <v>66.67</v>
          </cell>
          <cell r="N584">
            <v>64.989999999999995</v>
          </cell>
          <cell r="O584" t="str">
            <v>CONTRATADO EN EJECUCIÓN</v>
          </cell>
        </row>
        <row r="585">
          <cell r="K585">
            <v>2013055910002</v>
          </cell>
          <cell r="L585" t="str">
            <v>ADECUACIÓN DEL AREA, SECTOR PARQUE PRINCIPAL DEL CORREGIMIENTO DE ESTACION COCORNA DEL MUNICIPIO DE PUERTO TRIUNFO, ANTIOQUIA</v>
          </cell>
          <cell r="M585">
            <v>100</v>
          </cell>
          <cell r="N585">
            <v>99.96</v>
          </cell>
          <cell r="O585" t="str">
            <v>CERRADO</v>
          </cell>
        </row>
        <row r="586">
          <cell r="K586">
            <v>2013055910003</v>
          </cell>
          <cell r="L586" t="str">
            <v>CONSTRUCCIÓN DE OBRAS DE ADECUACION DEL PARQUE PRINCIPAL DE LA BIODIVERSIDAD EN LA CABECERA MUNCIPAL DEL MUNICIPIO DE PUERTO TRIUNFO, ANTIOQUIA</v>
          </cell>
          <cell r="M586">
            <v>100</v>
          </cell>
          <cell r="N586">
            <v>97.58</v>
          </cell>
          <cell r="O586" t="str">
            <v>CERRADO</v>
          </cell>
        </row>
        <row r="587">
          <cell r="K587">
            <v>2014055910002</v>
          </cell>
          <cell r="L587" t="str">
            <v>CONSTRUCCIÓN DE VIVIENDA NUEVA PARA FAMILIAS VULNERABLES EN EL CORREGIMIENTO SANTIAGO BERRIO DELMUNICIPIO DE PUERTO TRIUNFO, ANTIOQUIA.</v>
          </cell>
          <cell r="M587">
            <v>100</v>
          </cell>
          <cell r="N587">
            <v>93.61</v>
          </cell>
          <cell r="O587" t="str">
            <v>TERMINADO</v>
          </cell>
        </row>
        <row r="588">
          <cell r="K588">
            <v>2015055910001</v>
          </cell>
          <cell r="L588" t="str">
            <v>CONSTRUCCIÓN DE OBRAS DE ADECUACION DEL PARQUE PRINCIPAL ECOTURISTICO DEL CORREGIMIENTO DE DORADAL DEL MUNICIPIO DE PUERTO TRIUNFO, ANTIOQUIA, OCCIDENTE</v>
          </cell>
          <cell r="M588">
            <v>100</v>
          </cell>
          <cell r="N588">
            <v>97.33</v>
          </cell>
          <cell r="O588" t="str">
            <v>CERRADO</v>
          </cell>
        </row>
        <row r="589">
          <cell r="K589">
            <v>2015055910002</v>
          </cell>
          <cell r="L589" t="str">
            <v>CONSTRUCCIÓN DE PAVIMENTO EN CONCRETO HIDRÁULICO DE VÍAS URBANAS EN LOS CORREGIMIENTOS Y LA CABECERA DEL MUNICIPIO DE PUERTO TRIUNFO, ANTIOQUIA</v>
          </cell>
          <cell r="M589">
            <v>100</v>
          </cell>
          <cell r="N589">
            <v>100</v>
          </cell>
          <cell r="O589" t="str">
            <v>CERRADO</v>
          </cell>
        </row>
        <row r="590">
          <cell r="K590">
            <v>2015055910003</v>
          </cell>
          <cell r="L590" t="str">
            <v>ADECUACIÓN DEL ESCENARIO DEPORTIVO EN EL CORREGIMIENTO DE DORADAL, MUNICIPIO DE PUERTO TRIUNFO, ANTIOQUIA, OCCIDENTE</v>
          </cell>
          <cell r="M590">
            <v>100</v>
          </cell>
          <cell r="N590">
            <v>100</v>
          </cell>
          <cell r="O590" t="str">
            <v>TERMINADO</v>
          </cell>
        </row>
        <row r="591">
          <cell r="K591">
            <v>2015056040003</v>
          </cell>
          <cell r="L591" t="str">
            <v>REHABILITACIÓN DE INFRAESTRUCTURA VIAL TERCERA ETAPA, MEDIANTE CONSTRUCCIÓN DE PAVIMENTO RÍGIDO EN LA ZONA URBANA DEL MUNICIPIO DE REMEDIOS, ANTIOQUIA, OCCIDENTE</v>
          </cell>
          <cell r="M591">
            <v>20</v>
          </cell>
          <cell r="N591">
            <v>54.93</v>
          </cell>
          <cell r="O591" t="str">
            <v>CONTRATADO EN EJECUCIÓN</v>
          </cell>
        </row>
        <row r="592">
          <cell r="K592">
            <v>2013056040001</v>
          </cell>
          <cell r="L592" t="str">
            <v>RENOVACIÓN DE LAS REDES DE DISTRIBUCIÓN DEL SISTEMA DE ACUEDUCTO DEL ÁREA URBANA DEL MUNICIPIO DE REMEDIOS, ANTIOQUIA, OCCIDENTE</v>
          </cell>
          <cell r="M592">
            <v>100</v>
          </cell>
          <cell r="N592">
            <v>99.89</v>
          </cell>
          <cell r="O592" t="str">
            <v>PARA CIERRE</v>
          </cell>
        </row>
        <row r="593">
          <cell r="K593">
            <v>2013056040002</v>
          </cell>
          <cell r="L593" t="str">
            <v>IMPLEMENTACIÓN DE UNA ESTRATEGIA DE GESTION INTEGRAL DE RESIDUOS SÓLIDOS EN EL MUNICIPIO DE REMEDIOS, ANTIOQUIA, OCCIDENTE</v>
          </cell>
          <cell r="M593">
            <v>100</v>
          </cell>
          <cell r="N593">
            <v>99.38</v>
          </cell>
          <cell r="O593" t="str">
            <v>TERMINADO</v>
          </cell>
        </row>
        <row r="594">
          <cell r="K594">
            <v>2014056040001</v>
          </cell>
          <cell r="L594" t="str">
            <v>CONSTRUCCIÓN DE LA PRIMERA ETAPA DE INFRAESTRUCTURA DEPORTIVA EN EL CORREGIMIENTO CRUZADA DEL MUNICIPIO DE REMEDIOS, ANTIOQUIA, OCCIDENTE, 2014</v>
          </cell>
          <cell r="M594">
            <v>100</v>
          </cell>
          <cell r="N594">
            <v>77.459999999999994</v>
          </cell>
          <cell r="O594" t="str">
            <v>TERMINADO</v>
          </cell>
        </row>
        <row r="595">
          <cell r="K595">
            <v>2014056040002</v>
          </cell>
          <cell r="L595" t="str">
            <v>CONSTRUCCIÓN PARA OPTIMIZACIÓN Y AMPLIACIÓN DE COBERTURA DE REDES DE ALCANTARILLADO EN LA ZONA URBANA DEL MUNICIPIO DE REMEDIOS, ANTIOQUIA.</v>
          </cell>
          <cell r="M595">
            <v>100</v>
          </cell>
          <cell r="N595">
            <v>100</v>
          </cell>
          <cell r="O595" t="str">
            <v>TERMINADO</v>
          </cell>
        </row>
        <row r="596">
          <cell r="K596">
            <v>2014056040003</v>
          </cell>
          <cell r="L596" t="str">
            <v>REHABILITACIÓN DE INFRAESTRUCTURA VIAL MEDIANTE CONSTRUCCION DE 771 METROS CÚBICOS DE PAVIMENTO RÍGIDO EN LA ZONA URBANA DEL MUNICIPIO DE REMEDIOS, ANTIOQUIA.</v>
          </cell>
          <cell r="M596">
            <v>100</v>
          </cell>
          <cell r="N596">
            <v>100</v>
          </cell>
          <cell r="O596" t="str">
            <v>CERRADO</v>
          </cell>
        </row>
        <row r="597">
          <cell r="K597">
            <v>2015056040001</v>
          </cell>
          <cell r="L597" t="str">
            <v>REHABILITACIÓN DE INFRAESTRUCTURA VIAL SEGUNDA ETAPA, MEDIANTE CONSTRUCCIÓN DE PAVIMENTO RÍGIDO EN LA ZONA URBANA DEL MUNICIPIO DE REMEDIOS, ANTIOQUIA.</v>
          </cell>
          <cell r="M597">
            <v>100</v>
          </cell>
          <cell r="N597">
            <v>99.98</v>
          </cell>
          <cell r="O597" t="str">
            <v>CERRADO</v>
          </cell>
        </row>
        <row r="598">
          <cell r="K598">
            <v>2015056040002</v>
          </cell>
          <cell r="L598" t="str">
            <v>FORMULACIÓN DE LA POLÍTICA PÚBLICA DE ATENCIÓN INTEGRAL A LA POBLACIÓN AFRODESCENDIENTE DEL MUNICIPIO DE REMEDIOS, ANTIOQUIA.</v>
          </cell>
          <cell r="M598">
            <v>100</v>
          </cell>
          <cell r="N598">
            <v>92.84</v>
          </cell>
          <cell r="O598" t="str">
            <v>TERMINADO</v>
          </cell>
        </row>
        <row r="599">
          <cell r="K599">
            <v>2016056040001</v>
          </cell>
          <cell r="L599" t="str">
            <v>REHABILITACIÓN VIAL MEDIANTE CONSTRUCCIÓN DE PAVIMENTO RÍGIDO EN EL SECTOR DE PALOCABILDO, ZONA URBANA DEL MUNICIPIO DE REMEDIOS, ANTIOQUIA, OCCIDENTE</v>
          </cell>
          <cell r="M599">
            <v>0</v>
          </cell>
          <cell r="N599">
            <v>0</v>
          </cell>
          <cell r="O599" t="str">
            <v>CONTRATADO EN EJECUCIÓN</v>
          </cell>
        </row>
        <row r="600">
          <cell r="K600">
            <v>2012056070001</v>
          </cell>
          <cell r="L600" t="str">
            <v>MEJORAMIENTO DEL EQUIPAMIENTO EDUCATIVO Y DEPORTIVO EXISTENTE EN LA VEREDA CARRIZALES OCCIDENTE, ANTIOQUIA, RETIRO</v>
          </cell>
          <cell r="M600">
            <v>100</v>
          </cell>
          <cell r="N600">
            <v>99.62</v>
          </cell>
          <cell r="O600" t="str">
            <v>TERMINADO</v>
          </cell>
        </row>
        <row r="601">
          <cell r="K601">
            <v>2013056070001</v>
          </cell>
          <cell r="L601" t="str">
            <v>CONSTRUCCIÓN EQUIPAMIENTO DEPORTIVO Y COMUNITARIO EN LA VEREDA EL CHUSCAL RETIRO, ANTIOQUIA, OCCIDENTE</v>
          </cell>
          <cell r="M601">
            <v>100</v>
          </cell>
          <cell r="N601">
            <v>99.54</v>
          </cell>
          <cell r="O601" t="str">
            <v>TERMINADO</v>
          </cell>
        </row>
        <row r="602">
          <cell r="K602">
            <v>2014056070001</v>
          </cell>
          <cell r="L602" t="str">
            <v>CONSTRUCCIÓN DE CUBIERTA EN ESTRUCTURA METALICA PARA LA PLACA POLIDEPORTIVA EN LA VEREDA NAZARETH RETIRO, ANTIOQUIA, OCCIDENTE</v>
          </cell>
          <cell r="M602">
            <v>100</v>
          </cell>
          <cell r="N602">
            <v>95.75</v>
          </cell>
          <cell r="O602" t="str">
            <v>TERMINADO</v>
          </cell>
        </row>
        <row r="603">
          <cell r="K603">
            <v>2014056070002</v>
          </cell>
          <cell r="L603" t="str">
            <v>INSTALACIÓN CUBIERTA Y OBRAS COMPLEMENTARIAS PLACA POLIDEPORTIVA DE LA VEREDA CORINTO DEL MUNICIPIO DE EL RETIRO, ANTIOQUIA, OCCIDENTE</v>
          </cell>
          <cell r="M603">
            <v>100</v>
          </cell>
          <cell r="N603">
            <v>95.78</v>
          </cell>
          <cell r="O603" t="str">
            <v>TERMINADO</v>
          </cell>
        </row>
        <row r="604">
          <cell r="K604">
            <v>2013056280001</v>
          </cell>
          <cell r="L604" t="str">
            <v>CONSTRUCCIÓN PARQUE ECOLÓGICO Y AMBIENTAL EL JUNQUITO Y FASE 3 RELLENO SANITARIO SABANALARGA, ANTIOQUIA, OCCIDENTE</v>
          </cell>
          <cell r="M604">
            <v>100</v>
          </cell>
          <cell r="N604">
            <v>100</v>
          </cell>
          <cell r="O604" t="str">
            <v>PARA CIERRE</v>
          </cell>
        </row>
        <row r="605">
          <cell r="K605">
            <v>2013056280002</v>
          </cell>
          <cell r="L605" t="str">
            <v>CONSTRUCCIÓN UNIDADES SANITARIAS FAMILIARES EN LA ZONA RURAL SABANALARGA, ANTIOQUIA, OCCIDENTE</v>
          </cell>
          <cell r="M605">
            <v>100</v>
          </cell>
          <cell r="N605">
            <v>100</v>
          </cell>
          <cell r="O605" t="str">
            <v>TERMINADO</v>
          </cell>
        </row>
        <row r="606">
          <cell r="K606">
            <v>2014056280001</v>
          </cell>
          <cell r="L606" t="str">
            <v>CONSTRUCCIÓN DE 8 VIVIENDAS NUEVAS RURALES EN SITIO PROPIO EN SAN CRISTOBAL PENA, EL JUNCO Y EL TAMBO SABANALARGA, ANTIOQUIA, OCCIDENTE</v>
          </cell>
          <cell r="M606">
            <v>100</v>
          </cell>
          <cell r="N606">
            <v>87.63</v>
          </cell>
          <cell r="O606" t="str">
            <v>TERMINADO</v>
          </cell>
        </row>
        <row r="607">
          <cell r="K607">
            <v>2012056420001</v>
          </cell>
          <cell r="L607" t="str">
            <v>FORTALECIMIENTO DE LAS FAMILIAS CAFETERAS MEDIANTE EL MEJORAMIENTO DEL PROCESO DE LA CALIDAD DE CAFÉ EN SALGAR, ANTIOQUIA.</v>
          </cell>
          <cell r="M607">
            <v>100</v>
          </cell>
          <cell r="N607">
            <v>100</v>
          </cell>
          <cell r="O607" t="str">
            <v>CERRADO</v>
          </cell>
        </row>
        <row r="608">
          <cell r="K608">
            <v>2013056420001</v>
          </cell>
          <cell r="L608" t="str">
            <v>FORTALECIMIENTO DE LAS FAMILIAS CAFETERAS, SEGUNTA ETAPA, MEDIANTE EL MEJORAMIENTO DEL PROCESO DE LA CALIDAD DEL CAFÉ EN SALGAR, ANTIOQUIA</v>
          </cell>
          <cell r="M608">
            <v>100</v>
          </cell>
          <cell r="N608">
            <v>100</v>
          </cell>
          <cell r="O608" t="str">
            <v>CERRADO</v>
          </cell>
        </row>
        <row r="609">
          <cell r="K609">
            <v>2013056420002</v>
          </cell>
          <cell r="L609" t="str">
            <v>FORTALECIMIENTO DE LA IDENTIDAD CULTURAL Y ARTÍSTICA DEL MUNICIPIO DE SALGAR, ANTIOQUIA, OCCIDENTE</v>
          </cell>
          <cell r="M609">
            <v>99.93</v>
          </cell>
          <cell r="N609">
            <v>100</v>
          </cell>
          <cell r="O609" t="str">
            <v>CERRADO</v>
          </cell>
        </row>
        <row r="610">
          <cell r="K610">
            <v>2014056420002</v>
          </cell>
          <cell r="L610" t="str">
            <v>PREVENCIÓN DEL RIESGO ASOCIADO A LA INESTABILIDAD DE TERRENOS EN EL BARRIO LA HABANA EN EL MUNICIPIO DE SALGAR, ANTIOQUIA, OCCIDENTE</v>
          </cell>
          <cell r="M610">
            <v>100</v>
          </cell>
          <cell r="N610">
            <v>100</v>
          </cell>
          <cell r="O610" t="str">
            <v>CERRADO</v>
          </cell>
        </row>
        <row r="611">
          <cell r="K611">
            <v>2015056420001</v>
          </cell>
          <cell r="L611" t="str">
            <v>FORMULACIÓN DEL PLAN DE MOVILIDAD URBANA SOSTENIBLE (PMUS) PARA EL MUNICIPIO DE SALGAR, ANTIOQUIA, OCCIDENTE</v>
          </cell>
          <cell r="M611">
            <v>100</v>
          </cell>
          <cell r="N611">
            <v>100</v>
          </cell>
          <cell r="O611" t="str">
            <v>CERRADO</v>
          </cell>
        </row>
        <row r="612">
          <cell r="K612">
            <v>2013056470001</v>
          </cell>
          <cell r="L612" t="str">
            <v>CONSTRUCCIÓN UNIDADES SANITARIAS ZONA RURAL SAN ANDRES, ANTIOQUIA, OCCIDENTE</v>
          </cell>
          <cell r="M612">
            <v>100</v>
          </cell>
          <cell r="N612">
            <v>100</v>
          </cell>
          <cell r="O612" t="str">
            <v>TERMINADO</v>
          </cell>
        </row>
        <row r="613">
          <cell r="K613">
            <v>2013056470002</v>
          </cell>
          <cell r="L613" t="str">
            <v>MEJORAMIENTO DE VIVIENDA RURAL SAN ANDRES, ANTIOQUIA, OCCIDENTE</v>
          </cell>
          <cell r="M613">
            <v>100</v>
          </cell>
          <cell r="N613">
            <v>100</v>
          </cell>
          <cell r="O613" t="str">
            <v>TERMINADO</v>
          </cell>
        </row>
        <row r="614">
          <cell r="K614">
            <v>2013056470003</v>
          </cell>
          <cell r="L614" t="str">
            <v>FORMULACIÓN DEL ESTUDIO DE IMPACTO AMBIENTAL PARA LA VIA GUAYABAL - ATEZAL  DEL MUNICIPIO DE SAN ANDRES DE CUERQUIA - ANTIOQUIA</v>
          </cell>
          <cell r="M614">
            <v>100</v>
          </cell>
          <cell r="N614">
            <v>100</v>
          </cell>
          <cell r="O614" t="str">
            <v>TERMINADO</v>
          </cell>
        </row>
        <row r="615">
          <cell r="K615">
            <v>2013056470004</v>
          </cell>
          <cell r="L615" t="str">
            <v>FORMULACIÓN PLAN DE MANEJO AMBIENTAL PARA LA CONSTRUCCION DE LA VIA VEREDAS ALTO SECO - LOMAGRANDE - TRAVESIAS DE SAN ANDRES, ANTIOQUIA, OCCIDENTE</v>
          </cell>
          <cell r="M615">
            <v>100</v>
          </cell>
          <cell r="N615">
            <v>100</v>
          </cell>
          <cell r="O615" t="str">
            <v>PARA CIERRE</v>
          </cell>
        </row>
        <row r="616">
          <cell r="K616">
            <v>2013056470005</v>
          </cell>
          <cell r="L616" t="str">
            <v>REMODELACIÓN Y AMPLIACIÓN DEL PARQUE PRINCIPAL DEL MUNICIPIO DE SAN ANDRES, ANTIOQUIA, OCCIDENTE</v>
          </cell>
          <cell r="M616">
            <v>99.99</v>
          </cell>
          <cell r="N616">
            <v>99.18</v>
          </cell>
          <cell r="O616" t="str">
            <v>TERMINADO</v>
          </cell>
        </row>
        <row r="617">
          <cell r="K617">
            <v>2012056490001</v>
          </cell>
          <cell r="L617" t="str">
            <v>REHABILITACIÓN DE LA RED VIAL TERCIARIA DE LAS VEREDAS PALMICHAL Y PUERTO RICO DEL MUNICIPIO DE SAN CARLOS ANTIOQUIA , OCCIDENTE</v>
          </cell>
          <cell r="M617">
            <v>100</v>
          </cell>
          <cell r="N617">
            <v>98.45</v>
          </cell>
          <cell r="O617" t="str">
            <v>TERMINADO</v>
          </cell>
        </row>
        <row r="618">
          <cell r="K618">
            <v>2012056490002</v>
          </cell>
          <cell r="L618" t="str">
            <v>RECUPERACIÓN Y MANTENIMIENTO DE LA VIA LA RÁPIDA, LAS CAMELIAS, PUENTE GALLO Y SAN RAFAEL SAN CARLOS, ANTIOQUIA, OCCIDENTE</v>
          </cell>
          <cell r="M618">
            <v>99.5</v>
          </cell>
          <cell r="N618">
            <v>99.52</v>
          </cell>
          <cell r="O618" t="str">
            <v>TERMINADO</v>
          </cell>
        </row>
        <row r="619">
          <cell r="K619">
            <v>2013056490001</v>
          </cell>
          <cell r="L619" t="str">
            <v>ADQUISICIÓN Y PUESTA EN FUNCIONAMIENTO DE UNA MOTONIVELADORA PARA LA REHABILITACIÓN DE LA RED VIAL TERCIARIA DEL MUNICIPIO DE SAN CARLOS, ANTIOQUIA, OCCIDENTE</v>
          </cell>
          <cell r="M619">
            <v>100</v>
          </cell>
          <cell r="N619">
            <v>96.66</v>
          </cell>
          <cell r="O619" t="str">
            <v>CERRADO</v>
          </cell>
        </row>
        <row r="620">
          <cell r="K620">
            <v>2013056490002</v>
          </cell>
          <cell r="L620" t="str">
            <v>RECUPERACIÓN DE VIVIENDA EN RIESGO EN LA ZONA URBANA Y RURAL DEL MUNICIPIO DE SAN CARLOS, ANTIOQUIA, OCCIDENTE</v>
          </cell>
          <cell r="M620">
            <v>100</v>
          </cell>
          <cell r="N620">
            <v>99.99</v>
          </cell>
          <cell r="O620" t="str">
            <v>TERMINADO</v>
          </cell>
        </row>
        <row r="621">
          <cell r="K621">
            <v>2014056490001</v>
          </cell>
          <cell r="L621" t="str">
            <v>RECUPERACIÓN DE VIVIENDA EN RIESGO EN LA ZONA URBANA Y RURAL DEL MUNICIPIO DE SAN CARLOS, ANTIOQUIA.</v>
          </cell>
          <cell r="M621">
            <v>100</v>
          </cell>
          <cell r="N621">
            <v>99.72</v>
          </cell>
          <cell r="O621" t="str">
            <v>TERMINADO</v>
          </cell>
        </row>
        <row r="622">
          <cell r="K622">
            <v>2015056490001</v>
          </cell>
          <cell r="L622" t="str">
            <v>CONSTRUCCIÓN DE LAS OBRAS DE URBANISMO Y TERMINACION DE LA URBANIZACIÓN VILLA NUEVA DEL MUNICIPIO DE SAN CARLOS, ANTIOQUIA, OCCIDENTE</v>
          </cell>
          <cell r="M622">
            <v>0</v>
          </cell>
          <cell r="N622">
            <v>52.04</v>
          </cell>
          <cell r="O622" t="str">
            <v>CONTRATADO EN EJECUCIÓN</v>
          </cell>
        </row>
        <row r="623">
          <cell r="K623">
            <v>2012056520001</v>
          </cell>
          <cell r="L623" t="str">
            <v>ADECUACIÓN Y REAPERTURA DE LA VIA TERCIARIA BOQUERON SAN FRANCISCO, ANTIOQUIA, OCCIDENTE</v>
          </cell>
          <cell r="M623">
            <v>100</v>
          </cell>
          <cell r="N623">
            <v>100</v>
          </cell>
          <cell r="O623" t="str">
            <v>CERRADO</v>
          </cell>
        </row>
        <row r="624">
          <cell r="K624">
            <v>2012056520002</v>
          </cell>
          <cell r="L624" t="str">
            <v>ADECUACIÓN DE LA CANCHA DE FUTBOL DE LA ZONA URBANA DEL MUNICIPIO DE SAN FRANCISCO, ANTIOQUIA, OCCIDENTE</v>
          </cell>
          <cell r="M624">
            <v>100</v>
          </cell>
          <cell r="N624">
            <v>100</v>
          </cell>
          <cell r="O624" t="str">
            <v>TERMINADO</v>
          </cell>
        </row>
        <row r="625">
          <cell r="K625">
            <v>2012056520003</v>
          </cell>
          <cell r="L625" t="str">
            <v>ADECUACIÓN DE LA VIA DE ACCESO AL BARRIO OBRERO SAN FRANCISCO, ANTIOQUIA, OCCIDENTE</v>
          </cell>
          <cell r="M625">
            <v>100</v>
          </cell>
          <cell r="N625">
            <v>79.760000000000005</v>
          </cell>
          <cell r="O625" t="str">
            <v>CERRADO</v>
          </cell>
        </row>
        <row r="626">
          <cell r="K626">
            <v>2013056520001</v>
          </cell>
          <cell r="L626" t="str">
            <v>REMODELACIÓN DEL PARQUE PRINCIPAL DE LA ZONA URBANA DEL MUNICIPIO DE SAN FRANCISCO, ANTIOQUIA, OCCIDENTE</v>
          </cell>
          <cell r="M626">
            <v>100</v>
          </cell>
          <cell r="N626">
            <v>100</v>
          </cell>
          <cell r="O626" t="str">
            <v>CERRADO</v>
          </cell>
        </row>
        <row r="627">
          <cell r="K627">
            <v>2013056520002</v>
          </cell>
          <cell r="L627" t="str">
            <v>REHABILITACIÓN DE LA VÍA DE ACCESO AL BARRIO LAS DELICIAS DEL MUNICIPIO DE SAN FRANCISCO, ANTIOQUIA, OCCIDENTE</v>
          </cell>
          <cell r="M627">
            <v>100</v>
          </cell>
          <cell r="N627">
            <v>100</v>
          </cell>
          <cell r="O627" t="str">
            <v>CERRADO</v>
          </cell>
        </row>
        <row r="628">
          <cell r="K628">
            <v>2015056520001</v>
          </cell>
          <cell r="L628" t="str">
            <v>CONSTRUCCIÓN DE LA VÍA DE ACCESO A LA UNIDAD DEPORTIVA EN EL MUNICIPIO DE SAN FRANCISCO, ANTIOQUIA, OCCIDENTE</v>
          </cell>
          <cell r="M628">
            <v>100</v>
          </cell>
          <cell r="N628">
            <v>100</v>
          </cell>
          <cell r="O628" t="str">
            <v>CERRADO</v>
          </cell>
        </row>
        <row r="629">
          <cell r="K629">
            <v>2015056520003</v>
          </cell>
          <cell r="L629" t="str">
            <v>CONSTRUCCIÓN DE PAVIMENTO EN LA CARRERA 11 ENTRE CALLES 10 Y 11- VÍA SUPERIOR DE LA PLAZA EN EL CORREGIMIENTO AQUITANIA DE SAN FRANCISCO, ANTIOQUIA, OCCIDENTE</v>
          </cell>
          <cell r="M629">
            <v>100</v>
          </cell>
          <cell r="N629">
            <v>98.27</v>
          </cell>
          <cell r="O629" t="str">
            <v>TERMINADO</v>
          </cell>
        </row>
        <row r="630">
          <cell r="K630">
            <v>2013056560001</v>
          </cell>
          <cell r="L630" t="str">
            <v>CONSTRUCCIÓN PLAZA DE MERCADO SAN JERÓNIMO, ANTIOQUIA, OCCIDENTE</v>
          </cell>
          <cell r="M630">
            <v>100</v>
          </cell>
          <cell r="N630">
            <v>100</v>
          </cell>
          <cell r="O630" t="str">
            <v>CERRADO</v>
          </cell>
        </row>
        <row r="631">
          <cell r="K631">
            <v>2016056560001</v>
          </cell>
          <cell r="L631" t="str">
            <v>CONSTRUCCIÓN DE PLACA HUELLA EN LAS VEREDAS DE BUENOS AIRES Y CABUYAL SAN JERÓNIMO, ANTIOQUIA, OCCIDENTE</v>
          </cell>
          <cell r="M631">
            <v>0</v>
          </cell>
          <cell r="N631">
            <v>0</v>
          </cell>
          <cell r="O631" t="str">
            <v>SIN MIGRAR</v>
          </cell>
        </row>
        <row r="632">
          <cell r="K632">
            <v>2016056560002</v>
          </cell>
          <cell r="L632" t="str">
            <v>CONSTRUCCIÓN Y DOTACIÓN DE GIMNASIOS AL AIRE LIBRE SECTORES SAN VICENTE Y LA RAYA DE LA ZONA URBANA SAN JERÓNIMO, ANTIOQUIA, OCCIDENTE</v>
          </cell>
          <cell r="M632">
            <v>0</v>
          </cell>
          <cell r="N632">
            <v>0</v>
          </cell>
          <cell r="O632" t="str">
            <v>SIN MIGRAR</v>
          </cell>
        </row>
        <row r="633">
          <cell r="K633">
            <v>2013056580001</v>
          </cell>
          <cell r="L633" t="str">
            <v>FORTALECIMIENTO DE LA GESTIÓN INTEGRAL DE RESIDUOS SÓLIDOS EN LAS VEREDAS POTRERITO, EL CARIBE, CAMBURE Y ZONA URBANA SAN JOSÉ DE LA MONTAÑA, ANTIOQUIA, OCCIDENTE</v>
          </cell>
          <cell r="M633">
            <v>100</v>
          </cell>
          <cell r="N633">
            <v>6.58</v>
          </cell>
          <cell r="O633" t="str">
            <v>TERMINADO</v>
          </cell>
        </row>
        <row r="634">
          <cell r="K634">
            <v>2013056580002</v>
          </cell>
          <cell r="L634" t="str">
            <v>REHABILITACIÓN DE LA TRANSITABILIDAD CON PAVIMENTO RIGIDO EN EL AREA URBANA DEL MUNICIPIO DE SAN JOSÉ DE LA MONTAÑA, ANTIOQUIA, OCCIDENTE</v>
          </cell>
          <cell r="M634">
            <v>100</v>
          </cell>
          <cell r="N634">
            <v>15.95</v>
          </cell>
          <cell r="O634" t="str">
            <v>TERMINADO</v>
          </cell>
        </row>
        <row r="635">
          <cell r="K635">
            <v>2014056580006</v>
          </cell>
          <cell r="L635" t="str">
            <v>CONSTRUCCIÓN BOCATOMA Y CONDUCCION DEL AGUA PARA LA TRUCHERA LA ESPERANZA UBICADA EN LA VEREDA CAMBURE DEL MUNICIPIO DE SAN JOSÉ DE LA MONTAÑA, ANTIOQUIA, OCCIDENTE</v>
          </cell>
          <cell r="M635">
            <v>100</v>
          </cell>
          <cell r="N635">
            <v>0</v>
          </cell>
          <cell r="O635" t="str">
            <v>TERMINADO</v>
          </cell>
        </row>
        <row r="636">
          <cell r="K636">
            <v>2014056580007</v>
          </cell>
          <cell r="L636" t="str">
            <v>CONSTRUCCIÓN CENTRO DE DESARROLLOP COMUNITARIO DE LA VEREDA SANTA BARBARA DEL MUNICIPIO DE SAN JOSÉ DE LA MONTAÑA, ANTIOQUIA, OCCIDENTE</v>
          </cell>
          <cell r="M636">
            <v>100</v>
          </cell>
          <cell r="N636">
            <v>0</v>
          </cell>
          <cell r="O636" t="str">
            <v>TERMINADO</v>
          </cell>
        </row>
        <row r="637">
          <cell r="K637">
            <v>2015056580002</v>
          </cell>
          <cell r="L637" t="str">
            <v>CONFORMACIÓN DEL BANCO DE MAQUINARIA PARA EL FORTALECIMIENTO DE 5 PROYECTOS PRODUCTIVOS AGROINDUSTRIALES EN EL MUNICIPIO DE SAN JOSÉ DE LA MONTAÑA, ANTIOQUIA, OCCIDENTE</v>
          </cell>
          <cell r="M637">
            <v>0</v>
          </cell>
          <cell r="N637">
            <v>0</v>
          </cell>
          <cell r="O637" t="str">
            <v>CONTRATADO SIN ACTA DE INICIO</v>
          </cell>
        </row>
        <row r="638">
          <cell r="K638">
            <v>2015056580003</v>
          </cell>
          <cell r="L638" t="str">
            <v>MEJORAMIENTO DE LAS CONDICIONES DE VIDA DE LA POBLACIÓN, MEDIANTE LA INTERVENCIÓN EN  36 VIVIENDAS RURALES DEL MUNICIPIO DE SAN JOSÉ DE LA MONTAÑA, ANTIOQUIA, OCCIDENTE</v>
          </cell>
          <cell r="M638">
            <v>0</v>
          </cell>
          <cell r="N638">
            <v>0</v>
          </cell>
          <cell r="O638" t="str">
            <v>CONTRATADO SIN ACTA DE INICIO</v>
          </cell>
        </row>
        <row r="639">
          <cell r="K639">
            <v>2012056590001</v>
          </cell>
          <cell r="L639" t="str">
            <v>MANTENIMIENTO DE 10 KMS DE VÍAS TERCIARIAS PARA LA INCLUSION A MEJOR EDUCACION EN EL SECTOR RURAL SAN JUAN DE URABA, ANTIOQUIA, OCCIDENTE</v>
          </cell>
          <cell r="M639">
            <v>100</v>
          </cell>
          <cell r="N639">
            <v>99.55</v>
          </cell>
          <cell r="O639" t="str">
            <v>PARA CIERRE</v>
          </cell>
        </row>
        <row r="640">
          <cell r="K640">
            <v>2013056590001</v>
          </cell>
          <cell r="L640" t="str">
            <v>CONSTRUCCIÓN PAVIMENTO RIGIDO EN LA ZONA URBANA DEL MUNICIPIO DE SAN JUAN DE URABA, DEPARTAMENTO DE ANTIOQUIA SAN JUAN DE URABA, ANTIOQUIA, OCCIDENTE</v>
          </cell>
          <cell r="M640">
            <v>100</v>
          </cell>
          <cell r="N640">
            <v>95.86</v>
          </cell>
          <cell r="O640" t="str">
            <v>TERMINADO</v>
          </cell>
        </row>
        <row r="641">
          <cell r="K641">
            <v>2013056590002</v>
          </cell>
          <cell r="L641" t="str">
            <v>CONSTRUCCIÓN BOX CULVERT SAN JUAN DE URABA, ANTIOQUIA, OCCIDENTE</v>
          </cell>
          <cell r="M641">
            <v>100</v>
          </cell>
          <cell r="N641">
            <v>54.12</v>
          </cell>
          <cell r="O641" t="str">
            <v>TERMINADO</v>
          </cell>
        </row>
        <row r="642">
          <cell r="K642">
            <v>2014056590001</v>
          </cell>
          <cell r="L642" t="str">
            <v>DISEÑO ARQUITECTÓNICO Y ESTRUCTURAL DE LA ENTIDAD DE SALUD ESE HOSPITAL HÉCTOR ABAD GÓMEZ, DEL MUNICIPIO DE SAN JUAN DE URABA, ANTIOQUIA, OCCIDENTE</v>
          </cell>
          <cell r="M642">
            <v>0</v>
          </cell>
          <cell r="N642">
            <v>0</v>
          </cell>
          <cell r="O642" t="str">
            <v>SIN CONTRATAR</v>
          </cell>
        </row>
        <row r="643">
          <cell r="K643">
            <v>2014056590002</v>
          </cell>
          <cell r="L643" t="str">
            <v>MANTENIMIENTO DE VÍAS TERCIARIAS DEL MUNICIPIO DE SAN JUAN DE URABÁ, ANTIOQUIA, OCCIDENTE</v>
          </cell>
          <cell r="M643">
            <v>100</v>
          </cell>
          <cell r="N643">
            <v>100</v>
          </cell>
          <cell r="O643" t="str">
            <v>TERMINADO</v>
          </cell>
        </row>
        <row r="644">
          <cell r="K644">
            <v>2016056590001</v>
          </cell>
          <cell r="L644" t="str">
            <v>ADECUACIÓN Y AMPLIACIÓN DE ZONAS DEPORTIVAS Y RECREATIVAS DE LA UNIDAD DEPORTIVA DEL MUNICIPIO DE SAN JUAN DE URABA-ANTIOQUIA</v>
          </cell>
          <cell r="M644">
            <v>0</v>
          </cell>
          <cell r="N644">
            <v>0</v>
          </cell>
          <cell r="O644" t="str">
            <v>EN PROCESO DE CONTRATACIÓN</v>
          </cell>
        </row>
        <row r="645">
          <cell r="K645">
            <v>2015056600001</v>
          </cell>
          <cell r="L645" t="str">
            <v>FORTALECIMIENTO A LAS ACTIVIDADES DE RECOLECCIÓN DE LOS RESIDUOS SÓLIDOS EN EL MUNICIPIO DE SAN LUIS, ANTIOQUIA, OCCIDENTE</v>
          </cell>
          <cell r="M645">
            <v>100</v>
          </cell>
          <cell r="N645">
            <v>58.69</v>
          </cell>
          <cell r="O645" t="str">
            <v>TERMINADO</v>
          </cell>
        </row>
        <row r="646">
          <cell r="K646">
            <v>2013056600001</v>
          </cell>
          <cell r="L646" t="str">
            <v>REPOSICIÓN DE LAS REDES DE ACUEDUCTO Y ALCANTARILLADO DE LA CALLE 20 LA ESPERANZA ENTRE CARRERAS 19 Y 22 SAN LUIS, ANTIOQUIA, OCCIDENTE</v>
          </cell>
          <cell r="M646">
            <v>100</v>
          </cell>
          <cell r="N646">
            <v>98.56</v>
          </cell>
          <cell r="O646" t="str">
            <v>CERRADO</v>
          </cell>
        </row>
        <row r="647">
          <cell r="K647">
            <v>2013056600003</v>
          </cell>
          <cell r="L647" t="str">
            <v>REPOSICIÓN DE LAS REDES DE ACUEDUCTO Y ALCANTARILLADO DE LA CARRERA 21 LA ALEGRÍA ENTRE CALLES 20 Y 21 DEL MUNICIPIO DE SAN LUIS, ANTIOQUIA, OCCIDENTE</v>
          </cell>
          <cell r="M647">
            <v>100</v>
          </cell>
          <cell r="N647">
            <v>100</v>
          </cell>
          <cell r="O647" t="str">
            <v>CERRADO</v>
          </cell>
        </row>
        <row r="648">
          <cell r="K648">
            <v>2014056600001</v>
          </cell>
          <cell r="L648" t="str">
            <v>DIAGNOSTICO AMBIENTAL DE ALTERNATIVAS PARA EL TRAMO VIAL ENTRE LAS VEREDAS SOPETRÁN - LOS PLANES SAN LUIS, ANTIOQUIA, OCCIDENTE</v>
          </cell>
          <cell r="M648">
            <v>100</v>
          </cell>
          <cell r="N648">
            <v>100</v>
          </cell>
          <cell r="O648" t="str">
            <v>CERRADO</v>
          </cell>
        </row>
        <row r="649">
          <cell r="K649">
            <v>2014056600002</v>
          </cell>
          <cell r="L649" t="str">
            <v>SANEAMIENTO PARA 40 VIVIENDAS NUEVAS CONSTRUIDAS EN EL CORREGIMIENTO EL PRODIGIO DEL MUNICIPIO DE SAN LUIS, ANTIOQUIA, OCCIDENTE</v>
          </cell>
          <cell r="M649">
            <v>100</v>
          </cell>
          <cell r="N649">
            <v>100</v>
          </cell>
          <cell r="O649" t="str">
            <v>CERRADO</v>
          </cell>
        </row>
        <row r="650">
          <cell r="K650">
            <v>2014056600003</v>
          </cell>
          <cell r="L650" t="str">
            <v>AMPLIACIÓN DE LA UNIDAD DEPORTIVA DE LA ZONA URBANA DEL MUNICIPIO DE SAN LUIS, ANTIOQUIA, OCCIDENTE</v>
          </cell>
          <cell r="M650">
            <v>100</v>
          </cell>
          <cell r="N650">
            <v>86.46</v>
          </cell>
          <cell r="O650" t="str">
            <v>TERMINADO</v>
          </cell>
        </row>
        <row r="651">
          <cell r="K651">
            <v>2014056600004</v>
          </cell>
          <cell r="L651" t="str">
            <v>MEJORAMIENTO DE 20 HECTÁREAS DE CULTIVO DE CAÑA PANELERA DE LOS ASOCIADOS DE ASOPANELUIS, DEL MUNICIPIO DE SAN LUIS, ANTIOQUIA, OCCIDENTE</v>
          </cell>
          <cell r="M651">
            <v>100</v>
          </cell>
          <cell r="N651">
            <v>92.03</v>
          </cell>
          <cell r="O651" t="str">
            <v>TERMINADO</v>
          </cell>
        </row>
        <row r="652">
          <cell r="K652">
            <v>2014056600005</v>
          </cell>
          <cell r="L652" t="str">
            <v>APOYO AL FORTALECIMIENTO DE LA CADENA LÁCTEA DE LA COOPERATIVA COOLESA DEL MUNICIPIO DE SAN LUIS, ANTIOQUIA, OCCIDENTE</v>
          </cell>
          <cell r="M652">
            <v>0</v>
          </cell>
          <cell r="N652">
            <v>0</v>
          </cell>
          <cell r="O652" t="str">
            <v>SIN CONTRATAR</v>
          </cell>
        </row>
        <row r="653">
          <cell r="K653">
            <v>2014056600006</v>
          </cell>
          <cell r="L653" t="str">
            <v>ACTUALIZACIÓN , REVISIÓN Y AJUSTE AL ESQUEMA DE ORDENAMIENTO TERRITORIAL DEL MUNICIPIO DE SAN LUIS, ANTIOQUIA, OCCIDENTE</v>
          </cell>
          <cell r="M653">
            <v>75</v>
          </cell>
          <cell r="N653">
            <v>84.64</v>
          </cell>
          <cell r="O653" t="str">
            <v>CONTRATADO EN EJECUCIÓN</v>
          </cell>
        </row>
        <row r="654">
          <cell r="K654">
            <v>2014056600007</v>
          </cell>
          <cell r="L654" t="str">
            <v>MEJORAMIENTO DE LAS PLACAS POLIDEPORTIVAS JUAN J. HOYOS, I.E. SAN LUIS Y LA CANCHITA DEL ÁREA URBANA DEL MUNICIPIO DE SAN LUIS, ANTIOQUIA, OCCIDENTE</v>
          </cell>
          <cell r="M654">
            <v>100</v>
          </cell>
          <cell r="N654">
            <v>100</v>
          </cell>
          <cell r="O654" t="str">
            <v>CERRADO</v>
          </cell>
        </row>
        <row r="655">
          <cell r="K655">
            <v>2014056600010</v>
          </cell>
          <cell r="L655" t="str">
            <v>RECUPERACIÓN Y CONSERVACIÓN DE LA MICROCUENCAS DE LOS CASERÍOS DE LAS VEREDAS LA JOSEFINA Y EL PRODIGIO DEL MUNICIPIO DE SAN LUIS, ANTIOQUIA, OCCIDENTE</v>
          </cell>
          <cell r="M655">
            <v>100</v>
          </cell>
          <cell r="N655">
            <v>95.05</v>
          </cell>
          <cell r="O655" t="str">
            <v>CERRADO</v>
          </cell>
        </row>
        <row r="656">
          <cell r="K656">
            <v>2014056600011</v>
          </cell>
          <cell r="L656" t="str">
            <v>CONSTRUCCIÓN DE LA CUBIERTA DE LA PLACA POLIDEPORTIVA DE LA I.E.R. DE LA VEREDA LA JOSEFINA DEL MUNICIPIO DE SAN LUIS, ANTIOQUIA, OCCIDENTE</v>
          </cell>
          <cell r="M656">
            <v>100</v>
          </cell>
          <cell r="N656">
            <v>99.77</v>
          </cell>
          <cell r="O656" t="str">
            <v>CERRADO</v>
          </cell>
        </row>
        <row r="657">
          <cell r="K657">
            <v>2014056600012</v>
          </cell>
          <cell r="L657" t="str">
            <v>MEJORAMIENTO Y ACONDICIONAMIENTO DE VÍAS URBANAS Y RURALES DEL MUNICIPIO DE SAN LUIS, ANTIOQUIA, OCCIDENTE</v>
          </cell>
          <cell r="M657">
            <v>100</v>
          </cell>
          <cell r="N657">
            <v>75.400000000000006</v>
          </cell>
          <cell r="O657" t="str">
            <v>PARA CIERRE</v>
          </cell>
        </row>
        <row r="658">
          <cell r="K658">
            <v>2015056600002</v>
          </cell>
          <cell r="L658" t="str">
            <v>ESTUDIO DE IMPACTO AMBIENTAL PARA ADECUACIÓN DE LA CARRETERA SECUNDARIA SAN LUIS - SAN CARLOS EN EL MUNCIPIO DE SAN LUIS, ANTIOQUIA, OCCIDENTE</v>
          </cell>
          <cell r="M658">
            <v>50</v>
          </cell>
          <cell r="N658">
            <v>0</v>
          </cell>
          <cell r="O658" t="str">
            <v>CONTRATADO EN EJECUCIÓN</v>
          </cell>
        </row>
        <row r="659">
          <cell r="K659">
            <v>2015056600003</v>
          </cell>
          <cell r="L659" t="str">
            <v>CONSTRUCCIÓN DE LAS CUBIERTAS DE LAS PLACAS POLIDEPORTIVAS EL OBRERO Y LA CASCADA DE LA ZONA URBANA DEL MUNICIPIO DE SAN LUIS, ANTIOQUIA, OCCIDENTE</v>
          </cell>
          <cell r="M659">
            <v>100</v>
          </cell>
          <cell r="N659">
            <v>97.65</v>
          </cell>
          <cell r="O659" t="str">
            <v>TERMINADO</v>
          </cell>
        </row>
        <row r="660">
          <cell r="K660">
            <v>2012056640001</v>
          </cell>
          <cell r="L660" t="str">
            <v>CONSTRUCCIÓN 1 COLISEO MULTIFUNCIONAL PARA EL CORREGIMIENTO DE OVEJAS SAN PEDRO, ANTIOQUIA, OCCIDENTE</v>
          </cell>
          <cell r="M660">
            <v>100</v>
          </cell>
          <cell r="N660">
            <v>99.93</v>
          </cell>
          <cell r="O660" t="str">
            <v>CERRADO</v>
          </cell>
        </row>
        <row r="661">
          <cell r="K661">
            <v>2013056640001</v>
          </cell>
          <cell r="L661" t="str">
            <v>ADECUACIÓN DEL ESCENARIO POLIDEPORTIVO INSTITUCION EDUCATIVA LICEO PIO XII SAN PEDRO, ANTIOQUIA, OCCIDENTE</v>
          </cell>
          <cell r="M661">
            <v>100</v>
          </cell>
          <cell r="N661">
            <v>100</v>
          </cell>
          <cell r="O661" t="str">
            <v>PARA CIERRE</v>
          </cell>
        </row>
        <row r="662">
          <cell r="K662">
            <v>2014056640001</v>
          </cell>
          <cell r="L662" t="str">
            <v>CONSTRUCCIÓN BOULEVARD CALLE REAL SAN PEDRO, ANTIOQUIA, OCCIDENTE</v>
          </cell>
          <cell r="M662">
            <v>100</v>
          </cell>
          <cell r="N662">
            <v>96.22</v>
          </cell>
          <cell r="O662" t="str">
            <v>TERMINADO</v>
          </cell>
        </row>
        <row r="663">
          <cell r="K663">
            <v>2013056650001</v>
          </cell>
          <cell r="L663" t="str">
            <v>CONSTRUCCIÓN DE PAVIMENTO EN CONCRETO RÍGIDO. ANDENES PEATONALES, SISTEMA DE RED DE AGUAS LLUVIAS, SILVICULTURA URBANA Y DOS BOXCOLVERT EN SAN PEDRO DE URABA, ANTIOQUIA, OCCIDENTE</v>
          </cell>
          <cell r="M663">
            <v>100</v>
          </cell>
          <cell r="N663">
            <v>99.99</v>
          </cell>
          <cell r="O663" t="str">
            <v>TERMINADO</v>
          </cell>
        </row>
        <row r="664">
          <cell r="K664">
            <v>2014056650001</v>
          </cell>
          <cell r="L664" t="str">
            <v>CONSTRUCCIÓN DE UN PUENTE PEATONAL Y VEHICULAR PARA LA COMUNIDAD INDÍGENA EBANO TACANAL DE LA VEREDA SAN JUANCITO CEDRO DEL MUNICIPIO DE SAN PEDRO DE URABA ANTIOQUIA</v>
          </cell>
          <cell r="M664">
            <v>100</v>
          </cell>
          <cell r="N664">
            <v>99.99</v>
          </cell>
          <cell r="O664" t="str">
            <v>TERMINADO</v>
          </cell>
        </row>
        <row r="665">
          <cell r="K665">
            <v>2014056650002</v>
          </cell>
          <cell r="L665" t="str">
            <v>CONSTRUCCIÓN DE UN AULA EDUCATIVA PARA LA COMUNIDAD INDÍGENA EBANO TACANAL DE LA VEREDA SAN JUANCITO CEDRO DEL MUNICIPIO DE SAN PEDRO DE URABA, ANTIOQUIA</v>
          </cell>
          <cell r="M665">
            <v>100</v>
          </cell>
          <cell r="N665">
            <v>100</v>
          </cell>
          <cell r="O665" t="str">
            <v>TERMINADO</v>
          </cell>
        </row>
        <row r="666">
          <cell r="K666">
            <v>2015056650001</v>
          </cell>
          <cell r="L666" t="str">
            <v>CONSTRUCCIÓN DE PAVIMENTO RÍGIDO, CORDONES DE COFINAMIENTO Y ANDÉN PERIMETRAL EN EL MUNICIPIO DE SAN PEDRO DE URABÁ, ANTIOQUIA, OCCIDENTE</v>
          </cell>
          <cell r="M666">
            <v>0</v>
          </cell>
          <cell r="N666">
            <v>65.69</v>
          </cell>
          <cell r="O666" t="str">
            <v>CONTRATADO EN EJECUCIÓN</v>
          </cell>
        </row>
        <row r="667">
          <cell r="K667">
            <v>2016056650001</v>
          </cell>
          <cell r="L667" t="str">
            <v>CONSTRUCCIÓN DE PLACA HUELLA Y MEJORAMIENTO DE LA VÍA LAS PAVAS- MONTECARLOS, DEL MUNICIPIO DE SAN PEDRO DE URABÁ- ANTIOQUIA</v>
          </cell>
          <cell r="M667">
            <v>0</v>
          </cell>
          <cell r="N667">
            <v>0</v>
          </cell>
          <cell r="O667" t="str">
            <v>CONTRATADO EN EJECUCIÓN</v>
          </cell>
        </row>
        <row r="668">
          <cell r="K668">
            <v>2016056650002</v>
          </cell>
          <cell r="L668" t="str">
            <v>CONSTRUCCIÓN DE PLACA HUELLA Y MEJORAMIENTO DE LA VÍA EL TOMATE- CAIMÁN SAN PABLO DEL MUNICIPIO DE SAN PEDRO DE URABÁ-ANTIOQUIA</v>
          </cell>
          <cell r="M668">
            <v>0</v>
          </cell>
          <cell r="N668">
            <v>0</v>
          </cell>
          <cell r="O668" t="str">
            <v>CONTRATADO EN EJECUCIÓN</v>
          </cell>
        </row>
        <row r="669">
          <cell r="K669">
            <v>2013056670001</v>
          </cell>
          <cell r="L669" t="str">
            <v>CONSTRUCCIÓN DEL ECOPARQUE SAN RAFAEL MI RIO COMO SOPORTE A LA ACTIVIDAD TURÍSTICA EN EL ÁREA URBANA DEL MUNICIPIO DE SAN RAFAEL, ANTIOQUIA, OCCIDENTE</v>
          </cell>
          <cell r="M669">
            <v>45.48</v>
          </cell>
          <cell r="N669">
            <v>93.85</v>
          </cell>
          <cell r="O669" t="str">
            <v>CONTRATADO EN EJECUCIÓN</v>
          </cell>
        </row>
        <row r="670">
          <cell r="K670">
            <v>2013056670002</v>
          </cell>
          <cell r="L670" t="str">
            <v>ASISTENCIA ASISTENCIA TÉCNICA PARA EL FORTALECIMIENTO DE LA PRODUCTIVIDAD Y LA COMPETITIVIDAD  DEL SECTOR CAFICULTOR  EN SAN RAFAEL, ANTIOQUIA, OCCIDENTE</v>
          </cell>
          <cell r="M670">
            <v>95.97</v>
          </cell>
          <cell r="N670">
            <v>76.930000000000007</v>
          </cell>
          <cell r="O670" t="str">
            <v>CONTRATADO EN EJECUCIÓN</v>
          </cell>
        </row>
        <row r="671">
          <cell r="K671">
            <v>2014056670001</v>
          </cell>
          <cell r="L671" t="str">
            <v>MANTENIMIENTO RUTINARIO DE LA VIA EL ARENAL DEL MUNICIPIO DE SAN RAFAEL, ANTIOQUIA, OCCIDENTE</v>
          </cell>
          <cell r="M671">
            <v>100</v>
          </cell>
          <cell r="N671">
            <v>92.46</v>
          </cell>
          <cell r="O671" t="str">
            <v>TERMINADO</v>
          </cell>
        </row>
        <row r="672">
          <cell r="K672">
            <v>2015056670001</v>
          </cell>
          <cell r="L672" t="str">
            <v>MANTENIMIENTO RUTINARIO DE LA RED VIAL TERCIARIA DEL MUNICIPIO SAN RAFAEL, ANTIOQUIA, OCCIDENTE</v>
          </cell>
          <cell r="M672">
            <v>8.06</v>
          </cell>
          <cell r="N672">
            <v>93.3</v>
          </cell>
          <cell r="O672" t="str">
            <v>CONTRATADO EN EJECUCIÓN</v>
          </cell>
        </row>
        <row r="673">
          <cell r="K673">
            <v>2013056700001</v>
          </cell>
          <cell r="L673" t="str">
            <v>CONSTRUCCIÓN INFRAESTRUCTURA DE CAPTACIÓN Y ADUCCIÓN DE AGUA PARA LA CONDUCCIÓN DE LA MISMA A LA PTAP. CORREGIMIENTO SAN JOSE DEL NUS DEL MUNICIPIO DE SAN ROQUE, ANTIOQUIA, OCCIDENTE</v>
          </cell>
          <cell r="M673">
            <v>0</v>
          </cell>
          <cell r="N673">
            <v>86.2</v>
          </cell>
          <cell r="O673" t="str">
            <v>CONTRATADO EN EJECUCIÓN</v>
          </cell>
        </row>
        <row r="674">
          <cell r="K674">
            <v>2014056700001</v>
          </cell>
          <cell r="L674" t="str">
            <v>MEJORAMIENTO DE LAS CONDICIONES DE PRODUCCIÓN DE LA PANELA PARA LA COMPETITIVIDAD Y LA CALIDAD DEL PRODUCTO EN EL MUNICIPIO DE SAN ROQUE, ANTIOQUIA, OCCIDENTE</v>
          </cell>
          <cell r="M674">
            <v>78.61</v>
          </cell>
          <cell r="N674">
            <v>3.98</v>
          </cell>
          <cell r="O674" t="str">
            <v>CONTRATADO EN EJECUCIÓN</v>
          </cell>
        </row>
        <row r="675">
          <cell r="K675">
            <v>2014056700002</v>
          </cell>
          <cell r="L675" t="str">
            <v>MEJORAMIENTO VIAS CORREGIMIENTO PROVIDENCIA DEL MUNICIPIO DE SAN ROQUE, ANTIOQUIA, OCCIDENTE</v>
          </cell>
          <cell r="M675">
            <v>100</v>
          </cell>
          <cell r="N675">
            <v>99.85</v>
          </cell>
          <cell r="O675" t="str">
            <v>TERMINADO</v>
          </cell>
        </row>
        <row r="676">
          <cell r="K676">
            <v>2015056700001</v>
          </cell>
          <cell r="L676" t="str">
            <v>CONSTRUCCIÓN PUENTES VEHICULARES EN LAS VEREDAS GUACAS Y SANTA TERESA DEL MUNICIPIO DE SAN ROQUE, ANTIOQUIA, OCCIDENTE</v>
          </cell>
          <cell r="M676">
            <v>59.04</v>
          </cell>
          <cell r="N676">
            <v>40.78</v>
          </cell>
          <cell r="O676" t="str">
            <v>CONTRATADO EN EJECUCIÓN</v>
          </cell>
        </row>
        <row r="677">
          <cell r="K677">
            <v>2012056740002</v>
          </cell>
          <cell r="L677" t="str">
            <v>MANTENIMIENTO Y REHABILITACIÓN DE LAS VIAS TERCIARIAS DEL MUNICIPIO DE SAN VICENTE FERRER, DEPARTAMENTO ANTIOQUIA</v>
          </cell>
          <cell r="M677">
            <v>99.93</v>
          </cell>
          <cell r="N677">
            <v>97.9</v>
          </cell>
          <cell r="O677" t="str">
            <v>CERRADO</v>
          </cell>
        </row>
        <row r="678">
          <cell r="K678">
            <v>2013056740002</v>
          </cell>
          <cell r="L678" t="str">
            <v>ACTUALIZACIÓN PLAN BASICO DE ORDENAMIENTO TERRITORIAL SAN VICENTE, ANTIOQUIA, OCCIDENTE</v>
          </cell>
          <cell r="M678">
            <v>100</v>
          </cell>
          <cell r="N678">
            <v>99.99</v>
          </cell>
          <cell r="O678" t="str">
            <v>CERRADO</v>
          </cell>
        </row>
        <row r="679">
          <cell r="K679">
            <v>2013056740005</v>
          </cell>
          <cell r="L679" t="str">
            <v>REHABILITACIÓN VIAS TERCIAS DEL MUNICIPIO SAN VICENTE, ANTIOQUIA, OCCIDENTE</v>
          </cell>
          <cell r="M679">
            <v>100</v>
          </cell>
          <cell r="N679">
            <v>83.1</v>
          </cell>
          <cell r="O679" t="str">
            <v>CERRADO</v>
          </cell>
        </row>
        <row r="680">
          <cell r="K680">
            <v>2015056740001</v>
          </cell>
          <cell r="L680" t="str">
            <v>REHABILITACIÓN DEL PAVIMENTO DE VÍAS URBANAS -TRAMO 1.1 EN EL MUNICIPIO DE SAN VICENTE  FERRER, DEPARTAMENTO DE ANTIOQUIA</v>
          </cell>
          <cell r="M680">
            <v>36.130000000000003</v>
          </cell>
          <cell r="N680">
            <v>45.82</v>
          </cell>
          <cell r="O680" t="str">
            <v>CONTRATADO EN EJECUCIÓN</v>
          </cell>
        </row>
        <row r="681">
          <cell r="K681">
            <v>2012056790001</v>
          </cell>
          <cell r="L681" t="str">
            <v>MEJORAMIENTO 39 VIVIENDAS EN LA ZONA URBANA SANTA BÁRBARA, ANTIOQUIA, OCCIDENTE</v>
          </cell>
          <cell r="M681">
            <v>99.98</v>
          </cell>
          <cell r="N681">
            <v>99.45</v>
          </cell>
          <cell r="O681" t="str">
            <v>TERMINADO</v>
          </cell>
        </row>
        <row r="682">
          <cell r="K682">
            <v>2013056790001</v>
          </cell>
          <cell r="L682" t="str">
            <v>CONSTRUCCIÓN Y RECONSTRUCCION DE 13 VIVIENDAS EN LA ZONA RURAL DEL MUNICIPIO DE SANTA BÁRBARA, ANTIOQUIA, OCCIDENTE</v>
          </cell>
          <cell r="M682">
            <v>100</v>
          </cell>
          <cell r="N682">
            <v>86.15</v>
          </cell>
          <cell r="O682" t="str">
            <v>TERMINADO</v>
          </cell>
        </row>
        <row r="683">
          <cell r="K683">
            <v>2013056790002</v>
          </cell>
          <cell r="L683" t="str">
            <v>FORMULACIÓN PLAN DE GESTIÓN DEL RIESGO EN EL MUNICIPIO SANTA BÁRBARA, ANTIOQUIA, OCCIDENTE</v>
          </cell>
          <cell r="M683">
            <v>100</v>
          </cell>
          <cell r="N683">
            <v>100</v>
          </cell>
          <cell r="O683" t="str">
            <v>CERRADO</v>
          </cell>
        </row>
        <row r="684">
          <cell r="K684">
            <v>2014056790001</v>
          </cell>
          <cell r="L684" t="str">
            <v>REPARACIÓN Y CONSTRUCCIÓN DE VIVIENDAS, SEDES EDUCATIVAS Y ENTES OFICIALES AFECTADOS POR SITUACIÓN DE CALAMIDAD PÚBLICA EN SANTA BÁRBARA, ANTIOQUIA, OCCIDENTE</v>
          </cell>
          <cell r="M684">
            <v>100</v>
          </cell>
          <cell r="N684">
            <v>92.01</v>
          </cell>
          <cell r="O684" t="str">
            <v>TERMINADO</v>
          </cell>
        </row>
        <row r="685">
          <cell r="K685">
            <v>2014056790002</v>
          </cell>
          <cell r="L685" t="str">
            <v>ESTUDIOS Y DISEÑOS CENTRO DE INTEGRACIÓN CIUDADANA DE VERSALLES SANTA BÁRBARA, ANTIOQUIA, OCCIDENTE</v>
          </cell>
          <cell r="M685">
            <v>100</v>
          </cell>
          <cell r="N685">
            <v>99.85</v>
          </cell>
          <cell r="O685" t="str">
            <v>CERRADO</v>
          </cell>
        </row>
        <row r="686">
          <cell r="K686">
            <v>2014056790004</v>
          </cell>
          <cell r="L686" t="str">
            <v>ESTUDIOS Y DISEÑOS PARA LA ADECUACIÓN DEL ESCENARIO DEPORTIVO CANCHA DE ATANASIO Y CANCHA COLISEO SANTA BÁRBARA, ANTIOQUIA, OCCIDENTE</v>
          </cell>
          <cell r="M686">
            <v>100</v>
          </cell>
          <cell r="N686">
            <v>100</v>
          </cell>
          <cell r="O686" t="str">
            <v>CERRADO</v>
          </cell>
        </row>
        <row r="687">
          <cell r="K687">
            <v>2014056790005</v>
          </cell>
          <cell r="L687" t="str">
            <v>ESTUDIOS Y DISEÑOS PARA LA AMPLIACIÓN Y MEJORAMIENTO DE LA INFRAESTRUCTURA DE LA I.E.RURAL EL GUAYABO SANTA BÁRBARA, ANTIOQUIA, OCCIDENTE</v>
          </cell>
          <cell r="M687">
            <v>100</v>
          </cell>
          <cell r="N687">
            <v>100</v>
          </cell>
          <cell r="O687" t="str">
            <v>CERRADO</v>
          </cell>
        </row>
        <row r="688">
          <cell r="K688">
            <v>2015056790001</v>
          </cell>
          <cell r="L688" t="str">
            <v>ADECUACIÓN Y CONSTRUCCIÓN CANCHA SINTÉTICA COLISEO SANTA BÁRBARA, ANTIOQUIA, OCCIDENTE</v>
          </cell>
          <cell r="M688">
            <v>100</v>
          </cell>
          <cell r="N688">
            <v>103.91</v>
          </cell>
          <cell r="O688" t="str">
            <v>TERMINADO</v>
          </cell>
        </row>
        <row r="689">
          <cell r="K689">
            <v>2015056790002</v>
          </cell>
          <cell r="L689" t="str">
            <v>MEJORAMIENTO DE VÍAS TERCIARIAS EN EL MUNICIPIO DE SANTA BÁRBARA , ANTIOQUIA, OCCIDENTE</v>
          </cell>
          <cell r="M689">
            <v>79.8</v>
          </cell>
          <cell r="N689">
            <v>98.21</v>
          </cell>
          <cell r="O689" t="str">
            <v>CONTRATADO EN EJECUCIÓN</v>
          </cell>
        </row>
        <row r="690">
          <cell r="K690">
            <v>2012056860001</v>
          </cell>
          <cell r="L690" t="str">
            <v>CONSTRUCCIÓN PLAN MAESTRO DE ACUEDUCTO DEL CENTRO POBLADO DE LA VEREDA EL CANEY SANTA ROSA DE OSOS, ANTIOQUIA, OCCIDENTE</v>
          </cell>
          <cell r="M690">
            <v>100</v>
          </cell>
          <cell r="N690">
            <v>99.68</v>
          </cell>
          <cell r="O690" t="str">
            <v>TERMINADO</v>
          </cell>
        </row>
        <row r="691">
          <cell r="K691">
            <v>2013056860001</v>
          </cell>
          <cell r="L691" t="str">
            <v>CONSTRUCCIÓN DEL PLAN MAESTRO DEL ACUEDUCTO DEL CORREGIMIENTO DE HOYORRICO SANTA ROSA DE OSOS, ANTIOQUIA, OCCIDENTE</v>
          </cell>
          <cell r="M691">
            <v>100</v>
          </cell>
          <cell r="N691">
            <v>99.92</v>
          </cell>
          <cell r="O691" t="str">
            <v>TERMINADO</v>
          </cell>
        </row>
        <row r="692">
          <cell r="K692">
            <v>2015056860002</v>
          </cell>
          <cell r="L692" t="str">
            <v>MEJORAMIENTO DE ESTABLECIMIENTOS EDUCATIVOS EN EL MUNICIPIO DE SANTA ROSA DE OSOS, ANTIOQUIA, OCCIDENTE</v>
          </cell>
          <cell r="M692">
            <v>87</v>
          </cell>
          <cell r="N692">
            <v>84.29</v>
          </cell>
          <cell r="O692" t="str">
            <v>CONTRATADO EN EJECUCIÓN</v>
          </cell>
        </row>
        <row r="693">
          <cell r="K693">
            <v>2015056860003</v>
          </cell>
          <cell r="L693" t="str">
            <v>MEJORAMIENTO DE ESCENARIOS DEPORTIVOS Y RECREATIVOS EN EL MUNICIPIO DE SANTA ROSA DE OSOS, ANTIOQUIA, OCCIDENTE</v>
          </cell>
          <cell r="M693">
            <v>100</v>
          </cell>
          <cell r="N693">
            <v>100</v>
          </cell>
          <cell r="O693" t="str">
            <v>TERMINADO</v>
          </cell>
        </row>
        <row r="694">
          <cell r="K694">
            <v>2015056860005</v>
          </cell>
          <cell r="L694" t="str">
            <v>MEJORAMIENTO DE VÍAS URBANAS EN EL MUNICIPIO DE SANTA ROSA DE OSOS, ANTIOQUIA, OCCIDENTE</v>
          </cell>
          <cell r="M694">
            <v>100</v>
          </cell>
          <cell r="N694">
            <v>99.78</v>
          </cell>
          <cell r="O694" t="str">
            <v>TERMINADO</v>
          </cell>
        </row>
        <row r="695">
          <cell r="K695">
            <v>2014050420001</v>
          </cell>
          <cell r="L695" t="str">
            <v>CONSTRUCCIÓN 58 SOLUCIONES DE VIVIENDA EN LOTE PROPIO EN LA ZONA RURAL SANTAFÉ DE ANTIOQUIA, ANTIOQUIA, OCCIDENTE</v>
          </cell>
          <cell r="M695">
            <v>44.83</v>
          </cell>
          <cell r="N695">
            <v>53.75</v>
          </cell>
          <cell r="O695" t="str">
            <v>CONTRATADO EN EJECUCIÓN</v>
          </cell>
        </row>
        <row r="696">
          <cell r="K696">
            <v>2013050420001</v>
          </cell>
          <cell r="L696" t="str">
            <v>CONSTRUCCIÓN SOLUCIONES DE VIVIENDA EN LA ZONA URBANA, BARRIO BUGA SANTAFÉ DE ANTIOQUIA, ANTIOQUIA, OCCIDENTE</v>
          </cell>
          <cell r="M696">
            <v>85.34</v>
          </cell>
          <cell r="N696">
            <v>72.89</v>
          </cell>
          <cell r="O696" t="str">
            <v>CONTRATADO EN EJECUCIÓN</v>
          </cell>
        </row>
        <row r="697">
          <cell r="K697">
            <v>2014050420002</v>
          </cell>
          <cell r="L697" t="str">
            <v>CONSTRUCCIÓN PARQUE DE LAS FRUTAS Y LAS ARTESANÍAS EN EL MUNICIPIO DE SANTA FE DE ANTIOQUIA, ANTIOQUIA, OCCIDENTE</v>
          </cell>
          <cell r="M697">
            <v>24.01</v>
          </cell>
          <cell r="N697">
            <v>73.41</v>
          </cell>
          <cell r="O697" t="str">
            <v>CONTRATADO EN EJECUCIÓN</v>
          </cell>
        </row>
        <row r="698">
          <cell r="K698">
            <v>2014050420003</v>
          </cell>
          <cell r="L698" t="str">
            <v>ADECUACIÓN CENTRO DE ACOPIO DE TRANSPORTE PÚBLICO DEL MUNICIPIO DE SANTA FE DE ANTIOQUIA, ANTIOQUIA, OCCIDENTE</v>
          </cell>
          <cell r="M698">
            <v>0</v>
          </cell>
          <cell r="N698">
            <v>0.45</v>
          </cell>
          <cell r="O698" t="str">
            <v>CONTRATADO EN EJECUCIÓN</v>
          </cell>
        </row>
        <row r="699">
          <cell r="K699">
            <v>2015050420002</v>
          </cell>
          <cell r="L699" t="str">
            <v>CONSTRUCCIÓN CENTRO DE EVENTOS Y CONVENCIONES EN EL MUNICIPIO DE SANTA FE DE ANTIOQUIA, ANTIOQUIA, OCCIDENTE</v>
          </cell>
          <cell r="M699">
            <v>17.64</v>
          </cell>
          <cell r="N699">
            <v>36.520000000000003</v>
          </cell>
          <cell r="O699" t="str">
            <v>CONTRATADO EN EJECUCIÓN</v>
          </cell>
        </row>
        <row r="700">
          <cell r="K700">
            <v>2015050420003</v>
          </cell>
          <cell r="L700" t="str">
            <v>CONSTRUCCIÓN PARQUE MULTIMODAL EN EL MUNICIPIO DE SANTA FE DE ANTIOQUIA, ANTIOQUIA, OCCIDENTE</v>
          </cell>
          <cell r="M700">
            <v>100</v>
          </cell>
          <cell r="N700">
            <v>76.98</v>
          </cell>
          <cell r="O700" t="str">
            <v>TERMINADO</v>
          </cell>
        </row>
        <row r="701">
          <cell r="K701">
            <v>2013056900002</v>
          </cell>
          <cell r="L701" t="str">
            <v>CONSTRUCCIÓN DE 42 VIVIENDAS DE INTERÉS SOCIAL EN ZONA URBANA DEL MUNICIPIO DE SANTO DOMINGO, ANTIOQUIA, OCCIDENTE</v>
          </cell>
          <cell r="M701">
            <v>100</v>
          </cell>
          <cell r="N701">
            <v>91.97</v>
          </cell>
          <cell r="O701" t="str">
            <v>TERMINADO</v>
          </cell>
        </row>
        <row r="702">
          <cell r="K702">
            <v>2014056900001</v>
          </cell>
          <cell r="L702" t="str">
            <v>FORTALECIMIENTO DE LA CADENA PRODUCTIVA DEL SECTOR PANELERO EN EL MUNICIPIO DE SANTO DOMINGO, ANTIOQUIA, OCCIDENTE</v>
          </cell>
          <cell r="M702">
            <v>100</v>
          </cell>
          <cell r="N702">
            <v>90.83</v>
          </cell>
          <cell r="O702" t="str">
            <v>CERRADO</v>
          </cell>
        </row>
        <row r="703">
          <cell r="K703">
            <v>2015056900001</v>
          </cell>
          <cell r="L703" t="str">
            <v>CONSTRUCCIÓN DE PAVIMENTO RÍGIDO EN LA VÍA PRINCIPAL DEL CORREGIMIENTO DE BOTERO, MUNICIPIO DE SANTO DOMINGO, ANTIOQUIA, OCCIDENTE</v>
          </cell>
          <cell r="M703">
            <v>100</v>
          </cell>
          <cell r="N703">
            <v>96.49</v>
          </cell>
          <cell r="O703" t="str">
            <v>PARA CIERRE</v>
          </cell>
        </row>
        <row r="704">
          <cell r="K704">
            <v>2013056970004</v>
          </cell>
          <cell r="L704" t="str">
            <v>RENOVACIÓN DE INFRAESTRUCTURA EDUCATIVA PARA LOS C.E.R. ALDANA, POTRERITO Y LAS LAJAS DE EL SANTUARIO, ANTIOQUIA, OCCIDENTE</v>
          </cell>
          <cell r="M704">
            <v>99.7</v>
          </cell>
          <cell r="N704">
            <v>99.98</v>
          </cell>
          <cell r="O704" t="str">
            <v>CERRADO</v>
          </cell>
        </row>
        <row r="705">
          <cell r="K705">
            <v>2014056970001</v>
          </cell>
          <cell r="L705" t="str">
            <v>ADECUACIÓN DEL CANAL DE LA QUEBRADA LA MARINILLA EN LA ZONA URBANA DE EL SANTUARIO, ANTIOQUIA, OCCIDENTE</v>
          </cell>
          <cell r="M705">
            <v>100</v>
          </cell>
          <cell r="N705">
            <v>99.98</v>
          </cell>
          <cell r="O705" t="str">
            <v>CERRADO</v>
          </cell>
        </row>
        <row r="706">
          <cell r="K706">
            <v>2015057360008</v>
          </cell>
          <cell r="L706" t="str">
            <v>CONSTRUCCIÓN DE VIVIENDA DE INTERÉS PRIORITARIO PARA DAMNIFICADOS POR LA OLA INVERNAL EN EL MUNICIPIO DE SEGOVIA, ANTIOQUIA, OCCIDENTE</v>
          </cell>
          <cell r="M706">
            <v>0</v>
          </cell>
          <cell r="N706">
            <v>0</v>
          </cell>
          <cell r="O706" t="str">
            <v>EN PROCESO DE CONTRATACIÓN</v>
          </cell>
        </row>
        <row r="707">
          <cell r="K707">
            <v>2015057360009</v>
          </cell>
          <cell r="L707" t="str">
            <v>ADECUACIÓN Y MEJORAMIENTO DE ESCENARIOS DEPORTIVOS Y RECREATIVOS DE LA UNIDAD DEPORTIVA ABEL RIVERA VILLA EN EL MUNICIPIO DE SEGOVIA, ANTIOQUIA, OCCIDENTE</v>
          </cell>
          <cell r="M707">
            <v>0</v>
          </cell>
          <cell r="N707">
            <v>0</v>
          </cell>
          <cell r="O707" t="str">
            <v>CONTRATADO EN EJECUCIÓN</v>
          </cell>
        </row>
        <row r="708">
          <cell r="K708">
            <v>2013057360001</v>
          </cell>
          <cell r="L708" t="str">
            <v>IMPLEMENTACIÓN DE LA PRIMERA ETAPA DEL CIRCUITO CERRADO DE TELEVISÓN (CCTV) PARA LA VIDEO VIGILANCIA CIUDADANA DEL MUNICIPIO DE SEGOVIA, ANTIOQUIA, OCCIDENTE</v>
          </cell>
          <cell r="M708">
            <v>100</v>
          </cell>
          <cell r="N708">
            <v>99.91</v>
          </cell>
          <cell r="O708" t="str">
            <v>TERMINADO</v>
          </cell>
        </row>
        <row r="709">
          <cell r="K709">
            <v>2013057360002</v>
          </cell>
          <cell r="L709" t="str">
            <v>CONSTRUCCIÓN DE UNA PLACA POLIDEPORTIVA DEL BARRIO ARGELIA EN EL MUNICIPIO DE SEGOVIA, ANTIOQUIA, OCCIDENTE</v>
          </cell>
          <cell r="M709">
            <v>100</v>
          </cell>
          <cell r="N709">
            <v>77.349999999999994</v>
          </cell>
          <cell r="O709" t="str">
            <v>TERMINADO</v>
          </cell>
        </row>
        <row r="710">
          <cell r="K710">
            <v>2013057360003</v>
          </cell>
          <cell r="L710" t="str">
            <v>CONSTRUCCIÓN DEL PARQUE DE MERCADO DEL MUNIPIO DE SEGOVIA, ANTIOQUIA, OCCIDENTE</v>
          </cell>
          <cell r="M710">
            <v>100</v>
          </cell>
          <cell r="N710">
            <v>41.86</v>
          </cell>
          <cell r="O710" t="str">
            <v>TERMINADO</v>
          </cell>
        </row>
        <row r="711">
          <cell r="K711">
            <v>2015057360001</v>
          </cell>
          <cell r="L711" t="str">
            <v>CONSTRUCCIÓN DE PAVIMENTO DE LA VÍA DE ACCESO AL MUNICIPIO DE SEGOVIA Y OBRAS COMPLEMENTARIAS EN EL MUNICIPIO DE SEGOVIA, ANTIOQUIA, OCCIDENTE</v>
          </cell>
          <cell r="M711">
            <v>82</v>
          </cell>
          <cell r="N711">
            <v>72.31</v>
          </cell>
          <cell r="O711" t="str">
            <v>CONTRATADO EN EJECUCIÓN</v>
          </cell>
        </row>
        <row r="712">
          <cell r="K712">
            <v>2015057360002</v>
          </cell>
          <cell r="L712" t="str">
            <v>CONSTRUCCIÓN DE LA RED DE ALCANTARILLADO DEL SECTOR SANTA MARTA EN EL ÁREA URBANA DE MUNICIPIO DE SEGOVIA, ANTIOQUIA</v>
          </cell>
          <cell r="M712">
            <v>100</v>
          </cell>
          <cell r="N712">
            <v>93.54</v>
          </cell>
          <cell r="O712" t="str">
            <v>TERMINADO</v>
          </cell>
        </row>
        <row r="713">
          <cell r="K713">
            <v>2015057360003</v>
          </cell>
          <cell r="L713" t="str">
            <v>ADQUISICIÓN DE AMBULANCIA PARA EL TRANSPORTE ADECUADO Y OPORTUNO DE LOS PACIENTES DE LA ESE SAN JUAN DE DIOS DEL MUNICIPIO DE SEGOVIA, ANTIOQUIA, OCCIDENTE</v>
          </cell>
          <cell r="M713">
            <v>100</v>
          </cell>
          <cell r="N713">
            <v>100</v>
          </cell>
          <cell r="O713" t="str">
            <v>TERMINADO</v>
          </cell>
        </row>
        <row r="714">
          <cell r="K714">
            <v>2015057360004</v>
          </cell>
          <cell r="L714" t="str">
            <v>MEJORAMIENTO DE LA INFRAESTRUCTURA FÍSICA DE LA INSTITUCIÓN EDUCATIVA FRAY MARTÍN DE PORRES DEL MUNICIPIO DE SEGOVIA, ANTIOQUIA, OCCIDENTE</v>
          </cell>
          <cell r="M714">
            <v>100</v>
          </cell>
          <cell r="N714">
            <v>98.81</v>
          </cell>
          <cell r="O714" t="str">
            <v>TERMINADO</v>
          </cell>
        </row>
        <row r="715">
          <cell r="K715">
            <v>2015057360005</v>
          </cell>
          <cell r="L715" t="str">
            <v>ADECUACIÓN Y MEJORAMIENTO DE LA INFRAESTRUCTURA FÍSICA DEL AUDITORIO DE LA INSTITUCIÓN EDUCATIVA LIBORIO BATALLER DEL MUNICIPIO DE SEGOVIA, ANTIOQUIA, OCCIDENTE</v>
          </cell>
          <cell r="M715">
            <v>0</v>
          </cell>
          <cell r="N715">
            <v>79.97</v>
          </cell>
          <cell r="O715" t="str">
            <v>CONTRATADO EN EJECUCIÓN</v>
          </cell>
        </row>
        <row r="716">
          <cell r="K716">
            <v>2015057360006</v>
          </cell>
          <cell r="L716" t="str">
            <v>ACTUALIZACIÓN CATASTRAL RURAL EN EL MUNICIPIO DE SEGOVIA, ANTIOQUIA, OCCIDENTE</v>
          </cell>
          <cell r="M716">
            <v>0</v>
          </cell>
          <cell r="N716">
            <v>25.62</v>
          </cell>
          <cell r="O716" t="str">
            <v>CONTRATADO EN EJECUCIÓN</v>
          </cell>
        </row>
        <row r="717">
          <cell r="K717">
            <v>2015057360007</v>
          </cell>
          <cell r="L717" t="str">
            <v>ACTUALIZACIÓN CATASTRAL URBANA EN EL MUNICIPIO DE SEGOVIA, ANTIOQUIA, OCCIDENTE</v>
          </cell>
          <cell r="M717">
            <v>0</v>
          </cell>
          <cell r="N717">
            <v>46.25</v>
          </cell>
          <cell r="O717" t="str">
            <v>CONTRATADO EN EJECUCIÓN</v>
          </cell>
        </row>
        <row r="718">
          <cell r="K718">
            <v>2012057560001</v>
          </cell>
          <cell r="L718" t="str">
            <v>MEJORAMIENTO ACCESIBILIDAD VEREDAL A TRAVÉS DE LA CONSTRUCCIÓN DE  PUENTE VEHICULAR SOBRE LA QUEBRADONA EN LA VEREDA EL SALTO MUNICIPIO DE SONSON, ANTIOQUIA</v>
          </cell>
          <cell r="M718">
            <v>100</v>
          </cell>
          <cell r="N718">
            <v>100</v>
          </cell>
          <cell r="O718" t="str">
            <v>CERRADO</v>
          </cell>
        </row>
        <row r="719">
          <cell r="K719">
            <v>2012057560003</v>
          </cell>
          <cell r="L719" t="str">
            <v>CONSTRUCCIÓN CUBIERTA, GRADERIAS E ILUMINACIÓN DE PLACA POLIDEPORTIVA DEL CORREGIMIENTO SAN MIGUEL DE SONSON, ANTIOQUIA.</v>
          </cell>
          <cell r="M719">
            <v>100</v>
          </cell>
          <cell r="N719">
            <v>100</v>
          </cell>
          <cell r="O719" t="str">
            <v>CERRADO</v>
          </cell>
        </row>
        <row r="720">
          <cell r="K720">
            <v>2012057560004</v>
          </cell>
          <cell r="L720" t="str">
            <v>IMPLEMENTACIÓN PROYECTO JÓVENES CON COMPROMISO SONSON, ANTIOQUIA, OCCIDENTE</v>
          </cell>
          <cell r="M720">
            <v>100</v>
          </cell>
          <cell r="N720">
            <v>99.78</v>
          </cell>
          <cell r="O720" t="str">
            <v>CERRADO</v>
          </cell>
        </row>
        <row r="721">
          <cell r="K721">
            <v>2013057560001</v>
          </cell>
          <cell r="L721" t="str">
            <v>ADECUACIÓN DE INFRAESTRUCTURA DEPORTIVA PARA LA PROMOCIÓN Y DESARROLLO DE CAPACIDADES DEPORTIVAS Y SOCIALES DE NIÑOS Y JOVENES EN JERUSALÉN SONSON, ANTIOQUIA, OCCIDENTE</v>
          </cell>
          <cell r="M721">
            <v>100</v>
          </cell>
          <cell r="N721">
            <v>100</v>
          </cell>
          <cell r="O721" t="str">
            <v>CERRADO</v>
          </cell>
        </row>
        <row r="722">
          <cell r="K722">
            <v>2013057560002</v>
          </cell>
          <cell r="L722" t="str">
            <v>ADECUACIÓN DE INFRAESTRUCTURA DEPORTIVA PARA MEJORAR SU APROVECHAMIENTO Y OPTIMIZACIÓN  EN ACTIVIDADES FÍSICAS EN EL CORREGIMIENTO LA DANTA SONSON, ANTIOQUIA, OCCIDENTE</v>
          </cell>
          <cell r="M722">
            <v>100</v>
          </cell>
          <cell r="N722">
            <v>100</v>
          </cell>
          <cell r="O722" t="str">
            <v>CERRADO</v>
          </cell>
        </row>
        <row r="723">
          <cell r="K723">
            <v>2013057560003</v>
          </cell>
          <cell r="L723" t="str">
            <v>ADQUISICIÓN DE EQUIPOS DE IMAGENOLOGÍA PARA MEJORAR LOS SERVICIOS EN SALUD EN EL MUNICIPIO DE SONSON, ANTIOQUIA, OCCIDENTE</v>
          </cell>
          <cell r="M723">
            <v>100</v>
          </cell>
          <cell r="N723">
            <v>100</v>
          </cell>
          <cell r="O723" t="str">
            <v>CERRADO</v>
          </cell>
        </row>
        <row r="724">
          <cell r="K724">
            <v>2013057560004</v>
          </cell>
          <cell r="L724" t="str">
            <v>CONSTRUCCIÓN DE RESTAURANTES ESCOLARES PARA EL MEJORAMIENTO DE LA CALIDAD DE LA EDUCACIÓN PREESCOLAR Y BÁSICA EN 8 CER DEL MUNICIPIO SONSON, ANTIOQUIA, OCCIDENTE</v>
          </cell>
          <cell r="M724">
            <v>100</v>
          </cell>
          <cell r="N724">
            <v>100</v>
          </cell>
          <cell r="O724" t="str">
            <v>CERRADO</v>
          </cell>
        </row>
        <row r="725">
          <cell r="K725">
            <v>2013057560005</v>
          </cell>
          <cell r="L725" t="str">
            <v>CONSTRUCCIÓN DEL SISTEMA DE ACUEDUCTO Y PLANTA DE POTABILIZACIÓN PARA EL AUMENTO EN COBERTURA EN LA VEREDA ROBLALITO B, MUNICIPIO DE SONSON, ANTIOQUIA, OCCIDENTE</v>
          </cell>
          <cell r="M725">
            <v>100</v>
          </cell>
          <cell r="N725">
            <v>100</v>
          </cell>
          <cell r="O725" t="str">
            <v>CERRADO</v>
          </cell>
        </row>
        <row r="726">
          <cell r="K726">
            <v>2013057560006</v>
          </cell>
          <cell r="L726" t="str">
            <v>CONSTRUCCIÓN DE LA CANCHA SINTETICA PARA FORTALECER LA PARTICIPACIÓN Y FORMACIÓN DE PROCESOS DEPORTIVOS DE LOS NIÑOS Y JOVENES DE SONSON, ANTIOQUIA, OCCIDENTE</v>
          </cell>
          <cell r="M726">
            <v>100</v>
          </cell>
          <cell r="N726">
            <v>100</v>
          </cell>
          <cell r="O726" t="str">
            <v>CERRADO</v>
          </cell>
        </row>
        <row r="727">
          <cell r="K727">
            <v>2013057560007</v>
          </cell>
          <cell r="L727" t="str">
            <v>CONSTRUCCIÓN DE PUENTE VEHICULAR PARA MEJORAR LA ACCESIBILIDAD Y COMPETITIVIDAD EN LOS CORREGIMIENTOS DEL MAGADENA MEDIO DE SONSON, ANTIOQUIA</v>
          </cell>
          <cell r="M727">
            <v>100</v>
          </cell>
          <cell r="N727">
            <v>100</v>
          </cell>
          <cell r="O727" t="str">
            <v>CERRADO</v>
          </cell>
        </row>
        <row r="728">
          <cell r="K728">
            <v>2014057560001</v>
          </cell>
          <cell r="L728" t="str">
            <v>MEJORAMIENTO DE LA INFRAESTRUCTURA DEPORTIVA EN EL MUNICIPIO DE SONSON, ANTIOQUIA</v>
          </cell>
          <cell r="M728">
            <v>100</v>
          </cell>
          <cell r="N728">
            <v>100</v>
          </cell>
          <cell r="O728" t="str">
            <v>TERMINADO</v>
          </cell>
        </row>
        <row r="729">
          <cell r="K729">
            <v>2014057560002</v>
          </cell>
          <cell r="L729" t="str">
            <v>MEJORAMIENTO DE LA HABITABILIDAD DE LA MINORÍA ÉTNICA AFROCOLOMBIANA AFROMIEL DEL CORREGIMIENTO SAN MIGUEL, MUNICIPIO DE SONSON, ANTIOQUIA</v>
          </cell>
          <cell r="M729">
            <v>100</v>
          </cell>
          <cell r="N729">
            <v>71.06</v>
          </cell>
          <cell r="O729" t="str">
            <v>TERMINADO</v>
          </cell>
        </row>
        <row r="730">
          <cell r="K730">
            <v>2014057560003</v>
          </cell>
          <cell r="L730" t="str">
            <v>ESTUDIOS Y DISEÑOS DEL ESTADIO DE FÚTBOL DEL MUNICIPIO DE SONSON, ANTIOQUIA</v>
          </cell>
          <cell r="M730">
            <v>100</v>
          </cell>
          <cell r="N730">
            <v>100</v>
          </cell>
          <cell r="O730" t="str">
            <v>CERRADO</v>
          </cell>
        </row>
        <row r="731">
          <cell r="K731">
            <v>2014057560004</v>
          </cell>
          <cell r="L731" t="str">
            <v>ESTUDIOS Y DISEÑOS PARA LA INTERVENCIÓN DEL ESPACIO PÚBLICO EN EL SECTOR  ESTADIO DEL MUNICIPIO DE SONSON, ANTIOQUIA, OCCIDENTE</v>
          </cell>
          <cell r="M731">
            <v>100</v>
          </cell>
          <cell r="N731">
            <v>100</v>
          </cell>
          <cell r="O731" t="str">
            <v>CERRADO</v>
          </cell>
        </row>
        <row r="732">
          <cell r="K732">
            <v>2013057610001</v>
          </cell>
          <cell r="L732" t="str">
            <v>CONSTRUCCIÓN DEL CENTRO DE ACOPIO SOPETRÁN, ANTIOQUIA, OCCIDENTE</v>
          </cell>
          <cell r="M732">
            <v>100</v>
          </cell>
          <cell r="N732">
            <v>99.9</v>
          </cell>
          <cell r="O732" t="str">
            <v>TERMINADO</v>
          </cell>
        </row>
        <row r="733">
          <cell r="K733">
            <v>2013057610002</v>
          </cell>
          <cell r="L733" t="str">
            <v>CONSTRUCCIÓN DE LAS OBRAS  DE URBANISMO PARA LA URBANIZACIÓN VILLA MORENA   DEL MUNICIPIO DE SOPETRÁN, ANTIOQUIA, OCCIDENTE</v>
          </cell>
          <cell r="M733">
            <v>100</v>
          </cell>
          <cell r="N733">
            <v>98.63</v>
          </cell>
          <cell r="O733" t="str">
            <v>TERMINADO</v>
          </cell>
        </row>
        <row r="734">
          <cell r="K734">
            <v>2013057610003</v>
          </cell>
          <cell r="L734" t="str">
            <v>ADECUACIÓN DE LA UNIDAD CULTURAL Y DEPORTIVA JOSÉ MARÍA VILLA DE LA ZONA URBANA DEL MUNICIPIO DE SOPETRÁN, ANTIOQUIA, OCCIDENTE</v>
          </cell>
          <cell r="M734">
            <v>100</v>
          </cell>
          <cell r="N734">
            <v>100</v>
          </cell>
          <cell r="O734" t="str">
            <v>TERMINADO</v>
          </cell>
        </row>
        <row r="735">
          <cell r="K735">
            <v>2013057610004</v>
          </cell>
          <cell r="L735" t="str">
            <v>RECUPERACIÓN DE LA CALLE 10 DE LA ZONA URBANA DEL MUNICIPIO DE SOPETRÁN, ANTIOQUIA, OCCIDENTE</v>
          </cell>
          <cell r="M735">
            <v>100</v>
          </cell>
          <cell r="N735">
            <v>100</v>
          </cell>
          <cell r="O735" t="str">
            <v>TERMINADO</v>
          </cell>
        </row>
        <row r="736">
          <cell r="K736">
            <v>2013057610005</v>
          </cell>
          <cell r="L736" t="str">
            <v>REHABILITACIÓN Y PUESTA EN FUNCIONAMIENTO DE LA PLACA POLIDEPORTIVA DEL CORREGIMIENTO DE SAN NICOLÁS DE BARY EN EL MUNICIPIO DE SOPETRÁN, ANTIOQUIA, OCCIDENTE</v>
          </cell>
          <cell r="M736">
            <v>100</v>
          </cell>
          <cell r="N736">
            <v>5.1100000000000003</v>
          </cell>
          <cell r="O736" t="str">
            <v>TERMINADO</v>
          </cell>
        </row>
        <row r="737">
          <cell r="K737">
            <v>2014057610001</v>
          </cell>
          <cell r="L737" t="str">
            <v>MEJORAMIENTO DE LA PLACA POLIDEPORTIVA DEL CORREGIMIENTO DE SAN NICOLÁS DEL MUNICIPIO DE SOPETRÁN, ANTIOQUIA, OCCIDENTE</v>
          </cell>
          <cell r="M737">
            <v>100</v>
          </cell>
          <cell r="N737">
            <v>92.94</v>
          </cell>
          <cell r="O737" t="str">
            <v>TERMINADO</v>
          </cell>
        </row>
        <row r="738">
          <cell r="K738">
            <v>2015057610001</v>
          </cell>
          <cell r="L738" t="str">
            <v>REHABILITACIÓN DEL PAVIMENTO DE VIAS URBANAS EN LA CABECERA MUNICIPAL DE SOPETRÁN, ANTIOQUIA, OCCIDENTE</v>
          </cell>
          <cell r="M738">
            <v>0</v>
          </cell>
          <cell r="N738">
            <v>43.99</v>
          </cell>
          <cell r="O738" t="str">
            <v>CONTRATADO EN EJECUCIÓN</v>
          </cell>
        </row>
        <row r="739">
          <cell r="K739">
            <v>2013057900001</v>
          </cell>
          <cell r="L739" t="str">
            <v>CONSTRUCCIÓN DE PAVIMENTO EN EL CASCO URBANO DE LOS CORREGIMIENTOS EL DOCE, EL GUAIMARO, BARRO BLANCO Y LA CAUCANA, MUNICIPIO DE TARAZÁ, ANTIOQUIA, OCCIDENTE</v>
          </cell>
          <cell r="M739">
            <v>100</v>
          </cell>
          <cell r="N739">
            <v>99.98</v>
          </cell>
          <cell r="O739" t="str">
            <v>CERRADO</v>
          </cell>
        </row>
        <row r="740">
          <cell r="K740">
            <v>2013057900003</v>
          </cell>
          <cell r="L740" t="str">
            <v>CONSTRUCCIÓN DEL SISTEMA DE ALCANTARILLADO PLUVIAL Y OBRAS DE EMBELLECIMIENTO EN EL SECTOR LA AVENIDA, CALLE 34 Y CARRERA 30 TARAZÁ, ANTIOQUIA, OCCIDENTE</v>
          </cell>
          <cell r="M740">
            <v>100</v>
          </cell>
          <cell r="N740">
            <v>100</v>
          </cell>
          <cell r="O740" t="str">
            <v>CERRADO</v>
          </cell>
        </row>
        <row r="741">
          <cell r="K741">
            <v>2013057900006</v>
          </cell>
          <cell r="L741" t="str">
            <v>CONSTRUCCIÓN DE 250 METROS LINEALES DE PAVIMENTO, EN EL BARRIO BUENOS AIRES, EN LA CALLE 28A ENTRE CRA 40 Y CRA 37, ZONA URBANA DE TARAZÁ, ANTIOQUIA, OCCIDENTE</v>
          </cell>
          <cell r="M741">
            <v>100</v>
          </cell>
          <cell r="N741">
            <v>95.76</v>
          </cell>
          <cell r="O741" t="str">
            <v>CERRADO</v>
          </cell>
        </row>
        <row r="742">
          <cell r="K742">
            <v>2013057900012</v>
          </cell>
          <cell r="L742" t="str">
            <v>HABILITACIÓN Y MANTENMIENTO DE 5300 METROS LINEALES DEL CAÑO EL TOPACIO EN EL CASCO URBANO DEL MUNICIPIO DE TARAZÁ, ANTIOQUIA, OCCIDENTE</v>
          </cell>
          <cell r="M742">
            <v>100</v>
          </cell>
          <cell r="N742">
            <v>99.51</v>
          </cell>
          <cell r="O742" t="str">
            <v>CERRADO</v>
          </cell>
        </row>
        <row r="743">
          <cell r="K743">
            <v>2013057900013</v>
          </cell>
          <cell r="L743" t="str">
            <v>ASISTENCIA INTEGRAL AL GRUPO POBLACIONAL DEL ADULTO MAYOR TARAZÁ, ANTIOQUIA, OCCIDENTE</v>
          </cell>
          <cell r="M743">
            <v>100</v>
          </cell>
          <cell r="N743">
            <v>100</v>
          </cell>
          <cell r="O743" t="str">
            <v>CERRADO</v>
          </cell>
        </row>
        <row r="744">
          <cell r="K744">
            <v>2013057900014</v>
          </cell>
          <cell r="L744" t="str">
            <v>CONSTRUCCIÓN DE ALCANTARILLADO SANITARIO Y MEJORAMIENTO DEL ENTORNO EN EL BARRIO LA LUCHA, EN EL ÁREA URBANA DEL MUNICIPIO DE TARAZÁ, ANTIOQUIA, OCCIDENTE</v>
          </cell>
          <cell r="M744">
            <v>100</v>
          </cell>
          <cell r="N744">
            <v>97.58</v>
          </cell>
          <cell r="O744" t="str">
            <v>TERMINADO</v>
          </cell>
        </row>
        <row r="745">
          <cell r="K745">
            <v>2013057900015</v>
          </cell>
          <cell r="L745" t="str">
            <v>ADECUACIÓN Y REMODELACIÓN DE LA I.E. RAFAEL NUÑES, ZONA URBANA DEL MUNICIPIO DE TARAZÁ, ANTIOQUIA, OCCIDENTE</v>
          </cell>
          <cell r="M745">
            <v>100</v>
          </cell>
          <cell r="N745">
            <v>98.87</v>
          </cell>
          <cell r="O745" t="str">
            <v>CERRADO</v>
          </cell>
        </row>
        <row r="746">
          <cell r="K746">
            <v>2013057900018</v>
          </cell>
          <cell r="L746" t="str">
            <v>CONSTRUCCIÓN DE 2 AULAS Y SALA DE SISTEMA EN EL SEGUNDO NIVEL DEL CER CARLOS ARTURO QUINTERO, VEREDA PIEDRAS DEL MUNICIPIO TARAZÁ, ANTIOQUIA, OCCIDENTE</v>
          </cell>
          <cell r="M746">
            <v>100</v>
          </cell>
          <cell r="N746">
            <v>99.44</v>
          </cell>
          <cell r="O746" t="str">
            <v>CERRADO</v>
          </cell>
        </row>
        <row r="747">
          <cell r="K747">
            <v>2013057900021</v>
          </cell>
          <cell r="L747" t="str">
            <v>MANTENIMIENTO Y HABILITACIÓN DEL TRAMO DE VÍA COMPRENDIDO ENTRE LA VEREDA EL EMBARETADO Y EL PUNTO DENOMUNADO LA PORRA TARAZÁ, ANTIOQUIA, OCCIDENTE</v>
          </cell>
          <cell r="M747">
            <v>100</v>
          </cell>
          <cell r="N747">
            <v>99.87</v>
          </cell>
          <cell r="O747" t="str">
            <v>CERRADO</v>
          </cell>
        </row>
        <row r="748">
          <cell r="K748">
            <v>2013057900022</v>
          </cell>
          <cell r="L748" t="str">
            <v>SUBSIDIO PARA LOS SERVICIOS DE ACUEDUCTO Y ALCANTARILLADO EN LOS ESTRATOS 1, 2 Y 3 DEL MUNICIPIO DE TARAZÁ, ANTIOQUIA, OCCIDENTE</v>
          </cell>
          <cell r="M748">
            <v>100</v>
          </cell>
          <cell r="N748">
            <v>95.79</v>
          </cell>
          <cell r="O748" t="str">
            <v>CERRADO</v>
          </cell>
        </row>
        <row r="749">
          <cell r="K749">
            <v>2014057900001</v>
          </cell>
          <cell r="L749" t="str">
            <v>APORTES PARA LA CONTINUIDAD DEL REGIMEN SUBSIDIADO Y AFILIACION DE LA POBLACIÓN POBRE SIN AFILIAR EN EL MUNICIPIO DE TARAZÁ, ANTIOQUIA, OCCIDENTE</v>
          </cell>
          <cell r="M749">
            <v>100</v>
          </cell>
          <cell r="N749">
            <v>100</v>
          </cell>
          <cell r="O749" t="str">
            <v>CERRADO</v>
          </cell>
        </row>
        <row r="750">
          <cell r="K750">
            <v>2014057900002</v>
          </cell>
          <cell r="L750" t="str">
            <v>APORTES PARA GARANTIZAR LA CONTINUIDAD DE LA POBLACIÓN AFILIADA EN SALUD AL REGIMEN SUBSIDIADO TARAZÁ, ANTIOQUIA, OCCIDENTE</v>
          </cell>
          <cell r="M750">
            <v>100</v>
          </cell>
          <cell r="N750">
            <v>100</v>
          </cell>
          <cell r="O750" t="str">
            <v>CERRADO</v>
          </cell>
        </row>
        <row r="751">
          <cell r="K751">
            <v>2014057900003</v>
          </cell>
          <cell r="L751" t="str">
            <v>ADQUISICIÓN DE PREDIOS Y MEJORAS PARA LA CONSTRUCCIÓN DE OBRAS DE INTEGRACIÓN URBANÍSTICA EN EL MUNICIPIO DE TARAZÁ, ANTIOQUIA, OCCIDENTE</v>
          </cell>
          <cell r="M751">
            <v>100</v>
          </cell>
          <cell r="N751">
            <v>96.31</v>
          </cell>
          <cell r="O751" t="str">
            <v>CERRADO</v>
          </cell>
        </row>
        <row r="752">
          <cell r="K752">
            <v>2014057900004</v>
          </cell>
          <cell r="L752" t="str">
            <v>CONSTRUCCIÓN DE PUENTE COLGANTE SOBRE LA QUEBRADA SAN AGUSTIN EN ZONA RURAL DEL MUNICIPIO DE TARAZÁ, ANTIOQUIA, OCCIDENTE</v>
          </cell>
          <cell r="M752">
            <v>0</v>
          </cell>
          <cell r="N752">
            <v>0</v>
          </cell>
          <cell r="O752" t="str">
            <v>SIN CONTRATAR</v>
          </cell>
        </row>
        <row r="753">
          <cell r="K753">
            <v>2014057900006</v>
          </cell>
          <cell r="L753" t="str">
            <v>CONSTRUCCIÓN DE PAVIMENTO RÍGIDO EN LOS BARRIOS BUENOS AIRES, NUEVO MILENIO, MESETAS Y PAVAS EN EL CASCO URBANO DEL MUNICIPIO DE TARAZÁ, ANTIOQUIA, OCCIDENTE</v>
          </cell>
          <cell r="M753">
            <v>100</v>
          </cell>
          <cell r="N753">
            <v>100</v>
          </cell>
          <cell r="O753" t="str">
            <v>TERMINADO</v>
          </cell>
        </row>
        <row r="754">
          <cell r="K754">
            <v>2015057900002</v>
          </cell>
          <cell r="L754" t="str">
            <v>CONSTRUCCIÓN DE PARQUE RECREATIVO EN EL BARRIO LAS PALMAS EN EL CASCO URBANO DEL MUNICIPIO DE TARAZÁ, ANTIOQUIA, OCCIDENTE</v>
          </cell>
          <cell r="M754">
            <v>100</v>
          </cell>
          <cell r="N754">
            <v>99.99</v>
          </cell>
          <cell r="O754" t="str">
            <v>CERRADO</v>
          </cell>
        </row>
        <row r="755">
          <cell r="K755">
            <v>2015057900003</v>
          </cell>
          <cell r="L755" t="str">
            <v>CONSTRUCCIÓN DE ALCANTARILLADO Y OBRAS COMPLEMENTARIAS EN EL CORREGIMIENTO PUERTO ANTIOQUIA EN EL MUNICIPIO DE TARAZÁ, ANTIOQUIA, OCCIDENTE</v>
          </cell>
          <cell r="M755">
            <v>100</v>
          </cell>
          <cell r="N755">
            <v>99.9</v>
          </cell>
          <cell r="O755" t="str">
            <v>TERMINADO</v>
          </cell>
        </row>
        <row r="756">
          <cell r="K756">
            <v>2015057900004</v>
          </cell>
          <cell r="L756" t="str">
            <v>MEJORAMIENTO Y ADECUACIÓN DE PUENTES PEATONALES EN EL CASCO URBANO DEL MUNICIPIO DE TARAZÁ, ANTIOQUIA, OCCIDENTE</v>
          </cell>
          <cell r="M756">
            <v>100</v>
          </cell>
          <cell r="N756">
            <v>99.26</v>
          </cell>
          <cell r="O756" t="str">
            <v>CERRADO</v>
          </cell>
        </row>
        <row r="757">
          <cell r="K757">
            <v>2015057900005</v>
          </cell>
          <cell r="L757" t="str">
            <v>CONSTRUCCIÓN Y CERRAMIENTO DE CELDAS PARA LA DISPOSICIÓN FINAL DE RESIDUOS SOLIDOS EN EL MUNICIPIO DE TARAZÁ, ANTIOQUIA, OCCIDENTE</v>
          </cell>
          <cell r="M757">
            <v>100</v>
          </cell>
          <cell r="N757">
            <v>98.92</v>
          </cell>
          <cell r="O757" t="str">
            <v>PARA CIERRE</v>
          </cell>
        </row>
        <row r="758">
          <cell r="K758">
            <v>2015057900006</v>
          </cell>
          <cell r="L758" t="str">
            <v>CONSTRUCCIÓN DE ALCANTARILLADO EN EL BARRIO SAN MARTÍN Y OBRAS COMPLEMENTARIAS EN LOS BARRIOS SAN MARTÍN Y PARAÍSO, CASCO URBANO DE TARAZÁ, ANTIOQUIA, OCCIDENTE</v>
          </cell>
          <cell r="M758">
            <v>100</v>
          </cell>
          <cell r="N758">
            <v>100</v>
          </cell>
          <cell r="O758" t="str">
            <v>CERRADO</v>
          </cell>
        </row>
        <row r="759">
          <cell r="K759">
            <v>2016057900001</v>
          </cell>
          <cell r="L759" t="str">
            <v>ESTUDIO Y DISEÑOS DE DOS PUENTES VEHICULARES Y UN PUENTE PEATONAL NECESARIO CON PROYECCION A LA CONSTRUCCION PARA LA INTERCOMUNICACIÓN, PROSPERIDAD Y DESARROLLO RURAL Y URBANO DEL MUNICIPIO DE TARAZÁ, ANTIOQUIA</v>
          </cell>
          <cell r="M759">
            <v>0</v>
          </cell>
          <cell r="N759">
            <v>0</v>
          </cell>
          <cell r="O759" t="str">
            <v>EN PROCESO DE CONTRATACIÓN</v>
          </cell>
        </row>
        <row r="760">
          <cell r="K760">
            <v>2016057900002</v>
          </cell>
          <cell r="L760" t="str">
            <v>ACTUALIZACIÓN AL PLAN MAESTRO DE ACUEDUCTO Y ALCANTARILLADO DEL MUNICIPIO DE TARAZA Y ELABORACIÓN DE LOS ESTUDIOS Y DISEÑOS DEL CORREGIMIENTO DE LA CAUCANA TARAZÁ, ANTIOQUIA, OCCIDENTE</v>
          </cell>
          <cell r="M760">
            <v>0</v>
          </cell>
          <cell r="N760">
            <v>0</v>
          </cell>
          <cell r="O760" t="str">
            <v>EN PROCESO DE CONTRATACIÓN</v>
          </cell>
        </row>
        <row r="761">
          <cell r="K761">
            <v>2016057900003</v>
          </cell>
          <cell r="L761" t="str">
            <v>FORMULACIÓN DEL PLAN AGROPECUARIO MUNICIPAL TARAZÁ, ANTIOQUIA, OCCIDENTE</v>
          </cell>
          <cell r="M761">
            <v>0</v>
          </cell>
          <cell r="N761">
            <v>0</v>
          </cell>
          <cell r="O761" t="str">
            <v>EN PROCESO DE CONTRATACIÓN</v>
          </cell>
        </row>
        <row r="762">
          <cell r="K762">
            <v>2016057900004</v>
          </cell>
          <cell r="L762" t="str">
            <v>ACTUALIZACIÓN Y AJUSTES DEL PLAN BASICO DE ORDENAMIENTO TERRITORIAL  DEL MUNICIPIO DE TARAZÁ, ANTIOQUIA, OCCIDENTE</v>
          </cell>
          <cell r="M762">
            <v>0</v>
          </cell>
          <cell r="N762">
            <v>0</v>
          </cell>
          <cell r="O762" t="str">
            <v>EN PROCESO DE CONTRATACIÓN</v>
          </cell>
        </row>
        <row r="763">
          <cell r="K763">
            <v>2016057900005</v>
          </cell>
          <cell r="L763" t="str">
            <v>CONSTRUCCIÓN DE PAVIMENTO HIDRAULICO EN EL TRAMO COMPRENDIDO ENTRE EL KM00+250 Y EL KM 03+250 DE LA VIA QUE CONDUCE DEL CASCO URBANO DEL MUNICIPIO AL CORREGIMIENTO LA CAUCANA EN EL AREA RURAL TARAZA ANTIOQUIA</v>
          </cell>
          <cell r="M763">
            <v>0</v>
          </cell>
          <cell r="N763">
            <v>0</v>
          </cell>
          <cell r="O763" t="str">
            <v>EN PROCESO DE CONTRATACIÓN</v>
          </cell>
        </row>
        <row r="764">
          <cell r="K764">
            <v>2013057920001</v>
          </cell>
          <cell r="L764" t="str">
            <v>MEJORAMIENTO DE VIVIENDAS EN LA ZONA URBANA Y RURAL DEL MUNICIPIO DE TARSO , ANTIOQUIA, OCCIDENTE</v>
          </cell>
          <cell r="M764">
            <v>100</v>
          </cell>
          <cell r="N764">
            <v>97.56</v>
          </cell>
          <cell r="O764" t="str">
            <v>CERRADO</v>
          </cell>
        </row>
        <row r="765">
          <cell r="K765">
            <v>2014057920001</v>
          </cell>
          <cell r="L765" t="str">
            <v>CONSTRUCCIÓN PRIMERA ETAPA DEL CENTRO DE DESARROLLO INFANTIL EN EL MUNICIPIO TARSO, ANTIOQUIA, OCCIDENTE</v>
          </cell>
          <cell r="M765">
            <v>100</v>
          </cell>
          <cell r="N765">
            <v>99.95</v>
          </cell>
          <cell r="O765" t="str">
            <v>CERRADO</v>
          </cell>
        </row>
        <row r="766">
          <cell r="K766">
            <v>2014057920002</v>
          </cell>
          <cell r="L766" t="str">
            <v>CONSTRUCCIÓN DE LA CASA DE LA SOBERANIA ALIMENTARIA DEL MUNICIPIO DE TARSO, ANTIOQUIA, OCCIDENTE</v>
          </cell>
          <cell r="M766">
            <v>100</v>
          </cell>
          <cell r="N766">
            <v>99.51</v>
          </cell>
          <cell r="O766" t="str">
            <v>CERRADO</v>
          </cell>
        </row>
        <row r="767">
          <cell r="K767">
            <v>2012058090002</v>
          </cell>
          <cell r="L767" t="str">
            <v>SERVICIO DE TRANSPORTE ESCOLAR A ESTUDIANTES DEL MUNICIPIO DE TITIRIBÍ, ANTIOQUIA, OCCIDENTE</v>
          </cell>
          <cell r="M767">
            <v>58.41</v>
          </cell>
          <cell r="N767">
            <v>83.77</v>
          </cell>
          <cell r="O767" t="str">
            <v>CONTRATADO EN EJECUCIÓN</v>
          </cell>
        </row>
        <row r="768">
          <cell r="K768">
            <v>2012058090003</v>
          </cell>
          <cell r="L768" t="str">
            <v>FORTALECIMIENTO DEL CENTRO DE INICIACIÓN Y FORMACIÓN DEPORTIVA Y DEL CENTRO DE PROMOCIÓN DE LA SALUD EN TITIRIBÍ, ANTIOQUIA, OCCIDENTE</v>
          </cell>
          <cell r="M768">
            <v>100</v>
          </cell>
          <cell r="N768">
            <v>79.180000000000007</v>
          </cell>
          <cell r="O768" t="str">
            <v>TERMINADO</v>
          </cell>
        </row>
        <row r="769">
          <cell r="K769">
            <v>2012058090004</v>
          </cell>
          <cell r="L769" t="str">
            <v>FORTALECIMIENTO ESCUELA DE ARTES TITIRIBÍ, ANTIOQUIA, OCCIDENTE</v>
          </cell>
          <cell r="M769">
            <v>13.38</v>
          </cell>
          <cell r="N769">
            <v>98.81</v>
          </cell>
          <cell r="O769" t="str">
            <v>CONTRATADO EN EJECUCIÓN</v>
          </cell>
        </row>
        <row r="770">
          <cell r="K770">
            <v>2013058090001</v>
          </cell>
          <cell r="L770" t="str">
            <v>ACTUALIZACIÓN DE LOS DATOS FISICOS, JURICOS Y/O ECONOMICOS DE LOS PREDIOD RURALES Y URBANOS DEL MUNICIPIO DE TITIRIBÍ, ANTIOQUIA, OCCIDENTE</v>
          </cell>
          <cell r="M770">
            <v>100</v>
          </cell>
          <cell r="N770">
            <v>99.8</v>
          </cell>
          <cell r="O770" t="str">
            <v>CERRADO</v>
          </cell>
        </row>
        <row r="771">
          <cell r="K771">
            <v>2013058090002</v>
          </cell>
          <cell r="L771" t="str">
            <v>ESTUDIOS Y DISEÑOS PARA EL MEJORAMIENTO Y CONSTRUCCIÓN DE LA INFRAESTRUCTURA CULTURAL Y DEPORTIVA DEL MUNICIPIO DE TITIRIBÍ, ANTIOQUIA, OCCIDENTE</v>
          </cell>
          <cell r="M771">
            <v>100</v>
          </cell>
          <cell r="N771">
            <v>99.57</v>
          </cell>
          <cell r="O771" t="str">
            <v>CERRADO</v>
          </cell>
        </row>
        <row r="772">
          <cell r="K772">
            <v>2013058090004</v>
          </cell>
          <cell r="L772" t="str">
            <v>ADECUACIÓN UNIDAD DEPORTIVA MUNICIPAL TITIRIBÍ, ANTIOQUIA, OCCIDENTE</v>
          </cell>
          <cell r="M772">
            <v>48.66</v>
          </cell>
          <cell r="N772">
            <v>99.97</v>
          </cell>
          <cell r="O772" t="str">
            <v>CONTRATADO EN EJECUCIÓN</v>
          </cell>
        </row>
        <row r="773">
          <cell r="K773">
            <v>2014058090001</v>
          </cell>
          <cell r="L773" t="str">
            <v>CONSTRUCCIÓN DE ESTUFAS EFICIENTES Y HUERTOS LEÑEROS EN EL  AREA RURAL  DEL TITIRIBÍ, ANTIOQUIA, OCCIDENTE</v>
          </cell>
          <cell r="M773">
            <v>100</v>
          </cell>
          <cell r="N773">
            <v>99.99</v>
          </cell>
          <cell r="O773" t="str">
            <v>CERRADO</v>
          </cell>
        </row>
        <row r="774">
          <cell r="K774">
            <v>2014058090002</v>
          </cell>
          <cell r="L774" t="str">
            <v>CONSTRUCCIÓN PLANTAS DE TRATAMIENTO DE AGUA POTABLE EN LA ZONA RURAL DE TITIRIBÍ, ANTIOQUIA, OCCIDENTE</v>
          </cell>
          <cell r="M774">
            <v>100</v>
          </cell>
          <cell r="N774">
            <v>100</v>
          </cell>
          <cell r="O774" t="str">
            <v>CERRADO</v>
          </cell>
        </row>
        <row r="775">
          <cell r="K775">
            <v>2014058090003</v>
          </cell>
          <cell r="L775" t="str">
            <v>DOTACIÓN DE MOBILIARIO E INSTRUMENTOS PARA LA PUESTA EN MARCHA DE LA TIENDA DE CAFÉS ESPECIALES DEL MUNICIPIO DE TITIRIBÍ, ANTIOQUIA, OCCIDENTE</v>
          </cell>
          <cell r="M775">
            <v>100</v>
          </cell>
          <cell r="N775">
            <v>99.99</v>
          </cell>
          <cell r="O775" t="str">
            <v>CERRADO</v>
          </cell>
        </row>
        <row r="776">
          <cell r="K776">
            <v>2014058090004</v>
          </cell>
          <cell r="L776" t="str">
            <v>CONSTRUCCIÓN DEL COLECTOR Y PTAR PARA EL TRATAMIENTO DE AGUAS RESIDUALES EN EL SECTOR ORIENTAL DEL MUNICIPIO DE TITIRIBÍ, ANTIOQUIA, OCCIDENTE</v>
          </cell>
          <cell r="M776">
            <v>100</v>
          </cell>
          <cell r="N776">
            <v>71.06</v>
          </cell>
          <cell r="O776" t="str">
            <v>TERMINADO</v>
          </cell>
        </row>
        <row r="777">
          <cell r="K777">
            <v>2014058090005</v>
          </cell>
          <cell r="L777" t="str">
            <v>ESTUDIOS Y DISEÑOS PARA EL MEJORAMIENTO DE LA INFRAESTRUCTURA EDUCATIVA EN EL MUNICIPIO DE TITIRIBÍ, ANTIOQUIA, OCCIDENTE</v>
          </cell>
          <cell r="M777">
            <v>100</v>
          </cell>
          <cell r="N777">
            <v>99.81</v>
          </cell>
          <cell r="O777" t="str">
            <v>CERRADO</v>
          </cell>
        </row>
        <row r="778">
          <cell r="K778">
            <v>2014058090006</v>
          </cell>
          <cell r="L778" t="str">
            <v>ESTUDIOS Y DISEÑOS PARA LA ADECUACION DE CAÑOS MEDIANTE LA CONSTRUCCION DE CANALES EN CONCRETO REFORZADO EN EL AREA URBANA DE TITIRIBÍ, ANTIOQUIA, OCCIDENTE</v>
          </cell>
          <cell r="M778">
            <v>100</v>
          </cell>
          <cell r="N778">
            <v>100</v>
          </cell>
          <cell r="O778" t="str">
            <v>CERRADO</v>
          </cell>
        </row>
        <row r="779">
          <cell r="K779">
            <v>2015058090001</v>
          </cell>
          <cell r="L779" t="str">
            <v>FORTALECIMIENTO DE LA POLITICA DE SEGURIDAD CIUDADANA, MEDIANTE LA INSTALACION DE CAMARAS DE VIGILANCIA PARA LA POLICIA NACIONAL EN TITIRIBÍ, ANTIOQUIA, OCCIDENTE</v>
          </cell>
          <cell r="M779">
            <v>0</v>
          </cell>
          <cell r="N779">
            <v>0</v>
          </cell>
          <cell r="O779" t="str">
            <v>SIN CONTRATAR</v>
          </cell>
        </row>
        <row r="780">
          <cell r="K780">
            <v>2015058090002</v>
          </cell>
          <cell r="L780" t="str">
            <v>ADECUACIÓN Y MEJORAMIENTO DE LOS CER: BOLÍVARES, LA PEÑA, LOS MICOS Y CARACOL EN TITIRIBÍ, ANTIOQUIA, OCCIDENTE</v>
          </cell>
          <cell r="M780">
            <v>100</v>
          </cell>
          <cell r="N780">
            <v>100</v>
          </cell>
          <cell r="O780" t="str">
            <v>TERMINADO</v>
          </cell>
        </row>
        <row r="781">
          <cell r="K781">
            <v>2015058090003</v>
          </cell>
          <cell r="L781" t="str">
            <v>CONSTRUCCIÓN CASA COMUNAL DEL MUNICIPIO DE TITIRIBÍ, ANTIOQUIA, OCCIDENTE</v>
          </cell>
          <cell r="M781">
            <v>100</v>
          </cell>
          <cell r="N781">
            <v>98.95</v>
          </cell>
          <cell r="O781" t="str">
            <v>CERRADO</v>
          </cell>
        </row>
        <row r="782">
          <cell r="K782">
            <v>2013058190001</v>
          </cell>
          <cell r="L782" t="str">
            <v>CONSTRUCCIÓN TANQUE DE ALMACENAMIENTO DE AGUA POTABLE DE 400 M3 EN EL MUNICIPIO DE TOLEDO, ANTIOQUIA, OCCIDENTE</v>
          </cell>
          <cell r="M782">
            <v>100</v>
          </cell>
          <cell r="N782">
            <v>90.07</v>
          </cell>
          <cell r="O782" t="str">
            <v>TERMINADO</v>
          </cell>
        </row>
        <row r="783">
          <cell r="K783">
            <v>2012058370001</v>
          </cell>
          <cell r="L783" t="str">
            <v>CONSTRUCCIÓN DE PAVIMENTO EN CONCRETO RÍGIDO Y URBANISMO EN  EL CASCO URBANO DEL MUNICIPIO DE TURBO</v>
          </cell>
          <cell r="M783">
            <v>0</v>
          </cell>
          <cell r="N783">
            <v>91.69</v>
          </cell>
          <cell r="O783" t="str">
            <v>CONTRATADO EN EJECUCIÓN</v>
          </cell>
        </row>
        <row r="784">
          <cell r="K784">
            <v>2013058370001</v>
          </cell>
          <cell r="L784" t="str">
            <v>CONSTRUCCIÓN DE 3.2 KILÓMETROS DE PAVIMENTO EN CONCRETO RÍGIDO EN EL CASCO URBANO DEL MUNICIPIO DE TURBO, ANTIOQUIA, OCCIDENTE</v>
          </cell>
          <cell r="M784">
            <v>100</v>
          </cell>
          <cell r="N784">
            <v>95.1</v>
          </cell>
          <cell r="O784" t="str">
            <v>TERMINADO</v>
          </cell>
        </row>
        <row r="785">
          <cell r="K785">
            <v>2015058370002</v>
          </cell>
          <cell r="L785" t="str">
            <v>PAVIMENTACIÓN EN CONCRETO RÍGIDO  DE LA CALLE 102 ENTRE CARRERAS 10 Y 13, EN EL CASCO URBANO DEL MUNICIPIO DE TURBO, ANTIOQUIA, OCCIDENTE</v>
          </cell>
          <cell r="M785">
            <v>82</v>
          </cell>
          <cell r="N785">
            <v>72.7</v>
          </cell>
          <cell r="O785" t="str">
            <v>CONTRATADO EN EJECUCIÓN</v>
          </cell>
        </row>
        <row r="786">
          <cell r="K786">
            <v>2015058370003</v>
          </cell>
          <cell r="L786" t="str">
            <v>CONSTRUCCIÓN EN AFIRMADO DE LA VÍA QUE COMUNICA LA CARRERA 15 CON EL NUEVO MUELLE TURÍSTICO DEL MUNICIPIO DE TURBO, TURBO, ANTIOQUIA, OCCIDENTE</v>
          </cell>
          <cell r="M786">
            <v>0</v>
          </cell>
          <cell r="N786">
            <v>0</v>
          </cell>
          <cell r="O786" t="str">
            <v>CONTRATADO EN EJECUCIÓN</v>
          </cell>
        </row>
        <row r="787">
          <cell r="K787">
            <v>2016058370002</v>
          </cell>
          <cell r="L787" t="str">
            <v>CONSTRUCCIÓN DE PASEOS URBANOS DE LAS CARRERAS 14 ENTRE LAS CALLES 96 Y 99A, Y DE LAS CALLES 96 Y 99A ENTRE LAS CARRERAS 13 Y 14 DE TURBO, ANTIOQUIA, OCCIDENTE</v>
          </cell>
          <cell r="M787">
            <v>0</v>
          </cell>
          <cell r="N787">
            <v>0</v>
          </cell>
          <cell r="O787" t="str">
            <v>SIN CONTRATAR</v>
          </cell>
        </row>
        <row r="788">
          <cell r="K788">
            <v>2016058370003</v>
          </cell>
          <cell r="L788" t="str">
            <v>CONSTRUCCIÓN DEL PARQUE LA BOMBONERA EN EL MUNCIPIO DE TURBO, ANTIOQUIA, OCCIDENTE</v>
          </cell>
          <cell r="M788">
            <v>0</v>
          </cell>
          <cell r="N788">
            <v>0</v>
          </cell>
          <cell r="O788" t="str">
            <v>SIN CONTRATAR</v>
          </cell>
        </row>
        <row r="789">
          <cell r="K789">
            <v>2013057890001</v>
          </cell>
          <cell r="L789" t="str">
            <v>ADECUACIÓN MEJORAMIENTO Y ACONDICIONAMIENTO FISICO TÁMESIS, ANTIOQUIA, OCCIDENTE</v>
          </cell>
          <cell r="M789">
            <v>99.97</v>
          </cell>
          <cell r="N789">
            <v>100</v>
          </cell>
          <cell r="O789" t="str">
            <v>CERRADO</v>
          </cell>
        </row>
        <row r="790">
          <cell r="K790">
            <v>2013057890002</v>
          </cell>
          <cell r="L790" t="str">
            <v>MEJORAMIENTO MEJORAMIENTO BASICO DE VIVIENDA RURAL 2013 TÁMESIS, ANTIOQUIA, OCCIDENTE</v>
          </cell>
          <cell r="M790">
            <v>99.76</v>
          </cell>
          <cell r="N790">
            <v>99.48</v>
          </cell>
          <cell r="O790" t="str">
            <v>CERRADO</v>
          </cell>
        </row>
        <row r="791">
          <cell r="K791">
            <v>2014057890001</v>
          </cell>
          <cell r="L791" t="str">
            <v>RECOPILACIÓN REVISION, ACTUALIZACION DEL EOT, E INCORPORACION ESTUDIO DE AMENAZAS Y RIESGOS AL ESQUEMA DE ORDENAMIENTO TERRITORIAL. TÁMESIS, ANTIOQUIA, OCCIDENTE</v>
          </cell>
          <cell r="M791">
            <v>0</v>
          </cell>
          <cell r="N791">
            <v>0</v>
          </cell>
          <cell r="O791" t="str">
            <v>EN PROCESO DE CONTRATACIÓN</v>
          </cell>
        </row>
        <row r="792">
          <cell r="K792">
            <v>2013058420001</v>
          </cell>
          <cell r="L792" t="str">
            <v>FORMULACIÓN RECONSTRUCCION DE PUENTE VEHICULAR URAMITA, ANTIOQUIA, OCCIDENTE</v>
          </cell>
          <cell r="M792">
            <v>100</v>
          </cell>
          <cell r="N792">
            <v>86.77</v>
          </cell>
          <cell r="O792" t="str">
            <v>TERMINADO</v>
          </cell>
        </row>
        <row r="793">
          <cell r="K793">
            <v>2013058420002</v>
          </cell>
          <cell r="L793" t="str">
            <v>CONSTRUCCIÓN PISTA DE PATINAJE URAMITA, ANTIOQUIA, OCCIDENTE</v>
          </cell>
          <cell r="M793">
            <v>99.97</v>
          </cell>
          <cell r="N793">
            <v>33.35</v>
          </cell>
          <cell r="O793" t="str">
            <v>TERMINADO</v>
          </cell>
        </row>
        <row r="794">
          <cell r="K794">
            <v>2013058470001</v>
          </cell>
          <cell r="L794" t="str">
            <v>REHABILITACIÓN VÍA VARIANTE DEL MUNICIPIO URRAO, ANTIOQUIA, OCCIDENTE</v>
          </cell>
          <cell r="M794">
            <v>0</v>
          </cell>
          <cell r="N794">
            <v>80.83</v>
          </cell>
          <cell r="O794" t="str">
            <v>CONTRATADO EN EJECUCIÓN</v>
          </cell>
        </row>
        <row r="795">
          <cell r="K795">
            <v>2013058470002</v>
          </cell>
          <cell r="L795" t="str">
            <v>CONSTRUCCIÓN DE VIVIENDA NUEVA EN LOS CENTROS DE MANDE Y PUNTAS DE OCAIDO DE URRAO, ANTIOQUIA, OCCIDENTE</v>
          </cell>
          <cell r="M795">
            <v>0</v>
          </cell>
          <cell r="N795">
            <v>85.41</v>
          </cell>
          <cell r="O795" t="str">
            <v>CONTRATADO EN EJECUCIÓN</v>
          </cell>
        </row>
        <row r="796">
          <cell r="K796">
            <v>2013058470004</v>
          </cell>
          <cell r="L796" t="str">
            <v>FORTALECIMIENTO DE LA PARTICIPACIÓN DE GRUPOS CULTURALES Y DEPORTIVOS  DEL MUNICIPIO EN EVENTOS ZONALES, REGIONALES Y NA A TRAVES DE LA ADQUISICIÓN DE UN VEHICULO TIPO BUS URRAO, ANTIOQUIA, OCCIDENTE</v>
          </cell>
          <cell r="M796">
            <v>100</v>
          </cell>
          <cell r="N796">
            <v>99.9</v>
          </cell>
          <cell r="O796" t="str">
            <v>CERRADO</v>
          </cell>
        </row>
        <row r="797">
          <cell r="K797">
            <v>2013058470005</v>
          </cell>
          <cell r="L797" t="str">
            <v>SUBSIDIO PARA LA CONSTRUCCIÓN DE 324 VIVIENDAS VIS PARA LA POBLACIÓN DESPLAZADA URRAO, ANTIOQUIA, OCCIDENTE</v>
          </cell>
          <cell r="M797">
            <v>14.72</v>
          </cell>
          <cell r="N797">
            <v>11.22</v>
          </cell>
          <cell r="O797" t="str">
            <v>CONTRATADO EN EJECUCIÓN</v>
          </cell>
        </row>
        <row r="798">
          <cell r="K798">
            <v>2015058470001</v>
          </cell>
          <cell r="L798" t="str">
            <v>REHABILITACIÓN DE LAS VIAS DE LA ZONA CENTRO MEDIANTE LA REPOSICIÓN DE PAVIMENTO RIGIDO EN EL MUNICIPIO URRAO, ANTIOQUIA, OCCIDENTE</v>
          </cell>
          <cell r="M798">
            <v>69.52</v>
          </cell>
          <cell r="N798">
            <v>68.39</v>
          </cell>
          <cell r="O798" t="str">
            <v>CONTRATADO EN EJECUCIÓN</v>
          </cell>
        </row>
        <row r="799">
          <cell r="K799">
            <v>2015058540002</v>
          </cell>
          <cell r="L799" t="str">
            <v>ADECUACIÓN DE LOS SISTEMAS DE CONDUCCION DEL AGUA POTABLE, PARA EL MEJORAMIENTO DE LAS CONDICIONES DE VIDA DE LA POBLACION DE LA VEREDA LA HABANA DEL MUNICIPIO DE VALDIVIA ANTIOQUIA</v>
          </cell>
          <cell r="M799">
            <v>100</v>
          </cell>
          <cell r="N799">
            <v>100</v>
          </cell>
          <cell r="O799" t="str">
            <v>CERRADO</v>
          </cell>
        </row>
        <row r="800">
          <cell r="K800">
            <v>2015058540003</v>
          </cell>
          <cell r="L800" t="str">
            <v>ADECUACIÓN DE LOS SISTEMAS DE CONDUCCION DEL AGUA POTABLE, PARA EL MEJORAMIENTO DE LAS CONDICIONES DE VIDA DE LA POBLACION DE LA VEREDA PALOMAS DEL MUNICIPIO DE VALDIVIA ANTIOQUIA</v>
          </cell>
          <cell r="M800">
            <v>100</v>
          </cell>
          <cell r="N800">
            <v>0</v>
          </cell>
          <cell r="O800" t="str">
            <v>TERMINADO</v>
          </cell>
        </row>
        <row r="801">
          <cell r="K801">
            <v>2013058540001</v>
          </cell>
          <cell r="L801" t="str">
            <v>CONSTRUCCIÓN PAVIMENTACIÓN DE VÍAS URBANAS EN EL MUNICIPIO DE VALDIVIA ANTIOQUIA VALDIVIA, ANTIOQUIA, OCCIDENTE</v>
          </cell>
          <cell r="M801">
            <v>93.89</v>
          </cell>
          <cell r="N801">
            <v>96.62</v>
          </cell>
          <cell r="O801" t="str">
            <v>TERMINADO</v>
          </cell>
        </row>
        <row r="802">
          <cell r="K802">
            <v>2013058540002</v>
          </cell>
          <cell r="L802" t="str">
            <v>CONSTRUCCIÓN CONSTRUCCIÓN DE CANCHA SINTÉTICA EN LA CABECERA MUNICIPAL DE VALDIVIA - ANTIOQUIA VALDIVIA, ANTIOQUIA,</v>
          </cell>
          <cell r="M802">
            <v>99.94</v>
          </cell>
          <cell r="N802">
            <v>6.45</v>
          </cell>
          <cell r="O802" t="str">
            <v>TERMINADO</v>
          </cell>
        </row>
        <row r="803">
          <cell r="K803">
            <v>2013058540003</v>
          </cell>
          <cell r="L803" t="str">
            <v>IMPLEMENTACIÓN DE LA 2DA ETAPA PLAN MAESTRO BARRIO FUNDADORES - PARQUE PRINCIPAL DEL MUNICIPIO DE VALDIVIA - ANTIOQUIA</v>
          </cell>
          <cell r="M803">
            <v>100</v>
          </cell>
          <cell r="N803">
            <v>99.17</v>
          </cell>
          <cell r="O803" t="str">
            <v>TERMINADO</v>
          </cell>
        </row>
        <row r="804">
          <cell r="K804">
            <v>2013058540004</v>
          </cell>
          <cell r="L804" t="str">
            <v>FORTALECIMIENTO DEL BANCO DE MAQUINARIA PARA MANTENIMIENTO Y MEJORAMIENTO DE VÍAS DEL MUNICIPIO DE VALDIVIA- ANTIOQUIA</v>
          </cell>
          <cell r="M804">
            <v>100</v>
          </cell>
          <cell r="N804">
            <v>89.53</v>
          </cell>
          <cell r="O804" t="str">
            <v>TERMINADO</v>
          </cell>
        </row>
        <row r="805">
          <cell r="K805">
            <v>2013058540006</v>
          </cell>
          <cell r="L805" t="str">
            <v>SERVICIO DE TRANSPORTE ESCOLAR DEL MUNICIPIO DE VALDIVIA</v>
          </cell>
          <cell r="M805">
            <v>100</v>
          </cell>
          <cell r="N805">
            <v>96.73</v>
          </cell>
          <cell r="O805" t="str">
            <v>TERMINADO</v>
          </cell>
        </row>
        <row r="806">
          <cell r="K806">
            <v>2013058540007</v>
          </cell>
          <cell r="L806" t="str">
            <v>IMPLEMENTACIÓN DE LA 2DA ETAPA PLAN MAESTRO BARRIO PUERTO OSPINA - CEMENTERIO DEL MUNICIPIO DE VALDIVIA-ANTIOQUIA</v>
          </cell>
          <cell r="M806">
            <v>100</v>
          </cell>
          <cell r="N806">
            <v>85.39</v>
          </cell>
          <cell r="O806" t="str">
            <v>TERMINADO</v>
          </cell>
        </row>
        <row r="807">
          <cell r="K807">
            <v>2014058540001</v>
          </cell>
          <cell r="L807" t="str">
            <v>ACTUALIZACIÓN DEL ESQUEMA DE ORDENAMIENTO TERRITORIAL EOT DEL MUNICIPIO DE VALDIVIA ANTIOQUIA</v>
          </cell>
          <cell r="M807">
            <v>90</v>
          </cell>
          <cell r="N807">
            <v>98.66</v>
          </cell>
          <cell r="O807" t="str">
            <v>CONTRATADO EN EJECUCIÓN</v>
          </cell>
        </row>
        <row r="808">
          <cell r="K808">
            <v>2014058540002</v>
          </cell>
          <cell r="L808" t="str">
            <v>CONSTRUCCIÓN E ALCANTARILLADO SANITARIO EN EL PEATONAL 20 DE JULIO Y MEJORAMIENTO DEL ENTORNO, ZONA URBANA DEL MUNICIPIO DE VALDIVIA ANTIOQUIA</v>
          </cell>
          <cell r="M808">
            <v>100</v>
          </cell>
          <cell r="N808">
            <v>99.81</v>
          </cell>
          <cell r="O808" t="str">
            <v>TERMINADO</v>
          </cell>
        </row>
        <row r="809">
          <cell r="K809">
            <v>2014058540003</v>
          </cell>
          <cell r="L809" t="str">
            <v>CONSTRUCCIÓN DE ALCANTARILLADO SANITARIO SECTOR CONOCIDO COMO LA POLA MUNICIPIO DE VALDIVIA ANTIOQUIA</v>
          </cell>
          <cell r="M809">
            <v>32.71</v>
          </cell>
          <cell r="N809">
            <v>99.9</v>
          </cell>
          <cell r="O809" t="str">
            <v>CONTRATADO EN EJECUCIÓN</v>
          </cell>
        </row>
        <row r="810">
          <cell r="K810">
            <v>2014058540004</v>
          </cell>
          <cell r="L810" t="str">
            <v>DISEÑO COMPLETOS DEL PUENTE COLGANTE SOBRE EL RIO CAUCA EN EL SECTOR PUERTO RAUDAL, QUE COMUNICA AL CORREGIMIENTO DE RAUDAL VIEJO CON EL MUNICIPIO DE VALDIVIA, ZONA RURAL DEL MUNICIPIO DE VALDIVIA ANTIOQUIA</v>
          </cell>
          <cell r="M810">
            <v>100</v>
          </cell>
          <cell r="N810">
            <v>100</v>
          </cell>
          <cell r="O810" t="str">
            <v>TERMINADO</v>
          </cell>
        </row>
        <row r="811">
          <cell r="K811">
            <v>2013058560001</v>
          </cell>
          <cell r="L811" t="str">
            <v>ACTUALIZACIÓN ESQUEMA DE ORDENAMIENTO TERRITORIAL MUNICIPIO VALPARAISO, ANTIOQUIA, OCCIDENTE</v>
          </cell>
          <cell r="M811">
            <v>100</v>
          </cell>
          <cell r="N811">
            <v>50</v>
          </cell>
          <cell r="O811" t="str">
            <v>TERMINADO</v>
          </cell>
        </row>
        <row r="812">
          <cell r="K812">
            <v>2013058560002</v>
          </cell>
          <cell r="L812" t="str">
            <v>FORMULACIÓN PLAN MUNICIPAL DE GESTIÓN DEL RIESGO DE DESASTRES VALPARAÍSO, ANTIOQUIA, OCCIDENTE</v>
          </cell>
          <cell r="M812">
            <v>100</v>
          </cell>
          <cell r="N812">
            <v>100</v>
          </cell>
          <cell r="O812" t="str">
            <v>TERMINADO</v>
          </cell>
        </row>
        <row r="813">
          <cell r="K813">
            <v>2013058560003</v>
          </cell>
          <cell r="L813" t="str">
            <v>MEJORAMIENTO VIVIENDA EN LA ZONA URBANA DEL MUNICIPIO DE VALPARAÍSO, ANTIOQUIA, OCCIDENTE</v>
          </cell>
          <cell r="M813">
            <v>100</v>
          </cell>
          <cell r="N813">
            <v>100</v>
          </cell>
          <cell r="O813" t="str">
            <v>TERMINADO</v>
          </cell>
        </row>
        <row r="814">
          <cell r="K814">
            <v>2015058560001</v>
          </cell>
          <cell r="L814" t="str">
            <v>ESTUDIOS Y DISEÑOS PARA LA REALIZACIÓN DEL SISTEMA DE DISPOSICIÓN FINAL DE RESIDUOS SÓLIDOS (RELLENO SANITARIO) EN EL MUNICIPIO DE VALPARAÍSO, ANTIOQUIA, OCCIDENTE.</v>
          </cell>
          <cell r="M814">
            <v>0</v>
          </cell>
          <cell r="N814">
            <v>0</v>
          </cell>
          <cell r="O814" t="str">
            <v>SIN CONTRATAR</v>
          </cell>
        </row>
        <row r="815">
          <cell r="K815">
            <v>2015058560002</v>
          </cell>
          <cell r="L815" t="str">
            <v>ESTUDIOS Y DISEÑOS PARA LA ADECUACIÓN Y RECUPERACIÓN DE LA ESCUELA MODELO, PATRIMONIO ARQUITECTÓNICO, PARA LA FORMACIÓN ARTÍSTICA Y CULTURAL DEL MUNICIPIO DE VALPARAÍSO, ANTIOQUIA, OCCIDENTE.</v>
          </cell>
          <cell r="M815">
            <v>0</v>
          </cell>
          <cell r="N815">
            <v>0</v>
          </cell>
          <cell r="O815" t="str">
            <v>CONTRATADO SIN ACTA DE INICIO</v>
          </cell>
        </row>
        <row r="816">
          <cell r="K816">
            <v>2015058580001</v>
          </cell>
          <cell r="L816" t="str">
            <v>CONSTRUCCIÓN DEL SISTEMA DE CAPTACIÓN Y EVACUACIÓN DE AGUAS PLUVIALES EN LA URBANIZACIÓN CASA VIVA DEL MUNICIPIO DE VEGACHÍ, ANTIOQUIA.</v>
          </cell>
          <cell r="M816">
            <v>57.85</v>
          </cell>
          <cell r="N816">
            <v>54.77</v>
          </cell>
          <cell r="O816" t="str">
            <v>CONTRATADO EN EJECUCIÓN</v>
          </cell>
        </row>
        <row r="817">
          <cell r="K817">
            <v>2015058580002</v>
          </cell>
          <cell r="L817" t="str">
            <v>REHABILITACIÓN VIAL URBANA MEDIANTE CONSTRUCCIÓN DE PAVIMENTO RÍGIDO EN LA ZONA URBANA DEL MUNICIPIO DE VEGACHÍ, ANTIOQUIA, OCCIDENTE</v>
          </cell>
          <cell r="M817">
            <v>37</v>
          </cell>
          <cell r="N817">
            <v>0</v>
          </cell>
          <cell r="O817" t="str">
            <v>CONTRATADO EN EJECUCIÓN</v>
          </cell>
        </row>
        <row r="818">
          <cell r="K818">
            <v>2013058580001</v>
          </cell>
          <cell r="L818" t="str">
            <v>REHABILITACIÓN DEL SISTEMA DE ACUEDUCTO Y ALCANTARILLADO CON RECUPERACION DE PAVIMENTO RIGIDO EN LA ZONA URBANA VEGACHÍ, ANTIOQUIA, OCCIDENTE</v>
          </cell>
          <cell r="M818">
            <v>100</v>
          </cell>
          <cell r="N818">
            <v>99.98</v>
          </cell>
          <cell r="O818" t="str">
            <v>TERMINADO</v>
          </cell>
        </row>
        <row r="819">
          <cell r="K819">
            <v>2013058580002</v>
          </cell>
          <cell r="L819" t="str">
            <v>REHABILITACIÓN DEL SISTEMA DE ACUEDUCTO Y ALCANTARILLADO CON RECUPERACIÒN DE PAVIMENTO RÌGIDO SEGUNDA ETAPA EN EL  MUNICIPIO DE VEGACHÍ, ANTIOQUIA, OCCIDENTE</v>
          </cell>
          <cell r="M819">
            <v>100</v>
          </cell>
          <cell r="N819">
            <v>96.94</v>
          </cell>
          <cell r="O819" t="str">
            <v>TERMINADO</v>
          </cell>
        </row>
        <row r="820">
          <cell r="K820">
            <v>2013058610001</v>
          </cell>
          <cell r="L820" t="str">
            <v>FORTALECIMIENTO DE LA CULTURA VENECIA, ANTIOQUIA, OCCIDENTE</v>
          </cell>
          <cell r="M820">
            <v>100</v>
          </cell>
          <cell r="N820">
            <v>99.03</v>
          </cell>
          <cell r="O820" t="str">
            <v>PARA CIERRE</v>
          </cell>
        </row>
        <row r="821">
          <cell r="K821">
            <v>2013058610002</v>
          </cell>
          <cell r="L821" t="str">
            <v>CONSTRUCCIÓN DE PLACA HUELLA EN CENTROS POBLADOS RURALES DEL MUNICIPIO DE VENECIA, ANTIOQUIA, OCCIDENTE</v>
          </cell>
          <cell r="M821">
            <v>99.99</v>
          </cell>
          <cell r="N821">
            <v>99.99</v>
          </cell>
          <cell r="O821" t="str">
            <v>TERMINADO</v>
          </cell>
        </row>
        <row r="822">
          <cell r="K822">
            <v>2013058610005</v>
          </cell>
          <cell r="L822" t="str">
            <v>MEJORAMIENTO DE PLACAS POLIDEPORTIVAS RURALES DEL MUNICIPIO DE VENECIA, ANTIOQUIA, OCCIDENTE</v>
          </cell>
          <cell r="M822">
            <v>100</v>
          </cell>
          <cell r="N822">
            <v>99.95</v>
          </cell>
          <cell r="O822" t="str">
            <v>PARA CIERRE</v>
          </cell>
        </row>
        <row r="823">
          <cell r="K823">
            <v>2015058610001</v>
          </cell>
          <cell r="L823" t="str">
            <v>CONSTRUCCIÓN PASAJE PEATONAL ETAPA 2. CALLE 50 ENTRE LAS CARRERAS 52 Y 53 VENECIA, ANTIOQUIA, OCCIDENTE</v>
          </cell>
          <cell r="M823">
            <v>99.17</v>
          </cell>
          <cell r="N823">
            <v>88.54</v>
          </cell>
          <cell r="O823" t="str">
            <v>TERMINADO</v>
          </cell>
        </row>
        <row r="824">
          <cell r="K824">
            <v>2015058610002</v>
          </cell>
          <cell r="L824" t="str">
            <v>CONSTRUCCIÓN PLAZOLETA PARA LA INTEGRACIÓN DEL PARQUE EDUCATIVO Y PALACIO MUNICIPAL DE VENECIA, ANTIOQUIA, OCCIDENTE</v>
          </cell>
          <cell r="M824">
            <v>100</v>
          </cell>
          <cell r="N824">
            <v>99.03</v>
          </cell>
          <cell r="O824" t="str">
            <v>TERMINADO</v>
          </cell>
        </row>
        <row r="825">
          <cell r="K825">
            <v>2015058610003</v>
          </cell>
          <cell r="L825" t="str">
            <v>CONSTRUCCIÓN DE PLACA HUELLAS EN LAS VEREDAS DE VENTIADERO Y EL VERGEL DE VENECIA, ANTIOQUIA, OCCIDENTE</v>
          </cell>
          <cell r="M825">
            <v>99.7</v>
          </cell>
          <cell r="N825">
            <v>97.87</v>
          </cell>
          <cell r="O825" t="str">
            <v>TERMINADO</v>
          </cell>
        </row>
        <row r="826">
          <cell r="K826">
            <v>2013058730001</v>
          </cell>
          <cell r="L826" t="str">
            <v>CONSTRUCCIÓN DE PARQUE RECREATIVO EN EL MUNICIPIO DE VIGÍA DEL FUERTE, ANTIOQUIA, OCCIDENTE</v>
          </cell>
          <cell r="M826">
            <v>100</v>
          </cell>
          <cell r="N826">
            <v>100</v>
          </cell>
          <cell r="O826" t="str">
            <v>CERRADO</v>
          </cell>
        </row>
        <row r="827">
          <cell r="K827">
            <v>2013058730002</v>
          </cell>
          <cell r="L827" t="str">
            <v>CONSTRUCCIÓN PRIMERA ETAPA DEL PARQUE LINEAL AMBIENTAL ZONA URBANA EN EL MUNICIPIO DE VIGÍA DEL FUERTE, ANTIOQUIA, OCCIDENTE</v>
          </cell>
          <cell r="M827">
            <v>99.82</v>
          </cell>
          <cell r="N827">
            <v>81.900000000000006</v>
          </cell>
          <cell r="O827" t="str">
            <v>TERMINADO</v>
          </cell>
        </row>
        <row r="828">
          <cell r="K828">
            <v>2015058730001</v>
          </cell>
          <cell r="L828" t="str">
            <v>CONSTRUCCIÓN DE UN AULA EDUCATIVA Y RESTAURANTE ESCOLAR EN POBLACIÓN INDÍGENA DEL MUNICIPIO DE VIGÍA DEL FUERTE</v>
          </cell>
          <cell r="M828">
            <v>99.99</v>
          </cell>
          <cell r="N828">
            <v>100</v>
          </cell>
          <cell r="O828" t="str">
            <v>CERRADO</v>
          </cell>
        </row>
        <row r="829">
          <cell r="K829">
            <v>2015058730002</v>
          </cell>
          <cell r="L829" t="str">
            <v>CONSTRUCCIÓN DE LA TERCERA ETAPA DEL PARQUE LINEAL EN ZONA URBANA DEL MUNICIPIO DE VIGÍA DEL FUERTE</v>
          </cell>
          <cell r="M829">
            <v>100</v>
          </cell>
          <cell r="N829">
            <v>99.82</v>
          </cell>
          <cell r="O829" t="str">
            <v>CERRADO</v>
          </cell>
        </row>
        <row r="830">
          <cell r="K830">
            <v>2013058850001</v>
          </cell>
          <cell r="L830" t="str">
            <v>MEJORAMIENTO DE LA INFRAESTRUCTURA DEPORTIVA DE LA INSTITUCION EDUCATIVA LORENZO YALÍ DEL MUNICIPIO DE YALÍ, DEPARTAMENTO DE ANTIOQUIA.</v>
          </cell>
          <cell r="M830">
            <v>100</v>
          </cell>
          <cell r="N830">
            <v>99.23</v>
          </cell>
          <cell r="O830" t="str">
            <v>TERMINADO</v>
          </cell>
        </row>
        <row r="831">
          <cell r="K831">
            <v>2013058850002</v>
          </cell>
          <cell r="L831" t="str">
            <v>AMPLIACIÓN DE LA INFRAESTRUCTURA DEPORTIVA MEDIANTE LA CONSTRUCCIÓN DE UNA PLACA POLIDEPORTIVA CUBIERTA EN LA VEREDA LA MÁSCARA DE YALÍ, ANTIOQUIA, OCCIDENTE</v>
          </cell>
          <cell r="M831">
            <v>100</v>
          </cell>
          <cell r="N831">
            <v>95.84</v>
          </cell>
          <cell r="O831" t="str">
            <v>TERMINADO</v>
          </cell>
        </row>
        <row r="832">
          <cell r="K832">
            <v>2014058850001</v>
          </cell>
          <cell r="L832" t="str">
            <v>MEJORAMIENTO DEL SISTEMA DE ACUEDUCTO Y ALCANTARILLADO DE LA ZONA URBANA DEL MUNICIPIO DE YALÍ, ANTIOQUIA, OCCIDENTE</v>
          </cell>
          <cell r="M832">
            <v>100</v>
          </cell>
          <cell r="N832">
            <v>100</v>
          </cell>
          <cell r="O832" t="str">
            <v>CERRADO</v>
          </cell>
        </row>
        <row r="833">
          <cell r="K833">
            <v>2014058850002</v>
          </cell>
          <cell r="L833" t="str">
            <v>ESTUDIOS Y DISEÑOS PARA LA CONSTRUCCIÓN DE 16 VIVIENDAS DE INTERÉS SOCIAL EN LA ZONA URBANA DEL MUNICIPIO DE YALÍ, ANTIOQUIA.</v>
          </cell>
          <cell r="M833">
            <v>100</v>
          </cell>
          <cell r="N833">
            <v>100</v>
          </cell>
          <cell r="O833" t="str">
            <v>CERRADO</v>
          </cell>
        </row>
        <row r="834">
          <cell r="K834">
            <v>2012058870001</v>
          </cell>
          <cell r="L834" t="str">
            <v>REPOSICIÓN DE LAS REDES DE ACUEDUCTO Y ALCANTARILLADO Y OBRAS CONEXAS DEL AREA URBANA DEL MUNICIPIO DE YARUMAL, ANTIOQUIA, OCCIDENTE</v>
          </cell>
          <cell r="M834">
            <v>100</v>
          </cell>
          <cell r="N834">
            <v>99.7</v>
          </cell>
          <cell r="O834" t="str">
            <v>CERRADO</v>
          </cell>
        </row>
        <row r="835">
          <cell r="K835">
            <v>2013058870002</v>
          </cell>
          <cell r="L835" t="str">
            <v>REPOSICIÓN DE LAS REDES DE ACUEDUCTO Y ALCANTARILLADO Y OBRAS CONEXAS DEL AREA URBANA EN SU SEGUNDA ETAPA YARUMAL, ANTIOQUIA, OCCIDENTE</v>
          </cell>
          <cell r="M835">
            <v>100</v>
          </cell>
          <cell r="N835">
            <v>99.89</v>
          </cell>
          <cell r="O835" t="str">
            <v>TERMINADO</v>
          </cell>
        </row>
        <row r="836">
          <cell r="K836">
            <v>2013058870003</v>
          </cell>
          <cell r="L836" t="str">
            <v>MEJORAMIENTO DE LA CADENA PRODUCTIVA DEL MUNICIPIO CON LA ADQUISICION DE MAQUINARIA AGRICOLA EN EL MUNICIPIO DE YARUMAL, ANTIOQUIA, OCCIDENTE</v>
          </cell>
          <cell r="M836">
            <v>100</v>
          </cell>
          <cell r="N836">
            <v>98.52</v>
          </cell>
          <cell r="O836" t="str">
            <v>CERRADO</v>
          </cell>
        </row>
        <row r="837">
          <cell r="K837">
            <v>2014058870001</v>
          </cell>
          <cell r="L837" t="str">
            <v>MEJORAMIENTO REHABILITACIÓN Y DE VÍAS Y ESPACIO PÚBLICO, MEDIANTE LA CONSTRUCCIÓN EN PAVIMENTO RÍGIDO DE LA CRA 19 ENTRE CALLES 20 Y YARUMAL, ANTIOQUIA, OCCIDENTE</v>
          </cell>
          <cell r="M837">
            <v>100</v>
          </cell>
          <cell r="N837">
            <v>97.71</v>
          </cell>
          <cell r="O837" t="str">
            <v>TERMINADO</v>
          </cell>
        </row>
        <row r="838">
          <cell r="K838">
            <v>2015058870001</v>
          </cell>
          <cell r="L838" t="str">
            <v>REHABILITACIÓN Y MEJORAMIENTO DE VÍAS Y ESPACIO PÚBLICO, MEDIANTE LA CONSTRUCCIÓN EN PAVIMENTO RÍGIDO EN EL SECTOR CENTRO Y BARRIO BUENOS AIRES DE YARUMAL, ANTIOQUIA, OCCIDENTE</v>
          </cell>
          <cell r="M838">
            <v>86.1</v>
          </cell>
          <cell r="N838">
            <v>99.18</v>
          </cell>
          <cell r="O838" t="str">
            <v>CONTRATADO EN EJECUCIÓN</v>
          </cell>
        </row>
        <row r="839">
          <cell r="K839">
            <v>2015058870002</v>
          </cell>
          <cell r="L839" t="str">
            <v>CONSTRUCCIÓN DE CUBIERTA Y MEJORAMIENTO DE LAS GRADERÍAS DEL SECTOR SUR DEL ESTADIO MUNICIPAL DE YARUMAL, ANTIOQUIA, OCCIDENTE</v>
          </cell>
          <cell r="M839">
            <v>100</v>
          </cell>
          <cell r="N839">
            <v>99.84</v>
          </cell>
          <cell r="O839" t="str">
            <v>CERRADO</v>
          </cell>
        </row>
        <row r="840">
          <cell r="K840">
            <v>2012058900001</v>
          </cell>
          <cell r="L840" t="str">
            <v>ADECUACIÓN CENTROS EDUCATIVOS RURALES YOLOMBÓ, ANTIOQUIA, OCCIDENTE</v>
          </cell>
          <cell r="M840">
            <v>100</v>
          </cell>
          <cell r="N840">
            <v>73.11</v>
          </cell>
          <cell r="O840" t="str">
            <v>TERMINADO</v>
          </cell>
        </row>
        <row r="841">
          <cell r="K841">
            <v>2012058900002</v>
          </cell>
          <cell r="L841" t="str">
            <v>DISEÑO Y ESTUDIOS PARA LA CONSTRUCCION DE LA CASA CAMPESINA YOLOMBÓ, ANTIOQUIA, OCCIDENTE</v>
          </cell>
          <cell r="M841">
            <v>100</v>
          </cell>
          <cell r="N841">
            <v>100</v>
          </cell>
          <cell r="O841" t="str">
            <v>CERRADO</v>
          </cell>
        </row>
        <row r="842">
          <cell r="K842">
            <v>2012058900004</v>
          </cell>
          <cell r="L842" t="str">
            <v>CONSTRUCCIÓN CASA CAMPESINA YOLOMBÓ, ANTIOQUIA, OCCIDENTE</v>
          </cell>
          <cell r="M842">
            <v>100</v>
          </cell>
          <cell r="N842">
            <v>66.83</v>
          </cell>
          <cell r="O842" t="str">
            <v>TERMINADO</v>
          </cell>
        </row>
        <row r="843">
          <cell r="K843">
            <v>2013058900001</v>
          </cell>
          <cell r="L843" t="str">
            <v>MEJORAMIENTO DE LA VÍA DE ACCESO A LA CABECERA DEL MUNICIPIO YOLOMBÓ, ANTIOQUIA, OCCIDENTE</v>
          </cell>
          <cell r="M843">
            <v>100</v>
          </cell>
          <cell r="N843">
            <v>98.48</v>
          </cell>
          <cell r="O843" t="str">
            <v>TERMINADO</v>
          </cell>
        </row>
        <row r="844">
          <cell r="K844">
            <v>2013058900002</v>
          </cell>
          <cell r="L844" t="str">
            <v>CONSTRUCCIÓN CENTRO DEPORTIVO Y RECREATIVO LOS YOLOMBOS ETAPA I MUNICIPIO YOLOMBÓ, ANTIOQUIA, OCCIDENTE</v>
          </cell>
          <cell r="M844">
            <v>95.39</v>
          </cell>
          <cell r="N844">
            <v>57.11</v>
          </cell>
          <cell r="O844" t="str">
            <v>TERMINADO</v>
          </cell>
        </row>
        <row r="845">
          <cell r="K845">
            <v>2016058900001</v>
          </cell>
          <cell r="L845" t="str">
            <v>ESTUDIOS REVISIÓN Y AJUSTES AL ESQUEMA DE ORDENAMIENTO TERRITORIAL DEL MUNICIPIO DE YOLOMBÓ, ANTIOQUIA, OCCIDENTE</v>
          </cell>
          <cell r="M845">
            <v>0</v>
          </cell>
          <cell r="N845">
            <v>0</v>
          </cell>
          <cell r="O845" t="str">
            <v>SIN CONTRATAR</v>
          </cell>
        </row>
        <row r="846">
          <cell r="K846">
            <v>2015058900001</v>
          </cell>
          <cell r="L846" t="str">
            <v>CONSTRUCCIÓN DEL CENTRO DEPORTIVO Y RECREATIVO LOS YOLOMBOS ETAPA II, MUNICIPIO DE YOLOMBÓ, ANTIOQUIA, OCCIDENTE.</v>
          </cell>
          <cell r="M846">
            <v>0</v>
          </cell>
          <cell r="N846">
            <v>0</v>
          </cell>
          <cell r="O846" t="str">
            <v>SIN CONTRATAR</v>
          </cell>
        </row>
        <row r="847">
          <cell r="K847">
            <v>2014058930001</v>
          </cell>
          <cell r="L847" t="str">
            <v>MEJORAMIENTO DEL TRASLADO BÁSICO ASISTENCIAL DE PACIENTES DE LA ESE HÉCTOR ABAD GÓMEZ MEDIANTE LA ADQUISICIÓN DE UNA AMBULANCIA TAB, YONDÓ, ANTIOQUIA, OCCIDENTE</v>
          </cell>
          <cell r="M847">
            <v>100</v>
          </cell>
          <cell r="N847">
            <v>100</v>
          </cell>
          <cell r="O847" t="str">
            <v>TERMINADO</v>
          </cell>
        </row>
        <row r="848">
          <cell r="K848">
            <v>2013058930013</v>
          </cell>
          <cell r="L848" t="str">
            <v>CONSTRUCCIÓN DE TANQUE DE ALMACENAMIENTO Y CONDUCCIÓN PARA EL SUMINISTRO DE AGUA POTABLE AL SISTEMA DE VEREDAS DEL MUNICIPIO DE YONDÓ, ANTIOQUIA, OCCIDENTE</v>
          </cell>
          <cell r="M848">
            <v>100</v>
          </cell>
          <cell r="N848">
            <v>97.73</v>
          </cell>
          <cell r="O848" t="str">
            <v>TERMINADO</v>
          </cell>
        </row>
        <row r="849">
          <cell r="K849">
            <v>2014058930002</v>
          </cell>
          <cell r="L849" t="str">
            <v>MEJORAMIENTO DE LOS TRAMOS DEL SISTEMA DE ALCANTARILLADO EN LOS BARRIOS EL PARAISO, EL PROGRESO Y LA ESPAÑOLA, EN YONDÓ, ANTIOQUIA, OCCIDENTE</v>
          </cell>
          <cell r="M849">
            <v>100</v>
          </cell>
          <cell r="N849">
            <v>125.14</v>
          </cell>
          <cell r="O849" t="str">
            <v>TERMINADO</v>
          </cell>
        </row>
        <row r="850">
          <cell r="K850">
            <v>2015058930003</v>
          </cell>
          <cell r="L850" t="str">
            <v>REHABILITACIÓN DE LOS SISTEMAS DE ACUEDUCTOS RURALES EN  8 VEREDAS DEL MUNICIPIO DE YONDÓ, ANTIOQUIA, OCCIDENTE</v>
          </cell>
          <cell r="M850">
            <v>100</v>
          </cell>
          <cell r="N850">
            <v>86.6</v>
          </cell>
          <cell r="O850" t="str">
            <v>TERMINADO</v>
          </cell>
        </row>
        <row r="851">
          <cell r="K851">
            <v>2015058930004</v>
          </cell>
          <cell r="L851" t="str">
            <v>REPOSICIÓN DE LAS REDES DE ALCANTARILLADO SANITARIO DE LOS BARRIOS TRES DE OCTURBRE Y VICTORIA DEL MUNICIPIO DE YONDÓ, ANTIOQUIA, OCCIDENTE</v>
          </cell>
          <cell r="M851">
            <v>100</v>
          </cell>
          <cell r="N851">
            <v>99.96</v>
          </cell>
          <cell r="O851" t="str">
            <v>TERMINADO</v>
          </cell>
        </row>
        <row r="852">
          <cell r="K852">
            <v>2012058930001</v>
          </cell>
          <cell r="L852" t="str">
            <v>RESTAURACIÓN DEL RECURSO HIDRICO DEL MUNICIPIO DE YONDÓ, ANTIOQUIA, OCCIDENTE</v>
          </cell>
          <cell r="M852">
            <v>100</v>
          </cell>
          <cell r="N852">
            <v>89.89</v>
          </cell>
          <cell r="O852" t="str">
            <v>TERMINADO</v>
          </cell>
        </row>
        <row r="853">
          <cell r="K853">
            <v>2012058930002</v>
          </cell>
          <cell r="L853" t="str">
            <v>SERVICIO DE ELECTRIFICACIÓN RURAL EN EL MUNICIPIO DE YONDÓ, ANTIOQUIA, OCCIDENTE</v>
          </cell>
          <cell r="M853">
            <v>52.52</v>
          </cell>
          <cell r="N853">
            <v>54.9</v>
          </cell>
          <cell r="O853" t="str">
            <v>CONTRATADO EN EJECUCIÓN</v>
          </cell>
        </row>
        <row r="854">
          <cell r="K854">
            <v>2012058930003</v>
          </cell>
          <cell r="L854" t="str">
            <v>SUMINISTRO DE SOLUCIONES TEMPORALES INDIVIDUALES DE AGUA SEGURA EN EL MUNICIPIO DE YONDÓ, ANTIOQUIA, OCCIDENTE</v>
          </cell>
          <cell r="M854">
            <v>100</v>
          </cell>
          <cell r="N854">
            <v>91.01</v>
          </cell>
          <cell r="O854" t="str">
            <v>CERRADO</v>
          </cell>
        </row>
        <row r="855">
          <cell r="K855">
            <v>2012058930004</v>
          </cell>
          <cell r="L855" t="str">
            <v>PREVENCIÓN DE INFECCIONES PARASITARIAS INTESTINALES EN LA POBLACIÓN INFANTIL DEL MUNICIPIO DE YONDÓ, ANTIOQUIA, OCCIDENTE</v>
          </cell>
          <cell r="M855">
            <v>100</v>
          </cell>
          <cell r="N855">
            <v>65.77</v>
          </cell>
          <cell r="O855" t="str">
            <v>CERRADO</v>
          </cell>
        </row>
        <row r="856">
          <cell r="K856">
            <v>2012058930006</v>
          </cell>
          <cell r="L856" t="str">
            <v>IMPLEMENTACIÓN DEL PROGRAMA YONDO UNIDO Y MEJOR ALIMENTADO YUMA  DEL MUNICIPIO DE YONDÓ, ANTIOQUIA, OCCIDENTE</v>
          </cell>
          <cell r="M856">
            <v>100</v>
          </cell>
          <cell r="N856">
            <v>81.010000000000005</v>
          </cell>
          <cell r="O856" t="str">
            <v>CERRADO</v>
          </cell>
        </row>
        <row r="857">
          <cell r="K857">
            <v>2012058930007</v>
          </cell>
          <cell r="L857" t="str">
            <v>CONSTRUCCIÓN DE SISTEMAS DE REDES DE ALCANTARILLADO, AGUA POTABLE Y ADECUACIÓN DE VIAS DE ACCESO DE SECTORES DEL PRADO EN YONDÓ, ANTIOQUIA, OCCIDENTE</v>
          </cell>
          <cell r="M857">
            <v>99.85</v>
          </cell>
          <cell r="N857">
            <v>99.33</v>
          </cell>
          <cell r="O857" t="str">
            <v>CERRADO</v>
          </cell>
        </row>
        <row r="858">
          <cell r="K858">
            <v>2013058930001</v>
          </cell>
          <cell r="L858" t="str">
            <v>CONSTRUCCIÓN DE VIVIENDAS DE INTERES SOCIAL EN SITIO PROPIO DEL MUNICIPIO DE YONDÓ, ANTIOQUIA, OCCIDENTE</v>
          </cell>
          <cell r="M858">
            <v>91.6</v>
          </cell>
          <cell r="N858">
            <v>120.38</v>
          </cell>
          <cell r="O858" t="str">
            <v>CONTRATADO EN EJECUCIÓN</v>
          </cell>
        </row>
        <row r="859">
          <cell r="K859">
            <v>2013058930003</v>
          </cell>
          <cell r="L859" t="str">
            <v>SERVICIO DE TRANSPORTE ESCOLAR  PARA LOS ESTUDIANTES DEL MUNICIPIO DE YONDÓ, ANTIOQUIA, OCCIDENTE</v>
          </cell>
          <cell r="M859">
            <v>100</v>
          </cell>
          <cell r="N859">
            <v>64.02</v>
          </cell>
          <cell r="O859" t="str">
            <v>CERRADO</v>
          </cell>
        </row>
        <row r="860">
          <cell r="K860">
            <v>2013058930004</v>
          </cell>
          <cell r="L860" t="str">
            <v>ADECUACIÓN Y REMODELACIÓN SALA DE COMPUTO MUNICIPAL DE YONDÓ, ANTIOQUIA, OCCIDENTE</v>
          </cell>
          <cell r="M860">
            <v>100</v>
          </cell>
          <cell r="N860">
            <v>99.98</v>
          </cell>
          <cell r="O860" t="str">
            <v>CERRADO</v>
          </cell>
        </row>
        <row r="861">
          <cell r="K861">
            <v>2013058930005</v>
          </cell>
          <cell r="L861" t="str">
            <v>CONSTRUCCIÓN EN PAVIMENTO FLEXIBLE DE LOS BARRIOS PARAISO Y 23 DE JULIO DEL MUNICIPIO DE YONDÓ, ANTIOQUIA, OCCIDENTE</v>
          </cell>
          <cell r="M861">
            <v>100</v>
          </cell>
          <cell r="N861">
            <v>99.99</v>
          </cell>
          <cell r="O861" t="str">
            <v>CERRADO</v>
          </cell>
        </row>
        <row r="862">
          <cell r="K862">
            <v>2013058930006</v>
          </cell>
          <cell r="L862" t="str">
            <v>CONSTRUCCIÓN EN PAVIMENTO RÍGIDO DE LAS VÍAS  URBANAS DE LOS BARRIOS CENTRAL Y JORGE ELIÉCER GAÍTAN DEL MUNICIPIO DEL YONDÓ, ANTIOQUIA, OCCIDENTE</v>
          </cell>
          <cell r="M862">
            <v>100</v>
          </cell>
          <cell r="N862">
            <v>99.91</v>
          </cell>
          <cell r="O862" t="str">
            <v>CERRADO</v>
          </cell>
        </row>
        <row r="863">
          <cell r="K863">
            <v>2013058930007</v>
          </cell>
          <cell r="L863" t="str">
            <v>APOYO Y ATENCIÓN INTEGRAL A LA POBLACIÓN ADULTO MAYOR EN EL MUNICIPIO DE YONDÓ, , OCCIDENTE</v>
          </cell>
          <cell r="M863">
            <v>100</v>
          </cell>
          <cell r="N863">
            <v>97.97</v>
          </cell>
          <cell r="O863" t="str">
            <v>CERRADO</v>
          </cell>
        </row>
        <row r="864">
          <cell r="K864">
            <v>2013058930008</v>
          </cell>
          <cell r="L864" t="str">
            <v>ESTUDIOS Y DISEÑOS DE ACUEDUCTOS RURALES DEL MUNICIPIO DE YONDÓ, , OCCIDENTE</v>
          </cell>
          <cell r="M864">
            <v>100</v>
          </cell>
          <cell r="N864">
            <v>99.99</v>
          </cell>
          <cell r="O864" t="str">
            <v>CERRADO</v>
          </cell>
        </row>
        <row r="865">
          <cell r="K865">
            <v>2013058930009</v>
          </cell>
          <cell r="L865" t="str">
            <v>FORMACIÓN EN SALUD A FAMILIAS CUIDADORES CON BASE EN LA ESTRATREGÍA BASADA EN COMUNIDAD (RBC) EN EL  MUNICIPIO DE YONDÓ, ANTIOQUIA, OCCIDENTE</v>
          </cell>
          <cell r="M865">
            <v>100</v>
          </cell>
          <cell r="N865">
            <v>88.09</v>
          </cell>
          <cell r="O865" t="str">
            <v>CERRADO</v>
          </cell>
        </row>
        <row r="866">
          <cell r="K866">
            <v>2013058930010</v>
          </cell>
          <cell r="L866" t="str">
            <v>FORTALECIMIENTO AL CONSEJO COMUNITARIO DE NEGRITUDES DE CAÑO BODEGAS DEL MUNICIPIO DE YONDÓ, ANTIOQUIA, OCCIDENTE</v>
          </cell>
          <cell r="M866">
            <v>100</v>
          </cell>
          <cell r="N866">
            <v>99.96</v>
          </cell>
          <cell r="O866" t="str">
            <v>CERRADO</v>
          </cell>
        </row>
        <row r="867">
          <cell r="K867">
            <v>2013058930011</v>
          </cell>
          <cell r="L867" t="str">
            <v>MEJORAMIENTO ESTABILIZACIÓN DE TALUDES Y VÍAS DEL KILÓMETRO TRES DEL MUNICIPIO DE YONDÓ, ANTIOQUIA, OCCIDENTE</v>
          </cell>
          <cell r="M867">
            <v>100</v>
          </cell>
          <cell r="N867">
            <v>100</v>
          </cell>
          <cell r="O867" t="str">
            <v>CERRADO</v>
          </cell>
        </row>
        <row r="868">
          <cell r="K868">
            <v>2013058930012</v>
          </cell>
          <cell r="L868" t="str">
            <v>FORTALECIMIENTO DE ESTRATEGÍAS DE PROMOCIÓN DE LA SALUD Y ELIMINACIÓN DE RIESGOS EN LA POBLACIÓN VULNERABLE DEL MUNICIPIO DE YONDÓ, ANTIOQUIA, OCCIDENTE</v>
          </cell>
          <cell r="M868">
            <v>100</v>
          </cell>
          <cell r="N868">
            <v>96.57</v>
          </cell>
          <cell r="O868" t="str">
            <v>CERRADO</v>
          </cell>
        </row>
        <row r="869">
          <cell r="K869">
            <v>2013058930014</v>
          </cell>
          <cell r="L869" t="str">
            <v>IMPLANTACIÓN DE LICENCIAS DE HERRAMIENTAS TECNOLÓGICAS INFORMÁTICAS EN EL MUNICIPIO DE YONDÓ, ANTIOQUIA, OCCIDENTE</v>
          </cell>
          <cell r="M869">
            <v>100</v>
          </cell>
          <cell r="N869">
            <v>100</v>
          </cell>
          <cell r="O869" t="str">
            <v>CERRADO</v>
          </cell>
        </row>
        <row r="870">
          <cell r="K870">
            <v>2013058930016</v>
          </cell>
          <cell r="L870" t="str">
            <v>MEJORAMIENTO DE LA INSTITUCIÓN EDUCATIVA SAN MIGUEL DEL TIGRE DEL MUNICIPIO DE YONDÓ, ANTIOQUIA, OCCIDENTE</v>
          </cell>
          <cell r="M870">
            <v>100</v>
          </cell>
          <cell r="N870">
            <v>99.9</v>
          </cell>
          <cell r="O870" t="str">
            <v>CERRADO</v>
          </cell>
        </row>
        <row r="871">
          <cell r="K871">
            <v>2013058930017</v>
          </cell>
          <cell r="L871" t="str">
            <v>MEJORAMIENTO DE LA VÍA PEATONAL DE LA CALLE 49 ENTRE CARRERA 54 Y CARRERA 49 Y OBRAS DE URBANISMO EN EL MUNICIPIO DE YONDÓ, ANTIOQUIA, OCCIDENTE</v>
          </cell>
          <cell r="M871">
            <v>100</v>
          </cell>
          <cell r="N871">
            <v>99.95</v>
          </cell>
          <cell r="O871" t="str">
            <v>CERRADO</v>
          </cell>
        </row>
        <row r="872">
          <cell r="K872">
            <v>2013058930018</v>
          </cell>
          <cell r="L872" t="str">
            <v>CONSTRUCCIÓN DE OBRAS DE ARTE EN EL SECTOR LA CASCAJERA, LA ROMPIDA Y EL GUAMO EN EL MUNICIPIO DE YONDÓ, ANTIOQUIA, OCCIDENTE</v>
          </cell>
          <cell r="M872">
            <v>100</v>
          </cell>
          <cell r="N872">
            <v>99.81</v>
          </cell>
          <cell r="O872" t="str">
            <v>CERRADO</v>
          </cell>
        </row>
        <row r="873">
          <cell r="K873">
            <v>2013058930019</v>
          </cell>
          <cell r="L873" t="str">
            <v>DOTACIÓN DE AULAS INTERACTIVAS A 32 INSTITUCIONES EDUCATIVAS RURALES DEL MUNICIPIO DE YONDÓ, ANTIOQUIA, OCCIDENTE</v>
          </cell>
          <cell r="M873">
            <v>100</v>
          </cell>
          <cell r="N873">
            <v>99.96</v>
          </cell>
          <cell r="O873" t="str">
            <v>CERRADO</v>
          </cell>
        </row>
        <row r="874">
          <cell r="K874">
            <v>2014058930003</v>
          </cell>
          <cell r="L874" t="str">
            <v>CONSTRUCCIÓN DE TORRE 2 Y FINALIZACIÓN DE ESTRUCTURA EXISTENTE DEL INSTITUTO EDUCATIVO RURAL ALTO CIMITARRA DEL MUNICIPIO DE YONDÓ, ANTIOQUIA, OCCIDENTE</v>
          </cell>
          <cell r="M874">
            <v>100</v>
          </cell>
          <cell r="N874">
            <v>99.99</v>
          </cell>
          <cell r="O874" t="str">
            <v>CERRADO</v>
          </cell>
        </row>
        <row r="875">
          <cell r="K875">
            <v>2014058930004</v>
          </cell>
          <cell r="L875" t="str">
            <v>MEJORAMIENTO DE LAS VÍAS MEDIANTE PAVIMENTACION EN EL CORREGIMIENTO EL TIGRE EN YONDÓ, ANTIOQUIA, OCCIDENTE</v>
          </cell>
          <cell r="M875">
            <v>100</v>
          </cell>
          <cell r="N875">
            <v>100</v>
          </cell>
          <cell r="O875" t="str">
            <v>CERRADO</v>
          </cell>
        </row>
        <row r="876">
          <cell r="K876">
            <v>2014058930005</v>
          </cell>
          <cell r="L876" t="str">
            <v>DESARROLLO ECONOMICO DE COMUNIDAD AFRODESCENDIENTES MEDIANTE EL CULTIVO DE CAUCHO EN LA VEREDA CAÑO BODEGA DE YONDÓ, ANTIOQUIA, OCCIDENTE</v>
          </cell>
          <cell r="M876">
            <v>100</v>
          </cell>
          <cell r="N876">
            <v>100</v>
          </cell>
          <cell r="O876" t="str">
            <v>CERRADO</v>
          </cell>
        </row>
        <row r="877">
          <cell r="K877">
            <v>2014058930006</v>
          </cell>
          <cell r="L877" t="str">
            <v>CONSTRUCCIÓN DEL  PARQUEADERO  DEL COLISEO BENITO ARIAS  Y DE LA VÍA PEATONAL CALLE 49 ENTRE CARRERA  49 Y 47 EN YONDÓ, ANTIOQUIA, OCCIDENTE</v>
          </cell>
          <cell r="M877">
            <v>100</v>
          </cell>
          <cell r="N877">
            <v>99.99</v>
          </cell>
          <cell r="O877" t="str">
            <v>CERRADO</v>
          </cell>
        </row>
        <row r="878">
          <cell r="K878">
            <v>2014058930007</v>
          </cell>
          <cell r="L878" t="str">
            <v>PREVENCIÓN DE CHAGAS, CHIKUNGUNYA, DENGUE, FIEBRE AMARILLA, LEISHMANIASIS Y MALARIA EN YONDÓ, ANTIOQUIA, OCCIDENTE</v>
          </cell>
          <cell r="M878">
            <v>100</v>
          </cell>
          <cell r="N878">
            <v>95.33</v>
          </cell>
          <cell r="O878" t="str">
            <v>CERRADO</v>
          </cell>
        </row>
        <row r="879">
          <cell r="K879">
            <v>2014058930008</v>
          </cell>
          <cell r="L879" t="str">
            <v>MEJORAMIENTO DE LA RED VIAL URBANA MEDIANTE PAVIMENTO FLEXIBLE EN EL BARRIO CANTA RANA Y UNA CALLE DEL BARRIO EL PROGRESO DE YONDÓ, ANTIOQUIA, OCCIDENTE</v>
          </cell>
          <cell r="M879">
            <v>100</v>
          </cell>
          <cell r="N879">
            <v>99.61</v>
          </cell>
          <cell r="O879" t="str">
            <v>CERRADO</v>
          </cell>
        </row>
        <row r="880">
          <cell r="K880">
            <v>2015058930001</v>
          </cell>
          <cell r="L880" t="str">
            <v>RECUPERACIÓN DE LA ECONOMÍA GANADERA MEDIANTE EL REPOBLAMIENTO BOVINO EN EL MUNICIPIO DE YONDÓ, ANTIOQUIA, OCCIDENTE</v>
          </cell>
          <cell r="M880">
            <v>100</v>
          </cell>
          <cell r="N880">
            <v>100</v>
          </cell>
          <cell r="O880" t="str">
            <v>CERRADO</v>
          </cell>
        </row>
        <row r="881">
          <cell r="K881">
            <v>2015058930002</v>
          </cell>
          <cell r="L881" t="str">
            <v>REHABILITACIÓN DE LAS VÍAS URBANAS DE LOS BARRIOS LA ESPAÑOLA, JOSE DOMINGO OLIVEROS Y EL PROGRESO MEDIANTE PAVIMENTO FLEXIBLE EN YONDÓ, ANTIOQUIA, OCCIDENTE</v>
          </cell>
          <cell r="M881">
            <v>100</v>
          </cell>
          <cell r="N881">
            <v>91.2</v>
          </cell>
          <cell r="O881" t="str">
            <v>TERMINADO</v>
          </cell>
        </row>
        <row r="882">
          <cell r="K882">
            <v>2015058930006</v>
          </cell>
          <cell r="L882" t="str">
            <v>ADECUACIÓN Y DOTACIÓN MOBILIARIA Y TECNOLOGICA DEL COLISEO BENITO ARIAS DEL MUNICIPIO DE YONDÓ, ANTIOQUIA, OCCIDENTE</v>
          </cell>
          <cell r="M882">
            <v>86.7</v>
          </cell>
          <cell r="N882">
            <v>84.54</v>
          </cell>
          <cell r="O882" t="str">
            <v>CONTRATADO EN EJECUCIÓN</v>
          </cell>
        </row>
        <row r="883">
          <cell r="K883">
            <v>2015058930007</v>
          </cell>
          <cell r="L883" t="str">
            <v>CONSTRUCCIÓN DE UNA BIBLIOTECA PUBLICA EN EL MUNICIPIO DE YONDÓ, ANTIOQUIA, OCCIDENTE</v>
          </cell>
          <cell r="M883">
            <v>46.22</v>
          </cell>
          <cell r="N883">
            <v>49.98</v>
          </cell>
          <cell r="O883" t="str">
            <v>CONTRATADO EN EJECUCIÓN</v>
          </cell>
        </row>
        <row r="884">
          <cell r="K884">
            <v>2015058930008</v>
          </cell>
          <cell r="L884" t="str">
            <v>RECUPERACIÓN DE LA INFRAESTRUCTURA FÍSICA DE LA POLIDEPORTIVA DEL BARRIO EL PROGRESO DEL MUNICIPIO DE YONDÓ, ANTIOQUIA, OCCIDENTE</v>
          </cell>
          <cell r="M884">
            <v>67.239999999999995</v>
          </cell>
          <cell r="N884">
            <v>63.91</v>
          </cell>
          <cell r="O884" t="str">
            <v>CONTRATADO EN EJECUCIÓN</v>
          </cell>
        </row>
        <row r="885">
          <cell r="K885">
            <v>2015058930009</v>
          </cell>
          <cell r="L885" t="str">
            <v>MEJORAMIENTO DE LA MOVILIDAD VIAL MEDIANTE PAVIMENTACIÓN FLEXIBLE Y CONSTRUCCIÓN DE OBRAS DE ARTE EN EL MUNICIPIO DE YONDÓ, ANTIOQUIA, OCCIDENTE</v>
          </cell>
          <cell r="M885">
            <v>73.77</v>
          </cell>
          <cell r="N885">
            <v>81.94</v>
          </cell>
          <cell r="O885" t="str">
            <v>CONTRATADO EN EJECUCIÓN</v>
          </cell>
        </row>
        <row r="886">
          <cell r="K886">
            <v>2013058950001</v>
          </cell>
          <cell r="L886" t="str">
            <v>CONSTRUCCIÓN DEL MIRADOR TURÍSTICO, ECOLOGICO, CULTURAL Y RECREATIVO DEL MUNICIPIO DE ZARAGOZA - ANTIOQUIA</v>
          </cell>
          <cell r="M886">
            <v>70.06</v>
          </cell>
          <cell r="N886">
            <v>93.46</v>
          </cell>
          <cell r="O886" t="str">
            <v>CONTRATADO EN EJECUCIÓN</v>
          </cell>
        </row>
        <row r="887">
          <cell r="K887">
            <v>2013058950003</v>
          </cell>
          <cell r="L887" t="str">
            <v>CONSTRUCCIÓN REALIZAR LA CONSTRUCCIÓN DEL PARQUE PRINCIPAL DEL CORREGIMIENTO DE PATO -  MUNICIPIO DE ZARAGOZA – ANTIOQUIA. ZARAGOZA, ANTIOQUIA, OCCIDENTE</v>
          </cell>
          <cell r="M887">
            <v>100</v>
          </cell>
          <cell r="N887">
            <v>99.98</v>
          </cell>
          <cell r="O887" t="str">
            <v>TERMINADO</v>
          </cell>
        </row>
        <row r="888">
          <cell r="K888">
            <v>2013058950004</v>
          </cell>
          <cell r="L888" t="str">
            <v>MEJORAMIENTO DE VÍA DE ACCESO PRINCIPAL A LA POBLACIÓN DE ZARAGOZA, ANTIOQUIA, OCCIDENTE</v>
          </cell>
          <cell r="M888">
            <v>100</v>
          </cell>
          <cell r="N888">
            <v>90.34</v>
          </cell>
          <cell r="O888" t="str">
            <v>TERMINADO</v>
          </cell>
        </row>
        <row r="889">
          <cell r="K889">
            <v>2013058950005</v>
          </cell>
          <cell r="L889" t="str">
            <v>MEJORAMIENTO UNIDAD DEPORTIVA DE SAN GREGORIO EN CABECERA MUNICIPAL ZARAGOZA, ANTIOQUIA, OCCIDENTE</v>
          </cell>
          <cell r="M889">
            <v>100</v>
          </cell>
          <cell r="N889">
            <v>95.32</v>
          </cell>
          <cell r="O889" t="str">
            <v>TERMINADO</v>
          </cell>
        </row>
        <row r="890">
          <cell r="K890">
            <v>2013058950006</v>
          </cell>
          <cell r="L890" t="str">
            <v>CONSTRUCCIÓN DE UN CENTRO DE ESTUDIOS TÉCNICO Y TECNOLÓGICO PARA LA COMPETITIVIDAD EN EL BARRIO VILLA MENA - ZARAGOZA. ZARAGOZA, ANTIOQUIA, OCCIDENTE</v>
          </cell>
          <cell r="M890">
            <v>100</v>
          </cell>
          <cell r="N890">
            <v>87.36</v>
          </cell>
          <cell r="O890" t="str">
            <v>TERMINADO</v>
          </cell>
        </row>
        <row r="891">
          <cell r="K891">
            <v>2015058950002</v>
          </cell>
          <cell r="L891" t="str">
            <v>CONSTRUCCIÓN DE TRES CANCHAS POLIDEPORTIVAS EN EL MUNICIPIO DE ZARAGOZA, ANTIOQUIA, OCCIDENTE</v>
          </cell>
          <cell r="M891">
            <v>97.51</v>
          </cell>
          <cell r="N891">
            <v>76.63</v>
          </cell>
          <cell r="O891" t="str">
            <v>CONTRATADO EN EJECUCIÓN</v>
          </cell>
        </row>
        <row r="892">
          <cell r="K892">
            <v>2015058950003</v>
          </cell>
          <cell r="L892" t="str">
            <v>CONSTRUCCIÓN DE PAVIMENTOS URBANOS Y ACCESO AL MIRADOR TURÍSTICO MUNICIPIO DE ZARAGOZA, ANTIOQUIA, OCCIDENTE</v>
          </cell>
          <cell r="M892">
            <v>100</v>
          </cell>
          <cell r="N892">
            <v>99.85</v>
          </cell>
          <cell r="O892" t="str">
            <v>TERMINADO</v>
          </cell>
        </row>
        <row r="893">
          <cell r="K893">
            <v>2015058950004</v>
          </cell>
          <cell r="L893" t="str">
            <v>CONSTRUCCIÓN PARQUE EL EDUCADOR PARA PROMOVER EL DESARROLLO DE LA SANA RECREACIÓN Y EL DEPORTE ZARAGOZA, ANTIOQUIA, OCCIDENTE</v>
          </cell>
          <cell r="M893">
            <v>100</v>
          </cell>
          <cell r="N893">
            <v>99.35</v>
          </cell>
          <cell r="O893" t="str">
            <v>TERMINADO</v>
          </cell>
        </row>
        <row r="894">
          <cell r="K894">
            <v>2013810010014</v>
          </cell>
          <cell r="L894" t="str">
            <v>CONSTRUCCIÓN VIVIENDA NUEVA RURAL LLANO LINDO ARAUCA, ARAUCA, ORINOQUÍA</v>
          </cell>
          <cell r="M894">
            <v>0</v>
          </cell>
          <cell r="N894">
            <v>0</v>
          </cell>
          <cell r="O894" t="str">
            <v>CONTRATADO EN EJECUCIÓN</v>
          </cell>
        </row>
        <row r="895">
          <cell r="K895">
            <v>2015810010015</v>
          </cell>
          <cell r="L895" t="str">
            <v>IMPLEMENTACIÓN DE SISTEMAS DE ENERGÍA ALTERNATIVA EN ZONAS NO INTERCONECTADAS DEL MUNICIPIO DE ARAUCA, DEPARTAMENTO DE ARAUCA</v>
          </cell>
          <cell r="M895">
            <v>61.92</v>
          </cell>
          <cell r="N895">
            <v>50</v>
          </cell>
          <cell r="O895" t="str">
            <v>CONTRATADO EN EJECUCIÓN</v>
          </cell>
        </row>
        <row r="896">
          <cell r="K896">
            <v>2013810010001</v>
          </cell>
          <cell r="L896" t="str">
            <v>AMPLIACIÓN REPOSICIÓN, CONSTRUCCION Y REHABILITACION DE LAS REDES ACUEDUCTO EN VARIOS SECTORES DEL CASCO URBANO EN EL MUNICIPIO DE ARAUCA, ARAUCA, ORINOQUÍA</v>
          </cell>
          <cell r="M896">
            <v>100</v>
          </cell>
          <cell r="N896">
            <v>96.84</v>
          </cell>
          <cell r="O896" t="str">
            <v>TERMINADO</v>
          </cell>
        </row>
        <row r="897">
          <cell r="K897">
            <v>2013810010016</v>
          </cell>
          <cell r="L897" t="str">
            <v>REPOSICIÓN Y OPTIMIZACIÓN DEL SISTEMA DE ALCANTARILLADO SANITARIO DE LA LINEA DE IMPULSIÓN DE AGUAS RESIDUALES, ESTACIÓN DE BOMBEO BARRIO UNIÓN LAGUNAS DE OXIDACIÓN, MUNICIPIO DE ARAUCA, DEPARTAMENTO DE ARAUCA.</v>
          </cell>
          <cell r="M897">
            <v>100</v>
          </cell>
          <cell r="N897">
            <v>99.94</v>
          </cell>
          <cell r="O897" t="str">
            <v>TERMINADO</v>
          </cell>
        </row>
        <row r="898">
          <cell r="K898">
            <v>2013810010017</v>
          </cell>
          <cell r="L898" t="str">
            <v>ADQUISICIÓN E INSTALACIÓN DE MICROMEDIDORES DE AGUA POTABLE EN EL MUNICIPIO DE ARAUCA, DEPARTAMENTO DE ARAUCA</v>
          </cell>
          <cell r="M898">
            <v>100</v>
          </cell>
          <cell r="N898">
            <v>100</v>
          </cell>
          <cell r="O898" t="str">
            <v>CERRADO</v>
          </cell>
        </row>
        <row r="899">
          <cell r="K899">
            <v>2013810010019</v>
          </cell>
          <cell r="L899" t="str">
            <v>CONSTRUCCIÓN Y OPTIMIZACIÓN  DE LAS ESTRUCTURAS DEL SISTEMA DE TRATAMIENTO DE LAS AGUAS RESIDUALES EN EL MUNICIPIO DE ARAUCA, DEPARTAMENTO DE ARAUCA</v>
          </cell>
          <cell r="M899">
            <v>100</v>
          </cell>
          <cell r="N899">
            <v>100</v>
          </cell>
          <cell r="O899" t="str">
            <v>PARA CIERRE</v>
          </cell>
        </row>
        <row r="900">
          <cell r="K900">
            <v>2014810010004</v>
          </cell>
          <cell r="L900" t="str">
            <v>MEJORAMIENTO DEL SISTEMA DE ACUEDUCTO Y ALCANTARILLADO SANITARIO EN SEIS SECTORES DE LA ZONA URBANA DEL MUNICIPIO DE ARAUCA, DEPARTAMENTO DE ARAUCA</v>
          </cell>
          <cell r="M900">
            <v>100</v>
          </cell>
          <cell r="N900">
            <v>100</v>
          </cell>
          <cell r="O900" t="str">
            <v>TERMINADO</v>
          </cell>
        </row>
        <row r="901">
          <cell r="K901">
            <v>2015810010006</v>
          </cell>
          <cell r="L901" t="str">
            <v>CONSTRUCCIÓN DEL CERRAMIENTO DE LAS LAGUNAS DE OXIDACIÓN EN EL MUNICIPIO DE ARAUCA, DEPARTAMENTO DE ARAUCA</v>
          </cell>
          <cell r="M901">
            <v>100</v>
          </cell>
          <cell r="N901">
            <v>100</v>
          </cell>
          <cell r="O901" t="str">
            <v>TERMINADO</v>
          </cell>
        </row>
        <row r="902">
          <cell r="K902">
            <v>2015810010007</v>
          </cell>
          <cell r="L902" t="str">
            <v>MEJORAMIENTO DEL ALCANTARILLADO SANITARIO DE LA ESTACIÓN DE BOMBEO DEL BARRIO UNIÓN MUNICIPIO DE ARAUCA, DEPARTAMENTO DE ARAUCA</v>
          </cell>
          <cell r="M902">
            <v>100</v>
          </cell>
          <cell r="N902">
            <v>100</v>
          </cell>
          <cell r="O902" t="str">
            <v>TERMINADO</v>
          </cell>
        </row>
        <row r="903">
          <cell r="K903">
            <v>2015810010008</v>
          </cell>
          <cell r="L903" t="str">
            <v>MEJORAMIENTO DEL SERVICIO DE ALCANTARILLADO SANITARIO EN EL MUNICIPIO DE ARAUCA, DEPARTAMENTO DE ARAUCA</v>
          </cell>
          <cell r="M903">
            <v>100</v>
          </cell>
          <cell r="N903">
            <v>100</v>
          </cell>
          <cell r="O903" t="str">
            <v>TERMINADO</v>
          </cell>
        </row>
        <row r="904">
          <cell r="K904">
            <v>2015810010009</v>
          </cell>
          <cell r="L904" t="str">
            <v>CONSTRUCCIÓN DE LAS REDES DEL SISTEMA DE ACUEDUCTO Y ALCANTARILLADO SANITARIO EN UN SECTOR DEL BARRIO LA GRANJA UBICADO EN LA ZONA URBANA DEL MUNICIPIO DE ARAUCA, DEPARTAMENTO DE ARAUCA.</v>
          </cell>
          <cell r="M904">
            <v>99.94</v>
          </cell>
          <cell r="N904">
            <v>100</v>
          </cell>
          <cell r="O904" t="str">
            <v>CERRADO</v>
          </cell>
        </row>
        <row r="905">
          <cell r="K905">
            <v>2015810010014</v>
          </cell>
          <cell r="L905" t="str">
            <v>MEJORAMIENTO Y OPTIMIZACIÓN DEL FUNCIONAMIENTO DEL SISTEMA DE TRATAMIENTO DE AGUAS RESIDUALES EN EL MUNICIPIO DE ARAUCA, DEPARTAMENTO DE ARAUCA</v>
          </cell>
          <cell r="M905">
            <v>98.76</v>
          </cell>
          <cell r="N905">
            <v>89.89</v>
          </cell>
          <cell r="O905" t="str">
            <v>CONTRATADO EN EJECUCIÓN</v>
          </cell>
        </row>
        <row r="906">
          <cell r="K906">
            <v>2015810010016</v>
          </cell>
          <cell r="L906" t="str">
            <v>IMPLEMENTACIÓN DE HERRAMIENTAS TECNOLÓGICAS PARA EL MANEJO DE LA INFORMACIÓN CLÍNICA Y ADMINISTRATIVA DE LA E.S.E. JAIME ALVARADO Y CASTILLA DEL MUNICIPIO DE ARAUCA, DEPARTAMENTO DE ARAUCA.</v>
          </cell>
          <cell r="M906">
            <v>100</v>
          </cell>
          <cell r="N906">
            <v>100</v>
          </cell>
          <cell r="O906" t="str">
            <v>TERMINADO</v>
          </cell>
        </row>
        <row r="907">
          <cell r="K907">
            <v>2013810010012</v>
          </cell>
          <cell r="L907" t="str">
            <v>MEJORAMIENTO Y AMPLIACIÓN DE LA SEÑALIZACIÓN Y SEMAFORIZACIÓN VIAL DE LA CIUDAD DE ARAUCA MUNICIPIO DE ARAUCA</v>
          </cell>
          <cell r="M907">
            <v>100</v>
          </cell>
          <cell r="N907">
            <v>99.98</v>
          </cell>
          <cell r="O907" t="str">
            <v>TERMINADO</v>
          </cell>
        </row>
        <row r="908">
          <cell r="K908">
            <v>2012810010001</v>
          </cell>
          <cell r="L908" t="str">
            <v>CONSTRUCCIÓN MEJORAMIENTO, REHABILITACION Y/O AMPLIACION DE LA MALLA VIAL URBANA DEL MUNICIPIO DE EN EL MUNICIPIO DE ARAUCA, DEPARTAMENTO DE ARAUCA</v>
          </cell>
          <cell r="M908">
            <v>100</v>
          </cell>
          <cell r="N908">
            <v>98.78</v>
          </cell>
          <cell r="O908" t="str">
            <v>TERMINADO</v>
          </cell>
        </row>
        <row r="909">
          <cell r="K909">
            <v>2012810010002</v>
          </cell>
          <cell r="L909" t="str">
            <v>CONSTRUCCIÓN MEJORAMIENTO, REHABILITACIÓN Y/O AMPLIACIÓN DE VIAS RURALES PARA DEJAR INTERCOMUNICADOS LOS SECTORES VIALES DE LA MALLA VIAL RURAL EN EL MUNICIPIO DE ARAUCA, DEPARTAMENTO DE ARAUCA</v>
          </cell>
          <cell r="M909">
            <v>100</v>
          </cell>
          <cell r="N909">
            <v>92.63</v>
          </cell>
          <cell r="O909" t="str">
            <v>TERMINADO</v>
          </cell>
        </row>
        <row r="910">
          <cell r="K910">
            <v>2012810010003</v>
          </cell>
          <cell r="L910" t="str">
            <v>CONSTRUCCIÓN DE PARQUE PARA LA INCLUSIÓN SOCIAL BIOSALUDABLE DE PERSONAS CON DISCAPACIDAD EN EL MUNICIPIO DE ARAUCA, DEPARTAMENTO DE ARAUCA</v>
          </cell>
          <cell r="M910">
            <v>100</v>
          </cell>
          <cell r="N910">
            <v>99.8</v>
          </cell>
          <cell r="O910" t="str">
            <v>CERRADO</v>
          </cell>
        </row>
        <row r="911">
          <cell r="K911">
            <v>2012810010004</v>
          </cell>
          <cell r="L911" t="str">
            <v>ADECUACIÓN DE TERRRENOS Y CONSTRUCCION DE BOVEDAS EN EL CEMENTERIO CENTRAL DEL MUNICIPIO DE ARAUCA</v>
          </cell>
          <cell r="M911">
            <v>100</v>
          </cell>
          <cell r="N911">
            <v>100</v>
          </cell>
          <cell r="O911" t="str">
            <v>CERRADO</v>
          </cell>
        </row>
        <row r="912">
          <cell r="K912">
            <v>2012810010005</v>
          </cell>
          <cell r="L912" t="str">
            <v>CONSTRUCCIÓN DE CANALES, COLECTORES Y CUNETAS PARA EL MANEJO, DRENAJE Y CONDUCCIÓN DE AGUAS LLUVIAS EN EL CASCO URBANO DEL MUNICIPIO DE ARAUCA, DEPARTAMENTO DE ARAUCA</v>
          </cell>
          <cell r="M912">
            <v>100</v>
          </cell>
          <cell r="N912">
            <v>99.95</v>
          </cell>
          <cell r="O912" t="str">
            <v>TERMINADO</v>
          </cell>
        </row>
        <row r="913">
          <cell r="K913">
            <v>2012810010006</v>
          </cell>
          <cell r="L913" t="str">
            <v>CONSTRUCCIÓN DE EQUIPAMIENTO QUE CONSTITUYEN ESPACIO  PUBLICO PARA LA MOVILIDAD DE PEATONES FASE II MUNICIPIO DE ARAUCA, DEPARTAMENTO DE ARAUCA</v>
          </cell>
          <cell r="M913">
            <v>0</v>
          </cell>
          <cell r="N913">
            <v>49.31</v>
          </cell>
          <cell r="O913" t="str">
            <v>CONTRATADO EN EJECUCIÓN</v>
          </cell>
        </row>
        <row r="914">
          <cell r="K914">
            <v>2012810010007</v>
          </cell>
          <cell r="L914" t="str">
            <v>MEJORAMIENTO Y ADECUACION DEL POLIDEPORTIVO LOS GUARATAROS DEL MUNICIPIO DE ARAUCA</v>
          </cell>
          <cell r="M914">
            <v>100</v>
          </cell>
          <cell r="N914">
            <v>97.96</v>
          </cell>
          <cell r="O914" t="str">
            <v>TERMINADO</v>
          </cell>
        </row>
        <row r="915">
          <cell r="K915">
            <v>2013810010002</v>
          </cell>
          <cell r="L915" t="str">
            <v>IMPLEMENTACIÓN DE ACCIONES INTEGRALES A LA POBLACION NEGRA, AFROCOLOMBIANA, RAIZAL Y PALENQUERA DEL MUNICIPIO DE ARAUCA, ARAUCA, ORINOQUÍA</v>
          </cell>
          <cell r="M915">
            <v>100</v>
          </cell>
          <cell r="N915">
            <v>95.87</v>
          </cell>
          <cell r="O915" t="str">
            <v>CERRADO</v>
          </cell>
        </row>
        <row r="916">
          <cell r="K916">
            <v>2013810010003</v>
          </cell>
          <cell r="L916" t="str">
            <v>IMPLEMENTACIÓN DE UN PROGRAMA PARA LA PREVENCIÓN, PROTECCIÓN, ASISTENCIA Y ATENCIÓN, REPARACIÓN INTEGRAL Y FORTALECIMIENTO ÉTNICO – CULTURAL DE LA POBLACIÓN INDÍGENA (AUTOS Y SENTENCIAS), MUNICIPIO DE ARAUCA, DEPARTAMEN DE ARAUCA</v>
          </cell>
          <cell r="M916">
            <v>100</v>
          </cell>
          <cell r="N916">
            <v>99.87</v>
          </cell>
          <cell r="O916" t="str">
            <v>CERRADO</v>
          </cell>
        </row>
        <row r="917">
          <cell r="K917">
            <v>2013810010004</v>
          </cell>
          <cell r="L917" t="str">
            <v>CONSTRUCCIÓN DE LA VÍA DOBLE CALZADA DESDE LA CARRERA 15  A LA AVENIDA QUINTA, VÍA HOSPITAL SAN VICENTE DE ARAUCA - PUENTE INTERNACIONAL, MUNICIPIO DE ARAUCA, DEPARTAMENTO DE ARAUCA</v>
          </cell>
          <cell r="M917">
            <v>100</v>
          </cell>
          <cell r="N917">
            <v>100</v>
          </cell>
          <cell r="O917" t="str">
            <v>TERMINADO</v>
          </cell>
        </row>
        <row r="918">
          <cell r="K918">
            <v>2013810010005</v>
          </cell>
          <cell r="L918" t="str">
            <v>CONSTRUCCIÓN DE REDES DE ACUEDUCTO Y ALCANTARILLADO SANITARIO PARA EL PROGRAMA DE VIVIENDA SECTOR PLAYITAS MUNICIPIO DE ARAUCA</v>
          </cell>
          <cell r="M918">
            <v>100</v>
          </cell>
          <cell r="N918">
            <v>99.95</v>
          </cell>
          <cell r="O918" t="str">
            <v>CERRADO</v>
          </cell>
        </row>
        <row r="919">
          <cell r="K919">
            <v>2013810010006</v>
          </cell>
          <cell r="L919" t="str">
            <v>REHABILITACIÓN DE CAÑOS EN DIFERENTES SECTORES DEL MUNICIPIO DE ARAUCA</v>
          </cell>
          <cell r="M919">
            <v>100</v>
          </cell>
          <cell r="N919">
            <v>100</v>
          </cell>
          <cell r="O919" t="str">
            <v>CERRADO</v>
          </cell>
        </row>
        <row r="920">
          <cell r="K920">
            <v>2013810010007</v>
          </cell>
          <cell r="L920" t="str">
            <v>MEJORAMIENTO INTEGRAL DE LA EMPRESA GANADERA EN EL MUNICIPIO DE ARAUCA</v>
          </cell>
          <cell r="M920">
            <v>53.67</v>
          </cell>
          <cell r="N920">
            <v>85.83</v>
          </cell>
          <cell r="O920" t="str">
            <v>CONTRATADO EN EJECUCIÓN</v>
          </cell>
        </row>
        <row r="921">
          <cell r="K921">
            <v>2013810010008</v>
          </cell>
          <cell r="L921" t="str">
            <v>MEJORAMIENTO DE LA PRODUCTIVIDAD AGROPECUARIA MEDIANTE ASISTENCIA TECNICA INTEGRAL A PEQUEÑOS Y MEDIANOS PRODUCTORES EN EL MUNICIPIO ARAUCA, ARAUCA, ORINOQUÍA</v>
          </cell>
          <cell r="M921">
            <v>93.39</v>
          </cell>
          <cell r="N921">
            <v>83.82</v>
          </cell>
          <cell r="O921" t="str">
            <v>CONTRATADO EN EJECUCIÓN</v>
          </cell>
        </row>
        <row r="922">
          <cell r="K922">
            <v>2013810010009</v>
          </cell>
          <cell r="L922" t="str">
            <v>APOYO A LAS ACTIVIDADES DEPORTIVAS DE LA POBLACIÓN URBANA DEL MUNICIPIO DE ARAUCA</v>
          </cell>
          <cell r="M922">
            <v>100</v>
          </cell>
          <cell r="N922">
            <v>100</v>
          </cell>
          <cell r="O922" t="str">
            <v>CERRADO</v>
          </cell>
        </row>
        <row r="923">
          <cell r="K923">
            <v>2013810010010</v>
          </cell>
          <cell r="L923" t="str">
            <v>IMPLEMENTACIÓN DE UNA ESTRATEGIA DE FORMACIÓN Y EDUCACIÓN EN CULTURA AMBIENTAL EN EL MUNICIPIO DE ARAUCA</v>
          </cell>
          <cell r="M923">
            <v>100</v>
          </cell>
          <cell r="N923">
            <v>100</v>
          </cell>
          <cell r="O923" t="str">
            <v>CERRADO</v>
          </cell>
        </row>
        <row r="924">
          <cell r="K924">
            <v>2013810010011</v>
          </cell>
          <cell r="L924" t="str">
            <v>ASISTENCIA TÉCNICA INTEGRAL A PRODUCTORES AGROPECUARIOS EN EL MUNICIPIO DE ARAUCA</v>
          </cell>
          <cell r="M924">
            <v>0</v>
          </cell>
          <cell r="N924">
            <v>73.67</v>
          </cell>
          <cell r="O924" t="str">
            <v>CONTRATADO EN EJECUCIÓN</v>
          </cell>
        </row>
        <row r="925">
          <cell r="K925">
            <v>2013810010013</v>
          </cell>
          <cell r="L925" t="str">
            <v>IMPLEMENTACIÓN DE ALIANZAS PRODUCTIVAS PARA MEJORAR LA COMPETITIVIDAD DE PEQUEÑOS PRODUCTORES ASOCIADOS EN EL MUNICIPIO DE ARAUCA</v>
          </cell>
          <cell r="M925">
            <v>100</v>
          </cell>
          <cell r="N925">
            <v>100</v>
          </cell>
          <cell r="O925" t="str">
            <v>PARA CIERRE</v>
          </cell>
        </row>
        <row r="926">
          <cell r="K926">
            <v>2013810010015</v>
          </cell>
          <cell r="L926" t="str">
            <v>CONSTRUCCIÓN DE OBRAS DE URBANISMO, EQUIPAMENTO MUNICIPAL Y  PAVIMENTACIÓN  DE LA AVENIDA RONDÓN (CARRERA 16) ENTRE CALLES 17  Y 26 EN EL MUNICIPIO DE ARAUCA</v>
          </cell>
          <cell r="M926">
            <v>22.9</v>
          </cell>
          <cell r="N926">
            <v>99.95</v>
          </cell>
          <cell r="O926" t="str">
            <v>CONTRATADO EN EJECUCIÓN</v>
          </cell>
        </row>
        <row r="927">
          <cell r="K927">
            <v>2013810010018</v>
          </cell>
          <cell r="L927" t="str">
            <v>APOYO Y FORTALECIMIENTO A LOS PROCESOS DE SEGURIDAD ALIMENTARIA (SISTEMAS PRODUCTIVOS) Y MEDICINA TRADICIONAL DE LA POBLACIÓN INDÍGENA (AUTOS Y SENTENCIAS) EN EL MUNICIPIO DE ARAUCA, DEPARTAMENTO DE ARAUCA</v>
          </cell>
          <cell r="M927">
            <v>100</v>
          </cell>
          <cell r="N927">
            <v>100</v>
          </cell>
          <cell r="O927" t="str">
            <v>CERRADO</v>
          </cell>
        </row>
        <row r="928">
          <cell r="K928">
            <v>2013810010020</v>
          </cell>
          <cell r="L928" t="str">
            <v>DOTACIÓN DE MATERIALES, EQUIPOS, HERRAMIENTAS PEDAGÓGICAS, IMPLEMENTOS E INSUMOS PARA LAS INSTITUCIONES EDUCATIVAS URBANAS Y RURALES DEL MUNICIPIO DE ARAUCA, DEPARTAMENTO DE ARAUCA</v>
          </cell>
          <cell r="M928">
            <v>100</v>
          </cell>
          <cell r="N928">
            <v>99.89</v>
          </cell>
          <cell r="O928" t="str">
            <v>CERRADO</v>
          </cell>
        </row>
        <row r="929">
          <cell r="K929">
            <v>2014810010001</v>
          </cell>
          <cell r="L929" t="str">
            <v>IMPLEMENTACIÓN DE ESTRATEGIAS TENDIENTES A LA RESTAURACIÓN DERECHOS Y EL DESARROLLO INTEGRAL  DE MUJERES URBANAS Y RURALES Y NUEVAS MASCULINIDADES EN EL MUNICIPIO DE ARAUCA</v>
          </cell>
          <cell r="M929">
            <v>80.81</v>
          </cell>
          <cell r="N929">
            <v>61.96</v>
          </cell>
          <cell r="O929" t="str">
            <v>CONTRATADO EN EJECUCIÓN</v>
          </cell>
        </row>
        <row r="930">
          <cell r="K930">
            <v>2014810010002</v>
          </cell>
          <cell r="L930" t="str">
            <v>CONSTRUCCIÓN DE ALCANTARILLADO PLUVIAL EN SECTORES DE LAS COMUNAS 3 Y 4 DEL MUNICIPIO DE ARAUCA, DEPARTAMENTO DE ARAUCA</v>
          </cell>
          <cell r="M930">
            <v>100</v>
          </cell>
          <cell r="N930">
            <v>100</v>
          </cell>
          <cell r="O930" t="str">
            <v>PARA CIERRE</v>
          </cell>
        </row>
        <row r="931">
          <cell r="K931">
            <v>2014810010003</v>
          </cell>
          <cell r="L931" t="str">
            <v>CONSTRUCCIÓN E IMPLEMENTACIÓN DE HUERTAS PARA SEGURIDAD ALIMENTARIA DE POBLACIÓN VICTIMA DEL MUNICIPIO DE ARAUCA</v>
          </cell>
          <cell r="M931">
            <v>11.17</v>
          </cell>
          <cell r="N931">
            <v>19.18</v>
          </cell>
          <cell r="O931" t="str">
            <v>CONTRATADO EN EJECUCIÓN</v>
          </cell>
        </row>
        <row r="932">
          <cell r="K932">
            <v>2014810010005</v>
          </cell>
          <cell r="L932" t="str">
            <v>FORTALECIMIENTO AL SISTEMA EDUCATIVO MEDIANTE EL SERVICIO DE TRANSPORTE ESCOLAR URBANO PARA NNAJ DE LAS INSTITUCIONES EDUCATIVAS OFICIALES DEL MUNICIPIO DE ARAUCA</v>
          </cell>
          <cell r="M932">
            <v>100</v>
          </cell>
          <cell r="N932">
            <v>100</v>
          </cell>
          <cell r="O932" t="str">
            <v>CERRADO</v>
          </cell>
        </row>
        <row r="933">
          <cell r="K933">
            <v>2014810010006</v>
          </cell>
          <cell r="L933" t="str">
            <v>APOYO AL PROGRAMA DE ALIMENTACIÓN ESCOLAR A ESTUDIANTES MATRICULADOS EN LAS SEDES EDUCATIVAS OFICIALES DE LA ZONA URBANA DEL MUNICIPIO DE ARAUCA</v>
          </cell>
          <cell r="M933">
            <v>100</v>
          </cell>
          <cell r="N933">
            <v>99.69</v>
          </cell>
          <cell r="O933" t="str">
            <v>CERRADO</v>
          </cell>
        </row>
        <row r="934">
          <cell r="K934">
            <v>2014810010007</v>
          </cell>
          <cell r="L934" t="str">
            <v>RECUPERACIÓN Y LIMPIEZA DEL CAÑO COLORADO EN EL MUNICIPIO DE ARAUCA, DEPARTAMENTO DE ARAUCA</v>
          </cell>
          <cell r="M934">
            <v>100</v>
          </cell>
          <cell r="N934">
            <v>100</v>
          </cell>
          <cell r="O934" t="str">
            <v>CERRADO</v>
          </cell>
        </row>
        <row r="935">
          <cell r="K935">
            <v>2014810010008</v>
          </cell>
          <cell r="L935" t="str">
            <v>DOTACIÓN DE LA CASA INDÍGENA DEL MUNICIPIO DE ARAUCA DEPARTAMENTO DE ARAUCA</v>
          </cell>
          <cell r="M935">
            <v>100</v>
          </cell>
          <cell r="N935">
            <v>100</v>
          </cell>
          <cell r="O935" t="str">
            <v>CERRADO</v>
          </cell>
        </row>
        <row r="936">
          <cell r="K936">
            <v>2014810010009</v>
          </cell>
          <cell r="L936" t="str">
            <v>ADECUACIÓN ,CIERRE Y CLAUSURA DE LA CELDA DE DISPOSICIÓN FINAL DE RESIDUOS SOLIDOS DEL MUNICIPO DE ARAUCA, DEPARTAMENTO DE ARAUCA, ORINOQUÍA</v>
          </cell>
          <cell r="M936">
            <v>100</v>
          </cell>
          <cell r="N936">
            <v>99.98</v>
          </cell>
          <cell r="O936" t="str">
            <v>CERRADO</v>
          </cell>
        </row>
        <row r="937">
          <cell r="K937">
            <v>2014810010010</v>
          </cell>
          <cell r="L937" t="str">
            <v>CONSTRUCCIÓN DE ALCANTARILLADO PLUVIAL Y ANDENES EN LA VÍA ENTRE LA PISCINA FEMAR Y EL COLISEO DEPORTIVO, MUNICIPIO DE ARAUCA, DEPARTAMENTO DE ARAUCA</v>
          </cell>
          <cell r="M937">
            <v>100</v>
          </cell>
          <cell r="N937">
            <v>100</v>
          </cell>
          <cell r="O937" t="str">
            <v>CERRADO</v>
          </cell>
        </row>
        <row r="938">
          <cell r="K938">
            <v>2014810010011</v>
          </cell>
          <cell r="L938" t="str">
            <v>ADECUACIÓN DE LOS NIVELES 0, 2, 3 Y 5 DEL EDIFICIO PRINCIPAL DEL CAM, MUNICIPIO DE ARAUCA, DEPARTAMENTO DE ARAUCA</v>
          </cell>
          <cell r="M938">
            <v>100</v>
          </cell>
          <cell r="N938">
            <v>99.98</v>
          </cell>
          <cell r="O938" t="str">
            <v>PARA CIERRE</v>
          </cell>
        </row>
        <row r="939">
          <cell r="K939">
            <v>2014810010012</v>
          </cell>
          <cell r="L939" t="str">
            <v>CONSTRUCCIÓN DE ANDENES EN ESCENARIOS DEPORTIVOS Y RECREATIVOS EN EL MUNICIPIO DE ARAUCA</v>
          </cell>
          <cell r="M939">
            <v>0</v>
          </cell>
          <cell r="N939">
            <v>99.96</v>
          </cell>
          <cell r="O939" t="str">
            <v>CONTRATADO EN EJECUCIÓN</v>
          </cell>
        </row>
        <row r="940">
          <cell r="K940">
            <v>2015810010001</v>
          </cell>
          <cell r="L940" t="str">
            <v>APOYO AL PROGRAMA DE ALIMENTACIÓN ESCOLAR A ESTUDIANTES MATRICULADOS EN LAS SEDES EDUCATIVAS OFICIALES DE LA ZONA URBANA DEL MUNICIPIO DE ARAUCA-</v>
          </cell>
          <cell r="M940">
            <v>99.42</v>
          </cell>
          <cell r="N940">
            <v>96.16</v>
          </cell>
          <cell r="O940" t="str">
            <v>CONTRATADO EN EJECUCIÓN</v>
          </cell>
        </row>
        <row r="941">
          <cell r="K941">
            <v>2015810010002</v>
          </cell>
          <cell r="L941" t="str">
            <v>FORTALECIMIENTO AL SISTEMA EDUCATIVO MEDIANTE EL SERVICIO DE TRANSPORTE ESCOLAR URBANO  PARA NNAJ DE LAS INSTITUCIONES EDUCATIVAS OFICIALES DEL MUNICIPIO DE ARAUCA-</v>
          </cell>
          <cell r="M941">
            <v>100</v>
          </cell>
          <cell r="N941">
            <v>99.09</v>
          </cell>
          <cell r="O941" t="str">
            <v>TERMINADO</v>
          </cell>
        </row>
        <row r="942">
          <cell r="K942">
            <v>2015810010003</v>
          </cell>
          <cell r="L942" t="str">
            <v>MEJORAMIENTO Y EMBELLECIMIENTO URBANISTICO DEL PARQUE DE LA CARRERA 21 CON CALLE 19 SECTOR DEFENSA CIVIL - PALACIO DE JUSTICIA EN EL MUNICIPIO DE ARAUCA, DEPARTAMENTO DE ARAUCA</v>
          </cell>
          <cell r="M942">
            <v>100</v>
          </cell>
          <cell r="N942">
            <v>97.85</v>
          </cell>
          <cell r="O942" t="str">
            <v>TERMINADO</v>
          </cell>
        </row>
        <row r="943">
          <cell r="K943">
            <v>2015810010004</v>
          </cell>
          <cell r="L943" t="str">
            <v>DOTACIÓN DE MENAJE PARA LA OPERACIÓN DE RESTAURANTES ESCOLARES EN EL MUNICIPIO DE ARAUCA, DEPARTAMENTO DE ARAUCA</v>
          </cell>
          <cell r="M943">
            <v>100</v>
          </cell>
          <cell r="N943">
            <v>100</v>
          </cell>
          <cell r="O943" t="str">
            <v>CERRADO</v>
          </cell>
        </row>
        <row r="944">
          <cell r="K944">
            <v>2015810010005</v>
          </cell>
          <cell r="L944" t="str">
            <v>CONSTRUCCIÓN DE EQUIPAMIENTO PARA LA ATENCIÓN DE LA POBLACIÓN VÍCTIMA EN EL MUNICIPIO DE ARAUCA, DEPARTAMENTO DE ARAUCA</v>
          </cell>
          <cell r="M944">
            <v>0</v>
          </cell>
          <cell r="N944">
            <v>50</v>
          </cell>
          <cell r="O944" t="str">
            <v>CONTRATADO EN EJECUCIÓN</v>
          </cell>
        </row>
        <row r="945">
          <cell r="K945">
            <v>2015810010010</v>
          </cell>
          <cell r="L945" t="str">
            <v>CONSTRUCCIÓN DE MEJORAMIENTOS DE VIVIENDA URBANO Y RURAL EN EL MUNICIPIO DE ARAUCA</v>
          </cell>
          <cell r="M945">
            <v>90.83</v>
          </cell>
          <cell r="N945">
            <v>96.48</v>
          </cell>
          <cell r="O945" t="str">
            <v>CONTRATADO EN EJECUCIÓN</v>
          </cell>
        </row>
        <row r="946">
          <cell r="K946">
            <v>2015810010011</v>
          </cell>
          <cell r="L946" t="str">
            <v>ACTUALIZACIÓN DEL PLAN DE GESTIÓN INTEGRAL DE RESIDUOS SÓLIDOS – PGIRS DEL MUNICIPIO DE ARAUCA,  DEPARTAMENTO DE ARAUCA</v>
          </cell>
          <cell r="M946">
            <v>89.55</v>
          </cell>
          <cell r="N946">
            <v>94.78</v>
          </cell>
          <cell r="O946" t="str">
            <v>CONTRATADO EN EJECUCIÓN</v>
          </cell>
        </row>
        <row r="947">
          <cell r="K947">
            <v>2015810010012</v>
          </cell>
          <cell r="L947" t="str">
            <v>RECUPERACIÓN Y LIMPIEZA DE CAUDALES HÍDRICOS EN DIFERENTES VEREDAS DEL MUNICIPIO DE ARAUCA, DEPARTAMENTO DE ARAUCA</v>
          </cell>
          <cell r="M947">
            <v>70</v>
          </cell>
          <cell r="N947">
            <v>100</v>
          </cell>
          <cell r="O947" t="str">
            <v>CONTRATADO EN EJECUCIÓN</v>
          </cell>
        </row>
        <row r="948">
          <cell r="K948">
            <v>2015810010017</v>
          </cell>
          <cell r="L948" t="str">
            <v>CONSTRUCCIÓN DE MEJORAMIENTOS DE VIVIENDA PARA LA COMUNIDAD AFRODESCENDIENTE DEL MUNICIPIO DE ARAUCA, ARAUCA, ORINOQUÍA</v>
          </cell>
          <cell r="M948">
            <v>100</v>
          </cell>
          <cell r="N948">
            <v>97.62</v>
          </cell>
          <cell r="O948" t="str">
            <v>TERMINADO</v>
          </cell>
        </row>
        <row r="949">
          <cell r="K949">
            <v>2015810010019</v>
          </cell>
          <cell r="L949" t="str">
            <v>CONSTRUCCIÓN DE REDES DE SERVICIOS PÚBLICOS DOMICILIARIOS DESTINADOS A PROGRAMAS DE VIVIENDA DE INTERES PRIORITARIO EN EL SECTOR FUNDADORES DEL MUNICIPIO DE ARAUCA, DEPARTAMENTO DE ARAUCA.</v>
          </cell>
          <cell r="M949">
            <v>0</v>
          </cell>
          <cell r="N949">
            <v>48.57</v>
          </cell>
          <cell r="O949" t="str">
            <v>CONTRATADO EN EJECUCIÓN</v>
          </cell>
        </row>
        <row r="950">
          <cell r="K950">
            <v>2015810010020</v>
          </cell>
          <cell r="L950" t="str">
            <v>CARACTERIZACIÓN DEMOGRÁFICA Y SOCIOECONÓMICA DE LA POBLACIÓN AFRODESCENDIENTE, NEGRA, RAIZAL Y PALENQUERA EN EL MUNICIPIO DE ARAUCA, DEPARTAMENTO DE ARAUCA</v>
          </cell>
          <cell r="M950">
            <v>0</v>
          </cell>
          <cell r="N950">
            <v>50</v>
          </cell>
          <cell r="O950" t="str">
            <v>CONTRATADO EN EJECUCIÓN</v>
          </cell>
        </row>
        <row r="951">
          <cell r="K951">
            <v>2015810010021</v>
          </cell>
          <cell r="L951" t="str">
            <v>AMPLIACIÓN DEL AEROPUERTO SANTIAGO PÉREZ QUIRÓZ DEL MUNICIPIO DE ARAUCA, DEPARTAMENTO DE ARAUCA</v>
          </cell>
          <cell r="M951">
            <v>93.91</v>
          </cell>
          <cell r="N951">
            <v>86.21</v>
          </cell>
          <cell r="O951" t="str">
            <v>CONTRATADO EN EJECUCIÓN</v>
          </cell>
        </row>
        <row r="952">
          <cell r="K952">
            <v>2015810010023</v>
          </cell>
          <cell r="L952" t="str">
            <v>DOTACIÓN Y MEJORAMIENTO DEL ARCHIVO CENTRAL DEL MUNICIPIO DE ARAUCA DEPARTAMENTO DE ARAUCA</v>
          </cell>
          <cell r="M952">
            <v>71.959999999999994</v>
          </cell>
          <cell r="N952">
            <v>50</v>
          </cell>
          <cell r="O952" t="str">
            <v>CONTRATADO EN EJECUCIÓN</v>
          </cell>
        </row>
        <row r="953">
          <cell r="K953">
            <v>2016810010001</v>
          </cell>
          <cell r="L953" t="str">
            <v>APOYO AL PROGRAMA DE ALIMENTACIÓN ESCOLAR A ESTUDIANTES MATRICULADOS EN LAS SEDES EDUCATIVAS OFICIALES DE LA ZONA URBANA DEL MUNICIPIO DE ARAUCA.</v>
          </cell>
          <cell r="M953">
            <v>38.24</v>
          </cell>
          <cell r="N953">
            <v>78.34</v>
          </cell>
          <cell r="O953" t="str">
            <v>CONTRATADO EN EJECUCIÓN</v>
          </cell>
        </row>
        <row r="954">
          <cell r="K954">
            <v>2016810010002</v>
          </cell>
          <cell r="L954" t="str">
            <v>FORTALECIMIENTO AL SISTEMA EDUCATIVO MEDIANTE EL SERVICIO DE TRANSPORTE ESCOLAR URBANO PARA NNAJ DE LAS INSTITUCIONES EDUCATIVAS OFICIALES DEL MUNICIPIO DE ARAUCA.</v>
          </cell>
          <cell r="M954">
            <v>30.43</v>
          </cell>
          <cell r="N954">
            <v>49.57</v>
          </cell>
          <cell r="O954" t="str">
            <v>CONTRATADO EN EJECUCIÓN</v>
          </cell>
        </row>
        <row r="955">
          <cell r="K955">
            <v>2015005810006</v>
          </cell>
          <cell r="L955" t="str">
            <v>MEJORAMIENTO MEDIANTE PAVIMENTACION DE VIAS EN EL CASCO URBANO Y CENTROS POBLADOS  DEL MUNICIPIO DE ARAUQUITA DEPARTAMENTO DE ARAUCA</v>
          </cell>
          <cell r="M955">
            <v>100</v>
          </cell>
          <cell r="N955">
            <v>92.97</v>
          </cell>
          <cell r="O955" t="str">
            <v>TERMINADO</v>
          </cell>
        </row>
        <row r="956">
          <cell r="K956">
            <v>2012005810053</v>
          </cell>
          <cell r="L956" t="str">
            <v>CONSERVACIÓN Y PROTECCIÓN DE LOS RECURSOS HÍDRICOS QUE SURTEN DE AGUA LOS ACUEDUCTOS MUNICIPALES A TRAVES DE LA IMPLEMENTACION DE PROCESOS DE RESTAURACION ECOLOGICA EN EL MUNICIPIO DE SARAVENA, ARAUCA, ORINOQUÍA</v>
          </cell>
          <cell r="M956">
            <v>0</v>
          </cell>
          <cell r="N956">
            <v>46.3</v>
          </cell>
          <cell r="O956" t="str">
            <v>CONTRATADO EN EJECUCIÓN</v>
          </cell>
        </row>
        <row r="957">
          <cell r="K957">
            <v>2012000010002</v>
          </cell>
          <cell r="L957" t="str">
            <v>SERVICIO PRESTAR EL SERVICIO DE TRANSPORTE ESCOLAR EN EL DEPARTAMENTO DE ARAUCA ORINOQUÍA, ARAUCA, TODO EL DEPARTAMENTO</v>
          </cell>
          <cell r="M957">
            <v>100</v>
          </cell>
          <cell r="N957">
            <v>43.99</v>
          </cell>
          <cell r="O957" t="str">
            <v>TERMINADO</v>
          </cell>
        </row>
        <row r="958">
          <cell r="K958">
            <v>2012000010005</v>
          </cell>
          <cell r="L958" t="str">
            <v>SERVICIO PRESTAR EL SERVICIO DE ALIMENTACIÓN ESCOLAR EN EL DEPARTAMENTO DE ARAUCA ORINOQUÍA, ARAUCA, TODO EL DEPARTAMENTO</v>
          </cell>
          <cell r="M958">
            <v>100</v>
          </cell>
          <cell r="N958">
            <v>99.62</v>
          </cell>
          <cell r="O958" t="str">
            <v>TERMINADO</v>
          </cell>
        </row>
        <row r="959">
          <cell r="K959">
            <v>2012000070006</v>
          </cell>
          <cell r="L959" t="str">
            <v>RESTAURACIÓN ECOLOGIA PARTICIPATIVA COMO ESTRATEGIA DE CONSERVACION DE LOS RECURSOS HIDRICOS, FAUNISTICOS Y FLORISTICOS EN LAS AREAS EN LAS AREAS DEINFLUENCIA COSTADO ORIENTAL PARQUE NACIONAL EL COCUY DEPARTAMENTO DE ARAUCA</v>
          </cell>
          <cell r="M959">
            <v>95.73</v>
          </cell>
          <cell r="N959">
            <v>87.03</v>
          </cell>
          <cell r="O959" t="str">
            <v>CONTRATADO EN EJECUCIÓN</v>
          </cell>
        </row>
        <row r="960">
          <cell r="K960">
            <v>2012000070010</v>
          </cell>
          <cell r="L960" t="str">
            <v>CONSTRUCCIÓN DEL CENTRO DE ATENCIÓN ESPECIALIZADA AL MENOR INFRACTOR EN EL MUNICIPIO DE ARAUCA  DEPARTAMENTO DE  ARAUCA, ORINOQUÍA</v>
          </cell>
          <cell r="M960">
            <v>100</v>
          </cell>
          <cell r="N960">
            <v>68.7</v>
          </cell>
          <cell r="O960" t="str">
            <v>TERMINADO</v>
          </cell>
        </row>
        <row r="961">
          <cell r="K961">
            <v>2012005810010</v>
          </cell>
          <cell r="L961" t="str">
            <v>IMPLEMENTACIÓN DE LA CÁTEDRA TRANSVERSAL DE EMPRENDIMIENTO (CÁTEDRA EMPRENDER) EN LAS 43 INSTITUCIONES EDUCATIVAS DEL DEPARTAMENTO DE ARAUCA</v>
          </cell>
          <cell r="M961">
            <v>100</v>
          </cell>
          <cell r="N961">
            <v>99.93</v>
          </cell>
          <cell r="O961" t="str">
            <v>CERRADO</v>
          </cell>
        </row>
        <row r="962">
          <cell r="K962">
            <v>2012005810011</v>
          </cell>
          <cell r="L962" t="str">
            <v>MEJORAMIENTO DE LA CALIDAD EDUCATIVA A TRAVÉS DEL ACCESO A NUEVAS TECNOLOGÍAS Y HERRAMIENTAS VIRTUALES A LAS INSTITUCIONES EDUCATIVAS Y CEAR DEL DEPARTAMENTO DE ARAUCA</v>
          </cell>
          <cell r="M962">
            <v>100</v>
          </cell>
          <cell r="N962">
            <v>95.11</v>
          </cell>
          <cell r="O962" t="str">
            <v>CERRADO</v>
          </cell>
        </row>
        <row r="963">
          <cell r="K963">
            <v>2012005810012</v>
          </cell>
          <cell r="L963" t="str">
            <v>CONSTRUCCIÓN BATERIAS SANITARIAS DE LA INSTITUCION COLEGIO NACIONAL LA FRONTERA DEL MUNICIPIO DE SARAVENA, DEPARTAMENTO DE ARAUCA</v>
          </cell>
          <cell r="M963">
            <v>99.97</v>
          </cell>
          <cell r="N963">
            <v>98.92</v>
          </cell>
          <cell r="O963" t="str">
            <v>CERRADO</v>
          </cell>
        </row>
        <row r="964">
          <cell r="K964">
            <v>2012005810013</v>
          </cell>
          <cell r="L964" t="str">
            <v>CONSTRUCCIÓN COLISEO CUBIERTO DEPORTIVO DE LA INSTITUCION EDUCATIVA JOSÉ EUSTASIO RIVERA DEL MUNICIPIO DE SARAVENA DEPARATEMENTO DE ARAUCA</v>
          </cell>
          <cell r="M964">
            <v>100</v>
          </cell>
          <cell r="N964">
            <v>99.95</v>
          </cell>
          <cell r="O964" t="str">
            <v>PARA CIERRE</v>
          </cell>
        </row>
        <row r="965">
          <cell r="K965">
            <v>2012005810014</v>
          </cell>
          <cell r="L965" t="str">
            <v>CONSTRUCCIÓN SEGUNDA ETAPA Y TERMINACION DEL COLISEO CUBIERTO DE LA INSTITUCION  EDUCATIVA JOSE ODEL LIZARAZO MUNICIPIO DE SARAVENA DEPARTAMENTO DE ARAUCA</v>
          </cell>
          <cell r="M965">
            <v>100</v>
          </cell>
          <cell r="N965">
            <v>100</v>
          </cell>
          <cell r="O965" t="str">
            <v>PARA CIERRE</v>
          </cell>
        </row>
        <row r="966">
          <cell r="K966">
            <v>2012005810015</v>
          </cell>
          <cell r="L966" t="str">
            <v>IMPLEMENTACIÓN DE UN PROGRAMA DE FORMACIÓN DE COMPETENCIAS LABORALES DIRIGIDO A JOVENES BACHILLERES DE BAJOS RECURSOS DEL EN EL DEPARTAMENTO DE ARAUCA</v>
          </cell>
          <cell r="M966">
            <v>100</v>
          </cell>
          <cell r="N966">
            <v>97.73</v>
          </cell>
          <cell r="O966" t="str">
            <v>CERRADO</v>
          </cell>
        </row>
        <row r="967">
          <cell r="K967">
            <v>2012005810019</v>
          </cell>
          <cell r="L967" t="str">
            <v>IMPLEMENTACIÓN DE UN PROGRAMA   DE EDUCACION Y  CULTURA AMBIENTAL EN EL MUNICIPIO DE ARAUCA, DEPARTAMENTO DE ARAUCA</v>
          </cell>
          <cell r="M967">
            <v>100</v>
          </cell>
          <cell r="N967">
            <v>99.6</v>
          </cell>
          <cell r="O967" t="str">
            <v>CERRADO</v>
          </cell>
        </row>
        <row r="968">
          <cell r="K968">
            <v>2012005810020</v>
          </cell>
          <cell r="L968" t="str">
            <v>APOYO A LA DISMINUCION DE LA PREVALENCIA DE ENFERMEDADES INFECTO-CONTAGIOSAS QUE AFECTAN LA REPRODUCCION Y LA PRODUCTIVIDAD BOVINA EN EL DEPARTAMENTO DE ARAUCA</v>
          </cell>
          <cell r="M968">
            <v>100</v>
          </cell>
          <cell r="N968">
            <v>99.58</v>
          </cell>
          <cell r="O968" t="str">
            <v>PARA CIERRE</v>
          </cell>
        </row>
        <row r="969">
          <cell r="K969">
            <v>2012005810021</v>
          </cell>
          <cell r="L969" t="str">
            <v>DESARROLLO DE UNA ESTRATEGIA INTEGRAL PARA LA REDUCCION DE LA VULNERABILIDAD DE LOS DERECHOS DE LOS NIÑOS, NIÑAS Y ADOLESCENTES DEL DEPARTAMENTO DE ARAUCA</v>
          </cell>
          <cell r="M969">
            <v>100</v>
          </cell>
          <cell r="N969">
            <v>99.75</v>
          </cell>
          <cell r="O969" t="str">
            <v>PARA CIERRE</v>
          </cell>
        </row>
        <row r="970">
          <cell r="K970">
            <v>2012005810022</v>
          </cell>
          <cell r="L970" t="str">
            <v>IMPLEMENTACIÓN UN PROGRAMA DE DESARROLLO SOCIAL A TRAVES DE LA MUSICA SINFONICA QUE FORTALEZCA LA FAMILIA EN EL DEPARTAMENTO DE ARAUCA</v>
          </cell>
          <cell r="M970">
            <v>100</v>
          </cell>
          <cell r="N970">
            <v>55.45</v>
          </cell>
          <cell r="O970" t="str">
            <v>TERMINADO</v>
          </cell>
        </row>
        <row r="971">
          <cell r="K971">
            <v>2012005810023</v>
          </cell>
          <cell r="L971" t="str">
            <v>CONSTRUCCIÓN DE LA RED SECUNDARIA DE DISTRIBUCION DE ACUEDUCTOS SISTEMA RIO CHIQUITO SARAVENA, ARAUCA, ORINOQUÍA</v>
          </cell>
          <cell r="M971">
            <v>100</v>
          </cell>
          <cell r="N971">
            <v>100</v>
          </cell>
          <cell r="O971" t="str">
            <v>PARA CIERRE</v>
          </cell>
        </row>
        <row r="972">
          <cell r="K972">
            <v>2012005810025</v>
          </cell>
          <cell r="L972" t="str">
            <v>MEJORAMIENTO , MANTENIMIENTO RUTINARIO, MANTENIMIENTO PERIODICO Y REHABILITACIÓN DEL TRAMO FOTUL - CRUCE  VÍA 6605 - LA ESMERALDA MUNICIPIO DE FORTUL, DEPARTAMENTO DE  ARAUCA, ORINOQUÍA</v>
          </cell>
          <cell r="M972">
            <v>100</v>
          </cell>
          <cell r="N972">
            <v>100</v>
          </cell>
          <cell r="O972" t="str">
            <v>CERRADO</v>
          </cell>
        </row>
        <row r="973">
          <cell r="K973">
            <v>2012005810026</v>
          </cell>
          <cell r="L973" t="str">
            <v>MEJORAMIENTO DE LAS VÍAS URBANAS EN EL MUNICIPIO DE TAME, DEPARTAMENTO DE ARAUCA, ORINOQUÍA</v>
          </cell>
          <cell r="M973">
            <v>100</v>
          </cell>
          <cell r="N973">
            <v>97.5</v>
          </cell>
          <cell r="O973" t="str">
            <v>TERMINADO</v>
          </cell>
        </row>
        <row r="974">
          <cell r="K974">
            <v>2012005810027</v>
          </cell>
          <cell r="L974" t="str">
            <v>MEJORAMIENTO DE LA RED VIAL URBANA PUERTO RONDÓN, ARAUCA, ORINOQUÍA</v>
          </cell>
          <cell r="M974">
            <v>100</v>
          </cell>
          <cell r="N974">
            <v>97.56</v>
          </cell>
          <cell r="O974" t="str">
            <v>TERMINADO</v>
          </cell>
        </row>
        <row r="975">
          <cell r="K975">
            <v>2012005810028</v>
          </cell>
          <cell r="L975" t="str">
            <v>MEJORAMIENTO Y OBRAS DE URBANISMO DE LA VIA ACCESO PRINCIPAL ARAUQUITA - EL TRONCAL  MUNICIPIO DE ARAUQUITA, DEPARTAMENTO DE ARAUCA, ORINOQUÍA</v>
          </cell>
          <cell r="M975">
            <v>100</v>
          </cell>
          <cell r="N975">
            <v>99.3</v>
          </cell>
          <cell r="O975" t="str">
            <v>TERMINADO</v>
          </cell>
        </row>
        <row r="976">
          <cell r="K976">
            <v>2012005810029</v>
          </cell>
          <cell r="L976" t="str">
            <v>MEJORAMIENTO DE LA RED VIAL URBANA SARAVENA, ARAUCA, ORINOQUÍA</v>
          </cell>
          <cell r="M976">
            <v>100</v>
          </cell>
          <cell r="N976">
            <v>87.36</v>
          </cell>
          <cell r="O976" t="str">
            <v>TERMINADO</v>
          </cell>
        </row>
        <row r="977">
          <cell r="K977">
            <v>2012005810030</v>
          </cell>
          <cell r="L977" t="str">
            <v>MEJORAMIENTO DE LAS VÍAS EN LAS VEREDAS EL MUSIÚ, LA CIEBA Y MARRERO DEL MUNICIPIO DE PUERTO RONDÓN, ARAUCA, ORINOQUÍA</v>
          </cell>
          <cell r="M977">
            <v>100</v>
          </cell>
          <cell r="N977">
            <v>42.73</v>
          </cell>
          <cell r="O977" t="str">
            <v>TERMINADO</v>
          </cell>
        </row>
        <row r="978">
          <cell r="K978">
            <v>2012005810031</v>
          </cell>
          <cell r="L978" t="str">
            <v>MEJORAMIENTO DE LA MALLLA VIAL URBANA DE LA CALLE 1 DESDE LA CRA 26 HASTA EL VELÓDROMO Y DEL VELÓDROMO HASTA LA MANGA DE COLEO EN EL BARRIO LOS FUNDADORES MUNICIPIO DE ARAUCA, DEPARTAMENTO DE ARAUCA</v>
          </cell>
          <cell r="M978">
            <v>100</v>
          </cell>
          <cell r="N978">
            <v>76.69</v>
          </cell>
          <cell r="O978" t="str">
            <v>TERMINADO</v>
          </cell>
        </row>
        <row r="979">
          <cell r="K979">
            <v>2012005810032</v>
          </cell>
          <cell r="L979" t="str">
            <v>MANTENIMIENTO RUTINARIO DE LA VÍA TAME - PUERTO RONDÓN, ARAUCA, ORINOQUÍA</v>
          </cell>
          <cell r="M979">
            <v>100</v>
          </cell>
          <cell r="N979">
            <v>88.79</v>
          </cell>
          <cell r="O979" t="str">
            <v>TERMINADO</v>
          </cell>
        </row>
        <row r="980">
          <cell r="K980">
            <v>2012005810033</v>
          </cell>
          <cell r="L980" t="str">
            <v>APOYO A LA GENERACION DE UNA CULTURA DE EMPRENDIMIENTO A TRAVES DE LA IMPLEMENTACION DE ESTRATEGIAS DEL PLAN DEPARTAMENTAL DE EMPRENDIMIENTO EN EL DEPARTAMENTO DE ARAUCA</v>
          </cell>
          <cell r="M980">
            <v>90.91</v>
          </cell>
          <cell r="N980">
            <v>98.74</v>
          </cell>
          <cell r="O980" t="str">
            <v>CONTRATADO EN EJECUCIÓN</v>
          </cell>
        </row>
        <row r="981">
          <cell r="K981">
            <v>2012005810035</v>
          </cell>
          <cell r="L981" t="str">
            <v>IMPLEMENTACIÓN Y CREACIÓN DE LAS REDES DE CONOCIMIENTO DE LAS ÁREAS BÁSICAS PEDAGÓGICAS Y FORTALECIMIENTO  DE LOS PROCESOS EVALUATIVOS DE LOS ESTUDIANTES EN EL DEPARTAMENTO DE ARAUCA</v>
          </cell>
          <cell r="M981">
            <v>100</v>
          </cell>
          <cell r="N981">
            <v>75.510000000000005</v>
          </cell>
          <cell r="O981" t="str">
            <v>CERRADO</v>
          </cell>
        </row>
        <row r="982">
          <cell r="K982">
            <v>2012005810036</v>
          </cell>
          <cell r="L982" t="str">
            <v>AMPLIACIÓN Y MEJORAMIENTO DE LA INFRAESTRUCTURA FISICA DEPORTIVA DEL COLISEO CUBIERTO IE JOSE MARIA CARBONELL DEL CORREGIMIENTO LA ESMERALDA EN EL MUNICIPIO DE ARAUQUITA, ARAUCA, ORINOQUÍA</v>
          </cell>
          <cell r="M982">
            <v>100</v>
          </cell>
          <cell r="N982">
            <v>95.23</v>
          </cell>
          <cell r="O982" t="str">
            <v>TERMINADO</v>
          </cell>
        </row>
        <row r="983">
          <cell r="K983">
            <v>2012005810038</v>
          </cell>
          <cell r="L983" t="str">
            <v>ADECUACIÓN DE PREDIOS PARA VIVIENDA DE INTERES SOCIAL EN LOS MUNICIPIOS DE PUERTO RONDON YE ARAUCA</v>
          </cell>
          <cell r="M983">
            <v>100</v>
          </cell>
          <cell r="N983">
            <v>100</v>
          </cell>
          <cell r="O983" t="str">
            <v>CERRADO</v>
          </cell>
        </row>
        <row r="984">
          <cell r="K984">
            <v>2012005810039</v>
          </cell>
          <cell r="L984" t="str">
            <v>MEJORAMIENTO Y REHABILITACION DEL DIQUE VÍA EN EL MUNICIPIO DE ARAUCA, DEPARTAMENTO DE  ARAUCA, ORINOQUÍA</v>
          </cell>
          <cell r="M984">
            <v>100</v>
          </cell>
          <cell r="N984">
            <v>100</v>
          </cell>
          <cell r="O984" t="str">
            <v>TERMINADO</v>
          </cell>
        </row>
        <row r="985">
          <cell r="K985">
            <v>2012005810040</v>
          </cell>
          <cell r="L985" t="str">
            <v>MEJORAMIENTO DE LA VIA MONUMENTO AL COLEO - AEROPUERTO ANTIGUO SANTIAGO PEREZ QUIROZ EN EL MUNICIPIO DE ARAUCA, DEPARTAMENTO DE ARAUCA</v>
          </cell>
          <cell r="M985">
            <v>100</v>
          </cell>
          <cell r="N985">
            <v>97.65</v>
          </cell>
          <cell r="O985" t="str">
            <v>TERMINADO</v>
          </cell>
        </row>
        <row r="986">
          <cell r="K986">
            <v>2012005810041</v>
          </cell>
          <cell r="L986" t="str">
            <v>MEJORAMIENTO Y ADECUACION  DE LA VIA TERCIARIA  JAVILLAL-SAN CARLOS EN EL MUNICIPIO DE ARAUQUITA, ARAUCA, ORINOQUÍA</v>
          </cell>
          <cell r="M986">
            <v>100</v>
          </cell>
          <cell r="N986">
            <v>99.98</v>
          </cell>
          <cell r="O986" t="str">
            <v>CERRADO</v>
          </cell>
        </row>
        <row r="987">
          <cell r="K987">
            <v>2012005810042</v>
          </cell>
          <cell r="L987" t="str">
            <v>MEJORAMIENTO DE LA RED VIAL URBANA MEDIANTE LA CONSTRUCCIÓN DE PAVIMENTO RIGÍDO DE BARRIOS OBRERO, SEIS DE ENERO Y RIBERAS DEL ARAUCA MUNICIPIO DE ARAUQUITA, ARAUCA, ORINOQUÍA</v>
          </cell>
          <cell r="M987">
            <v>100</v>
          </cell>
          <cell r="N987">
            <v>92.81</v>
          </cell>
          <cell r="O987" t="str">
            <v>PARA CIERRE</v>
          </cell>
        </row>
        <row r="988">
          <cell r="K988">
            <v>2012005810044</v>
          </cell>
          <cell r="L988" t="str">
            <v>CONSTRUCCIÓN EN CONCRETO RIGIDO DE LA CALLE 2A ENTRE CARRERAS 26 Y 27 Y LA CARRERA 27 ENTRE CALLES 2 Y 2A DEL BARRIO LA GRANJA DEL MUNICIPIO DE ARAUCA, ARAUCA, ORINOQUÍA</v>
          </cell>
          <cell r="M988">
            <v>100</v>
          </cell>
          <cell r="N988">
            <v>100</v>
          </cell>
          <cell r="O988" t="str">
            <v>CERRADO</v>
          </cell>
        </row>
        <row r="989">
          <cell r="K989">
            <v>2012005810045</v>
          </cell>
          <cell r="L989" t="str">
            <v>CONSTRUCCIÓN CARRETEABLE A NIVEL DE TERRAPLÉN EN LA VEREDA LAS PLUMAS CABALLOS-CABUYARE VÍA A FELICIANO ARAUCA, ARAUCA, ORINOQUÍA</v>
          </cell>
          <cell r="M989">
            <v>100</v>
          </cell>
          <cell r="N989">
            <v>97.77</v>
          </cell>
          <cell r="O989" t="str">
            <v>TERMINADO</v>
          </cell>
        </row>
        <row r="990">
          <cell r="K990">
            <v>2012005810046</v>
          </cell>
          <cell r="L990" t="str">
            <v>CONSTRUCCIÓN DE PLANES DE VIDA INDÍGENA DE LOS PUEBLOS MAKAGUAN, UWA E INGA EN EL DEPARTAMENTO DE ARAUCA</v>
          </cell>
          <cell r="M990">
            <v>100</v>
          </cell>
          <cell r="N990">
            <v>50</v>
          </cell>
          <cell r="O990" t="str">
            <v>TERMINADO</v>
          </cell>
        </row>
        <row r="991">
          <cell r="K991">
            <v>2012005810047</v>
          </cell>
          <cell r="L991" t="str">
            <v>MEJORAMIENTO DE LA INFRAESTRUCTURA FÍSICA Y MOBILIARIA DE DOS CASAS INDIGENAS EN (SARAVENA Y ARAUCA), DEPARTAMENTO DE ARAUCA</v>
          </cell>
          <cell r="M991">
            <v>100</v>
          </cell>
          <cell r="N991">
            <v>100</v>
          </cell>
          <cell r="O991" t="str">
            <v>CERRADO</v>
          </cell>
        </row>
        <row r="992">
          <cell r="K992">
            <v>2012005810048</v>
          </cell>
          <cell r="L992" t="str">
            <v>IMPLEMENTACIÓN DE UN PROGRAMA DE ALFABETIZACIÓN DE POBLACIÓN ADULTA AFRODESCENCIENTE MEDIANTE EL MODELO A CRECER EN EL DEPARTAMENTO DE ARAUCA.</v>
          </cell>
          <cell r="M992">
            <v>99.52</v>
          </cell>
          <cell r="N992">
            <v>96.88</v>
          </cell>
          <cell r="O992" t="str">
            <v>CERRADO</v>
          </cell>
        </row>
        <row r="993">
          <cell r="K993">
            <v>2012005810049</v>
          </cell>
          <cell r="L993" t="str">
            <v>IMPLEMENTACIÓN DE UN PROGRAMA CONTRA  LA DISCRIMINACIÓN RACIAL EN EL DEPARTAMENTO DE ARAUCA</v>
          </cell>
          <cell r="M993">
            <v>100</v>
          </cell>
          <cell r="N993">
            <v>100</v>
          </cell>
          <cell r="O993" t="str">
            <v>PARA CIERRE</v>
          </cell>
        </row>
        <row r="994">
          <cell r="K994">
            <v>2012005810050</v>
          </cell>
          <cell r="L994" t="str">
            <v>CONSTRUCCIÓN COLECTIVA DE LA MEMORIA  HISTORICA CON ENFOQUE DIFERENCIAL EN EL DEPARTAMENTO DE ARAUCA, ORINOQUÍA</v>
          </cell>
          <cell r="M994">
            <v>100</v>
          </cell>
          <cell r="N994">
            <v>50</v>
          </cell>
          <cell r="O994" t="str">
            <v>TERMINADO</v>
          </cell>
        </row>
        <row r="995">
          <cell r="K995">
            <v>2012005810051</v>
          </cell>
          <cell r="L995" t="str">
            <v>CONSTRUCCIÓN PARQUE MONUMENTO AL CACAO MUNICIPIO DE ARAUQUITA, DEPARTAMENTO DE ARAUCA</v>
          </cell>
          <cell r="M995">
            <v>100</v>
          </cell>
          <cell r="N995">
            <v>98.04</v>
          </cell>
          <cell r="O995" t="str">
            <v>TERMINADO</v>
          </cell>
        </row>
        <row r="996">
          <cell r="K996">
            <v>2012005810052</v>
          </cell>
          <cell r="L996" t="str">
            <v>MEJORAMIENTO DE LA PRODUCTIVIDAD GANADERA MEDIANTE LA IMPLEMENTACIÓN DE PARCELAS DEMOSTRATIVAS DE SISTEMAS SILVOPASTORILES AMIGABLES CON EL MEDIO AMBIENTE EN EL MUNICIPIO DE ARAUCA</v>
          </cell>
          <cell r="M996">
            <v>100</v>
          </cell>
          <cell r="N996">
            <v>70</v>
          </cell>
          <cell r="O996" t="str">
            <v>TERMINADO</v>
          </cell>
        </row>
        <row r="997">
          <cell r="K997">
            <v>2012005810054</v>
          </cell>
          <cell r="L997" t="str">
            <v>MEJORAMIENTO DE LA VÍA LA JAMUGA - CUERNAVACA - SAN RAMÓN VEREDA EL SOCORRO ARAUCA, ARAUCA, ORINOQUÍA</v>
          </cell>
          <cell r="M997">
            <v>100</v>
          </cell>
          <cell r="N997">
            <v>52.38</v>
          </cell>
          <cell r="O997" t="str">
            <v>TERMINADO</v>
          </cell>
        </row>
        <row r="998">
          <cell r="K998">
            <v>2012005810055</v>
          </cell>
          <cell r="L998" t="str">
            <v>MEJORAMIENTO DE LA VIA CARRETERO, LAS BANCAS SECTOR LA 81, DEL MUNICIPIO DE ARAUQUITA,  DEPARTAMENTO DE ARAUCA, ORINOQUÍA</v>
          </cell>
          <cell r="M998">
            <v>100</v>
          </cell>
          <cell r="N998">
            <v>97.63</v>
          </cell>
          <cell r="O998" t="str">
            <v>TERMINADO</v>
          </cell>
        </row>
        <row r="999">
          <cell r="K999">
            <v>2012005810057</v>
          </cell>
          <cell r="L999" t="str">
            <v>CONSTRUCCIÓN PROTECCION MARGINAL SECTOR PERALONSO ( ESPOLONES ) ARAUQUITA, ARAUCA, COLOMBIA</v>
          </cell>
          <cell r="M999">
            <v>100</v>
          </cell>
          <cell r="N999">
            <v>100</v>
          </cell>
          <cell r="O999" t="str">
            <v>TERMINADO</v>
          </cell>
        </row>
        <row r="1000">
          <cell r="K1000">
            <v>2012005810058</v>
          </cell>
          <cell r="L1000" t="str">
            <v>IMPLEMENTACIÓN DEL PROGRAMA DE ETNOEDUCACIÓN DE LA POBLACIÓN AFRODESCENDIENTE RESIDENTE EN LOS TERRITORIOS COLECTIVOS DEPARTAMENTO DE ARAUCA</v>
          </cell>
          <cell r="M1000">
            <v>100</v>
          </cell>
          <cell r="N1000">
            <v>100</v>
          </cell>
          <cell r="O1000" t="str">
            <v>CERRADO</v>
          </cell>
        </row>
        <row r="1001">
          <cell r="K1001">
            <v>2012005810059</v>
          </cell>
          <cell r="L1001" t="str">
            <v>IMPLEMENTACIÓN DE ESPACIOS BIOSALUDABLES EN PARQUES Y ZONAS VERDES DEL DEPARTAMENTO DE ARAUCA, ARAUCA, ORINOQUÍA</v>
          </cell>
          <cell r="M1001">
            <v>100</v>
          </cell>
          <cell r="N1001">
            <v>93.72</v>
          </cell>
          <cell r="O1001" t="str">
            <v>PARA CIERRE</v>
          </cell>
        </row>
        <row r="1002">
          <cell r="K1002">
            <v>2012005810060</v>
          </cell>
          <cell r="L1002" t="str">
            <v>APOYO A LA GENERACIÓN DE INGRESOS DE PERSONAS CON DISCAPACIDAD EN EL DEPARTAMENTO DE ARAUCA.</v>
          </cell>
          <cell r="M1002">
            <v>60.4</v>
          </cell>
          <cell r="N1002">
            <v>78.959999999999994</v>
          </cell>
          <cell r="O1002" t="str">
            <v>CONTRATADO EN EJECUCIÓN</v>
          </cell>
        </row>
        <row r="1003">
          <cell r="K1003">
            <v>2012005810061</v>
          </cell>
          <cell r="L1003" t="str">
            <v>APOYO A LA GENERACIÓN DE INGRESOS E INDEPENDENCIA ECONÓMICA DE LA MUJER EN EL DEPARTAMENTO DE ARAUCA.</v>
          </cell>
          <cell r="M1003">
            <v>87.7</v>
          </cell>
          <cell r="N1003">
            <v>86.54</v>
          </cell>
          <cell r="O1003" t="str">
            <v>CONTRATADO EN EJECUCIÓN</v>
          </cell>
        </row>
        <row r="1004">
          <cell r="K1004">
            <v>2012005810062</v>
          </cell>
          <cell r="L1004" t="str">
            <v>ESTUDIOS Y DISEÑO PARA LA AMPLIACIÓN Y CONSTRUCCIÓN DE CENTROS EDUCATIVOS INDIGENAS MAKAGUAN, RARAYASKUBA, BETOY, CAÑO MICO, PEDRO FARIA,SANTA TERESITA. DEPARTAMENTO DE ARAUCA</v>
          </cell>
          <cell r="M1004">
            <v>100</v>
          </cell>
          <cell r="N1004">
            <v>100</v>
          </cell>
          <cell r="O1004" t="str">
            <v>CERRADO</v>
          </cell>
        </row>
        <row r="1005">
          <cell r="K1005">
            <v>2012005810063</v>
          </cell>
          <cell r="L1005" t="str">
            <v>DOTACIÓN DE EQUIPOS, MATERIALES E INSUMOS PARA LOS CENTROS EDUCATIVOS INDÍGENAS DEL DEPARTAMENTO DE ARAUCA</v>
          </cell>
          <cell r="M1005">
            <v>100</v>
          </cell>
          <cell r="N1005">
            <v>99.5</v>
          </cell>
          <cell r="O1005" t="str">
            <v>CERRADO</v>
          </cell>
        </row>
        <row r="1006">
          <cell r="K1006">
            <v>2012005810064</v>
          </cell>
          <cell r="L1006" t="str">
            <v>APOYO INTEGRAL A LOS PRODUCTORES DE PLÁTANO PARA EL MEJORAMIENTO DE LA PRODUCTIVIDAD Y COMPETITIVIDAD EN EL DEPARTAMENTO ARAUCA</v>
          </cell>
          <cell r="M1006">
            <v>99.94</v>
          </cell>
          <cell r="N1006">
            <v>100</v>
          </cell>
          <cell r="O1006" t="str">
            <v>TERMINADO</v>
          </cell>
        </row>
        <row r="1007">
          <cell r="K1007">
            <v>2013000070024</v>
          </cell>
          <cell r="L1007" t="str">
            <v>CONSTRUCCIÓN DE OBRAS  DE PROTECCIÓN SOBRE RÍO CASANARE EN LOS SITIOS DENOMINADOS CASERÍO Y PUENTE SAN SALVADOR EN EL MUNICIPIO DE TAME, DEPARTAMENTO DE ARAUCA</v>
          </cell>
          <cell r="M1007">
            <v>99.59</v>
          </cell>
          <cell r="N1007">
            <v>80.290000000000006</v>
          </cell>
          <cell r="O1007" t="str">
            <v>TERMINADO</v>
          </cell>
        </row>
        <row r="1008">
          <cell r="K1008">
            <v>2013000070045</v>
          </cell>
          <cell r="L1008" t="str">
            <v>CONSTRUCCIÓN DE SOLUCIONES DE VIVIENDA NUEVA NUCLEADA EN LOS MUNICIPIOS DE ARAUCA, SARAVENA Y FORTUL DEL DEPARTAMENTO DE ARAUCA, ETAPA I</v>
          </cell>
          <cell r="M1008">
            <v>64.48</v>
          </cell>
          <cell r="N1008">
            <v>37.229999999999997</v>
          </cell>
          <cell r="O1008" t="str">
            <v>CONTRATADO EN EJECUCIÓN</v>
          </cell>
        </row>
        <row r="1009">
          <cell r="K1009">
            <v>2013000070055</v>
          </cell>
          <cell r="L1009" t="str">
            <v>SERVICIO DE TRANSPORTE ESCOLAR EN LAS INSTITUCIONES Y CENTROS EDUCATIVOS DEL DEPARTAMENTO DE ARAUCA</v>
          </cell>
          <cell r="M1009">
            <v>100</v>
          </cell>
          <cell r="N1009">
            <v>98</v>
          </cell>
          <cell r="O1009" t="str">
            <v>TERMINADO</v>
          </cell>
        </row>
        <row r="1010">
          <cell r="K1010">
            <v>2013000100107</v>
          </cell>
          <cell r="L1010" t="str">
            <v>DESARROLLO DE UN PROGRAMA DE GESTIÓN TECNOLOGICA PARA LA INNOVACIÓN SOCIAL Y PRODUCTIVA DE LA CARNE Y LA LECHE EN SISTEMAS DE PRODUCCIÓN BOVINA DE LA REGIÓN DE LOS LLANOS EN COLOMBIA</v>
          </cell>
          <cell r="M1010">
            <v>41.5</v>
          </cell>
          <cell r="N1010">
            <v>36.83</v>
          </cell>
          <cell r="O1010" t="str">
            <v>CONTRATADO EN EJECUCIÓN</v>
          </cell>
        </row>
        <row r="1011">
          <cell r="K1011">
            <v>2013000100259</v>
          </cell>
          <cell r="L1011" t="str">
            <v>FORTALECIMIENTO DE LA CULTURA CIUDADANA Y DEMOCRATICA EN CIENCIA, TECNOLOGIA E INNOVACION A TRAVES DE LA INVESTIGACIÓN COMO ESTRATEGIA PEDAGOGICA APOYADA EN LAS TIC EN EL DEPARTAMENTO DE ARAUCA</v>
          </cell>
          <cell r="M1011">
            <v>99.93</v>
          </cell>
          <cell r="N1011">
            <v>83.92</v>
          </cell>
          <cell r="O1011" t="str">
            <v>TERMINADO</v>
          </cell>
        </row>
        <row r="1012">
          <cell r="K1012">
            <v>2013000100294</v>
          </cell>
          <cell r="L1012" t="str">
            <v>FORMACIÓN PARA GENERACIÓN DE CAPACIDADES Y HABILIDADES EN EMPRENDIMIENTO Y LIDERAZGO A TRAVÉS DE LA APROPIACIÓN DE LA CTE I+D EN EL DEPARTAMENTO DE ARAUCA.</v>
          </cell>
          <cell r="M1012">
            <v>15.39</v>
          </cell>
          <cell r="N1012">
            <v>36.28</v>
          </cell>
          <cell r="O1012" t="str">
            <v>CONTRATADO EN EJECUCIÓN</v>
          </cell>
        </row>
        <row r="1013">
          <cell r="K1013">
            <v>2013005810003</v>
          </cell>
          <cell r="L1013" t="str">
            <v>MEJORAMIENTO DE LA MALLA VIAL URBANA DE LOS BARRIOS BRISAS DE SATENA, VILLA ADELA, SANTA FÉ, LA UNIÓN, CRISTO REY, PORVENIR, SUCRE, BOYACÁ, CIELO, SANTANDER, BALCON DEL LLANO, MUNICIPIO DE TAME, DEPARTAMENTO DE ARAUCA</v>
          </cell>
          <cell r="M1013">
            <v>100</v>
          </cell>
          <cell r="N1013">
            <v>100</v>
          </cell>
          <cell r="O1013" t="str">
            <v>PARA CIERRE</v>
          </cell>
        </row>
        <row r="1014">
          <cell r="K1014">
            <v>2013005810004</v>
          </cell>
          <cell r="L1014" t="str">
            <v>APOYO PARA LA PRESTACION DEL SERVICIO DE TRANSPORTE ESCOLAR EN LAS INSTITUCIONES Y CENTROS EDUCATIVOS DEL DEPARTAMENTO DE ARAUCA, ARAUCA, ORINOQUÍA</v>
          </cell>
          <cell r="M1014">
            <v>94.68</v>
          </cell>
          <cell r="N1014">
            <v>93.44</v>
          </cell>
          <cell r="O1014" t="str">
            <v>TERMINADO</v>
          </cell>
        </row>
        <row r="1015">
          <cell r="K1015">
            <v>2013005810006</v>
          </cell>
          <cell r="L1015" t="str">
            <v>CONSTRUCCIÓN DE PAVIMENTO RIGIDO DE LA CARRERA 4 DESDE LA CALLE 1 HASTA LA CALLE 6, DEL CENTRO POBLADO DE LA ESMERALDA ARAUQUITA, ARAUCA, ORINOQUÍA</v>
          </cell>
          <cell r="M1015">
            <v>100</v>
          </cell>
          <cell r="N1015">
            <v>100</v>
          </cell>
          <cell r="O1015" t="str">
            <v>CERRADO</v>
          </cell>
        </row>
        <row r="1016">
          <cell r="K1016">
            <v>2013005810007</v>
          </cell>
          <cell r="L1016" t="str">
            <v>FORTALECIMIENTO DE LA ESTRATEGIA DE LA LENGUA EXTRAJERA (INGLES) EN LAS INSTITUCIONES EDUCATIVAS DEL DEPARTAMENTO, ARAUCA, ORINOQUÍA</v>
          </cell>
          <cell r="M1016">
            <v>100</v>
          </cell>
          <cell r="N1016">
            <v>100</v>
          </cell>
          <cell r="O1016" t="str">
            <v>CERRADO</v>
          </cell>
        </row>
        <row r="1017">
          <cell r="K1017">
            <v>2013005810010</v>
          </cell>
          <cell r="L1017" t="str">
            <v>CONSTRUCCIÓN DE SOLUCIONES DE VIVIENDA EN LA MODALIDAD DE SITIO PROPIO EN EL AREA URBANA DEL DEPARTAMENTO DE ARAUCA</v>
          </cell>
          <cell r="M1017">
            <v>61.31</v>
          </cell>
          <cell r="N1017">
            <v>94.7</v>
          </cell>
          <cell r="O1017" t="str">
            <v>CONTRATADO EN EJECUCIÓN</v>
          </cell>
        </row>
        <row r="1018">
          <cell r="K1018">
            <v>2013005810011</v>
          </cell>
          <cell r="L1018" t="str">
            <v>CONSTRUCCIÓN DE VIVIENDA NUEVA DISPERSA EN EL AREA RURAL DE LOS MUNICIPIOS DEL DEPARTAMENTO DE ARAUCA</v>
          </cell>
          <cell r="M1018">
            <v>37.08</v>
          </cell>
          <cell r="N1018">
            <v>95.11</v>
          </cell>
          <cell r="O1018" t="str">
            <v>CONTRATADO EN EJECUCIÓN</v>
          </cell>
        </row>
        <row r="1019">
          <cell r="K1019">
            <v>2013005810012</v>
          </cell>
          <cell r="L1019" t="str">
            <v>IMPLEMENTACIÓN DE ACCIONES DE PROTECCION Y CONSERVACION DE LOS RECURSOS HIDRICOS QUE SURTEN DE AGUA EL ACUEDUCTO DEL MUNICIPIO DE TAME DEPARTAMENTO DE ARAUCA</v>
          </cell>
          <cell r="M1019">
            <v>85.36</v>
          </cell>
          <cell r="N1019">
            <v>96.39</v>
          </cell>
          <cell r="O1019" t="str">
            <v>CONTRATADO EN EJECUCIÓN</v>
          </cell>
        </row>
        <row r="1020">
          <cell r="K1020">
            <v>2013005810014</v>
          </cell>
          <cell r="L1020" t="str">
            <v>MEJORAMIENTO DE LA PRODUCCION AGROPECUARIA A TRAVES DE ASISTENCIA TECNICA INTEGRAL A PEQUEÑOS Y MEDIANOS PRODUCTORES EN EL DEPARTAMENTO, ARAUCA, ORINOQUÍA</v>
          </cell>
          <cell r="M1020">
            <v>79.790000000000006</v>
          </cell>
          <cell r="N1020">
            <v>70.150000000000006</v>
          </cell>
          <cell r="O1020" t="str">
            <v>CONTRATADO EN EJECUCIÓN</v>
          </cell>
        </row>
        <row r="1021">
          <cell r="K1021">
            <v>2013005810015</v>
          </cell>
          <cell r="L1021" t="str">
            <v>ADQUISICIÓN DE BANCOS DE MAQUINARIA PARA EL MEJORMAIENTO DE LA MALLA VIAL EN EL DEPARTAMENTO, ARAUCA, ORINOQUÍA</v>
          </cell>
          <cell r="M1021">
            <v>100</v>
          </cell>
          <cell r="N1021">
            <v>67.3</v>
          </cell>
          <cell r="O1021" t="str">
            <v>TERMINADO</v>
          </cell>
        </row>
        <row r="1022">
          <cell r="K1022">
            <v>2013005810016</v>
          </cell>
          <cell r="L1022" t="str">
            <v>CONSTRUCCIÓN DE  LA PROTECCIÓN Y REALCE DEL DIQUE ARAUCA, SECTORES CRÍTICOS FINCA SAN PABLO K2 + 000 AL K2 + 200 VEREDA MONSERRATE TOMANDO COMO K0 + 000 PUENTE INTERNACIONAL EN EL MUNICIPIO DE ARAUCA</v>
          </cell>
          <cell r="M1022">
            <v>100</v>
          </cell>
          <cell r="N1022">
            <v>97.59</v>
          </cell>
          <cell r="O1022" t="str">
            <v>TERMINADO</v>
          </cell>
        </row>
        <row r="1023">
          <cell r="K1023">
            <v>2013005810017</v>
          </cell>
          <cell r="L1023" t="str">
            <v>DOTACIÓN DE MOBILIARIO ESCOLAR PARA LAS INSTITUCIONES EDUCATIVAS DEL DEPARTAMENTO ARAUCA</v>
          </cell>
          <cell r="M1023">
            <v>100</v>
          </cell>
          <cell r="N1023">
            <v>99.7</v>
          </cell>
          <cell r="O1023" t="str">
            <v>CERRADO</v>
          </cell>
        </row>
        <row r="1024">
          <cell r="K1024">
            <v>2013005810018</v>
          </cell>
          <cell r="L1024" t="str">
            <v>CONSTRUCCIÓN DE SOLUCIONES INDIVIDUALES HIDROSANITARIAS Y AMBIENTALES PARA LA PRESTACIÓN DE LOS  SERVICIOS DE AGUA APTA PARA CONSUMO HUMANO Y MANEJO DE EXCRETAS PARA LAS COMUNIDADES AFRODESCENDIENTES, EN EL AREA RURAL DEL DPTO ARAUCA</v>
          </cell>
          <cell r="M1024">
            <v>69.14</v>
          </cell>
          <cell r="N1024">
            <v>37.729999999999997</v>
          </cell>
          <cell r="O1024" t="str">
            <v>CONTRATADO EN EJECUCIÓN</v>
          </cell>
        </row>
        <row r="1025">
          <cell r="K1025">
            <v>2013005810019</v>
          </cell>
          <cell r="L1025" t="str">
            <v>CONSTRUCCIÓN DE VIAS URBANAS EN CONCRETO RIGIDO EN EL MUNICIPIO DE CRAVO NORTE, DEPARTAMENTO DE ARAUCA</v>
          </cell>
          <cell r="M1025">
            <v>100</v>
          </cell>
          <cell r="N1025">
            <v>97.16</v>
          </cell>
          <cell r="O1025" t="str">
            <v>TERMINADO</v>
          </cell>
        </row>
        <row r="1026">
          <cell r="K1026">
            <v>2013005810020</v>
          </cell>
          <cell r="L1026" t="str">
            <v>APOYO A LA IMPLEMENTACIÓN Y  FORTALECIMIENTO DEL PLAN DE VIDA DEL PUEBLO HITNÚ MEDIANTE LA AMPLIACIÓN DEL TERRITORIO COMO GARANTÍA A LA SUPERVIVENCIA DEL PUEBLO HITNÚ  DEL DEPARTAMENTO DE ARAUCA</v>
          </cell>
          <cell r="M1026">
            <v>100</v>
          </cell>
          <cell r="N1026">
            <v>99.82</v>
          </cell>
          <cell r="O1026" t="str">
            <v>PARA CIERRE</v>
          </cell>
        </row>
        <row r="1027">
          <cell r="K1027">
            <v>2013005810021</v>
          </cell>
          <cell r="L1027" t="str">
            <v>CONSTRUCCIÓN SEGUNDA ETAPA DEL COMPLEJO FERIAL DEL MUNICIPIO DE ARAUCA, DEPARTAMENTO DE ARAUCA</v>
          </cell>
          <cell r="M1027">
            <v>54.72</v>
          </cell>
          <cell r="N1027">
            <v>34.659999999999997</v>
          </cell>
          <cell r="O1027" t="str">
            <v>CONTRATADO EN EJECUCIÓN</v>
          </cell>
        </row>
        <row r="1028">
          <cell r="K1028">
            <v>2013005810022</v>
          </cell>
          <cell r="L1028" t="str">
            <v>PROTECCIÓN INTEGRAL DE NIÑOS, NIÑAS, ADOLESCENTES, A TRAVÉS DE ESTRATEGIAS DE PROMOCIÓN, PREVENCIÓN Y CONSTRUCCIÓN INDIVIDUAL Y COLECTIVA EN EL DEPARTAMENTO ARAUCA</v>
          </cell>
          <cell r="M1028">
            <v>100</v>
          </cell>
          <cell r="N1028">
            <v>100</v>
          </cell>
          <cell r="O1028" t="str">
            <v>CERRADO</v>
          </cell>
        </row>
        <row r="1029">
          <cell r="K1029">
            <v>2013005810023</v>
          </cell>
          <cell r="L1029" t="str">
            <v>ACTUALIZACIÓN DEL PLAN MAESTRO DE AGUA Y SANEAMIENTO EN LAS COMUNIDADES INDIGENAS DEL DEPARTAMENTO DE ARAUCA</v>
          </cell>
          <cell r="M1029">
            <v>47.46</v>
          </cell>
          <cell r="N1029">
            <v>49.37</v>
          </cell>
          <cell r="O1029" t="str">
            <v>CONTRATADO EN EJECUCIÓN</v>
          </cell>
        </row>
        <row r="1030">
          <cell r="K1030">
            <v>2013005810024</v>
          </cell>
          <cell r="L1030" t="str">
            <v>APOYO A LA GESTION  DE  OFERTA  A LAS FAMILIAS DE LA ESTRATEGIA UNIDOS EN EL DEPARTAMENTO DE ARAUCA</v>
          </cell>
          <cell r="M1030">
            <v>100</v>
          </cell>
          <cell r="N1030">
            <v>99.59</v>
          </cell>
          <cell r="O1030" t="str">
            <v>CERRADO</v>
          </cell>
        </row>
        <row r="1031">
          <cell r="K1031">
            <v>2013005810025</v>
          </cell>
          <cell r="L1031" t="str">
            <v>APOYO AL FORTALECIMIENTO DE LA CULTURA EMPRESARIAL Y FOMENTO DE LA PRODUCTIVIDAD Y COMPETITIVIDAD EN LOS MUNICIPIOS ARAUCA, ARAUQUITA, SARAVENA, TAME Y PUERTO RONDÓN, DEPARTAMENTO DE ARAUCA</v>
          </cell>
          <cell r="M1031">
            <v>100</v>
          </cell>
          <cell r="N1031">
            <v>60.82</v>
          </cell>
          <cell r="O1031" t="str">
            <v>TERMINADO</v>
          </cell>
        </row>
        <row r="1032">
          <cell r="K1032">
            <v>2013005810026</v>
          </cell>
          <cell r="L1032" t="str">
            <v>IMPLEMENTACIÓN DE ESPACIO BIOLSALUDABLE EN EL MUNICIPIO DE FORTUL, DEPARTAMENTO DE ARAUCA</v>
          </cell>
          <cell r="M1032">
            <v>100</v>
          </cell>
          <cell r="N1032">
            <v>100</v>
          </cell>
          <cell r="O1032" t="str">
            <v>CERRADO</v>
          </cell>
        </row>
        <row r="1033">
          <cell r="K1033">
            <v>2013005810028</v>
          </cell>
          <cell r="L1033" t="str">
            <v>DOTACIÓN DE MENAJE PARA LA OPERACIÓN DE RESTAURANTES ESCOLARES DE LOS CENTROS E INSTITUCIONES EDUCATIVAS DEL DEPARTAMENTO, ARAUCA, ORINOQUÍA</v>
          </cell>
          <cell r="M1033">
            <v>100</v>
          </cell>
          <cell r="N1033">
            <v>99.23</v>
          </cell>
          <cell r="O1033" t="str">
            <v>PARA CIERRE</v>
          </cell>
        </row>
        <row r="1034">
          <cell r="K1034">
            <v>2013005810029</v>
          </cell>
          <cell r="L1034" t="str">
            <v>APOYO AL FORTALECIMIENTO A DOS (2) CENTROS DE DESARROLLO INTEGRAL A LA PRIMERA INFANCIA SEMILLAS DE PAZ Y CARITAS FELICES. ARAUCA, , ORINOQUÍA</v>
          </cell>
          <cell r="M1034">
            <v>100</v>
          </cell>
          <cell r="N1034">
            <v>100</v>
          </cell>
          <cell r="O1034" t="str">
            <v>CERRADO</v>
          </cell>
        </row>
        <row r="1035">
          <cell r="K1035">
            <v>2013005810033</v>
          </cell>
          <cell r="L1035" t="str">
            <v>CONSTRUCCIÓN DEL PAVIMENTO DE LA CALLE 20 ENTRE LA CARRERA 23 Y CALLE 11; CARRERA 26 ENTRE LA CALLE 20 Y LA AVENIDA INCORA DEL MUNICIPIO DE SARAVENA, DEPARTAMENTO DE ARAUCA</v>
          </cell>
          <cell r="M1035">
            <v>100</v>
          </cell>
          <cell r="N1035">
            <v>100</v>
          </cell>
          <cell r="O1035" t="str">
            <v>PARA CIERRE</v>
          </cell>
        </row>
        <row r="1036">
          <cell r="K1036">
            <v>2013005810034</v>
          </cell>
          <cell r="L1036" t="str">
            <v>MANTENIMIENTO VÍA VEREDA RINCÓN HONDO - VEREDA CASIABO MUNICIPIO DE TAME, DEPARTAMENTO DE ARAUCA</v>
          </cell>
          <cell r="M1036">
            <v>100</v>
          </cell>
          <cell r="N1036">
            <v>96.9</v>
          </cell>
          <cell r="O1036" t="str">
            <v>TERMINADO</v>
          </cell>
        </row>
        <row r="1037">
          <cell r="K1037">
            <v>2013005810035</v>
          </cell>
          <cell r="L1037" t="str">
            <v>CONSTRUCCIÓN , RECUPERACIÓN, ADECUACIÓN URBANISTICA E IMPLEMENTACIÓN DE ESPACIOS BIOSALUDABLES EN PARQUES, ZONAS VERDES Y DE ESPARCIMIENTO DEL MUNICIPIO DE TAME, DEPARTAMENTO DE ARAUCA</v>
          </cell>
          <cell r="M1037">
            <v>100</v>
          </cell>
          <cell r="N1037">
            <v>99.95</v>
          </cell>
          <cell r="O1037" t="str">
            <v>TERMINADO</v>
          </cell>
        </row>
        <row r="1038">
          <cell r="K1038">
            <v>2013005810037</v>
          </cell>
          <cell r="L1038" t="str">
            <v>MEJORAMIENTO DE LA PRODUCTIVIDAD Y LA CALIDAD DEL GRANO DE CAFÉ PRODUCIDO EN LA ZONA DE AMORTIGUACIÓN DEL PNN EL COCUY MUNICIPIO DE TAME</v>
          </cell>
          <cell r="M1038">
            <v>100</v>
          </cell>
          <cell r="N1038">
            <v>95.48</v>
          </cell>
          <cell r="O1038" t="str">
            <v>TERMINADO</v>
          </cell>
        </row>
        <row r="1039">
          <cell r="K1039">
            <v>2014005810001</v>
          </cell>
          <cell r="L1039" t="str">
            <v>MEJORAMIENTO Y MANTENIMIENTO DE LA CARRETERA CRAVO NORTE – COROCORO, SECTOR AGUA LINDA – LA ANTENA , EN EL DEPARTAMENTO DE ARAUCA.</v>
          </cell>
          <cell r="M1039">
            <v>52.91</v>
          </cell>
          <cell r="N1039">
            <v>41.2</v>
          </cell>
          <cell r="O1039" t="str">
            <v>CONTRATADO EN EJECUCIÓN</v>
          </cell>
        </row>
        <row r="1040">
          <cell r="K1040">
            <v>2014005810004</v>
          </cell>
          <cell r="L1040" t="str">
            <v>FORTALECIMIENTO DE LA POBLACIÓN AFRODESCENDIENTE MEDIANTE EL ACCESO A LA EDUCACIÓN PARA EL TRABAJO EN EL DEPARTAMENTO DE ARAUCA</v>
          </cell>
          <cell r="M1040">
            <v>28.19</v>
          </cell>
          <cell r="N1040">
            <v>50</v>
          </cell>
          <cell r="O1040" t="str">
            <v>CONTRATADO EN EJECUCIÓN</v>
          </cell>
        </row>
        <row r="1041">
          <cell r="K1041">
            <v>2014005810005</v>
          </cell>
          <cell r="L1041" t="str">
            <v>IMPLEMENTACIÓN DE LA CATEDRA DE ESTUDIOS AFROCOLOMBIANOS EN LAS INSTITUCIONES EDUCATIVAS URBANAS DEL EL DEPARTAMENTO DE ARAUCA</v>
          </cell>
          <cell r="M1041">
            <v>0</v>
          </cell>
          <cell r="N1041">
            <v>0</v>
          </cell>
          <cell r="O1041" t="str">
            <v>CONTRATADO SIN ACTA DE INICIO</v>
          </cell>
        </row>
        <row r="1042">
          <cell r="K1042">
            <v>2014005810006</v>
          </cell>
          <cell r="L1042" t="str">
            <v>MEJORAMIENTO DE LA RED VIAL URBANA EN LOS BARRIOS LOS CARACAROS, SAN MIGUEL, SAN ANTONIO Y MORICHAL MUNICIPIO DE TAME DEPARTAMENTO ARAUCA</v>
          </cell>
          <cell r="M1042">
            <v>100</v>
          </cell>
          <cell r="N1042">
            <v>99.23</v>
          </cell>
          <cell r="O1042" t="str">
            <v>TERMINADO</v>
          </cell>
        </row>
        <row r="1043">
          <cell r="K1043">
            <v>2014005810008</v>
          </cell>
          <cell r="L1043" t="str">
            <v>MEJORAMIENTO Y REHABILITACIÓN DE LA VÍA QUE CONDUCE AL SECTOR DE COSTA HERMOSA DESDE EL SECTOR DEL AEROPUERTO ANTIGUO, MUNICIPIO ARAUCA, ARAUCA, ORINOQUÍA</v>
          </cell>
          <cell r="M1043">
            <v>52.31</v>
          </cell>
          <cell r="N1043">
            <v>79.900000000000006</v>
          </cell>
          <cell r="O1043" t="str">
            <v>CONTRATADO EN EJECUCIÓN</v>
          </cell>
        </row>
        <row r="1044">
          <cell r="K1044">
            <v>2014005810009</v>
          </cell>
          <cell r="L1044" t="str">
            <v>APOYO PARA EL ACCESO A LA EDUCACIÓN SUPERIOR DE JÓVENES DE LAS COMUNIDADES INDÍGENAS DEL DEPARTAMENTO DE ARAUCA</v>
          </cell>
          <cell r="M1044">
            <v>20</v>
          </cell>
          <cell r="N1044">
            <v>89.85</v>
          </cell>
          <cell r="O1044" t="str">
            <v>CONTRATADO EN EJECUCIÓN</v>
          </cell>
        </row>
        <row r="1045">
          <cell r="K1045">
            <v>2015000070001</v>
          </cell>
          <cell r="L1045" t="str">
            <v>SERVICIO DE TRANSPORTE ESCOLAR EN LAS INSTITUCIONES Y CENTROS EDUCATIVOS DEL DEPARTAMENTO DE ARAUCA 2015</v>
          </cell>
          <cell r="M1045">
            <v>100</v>
          </cell>
          <cell r="N1045">
            <v>98.74</v>
          </cell>
          <cell r="O1045" t="str">
            <v>TERMINADO</v>
          </cell>
        </row>
        <row r="1046">
          <cell r="K1046">
            <v>2015000070025</v>
          </cell>
          <cell r="L1046" t="str">
            <v>SERVICIO DE TRANSPORTE ESCOLAR PARA LOS ESTUDIANTES DE INSTITUCIONES Y CENTROS EDUCATIVOS OFICIALES DEL DEPARTAMENTO DE ARAUCA</v>
          </cell>
          <cell r="M1046">
            <v>78.209999999999994</v>
          </cell>
          <cell r="N1046">
            <v>61</v>
          </cell>
          <cell r="O1046" t="str">
            <v>CONTRATADO EN EJECUCIÓN</v>
          </cell>
        </row>
        <row r="1047">
          <cell r="K1047">
            <v>2015000070035</v>
          </cell>
          <cell r="L1047" t="str">
            <v>CONSTRUCCIÓN DE OBRAS DE URBANISMO  Y PAVIMENTACION  DE LAS  VIAS  EN LOS PROYECTOS DE VIVIENDA DEL DEPARTAMENTO DE ARAUCA</v>
          </cell>
          <cell r="M1047">
            <v>0</v>
          </cell>
          <cell r="N1047">
            <v>58.29</v>
          </cell>
          <cell r="O1047" t="str">
            <v>CONTRATADO EN EJECUCIÓN</v>
          </cell>
        </row>
        <row r="1048">
          <cell r="K1048">
            <v>2015005810001</v>
          </cell>
          <cell r="L1048" t="str">
            <v>CONSTRUCCIÓN DE OBRAS DE  URBANISMO ( ACCESOS INTERNOS Y PARQUEADEROS) DEL COMPLEJO FERIAL MUNICIPIO DE ARAUCA DEPARTAMENTO DE ARAUCA</v>
          </cell>
          <cell r="M1048">
            <v>80.48</v>
          </cell>
          <cell r="N1048">
            <v>92.18</v>
          </cell>
          <cell r="O1048" t="str">
            <v>CONTRATADO EN EJECUCIÓN</v>
          </cell>
        </row>
        <row r="1049">
          <cell r="K1049">
            <v>2015005810002</v>
          </cell>
          <cell r="L1049" t="str">
            <v>ADECUACIÓN REHABILITACIÓN Y RECUPERACIÓN URBANISTICA Y DE ZONAS VERDES DEL MALECON COMO ESPACIO DE RECREACIÓN PASIVA EN EL MUNICIPIO ARAUCA, DEPARTAMENTO ARAUCA</v>
          </cell>
          <cell r="M1049">
            <v>100</v>
          </cell>
          <cell r="N1049">
            <v>100</v>
          </cell>
          <cell r="O1049" t="str">
            <v>TERMINADO</v>
          </cell>
        </row>
        <row r="1050">
          <cell r="K1050">
            <v>2015005810003</v>
          </cell>
          <cell r="L1050" t="str">
            <v>MEJORAMIENTO DE LA RED VIAL TERCIARIA DE LA VEREDA LA ARENOSA SECTOR LA ARENOSA - LA REINERA, EN EL MUNICIPIO DE ARAUQUITA, DEPARTAMENTO DE ARAUCA</v>
          </cell>
          <cell r="M1050">
            <v>100</v>
          </cell>
          <cell r="N1050">
            <v>97.66</v>
          </cell>
          <cell r="O1050" t="str">
            <v>TERMINADO</v>
          </cell>
        </row>
        <row r="1051">
          <cell r="K1051">
            <v>2015005810004</v>
          </cell>
          <cell r="L1051" t="str">
            <v>CONSTRUCCIÓN DE PAVIMENTO FLEXIBLE EN LA VIA QUE CONDUCE HACIA LA VEREDA CLARINETERO DESDE EL K4+50 HASTA EL K4+490 EN EL MUNICIPIO DE ARAUCA, DEPARTAMENTO DE ARAUCA</v>
          </cell>
          <cell r="M1051">
            <v>100</v>
          </cell>
          <cell r="N1051">
            <v>99.21</v>
          </cell>
          <cell r="O1051" t="str">
            <v>TERMINADO</v>
          </cell>
        </row>
        <row r="1052">
          <cell r="K1052">
            <v>2015005810007</v>
          </cell>
          <cell r="L1052" t="str">
            <v>CONSTRUCCIÓN DEL PAVIMENTO DE LA CALLE 3 ENTRE CARRERA 23 Y 26, BARRIO LA GRANJA MUNICIPIO DE ARAUCA, DEPARTAMENTO DE ARAUCA</v>
          </cell>
          <cell r="M1052">
            <v>58.34</v>
          </cell>
          <cell r="N1052">
            <v>85.87</v>
          </cell>
          <cell r="O1052" t="str">
            <v>CONTRATADO EN EJECUCIÓN</v>
          </cell>
        </row>
        <row r="1053">
          <cell r="K1053">
            <v>2015005810008</v>
          </cell>
          <cell r="L1053" t="str">
            <v>MEJORAMIENTO DE LA VIA SECTOR ESCUELA SANTA ISABEL, LAS BANCAS-CARRETERO Y BARRANQUILLITA DEL MUNICIPIO DE ARAUQUITA DEPARTAMENTO DE ARAUCA</v>
          </cell>
          <cell r="M1053">
            <v>100</v>
          </cell>
          <cell r="N1053">
            <v>96.96</v>
          </cell>
          <cell r="O1053" t="str">
            <v>TERMINADO</v>
          </cell>
        </row>
        <row r="1054">
          <cell r="K1054">
            <v>2015005810012</v>
          </cell>
          <cell r="L1054" t="str">
            <v>PREVENCIÓN DE INUNDACIONES EN ZONAS CRÍTICAS MEDIANTE LA RECUPERACIÓN DEL CAUCE Y MEJORAMIENTO DEL PERFIL HIDRÁULICO DE LA CUENCA BAJA DEL RIO CARANAL DEPARTAMENTO DE ARAUCA</v>
          </cell>
          <cell r="M1054">
            <v>29.48</v>
          </cell>
          <cell r="N1054">
            <v>30</v>
          </cell>
          <cell r="O1054" t="str">
            <v>CONTRATADO EN EJECUCIÓN</v>
          </cell>
        </row>
        <row r="1055">
          <cell r="K1055">
            <v>2015005810013</v>
          </cell>
          <cell r="L1055" t="str">
            <v>ADECUACIÓN VIAL Y URBANISTICA MEDIANTE LA CONSTRUCCION DE PAVIMENTOS EN CONCRETO RIGIDO DEL MUNICIPIO DE SARAVENA, DEPARTAMENTO DE ARAUCA</v>
          </cell>
          <cell r="M1055">
            <v>100</v>
          </cell>
          <cell r="N1055">
            <v>87.38</v>
          </cell>
          <cell r="O1055" t="str">
            <v>TERMINADO</v>
          </cell>
        </row>
        <row r="1056">
          <cell r="K1056">
            <v>2015005810016</v>
          </cell>
          <cell r="L1056" t="str">
            <v>CONSTRUCCIÓN Y MEJORAMIENTO DE LAS VÍAS URBANAS EN PAVIMENTO RÍGIDO DESDE LA CALLE 5 A LA CALLE 7 ENTRE CARRERA 1 A LA CARRERA 6, EN EL MUNICIPIO DE SAN JOSÉ CRAVO NORTE, DEPARTAMENTO DE ARAUCA</v>
          </cell>
          <cell r="M1056">
            <v>75.09</v>
          </cell>
          <cell r="N1056">
            <v>83.28</v>
          </cell>
          <cell r="O1056" t="str">
            <v>CONTRATADO EN EJECUCIÓN</v>
          </cell>
        </row>
        <row r="1057">
          <cell r="K1057">
            <v>2015005810018</v>
          </cell>
          <cell r="L1057" t="str">
            <v>CONSTRUCCIÓN DEL PAVIMENTO DE LA URBANIZACIÓN VILLA LUZ DEL MUNICIPIO DE ARAUCA, DEPARTAMENTO DE ARAUCA</v>
          </cell>
          <cell r="M1057">
            <v>100</v>
          </cell>
          <cell r="N1057">
            <v>99.2</v>
          </cell>
          <cell r="O1057" t="str">
            <v>TERMINADO</v>
          </cell>
        </row>
        <row r="1058">
          <cell r="K1058">
            <v>2015005810019</v>
          </cell>
          <cell r="L1058" t="str">
            <v>APOYO PARA LA SUPERACION DE LA POBREZA EXTREMA A FAMILIAS ACOMPAÑADAS POR LA ANSPE EN EL DEPARTAMENTO DE ARAUCA</v>
          </cell>
          <cell r="M1058">
            <v>100</v>
          </cell>
          <cell r="N1058">
            <v>99.99</v>
          </cell>
          <cell r="O1058" t="str">
            <v>CERRADO</v>
          </cell>
        </row>
        <row r="1059">
          <cell r="K1059">
            <v>2015005810021</v>
          </cell>
          <cell r="L1059" t="str">
            <v>MEJORAMIENTO VIA RURAL EL SOCORRO - LA SAYA TOMANDO COMO K0+000 EL CAÑO EL  SOCORRO HASTA EL K2+400 VIA AL PUENTE EL ORMEDILLO ARAUCA, ARAUCA</v>
          </cell>
          <cell r="M1059">
            <v>100</v>
          </cell>
          <cell r="N1059">
            <v>89.68</v>
          </cell>
          <cell r="O1059" t="str">
            <v>TERMINADO</v>
          </cell>
        </row>
        <row r="1060">
          <cell r="K1060">
            <v>2015005810022</v>
          </cell>
          <cell r="L1060" t="str">
            <v>CONSTRUCCIÓN Y MEJORAMIENTO  DE LA RED VIAL  URBANA EN LOS BARRIOS  VILLA DELA, SANTA FE , LA UNION, CRISTO REY , SAN ANTONIO Y BUENA VISTA  DEL MUNICPIO DE TAME ,DEPARTAMENTO DE ARAUCA</v>
          </cell>
          <cell r="M1060">
            <v>69.13</v>
          </cell>
          <cell r="N1060">
            <v>47.52</v>
          </cell>
          <cell r="O1060" t="str">
            <v>CONTRATADO EN EJECUCIÓN</v>
          </cell>
        </row>
        <row r="1061">
          <cell r="K1061">
            <v>2015005810023</v>
          </cell>
          <cell r="L1061" t="str">
            <v>MEJORAMIENTO DE LA VÍA RURAL LA BENDICIÓN - LOS ANDES EN EL MUNICIPIO DE ARAUCA, DEPARTAMENTO DE ARAUCA</v>
          </cell>
          <cell r="M1061">
            <v>100</v>
          </cell>
          <cell r="N1061">
            <v>83.33</v>
          </cell>
          <cell r="O1061" t="str">
            <v>TERMINADO</v>
          </cell>
        </row>
        <row r="1062">
          <cell r="K1062">
            <v>2015005810024</v>
          </cell>
          <cell r="L1062" t="str">
            <v>MEJORAMIENTO Y PAVIMENTACION DE LA VIA 66AR05 SECTOR SAN LORENZO - PERALONZO - MUNICIPIO DE ARAUQUITA DEPARTAMENTO DE ARAUCA</v>
          </cell>
          <cell r="M1062">
            <v>64.69</v>
          </cell>
          <cell r="N1062">
            <v>35</v>
          </cell>
          <cell r="O1062" t="str">
            <v>CONTRATADO EN EJECUCIÓN</v>
          </cell>
        </row>
        <row r="1063">
          <cell r="K1063">
            <v>2015005810025</v>
          </cell>
          <cell r="L1063" t="str">
            <v>CONSTRUCCIÓN DE OBRAS DE URBANSIMO Y ACCESOS DE LA URBANIZACION UNIDOS DEL CASTILLO DEL MUNICIPIO DE PUERTO RONDÓN, DEPARTAMENTO DE ARAUCA</v>
          </cell>
          <cell r="M1063">
            <v>100</v>
          </cell>
          <cell r="N1063">
            <v>72.760000000000005</v>
          </cell>
          <cell r="O1063" t="str">
            <v>TERMINADO</v>
          </cell>
        </row>
        <row r="1064">
          <cell r="K1064">
            <v>2016000070009</v>
          </cell>
          <cell r="L1064" t="str">
            <v>FORTALECIMIENTO DEL SERVICIO DE TRANSPORTE ESCOLAR PARA LOS ESTUDIANTES DE LOS ESTABLECIMIENTOS EDUCATIVOS OFICIALES DEL DEPARTAMENTO DE ARAUCA</v>
          </cell>
          <cell r="M1064">
            <v>40</v>
          </cell>
          <cell r="N1064">
            <v>29.4</v>
          </cell>
          <cell r="O1064" t="str">
            <v>CONTRATADO EN EJECUCIÓN</v>
          </cell>
        </row>
        <row r="1065">
          <cell r="K1065">
            <v>2016005810001</v>
          </cell>
          <cell r="L1065" t="str">
            <v>DESARROLLO DE ESTRATEGIAS PARA EL CIERRE DE BRECHAS A FAMILIAS EN POBREZA EXTREMA A TRAVÉS DE LA GENERACIÓN DE INGRESOS Y LA INCLUSIÓN SOCIAL, EN EL DEPARTAMENTO DE ARAUCA</v>
          </cell>
          <cell r="M1065">
            <v>0</v>
          </cell>
          <cell r="N1065">
            <v>40</v>
          </cell>
          <cell r="O1065" t="str">
            <v>CONTRATADO EN EJECUCIÓN</v>
          </cell>
        </row>
        <row r="1066">
          <cell r="K1066">
            <v>2016005810002</v>
          </cell>
          <cell r="L1066" t="str">
            <v>MEJORAMIENTO DE LOS AMBIENTES ESCOLARES DE APRENDIZAJE EN LAS INSTITUCIONES EDUCATIVAS OFICIALES EN EL DEPARTAMENTO DE ARAUCA.</v>
          </cell>
          <cell r="M1066">
            <v>0</v>
          </cell>
          <cell r="N1066">
            <v>0</v>
          </cell>
          <cell r="O1066" t="str">
            <v>SIN CONTRATAR</v>
          </cell>
        </row>
        <row r="1067">
          <cell r="K1067">
            <v>2012005810001</v>
          </cell>
          <cell r="L1067" t="str">
            <v>CONSTRUCCIÓN DE REDES DE DISTRIBUCION EN LA  VEREDA PUNA PUNA, MUNICIPIO DE TAME, DEPARTAMENTO DE ARAUCA</v>
          </cell>
          <cell r="M1067">
            <v>100</v>
          </cell>
          <cell r="N1067">
            <v>95.39</v>
          </cell>
          <cell r="O1067" t="str">
            <v>TERMINADO</v>
          </cell>
        </row>
        <row r="1068">
          <cell r="K1068">
            <v>2012005810002</v>
          </cell>
          <cell r="L1068" t="str">
            <v>AMPLIACIÓN DE LA ELECTRIFICACIÓN EN LA VEREDA GUASDUALITO, MUNICIPIO DE SARAVENA,DEPARTAMENTO DE ARAUCA</v>
          </cell>
          <cell r="M1068">
            <v>100</v>
          </cell>
          <cell r="N1068">
            <v>96.36</v>
          </cell>
          <cell r="O1068" t="str">
            <v>TERMINADO</v>
          </cell>
        </row>
        <row r="1069">
          <cell r="K1069">
            <v>2012005810003</v>
          </cell>
          <cell r="L1069" t="str">
            <v>AMPLIACIÓN DE LA ELECTRIFICACIÓN EN LA VEREDA SAMUCO, EN EL MUNICIPIO DE CRAVO NORTE, DEPARTAMENTO DE ARAUCA</v>
          </cell>
          <cell r="M1069">
            <v>100</v>
          </cell>
          <cell r="N1069">
            <v>60.23</v>
          </cell>
          <cell r="O1069" t="str">
            <v>TERMINADO</v>
          </cell>
        </row>
        <row r="1070">
          <cell r="K1070">
            <v>2012005810004</v>
          </cell>
          <cell r="L1070" t="str">
            <v>AMPLIACIÓN DE LA ELECTRIFICACIÓN EN LA VEREDA ZAPARAY SECTOR BAJO, MUNICIPIO DE TAME, DEPARTAMENTO DE ARAUCA</v>
          </cell>
          <cell r="M1070">
            <v>100</v>
          </cell>
          <cell r="N1070">
            <v>95.79</v>
          </cell>
          <cell r="O1070" t="str">
            <v>TERMINADO</v>
          </cell>
        </row>
        <row r="1071">
          <cell r="K1071">
            <v>2012005810005</v>
          </cell>
          <cell r="L1071" t="str">
            <v>AMPLIACIÓN REDES ELÉCTRICAS DE MEDIA Y BAJA TENSIÓN PARA LAS VEREDAS BOGOTÁ, MAPORITA, MATEPIÑA Y MATA DE GALLINA MUNICIPIO DE ARAUCA, DEPARTAMENTO DE ARAUCA</v>
          </cell>
          <cell r="M1071">
            <v>100</v>
          </cell>
          <cell r="N1071">
            <v>95.33</v>
          </cell>
          <cell r="O1071" t="str">
            <v>TERMINADO</v>
          </cell>
        </row>
        <row r="1072">
          <cell r="K1072">
            <v>2012005810006</v>
          </cell>
          <cell r="L1072" t="str">
            <v>AMPLIACIÓN DE REDES DE ENERGÍA ELÉCTRICA EN LA VEREDA DE SALTO DE LIPA EN EL MUNICIPIO DE ARAUCA DEPARTAMENTO DE ARAUCA.</v>
          </cell>
          <cell r="M1072">
            <v>100</v>
          </cell>
          <cell r="N1072">
            <v>95.39</v>
          </cell>
          <cell r="O1072" t="str">
            <v>TERMINADO</v>
          </cell>
        </row>
        <row r="1073">
          <cell r="K1073">
            <v>2012005810007</v>
          </cell>
          <cell r="L1073" t="str">
            <v>AMPLIACIÓN DE LA ELECTRIFICACIÓN EN LA VEREDA BETOYES MUNICIPIO DE TAME, DEPARTAMENTO DE ARAUCA</v>
          </cell>
          <cell r="M1073">
            <v>100</v>
          </cell>
          <cell r="N1073">
            <v>95.54</v>
          </cell>
          <cell r="O1073" t="str">
            <v>TERMINADO</v>
          </cell>
        </row>
        <row r="1074">
          <cell r="K1074">
            <v>2012005810008</v>
          </cell>
          <cell r="L1074" t="str">
            <v>CONSTRUCCIÓN DE REDES DE BAJA Y MEDIA TENSION CASERIO DE PUERTO JORDAN MUNICIPIO DE ARAUQUITA DEPARTAMENTO DE ARAUCA</v>
          </cell>
          <cell r="M1074">
            <v>100</v>
          </cell>
          <cell r="N1074">
            <v>96.28</v>
          </cell>
          <cell r="O1074" t="str">
            <v>TERMINADO</v>
          </cell>
        </row>
        <row r="1075">
          <cell r="K1075">
            <v>2012005810009</v>
          </cell>
          <cell r="L1075" t="str">
            <v>ADECUACIÓN SUBESTACION PLAYITAS FASE 1 Y TERMINACION SEGUNDO CIRCUITO CAÑO LIMON ARAUCA EN EL MUNICIPIO DE ARAUCA DEPARTAMENTO DE ARAUCA</v>
          </cell>
          <cell r="M1075">
            <v>87.22</v>
          </cell>
          <cell r="N1075">
            <v>58.86</v>
          </cell>
          <cell r="O1075" t="str">
            <v>CONTRATADO EN EJECUCIÓN</v>
          </cell>
        </row>
        <row r="1076">
          <cell r="K1076">
            <v>2014005810002</v>
          </cell>
          <cell r="L1076" t="str">
            <v>CONSTRUCCIÓN ALIMENTADOR 34.5 KV SUBESTACIÓN PLAYITAS-HOSPITAL SAN VICENTE MUNICIPIO DE ARAUCA, DEPARTAMENTO</v>
          </cell>
          <cell r="M1076">
            <v>60.26</v>
          </cell>
          <cell r="N1076">
            <v>47.61</v>
          </cell>
          <cell r="O1076" t="str">
            <v>CONTRATADO EN EJECUCIÓN</v>
          </cell>
        </row>
        <row r="1077">
          <cell r="K1077">
            <v>2014005810007</v>
          </cell>
          <cell r="L1077" t="str">
            <v>AMPLIACIÓN DE LA COBERTURA DEL SERVICIO DE ENERGÍA ELÉCTRICA EN LAS ZONAS NO INTERCONECTADAS DEL DEPARTAMENTO DE ARAUCA A TRAVÉS DE LA IMPLEMENTACIÓN DE SOLUCIONES ALTERNATIVAS CON SISTEMAS FOTOVOLTAICOS</v>
          </cell>
          <cell r="M1077">
            <v>100</v>
          </cell>
          <cell r="N1077">
            <v>85.87</v>
          </cell>
          <cell r="O1077" t="str">
            <v>TERMINADO</v>
          </cell>
        </row>
        <row r="1078">
          <cell r="K1078">
            <v>2013005810036</v>
          </cell>
          <cell r="L1078" t="str">
            <v>CONSTRUCCIÓN Y MEJORAMIENTO CENTROS DE SALUD AREA RURAL DEL MUNICIPIO DE SARAVENA DEPARTAMENTO DE ARAUCA</v>
          </cell>
          <cell r="M1078">
            <v>100</v>
          </cell>
          <cell r="N1078">
            <v>99.99</v>
          </cell>
          <cell r="O1078" t="str">
            <v>TERMINADO</v>
          </cell>
        </row>
        <row r="1079">
          <cell r="K1079">
            <v>2012005810016</v>
          </cell>
          <cell r="L1079" t="str">
            <v>DOTACIÓN DE LAS AREAS DE SERVICIO ASISTENCIAL Y ADMINISTRATIVOS DEL HOSPITAL SAN ANTONIO DEL MUNICIPIO DE TAME, DEPARTAMENTO DE ARAUCA</v>
          </cell>
          <cell r="M1079">
            <v>0</v>
          </cell>
          <cell r="N1079">
            <v>0</v>
          </cell>
          <cell r="O1079" t="str">
            <v>CONTRATADO EN EJECUCIÓN</v>
          </cell>
        </row>
        <row r="1080">
          <cell r="K1080">
            <v>2012005810017</v>
          </cell>
          <cell r="L1080" t="str">
            <v>MANTENIMIENTO DE LA INFRAESTRUCTURA FÍSICA DE LOS PUESTOS DE SALUD ADSCRITOS ALA ESE DEPARTAMENTAL DE PRIMER NIVEL MORENO Y CLAVIJO DEL DEPARTAMENTO DE ARAUCA</v>
          </cell>
          <cell r="M1080">
            <v>98.68</v>
          </cell>
          <cell r="N1080">
            <v>0</v>
          </cell>
          <cell r="O1080" t="str">
            <v>TERMINADO</v>
          </cell>
        </row>
        <row r="1081">
          <cell r="K1081">
            <v>2012005810024</v>
          </cell>
          <cell r="L1081" t="str">
            <v>FORTALECIMIENTO DE LA SEGURIDAD VIAL MEDIANTE LA SEÑALIZACIÓN Y SEMAFORIZACIÓN PARA MEJORAR LA CALIDAD DE VIDA DE LOS HABITANTES DE LOS MUNICIPIOS DEL DEPARTAMENTO DE ARAUCA</v>
          </cell>
          <cell r="M1081">
            <v>100</v>
          </cell>
          <cell r="N1081">
            <v>99.8</v>
          </cell>
          <cell r="O1081" t="str">
            <v>TERMINADO</v>
          </cell>
        </row>
        <row r="1082">
          <cell r="K1082">
            <v>2012005810037</v>
          </cell>
          <cell r="L1082" t="str">
            <v>IMPLEMENTACIÓN Y FORTALECIMIENTO A ESCUELAS RECREATIVAS DE LOS SIETE MUNICIPIOS DEL DEPARTAMENTO DE ARAUCA, ORINOQUÍA</v>
          </cell>
          <cell r="M1082">
            <v>100</v>
          </cell>
          <cell r="N1082">
            <v>93.45</v>
          </cell>
          <cell r="O1082" t="str">
            <v>TERMINADO</v>
          </cell>
        </row>
        <row r="1083">
          <cell r="K1083">
            <v>2013005810032</v>
          </cell>
          <cell r="L1083" t="str">
            <v>CONSTRUCCIÓN DEL PAVIMENTO DE LA CRA 3 ENTRE CLL 3 Y 4, CLL 4 ENTRE CRA 3 Y 5 Y CRA 5 ENTRE CLL 4 Y 5 DEL BARRIO EL CENTRO Y CLL 4 ENTRE CRA 8 Y 9 Y CRA 9 ENTRE CLL 3 Y 4 DEL BARRIO EL ESTERO DEL MUN DE CRAVO NORTE DPTO ARAUCA</v>
          </cell>
          <cell r="M1083">
            <v>100</v>
          </cell>
          <cell r="N1083">
            <v>100</v>
          </cell>
          <cell r="O1083" t="str">
            <v>TERMINADO</v>
          </cell>
        </row>
        <row r="1084">
          <cell r="K1084">
            <v>2015005810017</v>
          </cell>
          <cell r="L1084" t="str">
            <v>CONSTRUCCIÓN DEL PAVIMENTO VÍAS URBANAS EN EL BARRIO 3 DE DICIEMBRE CALLE 10 ENTRE CARRERA 15 Y 16, BARRIO EL PRADO CALLE 9 Y 9A ENTRE CARRERA 14 Y 15, Y CARRERA 14 ENTRE CALLES 8 Y 9A MUNICIPIO DE FORTUL DEPARTAMENTO DE ARAUCA.</v>
          </cell>
          <cell r="M1084">
            <v>100</v>
          </cell>
          <cell r="N1084">
            <v>0</v>
          </cell>
          <cell r="O1084" t="str">
            <v>TERMINADO</v>
          </cell>
        </row>
        <row r="1085">
          <cell r="K1085">
            <v>2015005810005</v>
          </cell>
          <cell r="L1085" t="str">
            <v>MEJORAMIENTO DE LA VIA PUERTO RONDON- TAME, SECTOR SAN IGNACIO MUNICIPIO DE PUERTO RONDÓN DEPARTAMENTO DE ARAUCA</v>
          </cell>
          <cell r="M1085">
            <v>37.76</v>
          </cell>
          <cell r="N1085">
            <v>0</v>
          </cell>
          <cell r="O1085" t="str">
            <v>CONTRATADO EN EJECUCIÓN</v>
          </cell>
        </row>
        <row r="1086">
          <cell r="K1086">
            <v>2015005810010</v>
          </cell>
          <cell r="L1086" t="str">
            <v>CONSTRUCCIÓN DE LA VÍA DOBLE CALZADA CARRERA 13 ENTRE CALLES 2 Y 6 SECTOR PLAZA DE FERIAS - MANGA DE COLEO EN EL MUNICIPIO DE PUERTO RONDÓN, DEPARTAMENTO DE ARAUCA</v>
          </cell>
          <cell r="M1086">
            <v>100</v>
          </cell>
          <cell r="N1086">
            <v>0</v>
          </cell>
          <cell r="O1086" t="str">
            <v>TERMINADO</v>
          </cell>
        </row>
        <row r="1087">
          <cell r="K1087">
            <v>2012005810043</v>
          </cell>
          <cell r="L1087" t="str">
            <v>CONSTRUCCIÓN Y MANTENIMIENTO EN PAVIMENTO ASFALTICO DE LAS VIAS URBANAS:  CLL 30, ENTRE CLL 11 Y CR 16; CLL 30 ENTRE CR 9 Y DIAG 31; CLL 17 ENTRE CARRERAS 13 Y 9 Y CRA 9 DE LA CALLE 17 A LA 19 MUNICIPIO DE SARAVENA, ARAUCA, ORINOQUÍA</v>
          </cell>
          <cell r="M1087">
            <v>100</v>
          </cell>
          <cell r="N1087">
            <v>92.32</v>
          </cell>
          <cell r="O1087" t="str">
            <v>TERMINADO</v>
          </cell>
        </row>
        <row r="1088">
          <cell r="K1088">
            <v>2012005810018</v>
          </cell>
          <cell r="L1088" t="str">
            <v>MEJORAMIENTO DE LA SITUACION ALIMENTARIA Y NUTRICIONAL, MEDIANTE LA IMPLEMENTACION DE ACCIONES EN NUTRICION QUE ABARQUEN LOS EJES DE LA SAN (SEGURIDAD ALIMENTARIA Y NUTRICIONAL) Y APS (ATENCION PRIMARIA EN SALUD) PARA DISMINUIR EL RI</v>
          </cell>
          <cell r="M1088">
            <v>100</v>
          </cell>
          <cell r="N1088">
            <v>78.19</v>
          </cell>
          <cell r="O1088" t="str">
            <v>TERMINADO</v>
          </cell>
        </row>
        <row r="1089">
          <cell r="K1089">
            <v>2012005810034</v>
          </cell>
          <cell r="L1089" t="str">
            <v>IMPLEMENTACIÓN DEL SISTEMA DE VIGILANCIA Y ATENCIÒN DE LA CONDUCTA SUICIDA EN EL DEPARTAMENTO DE ARAUCA</v>
          </cell>
          <cell r="M1089">
            <v>100</v>
          </cell>
          <cell r="N1089">
            <v>90.65</v>
          </cell>
          <cell r="O1089" t="str">
            <v>TERMINADO</v>
          </cell>
        </row>
        <row r="1090">
          <cell r="K1090">
            <v>2015005810011</v>
          </cell>
          <cell r="L1090" t="str">
            <v>PREVENCIÓN DE LOS RIESGOS DE INUNDACIÓN Y EROSIÓN MEDIANTE OBRAS DE PROTECCIÓN RIBEREÑA DEL RIO CRAVO NORTE EN EL MPIO CRAVO NORTE, ARAUCA, ORINOQUÍA</v>
          </cell>
          <cell r="M1090">
            <v>0</v>
          </cell>
          <cell r="N1090">
            <v>0</v>
          </cell>
          <cell r="O1090" t="str">
            <v>SIN CONTRATAR</v>
          </cell>
        </row>
        <row r="1091">
          <cell r="K1091">
            <v>2015005810014</v>
          </cell>
          <cell r="L1091" t="str">
            <v>CONSTRUCCIÓN DE  LA DEFENSA LONGITUDINAL RIO ARAUCA Y PREVENCIÓN EN FUNCIÓN DE LA OLA INVERNAL Y DEL CAMBIO CLIMÁTICO, SECTOR CASCO URBANO (BARRIO SAN MARTIN) MUNICIPIO DE ARAUQUITA DEPARTAMENTO DE ARAUCA</v>
          </cell>
          <cell r="M1091">
            <v>0</v>
          </cell>
          <cell r="N1091">
            <v>0</v>
          </cell>
          <cell r="O1091" t="str">
            <v>SIN CONTRATAR</v>
          </cell>
        </row>
        <row r="1092">
          <cell r="K1092">
            <v>2012810650001</v>
          </cell>
          <cell r="L1092" t="str">
            <v>CONSTRUCCIÓN Y/O SEGUNDA ETAPA CENTRO EDUCATIVO AGUACHICA, CENTRO POBLADO AGUACHICA ARAUQUITA, ARAUCA</v>
          </cell>
          <cell r="M1092">
            <v>100</v>
          </cell>
          <cell r="N1092">
            <v>99.95</v>
          </cell>
          <cell r="O1092" t="str">
            <v>TERMINADO</v>
          </cell>
        </row>
        <row r="1093">
          <cell r="K1093">
            <v>2012810650002</v>
          </cell>
          <cell r="L1093" t="str">
            <v>CONSTRUCCIÓN PRIMERA ETAPA LA INSTITUCION EDUCATIVA JOSE MARIA CARBONEL JIMENEZ, CENTRO POBLADO LA ESMERALDA ARAUQUITA, ARAUCA</v>
          </cell>
          <cell r="M1093">
            <v>99.91</v>
          </cell>
          <cell r="N1093">
            <v>96.64</v>
          </cell>
          <cell r="O1093" t="str">
            <v>TERMINADO</v>
          </cell>
        </row>
        <row r="1094">
          <cell r="K1094">
            <v>2012810650003</v>
          </cell>
          <cell r="L1094" t="str">
            <v>FORTALECIMIENTO A LOS PROCESOS EDUCATIVOS DE FORMACION EN VALORES Y CULTURA CIUDADANA A LAS COMUNIDADES ESTUDIANTILES ARAUQUITA, ARAUCA</v>
          </cell>
          <cell r="M1094">
            <v>100</v>
          </cell>
          <cell r="N1094">
            <v>99.27</v>
          </cell>
          <cell r="O1094" t="str">
            <v>CERRADO</v>
          </cell>
        </row>
        <row r="1095">
          <cell r="K1095">
            <v>2012810650004</v>
          </cell>
          <cell r="L1095" t="str">
            <v>CONSTRUCCIÓN MEJORAMIENTO Y/O ADECUACION TERCERA ETAPA DEL INSTITUTO TECNICO INDUSTRIAL JUAN JACOBO ROSSE AU ARAUQUITA, ARAUCA.</v>
          </cell>
          <cell r="M1095">
            <v>100</v>
          </cell>
          <cell r="N1095">
            <v>100</v>
          </cell>
          <cell r="O1095" t="str">
            <v>CERRADO</v>
          </cell>
        </row>
        <row r="1096">
          <cell r="K1096">
            <v>2012810650005</v>
          </cell>
          <cell r="L1096" t="str">
            <v>CONSTRUCCIÓN SEGUNDA ETAPA DE LA INSTITUCION EDUCATIVA PEDRO NEL JIMENEZ, CENTRO POBLADO DE PANAMA ARAUQUITA, ARAUCA</v>
          </cell>
          <cell r="M1096">
            <v>100</v>
          </cell>
          <cell r="N1096">
            <v>99.98</v>
          </cell>
          <cell r="O1096" t="str">
            <v>TERMINADO</v>
          </cell>
        </row>
        <row r="1097">
          <cell r="K1097">
            <v>2012810650006</v>
          </cell>
          <cell r="L1097" t="str">
            <v>CONSTRUCCIÓN DE CUBIERTA CANCHA MULTIFUNCIONAL, INSTITUCIÓN  EDUCATIVA  ANDRÉS BELLO  CENTRO POBLADO LA PAZ, ARAUQUITA, ARAUCA</v>
          </cell>
          <cell r="M1097">
            <v>100</v>
          </cell>
          <cell r="N1097">
            <v>97.47</v>
          </cell>
          <cell r="O1097" t="str">
            <v>TERMINADO</v>
          </cell>
        </row>
        <row r="1098">
          <cell r="K1098">
            <v>2012810650007</v>
          </cell>
          <cell r="L1098" t="str">
            <v>CONSTRUCCIÓN CUARTA ETAPA DE LA INSTITUCION EDUCATIVA SAN JOSE DE LA PESQUERA CENTRO POBLADO LA PESQUERA ARAUQUITA, ARAUCA</v>
          </cell>
          <cell r="M1098">
            <v>100</v>
          </cell>
          <cell r="N1098">
            <v>97.56</v>
          </cell>
          <cell r="O1098" t="str">
            <v>TERMINADO</v>
          </cell>
        </row>
        <row r="1099">
          <cell r="K1099">
            <v>2012810650010</v>
          </cell>
          <cell r="L1099" t="str">
            <v>MEJORAMIENTO DE VIAS URBANAS MEDIANTE PAVIMENTACION EN CONCRETO RIGIDO EN EL MUNICIPIO DE ARAUQUITA - DEPARTAMENTO DE ARAUCA</v>
          </cell>
          <cell r="M1099">
            <v>100</v>
          </cell>
          <cell r="N1099">
            <v>100</v>
          </cell>
          <cell r="O1099" t="str">
            <v>TERMINADO</v>
          </cell>
        </row>
        <row r="1100">
          <cell r="K1100">
            <v>2012810650011</v>
          </cell>
          <cell r="L1100" t="str">
            <v>CONSTRUCCIÓN Y MEJORAMIENTO  DEL SISTEMA DE TRATAMIENTO DE AGUAS RESIDUALES DEL CENTRO POBLADO DE PANAMA DE ARAUCA ARAUQUITA</v>
          </cell>
          <cell r="M1100">
            <v>100</v>
          </cell>
          <cell r="N1100">
            <v>99.99</v>
          </cell>
          <cell r="O1100" t="str">
            <v>TERMINADO</v>
          </cell>
        </row>
        <row r="1101">
          <cell r="K1101">
            <v>2012810650012</v>
          </cell>
          <cell r="L1101" t="str">
            <v>MEJORAMIENTO Y MANTENIMIENTO DEL CORREDOR VIAL DEL MUNICIPIO DE ARAUQUITA DEPARTAMENTO DE  ARAUCA</v>
          </cell>
          <cell r="M1101">
            <v>12.5</v>
          </cell>
          <cell r="N1101">
            <v>0</v>
          </cell>
          <cell r="O1101" t="str">
            <v>CONTRATADO EN EJECUCIÓN</v>
          </cell>
        </row>
        <row r="1102">
          <cell r="K1102">
            <v>2012810650013</v>
          </cell>
          <cell r="L1102" t="str">
            <v>IMPLEMENTACIÓN Y MONITOREO DE UN PROGRAMA DE PREVENCIÓN DE LAS ENFERMEDADES PREVALENTES DE LA INFANCIA EN EL MUNICIPIO DE ARAUQUITA - ARAUCA.</v>
          </cell>
          <cell r="M1102">
            <v>100</v>
          </cell>
          <cell r="N1102">
            <v>100</v>
          </cell>
          <cell r="O1102" t="str">
            <v>CERRADO</v>
          </cell>
        </row>
        <row r="1103">
          <cell r="K1103">
            <v>2012810650014</v>
          </cell>
          <cell r="L1103" t="str">
            <v>IMPLEMENTACIÓN DE UN PROGRAMA DE APOYO AL MEJORAMIENTO DE LA SALUD NUTRICIONAL INFANTIL Y MATERNA DEL MUNICIPIO DE ARAUQUITA, ARAUCA, ORINOQUÍA</v>
          </cell>
          <cell r="M1103">
            <v>100</v>
          </cell>
          <cell r="N1103">
            <v>100</v>
          </cell>
          <cell r="O1103" t="str">
            <v>TERMINADO</v>
          </cell>
        </row>
        <row r="1104">
          <cell r="K1104">
            <v>2012810650015</v>
          </cell>
          <cell r="L1104" t="str">
            <v>IMPLEMENTACIÓN DE PROGRAMA DE SALUD FAMILIAR PRIORIZANDO LA POBLACION DE NIÑOS, JOVENES Y ADOLESCENTES EN LOS CENTROS POBLADOS DE LA ZONA 3 DEL MUNICIPIO DE ARAUQUITA</v>
          </cell>
          <cell r="M1104">
            <v>100</v>
          </cell>
          <cell r="N1104">
            <v>85.24</v>
          </cell>
          <cell r="O1104" t="str">
            <v>TERMINADO</v>
          </cell>
        </row>
        <row r="1105">
          <cell r="K1105">
            <v>2012810650016</v>
          </cell>
          <cell r="L1105" t="str">
            <v>CONSTRUCCIÓN DE SOLUCIONES DE SANEAMIENTO BASICO EN EL AREA RURAL DISPERSA ARAUQUITA-DEPARTAMENTO DE ARAUCA</v>
          </cell>
          <cell r="M1105">
            <v>100</v>
          </cell>
          <cell r="N1105">
            <v>100</v>
          </cell>
          <cell r="O1105" t="str">
            <v>PARA CIERRE</v>
          </cell>
        </row>
        <row r="1106">
          <cell r="K1106">
            <v>2012810650017</v>
          </cell>
          <cell r="L1106" t="str">
            <v>CONSTRUCCIÓN DE CUBIERTA ÁREA DE EXPOSICIÓN DE GANADO -COMPLEJO FERIAL DEL MUNICIPIO DE ARAUQUITA, ARAUCA, ORINOQUÍA</v>
          </cell>
          <cell r="M1106">
            <v>100</v>
          </cell>
          <cell r="N1106">
            <v>99.98</v>
          </cell>
          <cell r="O1106" t="str">
            <v>PARA CIERRE</v>
          </cell>
        </row>
        <row r="1107">
          <cell r="K1107">
            <v>2012810650018</v>
          </cell>
          <cell r="L1107" t="str">
            <v>AMPLIACIÓN COBERTURA ENERGETICA VEREDA GUAIMARAL AREA RURAL DEL MUNICIPIO ARAUQUITA, ARAUCA, ORINOQUÍA</v>
          </cell>
          <cell r="M1107">
            <v>0</v>
          </cell>
          <cell r="N1107">
            <v>101.58</v>
          </cell>
          <cell r="O1107" t="str">
            <v>CONTRATADO EN EJECUCIÓN</v>
          </cell>
        </row>
        <row r="1108">
          <cell r="K1108">
            <v>2012810650019</v>
          </cell>
          <cell r="L1108" t="str">
            <v>ADECUACIÓN DEL PARQUE LAS FLORES MUNICIPIO DE ARAUQUITA-DEPATAMENTO DE ARAUCA</v>
          </cell>
          <cell r="M1108">
            <v>100</v>
          </cell>
          <cell r="N1108">
            <v>100</v>
          </cell>
          <cell r="O1108" t="str">
            <v>CERRADO</v>
          </cell>
        </row>
        <row r="1109">
          <cell r="K1109">
            <v>2012810650020</v>
          </cell>
          <cell r="L1109" t="str">
            <v>CONSTRUCCIÓN Y ADECUACION DE LA TERCERA ETAPA DEL COLEGIO GABRIEL MARQUEZ DEL MUNICIPIO DE ARAUQUITA ARAUQUITA, ARAUCA, ORINOQUÍA</v>
          </cell>
          <cell r="M1109">
            <v>100</v>
          </cell>
          <cell r="N1109">
            <v>100</v>
          </cell>
          <cell r="O1109" t="str">
            <v>TERMINADO</v>
          </cell>
        </row>
        <row r="1110">
          <cell r="K1110">
            <v>2012810650021</v>
          </cell>
          <cell r="L1110" t="str">
            <v>FORTALECIMIENTO DE LA POLITICA DE SALUD MENTAL MEDIANTE EL DESARROLLO  DE ESTRATEGIAS DE INTEGRACION FAMILIAR Y COMUNITARIA ARAUQUITA, ARAUCA, ORINOQUÍA</v>
          </cell>
          <cell r="M1110">
            <v>100</v>
          </cell>
          <cell r="N1110">
            <v>100</v>
          </cell>
          <cell r="O1110" t="str">
            <v>PARA CIERRE</v>
          </cell>
        </row>
        <row r="1111">
          <cell r="K1111">
            <v>2013810650001</v>
          </cell>
          <cell r="L1111" t="str">
            <v>IMPLEMENTACIÓN DE UN PROGRAMA DE MEJORAMIENTO GENETICO PARA PEQUEÑOS GANADEROS ARAUQUITA, ARAUCA, ORINOQUÍA</v>
          </cell>
          <cell r="M1111">
            <v>100</v>
          </cell>
          <cell r="N1111">
            <v>83.05</v>
          </cell>
          <cell r="O1111" t="str">
            <v>TERMINADO</v>
          </cell>
        </row>
        <row r="1112">
          <cell r="K1112">
            <v>2013810650002</v>
          </cell>
          <cell r="L1112" t="str">
            <v>CONSTRUCCION EN PAVIMENTO RIGIDO DE LA  CALLE 2 ENTRE CARRERAS 3 Y 4 EN EL CENTRO  POBLADO LA ESMERALDA  MUNICIPIO DE ARAUQUITA, DEPARTAMENTO DE ARAUCA</v>
          </cell>
          <cell r="M1112">
            <v>100</v>
          </cell>
          <cell r="N1112">
            <v>96.42</v>
          </cell>
          <cell r="O1112" t="str">
            <v>TERMINADO</v>
          </cell>
        </row>
        <row r="1113">
          <cell r="K1113">
            <v>2013810650003</v>
          </cell>
          <cell r="L1113" t="str">
            <v>AMPLIACIÓN ELECTRIFICACION CENTRO POBLADO EL TRONCAL, VEREDA SAN JOSE DE CARANAL Y PUEBLO NUEVO ARAUQUITA, ARAUCA, ORINOQUÍA</v>
          </cell>
          <cell r="M1113">
            <v>100</v>
          </cell>
          <cell r="N1113">
            <v>99.93</v>
          </cell>
          <cell r="O1113" t="str">
            <v>PARA CIERRE</v>
          </cell>
        </row>
        <row r="1114">
          <cell r="K1114">
            <v>2013810650004</v>
          </cell>
          <cell r="L1114" t="str">
            <v>REHABILITACIÓN ALUMBRADO PUBLICO ZON URBANA ARAUQUITA, ARAUCA, ORINOQUÍA</v>
          </cell>
          <cell r="M1114">
            <v>100</v>
          </cell>
          <cell r="N1114">
            <v>99.8</v>
          </cell>
          <cell r="O1114" t="str">
            <v>TERMINADO</v>
          </cell>
        </row>
        <row r="1115">
          <cell r="K1115">
            <v>2013810650006</v>
          </cell>
          <cell r="L1115" t="str">
            <v>CONSTRUCCIÓN CERRAMIENTO DE LA CANCHA PRINCIPAL DE LA VEREDA LA PAZ ARAUQUITA, ARAUCA, ORINOQUÍA</v>
          </cell>
          <cell r="M1115">
            <v>100</v>
          </cell>
          <cell r="N1115">
            <v>99.8</v>
          </cell>
          <cell r="O1115" t="str">
            <v>TERMINADO</v>
          </cell>
        </row>
        <row r="1116">
          <cell r="K1116">
            <v>2013810650007</v>
          </cell>
          <cell r="L1116" t="str">
            <v>CONSTRUCCIÓN DE UN  AULA ESCOLAR EN EL CENTRO EDUCATIVO ESTACION NEIRA DEL CEAR LA ESMERALDA DEL MUNICIPIO DE ARAUQUITA ARAUQUITA, ARAUCA, ORINOQUÍA</v>
          </cell>
          <cell r="M1116">
            <v>100</v>
          </cell>
          <cell r="N1116">
            <v>100</v>
          </cell>
          <cell r="O1116" t="str">
            <v>CERRADO</v>
          </cell>
        </row>
        <row r="1117">
          <cell r="K1117">
            <v>2013810650009</v>
          </cell>
          <cell r="L1117" t="str">
            <v>CONSTRUCCIÓN BATERIAS SANITARIAS EN LAS INSTITUCIONES EDUCATIVAS DEL AREA RURAL DISPERSA DEL MUNICIPIO DE ARAUQUITA DEPARTAMENTO DE A ARAUQUITA, ARAUCA, ORINOQUÍA</v>
          </cell>
          <cell r="M1117">
            <v>100</v>
          </cell>
          <cell r="N1117">
            <v>99.98</v>
          </cell>
          <cell r="O1117" t="str">
            <v>TERMINADO</v>
          </cell>
        </row>
        <row r="1118">
          <cell r="K1118">
            <v>2013810650010</v>
          </cell>
          <cell r="L1118" t="str">
            <v>CONSTRUCCIÓN CERRAMIENTO DEL CENTRO EDUCATIVO VILLA HERMOSA VEREDA LAS BANCAS DEL MUNICIPIO DE ARAUQUITA ARAUQUITA, ARAUCA, ORINOQUÍA</v>
          </cell>
          <cell r="M1118">
            <v>100</v>
          </cell>
          <cell r="N1118">
            <v>99.99</v>
          </cell>
          <cell r="O1118" t="str">
            <v>TERMINADO</v>
          </cell>
        </row>
        <row r="1119">
          <cell r="K1119">
            <v>2013810650011</v>
          </cell>
          <cell r="L1119" t="str">
            <v>CONSTRUCCIÓN Y ADECUACIÓN DE EQUIPAMIENTOS SOCIALES DE LA CASA COMUNAL PRINCIPAL DEL MUNICIPIO DE ARAUQUITA ARAUQUITA, ARAUCA, ORINOQUÍA</v>
          </cell>
          <cell r="M1119">
            <v>100</v>
          </cell>
          <cell r="N1119">
            <v>99.81</v>
          </cell>
          <cell r="O1119" t="str">
            <v>TERMINADO</v>
          </cell>
        </row>
        <row r="1120">
          <cell r="K1120">
            <v>2013810650013</v>
          </cell>
          <cell r="L1120" t="str">
            <v>DOTACIÓN DE COMPUTADORES PORTÁTILES PARA LAS INSTITUCIONES EDUCATIVAS DEL MUNICIPIO DE ARAUQUITA, , ORINOQUÍA</v>
          </cell>
          <cell r="M1120">
            <v>100</v>
          </cell>
          <cell r="N1120">
            <v>99.8</v>
          </cell>
          <cell r="O1120" t="str">
            <v>TERMINADO</v>
          </cell>
        </row>
        <row r="1121">
          <cell r="K1121">
            <v>2013810650014</v>
          </cell>
          <cell r="L1121" t="str">
            <v>FORTALECIMIENTO DE LA SALUD INFANTIL Y MATERNA A TRAVÉS DEL DESARROLLO DE LA ESTRATEGIA AIEPI Y PROMOCIÓN DE LA POLÍTICA DE SALUD SEXUAL ARAUQUITA, ARAUCA, ORINOQUÍA</v>
          </cell>
          <cell r="M1121">
            <v>100</v>
          </cell>
          <cell r="N1121">
            <v>99.74</v>
          </cell>
          <cell r="O1121" t="str">
            <v>TERMINADO</v>
          </cell>
        </row>
        <row r="1122">
          <cell r="K1122">
            <v>2013810650015</v>
          </cell>
          <cell r="L1122" t="str">
            <v>MEJORAMIENTO MEDIANTE PAVIMENTACIÓN  DE LA CARRERA 11 ENTRE LA CALLE 9 Y LA VÍA ARAUCA – ARAUQUITA Y LA CALLE 9 ENTRE  CARRERAS 11 Y ARAUQUITA, ARAUCA, ORINOQUÍA</v>
          </cell>
          <cell r="M1122">
            <v>100</v>
          </cell>
          <cell r="N1122">
            <v>100</v>
          </cell>
          <cell r="O1122" t="str">
            <v>TERMINADO</v>
          </cell>
        </row>
        <row r="1123">
          <cell r="K1123">
            <v>2013810650016</v>
          </cell>
          <cell r="L1123" t="str">
            <v>CONSTRUCCIÓN Y ADECUACION DE  LA INFRAESTRUCTURA DEPORTIVA DEL POLIDEPORTIVO ALCIDES CEBALLOS ARAUQUITA, ARAUCA, ORINOQUÍA</v>
          </cell>
          <cell r="M1123">
            <v>100</v>
          </cell>
          <cell r="N1123">
            <v>99.95</v>
          </cell>
          <cell r="O1123" t="str">
            <v>TERMINADO</v>
          </cell>
        </row>
        <row r="1124">
          <cell r="K1124">
            <v>2013810650018</v>
          </cell>
          <cell r="L1124" t="str">
            <v>CONSTRUCCIÓN BOX COULVERT SENCILLO SOBRE EL CAÑO LAS BANCAS, RAMAL LOS OTERO, VEREDA LAS BANCAS  EN EL MUNICIPIO DE ARAUQUITA ARAUQUITA, ARAUCA, ORINOQUÍA</v>
          </cell>
          <cell r="M1124">
            <v>100</v>
          </cell>
          <cell r="N1124">
            <v>99.94</v>
          </cell>
          <cell r="O1124" t="str">
            <v>TERMINADO</v>
          </cell>
        </row>
        <row r="1125">
          <cell r="K1125">
            <v>2013810650019</v>
          </cell>
          <cell r="L1125" t="str">
            <v>IMPLEMENTACIÓN DE LA ESTRATEGIA DE ATENCION PRIMARIA EN SALUD MENTAL PARA EL MUNICIPIO DE ARAUQUITA ARAUQUITA, ARAUCA, ORINOQUÍA</v>
          </cell>
          <cell r="M1125">
            <v>100</v>
          </cell>
          <cell r="N1125">
            <v>99.96</v>
          </cell>
          <cell r="O1125" t="str">
            <v>TERMINADO</v>
          </cell>
        </row>
        <row r="1126">
          <cell r="K1126">
            <v>2013810650020</v>
          </cell>
          <cell r="L1126" t="str">
            <v>APOYO PARA LA PRODUCCION RURAL SOSTENIBLE A LOS INDIGENAS DEL MUNICIPIO DE ARAUQUITA, DEPARTAMENTO DE ARAUCA</v>
          </cell>
          <cell r="M1126">
            <v>100</v>
          </cell>
          <cell r="N1126">
            <v>100</v>
          </cell>
          <cell r="O1126" t="str">
            <v>TERMINADO</v>
          </cell>
        </row>
        <row r="1127">
          <cell r="K1127">
            <v>2013810650021</v>
          </cell>
          <cell r="L1127" t="str">
            <v>RECUPERACIÓN DEL CAUCE DE CAÑO PASTORA EN EL MUNICIPIO DE ARAUQUITA - DEPARTAMENTO DE ARAUCA</v>
          </cell>
          <cell r="M1127">
            <v>100</v>
          </cell>
          <cell r="N1127">
            <v>99.88</v>
          </cell>
          <cell r="O1127" t="str">
            <v>TERMINADO</v>
          </cell>
        </row>
        <row r="1128">
          <cell r="K1128">
            <v>2013810650022</v>
          </cell>
          <cell r="L1128" t="str">
            <v>CONSTRUCCIÓN DE LA SEGUNDA ETAPA CANCHA DEL BARRIO CHARALA (CUBIERTA), MUNICIPIO DE ARAUQUITA DEPARTAMENTO DE ARAUCA</v>
          </cell>
          <cell r="M1128">
            <v>100</v>
          </cell>
          <cell r="N1128">
            <v>98.25</v>
          </cell>
          <cell r="O1128" t="str">
            <v>PARA CIERRE</v>
          </cell>
        </row>
        <row r="1129">
          <cell r="K1129">
            <v>2013810650023</v>
          </cell>
          <cell r="L1129" t="str">
            <v>ADECUACIÓN PRIMERA ETAPA  DE LA VIA DE ACCESO A LA VEREDA PUERTO NUEVO DEL MUNICIPIO DE ARAUQUITA - DEPARTAMENTO DE ARAUCA</v>
          </cell>
          <cell r="M1129">
            <v>100</v>
          </cell>
          <cell r="N1129">
            <v>99.21</v>
          </cell>
          <cell r="O1129" t="str">
            <v>PARA CIERRE</v>
          </cell>
        </row>
        <row r="1130">
          <cell r="K1130">
            <v>2014810650001</v>
          </cell>
          <cell r="L1130" t="str">
            <v>MEJORAMIENTO MEDIANTE PAVIEMENTACION EN LOS BARRIOS 20 DE JULIO, JOSE EDIN OLIVARES Y LA URBANIZACION ARAGUANEY MUNICIPIO DE ARAUQUITA</v>
          </cell>
          <cell r="M1130">
            <v>100</v>
          </cell>
          <cell r="N1130">
            <v>100</v>
          </cell>
          <cell r="O1130" t="str">
            <v>PARA CIERRE</v>
          </cell>
        </row>
        <row r="1131">
          <cell r="K1131">
            <v>2014810650002</v>
          </cell>
          <cell r="L1131" t="str">
            <v>ADECUACIÓN PRIMERA ETAPA  DE LA VIA DE ACCESO A LA VEREDA FUNDACION DEL MUNICIPIO DE ARAUQUITA - DEPARTAMENTO DE ARAUCA ARAUQUITA, ARAUCA, ORINOQUÍA</v>
          </cell>
          <cell r="M1131">
            <v>100</v>
          </cell>
          <cell r="N1131">
            <v>99.51</v>
          </cell>
          <cell r="O1131" t="str">
            <v>TERMINADO</v>
          </cell>
        </row>
        <row r="1132">
          <cell r="K1132">
            <v>2014810650003</v>
          </cell>
          <cell r="L1132" t="str">
            <v>IMPLEMENTACIÓN DEL  PROGRAMA DE FORTALECIMIENTO  DE LAS LÍNEAS DE ACCIÓN DE SALUD SEXUAL Y REPRODUCTIVA EN LA POBLACIÓN DE ADOLESCENTES EN EL MUNICIPIO DE ARAUQUITA.</v>
          </cell>
          <cell r="M1132">
            <v>100</v>
          </cell>
          <cell r="N1132">
            <v>99.98</v>
          </cell>
          <cell r="O1132" t="str">
            <v>TERMINADO</v>
          </cell>
        </row>
        <row r="1133">
          <cell r="K1133">
            <v>2014810650004</v>
          </cell>
          <cell r="L1133" t="str">
            <v>RECUPERACIÓN DEL CAUCE DEL CAÑO LOS GUAMOS VEREDA BARRANQUILLITA EN EL MUNICIPIO DE ARAUQUITA DEPARTAMENTO DE ARAUCA</v>
          </cell>
          <cell r="M1133">
            <v>100</v>
          </cell>
          <cell r="N1133">
            <v>99.96</v>
          </cell>
          <cell r="O1133" t="str">
            <v>TERMINADO</v>
          </cell>
        </row>
        <row r="1134">
          <cell r="K1134">
            <v>2014810650005</v>
          </cell>
          <cell r="L1134" t="str">
            <v>ADECUACIÓN DE LUMINARIAS AL SISTEMA DE ALUMBRADO PUBLICO EN EL AREA RURAL DEL MUNICIPIO DE ARAUQUITA, ARAUCA, ORINOQUÍA</v>
          </cell>
          <cell r="M1134">
            <v>100</v>
          </cell>
          <cell r="N1134">
            <v>100</v>
          </cell>
          <cell r="O1134" t="str">
            <v>TERMINADO</v>
          </cell>
        </row>
        <row r="1135">
          <cell r="K1135">
            <v>2014810650006</v>
          </cell>
          <cell r="L1135" t="str">
            <v>MEJORAMIENTO MEDIANTE PAVIMENTACIÓN DE LA CARRERA 4ª ENTRE CALLE 6 Y 7, Y LA CALLE 7 ENTRE CARRERA 3ª Y 4 DEL BARRIO SAN ISIDRO ARAUQUITA, ARAUCA, ORINOQUÍA</v>
          </cell>
          <cell r="M1135">
            <v>100</v>
          </cell>
          <cell r="N1135">
            <v>99.53</v>
          </cell>
          <cell r="O1135" t="str">
            <v>CERRADO</v>
          </cell>
        </row>
        <row r="1136">
          <cell r="K1136">
            <v>2014810650007</v>
          </cell>
          <cell r="L1136" t="str">
            <v>MEJORAMIENTO MEDIANTE PAVIMENTACIÓN DE LA CARRERA 9 ENTRE CALLE 8 Y DIAGONAL 7 DEL BARRIO SEIS DE ENERO DEL MUNICIPIO DE ARAUQUITA, DEPARTAMENTO DE ARAUCA</v>
          </cell>
          <cell r="M1136">
            <v>100</v>
          </cell>
          <cell r="N1136">
            <v>99.98</v>
          </cell>
          <cell r="O1136" t="str">
            <v>CERRADO</v>
          </cell>
        </row>
        <row r="1137">
          <cell r="K1137">
            <v>2014810650009</v>
          </cell>
          <cell r="L1137" t="str">
            <v>CONSTRUCCIÓN DE PARQUE BIOSALUDABLE PARA LA IMPLEMENTACIÓN DE ESPACIOS DE SANA CONVIVENCIA EN EL CENTRO POBLADO DE PANAMA DE ARAUCA AREA RURAL DEL  MUNICIPIO DE ARAUQUITA, DEPARTAMENTO DE ARAUCA</v>
          </cell>
          <cell r="M1137">
            <v>100</v>
          </cell>
          <cell r="N1137">
            <v>99.88</v>
          </cell>
          <cell r="O1137" t="str">
            <v>TERMINADO</v>
          </cell>
        </row>
        <row r="1138">
          <cell r="K1138">
            <v>2014810650010</v>
          </cell>
          <cell r="L1138" t="str">
            <v>CONSTRUCCIÓN DEL SISTEMA DE ALCANTARILLADO SANITARIO Y ACUEDUCTO DEL CENTRO POBLADO EL TRONCAL MUNICIPIO DE ARAUQUITA DEPARTAMENTO DE ARAUCA</v>
          </cell>
          <cell r="M1138">
            <v>100</v>
          </cell>
          <cell r="N1138">
            <v>94.45</v>
          </cell>
          <cell r="O1138" t="str">
            <v>TERMINADO</v>
          </cell>
        </row>
        <row r="1139">
          <cell r="K1139">
            <v>2015810650001</v>
          </cell>
          <cell r="L1139" t="str">
            <v>MEJORAMIENTO VIA VEREDA FILIPINAS, DEL MUNICIPIO DE ARAUQUITA DEPARTAMENTO DE ARAUCA</v>
          </cell>
          <cell r="M1139">
            <v>100</v>
          </cell>
          <cell r="N1139">
            <v>96.86</v>
          </cell>
          <cell r="O1139" t="str">
            <v>TERMINADO</v>
          </cell>
        </row>
        <row r="1140">
          <cell r="K1140">
            <v>2015810650002</v>
          </cell>
          <cell r="L1140" t="str">
            <v>AMPLIACIÓN Y ELECTRIFICACION EN EL CENTRO POBLADO EL TRONCAL  DEL MUNICIPIO DE ARAUQUITA, ARAUQUITA, ARAUCA, ORINOQUÍA</v>
          </cell>
          <cell r="M1140">
            <v>100</v>
          </cell>
          <cell r="N1140">
            <v>99.52</v>
          </cell>
          <cell r="O1140" t="str">
            <v>PARA CIERRE</v>
          </cell>
        </row>
        <row r="1141">
          <cell r="K1141">
            <v>2015810650003</v>
          </cell>
          <cell r="L1141" t="str">
            <v>MEJORAMIENTO VIA  VÍA SANTA ISABEL  - A LA Y DE TROPICALES, DEL MUNICIPIO DE ARAUQUITA DEPARTAMENTO DE ARAUCA DEPARTAMENTO DE ARAUCA</v>
          </cell>
          <cell r="M1141">
            <v>100</v>
          </cell>
          <cell r="N1141">
            <v>99.26</v>
          </cell>
          <cell r="O1141" t="str">
            <v>TERMINADO</v>
          </cell>
        </row>
        <row r="1142">
          <cell r="K1142">
            <v>2015810650004</v>
          </cell>
          <cell r="L1142" t="str">
            <v>MEJORAMIENTO DE LA VIA MEDIANTE LA PAVIMENTACION DE LA CARRERA 3 ENTRE CALLES 1 Y 2 EN EL CENTRO POBLADO LA ESMERALDA DEL MUNICIPIO DE ARAUQUITA DEPARTAMENTO DE ARAUCA</v>
          </cell>
          <cell r="M1142">
            <v>100</v>
          </cell>
          <cell r="N1142">
            <v>99.58</v>
          </cell>
          <cell r="O1142" t="str">
            <v>PARA CIERRE</v>
          </cell>
        </row>
        <row r="1143">
          <cell r="K1143">
            <v>2015810650005</v>
          </cell>
          <cell r="L1143" t="str">
            <v>REHABILITACIÓN Y OBRAS DE PAISAJISMO DEL SEPARADOR DE LA  CALLE 2 ENTRE CARRERA 4 Y LA DIAGONAL 2 , EN EL MUNICIPIO DE ARAUQUITA - DEPARTAMENTO DE ARAUCA</v>
          </cell>
          <cell r="M1143">
            <v>100</v>
          </cell>
          <cell r="N1143">
            <v>99.62</v>
          </cell>
          <cell r="O1143" t="str">
            <v>PARA CIERRE</v>
          </cell>
        </row>
        <row r="1144">
          <cell r="K1144">
            <v>2015810650006</v>
          </cell>
          <cell r="L1144" t="str">
            <v>AMPLIACIÓN Y ELECTRIFICACION DE LA RED ELÉCTRICA VEREDA SAN LUIS DE LOS PALMARES DEL MUNICIPIO DE ARAUQUITA, DEPARTAMENTO DE ARAUCA</v>
          </cell>
          <cell r="M1144">
            <v>99.44</v>
          </cell>
          <cell r="N1144">
            <v>47.01</v>
          </cell>
          <cell r="O1144" t="str">
            <v>CONTRATADO EN EJECUCIÓN</v>
          </cell>
        </row>
        <row r="1145">
          <cell r="K1145">
            <v>2015810650007</v>
          </cell>
          <cell r="L1145" t="str">
            <v>CONSTRUCCIÓN EN PAVIMENTO FLEXIBLE DE LAS CARRERAS 9D Y 11 ENTRE CALLE 2 Y CALLE 1A Y EN LAS CALLES 1B Y 1C ENTRE CARRERA 9D Y CARRERA 11 DEL BARRIO MATECAÑA DEL MUNICIPIO DE ARAUQUITA, DEPARTAMENTO DE ARAUCA</v>
          </cell>
          <cell r="M1145">
            <v>100</v>
          </cell>
          <cell r="N1145">
            <v>97.25</v>
          </cell>
          <cell r="O1145" t="str">
            <v>TERMINADO</v>
          </cell>
        </row>
        <row r="1146">
          <cell r="K1146">
            <v>2015810650008</v>
          </cell>
          <cell r="L1146" t="str">
            <v>MEJORAMIENTO MEDIANTE PAVIMENTACIÓN DE LA CARRERA 11 ENTRE LA CALLE 5  CON DIAGONAL 7 Y LA CALLE 6 ENTRE CARRERAS 10 Y 11, BARRRIO 20 DE JULIO MUNICIPIO DE ARAUQUITA - DEPARTAMENTO DE ARAUCA</v>
          </cell>
          <cell r="M1146">
            <v>100</v>
          </cell>
          <cell r="N1146">
            <v>99.4</v>
          </cell>
          <cell r="O1146" t="str">
            <v>TERMINADO</v>
          </cell>
        </row>
        <row r="1147">
          <cell r="K1147">
            <v>2015810650009</v>
          </cell>
          <cell r="L1147" t="str">
            <v>MEJORAMIENTO DE LA MALLA VIAL URBANA MEDIANTE LA PAVIMENTACION  DE LA CARRERA 2 ENTRE CALLE 5 Y 6 DEL BARRIO SAN MARTIN DEL MUNICIPIO DE ARAUQUITA - DEPARTAMENTO DE ARAUCA</v>
          </cell>
          <cell r="M1147">
            <v>100</v>
          </cell>
          <cell r="N1147">
            <v>96.91</v>
          </cell>
          <cell r="O1147" t="str">
            <v>TERMINADO</v>
          </cell>
        </row>
        <row r="1148">
          <cell r="K1148">
            <v>2015810650010</v>
          </cell>
          <cell r="L1148" t="str">
            <v>CONSTRUCCIÓN BOX COULVERT SOBRE EL CAÑO EL SALIBON, VEREDA SAN LUIS DE LOS PALMARES MUNICIPIO DE ARAUQUITA, DEPARTAMENTO DE ARAUCA</v>
          </cell>
          <cell r="M1148">
            <v>100</v>
          </cell>
          <cell r="N1148">
            <v>95.68</v>
          </cell>
          <cell r="O1148" t="str">
            <v>TERMINADO</v>
          </cell>
        </row>
        <row r="1149">
          <cell r="K1149">
            <v>2015810650011</v>
          </cell>
          <cell r="L1149" t="str">
            <v>MEJORAMIENTO DE LA PRODUCTIVIDAD DEL SECTOR AGROPECUARIO EN LOS RESGUARDOS INDÍGENAS EL VIGÍA,BAYONEROS Y CAJAROS DEL ÁREA RURAL DE MUNICIPIO DE ARAUQUITA,  DEPARTAMENTO DE ARAUCA,</v>
          </cell>
          <cell r="M1149">
            <v>100</v>
          </cell>
          <cell r="N1149">
            <v>94.87</v>
          </cell>
          <cell r="O1149" t="str">
            <v>TERMINADO</v>
          </cell>
        </row>
        <row r="1150">
          <cell r="K1150">
            <v>2015810650012</v>
          </cell>
          <cell r="L1150" t="str">
            <v>FORTALECIMIENTO DE LA SEGURIDAD ALIMENTARIA DE LOS AFRODESCENDIENTES DEL MUNICIPIO DE ARAUQUITA, DEPARTAMENTO DE ARAUCA</v>
          </cell>
          <cell r="M1150">
            <v>100</v>
          </cell>
          <cell r="N1150">
            <v>90.13</v>
          </cell>
          <cell r="O1150" t="str">
            <v>TERMINADO</v>
          </cell>
        </row>
        <row r="1151">
          <cell r="K1151">
            <v>2015810650013</v>
          </cell>
          <cell r="L1151" t="str">
            <v>IMPLEMENTACIÓN DE ESTRATEGIAS PARA EL FORTALECIMIENTO DE  LA VIGILANCIA, LA PROMOCIÓN Y LA PREVENCIÓN DEL DENGUE Y CHIKUNGUÑA EN EL MUNICIPIO DE ARAUQUITA-DEPARTAMENTO DE ARAUCA</v>
          </cell>
          <cell r="M1151">
            <v>100</v>
          </cell>
          <cell r="N1151">
            <v>99.95</v>
          </cell>
          <cell r="O1151" t="str">
            <v>PARA CIERRE</v>
          </cell>
        </row>
        <row r="1152">
          <cell r="K1152">
            <v>2015810650014</v>
          </cell>
          <cell r="L1152" t="str">
            <v>MEJORAMIENTO MEDIANTE PAVIMENTACIÓN BARRIO LAS PALMERAS  DEL MUNICIPIO DE ARAUQUITA DEPARTAMENTO DE ARAUCA</v>
          </cell>
          <cell r="M1152">
            <v>100</v>
          </cell>
          <cell r="N1152">
            <v>99.62</v>
          </cell>
          <cell r="O1152" t="str">
            <v>TERMINADO</v>
          </cell>
        </row>
        <row r="1153">
          <cell r="K1153">
            <v>2015810650016</v>
          </cell>
          <cell r="L1153" t="str">
            <v>CONSTRUCCIÓN FORUM PARA LA CULTURA DEL MUNICIPIO DE ARAUQUITA, DEPARTAMENTO DE ARAUCA</v>
          </cell>
          <cell r="M1153">
            <v>19.11</v>
          </cell>
          <cell r="N1153">
            <v>30.9</v>
          </cell>
          <cell r="O1153" t="str">
            <v>CONTRATADO EN EJECUCIÓN</v>
          </cell>
        </row>
        <row r="1154">
          <cell r="K1154">
            <v>2015810650017</v>
          </cell>
          <cell r="L1154" t="str">
            <v>MEJORAMIENTO DE LA  VIA EL CARMEN – LA GLORIA – EL PARAISO EN EL MUNICIPIO DE ARAUQUITA DEPARTAMENTO DE ARAUCA</v>
          </cell>
          <cell r="M1154">
            <v>100</v>
          </cell>
          <cell r="N1154">
            <v>96.73</v>
          </cell>
          <cell r="O1154" t="str">
            <v>TERMINADO</v>
          </cell>
        </row>
        <row r="1155">
          <cell r="K1155">
            <v>2015810650018</v>
          </cell>
          <cell r="L1155" t="str">
            <v>ADECUACIÓN Y MEJORAMIENTO DE LA ESCUELA BOCAS DE CARANAL – VEREDA BARRANQUILLITA DEL MUNICIPIO DE ARAUQUITA.</v>
          </cell>
          <cell r="M1155">
            <v>100</v>
          </cell>
          <cell r="N1155">
            <v>99.4</v>
          </cell>
          <cell r="O1155" t="str">
            <v>TERMINADO</v>
          </cell>
        </row>
        <row r="1156">
          <cell r="K1156">
            <v>2015810650019</v>
          </cell>
          <cell r="L1156" t="str">
            <v>MANTENIMIENTO DE LA VIA QUE COMUNICA A LA VEREDA LA PICA - CAÑO CARANAL, DESDE EL CENTRO POBLADO EL TRONCAL, EN EL MUNICIPIO DE ARAUQUITA - DEPARTAMENTO DE ARAUCA</v>
          </cell>
          <cell r="M1156">
            <v>100</v>
          </cell>
          <cell r="N1156">
            <v>99.54</v>
          </cell>
          <cell r="O1156" t="str">
            <v>PARA CIERRE</v>
          </cell>
        </row>
        <row r="1157">
          <cell r="K1157">
            <v>2015810650020</v>
          </cell>
          <cell r="L1157" t="str">
            <v>MEJORAMIENTO DE LAS VIAS MEDIANTE PAVIMENTACION EN LOS BARRIOS JOSE EDIN OLIVARES Y BRISAS DEL LLANO DEL MUNICIPIO DE ARAUQUITA DEPARTAMENTO DE ARAUCA</v>
          </cell>
          <cell r="M1157">
            <v>63.68</v>
          </cell>
          <cell r="N1157">
            <v>80.22</v>
          </cell>
          <cell r="O1157" t="str">
            <v>CONTRATADO EN EJECUCIÓN</v>
          </cell>
        </row>
        <row r="1158">
          <cell r="K1158">
            <v>2015810650021</v>
          </cell>
          <cell r="L1158" t="str">
            <v>MEJORAMIENTO MEDIANTE PAVIMENTACION DE LA CARRERA 8B ENTRE CALLES 4 Y 4A, CALLE 4A ENTRE CARRERA 8A Y 8B DEL MUNICIPIO DE ARAUQUITA DEPARTAMENTO DE ARAUCA</v>
          </cell>
          <cell r="M1158">
            <v>99.99</v>
          </cell>
          <cell r="N1158">
            <v>99.94</v>
          </cell>
          <cell r="O1158" t="str">
            <v>TERMINADO</v>
          </cell>
        </row>
        <row r="1159">
          <cell r="K1159">
            <v>2015810650022</v>
          </cell>
          <cell r="L1159" t="str">
            <v>CONSTRUCCIÓN QUINTA ETAPA COMPLEJO FERIAL MUNICIPIO DE ARAUQUITA DEPARTAMENTO DE ARAUCA</v>
          </cell>
          <cell r="M1159">
            <v>100</v>
          </cell>
          <cell r="N1159">
            <v>96.85</v>
          </cell>
          <cell r="O1159" t="str">
            <v>TERMINADO</v>
          </cell>
        </row>
        <row r="1160">
          <cell r="K1160">
            <v>2015810650023</v>
          </cell>
          <cell r="L1160" t="str">
            <v>CONSTRUCCIÓN DE LA CANCHA MULTIFUNCIONAL EN LA ESCUELA JUAN PABLO 23, VEREDA LOS CEDRITOS DEL MUNICIPIO DE ARAUQUITA DEPARTAMENTO DE ARAUCA</v>
          </cell>
          <cell r="M1160">
            <v>100</v>
          </cell>
          <cell r="N1160">
            <v>99.64</v>
          </cell>
          <cell r="O1160" t="str">
            <v>PARA CIERRE</v>
          </cell>
        </row>
        <row r="1161">
          <cell r="K1161">
            <v>2015810650024</v>
          </cell>
          <cell r="L1161" t="str">
            <v>CONSTRUCCIÓN DE LA PRIMERA ETAPA DE LA TERMINAL DE TRANSPORTE TERRESTRE DE PASO PARA EL MUNICIPIO DE ARAUQUITA DEPARTAMENTO DE ARAUCA</v>
          </cell>
          <cell r="M1161">
            <v>12.53</v>
          </cell>
          <cell r="N1161">
            <v>50</v>
          </cell>
          <cell r="O1161" t="str">
            <v>CONTRATADO EN EJECUCIÓN</v>
          </cell>
        </row>
        <row r="1162">
          <cell r="K1162">
            <v>2013005810031</v>
          </cell>
          <cell r="L1162" t="str">
            <v>RECUPERACIÓN Y ADECUACION DE ESPACIOS PUBLICOS MEDIANTE LA CONSTRUCCION DE CANCHA SINTETICA EN EL MUNICIPIO DE CRAVO NORTE DEPARTAMENTO DE ARAUCA</v>
          </cell>
          <cell r="M1162">
            <v>100</v>
          </cell>
          <cell r="N1162">
            <v>99.99</v>
          </cell>
          <cell r="O1162" t="str">
            <v>CERRADO</v>
          </cell>
        </row>
        <row r="1163">
          <cell r="K1163">
            <v>2013005810008</v>
          </cell>
          <cell r="L1163" t="str">
            <v>MEJORAMIENTO Y ADECUACIÓN DEL TRAPICHE DE CAÑA DE AZUCAR DEL RESGUARDO INDIGENA ALTO  CIBARIZA DE LA COMUNIDAD UWA DEL MUNICIPIO FORTUL, ARAUCA, ORINOQUÍA</v>
          </cell>
          <cell r="M1163">
            <v>100</v>
          </cell>
          <cell r="N1163">
            <v>97.42</v>
          </cell>
          <cell r="O1163" t="str">
            <v>CERRADO</v>
          </cell>
        </row>
        <row r="1164">
          <cell r="K1164">
            <v>2013005810013</v>
          </cell>
          <cell r="L1164" t="str">
            <v>MANTENIMIENTO DE LA RED VIAL TERCIARIA VEREDAS ANDES, PROVIDENCIA, PUERTO GLORIA, BIRMANIA Y CAÑO FLORES MUNICIPIO DE FORTUL, ARAUCA, ORINOQUÍA</v>
          </cell>
          <cell r="M1164">
            <v>100</v>
          </cell>
          <cell r="N1164">
            <v>99.04</v>
          </cell>
          <cell r="O1164" t="str">
            <v>CERRADO</v>
          </cell>
        </row>
        <row r="1165">
          <cell r="K1165">
            <v>2013005810030</v>
          </cell>
          <cell r="L1165" t="str">
            <v>FORMULACIÓN Y SOCIALIZACIÓN DEL PLAN DE VIDA O ETNODESARROLLO DE LA COMUNIDAD AFRODESCENDIENTE DEL MUNICIPIO DE FORTUL, ARAUCA, ORINOQUÍA</v>
          </cell>
          <cell r="M1165">
            <v>100</v>
          </cell>
          <cell r="N1165">
            <v>100</v>
          </cell>
          <cell r="O1165" t="str">
            <v>CERRADO</v>
          </cell>
        </row>
        <row r="1166">
          <cell r="K1166">
            <v>2013005810039</v>
          </cell>
          <cell r="L1166" t="str">
            <v>AMPLIACIÓN DEL POLIDEPORTIVO DEL MUCINIPIO DE FORTUL DEPARTAMENTO DE ARAUCA</v>
          </cell>
          <cell r="M1166">
            <v>100</v>
          </cell>
          <cell r="N1166">
            <v>98.79</v>
          </cell>
          <cell r="O1166" t="str">
            <v>CERRADO</v>
          </cell>
        </row>
        <row r="1167">
          <cell r="K1167">
            <v>2014813000001</v>
          </cell>
          <cell r="L1167" t="str">
            <v>MEJORAMIENTO DEL PUENTE DE HAMACA SOBRE EL RIO BANADÍAS DE LA COMUNIDAD INDÍGENA UWA DEL RESGUARDO CIBARIZA DEL MUNICIPIO FORTUL - DEPARTAMENTO DE ARAUCA</v>
          </cell>
          <cell r="M1167">
            <v>100</v>
          </cell>
          <cell r="N1167">
            <v>99.98</v>
          </cell>
          <cell r="O1167" t="str">
            <v>CERRADO</v>
          </cell>
        </row>
        <row r="1168">
          <cell r="K1168">
            <v>2015813000001</v>
          </cell>
          <cell r="L1168" t="str">
            <v>CONSTRUCCIÓN DE LA TARIMA PLURICULTURAL DEL MUNICIPIO DE FORTUL, ARAUCA, ORINOQUÍA</v>
          </cell>
          <cell r="M1168">
            <v>100</v>
          </cell>
          <cell r="N1168">
            <v>100</v>
          </cell>
          <cell r="O1168" t="str">
            <v>CERRADO</v>
          </cell>
        </row>
        <row r="1169">
          <cell r="K1169">
            <v>2015813000002</v>
          </cell>
          <cell r="L1169" t="str">
            <v>ADECUACIÓN DEL COMEDOR INDIGENA GUAHIBO MAKAGUAN DEL MUNICIPIO DEL FORTUL, ARAUCA, ORINOQUÍA</v>
          </cell>
          <cell r="M1169">
            <v>100</v>
          </cell>
          <cell r="N1169">
            <v>99.98</v>
          </cell>
          <cell r="O1169" t="str">
            <v>CERRADO</v>
          </cell>
        </row>
        <row r="1170">
          <cell r="K1170">
            <v>2015813000003</v>
          </cell>
          <cell r="L1170" t="str">
            <v>MEJORAMIENTO DE LA CALLE QUINTA MEDIANTE LA CONSTRUCCION DE PAVIMENTO RIGIDO EN EL MUNICIPIO DE FORTUL, ARAUCA, ORINOQUÍA</v>
          </cell>
          <cell r="M1170">
            <v>100</v>
          </cell>
          <cell r="N1170">
            <v>100</v>
          </cell>
          <cell r="O1170" t="str">
            <v>CERRADO</v>
          </cell>
        </row>
        <row r="1171">
          <cell r="K1171">
            <v>2014815910001</v>
          </cell>
          <cell r="L1171" t="str">
            <v>ADQUISICIÓN DE DOS VOLQUETAS PARA EL MUNICIPIO DE PUERTO RONDÓN, ARAUCA, ORINOQUÍA</v>
          </cell>
          <cell r="M1171">
            <v>100</v>
          </cell>
          <cell r="N1171">
            <v>99.95</v>
          </cell>
          <cell r="O1171" t="str">
            <v>CERRADO</v>
          </cell>
        </row>
        <row r="1172">
          <cell r="K1172">
            <v>2014815910002</v>
          </cell>
          <cell r="L1172" t="str">
            <v>INSTALACIÓN DE ACOMETIDAS DE ACUEDUCTO Y ALCANTARILLADO EN EL MUNICIPIO DE PUERTO RONDÓN DEPARTAMENTO DE ARAUCA</v>
          </cell>
          <cell r="M1172">
            <v>100</v>
          </cell>
          <cell r="N1172">
            <v>44.98</v>
          </cell>
          <cell r="O1172" t="str">
            <v>TERMINADO</v>
          </cell>
        </row>
        <row r="1173">
          <cell r="K1173">
            <v>2012817360001</v>
          </cell>
          <cell r="L1173" t="str">
            <v>CONSTRUCCIÓN 50 BATERIAS SANITARIAS DENTRO DE LOS DISTRITOS 5,7,10 Y 11 SECTOR RURAL SARAVENA, ARAUCA</v>
          </cell>
          <cell r="M1173">
            <v>100</v>
          </cell>
          <cell r="N1173">
            <v>100</v>
          </cell>
          <cell r="O1173" t="str">
            <v>TERMINADO</v>
          </cell>
        </row>
        <row r="1174">
          <cell r="K1174">
            <v>2012817360002</v>
          </cell>
          <cell r="L1174" t="str">
            <v>RESTAURACIÓN ECOLÓGICA DE CUENCAS ABASTECEDORAS DE AGUA DE ACUEDUCTOS EN EL MUNICIPIO DE SARAVENA, DEPARTAMENTO DE ARAUCA</v>
          </cell>
          <cell r="M1174">
            <v>99.92</v>
          </cell>
          <cell r="N1174">
            <v>100</v>
          </cell>
          <cell r="O1174" t="str">
            <v>CERRADO</v>
          </cell>
        </row>
        <row r="1175">
          <cell r="K1175">
            <v>2012817360003</v>
          </cell>
          <cell r="L1175" t="str">
            <v>IMPLEMENTACIÓN DE PROGRAMA EN COMPETENCIAS  LABORALES FORMACION PARA L TRABAJO EN ATENCION A LA NIÑEZ PARA 40 MUJERES EN SARAVENA, ARAUCA, ORINOQUÍA</v>
          </cell>
          <cell r="M1175">
            <v>100</v>
          </cell>
          <cell r="N1175">
            <v>100</v>
          </cell>
          <cell r="O1175" t="str">
            <v>CERRADO</v>
          </cell>
        </row>
        <row r="1176">
          <cell r="K1176">
            <v>2013817360001</v>
          </cell>
          <cell r="L1176" t="str">
            <v>CONSTRUCCIÓN DEL ACUEDUCTO EN LA VEREDA CALAFITAS II COMUNIDAD INDIGENA DEL MUNICIPIO DE SARAVENA, ARAUCA, ORINOQUÍA</v>
          </cell>
          <cell r="M1176">
            <v>100</v>
          </cell>
          <cell r="N1176">
            <v>100</v>
          </cell>
          <cell r="O1176" t="str">
            <v>CERRADO</v>
          </cell>
        </row>
        <row r="1177">
          <cell r="K1177">
            <v>2013817360002</v>
          </cell>
          <cell r="L1177" t="str">
            <v>IMPLEMENTACIÓN DE PROGRAMA EN COMPETENCIAS  LABORALES II CICLO FORMACION PARA EL TRABAJO EN ATENCION A LA NIÑEZ PARA 40 MUJERES EN SARAVENA, ARAUCA, ORINOQUÍA</v>
          </cell>
          <cell r="M1177">
            <v>100</v>
          </cell>
          <cell r="N1177">
            <v>100</v>
          </cell>
          <cell r="O1177" t="str">
            <v>CERRADO</v>
          </cell>
        </row>
        <row r="1178">
          <cell r="K1178">
            <v>2013817360003</v>
          </cell>
          <cell r="L1178" t="str">
            <v>ADECUACIÓN VIAL Y URB  MEDIANTE  CONSTRUC PAVIMENT CONCRETO RIGIDO CLL FALT A LA RED VIAL PAVIM EXIST MED AUTOCONST POR PARTE DE LOS BENEF  CASCO URBANO DEL MUN DE SARAVENA, ARAUCA, ORINOQUÍA</v>
          </cell>
          <cell r="M1178">
            <v>100</v>
          </cell>
          <cell r="N1178">
            <v>83.58</v>
          </cell>
          <cell r="O1178" t="str">
            <v>CERRADO</v>
          </cell>
        </row>
        <row r="1179">
          <cell r="K1179">
            <v>2013817360004</v>
          </cell>
          <cell r="L1179" t="str">
            <v>CAPACITACIÓN PARA LOS ALUMNOS DEL GRADO UNDÉCIMO DE LAS DIFERENTES INSTITUCIONES EDUCATIVAS PARA PRESENTAR LAS PRUEBAS ICFES MEJOR SA SARAVENA, ARAUCA, ORINOQUÍA</v>
          </cell>
          <cell r="M1179">
            <v>100</v>
          </cell>
          <cell r="N1179">
            <v>100</v>
          </cell>
          <cell r="O1179" t="str">
            <v>CERRADO</v>
          </cell>
        </row>
        <row r="1180">
          <cell r="K1180">
            <v>2013817360005</v>
          </cell>
          <cell r="L1180" t="str">
            <v>CONSTRUCCIÓN DE COMEDOR ESCOLAR  EN LA ESCUELA  SAN FRANCISCO  DE LA VEREDA AGUA SANTA  EN EL MUNICIPIO DE SARAVENA, ARAUCA, ORINOQUÍA</v>
          </cell>
          <cell r="M1180">
            <v>100</v>
          </cell>
          <cell r="N1180">
            <v>100</v>
          </cell>
          <cell r="O1180" t="str">
            <v>CERRADO</v>
          </cell>
        </row>
        <row r="1181">
          <cell r="K1181">
            <v>2013817360007</v>
          </cell>
          <cell r="L1181" t="str">
            <v>MEJORAMIENTO Y ELECTRIFICACION  DE LA CANCHA DE FUTBOL DEL COLISEO SIMON BOLIVAR  DL MUNICIPIO DE SARAVENA, ARAUCA, ORINOQUÍA</v>
          </cell>
          <cell r="M1181">
            <v>100</v>
          </cell>
          <cell r="N1181">
            <v>100</v>
          </cell>
          <cell r="O1181" t="str">
            <v>CERRADO</v>
          </cell>
        </row>
        <row r="1182">
          <cell r="K1182">
            <v>2014817360001</v>
          </cell>
          <cell r="L1182" t="str">
            <v>APOYO Y FORTALECIMIENTO A LAS COMUNIDADES  AFRODESCENDIENTES MEDIANTE PROYECTOS PRODUCTIVOS EN EL MUNICIPIO DE SARAVENA, ARAUCA, ORINOQUÍA</v>
          </cell>
          <cell r="M1182">
            <v>99.81</v>
          </cell>
          <cell r="N1182">
            <v>100</v>
          </cell>
          <cell r="O1182" t="str">
            <v>CERRADO</v>
          </cell>
        </row>
        <row r="1183">
          <cell r="K1183">
            <v>2014817360002</v>
          </cell>
          <cell r="L1183" t="str">
            <v>IMPLEMENTACIÓN DE PROG EN COMPETENCIAS  LABORALES ULTIMO CICLO FORMACION PARA EL TRABAJO EN ATENCION A LA NIÑEZ PARA 40 MUJERES EN SARAVENA, ARAUCA, ORINOQUÍA</v>
          </cell>
          <cell r="M1183">
            <v>100</v>
          </cell>
          <cell r="N1183">
            <v>100</v>
          </cell>
          <cell r="O1183" t="str">
            <v>CERRADO</v>
          </cell>
        </row>
        <row r="1184">
          <cell r="K1184">
            <v>2014817360003</v>
          </cell>
          <cell r="L1184" t="str">
            <v>CONSTRUCCIÓN DE BATERIAS SANITARIAS EN EL AREA RURAL DEL MUNICIPIO DE SARAVENA, ARAUCA, ORINOQUÍA</v>
          </cell>
          <cell r="M1184">
            <v>100</v>
          </cell>
          <cell r="N1184">
            <v>100</v>
          </cell>
          <cell r="O1184" t="str">
            <v>CERRADO</v>
          </cell>
        </row>
        <row r="1185">
          <cell r="K1185">
            <v>2015817360001</v>
          </cell>
          <cell r="L1185" t="str">
            <v>MANTENIMIENTO DEL ALUMBRADO PUBLICO DEL MUNICIPIO DE SARAVENA, ARAUCA, ORINOQUÍA</v>
          </cell>
          <cell r="M1185">
            <v>100</v>
          </cell>
          <cell r="N1185">
            <v>99.07</v>
          </cell>
          <cell r="O1185" t="str">
            <v>CERRADO</v>
          </cell>
        </row>
        <row r="1186">
          <cell r="K1186">
            <v>2015817360002</v>
          </cell>
          <cell r="L1186" t="str">
            <v>CONSTRUCCIÓN GAVIONES Y CANALIZACIÓN DEL CAUCE, PARA PROTECCIÓN DEL PUENTE  QUEBRADA LA PAVA UBICADO EN LA CARRERA 12A CON CALLE 31 SARAVENA, ARAUCA, ORINOQUÍA</v>
          </cell>
          <cell r="M1186">
            <v>100</v>
          </cell>
          <cell r="N1186">
            <v>99.83</v>
          </cell>
          <cell r="O1186" t="str">
            <v>CERRADO</v>
          </cell>
        </row>
        <row r="1187">
          <cell r="K1187">
            <v>2015817360003</v>
          </cell>
          <cell r="L1187" t="str">
            <v>CONSTRUCCIÓN Y MEJORAMIENTO SEGUNDA ETAPA  DEL COLISEO  DE LA INSTITUCION  EDUCATIVA  RAFAEL POMBO  PRIMARIA  DEL MUNICIPIO DE SARAVENA, ARAUCA, ORINOQUÍA</v>
          </cell>
          <cell r="M1187">
            <v>100</v>
          </cell>
          <cell r="N1187">
            <v>99.99</v>
          </cell>
          <cell r="O1187" t="str">
            <v>CERRADO</v>
          </cell>
        </row>
        <row r="1188">
          <cell r="K1188">
            <v>2015817360004</v>
          </cell>
          <cell r="L1188" t="str">
            <v>MEJORAMIENTO DE LA CALIDAD EDUCATIVA EN LAS INSTITUCIONES EDUCATIVAS RURALES DEL MUNICIPIO DE SARAVENA, ARAUCA, ORINOQUÍA</v>
          </cell>
          <cell r="M1188">
            <v>100</v>
          </cell>
          <cell r="N1188">
            <v>100</v>
          </cell>
          <cell r="O1188" t="str">
            <v>TERMINADO</v>
          </cell>
        </row>
        <row r="1189">
          <cell r="K1189">
            <v>2015817360006</v>
          </cell>
          <cell r="L1189" t="str">
            <v>CONSTRUCCIÓN DE LA CANCHA SINTETICA EN EL BARRIO MONTEBELLO SARAVENA, ARAUCA, ORINOQUÍA</v>
          </cell>
          <cell r="M1189">
            <v>100</v>
          </cell>
          <cell r="N1189">
            <v>100</v>
          </cell>
          <cell r="O1189" t="str">
            <v>CERRADO</v>
          </cell>
        </row>
        <row r="1190">
          <cell r="K1190">
            <v>2013817940001</v>
          </cell>
          <cell r="L1190" t="str">
            <v>ESTUDIOS Y DISEÑOS PARA LA CONSTRUCCIÓN DE INFRAESTRUCTURA EN LA ESCUELA TECNOLOGICA DE EDUCACION SUPERIOR CAMPUS DE LA ORINOQUÍA TAME, ARAUCA, ORINOQUÍA</v>
          </cell>
          <cell r="M1190">
            <v>100</v>
          </cell>
          <cell r="N1190">
            <v>100</v>
          </cell>
          <cell r="O1190" t="str">
            <v>CERRADO</v>
          </cell>
        </row>
        <row r="1191">
          <cell r="K1191">
            <v>2013817940002</v>
          </cell>
          <cell r="L1191" t="str">
            <v>SUMINISTRO E INSTALACION DE ESTACIONES DE ESPERA PARA TRANSPORTE PÚBLICO EN EL MUNICIPIO DE TAME, ARAUCA, ORINOQUÍA</v>
          </cell>
          <cell r="M1191">
            <v>100</v>
          </cell>
          <cell r="N1191">
            <v>99.99</v>
          </cell>
          <cell r="O1191" t="str">
            <v>CERRADO</v>
          </cell>
        </row>
        <row r="1192">
          <cell r="K1192">
            <v>2013817940003</v>
          </cell>
          <cell r="L1192" t="str">
            <v>APOYO GREMIAL Y FORTALECIMIENTO EMPRESARIAL PARA EL MEJORAMIENTO DE LA PRODUCCION DEL SECTOR AVÍCOLA EN EL MUNICIPIO DE TAME, ARAUCA, ORINOQUÍA</v>
          </cell>
          <cell r="M1192">
            <v>100</v>
          </cell>
          <cell r="N1192">
            <v>100</v>
          </cell>
          <cell r="O1192" t="str">
            <v>CERRADO</v>
          </cell>
        </row>
        <row r="1193">
          <cell r="K1193">
            <v>2013817940004</v>
          </cell>
          <cell r="L1193" t="str">
            <v>ADECUACIÓN Y DOTACION DEL PARQUE RECREACIONAL BARRIOS BRISAS DE SATENA EN EL TAME, ARAUCA, ORINOQUÍA</v>
          </cell>
          <cell r="M1193">
            <v>100</v>
          </cell>
          <cell r="N1193">
            <v>100</v>
          </cell>
          <cell r="O1193" t="str">
            <v>CERRADO</v>
          </cell>
        </row>
        <row r="1194">
          <cell r="K1194">
            <v>2013817940005</v>
          </cell>
          <cell r="L1194" t="str">
            <v>REHABILITACIÓN DE LAS VIAS URBANAS DEL MUNICIPIO DE TAME, ARAUCA, ORINOQUÍA</v>
          </cell>
          <cell r="M1194">
            <v>100</v>
          </cell>
          <cell r="N1194">
            <v>100</v>
          </cell>
          <cell r="O1194" t="str">
            <v>CERRADO</v>
          </cell>
        </row>
        <row r="1195">
          <cell r="K1195">
            <v>2013817940006</v>
          </cell>
          <cell r="L1195" t="str">
            <v>APOYO A LA ASISTENCIA TECNICA AGROPECUARIA DIRECTA A PEQUEÑOS PRODUCTORES DEL MUNICIPIO DE TAME, ARAUCA, ORINOQUÍA</v>
          </cell>
          <cell r="M1195">
            <v>100</v>
          </cell>
          <cell r="N1195">
            <v>95.45</v>
          </cell>
          <cell r="O1195" t="str">
            <v>CERRADO</v>
          </cell>
        </row>
        <row r="1196">
          <cell r="K1196">
            <v>2013817940008</v>
          </cell>
          <cell r="L1196" t="str">
            <v>CONSTRUCCIÓN DE LA RED DE ALCANTARILLADO PLUVIAL DE LA VIA DE ACCESO PRINCIPAL AL BARRIO BRISAS DE SATENA DEL MUNICIPIO DE TAME, ARAUCA, ORINOQUÍA</v>
          </cell>
          <cell r="M1196">
            <v>100</v>
          </cell>
          <cell r="N1196">
            <v>99.98</v>
          </cell>
          <cell r="O1196" t="str">
            <v>CERRADO</v>
          </cell>
        </row>
        <row r="1197">
          <cell r="K1197">
            <v>2013817940009</v>
          </cell>
          <cell r="L1197" t="str">
            <v>MEJORAMIENTO DE LAS VIAS EN LAS VEREDAS SANTA HELENA - SAN PEDRO, SANTA INÉS, CERRITO Y HOLANDA DEL MUNICIPIO DE TAME, ARAUCA, ORINOQUÍA</v>
          </cell>
          <cell r="M1197">
            <v>100</v>
          </cell>
          <cell r="N1197">
            <v>99.88</v>
          </cell>
          <cell r="O1197" t="str">
            <v>CERRADO</v>
          </cell>
        </row>
        <row r="1198">
          <cell r="K1198">
            <v>2013817940010</v>
          </cell>
          <cell r="L1198" t="str">
            <v>ADECUACIÓN Y DOTACIÓN DEL COLISEO LOS LIBERTADORES EN EL MUNICIPIO DE TAME, ARAUCA, ORINOQUÍA</v>
          </cell>
          <cell r="M1198">
            <v>100</v>
          </cell>
          <cell r="N1198">
            <v>99.93</v>
          </cell>
          <cell r="O1198" t="str">
            <v>CERRADO</v>
          </cell>
        </row>
        <row r="1199">
          <cell r="K1199">
            <v>2013817940011</v>
          </cell>
          <cell r="L1199" t="str">
            <v>CONSTRUCCIÓN DE BATERÍAS SANITARIAS EN EL AREA RURAL DEL MUNICIPO DE TAME, ARAUCA, ORINOQUÍA</v>
          </cell>
          <cell r="M1199">
            <v>100</v>
          </cell>
          <cell r="N1199">
            <v>99.99</v>
          </cell>
          <cell r="O1199" t="str">
            <v>CERRADO</v>
          </cell>
        </row>
        <row r="1200">
          <cell r="K1200">
            <v>2013817940012</v>
          </cell>
          <cell r="L1200" t="str">
            <v>MANTENIMIENTO A LAS ESCUELAS DE LAS COMUNIDADES INDIGENAS DEL MUNICIPIO DE TAME, ARAUCA, ORINOQUÍA</v>
          </cell>
          <cell r="M1200">
            <v>100</v>
          </cell>
          <cell r="N1200">
            <v>100</v>
          </cell>
          <cell r="O1200" t="str">
            <v>CERRADO</v>
          </cell>
        </row>
        <row r="1201">
          <cell r="K1201">
            <v>2014817940001</v>
          </cell>
          <cell r="L1201" t="str">
            <v>IMPLEMENTACIÓN DE LA RED PÚBLICA DE WI-FI PARA EL MUNICIPIO DE TAME - ARAUCA.</v>
          </cell>
          <cell r="M1201">
            <v>100</v>
          </cell>
          <cell r="N1201">
            <v>99.36</v>
          </cell>
          <cell r="O1201" t="str">
            <v>CERRADO</v>
          </cell>
        </row>
        <row r="1202">
          <cell r="K1202">
            <v>2014817940002</v>
          </cell>
          <cell r="L1202" t="str">
            <v>APOYO Y ASISTENCIA TECNICA AL ESTABLECIMIENTO DE CULTIVOS DE CACAO EN SISTEMA AGROFORESTAL EN EL MUNICIPIO DE TAME - ARAUCA.</v>
          </cell>
          <cell r="M1202">
            <v>100</v>
          </cell>
          <cell r="N1202">
            <v>100</v>
          </cell>
          <cell r="O1202" t="str">
            <v>CERRADO</v>
          </cell>
        </row>
        <row r="1203">
          <cell r="K1203">
            <v>2014817940003</v>
          </cell>
          <cell r="L1203" t="str">
            <v>APOYO Y FORTALECIMIENTO AL CULTIVO DE CACAO PARA LA COMUNIDAD AFRO MEDIANTE LA IMPLEMENTACION DE UN SISTEMA DE RIEGO EN EL MUNICIPIO DE TAME - ARAUCA.</v>
          </cell>
          <cell r="M1203">
            <v>100</v>
          </cell>
          <cell r="N1203">
            <v>100</v>
          </cell>
          <cell r="O1203" t="str">
            <v>CERRADO</v>
          </cell>
        </row>
        <row r="1204">
          <cell r="K1204">
            <v>2014817940004</v>
          </cell>
          <cell r="L1204" t="str">
            <v>CONSTRUCCIÓN DE ALCANTARILLAS EN EL AREA RURAL DEL MUNICIPIO DE TAME, DEPARTAMENTO DE ARAUCA</v>
          </cell>
          <cell r="M1204">
            <v>100</v>
          </cell>
          <cell r="N1204">
            <v>36.18</v>
          </cell>
          <cell r="O1204" t="str">
            <v>TERMINADO</v>
          </cell>
        </row>
        <row r="1205">
          <cell r="K1205">
            <v>2014817940005</v>
          </cell>
          <cell r="L1205" t="str">
            <v>ADECUACIÓN Y DOTACIÓN DE DOS ESCENARIOS DEPORTIVOS EN LOS BARRIOS VEINTE DE JULIO Y SANTANDER DEL MUNICIPIO DE TAME DEPARTAMENTO DE ARAUCA.</v>
          </cell>
          <cell r="M1205">
            <v>100</v>
          </cell>
          <cell r="N1205">
            <v>100</v>
          </cell>
          <cell r="O1205" t="str">
            <v>CERRADO</v>
          </cell>
        </row>
        <row r="1206">
          <cell r="K1206">
            <v>2014817940007</v>
          </cell>
          <cell r="L1206" t="str">
            <v>FORTALECIMIENTO PRODUCTIVO DE LA COMUNIDAD AFRODESCENDIENTE EN EL MUNICIPIO DE TAME DEPARTAMENTO DE ARAUCA</v>
          </cell>
          <cell r="M1206">
            <v>100</v>
          </cell>
          <cell r="N1206">
            <v>88.33</v>
          </cell>
          <cell r="O1206" t="str">
            <v>CERRADO</v>
          </cell>
        </row>
        <row r="1207">
          <cell r="K1207">
            <v>2014817940008</v>
          </cell>
          <cell r="L1207" t="str">
            <v>REMODELACIÓN ADECUACION Y DOTACION DE LA INFRAESTRUCTURA DE LA CASA FISCAL DEL MUNICIPIO DE TAME</v>
          </cell>
          <cell r="M1207">
            <v>100</v>
          </cell>
          <cell r="N1207">
            <v>99.52</v>
          </cell>
          <cell r="O1207" t="str">
            <v>CERRADO</v>
          </cell>
        </row>
        <row r="1208">
          <cell r="K1208">
            <v>2014817940009</v>
          </cell>
          <cell r="L1208" t="str">
            <v>MEJORAMIENTO Y ADECUACIÓN DE LA INFRAESTRUCTRURA DEPORTIVA VILLA OLIMPICA DEL MUNICIPIO DE TAME, DEPARTAMENTO DE ARAUCA</v>
          </cell>
          <cell r="M1208">
            <v>100</v>
          </cell>
          <cell r="N1208">
            <v>99.89</v>
          </cell>
          <cell r="O1208" t="str">
            <v>CERRADO</v>
          </cell>
        </row>
        <row r="1209">
          <cell r="K1209">
            <v>2015817940001</v>
          </cell>
          <cell r="L1209" t="str">
            <v>MEJORAMIENTO DE LA INFRAESTRUCTURA FÍSICA DEL PALACIO MUNICIPAL Y EL EDIFICIO ALONSO PEREZ DE GUZMAN DEL MUNICIPIO DE TAME, DEPARTAMENTO DE ARAUCA.</v>
          </cell>
          <cell r="M1209">
            <v>0</v>
          </cell>
          <cell r="N1209">
            <v>0</v>
          </cell>
          <cell r="O1209" t="str">
            <v>SIN CONTRATAR</v>
          </cell>
        </row>
        <row r="1210">
          <cell r="K1210">
            <v>2015817940002</v>
          </cell>
          <cell r="L1210" t="str">
            <v>APOYO PARA EL FORTALECIMIENTO PRODUCTIVO A PEQUEÑOS PRODUCTORES AGROPECUARIOS DEL MUNICIPIO DE TAME, DEPARTAMENTO DE ARAUCA</v>
          </cell>
          <cell r="M1210">
            <v>100</v>
          </cell>
          <cell r="N1210">
            <v>100</v>
          </cell>
          <cell r="O1210" t="str">
            <v>CERRADO</v>
          </cell>
        </row>
        <row r="1211">
          <cell r="K1211">
            <v>2015817940003</v>
          </cell>
          <cell r="L1211" t="str">
            <v>CONSTRUCCIÓN RED DE ALUMBRADO PÚBLICO CON TECNOLOGÍA LED EN LA VÍA AL AEROPUERTO DEL MUNICIPIO DE TAME, ARAUCA</v>
          </cell>
          <cell r="M1211">
            <v>100</v>
          </cell>
          <cell r="N1211">
            <v>100</v>
          </cell>
          <cell r="O1211" t="str">
            <v>CERRADO</v>
          </cell>
        </row>
        <row r="1212">
          <cell r="K1212">
            <v>2015817940004</v>
          </cell>
          <cell r="L1212" t="str">
            <v>MANTENIMIENTO A LAS ESCUELAS DE LOS RESGUARDOS INDIGENAS CAÑO CLARO, JULIERO Y ROKEROS DEL MUNICIPIO DE TAME, ARAUCA</v>
          </cell>
          <cell r="M1212">
            <v>100</v>
          </cell>
          <cell r="N1212">
            <v>100</v>
          </cell>
          <cell r="O1212" t="str">
            <v>CERRADO</v>
          </cell>
        </row>
        <row r="1213">
          <cell r="K1213">
            <v>2016817940001</v>
          </cell>
          <cell r="L1213" t="str">
            <v>CONSTRUCCIÓN PARQUE RECREACIONAL Y DEPORTIVO DEL CENTRO POBLADO DE PUERTO MIRANDA DEL MUNICIPIO DE TAME, DEPARTAMENTO DE ARAUCA</v>
          </cell>
          <cell r="M1213">
            <v>0</v>
          </cell>
          <cell r="N1213">
            <v>0</v>
          </cell>
          <cell r="O1213" t="str">
            <v>SIN CONTRATAR</v>
          </cell>
        </row>
        <row r="1214">
          <cell r="K1214">
            <v>2016817940002</v>
          </cell>
          <cell r="L1214" t="str">
            <v>CONSTRUCCIÓN PARQUE RECREACIONAL Y DEPORTIVO DEL CENTRO POBLADO PUERTO JORDAN, MUNICIPIO DE TAME, DEPARTAMENTO DE ARAUCA</v>
          </cell>
          <cell r="M1214">
            <v>0</v>
          </cell>
          <cell r="N1214">
            <v>0</v>
          </cell>
          <cell r="O1214" t="str">
            <v>SIN CONTRATAR</v>
          </cell>
        </row>
        <row r="1215">
          <cell r="K1215">
            <v>2012000020036</v>
          </cell>
          <cell r="L1215" t="str">
            <v>CONSTRUCCIÓN PRIMERA ETAPA DEL RECINTO FERIAL DE PUERTA DE ORO - CENTRO DE EVENTOS DEL CARIBE BARRANQUILLA, ATLÁNTICO, CARIBE</v>
          </cell>
          <cell r="M1215">
            <v>100</v>
          </cell>
          <cell r="N1215">
            <v>99.96</v>
          </cell>
          <cell r="O1215" t="str">
            <v>TERMINADO</v>
          </cell>
        </row>
        <row r="1216">
          <cell r="K1216">
            <v>2012000020020</v>
          </cell>
          <cell r="L1216" t="str">
            <v>DESARROLLO HUMANO INTEGRAL Y FORTALECIMIENTO MICROEMPRESARIAL A TRAVES DEL MEJORAMIENTO DE LAS CAPACIDADES COMPETENCIAS Y DESTREZAS DE LA MUJER EN TODO EL DEPARTAMENTO, ATLÁNTICO, CARIBE</v>
          </cell>
          <cell r="M1216">
            <v>100</v>
          </cell>
          <cell r="N1216">
            <v>100</v>
          </cell>
          <cell r="O1216" t="str">
            <v>CERRADO</v>
          </cell>
        </row>
        <row r="1217">
          <cell r="K1217">
            <v>2012000020024</v>
          </cell>
          <cell r="L1217" t="str">
            <v>MEJORAMIENTO VIA LA PLAYA(MALLORQUIN) - CRUCE RUTA 90AAT08 ETAPA 2 DEPARTAMENTO DEL ATLANTICO</v>
          </cell>
          <cell r="M1217">
            <v>100</v>
          </cell>
          <cell r="N1217">
            <v>100</v>
          </cell>
          <cell r="O1217" t="str">
            <v>CERRADO</v>
          </cell>
        </row>
        <row r="1218">
          <cell r="K1218">
            <v>2012000020040</v>
          </cell>
          <cell r="L1218" t="str">
            <v>IMPLEMENTACIÓN PROPUESTA PARA LA REINSERCION SOCIOECONOMICA DE1000 FAMILIAS CAMPESINAS AFECTADAS POR OLA INVERNAL EN 6 MUNICIPIOS DEL SUR DEL ATLANTICO Y RECUPERACION DEL HATO GANADERO PARA EL MEJORAMIENTO DE LA PRODUCCION DE LECHE</v>
          </cell>
          <cell r="M1218">
            <v>100</v>
          </cell>
          <cell r="N1218">
            <v>100</v>
          </cell>
          <cell r="O1218" t="str">
            <v>TERMINADO</v>
          </cell>
        </row>
        <row r="1219">
          <cell r="K1219">
            <v>2012000100120</v>
          </cell>
          <cell r="L1219" t="str">
            <v>DESARROLLO PROGRAMA RED DE CIENCIA, TECNOLOGÍA E INNOVACIÓN DE RECURSOS HÍDRICOS DEL CARIBE - FASE I. TODO EL DEPARTAMENTO, ATLÁNTICO, CARIBE</v>
          </cell>
          <cell r="M1219">
            <v>93.93</v>
          </cell>
          <cell r="N1219">
            <v>81.19</v>
          </cell>
          <cell r="O1219" t="str">
            <v>CONTRATADO EN EJECUCIÓN</v>
          </cell>
        </row>
        <row r="1220">
          <cell r="K1220">
            <v>2012000100131</v>
          </cell>
          <cell r="L1220" t="str">
            <v>DESARROLLO TEMPRANO DE COMPETENCIAS, HABILIDADES Y CAPACIDADES DE INDAGACIÓN E INVENTIVA ATLÁNTICO, CARIBE</v>
          </cell>
          <cell r="M1220">
            <v>60.9</v>
          </cell>
          <cell r="N1220">
            <v>98.44</v>
          </cell>
          <cell r="O1220" t="str">
            <v>CONTRATADO EN EJECUCIÓN</v>
          </cell>
        </row>
        <row r="1221">
          <cell r="K1221">
            <v>2012000100191</v>
          </cell>
          <cell r="L1221" t="str">
            <v>INVESTIGACIÓN INNOVACIÓN EN LOGÍSTICA Y PUERTOS: LOGPORT CARIBE</v>
          </cell>
          <cell r="M1221">
            <v>98</v>
          </cell>
          <cell r="N1221">
            <v>98.12</v>
          </cell>
          <cell r="O1221" t="str">
            <v>CONTRATADO EN EJECUCIÓN</v>
          </cell>
        </row>
        <row r="1222">
          <cell r="K1222">
            <v>2013000020001</v>
          </cell>
          <cell r="L1222" t="str">
            <v>CONSTRUCCIÓN DEL SISTEMA DE ALCANTARILLADO SANITARIO, INTERCEPTORES Y LAGUNA DE ESTABILIZACION DE LA CABECERA MUNICIPAL DE POLONUEVO EN EL DEPARTAMENTO DEL ATLÁNTICO.</v>
          </cell>
          <cell r="M1222">
            <v>100</v>
          </cell>
          <cell r="N1222">
            <v>99.27</v>
          </cell>
          <cell r="O1222" t="str">
            <v>TERMINADO</v>
          </cell>
        </row>
        <row r="1223">
          <cell r="K1223">
            <v>2013000020051</v>
          </cell>
          <cell r="L1223" t="str">
            <v>CONSTRUCCIÓN PUENTE  CHORRERA EN EL CORREDOR VIAL BARANOA- CHORRERA - JUAN DE ACOSTA EN EL DEPARTAMENTO DEL ATLANTICO</v>
          </cell>
          <cell r="M1223">
            <v>100</v>
          </cell>
          <cell r="N1223">
            <v>100</v>
          </cell>
          <cell r="O1223" t="str">
            <v>CERRADO</v>
          </cell>
        </row>
        <row r="1224">
          <cell r="K1224">
            <v>2013000020054</v>
          </cell>
          <cell r="L1224" t="str">
            <v>MEJORAMIENTO PAVIMENTACION DE LA  VIA JUAN MINA - LOS POCITOS, SECTOR K9+622 - LOS POCITOS, EN EL DEPARTAMENTO DEL ATLANTICO</v>
          </cell>
          <cell r="M1224">
            <v>100</v>
          </cell>
          <cell r="N1224">
            <v>100</v>
          </cell>
          <cell r="O1224" t="str">
            <v>CERRADO</v>
          </cell>
        </row>
        <row r="1225">
          <cell r="K1225">
            <v>2013000020078</v>
          </cell>
          <cell r="L1225" t="str">
            <v>CONSTRUCCIÓN Y DOTACIÓN DE 21 CDI EN 13 MUNICIPIOS DEL DEPARTAMENTO DEL ATLÁNTICO.</v>
          </cell>
          <cell r="M1225">
            <v>70.73</v>
          </cell>
          <cell r="N1225">
            <v>73.37</v>
          </cell>
          <cell r="O1225" t="str">
            <v>CONTRATADO EN EJECUCIÓN</v>
          </cell>
        </row>
        <row r="1226">
          <cell r="K1226">
            <v>2013000020081</v>
          </cell>
          <cell r="L1226" t="str">
            <v>CONSTRUCCIÓN DEL CENTRO DE OPERACIONES DE EMERGENCIAS COE DEL DEPARTAMENTO DEL  ATLÁNTICO</v>
          </cell>
          <cell r="M1226">
            <v>100</v>
          </cell>
          <cell r="N1226">
            <v>100</v>
          </cell>
          <cell r="O1226" t="str">
            <v>TERMINADO</v>
          </cell>
        </row>
        <row r="1227">
          <cell r="K1227">
            <v>2013000020089</v>
          </cell>
          <cell r="L1227" t="str">
            <v>CONSTRUCCIÓN DE UNIDADES SANITARIAS (BAÑO - COCINA) PARA LOS HOGARES COMUNITARIOS DEL ICBF DEL DEPARTAMENTO DEL ATLÁNTICO.</v>
          </cell>
          <cell r="M1227">
            <v>2.36</v>
          </cell>
          <cell r="N1227">
            <v>33.340000000000003</v>
          </cell>
          <cell r="O1227" t="str">
            <v>CONTRATADO EN EJECUCIÓN</v>
          </cell>
        </row>
        <row r="1228">
          <cell r="K1228">
            <v>2013000020093</v>
          </cell>
          <cell r="L1228" t="str">
            <v>MEJORAMIENTO PAVIMENTACION VIA SANTA LUCIA-ALGODONAL-CAMPO DELA CRUZ, SECTOR ALGODONAL-CAMPO DELA CRUZ, DEL K10+500 A K11+665 DPTO DE ATLANTICO</v>
          </cell>
          <cell r="M1228">
            <v>100</v>
          </cell>
          <cell r="N1228">
            <v>90.32</v>
          </cell>
          <cell r="O1228" t="str">
            <v>TERMINADO</v>
          </cell>
        </row>
        <row r="1229">
          <cell r="K1229">
            <v>2013000020110</v>
          </cell>
          <cell r="L1229" t="str">
            <v>MEJORAMIENTO GENÉTICO Y FORTALECIMIENTO DE LA GANADERÍA BOVINA EN EL DEPARTAMENTO DEL ATLÁNTICO, CARIBE</v>
          </cell>
          <cell r="M1229">
            <v>10.46</v>
          </cell>
          <cell r="N1229">
            <v>26.44</v>
          </cell>
          <cell r="O1229" t="str">
            <v>CONTRATADO EN EJECUCIÓN</v>
          </cell>
        </row>
        <row r="1230">
          <cell r="K1230">
            <v>2013000020113</v>
          </cell>
          <cell r="L1230" t="str">
            <v>RECUPERACIÓN BANCA EN LOS CORREDORES VIALES YE DE GUAIMARAL – TUBARA – EL VAIVEN – PIOJO Y JUAN DE ACOSTA – SIBARCO EN EL K21+ 300, ATLÁNTICO</v>
          </cell>
          <cell r="M1230">
            <v>100</v>
          </cell>
          <cell r="N1230">
            <v>100</v>
          </cell>
          <cell r="O1230" t="str">
            <v>CERRADO</v>
          </cell>
        </row>
        <row r="1231">
          <cell r="K1231">
            <v>2013000020114</v>
          </cell>
          <cell r="L1231" t="str">
            <v>RECUPERACIÓN DE LA BANCA EN LOS CORREDORES VIALES YE DE GUAIMARAL–TUBARA–EL VAIVEN–PIOJO Y JUAN DE ACOSTA–SIBARCO EN EL K27+400, ATLÁNTICO</v>
          </cell>
          <cell r="M1231">
            <v>100</v>
          </cell>
          <cell r="N1231">
            <v>100</v>
          </cell>
          <cell r="O1231" t="str">
            <v>TERMINADO</v>
          </cell>
        </row>
        <row r="1232">
          <cell r="K1232">
            <v>2013000100027</v>
          </cell>
          <cell r="L1232" t="str">
            <v>IMPLEMENTACIÓN MODELO DE ATENCIÓN A LA PRIMERA INFANCIA CON BASE EN EL USO DE LAS TECNOLOGÍAS DE LA INFORMACIÓN Y LA COMUNICACIÓN</v>
          </cell>
          <cell r="M1232">
            <v>100</v>
          </cell>
          <cell r="N1232">
            <v>98.57</v>
          </cell>
          <cell r="O1232" t="str">
            <v>TERMINADO</v>
          </cell>
        </row>
        <row r="1233">
          <cell r="K1233">
            <v>2013000100049</v>
          </cell>
          <cell r="L1233" t="str">
            <v>DESARROLLO CIENTÍFICO Y TECNOLÓGICO AGROINDUSTRIAL Y BIOENERGÉTICO DE TODO EL DEPARTAMENTO, ATLÁNTICO, CARIBE</v>
          </cell>
          <cell r="M1233">
            <v>93.25</v>
          </cell>
          <cell r="N1233">
            <v>93.44</v>
          </cell>
          <cell r="O1233" t="str">
            <v>CONTRATADO EN EJECUCIÓN</v>
          </cell>
        </row>
        <row r="1234">
          <cell r="K1234">
            <v>2013000100105</v>
          </cell>
          <cell r="L1234" t="str">
            <v>DESARROLLO CONDICIONES DE OPERACIÓN PARA EL CENTRO DE SERVICIOS FARMACÉUTICOS Y MONITOREO DE FÁRMACOS .</v>
          </cell>
          <cell r="M1234">
            <v>52.37</v>
          </cell>
          <cell r="N1234">
            <v>88.12</v>
          </cell>
          <cell r="O1234" t="str">
            <v>CONTRATADO EN EJECUCIÓN</v>
          </cell>
        </row>
        <row r="1235">
          <cell r="K1235">
            <v>2013000100110</v>
          </cell>
          <cell r="L1235" t="str">
            <v>DESARROLLO ESTUDIOS Y CAPACIDADES DE GESTIÓN TECNOLÓGICA PARA LA PUESTA EN MARCHA DEL PARQUE TECNOLÓGICO DEL CARIBE TODO EL DEPARTAMENTO, ATLÁNTICO, CARIBE</v>
          </cell>
          <cell r="M1235">
            <v>22.64</v>
          </cell>
          <cell r="N1235">
            <v>41.17</v>
          </cell>
          <cell r="O1235" t="str">
            <v>CONTRATADO EN EJECUCIÓN</v>
          </cell>
        </row>
        <row r="1236">
          <cell r="K1236">
            <v>2013000100214</v>
          </cell>
          <cell r="L1236" t="str">
            <v>DESARROLLO DE PROGRAMA DE FORMACIÓN DE RECURSO HUMANO DE ALTO NIVEL (DOCTORADO Y MAESTRÍA) E INICIACIÓN EN INVESTIGACIÓN (JOVENES INVESTIGADORES) PARA EL DEPARTAMENTO DE ATLÁNTICO</v>
          </cell>
          <cell r="M1236">
            <v>40.51</v>
          </cell>
          <cell r="N1236">
            <v>60.56</v>
          </cell>
          <cell r="O1236" t="str">
            <v>CONTRATADO EN EJECUCIÓN</v>
          </cell>
        </row>
        <row r="1237">
          <cell r="K1237">
            <v>2014000020013</v>
          </cell>
          <cell r="L1237" t="str">
            <v>RECUPERACIÓN DE LA BANCA EN LOS CORREDORES VIALES YE DE GUAIMARAL–TUBARÁ–EL VAIVEN–PIOJÓ DESDE EL K1+000 HASTA EL K25+250, DPTO. DEL ATLÁNTICO</v>
          </cell>
          <cell r="M1237">
            <v>45.61</v>
          </cell>
          <cell r="N1237">
            <v>95.92</v>
          </cell>
          <cell r="O1237" t="str">
            <v>CONTRATADO EN EJECUCIÓN</v>
          </cell>
        </row>
        <row r="1238">
          <cell r="K1238">
            <v>2014000020014</v>
          </cell>
          <cell r="L1238" t="str">
            <v>RECUPERACIÓN DE LA BANCA EN EL CORREDOR VIAL JUAN DE ACOSTA–SIBARCO EN EL K0+650 Y EN EL K1+250, DPTO. DEL ATLÁNTICO</v>
          </cell>
          <cell r="M1238">
            <v>41.04</v>
          </cell>
          <cell r="N1238">
            <v>92.85</v>
          </cell>
          <cell r="O1238" t="str">
            <v>CONTRATADO EN EJECUCIÓN</v>
          </cell>
        </row>
        <row r="1239">
          <cell r="K1239">
            <v>2014000020021</v>
          </cell>
          <cell r="L1239" t="str">
            <v>MEJORAMIENTO Y PAVIMENTACIÓN DE LA VÍA DE ACCESO AL AEROPUERTO DE CARGA DE BARRANQUILLA, MUNICIPIO DE SOLEDAD, DEPARTAMENTO DEL ATLÁNTICO.</v>
          </cell>
          <cell r="M1239">
            <v>99.98</v>
          </cell>
          <cell r="N1239">
            <v>99.98</v>
          </cell>
          <cell r="O1239" t="str">
            <v>TERMINADO</v>
          </cell>
        </row>
        <row r="1240">
          <cell r="K1240">
            <v>2014000020024</v>
          </cell>
          <cell r="L1240" t="str">
            <v>MEJORAMIENTO DEL CORREDOR VIAL LOS POCITOS –Y DE GUAIMARAL DEL K30+713 AL K36+880, DEPARTAMENTO DEL ATLÁNTICO</v>
          </cell>
          <cell r="M1240">
            <v>97.5</v>
          </cell>
          <cell r="N1240">
            <v>95.39</v>
          </cell>
          <cell r="O1240" t="str">
            <v>CONTRATADO EN EJECUCIÓN</v>
          </cell>
        </row>
        <row r="1241">
          <cell r="K1241">
            <v>2014000100026</v>
          </cell>
          <cell r="L1241" t="str">
            <v>IMPLEMENTACIÓN DE UN PROGRAMA DE GESTIÓN DE LA INNOVACIÓN EMPRESARIAL PARA FORTALECER LAS PYMES DE SECTORES ESTRATÉGICOS , ATLÁNTICO, CARIBE</v>
          </cell>
          <cell r="M1241">
            <v>45.84</v>
          </cell>
          <cell r="N1241">
            <v>91.61</v>
          </cell>
          <cell r="O1241" t="str">
            <v>CONTRATADO EN EJECUCIÓN</v>
          </cell>
        </row>
        <row r="1242">
          <cell r="K1242">
            <v>2014000100039</v>
          </cell>
          <cell r="L1242" t="str">
            <v>DESARROLLO DE UN PROGRAMA DE CT+I EN ENFERMEDADES INFECCIOSAS TODO EL DEPARTAMENTO, ATLÁNTICO, CARIBE</v>
          </cell>
          <cell r="M1242">
            <v>34.61</v>
          </cell>
          <cell r="N1242">
            <v>80.03</v>
          </cell>
          <cell r="O1242" t="str">
            <v>CONTRATADO EN EJECUCIÓN</v>
          </cell>
        </row>
        <row r="1243">
          <cell r="K1243">
            <v>2015000020003</v>
          </cell>
          <cell r="L1243" t="str">
            <v>MEJORAMIENTO DE LA VÍA CANDELARIA - CARRETERA ORIENTAL EN EL DEPARTAMENTO DEL ATLÁNTICO.</v>
          </cell>
          <cell r="M1243">
            <v>67.13</v>
          </cell>
          <cell r="N1243">
            <v>76</v>
          </cell>
          <cell r="O1243" t="str">
            <v>CONTRATADO EN EJECUCIÓN</v>
          </cell>
        </row>
        <row r="1244">
          <cell r="K1244">
            <v>2015000020005</v>
          </cell>
          <cell r="L1244" t="str">
            <v>MEJORAMIENTO DE LA VÍA SANTA LUCÍA - ALGODONAL - CAMPO DE LA CRUZ, QUE COMPRENDE DESDE EL K04+400 AL K10+500, DEPARTAMENTO DEL ATLÁNTICO.</v>
          </cell>
          <cell r="M1244">
            <v>42.02</v>
          </cell>
          <cell r="N1244">
            <v>90.5</v>
          </cell>
          <cell r="O1244" t="str">
            <v>CONTRATADO EN EJECUCIÓN</v>
          </cell>
        </row>
        <row r="1245">
          <cell r="K1245">
            <v>2015000100032</v>
          </cell>
          <cell r="L1245" t="str">
            <v>DISEÑO DE UNA ESTRATEGIA DE APROPACIÓN SOCIAL DE LA CIENCIA Y EL CONOCIMIENTO CIENTÍFICO EN EL CARIBE COLOMBIANO FASE II ATLÁNTICO Y BOLÍVAR</v>
          </cell>
          <cell r="M1245">
            <v>0</v>
          </cell>
          <cell r="N1245">
            <v>0</v>
          </cell>
          <cell r="O1245" t="str">
            <v>SIN CONTRATAR</v>
          </cell>
        </row>
        <row r="1246">
          <cell r="K1246">
            <v>2015000100055</v>
          </cell>
          <cell r="L1246" t="str">
            <v>DESARROLLO DE PROGRAMA PARA LA FORMACIÓN DEL TALENTO HUMANO COMPETENTE  EN EL SECTOR PÚBLICO Y EN LA SOCIEDAD EN GENERAL, PARA ATENDER LOS PROCESOS DE COMPETITIVIDAD Y DESARROLLO REGIONAL EN EL DEPARTAMENTO DEL ATLÁNTICO.</v>
          </cell>
          <cell r="M1246">
            <v>0</v>
          </cell>
          <cell r="N1246">
            <v>0</v>
          </cell>
          <cell r="O1246" t="str">
            <v>SIN CONTRATAR</v>
          </cell>
        </row>
        <row r="1247">
          <cell r="K1247">
            <v>2016000020024</v>
          </cell>
          <cell r="L1247" t="str">
            <v>MEJORAMIENTO DE LA VÍA  CORREDOR ORIENTAL DEL GUÁJARO, SECTOR: COMPUERTAS - PUNTA POLONIA - AGUADA DE PABLO, EN EL DEPARTAMENTO DEL ATLÁNTICO</v>
          </cell>
          <cell r="M1247">
            <v>0</v>
          </cell>
          <cell r="N1247">
            <v>0</v>
          </cell>
          <cell r="O1247" t="str">
            <v>SIN CONTRATAR</v>
          </cell>
        </row>
        <row r="1248">
          <cell r="K1248">
            <v>2013000020066</v>
          </cell>
          <cell r="L1248" t="str">
            <v>CONSTRUCCIÓN CEMENTERIO PÚBLICO REGIONAL DE BARANOA EN EL MUNICIPIO DE BARANOA - ATLANTICO</v>
          </cell>
          <cell r="M1248">
            <v>100</v>
          </cell>
          <cell r="N1248">
            <v>93.12</v>
          </cell>
          <cell r="O1248" t="str">
            <v>TERMINADO</v>
          </cell>
        </row>
        <row r="1249">
          <cell r="K1249">
            <v>2015000020013</v>
          </cell>
          <cell r="L1249" t="str">
            <v>CONSTRUCCIÓN DE LA VÌA DE EMPALME ENTRE LOS MUNICIPIOS DE PALMAR DE VARELA Y SANTO TOMÁS, DEPARTAMENTO DEL ATLÁNTICO.</v>
          </cell>
          <cell r="M1249">
            <v>99.96</v>
          </cell>
          <cell r="N1249">
            <v>84</v>
          </cell>
          <cell r="O1249" t="str">
            <v>TERMINADO</v>
          </cell>
        </row>
        <row r="1250">
          <cell r="K1250">
            <v>2013000020118</v>
          </cell>
          <cell r="L1250" t="str">
            <v>CONSTRUCCIÓN DE OBRAS PARA LA ESTABILIZACIÓN Y RECUPERACIÓN AMBIENTAL DE LAS PLAYAS DEL COUNTRY EN EL MUNICIPIO DE PUERTO COLOMBIA,DEPARTAMENTO DEL  ATLÁNTICO</v>
          </cell>
          <cell r="M1250">
            <v>99.89</v>
          </cell>
          <cell r="N1250">
            <v>99.92</v>
          </cell>
          <cell r="O1250" t="str">
            <v>TERMINADO</v>
          </cell>
        </row>
        <row r="1251">
          <cell r="K1251">
            <v>2014000020001</v>
          </cell>
          <cell r="L1251" t="str">
            <v>CONSTRUCCIÓN DE OBRAS, PARA LA PROTECCION DEL ANCLAJE DELMUELLE DE PUERTO COLOMBIA, DEPARTAMENTO DEL ATLANTICO.</v>
          </cell>
          <cell r="M1251">
            <v>99.99</v>
          </cell>
          <cell r="N1251">
            <v>100</v>
          </cell>
          <cell r="O1251" t="str">
            <v>TERMINADO</v>
          </cell>
        </row>
        <row r="1252">
          <cell r="K1252">
            <v>2012080780001</v>
          </cell>
          <cell r="L1252" t="str">
            <v>ADQUISICIÓN DE PREDIOS EN EL AREA URBANA PARA PROYECTOS DE INFRAESTRUCTURA EN EL MUNICIPIO DE BARANOA, ATLÁNTICO, CARIBE</v>
          </cell>
          <cell r="M1252">
            <v>75</v>
          </cell>
          <cell r="N1252">
            <v>37.9</v>
          </cell>
          <cell r="O1252" t="str">
            <v>CONTRATADO EN EJECUCIÓN</v>
          </cell>
        </row>
        <row r="1253">
          <cell r="K1253">
            <v>2013080780001</v>
          </cell>
          <cell r="L1253" t="str">
            <v>APOYO A LA CONFORMACIÓN DE UNIDADES PRODUCTIVAS, QUE INTEGREN LOS CONOCIMIENTOS ADQUIRIDOS POR LOS EMPRENDEDORES BARANOA, ATLÁNTICO, CARIBE</v>
          </cell>
          <cell r="M1253">
            <v>22.28</v>
          </cell>
          <cell r="N1253">
            <v>56.7</v>
          </cell>
          <cell r="O1253" t="str">
            <v>CONTRATADO EN EJECUCIÓN</v>
          </cell>
        </row>
        <row r="1254">
          <cell r="K1254">
            <v>2013080780002</v>
          </cell>
          <cell r="L1254" t="str">
            <v>SUMINISTRO DE MERIENDAS REFORZADAS A ESTUDIANTES DE TRANSICIÓN Y BÁSICA PRIMARIA DE LAS INSTITUCIONES EDUCATIVAS DEL MUNICIPIO BARANOA, ATLÁNTICO, CARIBE</v>
          </cell>
          <cell r="M1254">
            <v>100</v>
          </cell>
          <cell r="N1254">
            <v>98.11</v>
          </cell>
          <cell r="O1254" t="str">
            <v>TERMINADO</v>
          </cell>
        </row>
        <row r="1255">
          <cell r="K1255">
            <v>2013080780003</v>
          </cell>
          <cell r="L1255" t="str">
            <v>APOYO MUNICIPIO DE BARANOA -ICETEX, PARA EL ACCESO Y LA PERMANENCIA EN LA EDUCACIÓN SUPERIOR DE LOS ESTUDIANTES DEL MUNICIPIO BARANOA, ATLÁNTICO, CARIBE</v>
          </cell>
          <cell r="M1255">
            <v>43</v>
          </cell>
          <cell r="N1255">
            <v>26.1</v>
          </cell>
          <cell r="O1255" t="str">
            <v>CONTRATADO EN EJECUCIÓN</v>
          </cell>
        </row>
        <row r="1256">
          <cell r="K1256">
            <v>2013080780004</v>
          </cell>
          <cell r="L1256" t="str">
            <v>CONSTRUCCIÓN DE PAVIMENTO EN CONCRETO HIDRAULICO DE LA VIA AL CEMENTERIO Y  LA VIA AL CAMPO DE FUTBOL, EN EL CORREGIMIENTO DE PITAL, EN EL MUNICIPIO DE BARANOA, ATLÁNTICO.</v>
          </cell>
          <cell r="M1256">
            <v>100</v>
          </cell>
          <cell r="N1256">
            <v>141.47</v>
          </cell>
          <cell r="O1256" t="str">
            <v>TERMINADO</v>
          </cell>
        </row>
        <row r="1257">
          <cell r="K1257">
            <v>2014080780002</v>
          </cell>
          <cell r="L1257" t="str">
            <v>CONSTRUCCIÓN DE PAVIMENTO EN CONCRETO HIDRAULICO DE LAS VIAS URBANAS EN EL MUNICIPIO DE BARANOA, ATLÁNTICO, CARIBE</v>
          </cell>
          <cell r="M1257">
            <v>100</v>
          </cell>
          <cell r="N1257">
            <v>94.39</v>
          </cell>
          <cell r="O1257" t="str">
            <v>TERMINADO</v>
          </cell>
        </row>
        <row r="1258">
          <cell r="K1258">
            <v>2015080780001</v>
          </cell>
          <cell r="L1258" t="str">
            <v>CONSTRUCCIÓN EN  PAVIMENTO RIGIDO DE LAS VIAS EN LA CABECERA MUNICIPAL DE BARANOA, CORREGIMIENTO DE CAMPECHE Y CORREGIMIENTO DE SIBARCO EN EL MUNICIPIO DE BARANOA, DEPARTAMENTO DEL ATLANTICO</v>
          </cell>
          <cell r="M1258">
            <v>100</v>
          </cell>
          <cell r="N1258">
            <v>84.46</v>
          </cell>
          <cell r="O1258" t="str">
            <v>TERMINADO</v>
          </cell>
        </row>
        <row r="1259">
          <cell r="K1259">
            <v>2014002080005</v>
          </cell>
          <cell r="L1259" t="str">
            <v>FORMACIÓN DE LA MUJER NEGRA, AFRODESCENDIENTE, RAIZAL Y PALENQUERA EN BARRANQUILLA, ATLÁNTICO</v>
          </cell>
          <cell r="M1259">
            <v>0</v>
          </cell>
          <cell r="N1259">
            <v>0</v>
          </cell>
          <cell r="O1259" t="str">
            <v>SIN CONTRATAR</v>
          </cell>
        </row>
        <row r="1260">
          <cell r="K1260">
            <v>2012081370001</v>
          </cell>
          <cell r="L1260" t="str">
            <v>CONSTRUCCIÓN DE LA VIA EN CONCRETO RIGIDO EN LA CALLE 5 ENTRE CARRERAS 10 Y 15 EN EL MUNICPIO DE CAMPO DE LA CRUZ CAMPO DE LA CRUZ, ATLÁNTICO, CARIBE</v>
          </cell>
          <cell r="M1260">
            <v>100</v>
          </cell>
          <cell r="N1260">
            <v>93.71</v>
          </cell>
          <cell r="O1260" t="str">
            <v>TERMINADO</v>
          </cell>
        </row>
        <row r="1261">
          <cell r="K1261">
            <v>2013081370001</v>
          </cell>
          <cell r="L1261" t="str">
            <v>CONSTRUCCIÓN DE PAVIMENTO EN CONCRETO HIDRAÚLICO DE LA CL 10 ENTRE CRAS 6 Y 13 EN EL CASCO URBANO DEL MUNICIPIO DE CAMPO DE LA CRUZ, DEPARTAMENTO DEL  ATLÁNTICO</v>
          </cell>
          <cell r="M1261">
            <v>100</v>
          </cell>
          <cell r="N1261">
            <v>78.38</v>
          </cell>
          <cell r="O1261" t="str">
            <v>TERMINADO</v>
          </cell>
        </row>
        <row r="1262">
          <cell r="K1262">
            <v>2014081370001</v>
          </cell>
          <cell r="L1262" t="str">
            <v>CONSTRUCCIÓN DE LA TARIMA PLAZA CENTRAL MUNICIPIO DE CAMPO DE LA CRUZ DEPARTAMENTO DEL ATLANTICO</v>
          </cell>
          <cell r="M1262">
            <v>100</v>
          </cell>
          <cell r="N1262">
            <v>97.52</v>
          </cell>
          <cell r="O1262" t="str">
            <v>TERMINADO</v>
          </cell>
        </row>
        <row r="1263">
          <cell r="K1263">
            <v>2015081370001</v>
          </cell>
          <cell r="L1263" t="str">
            <v>CONSTRUCCIÓN EN PAVIMENTO RIGIDO DE LA CALLE 5 ENTRE CARRERA 2 Y CARRETERAORIENTAL (VIA NACIONAL 2516) EN LA CABECERA MUNICIPAL DEL MUNICIPIO DE CAMPO DE LA CRUZ, DEPARTAMENTO DEL ATLANTICO</v>
          </cell>
          <cell r="M1263">
            <v>100</v>
          </cell>
          <cell r="N1263">
            <v>39.06</v>
          </cell>
          <cell r="O1263" t="str">
            <v>TERMINADO</v>
          </cell>
        </row>
        <row r="1264">
          <cell r="K1264">
            <v>2013081410001</v>
          </cell>
          <cell r="L1264" t="str">
            <v>CONSTRUCCIÓN DE PAVIMENTO EN CONCRETO RÍGIDO DE LA CALLE 11 ENTRE CARRERAS 12 Y 22 Y CARRERA 18 ENTRE CALLES 11 Y 15 DEL MUNICIPIO DE CANDELARIA ATLÁNTICO.</v>
          </cell>
          <cell r="M1264">
            <v>100</v>
          </cell>
          <cell r="N1264">
            <v>52.4</v>
          </cell>
          <cell r="O1264" t="str">
            <v>TERMINADO</v>
          </cell>
        </row>
        <row r="1265">
          <cell r="K1265">
            <v>2015081410001</v>
          </cell>
          <cell r="L1265" t="str">
            <v>CONSTRUCCIÓN DE PAVIMENTO EN CONCRETO HIDRÁULICO DE LA CALLE 13 ENTRE LAS CARRERAS 10 Y 12, EN EL MUNICIPIO DE CANDELARIA, ATLÁNTICO</v>
          </cell>
          <cell r="M1265">
            <v>100</v>
          </cell>
          <cell r="N1265">
            <v>98.39</v>
          </cell>
          <cell r="O1265" t="str">
            <v>TERMINADO</v>
          </cell>
        </row>
        <row r="1266">
          <cell r="K1266">
            <v>2015081410002</v>
          </cell>
          <cell r="L1266" t="str">
            <v>CONSTRUCCIÓN DEL PAVIMENTO RIGIDO DE LA CARRERA 15 ENTRE CALLE 14 Y CALLE 13, CABECERA DEL MUNICIPIO DE CANDELARIA - DEPARTAMENTO DEL ATLANTICO</v>
          </cell>
          <cell r="M1266">
            <v>100</v>
          </cell>
          <cell r="N1266">
            <v>83.96</v>
          </cell>
          <cell r="O1266" t="str">
            <v>TERMINADO</v>
          </cell>
        </row>
        <row r="1267">
          <cell r="K1267">
            <v>2013002080001</v>
          </cell>
          <cell r="L1267" t="str">
            <v>ADECUACIÓN AUDITORIO INSTITUTO DE EDUCACION TECNICA FRANCISCO DE PAULA SANTANDER, SEDE PRINCIPAL DEL MUNICIPIO DE GALAPA ATLÁNTICO</v>
          </cell>
          <cell r="M1267">
            <v>100</v>
          </cell>
          <cell r="N1267">
            <v>98.49</v>
          </cell>
          <cell r="O1267" t="str">
            <v>TERMINADO</v>
          </cell>
        </row>
        <row r="1268">
          <cell r="K1268">
            <v>2013002080003</v>
          </cell>
          <cell r="L1268" t="str">
            <v>ADECUACIÓN DE LA SEDE NO. 2 DE LA INSTITUCION EDUCATIVA MARIA AUXILIADORA DEL MUNICIPIO DE GALAPA (ATLÁNTICO)</v>
          </cell>
          <cell r="M1268">
            <v>100</v>
          </cell>
          <cell r="N1268">
            <v>87.95</v>
          </cell>
          <cell r="O1268" t="str">
            <v>TERMINADO</v>
          </cell>
        </row>
        <row r="1269">
          <cell r="K1269">
            <v>2013002080007</v>
          </cell>
          <cell r="L1269" t="str">
            <v>CONSTRUCCIÓN DE AULAS EN SEGUNDO NIVEL POR EL SISTEMA DE METALDECK EN LA INSTITUCION EDUCATIVA TECNICA FRANCISCO DE PAULA SANTANDER DEL MUNICIPIO DE GALAPA, ATLANTICO.</v>
          </cell>
          <cell r="M1269">
            <v>100</v>
          </cell>
          <cell r="N1269">
            <v>97.87</v>
          </cell>
          <cell r="O1269" t="str">
            <v>PARA CIERRE</v>
          </cell>
        </row>
        <row r="1270">
          <cell r="K1270">
            <v>2014002080003</v>
          </cell>
          <cell r="L1270" t="str">
            <v>CONSTRUCCIÓN DE AULAS EN TRES NIVELES EN LA INSTITUCION EDUCATIVA MARIA AUXILIADORA DEL MUNICIPIO DE GALAPA</v>
          </cell>
          <cell r="M1270">
            <v>100</v>
          </cell>
          <cell r="N1270">
            <v>99.93</v>
          </cell>
          <cell r="O1270" t="str">
            <v>PARA CIERRE</v>
          </cell>
        </row>
        <row r="1271">
          <cell r="K1271">
            <v>2015002080007</v>
          </cell>
          <cell r="L1271" t="str">
            <v>AMPLIACIÓN INSTITUCION EDUCATIVA ROQUE MARIANO ACOSTA, CONSTRUCCION DE 6 AULAS, 1 BATERIA SANITARIA Y 1 CANCHA MULTIFUNCIONAL CUBIERTA, EN EL MUNICIPIO DE GALAPA, DEPARTAMENTO DEL ATLANTICO</v>
          </cell>
          <cell r="M1271">
            <v>0</v>
          </cell>
          <cell r="N1271">
            <v>73.8</v>
          </cell>
          <cell r="O1271" t="str">
            <v>CONTRATADO EN EJECUCIÓN</v>
          </cell>
        </row>
        <row r="1272">
          <cell r="K1272">
            <v>2016002080001</v>
          </cell>
          <cell r="L1272" t="str">
            <v>AMPLIACIÓN DE INFRAESTRUCTURA EN LA INSTITUCIÓN EDUCATIVA FRUTO DE LA ESPERANZA DEL MUNICIPIO DE GALAPA, DEPARTAMENTO DEL ATLANTICO</v>
          </cell>
          <cell r="M1272">
            <v>0</v>
          </cell>
          <cell r="N1272">
            <v>0</v>
          </cell>
          <cell r="O1272" t="str">
            <v>SIN CONTRATAR</v>
          </cell>
        </row>
        <row r="1273">
          <cell r="K1273">
            <v>2013083720001</v>
          </cell>
          <cell r="L1273" t="str">
            <v>CONSTRUCCIÓN DE PAVIMENTO EN CONCRETO HIDRAÚLICO DE LOS ACCESOS Y PERIFERIAS DEL CAMPO DE FUTBOL DE LA CABECERA MUNICIPAL DE JUAN DE ACOSTA, ATLÁNTICO.</v>
          </cell>
          <cell r="M1273">
            <v>100</v>
          </cell>
          <cell r="N1273">
            <v>97.06</v>
          </cell>
          <cell r="O1273" t="str">
            <v>TERMINADO</v>
          </cell>
        </row>
        <row r="1274">
          <cell r="K1274">
            <v>2013083720002</v>
          </cell>
          <cell r="L1274" t="str">
            <v>CONSTRUCCIÓN DE PAVIMENTO EN CONCRETO RÍGIDO EN LOS BARRIOS EL PORVENIR Y LA RELOJERA DEL MUNICIPIO DE JUAN DE ACOSTA, DEPARTAMENTO DEL ATLÁNTICO</v>
          </cell>
          <cell r="M1274">
            <v>100</v>
          </cell>
          <cell r="N1274">
            <v>89.74</v>
          </cell>
          <cell r="O1274" t="str">
            <v>TERMINADO</v>
          </cell>
        </row>
        <row r="1275">
          <cell r="K1275">
            <v>2015083720001</v>
          </cell>
          <cell r="L1275" t="str">
            <v>CONSTRUCCIÓN DE PAVIMENTO EN CONCRETO RÍGIDO EN LA CALLE 6 ENTRE CARRERA 8, 9 Y 9A  Y CALLE 5 ENTRE CARRERA 9 Y 10, BARRIO BUENOS AIRES, EN EL MUNICIPIO DE JUAN DE ACOSTA, ATLÁNTICO.</v>
          </cell>
          <cell r="M1275">
            <v>0</v>
          </cell>
          <cell r="N1275">
            <v>3.66</v>
          </cell>
          <cell r="O1275" t="str">
            <v>CONTRATADO EN EJECUCIÓN</v>
          </cell>
        </row>
        <row r="1276">
          <cell r="K1276">
            <v>2013084210001</v>
          </cell>
          <cell r="L1276" t="str">
            <v>CONSTRUCCIÓN ESCENARIOS DEPORTIVOS Y RECREATIVOS EN EL MUNICIPIO LURUACO, ATLÁNTICO, CARIBE</v>
          </cell>
          <cell r="M1276">
            <v>100</v>
          </cell>
          <cell r="N1276">
            <v>99.9</v>
          </cell>
          <cell r="O1276" t="str">
            <v>TERMINADO</v>
          </cell>
        </row>
        <row r="1277">
          <cell r="K1277">
            <v>2014084210001</v>
          </cell>
          <cell r="L1277" t="str">
            <v>REMODELACIÓN DE PARQUE DE LA IGLESIA DE SAN JUAN DE TOCAGUA EN EL MUNICIPIO DE LURUACO, DEPARTAMENTO DEL ATLÁNTICO.</v>
          </cell>
          <cell r="M1277">
            <v>100</v>
          </cell>
          <cell r="N1277">
            <v>99.6</v>
          </cell>
          <cell r="O1277" t="str">
            <v>TERMINADO</v>
          </cell>
        </row>
        <row r="1278">
          <cell r="K1278">
            <v>2014084210002</v>
          </cell>
          <cell r="L1278" t="str">
            <v>REMODELACIÓN DEL PARQUE DE LA IGLESIA DEL CORREGIMIENTO DE ARROYO DE PIEDRA EN EL MUNICIPIO DE LURUACO, DEPARTAMENTO DEL ATLÁNTICO.</v>
          </cell>
          <cell r="M1278">
            <v>100</v>
          </cell>
          <cell r="N1278">
            <v>100</v>
          </cell>
          <cell r="O1278" t="str">
            <v>TERMINADO</v>
          </cell>
        </row>
        <row r="1279">
          <cell r="K1279">
            <v>2014084210003</v>
          </cell>
          <cell r="L1279" t="str">
            <v>REMODELACIÓN DEL PARQUE CANCHA SAGRADO CORAZON EN EL MUNICIPIO DE LURUACO, DEPARTAMENTO DEL ATLÁNTICO</v>
          </cell>
          <cell r="M1279">
            <v>100</v>
          </cell>
          <cell r="N1279">
            <v>100</v>
          </cell>
          <cell r="O1279" t="str">
            <v>TERMINADO</v>
          </cell>
        </row>
        <row r="1280">
          <cell r="K1280">
            <v>2014084210004</v>
          </cell>
          <cell r="L1280" t="str">
            <v>REMODELACIÓN DE PARQUE DE LA IGLESIA DE LOS PENDALES EN EL MUNICIPIO DE LURUACO, DEPARTAMENTO DEL ATLÁNTICO.</v>
          </cell>
          <cell r="M1280">
            <v>100</v>
          </cell>
          <cell r="N1280">
            <v>99.99</v>
          </cell>
          <cell r="O1280" t="str">
            <v>TERMINADO</v>
          </cell>
        </row>
        <row r="1281">
          <cell r="K1281">
            <v>2014084210005</v>
          </cell>
          <cell r="L1281" t="str">
            <v>REMODELACIÓN DE PARQUE DE CEMENTERIO DE SANTA CRUZ EN EL MUNICIPIO DE LURUACO, DEPARTAMENTO DEL ATLÁNTICO.</v>
          </cell>
          <cell r="M1281">
            <v>100</v>
          </cell>
          <cell r="N1281">
            <v>96.17</v>
          </cell>
          <cell r="O1281" t="str">
            <v>TERMINADO</v>
          </cell>
        </row>
        <row r="1282">
          <cell r="K1282">
            <v>2014084210006</v>
          </cell>
          <cell r="L1282" t="str">
            <v>CONSTRUCCIÓN DE ESTADIO DE FUTBOL DE PALMAR DE CANDELARIA EN EL MUNICIPIO DE LURUACO, DEPARTAMENTO DEL ATLÁNTICO.</v>
          </cell>
          <cell r="M1282">
            <v>97.15</v>
          </cell>
          <cell r="N1282">
            <v>100</v>
          </cell>
          <cell r="O1282" t="str">
            <v>CONTRATADO EN EJECUCIÓN</v>
          </cell>
        </row>
        <row r="1283">
          <cell r="K1283">
            <v>2015084210001</v>
          </cell>
          <cell r="L1283" t="str">
            <v>ADECUACIÓN Y MEJORAMIENTO DE LA PLAZA DE MERCADO DEL MUNCIPIO DE LURUACO, ATLÁNTICO</v>
          </cell>
          <cell r="M1283">
            <v>68.64</v>
          </cell>
          <cell r="N1283">
            <v>70.7</v>
          </cell>
          <cell r="O1283" t="str">
            <v>CONTRATADO EN EJECUCIÓN</v>
          </cell>
        </row>
        <row r="1284">
          <cell r="K1284">
            <v>2013002080004</v>
          </cell>
          <cell r="L1284" t="str">
            <v>CONSTRUCCIÓN CANAL EN CONCRETO REFORZADO, SECCION RECTANGULAR PARA LA CANALIZACION DEL ARROYO EL SAPO, DESDE LA CARRERA 11 CON CALLE 20 HASTA LA DIAGONAL 18, DEL BARRIO SAN SEBASTIAN EN EL MUNICIPIO DE MALAMBO, ATLÁNTICO.</v>
          </cell>
          <cell r="M1284">
            <v>100</v>
          </cell>
          <cell r="N1284">
            <v>100</v>
          </cell>
          <cell r="O1284" t="str">
            <v>TERMINADO</v>
          </cell>
        </row>
        <row r="1285">
          <cell r="K1285">
            <v>2013002080011</v>
          </cell>
          <cell r="L1285" t="str">
            <v>CONSTRUCCIÓN DE PAVIMENTO EN CONCRETO RIGIDO MR 38 EN VIAS URBANAS DE LOS BARRIOS SAN JORGE, CENTRO Y BARRIO ABAJO EN EL MUNICIPIO MALAMBO, DEPARTAMENTO DEL ATLÁNTICO.</v>
          </cell>
          <cell r="M1285">
            <v>100</v>
          </cell>
          <cell r="N1285">
            <v>99.99</v>
          </cell>
          <cell r="O1285" t="str">
            <v>CERRADO</v>
          </cell>
        </row>
        <row r="1286">
          <cell r="K1286">
            <v>2015002080001</v>
          </cell>
          <cell r="L1286" t="str">
            <v>CONSTRUCCIÓN EN PAVIMENTO RIGIDO MR 38 DE VIAS URBANAS EN EL BARRIO EL CONCORD DEL MUNICIPIO DE MALAMBO, ATLÁNTICO, CARIBE</v>
          </cell>
          <cell r="M1286">
            <v>100</v>
          </cell>
          <cell r="N1286">
            <v>100</v>
          </cell>
          <cell r="O1286" t="str">
            <v>TERMINADO</v>
          </cell>
        </row>
        <row r="1287">
          <cell r="K1287">
            <v>2016002080003</v>
          </cell>
          <cell r="L1287" t="str">
            <v>CONSTRUCCIÓN Y RECONSTRUCCION EN PAVIMENTO RIGIDO MR 38 DE VIAS URBANAS DEL MUNICIPIO DE MALAMBO, ATLÁNTICO, CARIBE</v>
          </cell>
          <cell r="M1287">
            <v>0</v>
          </cell>
          <cell r="N1287">
            <v>0</v>
          </cell>
          <cell r="O1287" t="str">
            <v>SIN CONTRATAR</v>
          </cell>
        </row>
        <row r="1288">
          <cell r="K1288">
            <v>2013084360001</v>
          </cell>
          <cell r="L1288" t="str">
            <v>CONSTRUCCIÓN DE PAVIMENTO EN CONCRETO HIDRAULICO DE LA CALLE 8 ENTRE CARRERAS 4 Y 3 EN EL MUNICIPIO DE MANATÍ, DEPARTAMENTO DEL ATLÁNTICO</v>
          </cell>
          <cell r="M1288">
            <v>100</v>
          </cell>
          <cell r="N1288">
            <v>99.95</v>
          </cell>
          <cell r="O1288" t="str">
            <v>CERRADO</v>
          </cell>
        </row>
        <row r="1289">
          <cell r="K1289">
            <v>2014084360001</v>
          </cell>
          <cell r="L1289" t="str">
            <v>CONSTRUCCIÓN DE PAVIMENTO RIGIDO EN LA CL 9/CR 5B Y 10, CL 8A/CR 5C Y 7, CR 5C/CL 8A Y 10, CR 7/CL 8 Y 10, CR 9 Y CR 10/CL 8 Y 9 MPIO MANATÍ, ATLÁNTICO</v>
          </cell>
          <cell r="M1289">
            <v>100</v>
          </cell>
          <cell r="N1289">
            <v>100</v>
          </cell>
          <cell r="O1289" t="str">
            <v>CERRADO</v>
          </cell>
        </row>
        <row r="1290">
          <cell r="K1290">
            <v>2012085200001</v>
          </cell>
          <cell r="L1290" t="str">
            <v>REHABILITACIÓN REDES DE ALCANTARILLADO ENTRE LAS CALLES 6 Y 10 Y LAS CARRERAS 3 Y 12 DEL MUNICIPIO PALMAR DE VARELA, ATLÁNTICO, CARIBE</v>
          </cell>
          <cell r="M1290">
            <v>99.79</v>
          </cell>
          <cell r="N1290">
            <v>38.4</v>
          </cell>
          <cell r="O1290" t="str">
            <v>TERMINADO</v>
          </cell>
        </row>
        <row r="1291">
          <cell r="K1291">
            <v>2013085200001</v>
          </cell>
          <cell r="L1291" t="str">
            <v>REHABILITACIÓN REDES DE ALCANTARILLADO SANITARIO CUENCA 1 EN EL MUNICIPIO DE PALMAR DE VARELA, ATLÁNTICO, CARIBE</v>
          </cell>
          <cell r="M1291">
            <v>100</v>
          </cell>
          <cell r="N1291">
            <v>99.77</v>
          </cell>
          <cell r="O1291" t="str">
            <v>TERMINADO</v>
          </cell>
        </row>
        <row r="1292">
          <cell r="K1292">
            <v>2014085200001</v>
          </cell>
          <cell r="L1292" t="str">
            <v>CONSTRUCCIÓN EN CONCRETO HIDRAULICO DE LA VIA CANAL CARRERA 9 ENTRE LAS CALLES 7 Y 11 EN EL MUNICIPIO DE PALMAR DE VARELA, ATLÁNTICO, CARIBE</v>
          </cell>
          <cell r="M1292">
            <v>99.98</v>
          </cell>
          <cell r="N1292">
            <v>99.22</v>
          </cell>
          <cell r="O1292" t="str">
            <v>TERMINADO</v>
          </cell>
        </row>
        <row r="1293">
          <cell r="K1293">
            <v>2014085200002</v>
          </cell>
          <cell r="L1293" t="str">
            <v>CONSTRUCCIÓN EN CONCRETO RIGIDO DE LAS CALLE 4 ENTRE LAS CARRERAS 5 Y 10 Y LA CALLE 7 ENTRE LAS CARRERAS 6 Y 10 DEL MUNICIPIO DE PALMAR DE VARELA, ATLÁNTICO, CARIBE</v>
          </cell>
          <cell r="M1293">
            <v>100</v>
          </cell>
          <cell r="N1293">
            <v>68.86</v>
          </cell>
          <cell r="O1293" t="str">
            <v>TERMINADO</v>
          </cell>
        </row>
        <row r="1294">
          <cell r="K1294">
            <v>2014085200003</v>
          </cell>
          <cell r="L1294" t="str">
            <v>CONSTRUCCIÓN EN CONCRETO RIGIDO DE LA CARRERA 10 ENTRE LAS CALLE 3 Y 11, CALLE 3 ENTRE LAS CARRERAS 5 Y 10 DEL MUNICPIO DE PALMAR DE VARELA, ATLÁNTICO, CARIBE</v>
          </cell>
          <cell r="M1294">
            <v>100</v>
          </cell>
          <cell r="N1294">
            <v>8.68</v>
          </cell>
          <cell r="O1294" t="str">
            <v>TERMINADO</v>
          </cell>
        </row>
        <row r="1295">
          <cell r="K1295">
            <v>2015085200001</v>
          </cell>
          <cell r="L1295" t="str">
            <v>CONSTRUCCIÓN DE PAVIEMENTO EN CONCRETO MR 40 DE LAS KR 6 ENTRE LAS CALLES 3 A LA 5 Y KR 6A ENTRE 7 Y 11 PALMAR DE VARELA, ATLÁNTICO, CARIBE</v>
          </cell>
          <cell r="M1295">
            <v>100</v>
          </cell>
          <cell r="N1295">
            <v>99.98</v>
          </cell>
          <cell r="O1295" t="str">
            <v>TERMINADO</v>
          </cell>
        </row>
        <row r="1296">
          <cell r="K1296">
            <v>2013085490001</v>
          </cell>
          <cell r="L1296" t="str">
            <v>APOYO AL EMPRENDIMIENTO MEDIANTE LA CREACION DE UNA EMPRESA PARA EL SECTOR DE LAS CONFECCIONES EN EL MUNICIPIO DE PIOJÓ, ATLÁNTICO, CARIBE</v>
          </cell>
          <cell r="M1296">
            <v>100</v>
          </cell>
          <cell r="N1296">
            <v>99.16</v>
          </cell>
          <cell r="O1296" t="str">
            <v>TERMINADO</v>
          </cell>
        </row>
        <row r="1297">
          <cell r="K1297">
            <v>2013085490002</v>
          </cell>
          <cell r="L1297" t="str">
            <v>CONSTRUCCIÓN CANCHA MULTIPLE CON CUBIERTA, EN LA INSTITUCION EDUCATIVA DE SAN ANTONIO DE PIOJÓ, SEDE 2 CAMILO TORRES EN EL MUNICIPIO DE PIOJO, ATLÁNTICO.</v>
          </cell>
          <cell r="M1297">
            <v>100</v>
          </cell>
          <cell r="N1297">
            <v>98.84</v>
          </cell>
          <cell r="O1297" t="str">
            <v>TERMINADO</v>
          </cell>
        </row>
        <row r="1298">
          <cell r="K1298">
            <v>2015085490001</v>
          </cell>
          <cell r="L1298" t="str">
            <v>CONSTRUCCIÓN DE LA CANCHA MULTIPLE CON CUBIERTA METÁLICA, EN EL CORREGIMIENTO DE HIBACHARO MUNICIPIO DE PIOJÓ, DEPARTAMENTO DEL ATLÁNTICO.</v>
          </cell>
          <cell r="M1298">
            <v>60</v>
          </cell>
          <cell r="N1298">
            <v>81.87</v>
          </cell>
          <cell r="O1298" t="str">
            <v>CONTRATADO EN EJECUCIÓN</v>
          </cell>
        </row>
        <row r="1299">
          <cell r="K1299">
            <v>2015085490002</v>
          </cell>
          <cell r="L1299" t="str">
            <v>APOYO AL EMPRENDIMIENTO MEDIANTE LA CREACIÓN DE UNA UNIDAD SATELITAL DE PRODUCCIÓN EN EL SECTOR DE LAS CONFECCIONES EN EL CORREGIMIENTO DE HIBACHARO, EN EL MUNICIPIO DE PIOJÓ, ATLÁNTICO</v>
          </cell>
          <cell r="M1299">
            <v>100</v>
          </cell>
          <cell r="N1299">
            <v>89.67</v>
          </cell>
          <cell r="O1299" t="str">
            <v>TERMINADO</v>
          </cell>
        </row>
        <row r="1300">
          <cell r="K1300">
            <v>2013085580001</v>
          </cell>
          <cell r="L1300" t="str">
            <v>REMODELACIÓN DEL PARQUE SAN LUIS BELTRAN DEL MUNICIPIO DE POLONUEVO, DEPARTAMENTO DEL ATLÁNTICO</v>
          </cell>
          <cell r="M1300">
            <v>100</v>
          </cell>
          <cell r="N1300">
            <v>100</v>
          </cell>
          <cell r="O1300" t="str">
            <v>TERMINADO</v>
          </cell>
        </row>
        <row r="1301">
          <cell r="K1301">
            <v>2014085580001</v>
          </cell>
          <cell r="L1301" t="str">
            <v>ASESORIA PARA LA REVISIÓN Y AJUSTES DEL ESQUEMA DE ORDENAMIENTO TERRITORIAL DEL MUNICIPIO DE POLONUEVO, ATLÁNTICO, CARIBE</v>
          </cell>
          <cell r="M1301">
            <v>100</v>
          </cell>
          <cell r="N1301">
            <v>100</v>
          </cell>
          <cell r="O1301" t="str">
            <v>TERMINADO</v>
          </cell>
        </row>
        <row r="1302">
          <cell r="K1302">
            <v>2014085580002</v>
          </cell>
          <cell r="L1302" t="str">
            <v>CONSTRUCCIÓN DE PAVIMENTO EN CONCRETO RIGIDO EN LA CALLE 2A ENTRE CARRERAS 5 Y 10 EN LA CABECERA MUNICIPAL DE POLONUEVO-ATLANTICO</v>
          </cell>
          <cell r="M1302">
            <v>100</v>
          </cell>
          <cell r="N1302">
            <v>99.37</v>
          </cell>
          <cell r="O1302" t="str">
            <v>TERMINADO</v>
          </cell>
        </row>
        <row r="1303">
          <cell r="K1303">
            <v>2013085600001</v>
          </cell>
          <cell r="L1303" t="str">
            <v>REPOSICIÓN Y RETRANQUEO DE REDES DE MEDIA Y BAJA TENSION EN LA CLLE 14 ENTRE CRAS 7 Y 18 DE LA CABECERA MUNICIPAL DEL MUNICIPIO DE PONEDERA, ATLÁNTICO.</v>
          </cell>
          <cell r="M1303">
            <v>100</v>
          </cell>
          <cell r="N1303">
            <v>54.49</v>
          </cell>
          <cell r="O1303" t="str">
            <v>TERMINADO</v>
          </cell>
        </row>
        <row r="1304">
          <cell r="K1304">
            <v>2014085600001</v>
          </cell>
          <cell r="L1304" t="str">
            <v>MEJORAMIENTO U OPTIMIZACION DEL SISTEMA DE ACUEDUCTO DEL CORREGIMIENTO DE SANTA RITA MUNICIPIO DE PONEDERA DEPARTAMENTO DEL ATLÁNTICO</v>
          </cell>
          <cell r="M1304">
            <v>100</v>
          </cell>
          <cell r="N1304">
            <v>97.32</v>
          </cell>
          <cell r="O1304" t="str">
            <v>TERMINADO</v>
          </cell>
        </row>
        <row r="1305">
          <cell r="K1305">
            <v>2014085600002</v>
          </cell>
          <cell r="L1305" t="str">
            <v>CONSTRUCCIÓN DEL PAVIMENTO EN CONCRETO RIGIDO DE LA CARRERA 15A ENTRE CALLES 22A Y 24A BARRIO SAN FRANCISCO CABECERA DEL MUNICIPIO DE PONEDERA, ATLÁNTICO.</v>
          </cell>
          <cell r="M1305">
            <v>100</v>
          </cell>
          <cell r="N1305">
            <v>91.15</v>
          </cell>
          <cell r="O1305" t="str">
            <v>TERMINADO</v>
          </cell>
        </row>
        <row r="1306">
          <cell r="K1306">
            <v>2015085600002</v>
          </cell>
          <cell r="L1306" t="str">
            <v>CONSTRUCCIÓN DE CANCHA DE FUTBOL RECREATIVA SAN JORGE EN LA CABECERA MUNICIPAL DE PONEDERA,  ATLÁNTICO.</v>
          </cell>
          <cell r="M1306">
            <v>0</v>
          </cell>
          <cell r="N1306">
            <v>32.979999999999997</v>
          </cell>
          <cell r="O1306" t="str">
            <v>CONTRATADO EN EJECUCIÓN</v>
          </cell>
        </row>
        <row r="1307">
          <cell r="K1307">
            <v>2016085600001</v>
          </cell>
          <cell r="L1307" t="str">
            <v>CONSTRUCCIÓN DEL PARQUE DIVINO NIÑO EN EL CORREGIMIENTO DE PUERTO GIRALDO, MUNICIPIO DE PONEDERA - ATLÁNTICO</v>
          </cell>
          <cell r="M1307">
            <v>0</v>
          </cell>
          <cell r="N1307">
            <v>0</v>
          </cell>
          <cell r="O1307" t="str">
            <v>SIN CONTRATAR</v>
          </cell>
        </row>
        <row r="1308">
          <cell r="K1308">
            <v>2013002080012</v>
          </cell>
          <cell r="L1308" t="str">
            <v>CONSTRUCCIÓN DE OBRAS  CORREDOR COMERCIAL Y PRODUCTIVO DEL MUNICIPIO DE PUERTO COLOMBIA,  DEPARTAMENTO DEL ATLÁNTICO</v>
          </cell>
          <cell r="M1308">
            <v>100</v>
          </cell>
          <cell r="N1308">
            <v>93.46</v>
          </cell>
          <cell r="O1308" t="str">
            <v>TERMINADO</v>
          </cell>
        </row>
        <row r="1309">
          <cell r="K1309">
            <v>2014002080002</v>
          </cell>
          <cell r="L1309" t="str">
            <v>CONSTRUCCIÓN DE LA ALAMEDA DE LA PROSPERIDAD DEL MUNICIPIO DE PUERTO COLOMBIA, ATLÁNTICO</v>
          </cell>
          <cell r="M1309">
            <v>100</v>
          </cell>
          <cell r="N1309">
            <v>97.44</v>
          </cell>
          <cell r="O1309" t="str">
            <v>TERMINADO</v>
          </cell>
        </row>
        <row r="1310">
          <cell r="K1310">
            <v>2013002080013</v>
          </cell>
          <cell r="L1310" t="str">
            <v>ASISTENCIA PARA LA REVISIÓN Y AJUSTE DEL ESQUEMA DE ORDENAMIENTO TERRITORIAL DEL MUNICIPIO DE REPELÓN, ATLÁNTICO, CARIBE</v>
          </cell>
          <cell r="M1310">
            <v>99</v>
          </cell>
          <cell r="N1310">
            <v>76.650000000000006</v>
          </cell>
          <cell r="O1310" t="str">
            <v>CONTRATADO EN EJECUCIÓN</v>
          </cell>
        </row>
        <row r="1311">
          <cell r="K1311">
            <v>2013002080014</v>
          </cell>
          <cell r="L1311" t="str">
            <v>CONSTRUCCIÓN EN PAVIMENTO RÍGIDO DE LA CALL 12 ENTRE LA CRA 7 Y LA DIAGONAL 11, VÍA AL CORREGIMIENTO DE VILLA ROSA; CRA 5 ENTRE CALL 14 Y 15; Y LA CALL 15 ENTRE CRA 5 Y 6 MUNICIPIO DE REPELÓN EN EL DEPARTAMENDO DEL ATLÁNTICO</v>
          </cell>
          <cell r="M1311">
            <v>100</v>
          </cell>
          <cell r="N1311">
            <v>98.66</v>
          </cell>
          <cell r="O1311" t="str">
            <v>TERMINADO</v>
          </cell>
        </row>
        <row r="1312">
          <cell r="K1312">
            <v>2013002080015</v>
          </cell>
          <cell r="L1312" t="str">
            <v>MEJORAMIENTO DE LA CANCHA DE FUTBOL LAS CLARITAS DEL MUNICIPIO DE REPELÓN, DEPARTAMENTO DEL ATLANTICO.</v>
          </cell>
          <cell r="M1312">
            <v>100</v>
          </cell>
          <cell r="N1312">
            <v>51.54</v>
          </cell>
          <cell r="O1312" t="str">
            <v>TERMINADO</v>
          </cell>
        </row>
        <row r="1313">
          <cell r="K1313">
            <v>2013002080016</v>
          </cell>
          <cell r="L1313" t="str">
            <v>CONSTRUCCIÓN EN PAVIMENTO RIGIDO DE LA CARRERA 7 ENTRE LAS CALLES 2 Y 8 DEL K0+00 AL K0+300. CORREGIMIENTO DE VILLA ROSA, MUNICIPIO REPELÓN. DEPARTAMENTO DEL ATLÁNTICO.</v>
          </cell>
          <cell r="M1313">
            <v>100</v>
          </cell>
          <cell r="N1313">
            <v>99.72</v>
          </cell>
          <cell r="O1313" t="str">
            <v>TERMINADO</v>
          </cell>
        </row>
        <row r="1314">
          <cell r="K1314">
            <v>2013002080017</v>
          </cell>
          <cell r="L1314" t="str">
            <v>ASISTENCIA TÉCNICA Y ESTABLECIMIENTO DE 36 HECTÁREAS DE PLATANO Y 18 DE YUCA - MAIZ PARA LA SEGURIDAD ALIMENTARIA DE 36 CAMPESINOS, REPELÓN, ATLÁNTICO, CARIBE</v>
          </cell>
          <cell r="M1314">
            <v>98.5</v>
          </cell>
          <cell r="N1314">
            <v>98.02</v>
          </cell>
          <cell r="O1314" t="str">
            <v>CONTRATADO EN EJECUCIÓN</v>
          </cell>
        </row>
        <row r="1315">
          <cell r="K1315">
            <v>2013002080018</v>
          </cell>
          <cell r="L1315" t="str">
            <v>REHABILITACIÓN Y MEJORAMIENTO DEL PARQUE CENTRAL DEL MUNICIPIO DE REPELÓN, DEPARTAMENTO DEL ATLANTICO.</v>
          </cell>
          <cell r="M1315">
            <v>100</v>
          </cell>
          <cell r="N1315">
            <v>90.74</v>
          </cell>
          <cell r="O1315" t="str">
            <v>TERMINADO</v>
          </cell>
        </row>
        <row r="1316">
          <cell r="K1316">
            <v>2015002080002</v>
          </cell>
          <cell r="L1316" t="str">
            <v>CONSTRUCCIÓN EN PAVIMENTO RÍGIDO DE LA CARRERA 7 ENTRE LAS CALLES 2 Y 3, DEL     CORREGIMIENTO  DE VILLA ROSA, MUNICIPIO DE REPELÓN, ATLÁNTICO</v>
          </cell>
          <cell r="M1316">
            <v>100</v>
          </cell>
          <cell r="N1316">
            <v>103.78</v>
          </cell>
          <cell r="O1316" t="str">
            <v>TERMINADO</v>
          </cell>
        </row>
        <row r="1317">
          <cell r="K1317">
            <v>2015002080009</v>
          </cell>
          <cell r="L1317" t="str">
            <v>CONSTRUCCIÓN DE PAVIMENTO ARTICULADO Y MURO DE CONTENCIÓN EN LA CARRERA 7 DEL CORREGIMIENTO DE ROTINET MUNICIPIO DE REPELÓN, ATLÁNTICO</v>
          </cell>
          <cell r="M1317">
            <v>100</v>
          </cell>
          <cell r="N1317">
            <v>81.599999999999994</v>
          </cell>
          <cell r="O1317" t="str">
            <v>TERMINADO</v>
          </cell>
        </row>
        <row r="1318">
          <cell r="K1318">
            <v>2015002080012</v>
          </cell>
          <cell r="L1318" t="str">
            <v>CONSTRUCCIÓN DE CENTRO DE EVENTOS “JOSÉ  VICENTE MENDOZA TORREGROSA”  UBICADO EN LA URBANIZACIÓN VILLA CAROLINA, CARRERA 8 CON CALLE 19ª, DEL  MUNICIPIO DE REPELÓN ATLÁNTICO</v>
          </cell>
          <cell r="M1318">
            <v>52</v>
          </cell>
          <cell r="N1318">
            <v>0</v>
          </cell>
          <cell r="O1318" t="str">
            <v>CONTRATADO EN EJECUCIÓN</v>
          </cell>
        </row>
        <row r="1319">
          <cell r="K1319">
            <v>2016002080002</v>
          </cell>
          <cell r="L1319" t="str">
            <v>CONSTRUCCIÓN DE PAVIMENTO EN CONCRETO RÍGIDO CARRERA 5 ENTRE CALLES 6 Y 8, CALLE 10 ENTRE CARRERA 6 Y 5 MUNICIPIO DE REPELÓN, ATLÁNTICO.</v>
          </cell>
          <cell r="M1319">
            <v>0</v>
          </cell>
          <cell r="N1319">
            <v>0</v>
          </cell>
          <cell r="O1319" t="str">
            <v>SIN CONTRATAR</v>
          </cell>
        </row>
        <row r="1320">
          <cell r="K1320">
            <v>2013002080002</v>
          </cell>
          <cell r="L1320" t="str">
            <v>CONSTRUCCIÓN DE PAVIMENTO RIGIDO EN CONCRETO HUDRAÙLICO EN LA CARRERA 8 ENTRE CALLE 7 Y 1 Y CALLE 4, 5 Y 6 ENTRE CARRERAS 7 Y 8 EN SABANAGRANDE ATLÁNTICO.</v>
          </cell>
          <cell r="M1320">
            <v>100</v>
          </cell>
          <cell r="N1320">
            <v>99.51</v>
          </cell>
          <cell r="O1320" t="str">
            <v>TERMINADO</v>
          </cell>
        </row>
        <row r="1321">
          <cell r="K1321">
            <v>2013002080008</v>
          </cell>
          <cell r="L1321" t="str">
            <v>CONSTRUCCIÓN DE LA CANALIZACIÓN EN CONCRETO RÍGIDO DEL ARROYO CAÑAFISTOLA DEL MUNICIPIO DE SABANAGRANDE.</v>
          </cell>
          <cell r="M1321">
            <v>25.78</v>
          </cell>
          <cell r="N1321">
            <v>82.13</v>
          </cell>
          <cell r="O1321" t="str">
            <v>CONTRATADO EN EJECUCIÓN</v>
          </cell>
        </row>
        <row r="1322">
          <cell r="K1322">
            <v>2015002080003</v>
          </cell>
          <cell r="L1322" t="str">
            <v>CONSTRUCCIÓN DE PAVIMENTO EN CONCRETO HIDRÁULICO CRA. 16A ENTRE CALLE 7 Y 6; CALLE 6 ENTRE CRAS. 16A Y 16; CRA. 10A ENTRE CALLES 11 Y 10; CRA. 10 ENTRE CALLES 7 Y 3; CALLE 14 ENTRE CRAS 7 Y 9 EN EL MUNICIPIO DE SABANAGRANDE, ATLÁNTICO</v>
          </cell>
          <cell r="M1322">
            <v>75.8</v>
          </cell>
          <cell r="N1322">
            <v>99.2</v>
          </cell>
          <cell r="O1322" t="str">
            <v>CONTRATADO EN EJECUCIÓN</v>
          </cell>
        </row>
        <row r="1323">
          <cell r="K1323">
            <v>2015002080011</v>
          </cell>
          <cell r="L1323" t="str">
            <v>MEJORAMIENTO , ADECUACIÓN Y DOTACION DE LA INFRAESTRUCTURA FÍSICA DE LA ALCALDÍA MUNICIPAL  DE SABANAGRANDE, ATLÁNTICO.</v>
          </cell>
          <cell r="M1323">
            <v>10.93</v>
          </cell>
          <cell r="N1323">
            <v>61.26</v>
          </cell>
          <cell r="O1323" t="str">
            <v>CONTRATADO EN EJECUCIÓN</v>
          </cell>
        </row>
        <row r="1324">
          <cell r="K1324">
            <v>2012086380001</v>
          </cell>
          <cell r="L1324" t="str">
            <v>SUMINISTRO DE RACIONES DE ALIMENTOS, DOTACIÓN Y ADECUACIÓN DE RACIONES Y ESPACIOS FÍSICOS DE COMEDORES DENTRO DEL PROGRAMA PAE DE SABANALARGA, ATLÁNTICO</v>
          </cell>
          <cell r="M1324">
            <v>100</v>
          </cell>
          <cell r="N1324">
            <v>100</v>
          </cell>
          <cell r="O1324" t="str">
            <v>CERRADO</v>
          </cell>
        </row>
        <row r="1325">
          <cell r="K1325">
            <v>2013086380001</v>
          </cell>
          <cell r="L1325" t="str">
            <v>CONSTRUCCIÓN PAVIMENTO EN CONRETO RIGIDO RIGIDO DE LA CL 14 A ENTE CRS 15 ,16 ,17- CRA 16 A ENTRE CLS 14 A, 14B, CRA 28 ENTRE CLS 15 SABANALARGA, ATLÁNTICO, CARIBE</v>
          </cell>
          <cell r="M1325">
            <v>100</v>
          </cell>
          <cell r="N1325">
            <v>99.9</v>
          </cell>
          <cell r="O1325" t="str">
            <v>CERRADO</v>
          </cell>
        </row>
        <row r="1326">
          <cell r="K1326">
            <v>2013086380002</v>
          </cell>
          <cell r="L1326" t="str">
            <v>SUMINISTRO DE RACIONES ALIMENTARIAS A LOS NIÑOS, NIÑAS Y ADOLECENTES DE LAS INSTITUCIONES EDUCATIVAS DEL MUNICIPIO SABANALARGA, ATLÁNTICO, CARIBE</v>
          </cell>
          <cell r="M1326">
            <v>100</v>
          </cell>
          <cell r="N1326">
            <v>100</v>
          </cell>
          <cell r="O1326" t="str">
            <v>CERRADO</v>
          </cell>
        </row>
        <row r="1327">
          <cell r="K1327">
            <v>2013086380003</v>
          </cell>
          <cell r="L1327" t="str">
            <v>CONSTRUCCIÓN DE 70 VIVIENDAS DE INTERES SOCIAL EN EL MUNICIPIO DE SABANALARGA, ATLÁNTICO.</v>
          </cell>
          <cell r="M1327">
            <v>100</v>
          </cell>
          <cell r="N1327">
            <v>100</v>
          </cell>
          <cell r="O1327" t="str">
            <v>TERMINADO</v>
          </cell>
        </row>
        <row r="1328">
          <cell r="K1328">
            <v>2013086380004</v>
          </cell>
          <cell r="L1328" t="str">
            <v>ACTUALIZACIÓN Y AJUSTE DEL PLAN DE ORDENAMIENTO TERRITORIAL DEL MUNICIPIO DE SABANALARGA, ATLÁNTICO, CARIBE</v>
          </cell>
          <cell r="M1328">
            <v>36</v>
          </cell>
          <cell r="N1328">
            <v>46.5</v>
          </cell>
          <cell r="O1328" t="str">
            <v>CONTRATADO EN EJECUCIÓN</v>
          </cell>
        </row>
        <row r="1329">
          <cell r="K1329">
            <v>2013086380005</v>
          </cell>
          <cell r="L1329" t="str">
            <v>CONSTRUCCIÓN DE PAVIMENTO EN CONCRETO RIGIDO DE LAS VIAS URBANAS DEL BARRIO LAS COLINAS DEL MUNICIPIO DE SABANALARGA, ATLÁNTICO.</v>
          </cell>
          <cell r="M1329">
            <v>100</v>
          </cell>
          <cell r="N1329">
            <v>100</v>
          </cell>
          <cell r="O1329" t="str">
            <v>CERRADO</v>
          </cell>
        </row>
        <row r="1330">
          <cell r="K1330">
            <v>2013086380006</v>
          </cell>
          <cell r="L1330" t="str">
            <v>REPOSICIÓN DE REDES DE AGUA POTABLE DE LOS BARRIOS LAS MERCEDES, VILLA Y LA SABANA DEL MUNICIPIO DE SABANALARGA, ATLÁNTICO.</v>
          </cell>
          <cell r="M1330">
            <v>100</v>
          </cell>
          <cell r="N1330">
            <v>99.66</v>
          </cell>
          <cell r="O1330" t="str">
            <v>CERRADO</v>
          </cell>
        </row>
        <row r="1331">
          <cell r="K1331">
            <v>2013086380007</v>
          </cell>
          <cell r="L1331" t="str">
            <v>AMPLIACIÓN DE REDES DE ALCANTARILLADO SANITARIO DE LA CALLE 29B ENTRE CARRERAS 23, 24, Y 24A DEL MUNICIPIO DE SABANALARGA, ATLÁNTICO.</v>
          </cell>
          <cell r="M1331">
            <v>100</v>
          </cell>
          <cell r="N1331">
            <v>99.88</v>
          </cell>
          <cell r="O1331" t="str">
            <v>TERMINADO</v>
          </cell>
        </row>
        <row r="1332">
          <cell r="K1332">
            <v>2013086380008</v>
          </cell>
          <cell r="L1332" t="str">
            <v>CONSTRUCCIÓN DE REDES DE ALCANTARILLADO CLE 24,24A,24B, Y 25 ENTRE CRAS 5A Y 6, CRAS 5A,5A1 Y 5B ENTRE CLES 24 Y 25, CRA 31 ENTRE CLE 14 Y 14A, CLES 14 Y 14A ENTRE CRAS 14 Y 14A CASCO URBANO DEL MUNICIPIO DE SABANALARGA, ATLÁNTICO.</v>
          </cell>
          <cell r="M1332">
            <v>100</v>
          </cell>
          <cell r="N1332">
            <v>99.65</v>
          </cell>
          <cell r="O1332" t="str">
            <v>TERMINADO</v>
          </cell>
        </row>
        <row r="1333">
          <cell r="K1333">
            <v>2014086380002</v>
          </cell>
          <cell r="L1333" t="str">
            <v>CONSTRUCCIÓN EN CONCRETO RÍGIDO DE LA CARRERA 10 ENTRE CALLES 23 Y 26, ACCESO A LAS URGENCIAS DEL HOSPITAL DEPARTAMENTAL DE SABANALARGA, ATLÁNTICO, CARIBE</v>
          </cell>
          <cell r="M1333">
            <v>100</v>
          </cell>
          <cell r="N1333">
            <v>100</v>
          </cell>
          <cell r="O1333" t="str">
            <v>CERRADO</v>
          </cell>
        </row>
        <row r="1334">
          <cell r="K1334">
            <v>2014086380003</v>
          </cell>
          <cell r="L1334" t="str">
            <v>SUMINISTRO DE LAS RACIONES DE ALIMENTO SUPLEMENTARIO PARA LOS ESTUDIANTES DE INSTITUCIONES EDUCATIVAS OFICIALES DE SABANALARGA, ATLÁNTICO, CARIBE</v>
          </cell>
          <cell r="M1334">
            <v>100</v>
          </cell>
          <cell r="N1334">
            <v>100</v>
          </cell>
          <cell r="O1334" t="str">
            <v>CERRADO</v>
          </cell>
        </row>
        <row r="1335">
          <cell r="K1335">
            <v>2014086380004</v>
          </cell>
          <cell r="L1335" t="str">
            <v>CONSTRUCCIÓN DE PAVIMENTO EN CONCRETO RÍGIDO DE LA CALLE 13 ENTRE CARRERAS 16B Y 18A, DEL MUNICIPIO DE SABANALARGA, ATLÁNTICO, CARIBE</v>
          </cell>
          <cell r="M1335">
            <v>100</v>
          </cell>
          <cell r="N1335">
            <v>99.99</v>
          </cell>
          <cell r="O1335" t="str">
            <v>CERRADO</v>
          </cell>
        </row>
        <row r="1336">
          <cell r="K1336">
            <v>2014086380005</v>
          </cell>
          <cell r="L1336" t="str">
            <v>MANTENIMIENTO DEL PAVIMENTO EN CONCRETO RIGIDO DE LA CARRERA 17 ENTRE CALLES 18 Y 19 Y OTRAS DEL MUNICIPIO DE SABANALARGA, ATLÁNTICO, CARIBE</v>
          </cell>
          <cell r="M1336">
            <v>100</v>
          </cell>
          <cell r="N1336">
            <v>99.97</v>
          </cell>
          <cell r="O1336" t="str">
            <v>CERRADO</v>
          </cell>
        </row>
        <row r="1337">
          <cell r="K1337">
            <v>2014086380006</v>
          </cell>
          <cell r="L1337" t="str">
            <v>ADECUACIÓN DEL PALACIO MUNICIPAL, DEL MUNICIPIO DE SABANALARGA, ATLÁNTICO, CARIBE</v>
          </cell>
          <cell r="M1337">
            <v>100</v>
          </cell>
          <cell r="N1337">
            <v>99.93</v>
          </cell>
          <cell r="O1337" t="str">
            <v>CERRADO</v>
          </cell>
        </row>
        <row r="1338">
          <cell r="K1338">
            <v>2014086380007</v>
          </cell>
          <cell r="L1338" t="str">
            <v>REMODELACIÓN Y ADECUACIÓN SALÓN DE ACTOS DE LA INSTITUCIÓN EDUCATIVA DE SABANALARGA CODESA, MUNICIPIO DE SABANALARGA, ATLÁNTICO.</v>
          </cell>
          <cell r="M1338">
            <v>100</v>
          </cell>
          <cell r="N1338">
            <v>99.96</v>
          </cell>
          <cell r="O1338" t="str">
            <v>CERRADO</v>
          </cell>
        </row>
        <row r="1339">
          <cell r="K1339">
            <v>2014086380008</v>
          </cell>
          <cell r="L1339" t="str">
            <v>REPOSICIÓN DE REDES DE ACUEDUCTO DEL BARRIO 7 DE MAYO, DEL MUNICIPIO DE SABANALARGA, ATLÁNTICO, CARIBE</v>
          </cell>
          <cell r="M1339">
            <v>100</v>
          </cell>
          <cell r="N1339">
            <v>100</v>
          </cell>
          <cell r="O1339" t="str">
            <v>CERRADO</v>
          </cell>
        </row>
        <row r="1340">
          <cell r="K1340">
            <v>2015086380001</v>
          </cell>
          <cell r="L1340" t="str">
            <v>SUMINISTRO DE RACIONES ALIMENTARIAS A NIÑOS, NIÑAS Y JOVENES DE LAS INSTITUCIONES EDUCATIVAS DEL MUNICIPIO DE SABANALARGA, ATLÁNTICO, CARIBE</v>
          </cell>
          <cell r="M1340">
            <v>100</v>
          </cell>
          <cell r="N1340">
            <v>100</v>
          </cell>
          <cell r="O1340" t="str">
            <v>CERRADO</v>
          </cell>
        </row>
        <row r="1341">
          <cell r="K1341">
            <v>2015086380002</v>
          </cell>
          <cell r="L1341" t="str">
            <v>ADECUACIÓN DELPARQUE DE LAS MADRES DEL MUNICIPIO DE SABANALARGA, ATLÁNTICO, CARIBE</v>
          </cell>
          <cell r="M1341">
            <v>100</v>
          </cell>
          <cell r="N1341">
            <v>99.99</v>
          </cell>
          <cell r="O1341" t="str">
            <v>CERRADO</v>
          </cell>
        </row>
        <row r="1342">
          <cell r="K1342">
            <v>2015086380003</v>
          </cell>
          <cell r="L1342" t="str">
            <v>ADECUACIÓN DEL PARQUE SAN ANTONIO Y DE LAS CARRERAS 18A, 19 ENTRE CALLES 21 Y 22 DEL MUNICIPIO DE SABANALARGA, ATLÁNTICO, CARIBE</v>
          </cell>
          <cell r="M1342">
            <v>0</v>
          </cell>
          <cell r="N1342">
            <v>52.59</v>
          </cell>
          <cell r="O1342" t="str">
            <v>CONTRATADO EN EJECUCIÓN</v>
          </cell>
        </row>
        <row r="1343">
          <cell r="K1343">
            <v>2015086380004</v>
          </cell>
          <cell r="L1343" t="str">
            <v>CONSTRUCCIÓN DE PAVIMENTO EN CONCRETO RIGIDO,EN LA CALLE 29B ENTRE CARRERAS 16 Y 12, EL EMPALME DE LA CARRERA 14 A CON CALLE 29B SABANALARGA, ATLÁNTICO, CARIBE</v>
          </cell>
          <cell r="M1343">
            <v>100</v>
          </cell>
          <cell r="N1343">
            <v>99.99</v>
          </cell>
          <cell r="O1343" t="str">
            <v>CERRADO</v>
          </cell>
        </row>
        <row r="1344">
          <cell r="K1344">
            <v>2015086380006</v>
          </cell>
          <cell r="L1344" t="str">
            <v>AMPLIACIÓN DE REDES DE ALCANTARILLADO DEL BARRIO LAS AMERICAS PRIMERA ETAPA SABANALARGA, ATLÁNTICO, CARIBE</v>
          </cell>
          <cell r="M1344">
            <v>100</v>
          </cell>
          <cell r="N1344">
            <v>99.97</v>
          </cell>
          <cell r="O1344" t="str">
            <v>CERRADO</v>
          </cell>
        </row>
        <row r="1345">
          <cell r="K1345">
            <v>2015086380007</v>
          </cell>
          <cell r="L1345" t="str">
            <v>CONSTRUCCIÓN DE PAVIMENTO RÍGIDO EN LA CRA 30 ENTRE CLS 24,25,26 Y 27, CRA 30 ENTRE CLS 16,18 Y 21, CLE 18 ENTRE CRS 29 Y 30, CLE 15 ENTRE CRAS 13 Y 14, ÁREA URBANA DEL MUNICIPIO DE SABANALARGA, DPTO DEL ATLÁNTICO</v>
          </cell>
          <cell r="M1345">
            <v>100</v>
          </cell>
          <cell r="N1345">
            <v>99.96</v>
          </cell>
          <cell r="O1345" t="str">
            <v>CERRADO</v>
          </cell>
        </row>
        <row r="1346">
          <cell r="K1346">
            <v>2015086380008</v>
          </cell>
          <cell r="L1346" t="str">
            <v>REPARACIÓN DE PAVIMENTO EN CONCRETO RIGIDO DE LA CARRERA 24 ENTRE CALLES 21,22 Y EL TRAMO DE LA CALLE 21, PARTIENDO DE LA CRA 24, SABANALARGA, ATLÁNTICO, CARIBE</v>
          </cell>
          <cell r="M1346">
            <v>100</v>
          </cell>
          <cell r="N1346">
            <v>99.97</v>
          </cell>
          <cell r="O1346" t="str">
            <v>CERRADO</v>
          </cell>
        </row>
        <row r="1347">
          <cell r="K1347">
            <v>2015086380009</v>
          </cell>
          <cell r="L1347" t="str">
            <v>CONSTRUCCIÓN DE PAVIMENTO EN CONCRETO RIGIDO DE LA CALLE 13 ENTRE CARRERAS 6 Y 8 EN EL MUNICIPIO DE SABANALARGA, ATLÁNTICO, CARIBE</v>
          </cell>
          <cell r="M1347">
            <v>66</v>
          </cell>
          <cell r="N1347">
            <v>88</v>
          </cell>
          <cell r="O1347" t="str">
            <v>CONTRATADO EN EJECUCIÓN</v>
          </cell>
        </row>
        <row r="1348">
          <cell r="K1348">
            <v>2016086380001</v>
          </cell>
          <cell r="L1348" t="str">
            <v>CONSTRUCCIÓN DE REDES DE ALCANTARILLADO DEL BARRIO SANTA ROSA EN EL MUNICIPO DE SABANALARGA, DEPARTAMENTO DEL  ATLÁNTICO</v>
          </cell>
          <cell r="M1348">
            <v>0</v>
          </cell>
          <cell r="N1348">
            <v>0</v>
          </cell>
          <cell r="O1348" t="str">
            <v>EN PROCESO DE CONTRATACIÓN</v>
          </cell>
        </row>
        <row r="1349">
          <cell r="K1349">
            <v>2016086380002</v>
          </cell>
          <cell r="L1349" t="str">
            <v>CONSTRUCCIÓN DE REDES DE ALCANTARILLADO SANITARIO EN  LOS  BARRIOS BELLAVISTA, LAS MERCEDES, LAS AMÉRICAS, EL PRADITO, EVARISTO SOURDIS (LA NEVADA) DE LA CABECERA MUNICIPAL DE SABANALARGA, DEPARTAMENTO DEL ATLÁNTICO.</v>
          </cell>
          <cell r="M1349">
            <v>0</v>
          </cell>
          <cell r="N1349">
            <v>0</v>
          </cell>
          <cell r="O1349" t="str">
            <v>EN PROCESO DE CONTRATACIÓN</v>
          </cell>
        </row>
        <row r="1350">
          <cell r="K1350">
            <v>2016086380003</v>
          </cell>
          <cell r="L1350" t="str">
            <v>CONSTRUCCIÓN DE LAS VÍAS URBANAS EN CONCRETO RÍGIDO DE LA CALLE 24 ENTRE CARRERA 20 Y CARRERA 21, CARRERA 20 ENTRE CALLE 13 Y CALLE 14 DEL MUNICIPIO DE SABANALARGA, DEPARTAMENTO DEL ATLÁNTICO.</v>
          </cell>
          <cell r="M1350">
            <v>0</v>
          </cell>
          <cell r="N1350">
            <v>0</v>
          </cell>
          <cell r="O1350" t="str">
            <v>EN PROCESO DE CONTRATACIÓN</v>
          </cell>
        </row>
        <row r="1351">
          <cell r="K1351">
            <v>2012086750001</v>
          </cell>
          <cell r="L1351" t="str">
            <v>CONSTRUCCIÓN DE CUNETAS BORDILLOS ANDENES ADECUACION Y MANTENIMIENTO DE LA CALLE 4 ENTRE CARRERAS 4 Y 4A EN EL CASCO URBANO SANTA LUCÍA, ATLÁNTICO, CARIBE</v>
          </cell>
          <cell r="M1351">
            <v>100</v>
          </cell>
          <cell r="N1351">
            <v>43.79</v>
          </cell>
          <cell r="O1351" t="str">
            <v>TERMINADO</v>
          </cell>
        </row>
        <row r="1352">
          <cell r="K1352">
            <v>2013086750001</v>
          </cell>
          <cell r="L1352" t="str">
            <v>FORTALECIMIENTO EMPRESARIAL DE LAS ASOCIACIONES DE MERCADOS COMUNITARIOS CAMPESINOS AFECTADOS POR LA OLA INVERNAL 2010- 2011 EN SANTA LUCÍA, ATLÁNTICO, CARIBE</v>
          </cell>
          <cell r="M1352">
            <v>100</v>
          </cell>
          <cell r="N1352">
            <v>42.44</v>
          </cell>
          <cell r="O1352" t="str">
            <v>TERMINADO</v>
          </cell>
        </row>
        <row r="1353">
          <cell r="K1353">
            <v>2013086750002</v>
          </cell>
          <cell r="L1353" t="str">
            <v>CONSTRUCCIÓN DE PAVIMENTO EN CONCRETO RIGIDO MR 4.2 MPA E=0.15DE LA CLL 4 ENTRE KRA 4 Y 6A(SISTEMA RIGIDO EN LA SUPERFICIE) Y KRA 6 Y 6A ENTRE CALLES 3 Y 5 EN EL CASCO URBANO DEL MUNICIPIO DE SANTA LUCIA-ATLANTICO</v>
          </cell>
          <cell r="M1353">
            <v>100</v>
          </cell>
          <cell r="N1353">
            <v>89.49</v>
          </cell>
          <cell r="O1353" t="str">
            <v>TERMINADO</v>
          </cell>
        </row>
        <row r="1354">
          <cell r="K1354">
            <v>2014086750001</v>
          </cell>
          <cell r="L1354" t="str">
            <v>CONSTRUCCIÓN PAVIMENTO EN CONCRETO RIGIDO EN LA CALLE 3A ENTRE CARRERA 5 Y CARRERA 4, CARRERA 5 ENTRE CALLE 3 Y CALLE 4 EN EL MUNICIPIO DE SANTA LUCIA, ATLANTICO</v>
          </cell>
          <cell r="M1354">
            <v>0</v>
          </cell>
          <cell r="N1354">
            <v>98.42</v>
          </cell>
          <cell r="O1354" t="str">
            <v>CONTRATADO EN EJECUCIÓN</v>
          </cell>
        </row>
        <row r="1355">
          <cell r="K1355">
            <v>2013086850001</v>
          </cell>
          <cell r="L1355" t="str">
            <v>CONSTRUCCIÓN DE 1.661,13 MTS LINEALES DE PAVIMENTO EN CONCRETO RIGIDO, EN SIETE (7) TRAMOS DE VIAS URBANAS, EN EL MUNICIPIO DE SANTO TOMAS, ATLANTICO</v>
          </cell>
          <cell r="M1355">
            <v>99.67</v>
          </cell>
          <cell r="N1355">
            <v>76.34</v>
          </cell>
          <cell r="O1355" t="str">
            <v>TERMINADO</v>
          </cell>
        </row>
        <row r="1356">
          <cell r="K1356">
            <v>2015086850001</v>
          </cell>
          <cell r="L1356" t="str">
            <v>CONSTRUCCIÓN DE PAVIMENTO RÍGIDO EN LA CALLE 8 ENTRE CARRERA 8A Y 10, CARRERA 15 ENTRE CALLE 7B Y 8A, EN EL CASCO URBANO DEL MUNICIPIO DE SANTO TOMAS, DEPARTAMENTO DEL ATLÁNTICO.</v>
          </cell>
          <cell r="M1356">
            <v>80.86</v>
          </cell>
          <cell r="N1356">
            <v>87.65</v>
          </cell>
          <cell r="O1356" t="str">
            <v>CONTRATADO EN EJECUCIÓN</v>
          </cell>
        </row>
        <row r="1357">
          <cell r="K1357">
            <v>2015086850002</v>
          </cell>
          <cell r="L1357" t="str">
            <v>ADECUACIÓN DEL PARQUE LAS PALMERAS, MEDIANTE LA IMPLEMENTACIÓN DE ESPACIOS BIOSALUDABLES, EN EL MUNICIPIO DE SANTO TOMÁS, ATLÁNTICO.</v>
          </cell>
          <cell r="M1357">
            <v>0</v>
          </cell>
          <cell r="N1357">
            <v>50</v>
          </cell>
          <cell r="O1357" t="str">
            <v>CONTRATADO EN EJECUCIÓN</v>
          </cell>
        </row>
        <row r="1358">
          <cell r="K1358">
            <v>2013087700001</v>
          </cell>
          <cell r="L1358" t="str">
            <v>CONSTRUCCIÓN DE PAVIMENTO EN CONCRETO RÍGIDO EN LA CALLE 5 ENTRE CARRERAS 12 Y 15 DEL MUNICIPIO DE SUAN, ATLÁNTICO, CARIBE</v>
          </cell>
          <cell r="M1358">
            <v>100</v>
          </cell>
          <cell r="N1358">
            <v>98.21</v>
          </cell>
          <cell r="O1358" t="str">
            <v>TERMINADO</v>
          </cell>
        </row>
        <row r="1359">
          <cell r="K1359">
            <v>2013087700002</v>
          </cell>
          <cell r="L1359" t="str">
            <v>CONSTRUCCIÓN DE PAVIMENTO RIGIDO EN  VIAS URBANAS EN EL  MUNICIPIO DE SUAN, ATLÁNTICO, CARIBE</v>
          </cell>
          <cell r="M1359">
            <v>100</v>
          </cell>
          <cell r="N1359">
            <v>99.88</v>
          </cell>
          <cell r="O1359" t="str">
            <v>TERMINADO</v>
          </cell>
        </row>
        <row r="1360">
          <cell r="K1360">
            <v>2014087700001</v>
          </cell>
          <cell r="L1360" t="str">
            <v>CONSTRUCCIÓN DE PAVIMENTO EN CONCRETO RIGIDO EN LA CALLE 6 ENTRE CARRERAS 16 Y 17 SUAN, ATLÁNTICO, CARIBE</v>
          </cell>
          <cell r="M1360">
            <v>99.98</v>
          </cell>
          <cell r="N1360">
            <v>99.98</v>
          </cell>
          <cell r="O1360" t="str">
            <v>TERMINADO</v>
          </cell>
        </row>
        <row r="1361">
          <cell r="K1361">
            <v>2015087700001</v>
          </cell>
          <cell r="L1361" t="str">
            <v>CONSTRUCCIÓN DE PAV. EN CCTO RÍGIDO  ESP: 0.15 EN  LA  CARRERA 12  ENTRE CL  6 Y CARRETERA ORIENTAL Y REPARCHEO DE DIFERENTES TRAMOS DE SUAN ATLÁNTICO, CARIBE</v>
          </cell>
          <cell r="M1361">
            <v>0</v>
          </cell>
          <cell r="N1361">
            <v>2.5499999999999998</v>
          </cell>
          <cell r="O1361" t="str">
            <v>CONTRATADO EN EJECUCIÓN</v>
          </cell>
        </row>
        <row r="1362">
          <cell r="K1362">
            <v>2013002080006</v>
          </cell>
          <cell r="L1362" t="str">
            <v>CONSTRUCCIÓN PARQUE INFANTIL BARRIO ABAJO EN EL MUNICIPIO DE TUBARÁ, ATLÁNTICO.</v>
          </cell>
          <cell r="M1362">
            <v>100</v>
          </cell>
          <cell r="N1362">
            <v>96.15</v>
          </cell>
          <cell r="O1362" t="str">
            <v>TERMINADO</v>
          </cell>
        </row>
        <row r="1363">
          <cell r="K1363">
            <v>2014002080001</v>
          </cell>
          <cell r="L1363" t="str">
            <v>CONSTRUCCIÓN DE PAVIMENTO DE LA CALLE 14 ENTRE CARRERAS 2 Y 3 EN EL MUNICIPIO DE TUBARA , ATLANTICO.</v>
          </cell>
          <cell r="M1363">
            <v>100</v>
          </cell>
          <cell r="N1363">
            <v>97.61</v>
          </cell>
          <cell r="O1363" t="str">
            <v>TERMINADO</v>
          </cell>
        </row>
        <row r="1364">
          <cell r="K1364">
            <v>2014002080004</v>
          </cell>
          <cell r="L1364" t="str">
            <v>CONSTRUCCIÓN DE PAVIMENTO DE LAS VIAS URBANAS CARRERA 5 ENTRE CALLES 9 Y 7B, CALLE 7B ENTRE LA CARRERA 5 Y   LA CALLE 6, EN EL MUNICIPIO DE TUBARA – ATLANTICO</v>
          </cell>
          <cell r="M1364">
            <v>100</v>
          </cell>
          <cell r="N1364">
            <v>134.63</v>
          </cell>
          <cell r="O1364" t="str">
            <v>TERMINADO</v>
          </cell>
        </row>
        <row r="1365">
          <cell r="K1365">
            <v>2014002080006</v>
          </cell>
          <cell r="L1365" t="str">
            <v>CONSTRUCCIÓN DE PAVIMENTO DE LA CARRERA 9 ENTRE LAS CALLES 10 Y 13A  ÁREA URBANA, MUNICIPIO DE TUBARÁ, DEPARTAMENTO DEL ATLÁNTICO.</v>
          </cell>
          <cell r="M1365">
            <v>0</v>
          </cell>
          <cell r="N1365">
            <v>100</v>
          </cell>
          <cell r="O1365" t="str">
            <v>CONTRATADO EN EJECUCIÓN</v>
          </cell>
        </row>
        <row r="1366">
          <cell r="K1366">
            <v>2015002080004</v>
          </cell>
          <cell r="L1366" t="str">
            <v>CONSTRUCCIÓN DE LA ESTRUCTURA EN PAVIMENTO DE LA CRA 5 EN EL TRAMO COMPRENDIDO K0+000 AL K0+095 EN EL CORREGIMIENTO DE GUAIMARAL MUNICIPIO DE TUBARÁ EN EL DEPARTAMENTO DEL ATLÁNTICO.</v>
          </cell>
          <cell r="M1366">
            <v>100</v>
          </cell>
          <cell r="N1366">
            <v>104.64</v>
          </cell>
          <cell r="O1366" t="str">
            <v>TERMINADO</v>
          </cell>
        </row>
        <row r="1367">
          <cell r="K1367">
            <v>2015002080005</v>
          </cell>
          <cell r="L1367" t="str">
            <v>CONSTRUCCIÓN EN PAVIMENTO RÍGIDO  DE LA CRA 2B ENTRE CALLES 11 Y 12 EN EL MUNICIPIO DE TUBARA – ATLÁNTICO.</v>
          </cell>
          <cell r="M1367">
            <v>100</v>
          </cell>
          <cell r="N1367">
            <v>91.78</v>
          </cell>
          <cell r="O1367" t="str">
            <v>TERMINADO</v>
          </cell>
        </row>
        <row r="1368">
          <cell r="K1368">
            <v>2015002080006</v>
          </cell>
          <cell r="L1368" t="str">
            <v>CONSTRUCCIÓN EN PAVIMENTO RÍGIDO DE LA CRA5 ENTRE CALLES 2 Y 4 DEL CORREGIMIENTO DE CUATRO BOCAS EN EL MUNICIPIO DE TUBARÁ-ATLÁNTICO.</v>
          </cell>
          <cell r="M1368">
            <v>100</v>
          </cell>
          <cell r="N1368">
            <v>52.37</v>
          </cell>
          <cell r="O1368" t="str">
            <v>TERMINADO</v>
          </cell>
        </row>
        <row r="1369">
          <cell r="K1369">
            <v>2015002080008</v>
          </cell>
          <cell r="L1369" t="str">
            <v>CONSTRUCCIÓN PARQUE RECREACIONAL Y ADECUACIÓN  CANCHA DE FUTBOL EN EL CORREGIMIENTO EL MORRO – TUBARA</v>
          </cell>
          <cell r="M1369">
            <v>0</v>
          </cell>
          <cell r="N1369">
            <v>0</v>
          </cell>
          <cell r="O1369" t="str">
            <v>CONTRATADO EN EJECUCIÓN</v>
          </cell>
        </row>
        <row r="1370">
          <cell r="K1370">
            <v>2013088490001</v>
          </cell>
          <cell r="L1370" t="str">
            <v>CONSTRUCCIÓN DE PAVIMENTO EN CONCRETO RIGIDO Y OBRAS DE CONTENCION EN LA CARRERA 18 ENTRE CALLES 12A Y 13 DEL BARRIO NUEVA ESPERANZA DEL MUNICIPIO DE USIACURÍ, ATLÁNTICO.</v>
          </cell>
          <cell r="M1370">
            <v>100</v>
          </cell>
          <cell r="N1370">
            <v>99.36</v>
          </cell>
          <cell r="O1370" t="str">
            <v>PARA CIERRE</v>
          </cell>
        </row>
        <row r="1371">
          <cell r="K1371">
            <v>2013088490002</v>
          </cell>
          <cell r="L1371" t="str">
            <v>CONSTRUCCIÓN DE PAVIMENTO EN CONCRETO RIGIDO DE LA CALLE 9 ENTRE CARRERAS 22 Y 23 DEL BARRIO 19 DE MAYO EN EL MUNICIPIO DE USIACURÍ, DEPARTAMENTO DEL ATLÁNTICO</v>
          </cell>
          <cell r="M1371">
            <v>0</v>
          </cell>
          <cell r="N1371">
            <v>137.49</v>
          </cell>
          <cell r="O1371" t="str">
            <v>CONTRATADO EN EJECUCIÓN</v>
          </cell>
        </row>
        <row r="1372">
          <cell r="K1372">
            <v>2013088490003</v>
          </cell>
          <cell r="L1372" t="str">
            <v>CONSTRUCCIÓN DE VIA EN ADOQUIN VEHICULAR EN LA CALLE 8B ENTRE CARRERAS 22 Y 23 DEL BARRIO 19 DE MAYO DEL MUNICIPIO DE USIACURÍ, DEPARTAMENTO DEL ATLÁNTICO</v>
          </cell>
          <cell r="M1372">
            <v>100</v>
          </cell>
          <cell r="N1372">
            <v>99.27</v>
          </cell>
          <cell r="O1372" t="str">
            <v>TERMINADO</v>
          </cell>
        </row>
        <row r="1373">
          <cell r="K1373">
            <v>2013088490004</v>
          </cell>
          <cell r="L1373" t="str">
            <v>CONSTRUCCIÓN Y ADECUACION DE LA CANCHA DE MICRO FUTBOL SAUL VALLEJO DEL BARRIO NUEVA ESPERANZA DEL MUNICIPIO DE USIACURÍ, DEPARTAMENTO DEL ATLÁNTICO</v>
          </cell>
          <cell r="M1373">
            <v>99</v>
          </cell>
          <cell r="N1373">
            <v>99.05</v>
          </cell>
          <cell r="O1373" t="str">
            <v>TERMINADO</v>
          </cell>
        </row>
        <row r="1374">
          <cell r="K1374">
            <v>2015088490001</v>
          </cell>
          <cell r="L1374" t="str">
            <v>CONSTRUCCIÓN DEL ÁREA ADMINISTRATIVA DE LA SEDE NO. 1 DE LA INSTITUCIÓN EDUCATIVA NUESTRA SEÑORA DEL TRÁNSITO, EN EL MUNICIPIO DE USIACURÍ, DEPARTAMENTO DEL ATLÁNTICO</v>
          </cell>
          <cell r="M1374">
            <v>0</v>
          </cell>
          <cell r="N1374">
            <v>0</v>
          </cell>
          <cell r="O1374" t="str">
            <v>CONTRATADO EN EJECUCIÓN</v>
          </cell>
        </row>
        <row r="1375">
          <cell r="K1375">
            <v>2015088490002</v>
          </cell>
          <cell r="L1375" t="str">
            <v>CONSTRUCCIÓN DE ANDÉN PEATONAL EN LA VÍA DE ACCESO PRINCIPAL AL SECTOR VILLA LUZ EN LA PROLONGACIÓN DE LA CALLE 11 CON CARRERA 22, MUNICIPIO DE USIACURÍ, DEPARTAMENTO DEL ATLÁNTICO.</v>
          </cell>
          <cell r="M1375">
            <v>100</v>
          </cell>
          <cell r="N1375">
            <v>77.81</v>
          </cell>
          <cell r="O1375" t="str">
            <v>TERMINADO</v>
          </cell>
        </row>
        <row r="1376">
          <cell r="K1376">
            <v>2012000050043</v>
          </cell>
          <cell r="L1376" t="str">
            <v>DISEÑO SISTEMA DE ANÁLISIS Y ADMINISTRACIÓN DE INFORMACIÓN SOCIOECONOMICA Y ESPACIAL BOGOTÁ Y LA REGIÓN</v>
          </cell>
          <cell r="M1376">
            <v>39.4</v>
          </cell>
          <cell r="N1376">
            <v>33.26</v>
          </cell>
          <cell r="O1376" t="str">
            <v>CONTRATADO EN EJECUCIÓN</v>
          </cell>
        </row>
        <row r="1377">
          <cell r="K1377">
            <v>2013000100134</v>
          </cell>
          <cell r="L1377" t="str">
            <v>DESARROLLO DE UN MODELO DE EVALUACIÓN DE LA CONVENIENCIA DE LOCALIZACIÓN DE MACRO-PROYECTOS URBANOS , BOGOTÁ Y SU REGIÓN</v>
          </cell>
          <cell r="M1377">
            <v>63.24</v>
          </cell>
          <cell r="N1377">
            <v>67.77</v>
          </cell>
          <cell r="O1377" t="str">
            <v>CONTRATADO EN EJECUCIÓN</v>
          </cell>
        </row>
        <row r="1378">
          <cell r="K1378">
            <v>2013000100192</v>
          </cell>
          <cell r="L1378" t="str">
            <v>DESARROLLO DE COMPETENCIAS TECNOLÓGICAS EN BOGOTÁ, PARA SU TRANSFERENCIA A LOS  SECTORES DE MEDICAMENTOS, COSMÉTICOS Y AFINES BOGOTÁ</v>
          </cell>
          <cell r="M1378">
            <v>2</v>
          </cell>
          <cell r="N1378">
            <v>1.3</v>
          </cell>
          <cell r="O1378" t="str">
            <v>CONTRATADO EN EJECUCIÓN</v>
          </cell>
        </row>
        <row r="1379">
          <cell r="K1379">
            <v>2013000100210</v>
          </cell>
          <cell r="L1379" t="str">
            <v>IMPLEMENTACIÓN DE LA BECA RODOLFO LLINÁS PARA LA PROMOCIÓN DE LA FORMACIÓN AVANZADA EN BOGOTÁ</v>
          </cell>
          <cell r="M1379">
            <v>24.07</v>
          </cell>
          <cell r="N1379">
            <v>97.72</v>
          </cell>
          <cell r="O1379" t="str">
            <v>CONTRATADO EN EJECUCIÓN</v>
          </cell>
        </row>
        <row r="1380">
          <cell r="K1380">
            <v>2014000050028</v>
          </cell>
          <cell r="L1380" t="str">
            <v>DISEÑO DE LA ESTRATEGIA DE INTERVENCIÓN INTEGRAL Y  MULTIDIMENSIONAL EN MATERIA SOCIOECONÓMICA, AMBIENTAL Y URBANISTICA EN EL RÍO FUCHA Y SU ÁREA DE ESTUDIO</v>
          </cell>
          <cell r="M1380">
            <v>15.78</v>
          </cell>
          <cell r="N1380">
            <v>64</v>
          </cell>
          <cell r="O1380" t="str">
            <v>CONTRATADO EN EJECUCIÓN</v>
          </cell>
        </row>
        <row r="1381">
          <cell r="K1381">
            <v>2015000050079</v>
          </cell>
          <cell r="L1381" t="str">
            <v>CONSTRUCCIÓN Y DOTACIÓN DEL CENTRO DE RECEPCIÓN Y REHABILITACIÓN DE FLORA Y FAUNA SILVESTRE DE BOGOTÁ, D.C.</v>
          </cell>
          <cell r="M1381">
            <v>0</v>
          </cell>
          <cell r="N1381">
            <v>0</v>
          </cell>
          <cell r="O1381" t="str">
            <v>SIN CONTRATAR</v>
          </cell>
        </row>
        <row r="1382">
          <cell r="K1382">
            <v>2012000050008</v>
          </cell>
          <cell r="L1382" t="str">
            <v>CONSERVACIÓN RESTAURACIÓN Y USO SOSTENIBLE DE SERVICIOS ECOSISTÉMICOS ENTRE LOS PÁRAMOS DE GUERRERO, CHINGAZA, SUMAPAZ, LOS CERROS ORIENTALES DE BOGOTÁ Y SU ÁREA DE INFLUENCIA</v>
          </cell>
          <cell r="M1382">
            <v>64.22</v>
          </cell>
          <cell r="N1382">
            <v>60.22</v>
          </cell>
          <cell r="O1382" t="str">
            <v>CONTRATADO EN EJECUCIÓN</v>
          </cell>
        </row>
        <row r="1383">
          <cell r="K1383">
            <v>2012000100186</v>
          </cell>
          <cell r="L1383" t="str">
            <v>IMPLEMENTACIÓN DEL BANCO PÚBLICO DE CÉLULAS MADRE DE CORDÓN UMBILICAL Y DE UNA UNIDAD DE TERAPIA CELULAR HEMOCENTRO DISTRITAL, SECRETARIA DE SALUD, BOGOTÁ</v>
          </cell>
          <cell r="M1383">
            <v>34.33</v>
          </cell>
          <cell r="N1383">
            <v>40.28</v>
          </cell>
          <cell r="O1383" t="str">
            <v>CONTRATADO EN EJECUCIÓN</v>
          </cell>
        </row>
        <row r="1384">
          <cell r="K1384">
            <v>2013000100196</v>
          </cell>
          <cell r="L1384" t="str">
            <v>IMPLEMENTACIÓN DE LA PLATAFORMA CIENTÍFICA Y TECNOLÓGICA PARA LA OBTENCIÓN DE FITOMEDICAMENTOS ANTITUMORALES CON ESTÁNDARES INTERNACIONALES. MODELO DE CASO CAESALPINIA SPINOSA.</v>
          </cell>
          <cell r="M1384">
            <v>69</v>
          </cell>
          <cell r="N1384">
            <v>42.84</v>
          </cell>
          <cell r="O1384" t="str">
            <v>CONTRATADO EN EJECUCIÓN</v>
          </cell>
        </row>
        <row r="1385">
          <cell r="K1385">
            <v>2013000100135</v>
          </cell>
          <cell r="L1385" t="str">
            <v>INVESTIGACIÓN NODOS DE BIODIVERSIDAD: INVESTIGACIÓN Y APROPIACIÓN SOCIAL DE LA BIODIVERSIDAD EN LA REGIÓN CAPITAL BOGOTÁ</v>
          </cell>
          <cell r="M1385">
            <v>69.739999999999995</v>
          </cell>
          <cell r="N1385">
            <v>11.38</v>
          </cell>
          <cell r="O1385" t="str">
            <v>CONTRATADO EN EJECUCIÓN</v>
          </cell>
        </row>
        <row r="1386">
          <cell r="K1386">
            <v>2016000050021</v>
          </cell>
          <cell r="L1386" t="str">
            <v>ESTUDIOS DE LA AVENIDA LONGITUDINAL DE OCCIDENTE, RAMAL AV. VILLAVICENCIO HASTA LA AV. CALI Y RAMAL AV. AMÉRICAS HASTA LA AV. CALI, BOGOTÁ D.C.</v>
          </cell>
          <cell r="M1386">
            <v>0</v>
          </cell>
          <cell r="N1386">
            <v>0</v>
          </cell>
          <cell r="O1386" t="str">
            <v>SIN MIGRAR</v>
          </cell>
        </row>
        <row r="1387">
          <cell r="K1387">
            <v>2013002130003</v>
          </cell>
          <cell r="L1387" t="str">
            <v>CONSTRUCCIÓN DEL PARQUE CENTRAL DEL MUNICIPIO DE ACHÍ, DEPARTAMENTO DE BOLÍVAR</v>
          </cell>
          <cell r="M1387">
            <v>100</v>
          </cell>
          <cell r="N1387">
            <v>100</v>
          </cell>
          <cell r="O1387" t="str">
            <v>TERMINADO</v>
          </cell>
        </row>
        <row r="1388">
          <cell r="K1388">
            <v>2013002130018</v>
          </cell>
          <cell r="L1388" t="str">
            <v>CONSTRUCCIÓN DEL MURO DE CERRAMIENTO Y ADECUACION DE LA CANCHA DE FÚTBOL DEL MUNICIPIO DE ACHÍ DEPARTAMENTO DE BOLÍVAR</v>
          </cell>
          <cell r="M1388">
            <v>100</v>
          </cell>
          <cell r="N1388">
            <v>100</v>
          </cell>
          <cell r="O1388" t="str">
            <v>CERRADO</v>
          </cell>
        </row>
        <row r="1389">
          <cell r="K1389">
            <v>2015002130004</v>
          </cell>
          <cell r="L1389" t="str">
            <v>CONSTRUCCIÓN DEL SISTEMA DE GRADERIAS DE LA CANCHA DE FÚTBOL DEL MUNICIPIO DE ACHÍ DEPARTAMENTO DE BOLÍVAR</v>
          </cell>
          <cell r="M1389">
            <v>100</v>
          </cell>
          <cell r="N1389">
            <v>100</v>
          </cell>
          <cell r="O1389" t="str">
            <v>CERRADO</v>
          </cell>
        </row>
        <row r="1390">
          <cell r="K1390">
            <v>2015002130007</v>
          </cell>
          <cell r="L1390" t="str">
            <v>MEJORAMIENTO DE LA VÍA  QUE COMUNICA EL CORREGIMIENTO DE TACUYALTA - VEREDA LA PUENTE DEL K0+000 AL K4+680 EN EL MUNICIPIO DE ACHÍ DEPARTAMENTO DE BOLÍVAR</v>
          </cell>
          <cell r="M1390">
            <v>79.87</v>
          </cell>
          <cell r="N1390">
            <v>70.739999999999995</v>
          </cell>
          <cell r="O1390" t="str">
            <v>CONTRATADO EN EJECUCIÓN</v>
          </cell>
        </row>
        <row r="1391">
          <cell r="K1391">
            <v>2013130300001</v>
          </cell>
          <cell r="L1391" t="str">
            <v>DISEÑO Y ESTUDIOS PARA LA CONSTRUCCION DE PAVIMENTO RIGIDO EN CALLES DE LA CABECERA MUNICIPAL DE ALTOS DEL ROSARIO, BOLÍVAR, CARIBE</v>
          </cell>
          <cell r="M1391">
            <v>100</v>
          </cell>
          <cell r="N1391">
            <v>100</v>
          </cell>
          <cell r="O1391" t="str">
            <v>TERMINADO</v>
          </cell>
        </row>
        <row r="1392">
          <cell r="K1392">
            <v>2013130300002</v>
          </cell>
          <cell r="L1392" t="str">
            <v>CONSTRUCCIÓN DE PARQUE RECREATIVO PRINCIPAL EN LA CABECERA MUNICIPAL DE ALTOS DEL ROSARIO, BOLÍVAR, CARIBE</v>
          </cell>
          <cell r="M1392">
            <v>100</v>
          </cell>
          <cell r="N1392">
            <v>97.07</v>
          </cell>
          <cell r="O1392" t="str">
            <v>TERMINADO</v>
          </cell>
        </row>
        <row r="1393">
          <cell r="K1393">
            <v>2013130300003</v>
          </cell>
          <cell r="L1393" t="str">
            <v>CONSTRUCCIÓN DE MUELLE FLUVIAL DE PASAJEROS EN LA CABECERA MUNICIPAL DE ALTOS DEL ROSARIO, BOLÍVAR, CARIBE</v>
          </cell>
          <cell r="M1393">
            <v>100</v>
          </cell>
          <cell r="N1393">
            <v>97.03</v>
          </cell>
          <cell r="O1393" t="str">
            <v>TERMINADO</v>
          </cell>
        </row>
        <row r="1394">
          <cell r="K1394">
            <v>2013130300004</v>
          </cell>
          <cell r="L1394" t="str">
            <v>CONSTRUCCIÓN DE PAVIMENTO EN CONCRETO RIGIDO EN CALLES DE LA CABECERA MUNICIPAL DE ALTOS DEL ROSARIO, DEPARTAMENTO DE BOLÍVAR, CARIBE.</v>
          </cell>
          <cell r="M1394">
            <v>100</v>
          </cell>
          <cell r="N1394">
            <v>26.03</v>
          </cell>
          <cell r="O1394" t="str">
            <v>TERMINADO</v>
          </cell>
        </row>
        <row r="1395">
          <cell r="K1395">
            <v>2013130420001</v>
          </cell>
          <cell r="L1395" t="str">
            <v>CONSTRUCCIÓN POLIDEPORTIVO EN LA CANCHA JAVIER PAYARES LOZANO UBICADA EN LA CRA 5 ENTRE CALLES 2 Y 3, CORREGIMIENTO DE SAN RAFAEL, AREA RURAL DEL MUNICIPIO DE ARENAL DEL SUR - DPTO DE BOLIVAR</v>
          </cell>
          <cell r="M1395">
            <v>100</v>
          </cell>
          <cell r="N1395">
            <v>100</v>
          </cell>
          <cell r="O1395" t="str">
            <v>CERRADO</v>
          </cell>
        </row>
        <row r="1396">
          <cell r="K1396">
            <v>2013130420002</v>
          </cell>
          <cell r="L1396" t="str">
            <v>CONSTRUCCIÓN DE PAVIMENTO EN CONCRETO RIGIDO EN CALLES DE LA CABECERA MUNICIPAL DE ARENAL - BOLIVAR</v>
          </cell>
          <cell r="M1396">
            <v>100</v>
          </cell>
          <cell r="N1396">
            <v>99.95</v>
          </cell>
          <cell r="O1396" t="str">
            <v>CERRADO</v>
          </cell>
        </row>
        <row r="1397">
          <cell r="K1397">
            <v>2015130420001</v>
          </cell>
          <cell r="L1397" t="str">
            <v>CONSTRUCCIÓN DE CERRAMIENTO Y CANCHA MULTIPLE PARA LA INSTITUCION EDUCATIVA EMA TRONCOSO RABELO DEL CORREGIMIENTO DE BUENAVISTA MUNICIPIO DE ARENAL - BOLIVAR</v>
          </cell>
          <cell r="M1397">
            <v>100</v>
          </cell>
          <cell r="N1397">
            <v>100</v>
          </cell>
          <cell r="O1397" t="str">
            <v>TERMINADO</v>
          </cell>
        </row>
        <row r="1398">
          <cell r="K1398">
            <v>2016130420001</v>
          </cell>
          <cell r="L1398" t="str">
            <v>ESTUDIOS PARA LA CONSTRUCCION DE PAVIMENTO RIGIDO PARA LAS CALLES 9 HACIA EL PUENTE Y BARRIO SANTA ROSA DE LA CABECERA MUNICIPAL DE ARENAL - BOLIVAR</v>
          </cell>
          <cell r="M1398">
            <v>0</v>
          </cell>
          <cell r="N1398">
            <v>0</v>
          </cell>
          <cell r="O1398" t="str">
            <v>CONTRATADO EN EJECUCIÓN</v>
          </cell>
        </row>
        <row r="1399">
          <cell r="K1399">
            <v>2016130420002</v>
          </cell>
          <cell r="L1399" t="str">
            <v>CONSTRUCCIÓN DE PAVIMENTO RÍGIDO PARA LAS CALLES 9 HACIA EL PUENTE Y BARRIO SANTA ROSA DE LA CABECERA MUNICIPAL DE ARENAL - BOLÍVAR</v>
          </cell>
          <cell r="M1399">
            <v>0</v>
          </cell>
          <cell r="N1399">
            <v>0</v>
          </cell>
          <cell r="O1399" t="str">
            <v>SIN CONTRATAR</v>
          </cell>
        </row>
        <row r="1400">
          <cell r="K1400">
            <v>2013130520001</v>
          </cell>
          <cell r="L1400" t="str">
            <v>ADECUACIÓN INSTALACIONES ELECTRICAS PISTA DE PATINAJE Y CANCHA DE FUTBOL ESTADIO BENJAMIN HERRERA ARJONA, BOLÍVAR, CARIBE</v>
          </cell>
          <cell r="M1400">
            <v>100</v>
          </cell>
          <cell r="N1400">
            <v>98.04</v>
          </cell>
          <cell r="O1400" t="str">
            <v>CERRADO</v>
          </cell>
        </row>
        <row r="1401">
          <cell r="K1401">
            <v>2013130520002</v>
          </cell>
          <cell r="L1401" t="str">
            <v>REHABILITACIÓN Y MANTENIMIENTO DE LAS VIAS URBANAS DEL MUNICIPIO DE ARJONA, BOLÍVAR, CARIBE</v>
          </cell>
          <cell r="M1401">
            <v>100</v>
          </cell>
          <cell r="N1401">
            <v>99.49</v>
          </cell>
          <cell r="O1401" t="str">
            <v>CERRADO</v>
          </cell>
        </row>
        <row r="1402">
          <cell r="K1402">
            <v>2013130520004</v>
          </cell>
          <cell r="L1402" t="str">
            <v>CONSTRUCCIÓN PAVIMENTO EN CONCRETO RIGIDO, ANDENES, BORDILLOS Y  OBRAS DE ALCANTARILLADO DE LA CALLE EL CEIBAL ARJONA, BOLÍVAR, CARIBE</v>
          </cell>
          <cell r="M1402">
            <v>100</v>
          </cell>
          <cell r="N1402">
            <v>83.47</v>
          </cell>
          <cell r="O1402" t="str">
            <v>TERMINADO</v>
          </cell>
        </row>
        <row r="1403">
          <cell r="K1403">
            <v>2014130520001</v>
          </cell>
          <cell r="L1403" t="str">
            <v>INSTALACIÓN DE AULAS INTELIGENTES EN INSTITUCIONES EDUCATIVAS DE MEDIA Y BÁSICA EN ARJONA, BOLÍVAR, CARIBE</v>
          </cell>
          <cell r="M1403">
            <v>100</v>
          </cell>
          <cell r="N1403">
            <v>99.96</v>
          </cell>
          <cell r="O1403" t="str">
            <v>CERRADO</v>
          </cell>
        </row>
        <row r="1404">
          <cell r="K1404">
            <v>2014130520002</v>
          </cell>
          <cell r="L1404" t="str">
            <v>CONSTRUCCIÓN PAVIMENTO EN CONCRETO RIGIDO ANDENES, BORDILLO Y OBRAS DE ALCANTARILLADO EN LA CALLE LA PALMA ,SECTOR SUR  EN ARJONA, BOLÍVAR, CARIBE</v>
          </cell>
          <cell r="M1404">
            <v>100</v>
          </cell>
          <cell r="N1404">
            <v>93.41</v>
          </cell>
          <cell r="O1404" t="str">
            <v>TERMINADO</v>
          </cell>
        </row>
        <row r="1405">
          <cell r="K1405">
            <v>2014130520003</v>
          </cell>
          <cell r="L1405" t="str">
            <v>CONSTRUCCIÓN Y REMODELACIÓN DE CANCHAS Y PARQUES INFANTILES EN EL AREA URBANA Y RURAL DE ARJONA, BOLÍVAR, CARIBE</v>
          </cell>
          <cell r="M1405">
            <v>99.98</v>
          </cell>
          <cell r="N1405">
            <v>93.41</v>
          </cell>
          <cell r="O1405" t="str">
            <v>TERMINADO</v>
          </cell>
        </row>
        <row r="1406">
          <cell r="K1406">
            <v>2014130520004</v>
          </cell>
          <cell r="L1406" t="str">
            <v>CONSTRUCCIÓN PAVIMENTO EN CONCRETO RIGIDO,BORDILLOS, ANDENES Y OBRAS DE DRENAJE EN LA CALLE LOMBA(PRIMERA ETAPA), ARJONA, BOLÍVAR, CARIBE</v>
          </cell>
          <cell r="M1406">
            <v>100</v>
          </cell>
          <cell r="N1406">
            <v>99.94</v>
          </cell>
          <cell r="O1406" t="str">
            <v>TERMINADO</v>
          </cell>
        </row>
        <row r="1407">
          <cell r="K1407">
            <v>2014130520005</v>
          </cell>
          <cell r="L1407" t="str">
            <v>CONSTRUCCIÓN PAVIMENTO EN CONCRETO RIGIDO Y OBRAS DE ALCANTARILLADO DE LA CALLE 42 DEL BARRIO SANTA LUCIA ARJONA, BOLÍVAR, CARIBE</v>
          </cell>
          <cell r="M1407">
            <v>100</v>
          </cell>
          <cell r="N1407">
            <v>100</v>
          </cell>
          <cell r="O1407" t="str">
            <v>TERMINADO</v>
          </cell>
        </row>
        <row r="1408">
          <cell r="K1408">
            <v>2015130520001</v>
          </cell>
          <cell r="L1408" t="str">
            <v>CONSTRUCCIÓN PAVIMENTO EN CONCRETO RIGIDO Y OBRAS DE DRENAJE DE LAS CALLES  DEL SECTOR URBANO DEL MUNICIPIO ARJONA, BOLÍVAR, CARIBE</v>
          </cell>
          <cell r="M1408">
            <v>100</v>
          </cell>
          <cell r="N1408">
            <v>99.84</v>
          </cell>
          <cell r="O1408" t="str">
            <v>TERMINADO</v>
          </cell>
        </row>
        <row r="1409">
          <cell r="K1409">
            <v>2015130520005</v>
          </cell>
          <cell r="L1409" t="str">
            <v>CONSTRUCCIÓN EN PAVIMENTO  RÍGIDO, BORDILLOS, ANDENES  Y OBRAS DE ALCANTARILLADO EN LA CALLE LOMBA (TERCERA ETAPA) ARJONA</v>
          </cell>
          <cell r="M1409">
            <v>100</v>
          </cell>
          <cell r="N1409">
            <v>99.98</v>
          </cell>
          <cell r="O1409" t="str">
            <v>CERRADO</v>
          </cell>
        </row>
        <row r="1410">
          <cell r="K1410">
            <v>2015130520007</v>
          </cell>
          <cell r="L1410" t="str">
            <v>CONSTRUCCIÓN EN PAVIMENTO RIGIDO DE CINCO TRAMOS DE VIAS URBANAS, ANDENES,BORDILLOS,Y OBRAS DE DRENAJE EN EL MUNICIPIO DE ARJONA DEPARTAMENTO DE BOLIVAR</v>
          </cell>
          <cell r="M1410">
            <v>100</v>
          </cell>
          <cell r="N1410">
            <v>99.8</v>
          </cell>
          <cell r="O1410" t="str">
            <v>CERRADO</v>
          </cell>
        </row>
        <row r="1411">
          <cell r="K1411">
            <v>2015130520008</v>
          </cell>
          <cell r="L1411" t="str">
            <v>DOTACIÓN E INSTALACIÓN DE PARQUES BIOSALUDABLE EN EL ÁREA URBANA  DEL MUNICIPIO DE ARJONA, BOLIVAR</v>
          </cell>
          <cell r="M1411">
            <v>100</v>
          </cell>
          <cell r="N1411">
            <v>99.89</v>
          </cell>
          <cell r="O1411" t="str">
            <v>CERRADO</v>
          </cell>
        </row>
        <row r="1412">
          <cell r="K1412">
            <v>2015130520009</v>
          </cell>
          <cell r="L1412" t="str">
            <v>CONSTRUCCIÓN DE ANDENES BORDILLO Y CUNETAS EN LOS CORREGIMIENTOS DE  SINCERIN  Y ROCHA DE ARJONA, BOLÍVAR, CARIBE</v>
          </cell>
          <cell r="M1412">
            <v>0</v>
          </cell>
          <cell r="N1412">
            <v>59.5</v>
          </cell>
          <cell r="O1412" t="str">
            <v>CONTRATADO EN EJECUCIÓN</v>
          </cell>
        </row>
        <row r="1413">
          <cell r="K1413">
            <v>2015130520011</v>
          </cell>
          <cell r="L1413" t="str">
            <v>CONSTRUCCIÓN DE CUNETAS, BORDILLOS Y ANDENES EN CONCRETO EN LA CALLE 20 DE JULIO EN EL MUNICIPIO DE ARJONA,  DEPARTAMENTO DE BOLIVAR, CARIBE</v>
          </cell>
          <cell r="M1413">
            <v>100</v>
          </cell>
          <cell r="N1413">
            <v>100</v>
          </cell>
          <cell r="O1413" t="str">
            <v>TERMINADO</v>
          </cell>
        </row>
        <row r="1414">
          <cell r="K1414">
            <v>2016130520001</v>
          </cell>
          <cell r="L1414" t="str">
            <v>CONSTRUCCIÓN ALUMBRADO PÚBLICO  CARRETERA TRONCAL DE OCCIDENTE ENTRE KM 81+300 Y KM 76+150 DEL MUNICIPIO DE ARJONA BOLIVAR</v>
          </cell>
          <cell r="M1414">
            <v>0</v>
          </cell>
          <cell r="N1414">
            <v>0</v>
          </cell>
          <cell r="O1414" t="str">
            <v>SIN CONTRATAR</v>
          </cell>
        </row>
        <row r="1415">
          <cell r="K1415">
            <v>2016130520002</v>
          </cell>
          <cell r="L1415" t="str">
            <v>ADECUACIÓN Y MEJORAMIENTO DEL ENTORNO Y CERRAMIENTO DEL CEMENTERIO MUNICIPAL ARJONA- BOLÍVAR</v>
          </cell>
          <cell r="M1415">
            <v>0</v>
          </cell>
          <cell r="N1415">
            <v>0</v>
          </cell>
          <cell r="O1415" t="str">
            <v>SIN CONTRATAR</v>
          </cell>
        </row>
        <row r="1416">
          <cell r="K1416">
            <v>2012002130011</v>
          </cell>
          <cell r="L1416" t="str">
            <v>CONSTRUCCIÓN DE ANDENES, BORDILLOS, CUNETAS Y MEJORAMIENTO DEL AFIRMADO DE LAS VÍAS URBANAS DEL MUNICIPIO DE ARROYOHONDO</v>
          </cell>
          <cell r="M1416">
            <v>100</v>
          </cell>
          <cell r="N1416">
            <v>100</v>
          </cell>
          <cell r="O1416" t="str">
            <v>CERRADO</v>
          </cell>
        </row>
        <row r="1417">
          <cell r="K1417">
            <v>2013002130019</v>
          </cell>
          <cell r="L1417" t="str">
            <v>CONSTRUCCIÓN DE BORDILLOS ANDENES Y CUNETAS DEL CASCO URBANO DE ARROYOHONDO, BOLÍVAR, CARIBE</v>
          </cell>
          <cell r="M1417">
            <v>100</v>
          </cell>
          <cell r="N1417">
            <v>100</v>
          </cell>
          <cell r="O1417" t="str">
            <v>CERRADO</v>
          </cell>
        </row>
        <row r="1418">
          <cell r="K1418">
            <v>2014002130009</v>
          </cell>
          <cell r="L1418" t="str">
            <v>CONSTRUCCIÓN DE BORDILLOS ANDENES Y CUNETAS DE ARROYOHONDO, BOLÍVAR, CARIBE</v>
          </cell>
          <cell r="M1418">
            <v>100</v>
          </cell>
          <cell r="N1418">
            <v>98.93</v>
          </cell>
          <cell r="O1418" t="str">
            <v>CERRADO</v>
          </cell>
        </row>
        <row r="1419">
          <cell r="K1419">
            <v>2015002130013</v>
          </cell>
          <cell r="L1419" t="str">
            <v>CONSTRUCCIÓN DE BORDILLOS ANDENES Y CUNETAS DEL CASCO URBANO DE ARROYOHONDO, BOLÍVAR</v>
          </cell>
          <cell r="M1419">
            <v>100</v>
          </cell>
          <cell r="N1419">
            <v>100</v>
          </cell>
          <cell r="O1419" t="str">
            <v>CERRADO</v>
          </cell>
        </row>
        <row r="1420">
          <cell r="K1420">
            <v>2012002130013</v>
          </cell>
          <cell r="L1420" t="str">
            <v>CONSTRUCCIÓN DE 350 METROS LINEALES EN CONCRETO RIGIDO DE VÍA DE LA CARRERA 4 HASTA LA INTERSECCIÓN CON LA CALLE 13 EN EL MUNICIPIO DE BARRANCO DE LOBA, BOLÍVAR</v>
          </cell>
          <cell r="M1420">
            <v>100</v>
          </cell>
          <cell r="N1420">
            <v>100</v>
          </cell>
          <cell r="O1420" t="str">
            <v>TERMINADO</v>
          </cell>
        </row>
        <row r="1421">
          <cell r="K1421">
            <v>2014130740001</v>
          </cell>
          <cell r="L1421" t="str">
            <v>CONSTRUCCIÓN DE 309 METROS LINEALES EN CONCRETO RIGIDO DE LA VÍA EN DOBLE CALZADA, ANDENES, CUNETAS Y BORDILLOS DE LA CRA 4, DESDE LA ENTRADA MUNICIPAL HASTA LA CALLE 14 Y LA CALLE 10, A LA CALLE 8 DE BARRANCO DE LOBA, BOLÍVAR, CARIBE</v>
          </cell>
          <cell r="M1421">
            <v>100</v>
          </cell>
          <cell r="N1421">
            <v>99.99</v>
          </cell>
          <cell r="O1421" t="str">
            <v>TERMINADO</v>
          </cell>
        </row>
        <row r="1422">
          <cell r="K1422">
            <v>2012000020032</v>
          </cell>
          <cell r="L1422" t="str">
            <v>ESTUDIOS PARA DESARROLLAR LA FASE II DEL CENTRO DE EVENTOS Y EXPOSICIONES CARTAGENA, BOLÍVAR, CARIBE</v>
          </cell>
          <cell r="M1422">
            <v>38.75</v>
          </cell>
          <cell r="N1422">
            <v>47.62</v>
          </cell>
          <cell r="O1422" t="str">
            <v>CONTRATADO EN EJECUCIÓN</v>
          </cell>
        </row>
        <row r="1423">
          <cell r="K1423">
            <v>2014000020007</v>
          </cell>
          <cell r="L1423" t="str">
            <v>PREVENCIÓN DEL FENOMENO DE EROSIÓN EN LA ISLA DE TIERRA BOMBA DEL DISTRITO DE CARTAGENA</v>
          </cell>
          <cell r="M1423">
            <v>28.57</v>
          </cell>
          <cell r="N1423">
            <v>55.49</v>
          </cell>
          <cell r="O1423" t="str">
            <v>CONTRATADO EN EJECUCIÓN</v>
          </cell>
        </row>
        <row r="1424">
          <cell r="K1424">
            <v>2012000020001</v>
          </cell>
          <cell r="L1424" t="str">
            <v>ESTUDIOS DE PRE INVERSION PARA LA CONSTRUCCION Y DOTACION DE 10 CDI EN EL DEPARTAMENTO DE BOLIVAR ALTOS DEL ROSARIO, BOLÍVAR, CARIBE</v>
          </cell>
          <cell r="M1424">
            <v>100</v>
          </cell>
          <cell r="N1424">
            <v>98.25</v>
          </cell>
          <cell r="O1424" t="str">
            <v>CERRADO</v>
          </cell>
        </row>
        <row r="1425">
          <cell r="K1425">
            <v>2012000020008</v>
          </cell>
          <cell r="L1425" t="str">
            <v>CONSTRUCCIÓN ,OPTIMIZACIÓN, AMPLIACION Y/O REHABILITACIÓN DEL SISTEMA DE ACUEDUCTO DEL MUNICIPIO DE SAN JACINTO DEL CAUCA, DPTO DE BOLÍVAR</v>
          </cell>
          <cell r="M1425">
            <v>97.47</v>
          </cell>
          <cell r="N1425">
            <v>100</v>
          </cell>
          <cell r="O1425" t="str">
            <v>CONTRATADO EN EJECUCIÓN</v>
          </cell>
        </row>
        <row r="1426">
          <cell r="K1426">
            <v>2012000020010</v>
          </cell>
          <cell r="L1426" t="str">
            <v>IMPLEMENTACIÓN DE 360 HAS DE CACAO/PLÁTANO PARA BENEFICIAR A 180 PRODUCTORES LOCALIZADOS EN EL MUNICIPIO DE EL CARMEN DE BOLÍVAR, SAN JACINTO Y SAN JUAN NEPOMUCENO EN EL DEPTO DE BOLÍVAR.</v>
          </cell>
          <cell r="M1426">
            <v>100</v>
          </cell>
          <cell r="N1426">
            <v>100</v>
          </cell>
          <cell r="O1426" t="str">
            <v>TERMINADO</v>
          </cell>
        </row>
        <row r="1427">
          <cell r="K1427">
            <v>2012000020011</v>
          </cell>
          <cell r="L1427" t="str">
            <v>RECUPERACIÓN DE LA ESPECIE DE BOCACHICO EN LOS CUERPOS DE AGUA DEL CARIBE,  EN EL DEPARTAMENTO DE BOLÍVAR.</v>
          </cell>
          <cell r="M1427">
            <v>100</v>
          </cell>
          <cell r="N1427">
            <v>99.97</v>
          </cell>
          <cell r="O1427" t="str">
            <v>TERMINADO</v>
          </cell>
        </row>
        <row r="1428">
          <cell r="K1428">
            <v>2012000020013</v>
          </cell>
          <cell r="L1428" t="str">
            <v>IMPLEMENTACIÓN DE 120 HECTÁREAS DE JATROPHA CURCAS (PIÑON) PARA BENEFICIAR A 30 PEQUEÑOS PRODUCTORES LOCALIZADOS EN LAS VEREDAS DE LOS MUNICPIOS DE TURBACO Y MAHATES EN EL MARCO DEL PLAN DE DESARROLLO BOLIVAR GANADOR.</v>
          </cell>
          <cell r="M1428">
            <v>100</v>
          </cell>
          <cell r="N1428">
            <v>98.26</v>
          </cell>
          <cell r="O1428" t="str">
            <v>TERMINADO</v>
          </cell>
        </row>
        <row r="1429">
          <cell r="K1429">
            <v>2012000020014</v>
          </cell>
          <cell r="L1429" t="str">
            <v>IMPLEMENTACIÓN DE 10 HECTÁREAS DE PIÑA PARA BENEFICIAR A 50 PEQUEÑOS PRODUCTORES LOCALIZADOS EN LOS MUNICIPIOS DE ARJONA, TURBACO, SANTA CATALINA Y VILLANUEVA EN EL MARCO DEL PLAN DE DESARROLLO BOLIVAR GANADOR.</v>
          </cell>
          <cell r="M1429">
            <v>100</v>
          </cell>
          <cell r="N1429">
            <v>100</v>
          </cell>
          <cell r="O1429" t="str">
            <v>TERMINADO</v>
          </cell>
        </row>
        <row r="1430">
          <cell r="K1430">
            <v>2012000020029</v>
          </cell>
          <cell r="L1430" t="str">
            <v>INFRAESTRUCTURA TECNOLÓGICA Y FORMACIÓN DIGITAL PARA LA COMPETITIVIDAD EN EL DEPARTAMENTO DE BOLIVAR</v>
          </cell>
          <cell r="M1430">
            <v>65</v>
          </cell>
          <cell r="N1430">
            <v>79.959999999999994</v>
          </cell>
          <cell r="O1430" t="str">
            <v>CONTRATADO EN EJECUCIÓN</v>
          </cell>
        </row>
        <row r="1431">
          <cell r="K1431">
            <v>2012000020037</v>
          </cell>
          <cell r="L1431" t="str">
            <v>ESTUDIOS Y OBRAS DE LIBERACIÓN DEL CENTRO CULTURAL PARA EL DESARROLLO DE LAS ARTES, LA CULTURA Y LAS ARTESANÍAS DE BOLÍVAR Y EL CARIBE</v>
          </cell>
          <cell r="M1431">
            <v>100</v>
          </cell>
          <cell r="N1431">
            <v>99.88</v>
          </cell>
          <cell r="O1431" t="str">
            <v>TERMINADO</v>
          </cell>
        </row>
        <row r="1432">
          <cell r="K1432">
            <v>2012000020038</v>
          </cell>
          <cell r="L1432" t="str">
            <v>MEJORAMIENTO PAVIMENTACION EN CONCRETO ASFALTICO DE 10 KMS DE VÍA EN EL MUNICIPIO DEL GUAMO (DESDE LA TRONCAL HASTA EL CASCO URBANO DEL MUNICIPIO DEL GUAMO)</v>
          </cell>
          <cell r="M1432">
            <v>100</v>
          </cell>
          <cell r="N1432">
            <v>99.99</v>
          </cell>
          <cell r="O1432" t="str">
            <v>TERMINADO</v>
          </cell>
        </row>
        <row r="1433">
          <cell r="K1433">
            <v>2012000020039</v>
          </cell>
          <cell r="L1433" t="str">
            <v>CONSTRUCCIÓN OPTIMIZACIÓN, AMPLIACIÓN Y/O REHABILITACIÓN DEL SISTEMA DE ACUEDUCTO DEL MUNICIPIO DE TALAIGUA NUEVO DEPARTAMENTO DE BOLIVAR</v>
          </cell>
          <cell r="M1433">
            <v>100</v>
          </cell>
          <cell r="N1433">
            <v>100</v>
          </cell>
          <cell r="O1433" t="str">
            <v>TERMINADO</v>
          </cell>
        </row>
        <row r="1434">
          <cell r="K1434">
            <v>2012000100189</v>
          </cell>
          <cell r="L1434" t="str">
            <v>DESARROLLO SOSTENIBLE DE LA ACUICULTURA EN EL CARIBE COLOMBIANO</v>
          </cell>
          <cell r="M1434">
            <v>79.739999999999995</v>
          </cell>
          <cell r="N1434">
            <v>71.45</v>
          </cell>
          <cell r="O1434" t="str">
            <v>CONTRATADO EN EJECUCIÓN</v>
          </cell>
        </row>
        <row r="1435">
          <cell r="K1435">
            <v>2012002130001</v>
          </cell>
          <cell r="L1435" t="str">
            <v>DESARROLLO DE ALTERNATIVAS PRODUCTIVAS PARA ARTESANOS COMO MECANISMO DE GENERACION DE INGRESOS Y MANTENIMIENTO DE SUS TRADICIONES EN EL DEPARTAMENTO DE BOLIVAR. PRIMERA ETAPA. 10 MUNICIPIOS Y 1 CORREGIMIENTO DEL DEPARTAMENTO.</v>
          </cell>
          <cell r="M1435">
            <v>100</v>
          </cell>
          <cell r="N1435">
            <v>92.21</v>
          </cell>
          <cell r="O1435" t="str">
            <v>TERMINADO</v>
          </cell>
        </row>
        <row r="1436">
          <cell r="K1436">
            <v>2012002130002</v>
          </cell>
          <cell r="L1436" t="str">
            <v>DOTACIÓN AYUDAS TÉCNICAS Y CONOCIMIENTO PARA DIGNIFICACIÓN DE CONDICIONES DE VIDA DE POBLACIÓN DICAPACITADA. TODO EL DEPARTAMENTO, BOLÍVAR, CARIBE</v>
          </cell>
          <cell r="M1436">
            <v>100</v>
          </cell>
          <cell r="N1436">
            <v>97.77</v>
          </cell>
          <cell r="O1436" t="str">
            <v>CERRADO</v>
          </cell>
        </row>
        <row r="1437">
          <cell r="K1437">
            <v>2012002130003</v>
          </cell>
          <cell r="L1437" t="str">
            <v>MEJORAMIENTO PAVIMENTACIÓN EN CONCRETO ASFÁLTICO DE 5 KILOMETROS DE VÍA SANTA CATALINA, BOLÍVAR, CARIBE</v>
          </cell>
          <cell r="M1437">
            <v>100</v>
          </cell>
          <cell r="N1437">
            <v>99.06</v>
          </cell>
          <cell r="O1437" t="str">
            <v>TERMINADO</v>
          </cell>
        </row>
        <row r="1438">
          <cell r="K1438">
            <v>2012002130005</v>
          </cell>
          <cell r="L1438" t="str">
            <v>CONSTRUCCIÓN DE LA MEMORIA HISTÓRICA DE LAS MUJERES VÍCTIMAS DEL CONFLICTO ARMADO EN LOS MUNICIPIOS EL CARMEN DE BOLÍVAR, MARIA LA BAJA, SAN JUAN NEPOMUCENO Y ZAMBRANO</v>
          </cell>
          <cell r="M1438">
            <v>100</v>
          </cell>
          <cell r="N1438">
            <v>87.88</v>
          </cell>
          <cell r="O1438" t="str">
            <v>CERRADO</v>
          </cell>
        </row>
        <row r="1439">
          <cell r="K1439">
            <v>2012002130006</v>
          </cell>
          <cell r="L1439" t="str">
            <v>IMPLEMENTACIÓN DEL CENTRO DE PENSAMIENTO Y GOBERNANZA DEPARTAMENTAL DE BOLÍVAR</v>
          </cell>
          <cell r="M1439">
            <v>100</v>
          </cell>
          <cell r="N1439">
            <v>73.08</v>
          </cell>
          <cell r="O1439" t="str">
            <v>TERMINADO</v>
          </cell>
        </row>
        <row r="1440">
          <cell r="K1440">
            <v>2012002130024</v>
          </cell>
          <cell r="L1440" t="str">
            <v>CONSTRUCCIÓN DE TRES BOX COLVERTS EN EL CORREGIMIENTO DE SAN CAYETANO SAN JUAN NEPOMUCENO, BOLÍVAR, CARIBE</v>
          </cell>
          <cell r="M1440">
            <v>100</v>
          </cell>
          <cell r="N1440">
            <v>99.79</v>
          </cell>
          <cell r="O1440" t="str">
            <v>CERRADO</v>
          </cell>
        </row>
        <row r="1441">
          <cell r="K1441">
            <v>2013000020014</v>
          </cell>
          <cell r="L1441" t="str">
            <v>REHABILITACIÓN Y MEJORAMIENTO DEL CARRETEABLE SOPLAVIENTO - EL CHORRO DE LOS CHIVOS - MAHATES DEL K0+000, EN EL DEPARTAMENTO DE BOLIVAR MAHATES, BOLÍVAR, CARIBE</v>
          </cell>
          <cell r="M1441">
            <v>100</v>
          </cell>
          <cell r="N1441">
            <v>99.94</v>
          </cell>
          <cell r="O1441" t="str">
            <v>CERRADO</v>
          </cell>
        </row>
        <row r="1442">
          <cell r="K1442">
            <v>2013000020047</v>
          </cell>
          <cell r="L1442" t="str">
            <v>CONSTRUCCIÓN OPTIMIZACIÓN Y AMPLIACIÓN DE LAS REDES DE DISTRIBUCIÓN DE LOS MUNICIPIOS DE ARJONA Y TURBACO SECTORES 4,5,8,9,11, BOLIVAR</v>
          </cell>
          <cell r="M1442">
            <v>100</v>
          </cell>
          <cell r="N1442">
            <v>100</v>
          </cell>
          <cell r="O1442" t="str">
            <v>TERMINADO</v>
          </cell>
        </row>
        <row r="1443">
          <cell r="K1443">
            <v>2013000020056</v>
          </cell>
          <cell r="L1443" t="str">
            <v>MEJORAMIENTO DE LA PRODUCTIVIDAD Y LA SOSTENIBILIDAD Y REDUCCIÓN DEL USO DEL MERCURIO EN LOS DISTRITOS MINEROS DE LA MOJANA Y EL MAGDALENA MEDIO BOLIVARENSE</v>
          </cell>
          <cell r="M1443">
            <v>100</v>
          </cell>
          <cell r="N1443">
            <v>72.78</v>
          </cell>
          <cell r="O1443" t="str">
            <v>CERRADO</v>
          </cell>
        </row>
        <row r="1444">
          <cell r="K1444">
            <v>2013000020077</v>
          </cell>
          <cell r="L1444" t="str">
            <v>IMPLEMENTACIÓN Y DOTACIÓN DEL PLAN NACIONAL DE VIGILANCIA COMUNITARIA POR CUADRANTES PARA 10 MUNICIPIOS DEL DEPARTAMENTO DE BOLÍVAR</v>
          </cell>
          <cell r="M1444">
            <v>100</v>
          </cell>
          <cell r="N1444">
            <v>99.01</v>
          </cell>
          <cell r="O1444" t="str">
            <v>TERMINADO</v>
          </cell>
        </row>
        <row r="1445">
          <cell r="K1445">
            <v>2013000020079</v>
          </cell>
          <cell r="L1445" t="str">
            <v>IMPLEMENTACIÓN DE ACCIONES PARA DETECTAR TEMPRANAMENTE ALTERACIONES AUDITIVAS EN NIÑOS Y NIÑAS DE 0 A 14 AÑOS DEL DEPARTAMENTO DE BOLÍVAR</v>
          </cell>
          <cell r="M1445">
            <v>100</v>
          </cell>
          <cell r="N1445">
            <v>98.75</v>
          </cell>
          <cell r="O1445" t="str">
            <v>CERRADO</v>
          </cell>
        </row>
        <row r="1446">
          <cell r="K1446">
            <v>2013000020082</v>
          </cell>
          <cell r="L1446" t="str">
            <v>CONSTRUCCIÓN Y DOTACIÓN DE CENTRO DE ALTO RENDIMIENTO DE DEPORTE COLISEO  REGIONAL DE LA DEPRESION MOMPOSINA, BOLÍVAR</v>
          </cell>
          <cell r="M1446">
            <v>100</v>
          </cell>
          <cell r="N1446">
            <v>100</v>
          </cell>
          <cell r="O1446" t="str">
            <v>TERMINADO</v>
          </cell>
        </row>
        <row r="1447">
          <cell r="K1447">
            <v>2013000020084</v>
          </cell>
          <cell r="L1447" t="str">
            <v>MEJORAMIENTO A NIVEL DE PAVIMENTACION EN CONCRETO ASFALTICO DE 21,4KM DE LA VIA ENTRE LOS MUNICIPIOS DE CORDOBA Y ZAMBRANO CÓRDOBA, ZAMBRANO,BOLÍVAR, CARIBE</v>
          </cell>
          <cell r="M1447">
            <v>100</v>
          </cell>
          <cell r="N1447">
            <v>99.9</v>
          </cell>
          <cell r="O1447" t="str">
            <v>TERMINADO</v>
          </cell>
        </row>
        <row r="1448">
          <cell r="K1448">
            <v>2013000020085</v>
          </cell>
          <cell r="L1448" t="str">
            <v>MEJORAMIENTO A NIVEL DE PAVIMENTACIÓN EN CONCRETO ASFÁLTICO DE 8,5 KM DE LA VÍA LOMA ARENA - SANTA CATALINA. FASE II MUNICIPIO DE SANTA CATALINA. DEPARTAMENTO DE BOLÍVAR</v>
          </cell>
          <cell r="M1448">
            <v>100</v>
          </cell>
          <cell r="N1448">
            <v>99.84</v>
          </cell>
          <cell r="O1448" t="str">
            <v>CERRADO</v>
          </cell>
        </row>
        <row r="1449">
          <cell r="K1449">
            <v>2013000020087</v>
          </cell>
          <cell r="L1449" t="str">
            <v>CONSTRUCCIÓN Y DOTACIÓN DE CENTRO DE ALTO RENDIMIENTO DE DEPORTE, COLISEO MUNICIPAL SANTA ROSA DEL SUR, BOLÍVAR</v>
          </cell>
          <cell r="M1449">
            <v>100</v>
          </cell>
          <cell r="N1449">
            <v>100</v>
          </cell>
          <cell r="O1449" t="str">
            <v>TERMINADO</v>
          </cell>
        </row>
        <row r="1450">
          <cell r="K1450">
            <v>2013000020088</v>
          </cell>
          <cell r="L1450" t="str">
            <v>REHABILITACIÓN A NIVEL DE PAVIMENTACIÓN EN CONCRETO ASFALTICO DE 7,17KM DE LA VÍA SECUNDARIA BAYUNCA - VIA AL MAR. MUNICIPIO DE CARTAGENA DE INDIAS D.T Y C.DEPARTAMENTO DE BOLÍVAR.</v>
          </cell>
          <cell r="M1450">
            <v>100</v>
          </cell>
          <cell r="N1450">
            <v>99.9</v>
          </cell>
          <cell r="O1450" t="str">
            <v>CERRADO</v>
          </cell>
        </row>
        <row r="1451">
          <cell r="K1451">
            <v>2013000020119</v>
          </cell>
          <cell r="L1451" t="str">
            <v>CONSTRUCCIÓN DE REDES DE DISTRIBUCIÓN Y CONEXIÓN DE GAS NATURAL A USUARIOS DE MENORES INGRESOS EN 15 POBLACIONES DEL SUR DE BOLÍVAR</v>
          </cell>
          <cell r="M1451">
            <v>47.12</v>
          </cell>
          <cell r="N1451">
            <v>36.590000000000003</v>
          </cell>
          <cell r="O1451" t="str">
            <v>CONTRATADO EN EJECUCIÓN</v>
          </cell>
        </row>
        <row r="1452">
          <cell r="K1452">
            <v>2013000020121</v>
          </cell>
          <cell r="L1452" t="str">
            <v>CONSTRUCCIÓN DE INFRAESTRUCTURA ELÉCTRICA EN COMUNIDADES RURALES DE LOS MUNICIPIOS DE SAN MARTÍN DE LOBA, SANTA ROSA DEL SUR, SIMITÍ Y TIQUISIO EN EL DEPARTAMENTO DE BOLÍVAR</v>
          </cell>
          <cell r="M1452">
            <v>18.64</v>
          </cell>
          <cell r="N1452">
            <v>56.19</v>
          </cell>
          <cell r="O1452" t="str">
            <v>CONTRATADO EN EJECUCIÓN</v>
          </cell>
        </row>
        <row r="1453">
          <cell r="K1453">
            <v>2013000020124</v>
          </cell>
          <cell r="L1453" t="str">
            <v>IMPLEMENTACIÓN DE ACCIONES PARA DETECTAR TEMPRANAMENTE ALTERACIONES VISUALES EN NIÑOS Y NIÑAS DE 0 - 14 AÑOS DEL DEPARTAMENTO DE BOLÍVAR</v>
          </cell>
          <cell r="M1453">
            <v>97.56</v>
          </cell>
          <cell r="N1453">
            <v>98.26</v>
          </cell>
          <cell r="O1453" t="str">
            <v>PARA CIERRE</v>
          </cell>
        </row>
        <row r="1454">
          <cell r="K1454">
            <v>2013000100158</v>
          </cell>
          <cell r="L1454" t="str">
            <v>FORMACIÓN DE TALENTO HUMANO DE ALTO NIVEL: CRÉDITOS CONDONABLES BOLÍVAR GANA CON CIENCIA</v>
          </cell>
          <cell r="M1454">
            <v>84.89</v>
          </cell>
          <cell r="N1454">
            <v>100</v>
          </cell>
          <cell r="O1454" t="str">
            <v>CONTRATADO EN EJECUCIÓN</v>
          </cell>
        </row>
        <row r="1455">
          <cell r="K1455">
            <v>2013002130001</v>
          </cell>
          <cell r="L1455" t="str">
            <v>IMPLEMENTACIÓN ESTRATEGIA MUJERES PRODUCTIVAS ARJONA, BOLÍVAR, CARIBE</v>
          </cell>
          <cell r="M1455">
            <v>84.5</v>
          </cell>
          <cell r="N1455">
            <v>48.29</v>
          </cell>
          <cell r="O1455" t="str">
            <v>CONTRATADO EN EJECUCIÓN</v>
          </cell>
        </row>
        <row r="1456">
          <cell r="K1456">
            <v>2013002130006</v>
          </cell>
          <cell r="L1456" t="str">
            <v>CONSTRUCCIÓN CENTRO DE CONVIVENCIA CIUDADANA DE ARJONA, DEPARTAMENTO DE BOLÍVAR</v>
          </cell>
          <cell r="M1456">
            <v>100</v>
          </cell>
          <cell r="N1456">
            <v>98.41</v>
          </cell>
          <cell r="O1456" t="str">
            <v>TERMINADO</v>
          </cell>
        </row>
        <row r="1457">
          <cell r="K1457">
            <v>2013002130007</v>
          </cell>
          <cell r="L1457" t="str">
            <v>CONSTRUCCIÓN CENTRO DE CONVIVENCIA CIUDADANA DE EL CARMEN DE BOLÍVAR</v>
          </cell>
          <cell r="M1457">
            <v>100</v>
          </cell>
          <cell r="N1457">
            <v>98.67</v>
          </cell>
          <cell r="O1457" t="str">
            <v>TERMINADO</v>
          </cell>
        </row>
        <row r="1458">
          <cell r="K1458">
            <v>2013002130025</v>
          </cell>
          <cell r="L1458" t="str">
            <v>CONSTRUCCIÓN DE UN CENTRO INTEGRAL - UNIDAD DE REACCION INMEDIATA URI,  CENTRO DE SERVICIOS JUDICIALES Y FOMENTO DE LA CONVIVENCIA CIUDADANA, CARTAGENA DE INDIAS, BOLÍVAR</v>
          </cell>
          <cell r="M1458">
            <v>100</v>
          </cell>
          <cell r="N1458">
            <v>71.44</v>
          </cell>
          <cell r="O1458" t="str">
            <v>TERMINADO</v>
          </cell>
        </row>
        <row r="1459">
          <cell r="K1459">
            <v>2013002130026</v>
          </cell>
          <cell r="L1459" t="str">
            <v>CONSTRUCCIÓN DE1.6 KM DE PAVIMENTO RÍGIDO EN LOS BARRIOS BELLAVISTA Y  EL LIBERTADOR, DE LA LOCALIDAD 3 DEL DISTRITO DE CARTAGENA DE INDIAS, EN EL DEPARTAMENTO DE BOLIVAR</v>
          </cell>
          <cell r="M1459">
            <v>100</v>
          </cell>
          <cell r="N1459">
            <v>94.66</v>
          </cell>
          <cell r="O1459" t="str">
            <v>TERMINADO</v>
          </cell>
        </row>
        <row r="1460">
          <cell r="K1460">
            <v>2014000020006</v>
          </cell>
          <cell r="L1460" t="str">
            <v>ADQUISICIÓN DE VEHÍCULOS Y EQUIPAMIENTOS NECESARIOS PARA EL FORTALECIMIENTO OPERACIONAL Y FUNCIONAL DE LOS CUERPOS DE BOMBEROS VOLUNTARIOS DEL DEPARTAMENTO DE BOLÍVAR</v>
          </cell>
          <cell r="M1460">
            <v>100</v>
          </cell>
          <cell r="N1460">
            <v>99.97</v>
          </cell>
          <cell r="O1460" t="str">
            <v>CERRADO</v>
          </cell>
        </row>
        <row r="1461">
          <cell r="K1461">
            <v>2014000020015</v>
          </cell>
          <cell r="L1461" t="str">
            <v>CONSTRUCCIÓN DE UNA (1) INSTITUCION PRESTADORA DE SERVICIOS DE SALUD DE MEDIANA COMPLEJIDAD EN EL MUNICIPIO DE SIMITÍ EN EL DEPARTAMENTO DE BOLIVAR.</v>
          </cell>
          <cell r="M1461">
            <v>52</v>
          </cell>
          <cell r="N1461">
            <v>70.41</v>
          </cell>
          <cell r="O1461" t="str">
            <v>CONTRATADO EN EJECUCIÓN</v>
          </cell>
        </row>
        <row r="1462">
          <cell r="K1462">
            <v>2014000020016</v>
          </cell>
          <cell r="L1462" t="str">
            <v>DOTACIÓN CON EQUIPOS BIOMEDICOS DE 30 SERVICIOS OBSTÉTRICOS DE BAJA COMPLEJIDAD DE INSTITUCIONES PRESTADORAS DE SERVICIOS DE SALUD PÚBLICAS EN EL DEPARTAMENTO DE BOLÍVAR</v>
          </cell>
          <cell r="M1462">
            <v>100</v>
          </cell>
          <cell r="N1462">
            <v>98.69</v>
          </cell>
          <cell r="O1462" t="str">
            <v>TERMINADO</v>
          </cell>
        </row>
        <row r="1463">
          <cell r="K1463">
            <v>2014000020018</v>
          </cell>
          <cell r="L1463" t="str">
            <v>RESTAURACIÓN INTEGRAL DEL PALACIO DE LA PROCLAMACION PARA EL FUNCIONAMIENTO DEL CENTRO REGIONAL PARA EL DESARROLLO DE LAS ARTES, LA CULTURA Y LAS ARTESANIAS DE BOLIVAR Y EL CARIBE, EN CARTAGENA DE INDIAS.</v>
          </cell>
          <cell r="M1463">
            <v>4.6399999999999997</v>
          </cell>
          <cell r="N1463">
            <v>39.799999999999997</v>
          </cell>
          <cell r="O1463" t="str">
            <v>CONTRATADO EN EJECUCIÓN</v>
          </cell>
        </row>
        <row r="1464">
          <cell r="K1464">
            <v>2014002130001</v>
          </cell>
          <cell r="L1464" t="str">
            <v>CONSTRUCCIÓN 1.2 KM DEL PAVIMENTO RIGIDO EN LOS BARRIOS OLAYA HERRERA, SECTOR RICAURTE Y EL POZON DE LA LOCALIDAD 2 DEL DISTRITO CARTAGENA DE INDIAS, EN EL DEPARTAMENTO DE BOLIVAR.</v>
          </cell>
          <cell r="M1464">
            <v>100</v>
          </cell>
          <cell r="N1464">
            <v>93.12</v>
          </cell>
          <cell r="O1464" t="str">
            <v>TERMINADO</v>
          </cell>
        </row>
        <row r="1465">
          <cell r="K1465">
            <v>2014002130006</v>
          </cell>
          <cell r="L1465" t="str">
            <v>CONSTRUCCIÓN DE 3.63KM DE PAVIMENTO RIGIDO EN LAS CABECERAS MUNICIPALES DE CANTAGALLO (BARRIOS 23 DE ENERO Y SANMARTIN, 1.93KM) Y MORALES (BARRIOS PARAISO Y BASTIDAS, 1.7KM) EN EL DEPARTAMENTO DE BOLIVAR</v>
          </cell>
          <cell r="M1465">
            <v>80.67</v>
          </cell>
          <cell r="N1465">
            <v>88.2</v>
          </cell>
          <cell r="O1465" t="str">
            <v>CONTRATADO EN EJECUCIÓN</v>
          </cell>
        </row>
        <row r="1466">
          <cell r="K1466">
            <v>2015000020009</v>
          </cell>
          <cell r="L1466" t="str">
            <v>REHABILITACIÓN Y MANTENIMIENTO DE 23,5 KM DE LA VÍA LA LINEA: CRUCE 90 (CARRETERA LA CORDIALIDAD) - SANTA ROSA DE LIMA - VILLANUEVA - SAN ESTANISLAO.DEPARTAMENTO DE BOLÍVAR</v>
          </cell>
          <cell r="M1466">
            <v>88.76</v>
          </cell>
          <cell r="N1466">
            <v>69.680000000000007</v>
          </cell>
          <cell r="O1466" t="str">
            <v>CONTRATADO EN EJECUCIÓN</v>
          </cell>
        </row>
        <row r="1467">
          <cell r="K1467">
            <v>2015000020031</v>
          </cell>
          <cell r="L1467" t="str">
            <v>CONSTRUCCIÓN Y DOTACIÓN DE 22 CENTROS DE DESARROLLO INFANTIL - CDI EN MUNICIPIOS DEL DEPARTAMENTO DE BOLÍVAR</v>
          </cell>
          <cell r="M1467">
            <v>4.79</v>
          </cell>
          <cell r="N1467">
            <v>17.78</v>
          </cell>
          <cell r="O1467" t="str">
            <v>CONTRATADO EN EJECUCIÓN</v>
          </cell>
        </row>
        <row r="1468">
          <cell r="K1468">
            <v>2015002130014</v>
          </cell>
          <cell r="L1468" t="str">
            <v>MEJORAMIENTO EN CONCRETO ASFALTICO DE 7,4 KM DE LA VÍA QUE CONDUCE DEL CORREGIMIENTO DE LOMA ARENA AL CORREGIMIENTO DE GALERAZAMBA, EN EL MUNICIPIO DE SANTA CATALINA - DEPARTAMENTO DE BOLÍVAR</v>
          </cell>
          <cell r="M1468">
            <v>13.69</v>
          </cell>
          <cell r="N1468">
            <v>13.08</v>
          </cell>
          <cell r="O1468" t="str">
            <v>CONTRATADO EN EJECUCIÓN</v>
          </cell>
        </row>
        <row r="1469">
          <cell r="K1469">
            <v>2014000100012</v>
          </cell>
          <cell r="L1469" t="str">
            <v>ANÁLISIS DE LOS FACTORES CLAVE DE COMPETITIVIDAD PARA LA CONSTRUCCIÓN DE UN NUEVO MODELO DE TERRITORIO INTELIGENTE EN LA REGIÓN CARIBE Y SANTANDERES - DIAMANTE CARIBE Y SANTANDERES</v>
          </cell>
          <cell r="M1469">
            <v>100</v>
          </cell>
          <cell r="N1469">
            <v>63.53</v>
          </cell>
          <cell r="O1469" t="str">
            <v>TERMINADO</v>
          </cell>
        </row>
        <row r="1470">
          <cell r="K1470">
            <v>2014000020017</v>
          </cell>
          <cell r="L1470" t="str">
            <v>CONSTRUCCIÓN Y DOTACIÓN DE CENTROS DE CULTURA PARA EL FORTALECIMIENTO DE LA INFRAESTRUCTURA CULTURAL  DE LOS MUNICIPIOS DE CICUCO, MAGANGUÉ, REGIDOR, SAN JUAN NEPOMUCENO, SANTA ROSA DE LIMA Y TIQUISIO, EN EL DEPARTAMENTO DE BOLÍVAR</v>
          </cell>
          <cell r="M1470">
            <v>65.48</v>
          </cell>
          <cell r="N1470">
            <v>61.37</v>
          </cell>
          <cell r="O1470" t="str">
            <v>CONTRATADO EN EJECUCIÓN</v>
          </cell>
        </row>
        <row r="1471">
          <cell r="K1471">
            <v>2014000100041</v>
          </cell>
          <cell r="L1471" t="str">
            <v>IMPLEMENTACIÓN DE UNA ESTRATEGIA PARA EL USO Y APROPIACIÓN DE LA CULTURA COMO GENERADORA DE CONOCIMIENTO E INNOVACIÓN SOCIAL, A TRAVÉS DE LABORATORIOS SOCIALES DE INVESTIGACIÓN Y CREACIÓN EN EL DEPARTAMENTO DE BOLÍVAR</v>
          </cell>
          <cell r="M1471">
            <v>65.900000000000006</v>
          </cell>
          <cell r="N1471">
            <v>76</v>
          </cell>
          <cell r="O1471" t="str">
            <v>CONTRATADO EN EJECUCIÓN</v>
          </cell>
        </row>
        <row r="1472">
          <cell r="K1472">
            <v>2014002130007</v>
          </cell>
          <cell r="L1472" t="str">
            <v>FORTALECIMIENTO DEL DESARROLLO Y LA CREACIÓN ARTÍSTICA DE LOS GESTORES CULTURALES A TRAVÉS DE UN PROGRAMA DE CONVOCATORIA DEPARTAMENTAL DE ESTIMULOS EN EL DEPARTAMENTO DE BOLÍVAR</v>
          </cell>
          <cell r="M1472">
            <v>100</v>
          </cell>
          <cell r="N1472">
            <v>98.87</v>
          </cell>
          <cell r="O1472" t="str">
            <v>TERMINADO</v>
          </cell>
        </row>
        <row r="1473">
          <cell r="K1473">
            <v>2015002130002</v>
          </cell>
          <cell r="L1473" t="str">
            <v>FORTALECIMIENTO DEL DESARROLLO Y LA PROMOCIÓN CULTURAL Y TURISTICA DE LOS GESTORES CULTURALES Y ACTORES TURISTICOS A TRAVÉS DE UN PROGRAMA DE CONVOCATORIA DE ESTÍMULOS EN EL DEPARTAMENTO DE BOLÍVAR</v>
          </cell>
          <cell r="M1473">
            <v>94.52</v>
          </cell>
          <cell r="N1473">
            <v>96.51</v>
          </cell>
          <cell r="O1473" t="str">
            <v>CONTRATADO EN EJECUCIÓN</v>
          </cell>
        </row>
        <row r="1474">
          <cell r="K1474">
            <v>2015002130015</v>
          </cell>
          <cell r="L1474" t="str">
            <v>FORTALECIMIENTO DE LAS BANDAS DE LOS MUNICIPIOS DEL DEPARTAMENTO DE BOLÍVAR.</v>
          </cell>
          <cell r="M1474">
            <v>50</v>
          </cell>
          <cell r="N1474">
            <v>87.77</v>
          </cell>
          <cell r="O1474" t="str">
            <v>CONTRATADO EN EJECUCIÓN</v>
          </cell>
        </row>
        <row r="1475">
          <cell r="K1475">
            <v>2013000020120</v>
          </cell>
          <cell r="L1475" t="str">
            <v>CONSTRUCCIÓN PISTA DE PATINAJE DE RUTA MUNICIPIO DE SAN PABLO, BOLIVAR</v>
          </cell>
          <cell r="M1475">
            <v>100</v>
          </cell>
          <cell r="N1475">
            <v>99.99</v>
          </cell>
          <cell r="O1475" t="str">
            <v>CERRADO</v>
          </cell>
        </row>
        <row r="1476">
          <cell r="K1476">
            <v>2013000020127</v>
          </cell>
          <cell r="L1476" t="str">
            <v>CONSTRUCCIÓN DE PARQUE INFANTIL Y DEPORTIVO BOLÍVAR GANADOR</v>
          </cell>
          <cell r="M1476">
            <v>72.17</v>
          </cell>
          <cell r="N1476">
            <v>87.66</v>
          </cell>
          <cell r="O1476" t="str">
            <v>CONTRATADO EN EJECUCIÓN</v>
          </cell>
        </row>
        <row r="1477">
          <cell r="K1477">
            <v>2016002130001</v>
          </cell>
          <cell r="L1477" t="str">
            <v>FORTALECIMIENTO DEL DESARROLLO Y LA PROMOCIÓN CULTURAL Y TURÍSTICA DE LOS GESTORES CULTURALES Y ACTORES TURÍSTICOS A TRAVÉS DE UN PROGRAMA DE CONVOCATORIA DE ESTÍMULOS “BOLÍVAR SI AVANZA” EN EL DEPARTAMENTO DE BOLÍVAR.</v>
          </cell>
          <cell r="M1477">
            <v>0</v>
          </cell>
          <cell r="N1477">
            <v>0</v>
          </cell>
          <cell r="O1477" t="str">
            <v>SIN MIGRAR</v>
          </cell>
        </row>
        <row r="1478">
          <cell r="K1478">
            <v>2013131400001</v>
          </cell>
          <cell r="L1478" t="str">
            <v>CONSTRUCCIÓN ESCENARIOS DEPORTIVOS EN LA CABECERA MUNICIPAL DE CALAMAR, BOLÍVAR, CARIBE</v>
          </cell>
          <cell r="M1478">
            <v>99.57</v>
          </cell>
          <cell r="N1478">
            <v>101.5</v>
          </cell>
          <cell r="O1478" t="str">
            <v>TERMINADO</v>
          </cell>
        </row>
        <row r="1479">
          <cell r="K1479">
            <v>2014131400001</v>
          </cell>
          <cell r="L1479" t="str">
            <v>CONSTRUCCIÓN DE BORDILLOS, ANDENES Y CUNETAS EN CALLES DEL MUNICIPIO DE CALAMAR, BOLÍVAR, CARIBE</v>
          </cell>
          <cell r="M1479">
            <v>100</v>
          </cell>
          <cell r="N1479">
            <v>99.99</v>
          </cell>
          <cell r="O1479" t="str">
            <v>TERMINADO</v>
          </cell>
        </row>
        <row r="1480">
          <cell r="K1480">
            <v>2012131600001</v>
          </cell>
          <cell r="L1480" t="str">
            <v>ADQUISICIÓN DE UN SISTEMA CONTRA INCENDIO (CARRO DE BOMBEROS), CON CAPACIDAD DE 1000 A 1200 GALONES DE AGUA Y 20 GALONES DE ESPUMA, PARA PRESTAR EL SERVICIO EN LA JURISDICCIÓN MUNICIPAL DE CANTAGALLO – BOLÍVAR</v>
          </cell>
          <cell r="M1480">
            <v>100</v>
          </cell>
          <cell r="N1480">
            <v>100</v>
          </cell>
          <cell r="O1480" t="str">
            <v>CERRADO</v>
          </cell>
        </row>
        <row r="1481">
          <cell r="K1481">
            <v>2012131600002</v>
          </cell>
          <cell r="L1481" t="str">
            <v>CONSTRUCCIÓN DE INFRAESTRUCTURA EDUCATIVA PARA LAS ESCUELAS DE LAS VEREDAS LEJANIAS, ALTO LIMÓN, Y LA FERIA DELMUNICIPIO DE CANTAGALLO, BOLÍVAR, CARIBE</v>
          </cell>
          <cell r="M1481">
            <v>100</v>
          </cell>
          <cell r="N1481">
            <v>99.93</v>
          </cell>
          <cell r="O1481" t="str">
            <v>CERRADO</v>
          </cell>
        </row>
        <row r="1482">
          <cell r="K1482">
            <v>2012131600003</v>
          </cell>
          <cell r="L1482" t="str">
            <v>ESTUDIOS Y DISEÑOS PARA LA CONSTRUCCION Y MEJORAMIENTO DE LA INFRAESTRUCTURA EDUCATIVA DE LAS ESCUELAS DEL AREA RURAL DE CANTAGALLO, BOLÍVAR, CARIBE</v>
          </cell>
          <cell r="M1482">
            <v>100</v>
          </cell>
          <cell r="N1482">
            <v>99.94</v>
          </cell>
          <cell r="O1482" t="str">
            <v>CERRADO</v>
          </cell>
        </row>
        <row r="1483">
          <cell r="K1483">
            <v>2013131600001</v>
          </cell>
          <cell r="L1483" t="str">
            <v>CONSTRUCCIÓN DE OBRAS DE ARTE (BATEAS Y BOXCOLVERT) EN LAS VIAS DE LAS VEREDAS SAN JUAN MEDIO A MURIBÁ ; VEREDA EL DIAMANTE A MIRALINDO; EL DIAMANTE A LA PALUA Y LA VICTORIA AREA RURAL DEL MUNICIPIO DE CANTAGALLO - BOLIVAR</v>
          </cell>
          <cell r="M1483">
            <v>99.98</v>
          </cell>
          <cell r="N1483">
            <v>99.97</v>
          </cell>
          <cell r="O1483" t="str">
            <v>CERRADO</v>
          </cell>
        </row>
        <row r="1484">
          <cell r="K1484">
            <v>2013131600002</v>
          </cell>
          <cell r="L1484" t="str">
            <v>ESTUDIOS Y DISEÑOS PARA LA CONSTRUCCION Y ADECUACION DE ESCENARIOS DEPORTIVOS DE LAS VEREDAS SAN LORENZO, PATICO ALTO Y BAJO, MEDIO SAN JUAN,SINZONA, BRISAS, LA VICTORIA Y PATINODROMO EN EL MUNICIPIO DE CANTAGALLO  - BOLIVAR</v>
          </cell>
          <cell r="M1484">
            <v>100</v>
          </cell>
          <cell r="N1484">
            <v>99.92</v>
          </cell>
          <cell r="O1484" t="str">
            <v>CERRADO</v>
          </cell>
        </row>
        <row r="1485">
          <cell r="K1485">
            <v>2013131600003</v>
          </cell>
          <cell r="L1485" t="str">
            <v>FORTALECIMIENTO DEL BANCO DE MAQUINARIA PARA  EL MANTENIMIENTO DE VIAS TERCIARIAS A CARGO DEL MUNICIPIO DE CANTAGALLO, BOLÍVAR, CARIBE</v>
          </cell>
          <cell r="M1485">
            <v>100</v>
          </cell>
          <cell r="N1485">
            <v>94.37</v>
          </cell>
          <cell r="O1485" t="str">
            <v>CERRADO</v>
          </cell>
        </row>
        <row r="1486">
          <cell r="K1486">
            <v>2013131600004</v>
          </cell>
          <cell r="L1486" t="str">
            <v>SERVICIO DE TRANSPORTE ESCOLAR TERRESTRE Y FLUVIAL PARA LOS ESTUDIANTES DE LAS INSTITUCIONES PUBLICAS DEL MUNICIPIO DE CANTAGALLO, BOLÍVAR, CARIBE</v>
          </cell>
          <cell r="M1486">
            <v>100</v>
          </cell>
          <cell r="N1486">
            <v>99.76</v>
          </cell>
          <cell r="O1486" t="str">
            <v>CERRADO</v>
          </cell>
        </row>
        <row r="1487">
          <cell r="K1487">
            <v>2013131600005</v>
          </cell>
          <cell r="L1487" t="str">
            <v>SUMINISTRO DE RACIONES SERVIDAS EN EL SITIO DE CONSUMO PARA LA VIGENCIA 2013- 2014 EN LAS INSTITUCIONES EDUCATIVAS DE CARÁCTER PÚBLICO EN EL MUNICIPIO DE CANTAGALLO  - BOLIVAR</v>
          </cell>
          <cell r="M1487">
            <v>100</v>
          </cell>
          <cell r="N1487">
            <v>97.9</v>
          </cell>
          <cell r="O1487" t="str">
            <v>TERMINADO</v>
          </cell>
        </row>
        <row r="1488">
          <cell r="K1488">
            <v>2013131600006</v>
          </cell>
          <cell r="L1488" t="str">
            <v>FORTALECIMIENTO AL FONDO DE FOMENTO EDUCATIVO, PARA EL ACCESO A LA EDUCACION TECNICA, TECNOLOGICA Y SUPERIOR EN ELMUNICIPIO DE CANTAGALLO, BOLÍVAR, CARIBE</v>
          </cell>
          <cell r="M1488">
            <v>100</v>
          </cell>
          <cell r="N1488">
            <v>100</v>
          </cell>
          <cell r="O1488" t="str">
            <v>CERRADO</v>
          </cell>
        </row>
        <row r="1489">
          <cell r="K1489">
            <v>2013131600007</v>
          </cell>
          <cell r="L1489" t="str">
            <v>IMPLEMENTACIÓN DEL CULTIVO DEL PLATANO PARA LA GENERACION DE INGRESOS Y EL DESARROLLO SOSTENIBLE EN EL MUNICIPIO DE CANTAGALLO, BOLÍVAR, CARIBE</v>
          </cell>
          <cell r="M1489">
            <v>100</v>
          </cell>
          <cell r="N1489">
            <v>99.64</v>
          </cell>
          <cell r="O1489" t="str">
            <v>CERRADO</v>
          </cell>
        </row>
        <row r="1490">
          <cell r="K1490">
            <v>2013131600008</v>
          </cell>
          <cell r="L1490" t="str">
            <v>IMPLEMENTACIÓN DE ACCIONES PARA ATENDER INTEGRALMENTE A LA POBLACIÓN DISCAPACITADA DEL MUNICIPIO DE CANTAGALLO, BOLÍVAR, CARIBE</v>
          </cell>
          <cell r="M1490">
            <v>100</v>
          </cell>
          <cell r="N1490">
            <v>99.94</v>
          </cell>
          <cell r="O1490" t="str">
            <v>PARA CIERRE</v>
          </cell>
        </row>
        <row r="1491">
          <cell r="K1491">
            <v>2013131600009</v>
          </cell>
          <cell r="L1491" t="str">
            <v>FORTALECIMIENTO A LA PRODUCTIVIDAD GANADERA MEDIANTE LA ASISTENCIA TECNICA Y TRANSFERENCIA DE CONOCIMIENTO A 100PRODUCTORES DE GANADO DOBLE PROPÓSITO DE LA ZONA ALTA DEL MUNICIPIO DE CANTAGALLO, BOLÍVAR, CARIBE</v>
          </cell>
          <cell r="M1491">
            <v>100</v>
          </cell>
          <cell r="N1491">
            <v>100</v>
          </cell>
          <cell r="O1491" t="str">
            <v>CERRADO</v>
          </cell>
        </row>
        <row r="1492">
          <cell r="K1492">
            <v>2013131600010</v>
          </cell>
          <cell r="L1492" t="str">
            <v>SERVICIO DE TRANSPORTE ESCOLAR TERRESTRE Y FLUVIAL PARA LOS ESTUDIANTES DE LAS INSTITUCIONES PÚBLICAS DEL MUNICIPIO DE CANTAGALLO, BOLÍVAR, CARIBE</v>
          </cell>
          <cell r="M1492">
            <v>100</v>
          </cell>
          <cell r="N1492">
            <v>100</v>
          </cell>
          <cell r="O1492" t="str">
            <v>CERRADO</v>
          </cell>
        </row>
        <row r="1493">
          <cell r="K1493">
            <v>2013131600012</v>
          </cell>
          <cell r="L1493" t="str">
            <v>ASISTENCIA INTEGRAL PARA EL ADULTO MAYOR EN EL MUNICIPIO DE CANTAGALLO, BOLÍVAR, CARIBE</v>
          </cell>
          <cell r="M1493">
            <v>100</v>
          </cell>
          <cell r="N1493">
            <v>100</v>
          </cell>
          <cell r="O1493" t="str">
            <v>CERRADO</v>
          </cell>
        </row>
        <row r="1494">
          <cell r="K1494">
            <v>2013131600013</v>
          </cell>
          <cell r="L1494" t="str">
            <v>ESTUDIOS Y DISEÑOS DE LA CASA DE LA CULTURA Y  DE SUS ZONAS EXTERIORES, EN EL MUNICIPIO DE CANTAGALLO, BOLÍVAR, CARIBE</v>
          </cell>
          <cell r="M1494">
            <v>100</v>
          </cell>
          <cell r="N1494">
            <v>99.98</v>
          </cell>
          <cell r="O1494" t="str">
            <v>CERRADO</v>
          </cell>
        </row>
        <row r="1495">
          <cell r="K1495">
            <v>2014131600001</v>
          </cell>
          <cell r="L1495" t="str">
            <v>DOTACIÓN Y FORTALECIMIENTO A LA ESCUELA DE FORMACIÓN ARTÍSTICA Y CULTURAL DEL MUNICIPIO DE CANTAGALLO, BOLÍVAR, CARIBE</v>
          </cell>
          <cell r="M1495">
            <v>100</v>
          </cell>
          <cell r="N1495">
            <v>99.9</v>
          </cell>
          <cell r="O1495" t="str">
            <v>TERMINADO</v>
          </cell>
        </row>
        <row r="1496">
          <cell r="K1496">
            <v>2015131600001</v>
          </cell>
          <cell r="L1496" t="str">
            <v>SUMINISTRO DE RACIONES ALIMENTARIAS SERVIDAS EN EL SITIO DE CONSUMO EN LAS DIFERENTES INSTITUCIONES EDUCATIVAS OFICIALES DEL MUNICIPIO DE CANTAGALLO, BOLÍVAR, CARIBE</v>
          </cell>
          <cell r="M1496">
            <v>38.869999999999997</v>
          </cell>
          <cell r="N1496">
            <v>96.82</v>
          </cell>
          <cell r="O1496" t="str">
            <v>CONTRATADO EN EJECUCIÓN</v>
          </cell>
        </row>
        <row r="1497">
          <cell r="K1497">
            <v>2015131600003</v>
          </cell>
          <cell r="L1497" t="str">
            <v>SERVICIO DE TRANSPORTE ESCOLAR TERRESTRE Y FLUVIAL PARA LOS ESTUDIANTES DE LAS INSTITUCIONES EDUCATIVAS OFICIALES DEL MUNICIPIO DE CANTAGALLO, BOLÍVAR, CARIBE</v>
          </cell>
          <cell r="M1497">
            <v>100</v>
          </cell>
          <cell r="N1497">
            <v>93.71</v>
          </cell>
          <cell r="O1497" t="str">
            <v>TERMINADO</v>
          </cell>
        </row>
        <row r="1498">
          <cell r="K1498">
            <v>2015131600004</v>
          </cell>
          <cell r="L1498" t="str">
            <v>IMPLEMENTACIÓN DE ACCIONES PARA ASISTIR INTEGRALMENTE A EL ADULTO MAYOR EN EL MUNICIPIO DE CANTAGALLO, BOLÍVAR, CARIBE</v>
          </cell>
          <cell r="M1498">
            <v>66.89</v>
          </cell>
          <cell r="N1498">
            <v>92.54</v>
          </cell>
          <cell r="O1498" t="str">
            <v>CONTRATADO EN EJECUCIÓN</v>
          </cell>
        </row>
        <row r="1499">
          <cell r="K1499">
            <v>2015131600006</v>
          </cell>
          <cell r="L1499" t="str">
            <v>ADECUACIÓN Y MEJORAMIENTO DE LA CANCHA POLIDEPORTIVA EN EL CORREGIMIENTO SAN LORENZO, DEL MUNICIPIO DE CANTAGALLO, BOLÍVAR, CARIBE.</v>
          </cell>
          <cell r="M1499">
            <v>45.62</v>
          </cell>
          <cell r="N1499">
            <v>85.58</v>
          </cell>
          <cell r="O1499" t="str">
            <v>CONTRATADO EN EJECUCIÓN</v>
          </cell>
        </row>
        <row r="1500">
          <cell r="K1500">
            <v>2015131600007</v>
          </cell>
          <cell r="L1500" t="str">
            <v>MEJORAMIENTO Y ADECUACIÓN DE LA ESCUELA EN LA VEREDA EL DIAMANTE DEL MUNICIPIO CANTAGALLO, BOLÍVAR, CARIBE</v>
          </cell>
          <cell r="M1500">
            <v>52.03</v>
          </cell>
          <cell r="N1500">
            <v>46.73</v>
          </cell>
          <cell r="O1500" t="str">
            <v>CONTRATADO EN EJECUCIÓN</v>
          </cell>
        </row>
        <row r="1501">
          <cell r="K1501">
            <v>2015131600009</v>
          </cell>
          <cell r="L1501" t="str">
            <v>CONSTRUCCIÓN DE LA PLANTA DE TRATAMIENTO DE AGUAS RESIDUALES PARA EL CASCO URBANO DEL MUNICIPIO DE CANTAGALLO, BOLÍVAR, CARIBE</v>
          </cell>
          <cell r="M1501">
            <v>0</v>
          </cell>
          <cell r="N1501">
            <v>48.77</v>
          </cell>
          <cell r="O1501" t="str">
            <v>CONTRATADO EN EJECUCIÓN</v>
          </cell>
        </row>
        <row r="1502">
          <cell r="K1502">
            <v>2015131600010</v>
          </cell>
          <cell r="L1502" t="str">
            <v>CONSTRUCCIÓN Y ADECUACIÓN DE UN PATINODROMO EN EL MUNICIPIO DE CANTAGALLO, BOLÍVAR, CARIBE</v>
          </cell>
          <cell r="M1502">
            <v>0</v>
          </cell>
          <cell r="N1502">
            <v>0</v>
          </cell>
          <cell r="O1502" t="str">
            <v>CONTRATADO EN EJECUCIÓN</v>
          </cell>
        </row>
        <row r="1503">
          <cell r="K1503">
            <v>2015131600013</v>
          </cell>
          <cell r="L1503" t="str">
            <v>SUMINISTRO DE TEXTOS ESCOLARES INTEGRADOS DE ÁREAS BÁSICAS CON CARACTERÍSTICAS REGIONALIZADAS PARA DOTAR A LAS BIBLIOTECAS DE LAS INSTITUCIONES EDUCATIVAS OFICIALES DEL MUNICIPIO DE CANTAGALLO</v>
          </cell>
          <cell r="M1503">
            <v>100</v>
          </cell>
          <cell r="N1503">
            <v>100</v>
          </cell>
          <cell r="O1503" t="str">
            <v>PARA CIERRE</v>
          </cell>
        </row>
        <row r="1504">
          <cell r="K1504">
            <v>2016131600001</v>
          </cell>
          <cell r="L1504" t="str">
            <v>SUMINISTRO DE RACIONES ALIMENTARIAS SERVIDAS EN EL SITIO DE CONSUMO ESCOLAR EN LAS DIFERENTES SEDES DE LA INSTITUCIÓN EDUCATIVA LA VICTORIA Y JOSÉ MARÍA CUELLAR DÍAZ  DEL MUNICIPIO DE CANTAGALLO, BOLÍVAR, CARIBE</v>
          </cell>
          <cell r="M1504">
            <v>16.690000000000001</v>
          </cell>
          <cell r="N1504">
            <v>0</v>
          </cell>
          <cell r="O1504" t="str">
            <v>CONTRATADO EN EJECUCIÓN</v>
          </cell>
        </row>
        <row r="1505">
          <cell r="K1505">
            <v>2016131600002</v>
          </cell>
          <cell r="L1505" t="str">
            <v>SERVICIO DE TRANSPORTE ESCOLAR TERRESTRE Y FLUVIAL PARA LOS ESTUDIANTES DE LAS DIFERENTES SEDES DE LAS INSTITUCIONES EDUCATIVAS LA VICTORIA Y JOSÉ MARÍA CUELLAR DÍAZ, DEL MUNICIPIO DE CANTAGALLO, BOLÍVAR, CARIBE</v>
          </cell>
          <cell r="M1505">
            <v>21.78</v>
          </cell>
          <cell r="N1505">
            <v>0</v>
          </cell>
          <cell r="O1505" t="str">
            <v>CONTRATADO EN EJECUCIÓN</v>
          </cell>
        </row>
        <row r="1506">
          <cell r="K1506">
            <v>2016131600003</v>
          </cell>
          <cell r="L1506" t="str">
            <v>SERVICIO DE ATENCIÓN INTEGRAL HACIA EL ADULTO MAYOR DEL MUNICIPIO DE CANTAGALLO, BOLÍVAR, CARIBE</v>
          </cell>
          <cell r="M1506">
            <v>0</v>
          </cell>
          <cell r="N1506">
            <v>0</v>
          </cell>
          <cell r="O1506" t="str">
            <v>CONTRATADO EN EJECUCIÓN</v>
          </cell>
        </row>
        <row r="1507">
          <cell r="K1507">
            <v>2013130010001</v>
          </cell>
          <cell r="L1507" t="str">
            <v>CONSTRUCCIÓN PAVIMENTACIÓN EN CONCRETO RIGIDO DE LA CARRERA 19A ENTRE CLL 54ª Y CLL 62 BARRIO PEDRO SALAZAR.</v>
          </cell>
          <cell r="M1507">
            <v>100</v>
          </cell>
          <cell r="N1507">
            <v>100</v>
          </cell>
          <cell r="O1507" t="str">
            <v>CERRADO</v>
          </cell>
        </row>
        <row r="1508">
          <cell r="K1508">
            <v>2013130010002</v>
          </cell>
          <cell r="L1508" t="str">
            <v>PREVENCIÓN DE LA MORTALIDAD MATERNA E INFANTIL CARTAGENA, BOLÍVAR, CARIBE</v>
          </cell>
          <cell r="M1508">
            <v>99.67</v>
          </cell>
          <cell r="N1508">
            <v>45.84</v>
          </cell>
          <cell r="O1508" t="str">
            <v>CERRADO</v>
          </cell>
        </row>
        <row r="1509">
          <cell r="K1509">
            <v>2013130010003</v>
          </cell>
          <cell r="L1509" t="str">
            <v>AMPLIACIÓN ATENCIÓN EN SALUD PARA LA POBLACIÓN POBRE Y VULNERABLE NO AFILIADA Y PARA EVENTOS NO CUBIERTOS CON SUBSIDIOS, EN CARTAGENA, BOLÍVAR, CARIBE</v>
          </cell>
          <cell r="M1509">
            <v>100</v>
          </cell>
          <cell r="N1509">
            <v>99.27</v>
          </cell>
          <cell r="O1509" t="str">
            <v>TERMINADO</v>
          </cell>
        </row>
        <row r="1510">
          <cell r="K1510">
            <v>2013130010005</v>
          </cell>
          <cell r="L1510" t="str">
            <v>ADECUACIÓN DEL ESTADIO DE SOFTBOL Y PARQUE ADYACENTE, CARRERA 9 SECTOR EL CAMPO DEL CORREGIMIENTO DE LA BOQUILLA</v>
          </cell>
          <cell r="M1510">
            <v>100</v>
          </cell>
          <cell r="N1510">
            <v>99.95</v>
          </cell>
          <cell r="O1510" t="str">
            <v>PARA CIERRE</v>
          </cell>
        </row>
        <row r="1511">
          <cell r="K1511">
            <v>2013130010006</v>
          </cell>
          <cell r="L1511" t="str">
            <v>APOYO AL PROGRAMA DE SEGURIDAD ALIMENTARIA Y NUTRICIÓN CARTAGENA SIN HAMBRE EN LA CIUDAD DE CARTAGENA, BOLÍVAR</v>
          </cell>
          <cell r="M1511">
            <v>100</v>
          </cell>
          <cell r="N1511">
            <v>97.56</v>
          </cell>
          <cell r="O1511" t="str">
            <v>TERMINADO</v>
          </cell>
        </row>
        <row r="1512">
          <cell r="K1512">
            <v>2013130010007</v>
          </cell>
          <cell r="L1512" t="str">
            <v>FORTALECIMIENTO Y CONTINUIDAD DEL ASEGURAMIENTO A LA POBLACIÓN AFILIADA AL RÉGIMEN SUBSIDIADO EN CARTAGENA, BOLÍVAR, CARIBE</v>
          </cell>
          <cell r="M1512">
            <v>100</v>
          </cell>
          <cell r="N1512">
            <v>94.99</v>
          </cell>
          <cell r="O1512" t="str">
            <v>CERRADO</v>
          </cell>
        </row>
        <row r="1513">
          <cell r="K1513">
            <v>2013130010008</v>
          </cell>
          <cell r="L1513" t="str">
            <v>CONSTRUCCIÓN DE AREA DE PREESCOLAR, COMEDOR, COCINA Y AREA ADMINISTRATIVA IEO FRANCISCO DE PAULA SANTANDER DEL DISTRITO DE CARTAGENA</v>
          </cell>
          <cell r="M1513">
            <v>73.25</v>
          </cell>
          <cell r="N1513">
            <v>42.68</v>
          </cell>
          <cell r="O1513" t="str">
            <v>CONTRATADO EN EJECUCIÓN</v>
          </cell>
        </row>
        <row r="1514">
          <cell r="K1514">
            <v>2013130010009</v>
          </cell>
          <cell r="L1514" t="str">
            <v>CONSTRUCCIÓN PAVIMENTACION EN CONCRETO RIGIDO DE LA  CARRERA 80D1 ENTRE CALLES 4 Y 4ª SECTOR LA FLORIDA BARRIO SAN FERNANDO CARTAGENA DEPARTAMENTO DE BOLÍVAR</v>
          </cell>
          <cell r="M1514">
            <v>100</v>
          </cell>
          <cell r="N1514">
            <v>29.15</v>
          </cell>
          <cell r="O1514" t="str">
            <v>TERMINADO</v>
          </cell>
        </row>
        <row r="1515">
          <cell r="K1515">
            <v>2013130010010</v>
          </cell>
          <cell r="L1515" t="str">
            <v>CONSTRUCCIÓN PAVIMENTACIÓN EN CONCRETO RIGIDO DE LA CALLE 15ª DEL BARRIO SANTA MARIA DEL DISTRITO DE CARTAGENA</v>
          </cell>
          <cell r="M1515">
            <v>100</v>
          </cell>
          <cell r="N1515">
            <v>64.64</v>
          </cell>
          <cell r="O1515" t="str">
            <v>TERMINADO</v>
          </cell>
        </row>
        <row r="1516">
          <cell r="K1516">
            <v>2013130010011</v>
          </cell>
          <cell r="L1516" t="str">
            <v>ADECUACIÓN DE LA VIA TIERRABAJA - PUERTO REY</v>
          </cell>
          <cell r="M1516">
            <v>100</v>
          </cell>
          <cell r="N1516">
            <v>99.97</v>
          </cell>
          <cell r="O1516" t="str">
            <v>CERRADO</v>
          </cell>
        </row>
        <row r="1517">
          <cell r="K1517">
            <v>2013130010012</v>
          </cell>
          <cell r="L1517" t="str">
            <v>CONSTRUCCIÓN DE LA CALLE 31C ENTRE CARRERAS 53 Y 54 DEL BARRIO OLAYA HERRERA CARTAGENA  DE INDIAS</v>
          </cell>
          <cell r="M1517">
            <v>100</v>
          </cell>
          <cell r="N1517">
            <v>94.11</v>
          </cell>
          <cell r="O1517" t="str">
            <v>CERRADO</v>
          </cell>
        </row>
        <row r="1518">
          <cell r="K1518">
            <v>2013130010013</v>
          </cell>
          <cell r="L1518" t="str">
            <v>CONSTRUCCIÓN DEL AREA ADMINISTRATIVA DE LA I.E REPÚBLICA DE ARGENTINA CARTAGENA, BOLÍVAR, CARIBE</v>
          </cell>
          <cell r="M1518">
            <v>68.36</v>
          </cell>
          <cell r="N1518">
            <v>44.83</v>
          </cell>
          <cell r="O1518" t="str">
            <v>CONTRATADO EN EJECUCIÓN</v>
          </cell>
        </row>
        <row r="1519">
          <cell r="K1519">
            <v>2013130010014</v>
          </cell>
          <cell r="L1519" t="str">
            <v>CONSTRUCCIÓN ADECUACIÓN, RECUPERACIÓN Y MANTENIMIENTO DE LOS PARQUES LOS SANTANDERES, VILLA RUBIA Y LA FLORIDA. CARTAGENA, BOLÍVAR, CARIBE</v>
          </cell>
          <cell r="M1519">
            <v>43.96</v>
          </cell>
          <cell r="N1519">
            <v>19.329999999999998</v>
          </cell>
          <cell r="O1519" t="str">
            <v>CONTRATADO EN EJECUCIÓN</v>
          </cell>
        </row>
        <row r="1520">
          <cell r="K1520">
            <v>2013130010015</v>
          </cell>
          <cell r="L1520" t="str">
            <v>CONSTRUCCIÓN DE LA PLAZOLETA DE LOS COLECTIVOS EN EL CORREGIMIENTO DE PASACABALLOS DEL DISTRITO DE CARTAGENA</v>
          </cell>
          <cell r="M1520">
            <v>100</v>
          </cell>
          <cell r="N1520">
            <v>100</v>
          </cell>
          <cell r="O1520" t="str">
            <v>PARA CIERRE</v>
          </cell>
        </row>
        <row r="1521">
          <cell r="K1521">
            <v>2013130010016</v>
          </cell>
          <cell r="L1521" t="str">
            <v>CONSTRUCCIÓN PAVIMENTACIÓN EN CONCRETO RIGIDO DE LA CALLE COMPRENDIDA ENTRE LA IGLESIA CATOLICA Y EL ANTIGUO COLEGIO EN EL CORREGIMIENTO DE ISLA FUERTE</v>
          </cell>
          <cell r="M1521">
            <v>100</v>
          </cell>
          <cell r="N1521">
            <v>99.7</v>
          </cell>
          <cell r="O1521" t="str">
            <v>CERRADO</v>
          </cell>
        </row>
        <row r="1522">
          <cell r="K1522">
            <v>2013130010017</v>
          </cell>
          <cell r="L1522" t="str">
            <v>CONSTRUCCIÓN PAVIMENTACIÓN EN CONCRETO RIGIDO DE LA CALLE 40 DEL BARRIO SAN JOSE DE LOS CAMPANOS DEL DISTRITO DE CARTAGENA</v>
          </cell>
          <cell r="M1522">
            <v>100</v>
          </cell>
          <cell r="N1522">
            <v>74.010000000000005</v>
          </cell>
          <cell r="O1522" t="str">
            <v>TERMINADO</v>
          </cell>
        </row>
        <row r="1523">
          <cell r="K1523">
            <v>2013130010018</v>
          </cell>
          <cell r="L1523" t="str">
            <v>CONSTRUCCIÓN PAVIMENTACIÓN EN CONCRETO RIGIDO DE LA CARRERA 101 DEL BARRIO SAN JOSE DE LOS CAMPANOS DEL DISTRITO DE CARTAGENA</v>
          </cell>
          <cell r="M1523">
            <v>100</v>
          </cell>
          <cell r="N1523">
            <v>88.27</v>
          </cell>
          <cell r="O1523" t="str">
            <v>TERMINADO</v>
          </cell>
        </row>
        <row r="1524">
          <cell r="K1524">
            <v>2013130010019</v>
          </cell>
          <cell r="L1524" t="str">
            <v>CONSTRUCCIÓN PAVIMENTACIÓN EN CONCRETO RÍGIDO DE LA CALLE PRIMERA DE ACAPULCO ENTRE CARRERAS 48ª3 Y 47.</v>
          </cell>
          <cell r="M1524">
            <v>100</v>
          </cell>
          <cell r="N1524">
            <v>95.37</v>
          </cell>
          <cell r="O1524" t="str">
            <v>CERRADO</v>
          </cell>
        </row>
        <row r="1525">
          <cell r="K1525">
            <v>2013130010020</v>
          </cell>
          <cell r="L1525" t="str">
            <v>MEJORAMIENTO INTEGRAL DE LOS BARRIOS PARAGUAY, CHILE Y CIUDADELA 2000</v>
          </cell>
          <cell r="M1525">
            <v>66.33</v>
          </cell>
          <cell r="N1525">
            <v>89.81</v>
          </cell>
          <cell r="O1525" t="str">
            <v>CONTRATADO EN EJECUCIÓN</v>
          </cell>
        </row>
        <row r="1526">
          <cell r="K1526">
            <v>2013130010021</v>
          </cell>
          <cell r="L1526" t="str">
            <v>MEJORAMIENTO DE LA MOVILIDAD DE LA LOCALIDAD HISTÓRICA Y DEL CARIBE NORTE DEL DISTRITO DE CARTAGENA</v>
          </cell>
          <cell r="M1526">
            <v>78.5</v>
          </cell>
          <cell r="N1526">
            <v>86.46</v>
          </cell>
          <cell r="O1526" t="str">
            <v>CONTRATADO EN EJECUCIÓN</v>
          </cell>
        </row>
        <row r="1527">
          <cell r="K1527">
            <v>2013130010022</v>
          </cell>
          <cell r="L1527" t="str">
            <v>MEJORAMIENTO DE LA MOVILIDAD DE LA LOCALIDAD DE LA VIRGEN Y TURÍSTICA DEL DISTRITO DE CARTAGENA</v>
          </cell>
          <cell r="M1527">
            <v>74.61</v>
          </cell>
          <cell r="N1527">
            <v>99.12</v>
          </cell>
          <cell r="O1527" t="str">
            <v>CONTRATADO EN EJECUCIÓN</v>
          </cell>
        </row>
        <row r="1528">
          <cell r="K1528">
            <v>2013130010023</v>
          </cell>
          <cell r="L1528" t="str">
            <v>MEJORAMIENTO DE LA MOVILIDAD EN CALLES DEL BARRIO LA CONSOLATA, SECTOR LOS ALCAZARES DEL DISTRITO DE CARTAGENA</v>
          </cell>
          <cell r="M1528">
            <v>86.4</v>
          </cell>
          <cell r="N1528">
            <v>87.43</v>
          </cell>
          <cell r="O1528" t="str">
            <v>CONTRATADO EN EJECUCIÓN</v>
          </cell>
        </row>
        <row r="1529">
          <cell r="K1529">
            <v>2013130010024</v>
          </cell>
          <cell r="L1529" t="str">
            <v>CONSTRUCCIÓN DE PAVIMENTO EN CONCRETO RIGIDO DE LA CALLE 21 DEL SECTOR CIELO MAR DEL CORREGIMIENTO DE LA BOQUILLA DISTRITO DE CARTAGENA</v>
          </cell>
          <cell r="M1529">
            <v>89.79</v>
          </cell>
          <cell r="N1529">
            <v>37.9</v>
          </cell>
          <cell r="O1529" t="str">
            <v>CONTRATADO EN EJECUCIÓN</v>
          </cell>
        </row>
        <row r="1530">
          <cell r="K1530">
            <v>2013130010025</v>
          </cell>
          <cell r="L1530" t="str">
            <v>CONSTRUCCIÓN DE PAVIMENTO EN CONCRETO RÍGIDO DE LA CARRERA 100 Y 103 ENTRE LA CALLE 39 Y LA CALLE 40 DEL BARRIO SAN JOSE DE LOS CAMPANOS DEL DISTRITO DE CARTAGENA.</v>
          </cell>
          <cell r="M1530">
            <v>94.01</v>
          </cell>
          <cell r="N1530">
            <v>96.31</v>
          </cell>
          <cell r="O1530" t="str">
            <v>CONTRATADO EN EJECUCIÓN</v>
          </cell>
        </row>
        <row r="1531">
          <cell r="K1531">
            <v>2013130010026</v>
          </cell>
          <cell r="L1531" t="str">
            <v>MEJORAMIENTO DE LA MOVILIDAD DE LA LOCALIDAD INDUSTRIAL Y DE LA BAHIA DEL DISTRITO DE CARTAGENA</v>
          </cell>
          <cell r="M1531">
            <v>87.28</v>
          </cell>
          <cell r="N1531">
            <v>84.67</v>
          </cell>
          <cell r="O1531" t="str">
            <v>CONTRATADO EN EJECUCIÓN</v>
          </cell>
        </row>
        <row r="1532">
          <cell r="K1532">
            <v>2013130010027</v>
          </cell>
          <cell r="L1532" t="str">
            <v>CONSTRUCCIÓN DE PAVIMENTO EN CONCRETO RÍGIDO PARA LA MITIGACIÓN DE INUNDACIONES EN EL DISTRITO DE CARTAGENA</v>
          </cell>
          <cell r="M1532">
            <v>49.26</v>
          </cell>
          <cell r="N1532">
            <v>85.65</v>
          </cell>
          <cell r="O1532" t="str">
            <v>CONTRATADO EN EJECUCIÓN</v>
          </cell>
        </row>
        <row r="1533">
          <cell r="K1533">
            <v>2013130010028</v>
          </cell>
          <cell r="L1533" t="str">
            <v>MEJORAMIENTO DE LAS VÍAS Y SOLUCIÓN DE DRENAJE DE LOS CENTROS POBLADOS DE LA ISLA DE BARÚ EN EL DISTRITO CARTAGENA, BOLÍVAR, CARIBE</v>
          </cell>
          <cell r="M1533">
            <v>100</v>
          </cell>
          <cell r="N1533">
            <v>97.62</v>
          </cell>
          <cell r="O1533" t="str">
            <v>TERMINADO</v>
          </cell>
        </row>
        <row r="1534">
          <cell r="K1534">
            <v>2014130010001</v>
          </cell>
          <cell r="L1534" t="str">
            <v>FORTALECIMIENTO DEL EQUIPAMIENTO DE LA SEGURIDAD DEL DISTRITO DE CARTAGENA, BOLÍVAR, CARIBE</v>
          </cell>
          <cell r="M1534">
            <v>100</v>
          </cell>
          <cell r="N1534">
            <v>100</v>
          </cell>
          <cell r="O1534" t="str">
            <v>TERMINADO</v>
          </cell>
        </row>
        <row r="1535">
          <cell r="K1535">
            <v>2014130010002</v>
          </cell>
          <cell r="L1535" t="str">
            <v>CONSTRUCCIÓN PASEO PEATONAL Y CICLOVÍA DE BOCAGRANDE Y CASTILLOGRANDE, CARTAGENA, BOLÍVAR, CARIBE</v>
          </cell>
          <cell r="M1535">
            <v>93.48</v>
          </cell>
          <cell r="N1535">
            <v>72.45</v>
          </cell>
          <cell r="O1535" t="str">
            <v>CONTRATADO EN EJECUCIÓN</v>
          </cell>
        </row>
        <row r="1536">
          <cell r="K1536">
            <v>2014130010003</v>
          </cell>
          <cell r="L1536" t="str">
            <v>CONSTRUCCIÓN DE PAVIMENTO EN CONCRETO RÍGIDO DE LA VÍA PRINCIPAL DE ACCESO A NELSON MANDELA, VILLA VENECIA HASTA EL NAZARENO EN EL DISTRITO DE CARTAGENA</v>
          </cell>
          <cell r="M1536">
            <v>100</v>
          </cell>
          <cell r="N1536">
            <v>98.8</v>
          </cell>
          <cell r="O1536" t="str">
            <v>TERMINADO</v>
          </cell>
        </row>
        <row r="1537">
          <cell r="K1537">
            <v>2014130010004</v>
          </cell>
          <cell r="L1537" t="str">
            <v>CONSTRUCCIÓN DE REVESTIMIENTO EN CONCRETO RÍGIDO DEL CANAL SANTA CLARA DEL DISTRITO DE CARTAGENA, BOLÍVAR, CARIBE</v>
          </cell>
          <cell r="M1537">
            <v>89.33</v>
          </cell>
          <cell r="N1537">
            <v>79.03</v>
          </cell>
          <cell r="O1537" t="str">
            <v>CONTRATADO EN EJECUCIÓN</v>
          </cell>
        </row>
        <row r="1538">
          <cell r="K1538">
            <v>2015130010001</v>
          </cell>
          <cell r="L1538" t="str">
            <v>FORTALECIMIENTO DEL PROGRAMA DE ALIMENTACION ESCOLAR OFICIAL EN EL DISTRITO DE CARTAGENA, BOLÍVAR, CARIBE</v>
          </cell>
          <cell r="M1538">
            <v>72.89</v>
          </cell>
          <cell r="N1538">
            <v>68.02</v>
          </cell>
          <cell r="O1538" t="str">
            <v>CONTRATADO EN EJECUCIÓN</v>
          </cell>
        </row>
        <row r="1539">
          <cell r="K1539">
            <v>2016130010001</v>
          </cell>
          <cell r="L1539" t="str">
            <v>FORTALECIMIENTO DEL PROGRAMA DE ALIMENTACIÓN ESCOLAR EN LAS ESCUELAS OFICIALES  DEL DISTRITO DE CARTAGENA DE INDIAS</v>
          </cell>
          <cell r="M1539">
            <v>87.97</v>
          </cell>
          <cell r="N1539">
            <v>58.23</v>
          </cell>
          <cell r="O1539" t="str">
            <v>CONTRATADO EN EJECUCIÓN</v>
          </cell>
        </row>
        <row r="1540">
          <cell r="K1540">
            <v>2016130010002</v>
          </cell>
          <cell r="L1540" t="str">
            <v>CONSTRUCCIÓN REVESTIMIENTO EN CONCRETO RÍGIDO DEL CANAL EMILIANO ALCALÁ DEL DISTRITO DE CARTAGENA, BOLÍVAR, CARIBE. CARTAGENA, BOLÍVAR, CARIBE</v>
          </cell>
          <cell r="M1540">
            <v>0</v>
          </cell>
          <cell r="N1540">
            <v>0</v>
          </cell>
          <cell r="O1540" t="str">
            <v>CONTRATADO SIN ACTA DE INICIO</v>
          </cell>
        </row>
        <row r="1541">
          <cell r="K1541">
            <v>2016130010003</v>
          </cell>
          <cell r="L1541" t="str">
            <v>IMPLEMENTACIÓN DEL PROCESO DE MODERNIZACIÓN DE LA HACIENDA PÚBLICA EN EL DISTRITO DE CARTAGENA DE INDIAS</v>
          </cell>
          <cell r="M1541">
            <v>0</v>
          </cell>
          <cell r="N1541">
            <v>0</v>
          </cell>
          <cell r="O1541" t="str">
            <v>SIN CONTRATAR</v>
          </cell>
        </row>
        <row r="1542">
          <cell r="K1542">
            <v>2016130010005</v>
          </cell>
          <cell r="L1542" t="str">
            <v>IMPLEMENTACIÓN DE UNA ESTRATEGIA PARA LA PROMOCIÓN DE LA SEGURIDAD ALIMENTARIA Y LA SALUD NUTRICIONAL EN LA PRIMERA INFANCIA Y MADRES CARTAGENA, BOLÍVAR, CARIBE</v>
          </cell>
          <cell r="M1542">
            <v>0</v>
          </cell>
          <cell r="N1542">
            <v>0</v>
          </cell>
          <cell r="O1542" t="str">
            <v>SIN CONTRATAR</v>
          </cell>
        </row>
        <row r="1543">
          <cell r="K1543">
            <v>2013131880001</v>
          </cell>
          <cell r="L1543" t="str">
            <v>CONSTRUCCIÓN DE UN COMEDOR ESCOLAR CON BATERIA SANITARIA EN LA INSTITUCION EDCUCATIVA IETANSM SEDE 3 CICUCO, BOLÍVAR, CARIBE</v>
          </cell>
          <cell r="M1543">
            <v>100</v>
          </cell>
          <cell r="N1543">
            <v>99.96</v>
          </cell>
          <cell r="O1543" t="str">
            <v>CERRADO</v>
          </cell>
        </row>
        <row r="1544">
          <cell r="K1544">
            <v>2013131880002</v>
          </cell>
          <cell r="L1544" t="str">
            <v>ADECUACIÓN DEL PARQUE DIVINO NIÑO Y PARQUE LOS CAÑAGUATES DE LA CABECERA MUNICIPAL DE CICUCO, BOLÍVAR, CARIBE</v>
          </cell>
          <cell r="M1544">
            <v>100</v>
          </cell>
          <cell r="N1544">
            <v>99.99</v>
          </cell>
          <cell r="O1544" t="str">
            <v>CERRADO</v>
          </cell>
        </row>
        <row r="1545">
          <cell r="K1545">
            <v>2013131880004</v>
          </cell>
          <cell r="L1545" t="str">
            <v>ACTUALIZACIÓN Y AJUSTE DEL E.O.T DE CICUCO, BOLÍVAR, CARIBE</v>
          </cell>
          <cell r="M1545">
            <v>100</v>
          </cell>
          <cell r="N1545">
            <v>13.71</v>
          </cell>
          <cell r="O1545" t="str">
            <v>TERMINADO</v>
          </cell>
        </row>
        <row r="1546">
          <cell r="K1546">
            <v>2014131880001</v>
          </cell>
          <cell r="L1546" t="str">
            <v>APOYO A LA CONSTRUCCIÓN DEL SISTEMA ELÉCTRICO PARA LAS FAMILIAS DE LOS ALBERGUES VILLA LUNA EN LA CABECERA MUNICIPAL DE CICUCO, BOLÍVAR, CARIBE</v>
          </cell>
          <cell r="M1546">
            <v>100</v>
          </cell>
          <cell r="N1546">
            <v>99.61</v>
          </cell>
          <cell r="O1546" t="str">
            <v>CERRADO</v>
          </cell>
        </row>
        <row r="1547">
          <cell r="K1547">
            <v>2014131880002</v>
          </cell>
          <cell r="L1547" t="str">
            <v>CONSTRUCCIÓN DE PAVIMENTO RIGIDO DE LA CARRERA 3 ENTRE CARRETERA BODEGA -MOMPOX Y CALLE 3 ENTRE CARRERAS 3 Y 4 DEL MUNICIPIO DE CICUCO, DEPARTAMENTO DE BOLIVAR</v>
          </cell>
          <cell r="M1547">
            <v>100</v>
          </cell>
          <cell r="N1547">
            <v>100</v>
          </cell>
          <cell r="O1547" t="str">
            <v>TERMINADO</v>
          </cell>
        </row>
        <row r="1548">
          <cell r="K1548">
            <v>2014131880003</v>
          </cell>
          <cell r="L1548" t="str">
            <v>MEJORAMIENTO Y ADECUACIÓN DE CANCHA DE FUTBOLL DEL CORREGIMIENTO DE LA PEÑA CICUCO, BOLÍVAR, CARIBE</v>
          </cell>
          <cell r="M1548">
            <v>100</v>
          </cell>
          <cell r="N1548">
            <v>97.62</v>
          </cell>
          <cell r="O1548" t="str">
            <v>TERMINADO</v>
          </cell>
        </row>
        <row r="1549">
          <cell r="K1549">
            <v>2014131880004</v>
          </cell>
          <cell r="L1549" t="str">
            <v>MEJORAMIENTO Y ADECUACIÓN DE CANCHA DE FUTBOL DEL CORREGIMIENTO DE SAN FRANCISCO DE LOBA CICUCO, BOLÍVAR, CARIBE</v>
          </cell>
          <cell r="M1549">
            <v>100</v>
          </cell>
          <cell r="N1549">
            <v>98.5</v>
          </cell>
          <cell r="O1549" t="str">
            <v>TERMINADO</v>
          </cell>
        </row>
        <row r="1550">
          <cell r="K1550">
            <v>2014131880005</v>
          </cell>
          <cell r="L1550" t="str">
            <v>CONSTRUCCIÓN DE PARQUE RECREATIVO Y AMBIENTAL EN EL SECTOR ORIENTAL DE LABECERA MUNICIPAL DE CICUCO, BOLÍVAR, CARIBE</v>
          </cell>
          <cell r="M1550">
            <v>74.69</v>
          </cell>
          <cell r="N1550">
            <v>0</v>
          </cell>
          <cell r="O1550" t="str">
            <v>CONTRATADO EN EJECUCIÓN</v>
          </cell>
        </row>
        <row r="1551">
          <cell r="K1551">
            <v>2015131880003</v>
          </cell>
          <cell r="L1551" t="str">
            <v>CONSTRUCCIÓN DE CERRAMIENTO DE LAS INSTITUCIONES EDUCATIVAS ACUICOLAS DE NUESTRA SEÑORA DE MONTE CLARO SEDE PRINCIPAL CICUCO Y LA INSTITUCIÒN EDUCATIVA SAN FRANCISCO DE LOBA MUNICIPIO DE CICUCO BOLÍVAR</v>
          </cell>
          <cell r="M1551">
            <v>100</v>
          </cell>
          <cell r="N1551">
            <v>101.36</v>
          </cell>
          <cell r="O1551" t="str">
            <v>TERMINADO</v>
          </cell>
        </row>
        <row r="1552">
          <cell r="K1552">
            <v>2015131880004</v>
          </cell>
          <cell r="L1552" t="str">
            <v>MEJORAMIENTO DE CALLES COMPRENDIDAS POR LOS TRAMOS1 DELIMITADO ENTRE LA ABSCISA K0+00 HASTA LA ABSCISA K0+172 Y EL TRAMO2 DELIMITADO ENTRE ABSCISA K0+00 HASTA LA ABSCISA K0+150 CORREGIMIENTO DE SAN FCO DE LOBA MPIO DE CICUCO, BOLÍVAR</v>
          </cell>
          <cell r="M1552">
            <v>100</v>
          </cell>
          <cell r="N1552">
            <v>53.27</v>
          </cell>
          <cell r="O1552" t="str">
            <v>TERMINADO</v>
          </cell>
        </row>
        <row r="1553">
          <cell r="K1553">
            <v>2016131880001</v>
          </cell>
          <cell r="L1553" t="str">
            <v>CONSTRUCCIÓN DE PAVIMENTO EN CONCRETO RIGIDO DE (4.000 PSI) EN LA CABECERA MUNICIPAL CARRERA 11A - SECTOR EL CAMPANO MUNICIPIO DE CICUCO DEPARTAMENTO DE BOLÍVAR</v>
          </cell>
          <cell r="M1553">
            <v>97.29</v>
          </cell>
          <cell r="N1553">
            <v>100</v>
          </cell>
          <cell r="O1553" t="str">
            <v>CONTRATADO EN EJECUCIÓN</v>
          </cell>
        </row>
        <row r="1554">
          <cell r="K1554">
            <v>2016131880003</v>
          </cell>
          <cell r="L1554" t="str">
            <v>ADECUACIÓN LOCATIVA EN LAS INSTALACIONES EDUCATIVAS TECNICO ACUICOLA NUESTRA SEÑORA DE MOSTESCLARO, TECNICO AMBIENTAL SANTA ROSA DE LIMA, LA PEÑA Y CONSTRUCCIÓN UNA BATERIA SANITARIA EN EL MUNICIPIO DE CICUCO.</v>
          </cell>
          <cell r="M1554">
            <v>0</v>
          </cell>
          <cell r="N1554">
            <v>0</v>
          </cell>
          <cell r="O1554" t="str">
            <v>CONTRATADO SIN ACTA DE INICIO</v>
          </cell>
        </row>
        <row r="1555">
          <cell r="K1555">
            <v>2016131880008</v>
          </cell>
          <cell r="L1555" t="str">
            <v>MEJORAMIENTO DEL ACUEDUCTO DEL CORREGIMIENTO DE CAMPO SERENO EN EL MUNICIPIO DE CICUCO, DEPARTAMENTO DE BOLÍVAR.</v>
          </cell>
          <cell r="M1555">
            <v>0</v>
          </cell>
          <cell r="N1555">
            <v>0</v>
          </cell>
          <cell r="O1555" t="str">
            <v>CONTRATADO SIN ACTA DE INICIO</v>
          </cell>
        </row>
        <row r="1556">
          <cell r="K1556">
            <v>2012002130022</v>
          </cell>
          <cell r="L1556" t="str">
            <v>CONSTRUCCIÓN PUENTE ARROYO JAGUA EN EL MUNICIPIO DE CLEMENCIA, BOLÍVAR</v>
          </cell>
          <cell r="M1556">
            <v>100</v>
          </cell>
          <cell r="N1556">
            <v>86.5</v>
          </cell>
          <cell r="O1556" t="str">
            <v>TERMINADO</v>
          </cell>
        </row>
        <row r="1557">
          <cell r="K1557">
            <v>2013132220001</v>
          </cell>
          <cell r="L1557" t="str">
            <v>CONSTRUCCIÓN DE CUNETAS, BORDILLOS Y ANDENES EN LAS CALLES PRINCIPAL DE LA CANDELARIA Y CALLE FRANCO EN LA CABECERA MUNICIPAL DE CLEMENCIA DEPARTAMENTO DE BOLÍVAR</v>
          </cell>
          <cell r="M1557">
            <v>100</v>
          </cell>
          <cell r="N1557">
            <v>94.65</v>
          </cell>
          <cell r="O1557" t="str">
            <v>TERMINADO</v>
          </cell>
        </row>
        <row r="1558">
          <cell r="K1558">
            <v>2013132220002</v>
          </cell>
          <cell r="L1558" t="str">
            <v>ADECUACIÓN Y REHABILITACIÓN DE LA CUBIERTA DEL PALACIO MUNICIPAL CLEMENCIA, BOLÍVAR, CARIBE</v>
          </cell>
          <cell r="M1558">
            <v>100</v>
          </cell>
          <cell r="N1558">
            <v>97.93</v>
          </cell>
          <cell r="O1558" t="str">
            <v>TERMINADO</v>
          </cell>
        </row>
        <row r="1559">
          <cell r="K1559">
            <v>2014132220001</v>
          </cell>
          <cell r="L1559" t="str">
            <v>CONSTRUCCIÓN DE  CUNETAS, BORDILLOS Y ANDENES EN CALLES DE LOS BARRIOS CARRIZAL Y CASA GRANDE, EN EL MUNICIPIO DE CLEMENCIA DEPARTAMENTO DE BOLIVAR</v>
          </cell>
          <cell r="M1559">
            <v>100</v>
          </cell>
          <cell r="N1559">
            <v>98.98</v>
          </cell>
          <cell r="O1559" t="str">
            <v>TERMINADO</v>
          </cell>
        </row>
        <row r="1560">
          <cell r="K1560">
            <v>2012002130017</v>
          </cell>
          <cell r="L1560" t="str">
            <v>CONSTRUCCIÓN DE PUENTE EN ARROYO REMANGANAGUA CÓRDOBA, BOLÍVAR</v>
          </cell>
          <cell r="M1560">
            <v>100</v>
          </cell>
          <cell r="N1560">
            <v>99.91</v>
          </cell>
          <cell r="O1560" t="str">
            <v>TERMINADO</v>
          </cell>
        </row>
        <row r="1561">
          <cell r="K1561">
            <v>2013002130014</v>
          </cell>
          <cell r="L1561" t="str">
            <v>CONSTRUCCIÓN DE PAVIMENTO EN CONCRETO RÍGIDO DE DOS VÍAS URBANAS Y TRES RURALES EN EL MUNICIPIO DE CÓRDOBA BOLÍVAR</v>
          </cell>
          <cell r="M1561">
            <v>100</v>
          </cell>
          <cell r="N1561">
            <v>98.86</v>
          </cell>
          <cell r="O1561" t="str">
            <v>TERMINADO</v>
          </cell>
        </row>
        <row r="1562">
          <cell r="K1562">
            <v>2015002130021</v>
          </cell>
          <cell r="L1562" t="str">
            <v>ADECUACIÓN DE PAVIMENTO EN CONCRETO RÍGIDO EN VÍAS URBANAS DE LA CABECERA MUNICIPAL DE CÓRDOBA, BOLÍVAR</v>
          </cell>
          <cell r="M1562">
            <v>70.86</v>
          </cell>
          <cell r="N1562">
            <v>0</v>
          </cell>
          <cell r="O1562" t="str">
            <v>CONTRATADO EN EJECUCIÓN</v>
          </cell>
        </row>
        <row r="1563">
          <cell r="K1563">
            <v>2013132440001</v>
          </cell>
          <cell r="L1563" t="str">
            <v>CONSTRUCCIÓN DE ANDENES, CUNETAS, BORDILLOS Y MEJORAMIENTO DEL AFIRMADO EN LAS VÍAS DEL BARRIO 7 DE AGOSTO DEL MUNICIPIO DE EL CARMEN DE BOLÍVAR</v>
          </cell>
          <cell r="M1563">
            <v>100</v>
          </cell>
          <cell r="N1563">
            <v>86.43</v>
          </cell>
          <cell r="O1563" t="str">
            <v>TERMINADO</v>
          </cell>
        </row>
        <row r="1564">
          <cell r="K1564">
            <v>2013132440002</v>
          </cell>
          <cell r="L1564" t="str">
            <v>CONSTRUCCIÓN DEL CERRAMIENTO PERIMETRAL Y REHABILITACIÓN DEL SENDERO PEATONAL DEL ACCESO PRINCIPAL DE LA I.E GABRIEL GARCIA TABOADA DEL MUNICIPIO DE EL CARMEN DE BOLÍVAR.</v>
          </cell>
          <cell r="M1564">
            <v>100</v>
          </cell>
          <cell r="N1564">
            <v>63.02</v>
          </cell>
          <cell r="O1564" t="str">
            <v>TERMINADO</v>
          </cell>
        </row>
        <row r="1565">
          <cell r="K1565">
            <v>2013132440003</v>
          </cell>
          <cell r="L1565" t="str">
            <v>REMODELACIÓN PLAZA CENTRAL EL CARMEN DE BOLÍVAR, BOLÍVAR, CARIBE</v>
          </cell>
          <cell r="M1565">
            <v>100</v>
          </cell>
          <cell r="N1565">
            <v>49.44</v>
          </cell>
          <cell r="O1565" t="str">
            <v>TERMINADO</v>
          </cell>
        </row>
        <row r="1566">
          <cell r="K1566">
            <v>2013132440004</v>
          </cell>
          <cell r="L1566" t="str">
            <v>REHABILITACIÓN VÍAS URBANAS EL CARMEN DE BOLÍVAR, BOLÍVAR, CARIBE</v>
          </cell>
          <cell r="M1566">
            <v>99.99</v>
          </cell>
          <cell r="N1566">
            <v>67.349999999999994</v>
          </cell>
          <cell r="O1566" t="str">
            <v>TERMINADO</v>
          </cell>
        </row>
        <row r="1567">
          <cell r="K1567">
            <v>2014132440001</v>
          </cell>
          <cell r="L1567" t="str">
            <v>CONSTRUCCIÓN DE PAVIMENTO EN CONCRETO HIDRÁULICO MR 4.2 MPA  Y ALCANTARILLADO SANITARIO DE LA CALLE 23 ENTRE CRAS. 63 Y  52  EN MUNICIPIO DEL CARMEN DE BOLIVAR, BOLÍVAR, CARIBE</v>
          </cell>
          <cell r="M1567">
            <v>0</v>
          </cell>
          <cell r="N1567">
            <v>73.739999999999995</v>
          </cell>
          <cell r="O1567" t="str">
            <v>CONTRATADO EN EJECUCIÓN</v>
          </cell>
        </row>
        <row r="1568">
          <cell r="K1568">
            <v>2015132440002</v>
          </cell>
          <cell r="L1568" t="str">
            <v>CONSTRUCCIÓN DE CUNETAS, BORDILLOS, ANDENES Y SUMINISTRO DE MATERIAL SELECCIONADO COMPACTADO (AFIRMADO) EN EL BARRIO PRIMERO DE MAYO EN EL MUNICIPIO DE EL CARMEN DE BOLIVAR, DEPARTAMENTO DE BOLIVAR</v>
          </cell>
          <cell r="M1568">
            <v>0</v>
          </cell>
          <cell r="N1568">
            <v>0</v>
          </cell>
          <cell r="O1568" t="str">
            <v>SIN CONTRATAR</v>
          </cell>
        </row>
        <row r="1569">
          <cell r="K1569">
            <v>2015132440003</v>
          </cell>
          <cell r="L1569" t="str">
            <v>CONSTRUCCIÓN DE CUNETAS Y AFIRMADO EN EL BARRIO EL PRADO EN LAS CARRERAS 50 Y 51 EN EL MUNICIPIO DE EL CARMEN DE BOLÍVAR</v>
          </cell>
          <cell r="M1569">
            <v>0</v>
          </cell>
          <cell r="N1569">
            <v>0</v>
          </cell>
          <cell r="O1569" t="str">
            <v>SIN CONTRATAR</v>
          </cell>
        </row>
        <row r="1570">
          <cell r="K1570">
            <v>2016132440001</v>
          </cell>
          <cell r="L1570" t="str">
            <v>CONSTRUCCIÓN DE PAVIMENTO EN CONCRETO RÍGIDO PARA LA CALLE 25 ENTRE CARRERAS 38 Y 43, CARRERA 38 ENTRE CALLES 25 Y 27 Y CARRERA 39 ENTRE CALLES 24 Y 27, EN EL MUNICIPIO DE EL CARMEN DE BOLÍVAR, BOLÍVAR.</v>
          </cell>
          <cell r="M1570">
            <v>0</v>
          </cell>
          <cell r="N1570">
            <v>0</v>
          </cell>
          <cell r="O1570" t="str">
            <v>SIN CONTRATAR</v>
          </cell>
        </row>
        <row r="1571">
          <cell r="K1571">
            <v>2013002130005</v>
          </cell>
          <cell r="L1571" t="str">
            <v>REHABILITACIÓN VIAS URBANAS DEL MUNICIPIO DE EL GUAMO, DEPARTAMENTO DE BOLÍVAR</v>
          </cell>
          <cell r="M1571">
            <v>100</v>
          </cell>
          <cell r="N1571">
            <v>99.97</v>
          </cell>
          <cell r="O1571" t="str">
            <v>CERRADO</v>
          </cell>
        </row>
        <row r="1572">
          <cell r="K1572">
            <v>2015002130017</v>
          </cell>
          <cell r="L1572" t="str">
            <v>REMODELACIÓN Y ADECUACIÓN DEL PARQUE CENTRAL EN EL MUNICIPIO DE EL GUAMO, BOLÍVAR</v>
          </cell>
          <cell r="M1572">
            <v>63.56</v>
          </cell>
          <cell r="N1572">
            <v>75.47</v>
          </cell>
          <cell r="O1572" t="str">
            <v>CONTRATADO EN EJECUCIÓN</v>
          </cell>
        </row>
        <row r="1573">
          <cell r="K1573">
            <v>2012002130015</v>
          </cell>
          <cell r="L1573" t="str">
            <v>MEJORAMIENTO DE LA VIA CASTAÑAL - PALMARITO DESDE EL TRAMO K0+00 AL K1+200 EN EL PEÑÓN BOLÍVAR</v>
          </cell>
          <cell r="M1573">
            <v>100</v>
          </cell>
          <cell r="N1573">
            <v>95.34</v>
          </cell>
          <cell r="O1573" t="str">
            <v>TERMINADO</v>
          </cell>
        </row>
        <row r="1574">
          <cell r="K1574">
            <v>2013002130011</v>
          </cell>
          <cell r="L1574" t="str">
            <v>MEJORAMIENTO DE LA VIA QUE CONDUCE A LOS CORREGIMIENTOS PEÑONCITO Y LA HUMAREDA EN EL TRAMO BATAYE- JAPON EN EL MUNICIPIO EL PEÑÓN, BOLÍVAR, CARIBE</v>
          </cell>
          <cell r="M1574">
            <v>100</v>
          </cell>
          <cell r="N1574">
            <v>98.54</v>
          </cell>
          <cell r="O1574" t="str">
            <v>TERMINADO</v>
          </cell>
        </row>
        <row r="1575">
          <cell r="K1575">
            <v>2013002130021</v>
          </cell>
          <cell r="L1575" t="str">
            <v>MEJORAMIENTO DE LA VIA CASTAÑAL - CAÑO SOLERA TRAMO K1+200 - K3+030 EN  EL EL PEÑÓN, BOLÍVAR, CARIBE</v>
          </cell>
          <cell r="M1575">
            <v>100</v>
          </cell>
          <cell r="N1575">
            <v>48.23</v>
          </cell>
          <cell r="O1575" t="str">
            <v>TERMINADO</v>
          </cell>
        </row>
        <row r="1576">
          <cell r="K1576">
            <v>2015002130023</v>
          </cell>
          <cell r="L1576" t="str">
            <v>MEJORAMIENTO Y ADECUACIÓN DE LA VÍA QUE CONDUCE DEL CORREGIMIENTO DE BUENOS AIRES AL MUNICIPIO DE REGIDOR EN EL DEPARTAMENTO DE BOLÍVAR</v>
          </cell>
          <cell r="M1576">
            <v>89.29</v>
          </cell>
          <cell r="N1576">
            <v>84.42</v>
          </cell>
          <cell r="O1576" t="str">
            <v>CONTRATADO EN EJECUCIÓN</v>
          </cell>
        </row>
        <row r="1577">
          <cell r="K1577">
            <v>2012002130029</v>
          </cell>
          <cell r="L1577" t="str">
            <v>CONSTRUCCIÓN DE 340 METROS DE PAVIMENTO RIGIDO, ANDENES, CUNETAS Y BORDILLOS EN LA CABECERA MUNICIPAL DE HATILLO DE LOBA DESDE LA CA RRERA 6 ZONA DEL PARQUE INFANTIL HASTA LA INTERSECCION CON LA CALLE 7 FRENTE AL CEMENTERIO MUNICIPAL</v>
          </cell>
          <cell r="M1577">
            <v>100</v>
          </cell>
          <cell r="N1577">
            <v>54.77</v>
          </cell>
          <cell r="O1577" t="str">
            <v>TERMINADO</v>
          </cell>
        </row>
        <row r="1578">
          <cell r="K1578">
            <v>2014133000001</v>
          </cell>
          <cell r="L1578" t="str">
            <v>CONSTRUCCIÓN DE CANCHA POLIDEPORTIVA - ZONA DE RECREACION PASIVA Y UNIDAD RECREATIVA PARA NIÑOS EN EL CORREGIMIENTO DE SAN MIGUEL MUNICIPIO DE HATILLO DE LOBA,BOLIVAR.</v>
          </cell>
          <cell r="M1578">
            <v>100</v>
          </cell>
          <cell r="N1578">
            <v>60.31</v>
          </cell>
          <cell r="O1578" t="str">
            <v>TERMINADO</v>
          </cell>
        </row>
        <row r="1579">
          <cell r="K1579">
            <v>2014133000002</v>
          </cell>
          <cell r="L1579" t="str">
            <v>REHABILITACIÓN DE LA VIA QUE COMUNICA LOS CORREGIMIENTOS DE JUANA SANCHEZ Y SAN MIGUEL, EN EL MUNICIPIO DE HATILLO DE LOBA - BOLÍVAR.</v>
          </cell>
          <cell r="M1579">
            <v>100</v>
          </cell>
          <cell r="N1579">
            <v>75.239999999999995</v>
          </cell>
          <cell r="O1579" t="str">
            <v>TERMINADO</v>
          </cell>
        </row>
        <row r="1580">
          <cell r="K1580">
            <v>2013134300001</v>
          </cell>
          <cell r="L1580" t="str">
            <v>CONSTRUCCIÓN DE PAVIMENTO EN CONCRETO MR42 PARA LA REHABILITACION Y MEJORAMIENTO DE LA CALLE 17 ENTRE CARRERA 9 Y AV SAN JOSE EN LOS BARRIOS OLAYA HERRERA, PUEBLO NUEVO, LOS LIBERTADORES Y SAN JOSÉ EN EL MUNICIPIO DE MAGANGUÉ,BOLÍVAR</v>
          </cell>
          <cell r="M1580">
            <v>99.99</v>
          </cell>
          <cell r="N1580">
            <v>99.6</v>
          </cell>
          <cell r="O1580" t="str">
            <v>TERMINADO</v>
          </cell>
        </row>
        <row r="1581">
          <cell r="K1581">
            <v>2013134300002</v>
          </cell>
          <cell r="L1581" t="str">
            <v>CONSTRUCCIÓN DE PAVIMENTO EN CONCRETO MR 42 CON ANDENES EN CONCRETO Y ADOQUIN, PARA LA REHABILITACION Y MEJORAMIENTO DE LA CRA 3, ENTRE LA CL 17 Y LA CL 30, ETAPA I K0+0,00 HASTA K0+580, EN EL MUNICIPIO DE MAGANGUÉ, BOLÍVAR</v>
          </cell>
          <cell r="M1581">
            <v>99.99</v>
          </cell>
          <cell r="N1581">
            <v>99.91</v>
          </cell>
          <cell r="O1581" t="str">
            <v>CERRADO</v>
          </cell>
        </row>
        <row r="1582">
          <cell r="K1582">
            <v>2013134300003</v>
          </cell>
          <cell r="L1582" t="str">
            <v>FORTALECIMIENTO DEL SECTOR PISCÍCOLA MEDIANTE EL REPOBLAMIENTO CON LA ESPECIE BOCACHICO (PROCHILODUS MAGDALENAE), EN LOS COMPLEJOS CENAGOSOS DEL MUNICIPIO DE MAGANGUÉ, DEPARTAMENTO DE BOLÍVAR, CARIBE</v>
          </cell>
          <cell r="M1582">
            <v>100</v>
          </cell>
          <cell r="N1582">
            <v>98.54</v>
          </cell>
          <cell r="O1582" t="str">
            <v>CERRADO</v>
          </cell>
        </row>
        <row r="1583">
          <cell r="K1583">
            <v>2013134300004</v>
          </cell>
          <cell r="L1583" t="str">
            <v>ADECUACIÓN Y MEJORAMIENTO DEL PARQUE DE LAS AMÉRICAS, MUNICIPIO DE MAGANGUÉ - DEPARTAMENTO DE BOLÍVAR</v>
          </cell>
          <cell r="M1583">
            <v>98.95</v>
          </cell>
          <cell r="N1583">
            <v>98.26</v>
          </cell>
          <cell r="O1583" t="str">
            <v>TERMINADO</v>
          </cell>
        </row>
        <row r="1584">
          <cell r="K1584">
            <v>2013134300005</v>
          </cell>
          <cell r="L1584" t="str">
            <v>CONSTRUCCIÓN DE PAVIMENTO EN CONCRETO MR 42 CON ANDENES EN CONCRETO Y ADOQUÍN, PARA LA REHABILITACIÓN Y MEJORAMIENTO DE LA CRA 18 ENTRE LA CL 9 Y LA CL 16, K0+0,00 HASTA K0+509,70; EN EL MUNICIPIO DE MAGANGUÉ, BOLÍVAR</v>
          </cell>
          <cell r="M1584">
            <v>100</v>
          </cell>
          <cell r="N1584">
            <v>98.41</v>
          </cell>
          <cell r="O1584" t="str">
            <v>TERMINADO</v>
          </cell>
        </row>
        <row r="1585">
          <cell r="K1585">
            <v>2014134300003</v>
          </cell>
          <cell r="L1585" t="str">
            <v>ADECUACIÓN EN PAVIMENTO RIGIDO DE LA CALLE 15, LA CARRERA 4, LA TRANSVERSAL 4 Y LA CARRERA 3, SECTOR ENTRE LA CARRERA 6 Y LA CALLE 11 EN EL MUNICIPIO DE MAGANGUÉ,  DEPARTAMENTO DE BOLIVAR.</v>
          </cell>
          <cell r="M1585">
            <v>91.96</v>
          </cell>
          <cell r="N1585">
            <v>98.03</v>
          </cell>
          <cell r="O1585" t="str">
            <v>CONTRATADO EN EJECUCIÓN</v>
          </cell>
        </row>
        <row r="1586">
          <cell r="K1586">
            <v>2014134300004</v>
          </cell>
          <cell r="L1586" t="str">
            <v>MEJORAMIENTO DE TRAMOS CRITICOS EN LAS VÍAS TERCIARIAS DEL MUNICIPIO DE MAGANGUÉ, DEPARTAMENTO DE BOLÍVAR.</v>
          </cell>
          <cell r="M1586">
            <v>100</v>
          </cell>
          <cell r="N1586">
            <v>97.79</v>
          </cell>
          <cell r="O1586" t="str">
            <v>TERMINADO</v>
          </cell>
        </row>
        <row r="1587">
          <cell r="K1587">
            <v>2014134300005</v>
          </cell>
          <cell r="L1587" t="str">
            <v>SERVICIO DE ALIMENTACIÓN ESCOLAR EN LAS INSTITUCIONES EDUCATIVAS DE LA ZONA URBANA Y RURAL DEL MUNICIPIO DE MAGANGUÉ, BOLÍVAR</v>
          </cell>
          <cell r="M1587">
            <v>86.75</v>
          </cell>
          <cell r="N1587">
            <v>65.8</v>
          </cell>
          <cell r="O1587" t="str">
            <v>CONTRATADO EN EJECUCIÓN</v>
          </cell>
        </row>
        <row r="1588">
          <cell r="K1588">
            <v>2015134300001</v>
          </cell>
          <cell r="L1588" t="str">
            <v>CONSTRUCCIÓN DE PAVIMENTO EN CONCRETO MR 42  CON ANDENES EN CONCRETO Y ADOQUÍN, PARA  MEJORAMIENTO DE LA CRA 16A ENTRE LOS BARRIOS FLORIDA Y MONTECARLOS DEL MUNICIPIO DE MAGANGUÉ, BOLÍVAR.</v>
          </cell>
          <cell r="M1588">
            <v>85.71</v>
          </cell>
          <cell r="N1588">
            <v>85.54</v>
          </cell>
          <cell r="O1588" t="str">
            <v>CONTRATADO EN EJECUCIÓN</v>
          </cell>
        </row>
        <row r="1589">
          <cell r="K1589">
            <v>2015134300002</v>
          </cell>
          <cell r="L1589" t="str">
            <v>REMODELACIÓN DEL GIMNASIO DE BOXEO LOCALIZADO EN EL MUNICIPIO DE MAGANGUÉ, DEPARTAMENTO DE BOLÍVAR.</v>
          </cell>
          <cell r="M1589">
            <v>19.25</v>
          </cell>
          <cell r="N1589">
            <v>63.29</v>
          </cell>
          <cell r="O1589" t="str">
            <v>CONTRATADO EN EJECUCIÓN</v>
          </cell>
        </row>
        <row r="1590">
          <cell r="K1590">
            <v>2015134300004</v>
          </cell>
          <cell r="L1590" t="str">
            <v>ACTUALIZACIÓN DE LA ESTRATIFICACIÓN SOCIOECONÓMICA COMO IMPULSO AL DESARROLLO DE LOS SERVICIOS PÚBLICOS DEL MUNICIPIO DE MAGANGUÉ, DEPARTAMENTO DE BOLÍVAR.</v>
          </cell>
          <cell r="M1590">
            <v>0</v>
          </cell>
          <cell r="N1590">
            <v>0</v>
          </cell>
          <cell r="O1590" t="str">
            <v>CONTRATADO EN EJECUCIÓN</v>
          </cell>
        </row>
        <row r="1591">
          <cell r="K1591">
            <v>2015134300005</v>
          </cell>
          <cell r="L1591" t="str">
            <v>ACTUALIZACIÓN DEL PLAN DE GESTIÓN INTEGRAL DE RESIDUOS SÓLIDOS - PGIRS DEL MUNICIPIO DE MAGANGUÉ, DEPARTAMENTO DE BOLÍVAR.</v>
          </cell>
          <cell r="M1591">
            <v>0</v>
          </cell>
          <cell r="N1591">
            <v>94.05</v>
          </cell>
          <cell r="O1591" t="str">
            <v>CONTRATADO EN EJECUCIÓN</v>
          </cell>
        </row>
        <row r="1592">
          <cell r="K1592">
            <v>2015134300006</v>
          </cell>
          <cell r="L1592" t="str">
            <v>IMPLEMENTACIÓN Y/O INTERVENCIÓN NUTRICIONAL A LA PRIMERA INFANCIA EN POBLACIÓN PRIORIZADA PERTENECIENTE AL NIVEL 1 Y 2 DEL SISBEN DEL MUNICIPIO DE MAGANGUÉ, BOLÍVAR</v>
          </cell>
          <cell r="M1592">
            <v>92.06</v>
          </cell>
          <cell r="N1592">
            <v>86.19</v>
          </cell>
          <cell r="O1592" t="str">
            <v>CONTRATADO EN EJECUCIÓN</v>
          </cell>
        </row>
        <row r="1593">
          <cell r="K1593">
            <v>2016134300003</v>
          </cell>
          <cell r="L1593" t="str">
            <v>DESARROLLO DEL SISTEMA LOCAL DE INNOVACIÓN A TRAVÉS DE LA GENERACIÓN DE CAPACIDADES DE EMPRENDIMIENTO, EMPRESARISMO E INNOVACIÓN EN MAGANGUÉ, BOLÍVAR, CARIBE</v>
          </cell>
          <cell r="M1593">
            <v>0</v>
          </cell>
          <cell r="N1593">
            <v>0</v>
          </cell>
          <cell r="O1593" t="str">
            <v>SIN MIGRAR</v>
          </cell>
        </row>
        <row r="1594">
          <cell r="K1594">
            <v>2012002130016</v>
          </cell>
          <cell r="L1594" t="str">
            <v>CONSTRUCCIÓN DE ANDENES, BORDILLOS, CUNETAS Y MEJORAMIENTO DEL AFIRMADO DE LAS VÍAS URBANAS DEL MUNICIPIO DE MAHATES</v>
          </cell>
          <cell r="M1594">
            <v>40.659999999999997</v>
          </cell>
          <cell r="N1594">
            <v>124.94</v>
          </cell>
          <cell r="O1594" t="str">
            <v>CONTRATADO EN EJECUCIÓN</v>
          </cell>
        </row>
        <row r="1595">
          <cell r="K1595">
            <v>2013002130020</v>
          </cell>
          <cell r="L1595" t="str">
            <v>CONSTRUCCIÓN EN PAVIMENTO RÍGIDO DE LAS VÍAS DE ACCESO PRINCIPAL EN EL CORREGIMIENTO DE EVITAR DEL MUNICIPIO DE MAHATES BOLÍVAR.</v>
          </cell>
          <cell r="M1595">
            <v>0</v>
          </cell>
          <cell r="N1595">
            <v>98.98</v>
          </cell>
          <cell r="O1595" t="str">
            <v>CONTRATADO EN EJECUCIÓN</v>
          </cell>
        </row>
        <row r="1596">
          <cell r="K1596">
            <v>2014002130008</v>
          </cell>
          <cell r="L1596" t="str">
            <v>CONSTRUCCIÓN Y REMODELACION PARQUE CENTRAL MAHATES, BOLÍVAR</v>
          </cell>
          <cell r="M1596">
            <v>78.5</v>
          </cell>
          <cell r="N1596">
            <v>84.12</v>
          </cell>
          <cell r="O1596" t="str">
            <v>CONTRATADO EN EJECUCIÓN</v>
          </cell>
        </row>
        <row r="1597">
          <cell r="K1597">
            <v>2015002130022</v>
          </cell>
          <cell r="L1597" t="str">
            <v>CONSTRUCCIÓN DE ANDENES, CUNETAS, BORDILLOS Y REHABILITACIÓN CON MATERIAL SELECCIONADO DE VÍAS URBANAS EN EL CORREGIMIENTO DE EVITAR EN EL MUNICIPIO DE MAHATES DEPARTAMENTO DE BOLÍVAR.</v>
          </cell>
          <cell r="M1597">
            <v>0</v>
          </cell>
          <cell r="N1597">
            <v>0</v>
          </cell>
          <cell r="O1597" t="str">
            <v>CONTRATADO EN EJECUCIÓN</v>
          </cell>
        </row>
        <row r="1598">
          <cell r="K1598">
            <v>2013134400001</v>
          </cell>
          <cell r="L1598" t="str">
            <v>CONSTRUCCIÓN Y MANTENIMIENTO DEL PARQUE SANTANDER ACCESO DONDE FUNCIONA EL PALACIO MUNICIPAL DE MARGARITA BOLÍVAR</v>
          </cell>
          <cell r="M1598">
            <v>100</v>
          </cell>
          <cell r="N1598">
            <v>100</v>
          </cell>
          <cell r="O1598" t="str">
            <v>TERMINADO</v>
          </cell>
        </row>
        <row r="1599">
          <cell r="K1599">
            <v>2013134400002</v>
          </cell>
          <cell r="L1599" t="str">
            <v>CONSTRUCCIÓN DEL PARQUE DE LA IGLESIA EN LA CABECERA MUNICIPAL DE MARGARITA, BOLÍVAR, CARIBE</v>
          </cell>
          <cell r="M1599">
            <v>100</v>
          </cell>
          <cell r="N1599">
            <v>99.99</v>
          </cell>
          <cell r="O1599" t="str">
            <v>TERMINADO</v>
          </cell>
        </row>
        <row r="1600">
          <cell r="K1600">
            <v>2013134400003</v>
          </cell>
          <cell r="L1600" t="str">
            <v>CONSTRUCCIÓN CANCHA POLIDEPORTIVA, CAMERINOS, CUBIERTA Y TARIMA INTEGRAL EN EL CORREGIMIENTO DE COROCITO MUNICIPIO DE MARGARITA, BOLÍVAR, CARIBE</v>
          </cell>
          <cell r="M1600">
            <v>100</v>
          </cell>
          <cell r="N1600">
            <v>61.38</v>
          </cell>
          <cell r="O1600" t="str">
            <v>TERMINADO</v>
          </cell>
        </row>
        <row r="1601">
          <cell r="K1601">
            <v>2014134400001</v>
          </cell>
          <cell r="L1601" t="str">
            <v>CONSTRUCCIÓN DE UNA CANCHA MULTIFUNCIONAL EN EL CORREGIMIENTO DE CAUSADO JURISDICCIÓN DE MARGARITA,BOLÍVAR.</v>
          </cell>
          <cell r="M1601">
            <v>100</v>
          </cell>
          <cell r="N1601">
            <v>100</v>
          </cell>
          <cell r="O1601" t="str">
            <v>CERRADO</v>
          </cell>
        </row>
        <row r="1602">
          <cell r="K1602">
            <v>2015134400001</v>
          </cell>
          <cell r="L1602" t="str">
            <v>CONSTRUCCIÓN DEL CERRAMIENTO PARA LA PROTECCIÓN DE LA CASETA MUNICIPAL DEL CORREGIMIENTO DE COROCITO JURISDICCIÓN DE MAGARITA BÓLIVAR</v>
          </cell>
          <cell r="M1602">
            <v>100</v>
          </cell>
          <cell r="N1602">
            <v>103.27</v>
          </cell>
          <cell r="O1602" t="str">
            <v>TERMINADO</v>
          </cell>
        </row>
        <row r="1603">
          <cell r="K1603">
            <v>2013134420002</v>
          </cell>
          <cell r="L1603" t="str">
            <v>DISEÑO DEFINITIVOS PARA LA CONSTRUCCIÓN EN PAVIMENTO RÍGIDO DE 2.3 KMTS. DE VÍAS URBANAS DE LA CABECERA MUNICIPAL DE MARÍA LA BAJA, BOLÍVAR, CARIBE</v>
          </cell>
          <cell r="M1603">
            <v>100</v>
          </cell>
          <cell r="N1603">
            <v>100</v>
          </cell>
          <cell r="O1603" t="str">
            <v>TERMINADO</v>
          </cell>
        </row>
        <row r="1604">
          <cell r="K1604">
            <v>2013134420003</v>
          </cell>
          <cell r="L1604" t="str">
            <v>CONSTRUCCIÓN DE CANAL DE DRENAJE DE AGUAS PLUVIALES EN MARÍA LA BAJA, BOLÍVAR, CARIBE</v>
          </cell>
          <cell r="M1604">
            <v>99.99</v>
          </cell>
          <cell r="N1604">
            <v>99.76</v>
          </cell>
          <cell r="O1604" t="str">
            <v>TERMINADO</v>
          </cell>
        </row>
        <row r="1605">
          <cell r="K1605">
            <v>2013134420004</v>
          </cell>
          <cell r="L1605" t="str">
            <v>MEJORAMIENTO DE LA VÍA Y CONSTRUCCIÓN DE CUNETAS, BORDILLOS Y ANDENES EN LA ENTRADA PRINCIPAL DEL CORREGIMIENTO DE SAN PABLO, MARÍA LA BAJA, BOLÍVAR, CARIBE</v>
          </cell>
          <cell r="M1605">
            <v>100</v>
          </cell>
          <cell r="N1605">
            <v>99.87</v>
          </cell>
          <cell r="O1605" t="str">
            <v>TERMINADO</v>
          </cell>
        </row>
        <row r="1606">
          <cell r="K1606">
            <v>2013134420005</v>
          </cell>
          <cell r="L1606" t="str">
            <v>REMODELACIÓN PLAZA PRINCIPAL CON CONSTRUCCION DE TARIMA Y ZONA DE SERVICIOS EN EL MUNICIPIO DE MARÍA LA BAJA, BOLÍVAR, CARIBE</v>
          </cell>
          <cell r="M1606">
            <v>100</v>
          </cell>
          <cell r="N1606">
            <v>98.22</v>
          </cell>
          <cell r="O1606" t="str">
            <v>TERMINADO</v>
          </cell>
        </row>
        <row r="1607">
          <cell r="K1607">
            <v>2014134420001</v>
          </cell>
          <cell r="L1607" t="str">
            <v>CONSTRUCCIÓN EN PAVIMENTO RÍGIDO DE 2 KMTS. DE VÍAS URBANAS DE LA CABECERA MUNICIPAL DE MARÍA LA BAJA, BOLÍVAR, CARIBE</v>
          </cell>
          <cell r="M1607">
            <v>100</v>
          </cell>
          <cell r="N1607">
            <v>97.45</v>
          </cell>
          <cell r="O1607" t="str">
            <v>TERMINADO</v>
          </cell>
        </row>
        <row r="1608">
          <cell r="K1608">
            <v>2014134420002</v>
          </cell>
          <cell r="L1608" t="str">
            <v>DISEÑO DE PAVIMENTO RÍGIDO DE VÍAS URBANAS EN LA CABECERA MUNICIPAL DE MARÍA LA BAJA, BOLÍVAR, CARIBE</v>
          </cell>
          <cell r="M1608">
            <v>100</v>
          </cell>
          <cell r="N1608">
            <v>100</v>
          </cell>
          <cell r="O1608" t="str">
            <v>TERMINADO</v>
          </cell>
        </row>
        <row r="1609">
          <cell r="K1609">
            <v>2014134420003</v>
          </cell>
          <cell r="L1609" t="str">
            <v>ADECUACIÓN Y REMODELACIÓN DE LA PLAZA DE MERCADO DE LA CABECERA MUNICIPAL DE MARÍA LA BAJA, BOLÍVAR, CARIBE</v>
          </cell>
          <cell r="M1609">
            <v>100</v>
          </cell>
          <cell r="N1609">
            <v>79.23</v>
          </cell>
          <cell r="O1609" t="str">
            <v>TERMINADO</v>
          </cell>
        </row>
        <row r="1610">
          <cell r="K1610">
            <v>2015134420001</v>
          </cell>
          <cell r="L1610" t="str">
            <v>CONSTRUCCIÓN DE PAVIMENTO RÍGIDO DE VÍAS URBANAS EN LA CABECERA MUNICIPAL DE MARÍA LA BAJA, BOLÍVAR, CARIBE</v>
          </cell>
          <cell r="M1610">
            <v>100</v>
          </cell>
          <cell r="N1610">
            <v>97.84</v>
          </cell>
          <cell r="O1610" t="str">
            <v>TERMINADO</v>
          </cell>
        </row>
        <row r="1611">
          <cell r="K1611">
            <v>2013134680001</v>
          </cell>
          <cell r="L1611" t="str">
            <v>CONSTRUCCIÓN DE PAVIMENTO EN CONCRETO RÍGIDO EN LA CABECERA MUNICIPAL MOMPÓS, BOLÍVAR, CARIBE</v>
          </cell>
          <cell r="M1611">
            <v>100</v>
          </cell>
          <cell r="N1611">
            <v>99.98</v>
          </cell>
          <cell r="O1611" t="str">
            <v>CERRADO</v>
          </cell>
        </row>
        <row r="1612">
          <cell r="K1612">
            <v>2013134680003</v>
          </cell>
          <cell r="L1612" t="str">
            <v>ACTUALIZACIÓN Y AJUSTE DEL PLAN BÁSICO DE ORDENAMIENTO TERRITORIAL (PBOT) DEL MUNICIPIO DE MOMPÓS, BOLÍVAR</v>
          </cell>
          <cell r="M1612">
            <v>100</v>
          </cell>
          <cell r="N1612">
            <v>95.59</v>
          </cell>
          <cell r="O1612" t="str">
            <v>TERMINADO</v>
          </cell>
        </row>
        <row r="1613">
          <cell r="K1613">
            <v>2013134680004</v>
          </cell>
          <cell r="L1613" t="str">
            <v>CONSTRUCCIÓN DE JARILLÓN PERIMETRAL DE CIÉNAGA ARIAS EN EL CORREGIMIENTO SANTA TERESITA (TIERRA FIRME), MUNICIPIO DE MOMPÓS, BOLÍVAR</v>
          </cell>
          <cell r="M1613">
            <v>100</v>
          </cell>
          <cell r="N1613">
            <v>100</v>
          </cell>
          <cell r="O1613" t="str">
            <v>CERRADO</v>
          </cell>
        </row>
        <row r="1614">
          <cell r="K1614">
            <v>2014134680001</v>
          </cell>
          <cell r="L1614" t="str">
            <v>CONSTRUCCIÓN DE PAVIMENTO EN CONCRETO RÍGIDO (4000 P.S.I.) Y ANDENES EN CONCRETO (3000 P.S.I.) Y ADOQUIN EN LA CARRERA 2 ENTRE CALLES 7 Y 10, EN LA CABECERA MUNICIPAL DE MOMPÓS, DEPARTAMENTO DE BOLÍVAR.</v>
          </cell>
          <cell r="M1614">
            <v>100</v>
          </cell>
          <cell r="N1614">
            <v>99.73</v>
          </cell>
          <cell r="O1614" t="str">
            <v>TERMINADO</v>
          </cell>
        </row>
        <row r="1615">
          <cell r="K1615">
            <v>2014134680002</v>
          </cell>
          <cell r="L1615" t="str">
            <v>CONSTRUCCIÓN DE PAVIMENTO RÍGIDO DE LA CARRERA 4 ENTRE CALLES 21 Y 23 EN EL MUNICIPIO DE SANTA CRUZ DE MOMPOX, DEPARTAMENTO DE BOLÍVAR</v>
          </cell>
          <cell r="M1615">
            <v>100</v>
          </cell>
          <cell r="N1615">
            <v>99.91</v>
          </cell>
          <cell r="O1615" t="str">
            <v>PARA CIERRE</v>
          </cell>
        </row>
        <row r="1616">
          <cell r="K1616">
            <v>2014134680004</v>
          </cell>
          <cell r="L1616" t="str">
            <v>CONSTRUCCIÓN DE CAMERINOS Y CUBIERTAS PARA GRADERÍAS EN EL ESTADIO EL TITÁN DEL MUNICIPIO DE MOMPÓS, BOLÍVAR.</v>
          </cell>
          <cell r="M1616">
            <v>100</v>
          </cell>
          <cell r="N1616">
            <v>99.43</v>
          </cell>
          <cell r="O1616" t="str">
            <v>TERMINADO</v>
          </cell>
        </row>
        <row r="1617">
          <cell r="K1617">
            <v>2015134680001</v>
          </cell>
          <cell r="L1617" t="str">
            <v>CONSTRUCCIÓN DE DOS CANCHAS MULTIFUNCIONAL EN LOS CORREGIMIENTOS DE ANCON Y LOMA DE SIMON JURISDICCIÓN DEL MUNICIPIO DE SANTA CRUZ DE MOMPOX BOLÍVAR.</v>
          </cell>
          <cell r="M1617">
            <v>100</v>
          </cell>
          <cell r="N1617">
            <v>99.92</v>
          </cell>
          <cell r="O1617" t="str">
            <v>TERMINADO</v>
          </cell>
        </row>
        <row r="1618">
          <cell r="K1618">
            <v>2015134680006</v>
          </cell>
          <cell r="L1618" t="str">
            <v>CONSTRUCCIÓN DE PAVIMENTO EN CONCRETO RÍGIDO EN LA CALLE 19 ENTRE CARRERAS 4 Y 5 UBICADO EN LA ZONA URBANA DEL MUNICIPIO DE MOMPOX-BOLÍVAR</v>
          </cell>
          <cell r="M1618">
            <v>100</v>
          </cell>
          <cell r="N1618">
            <v>99.26</v>
          </cell>
          <cell r="O1618" t="str">
            <v>TERMINADO</v>
          </cell>
        </row>
        <row r="1619">
          <cell r="K1619">
            <v>2015134680007</v>
          </cell>
          <cell r="L1619" t="str">
            <v>CONSTRUCCIÓN DE  OBRAS DE DRENAJE PLUVIAL BARRIOS LA UNIÓN Y SANTA MARIA DEL SUAN CABECERA MUNICIPAL DE MOMPOX-BOLÍVAR</v>
          </cell>
          <cell r="M1619">
            <v>100</v>
          </cell>
          <cell r="N1619">
            <v>99.56</v>
          </cell>
          <cell r="O1619" t="str">
            <v>TERMINADO</v>
          </cell>
        </row>
        <row r="1620">
          <cell r="K1620">
            <v>2015134680008</v>
          </cell>
          <cell r="L1620" t="str">
            <v>CONSTRUCCIÓN DE PAVIEMENTO EN CONCRETO RIGIDO EN LA CARRERA 4 ENTRE CALLES 17 Y 17A Y EN CALLE 11 ENTRE CARRERA 1 Y 2 UBICADA EN LA ZONA URBANA DEL MUNICIPIO DE MOMPOX-BOLIVAR</v>
          </cell>
          <cell r="M1620">
            <v>100</v>
          </cell>
          <cell r="N1620">
            <v>100</v>
          </cell>
          <cell r="O1620" t="str">
            <v>CERRADO</v>
          </cell>
        </row>
        <row r="1621">
          <cell r="K1621">
            <v>2013134580001</v>
          </cell>
          <cell r="L1621" t="str">
            <v>CONSTRUCCIÓN PALACIO MUNICIPAL MONTECRISTO, BOLÍVAR, CARIBE</v>
          </cell>
          <cell r="M1621">
            <v>100</v>
          </cell>
          <cell r="N1621">
            <v>100</v>
          </cell>
          <cell r="O1621" t="str">
            <v>TERMINADO</v>
          </cell>
        </row>
        <row r="1622">
          <cell r="K1622">
            <v>2013134580002</v>
          </cell>
          <cell r="L1622" t="str">
            <v>CONSTRUCCIÓN DE SEIS BLOQUES DE DOS AULAS, CERRAMIENTO Y BATERIA SANITARIA EN LA INSTITUCIÓN EDUCATIVA DE MONTECRISTO SEDE PRINCIPAL, SEDE BETANIA Y SEDE PUEBLO LINDO DEL MUNICIPIO DE MONTECRISTO, BOLÍVAR</v>
          </cell>
          <cell r="M1622">
            <v>100</v>
          </cell>
          <cell r="N1622">
            <v>100</v>
          </cell>
          <cell r="O1622" t="str">
            <v>TERMINADO</v>
          </cell>
        </row>
        <row r="1623">
          <cell r="K1623">
            <v>2013134580003</v>
          </cell>
          <cell r="L1623" t="str">
            <v>CONSTRUCCIÓN DE ANDENES, CUNETAS Y BORDILLOS EN LA CABECERA URBANA DEL MUNICIPIO DE MONTECRISTO, DEPARTAMENTO DE BOLÍVAR</v>
          </cell>
          <cell r="M1623">
            <v>100</v>
          </cell>
          <cell r="N1623">
            <v>99.99</v>
          </cell>
          <cell r="O1623" t="str">
            <v>TERMINADO</v>
          </cell>
        </row>
        <row r="1624">
          <cell r="K1624">
            <v>2015134580001</v>
          </cell>
          <cell r="L1624" t="str">
            <v>CONSTRUCCIÓN DE ANDENES, CUNETAS Y BORDILLOS EN CONCRETO DE (3000 P.S.I), EN EL CORREGIMIENTO DE PUERTO ESPAÑA, ZONA RURAL DEL MUNICIPIO DE MONTECRISTO, BOLÍVAR.</v>
          </cell>
          <cell r="M1624">
            <v>0</v>
          </cell>
          <cell r="N1624">
            <v>0</v>
          </cell>
          <cell r="O1624" t="str">
            <v>SIN CONTRATAR</v>
          </cell>
        </row>
        <row r="1625">
          <cell r="K1625">
            <v>2015134580002</v>
          </cell>
          <cell r="L1625" t="str">
            <v>REMODELACIÓN DEL POLIDEPORTIVO DEL MUNICIPIO DE MONTECRISTO BOLÍVAR.</v>
          </cell>
          <cell r="M1625">
            <v>0</v>
          </cell>
          <cell r="N1625">
            <v>0</v>
          </cell>
          <cell r="O1625" t="str">
            <v>SIN CONTRATAR</v>
          </cell>
        </row>
        <row r="1626">
          <cell r="K1626">
            <v>2012002130021</v>
          </cell>
          <cell r="L1626" t="str">
            <v>CONSTRUCCIÓN DE DIQUE EN TIERRA EN EL PERÍMETRO DEL ÁREA URBANA PARA PROTECCIÓN CONTRA INUNDACIONES EN MORALES</v>
          </cell>
          <cell r="M1626">
            <v>100</v>
          </cell>
          <cell r="N1626">
            <v>60.89</v>
          </cell>
          <cell r="O1626" t="str">
            <v>TERMINADO</v>
          </cell>
        </row>
        <row r="1627">
          <cell r="K1627">
            <v>2013134730001</v>
          </cell>
          <cell r="L1627" t="str">
            <v>CONSTRUCCIÓN DE CERRAMIENTO Y ACCESO PRINCIPAL A LA SEDE PRINCIPAL DE LA INSTITUCION TECNICA Y AGROPECUARIA VICENTE HONDARZA DEL MUNICIPIO DE MORALES DEPARTAMENTO DE BOLIVAR</v>
          </cell>
          <cell r="M1627">
            <v>100</v>
          </cell>
          <cell r="N1627">
            <v>100</v>
          </cell>
          <cell r="O1627" t="str">
            <v>TERMINADO</v>
          </cell>
        </row>
        <row r="1628">
          <cell r="K1628">
            <v>2013134730002</v>
          </cell>
          <cell r="L1628" t="str">
            <v>ASISTENCIA DE LAS VIAS DE LOS CORREGIMIENTOS, VEREDAS Y CASERIOS ( A TRAVES DE EXCAVADORA) DEL MUNICIPIO DE MORALES - BOLIVAR</v>
          </cell>
          <cell r="M1628">
            <v>100</v>
          </cell>
          <cell r="N1628">
            <v>90.18</v>
          </cell>
          <cell r="O1628" t="str">
            <v>CERRADO</v>
          </cell>
        </row>
        <row r="1629">
          <cell r="K1629">
            <v>2013134730003</v>
          </cell>
          <cell r="L1629" t="str">
            <v>CONSTRUCCIÓN POLIDEPORTIVO UBICADO EN EL CENTRO POBLADO DE BODEGA CENTRAL DEL MUNICIPIO DE MORALES - DEPARTAMENTO DE BOLIVAR</v>
          </cell>
          <cell r="M1629">
            <v>100</v>
          </cell>
          <cell r="N1629">
            <v>99.99</v>
          </cell>
          <cell r="O1629" t="str">
            <v>CERRADO</v>
          </cell>
        </row>
        <row r="1630">
          <cell r="K1630">
            <v>2013134730004</v>
          </cell>
          <cell r="L1630" t="str">
            <v>CONSTRUCCIÓN CANCHA MULTIPLE PRIMERA ETAPA VEREDA SIMOHITA CORREGIMIENTO DE BOCA DE LA HONDA MUNICIPIO DE MORALES BOLIVAR</v>
          </cell>
          <cell r="M1630">
            <v>100</v>
          </cell>
          <cell r="N1630">
            <v>100</v>
          </cell>
          <cell r="O1630" t="str">
            <v>CERRADO</v>
          </cell>
        </row>
        <row r="1631">
          <cell r="K1631">
            <v>2013134730005</v>
          </cell>
          <cell r="L1631" t="str">
            <v>CONSTRUCCIÓN POLIDEPORTIVO UBICADO EN EL CENTRO POBLADO EL DIQUE DEL MUNICIPIO DE MORALES - DEPARTAMENTO DE BOLIVAR</v>
          </cell>
          <cell r="M1631">
            <v>100</v>
          </cell>
          <cell r="N1631">
            <v>100</v>
          </cell>
          <cell r="O1631" t="str">
            <v>CERRADO</v>
          </cell>
        </row>
        <row r="1632">
          <cell r="K1632">
            <v>2013134730006</v>
          </cell>
          <cell r="L1632" t="str">
            <v>CONSTRUCCIÓN POLIDEPORTIVO UBICADO EN EL CENTRO POBLADO LA PALMA DEL MUNICIPIO DE MORALES - DEPARTAMENTO DE BOLIVAR</v>
          </cell>
          <cell r="M1632">
            <v>100</v>
          </cell>
          <cell r="N1632">
            <v>100</v>
          </cell>
          <cell r="O1632" t="str">
            <v>TERMINADO</v>
          </cell>
        </row>
        <row r="1633">
          <cell r="K1633">
            <v>2013134730008</v>
          </cell>
          <cell r="L1633" t="str">
            <v>MEJORAMIENTO DE LAS VIAS DEL CASCO URBANO Y ACCESO AL FERRY DEL CORREGIMIENTO DE BODEGA CENTRAL MUNICIPIO DE MORALES - BOLIVAR</v>
          </cell>
          <cell r="M1633">
            <v>100</v>
          </cell>
          <cell r="N1633">
            <v>99.81</v>
          </cell>
          <cell r="O1633" t="str">
            <v>CERRADO</v>
          </cell>
        </row>
        <row r="1634">
          <cell r="K1634">
            <v>2014134730001</v>
          </cell>
          <cell r="L1634" t="str">
            <v>CONSTRUCCIÓN PUENTE VEHICULAR SOBRE EL CAÑO LA BELLEZA CORREGIMIENTO DE PAREDES DE ORORIA MUNICIPIO DE MORALES -BOLÍVAR</v>
          </cell>
          <cell r="M1634">
            <v>100</v>
          </cell>
          <cell r="N1634">
            <v>100</v>
          </cell>
          <cell r="O1634" t="str">
            <v>CERRADO</v>
          </cell>
        </row>
        <row r="1635">
          <cell r="K1635">
            <v>2014134730002</v>
          </cell>
          <cell r="L1635" t="str">
            <v>CONSTRUCCIÓN OBRAS DE CONTROL Y DRENAJE EN LOS SECTORES DE CORREGIMIENTO DE BOCA DE LA HONDA Y VEREDA EL ROBLE - CORREGIMIENTO DE BODEGA CENTRAL DEL MUNICIPIO DE MORALES - BOLIVAR</v>
          </cell>
          <cell r="M1635">
            <v>100</v>
          </cell>
          <cell r="N1635">
            <v>100</v>
          </cell>
          <cell r="O1635" t="str">
            <v>CERRADO</v>
          </cell>
        </row>
        <row r="1636">
          <cell r="K1636">
            <v>2014134730003</v>
          </cell>
          <cell r="L1636" t="str">
            <v>CONSTRUCCIÓN DE POZOS ARTESANALES EN LAS VEREDAS DE SAMARIA, BALON, REMOLINO, EL DIAMANTE, EL TOTUMO, PANCOGER, AURA MARIA, PALMARITO, PROVIDENCIA, BELLAVISTA, PUNTA DE LA CRUZ Y VILLANORIS DEL MUNICIPIO DE MORALES - BOLIVAR</v>
          </cell>
          <cell r="M1636">
            <v>100</v>
          </cell>
          <cell r="N1636">
            <v>100</v>
          </cell>
          <cell r="O1636" t="str">
            <v>CERRADO</v>
          </cell>
        </row>
        <row r="1637">
          <cell r="K1637">
            <v>2014134730004</v>
          </cell>
          <cell r="L1637" t="str">
            <v>SUMINISTRO ALIMENTACION ESCOLAR A ESTUDIANTES DE LAS INSTITUCIONES EDUCATIVAS DEL MUNICIPIO DE MUNICIPIO DE MORALES - BOLIVAR</v>
          </cell>
          <cell r="M1637">
            <v>100</v>
          </cell>
          <cell r="N1637">
            <v>100</v>
          </cell>
          <cell r="O1637" t="str">
            <v>TERMINADO</v>
          </cell>
        </row>
        <row r="1638">
          <cell r="K1638">
            <v>2015134730002</v>
          </cell>
          <cell r="L1638" t="str">
            <v>CONSTRUCCIÓN DE CUBIERTA PARA EL POLIDEPORTIVO DEL CENTRO POBLADO DEL CORREGIMIENTO DE MICOAHUMADO DEL MUNICIPIO DE MORALES - BOLIVAR</v>
          </cell>
          <cell r="M1638">
            <v>100</v>
          </cell>
          <cell r="N1638">
            <v>100</v>
          </cell>
          <cell r="O1638" t="str">
            <v>TERMINADO</v>
          </cell>
        </row>
        <row r="1639">
          <cell r="K1639">
            <v>2015134730003</v>
          </cell>
          <cell r="L1639" t="str">
            <v>CONSTRUCCIÓN DE ESTRUCTURAS DE DRENAJE Y CONTROL EN LOS SECTORES DE BODEGA - LAS PAILAS, CAÑO BARBU Y CAÑO EL MELCOCHO DEL MUNICIPIO DE MORALES - BOLIVAR</v>
          </cell>
          <cell r="M1639">
            <v>100</v>
          </cell>
          <cell r="N1639">
            <v>99.99</v>
          </cell>
          <cell r="O1639" t="str">
            <v>TERMINADO</v>
          </cell>
        </row>
        <row r="1640">
          <cell r="K1640">
            <v>2015134730004</v>
          </cell>
          <cell r="L1640" t="str">
            <v>CONSTRUCCIÓN Y MEJORAMIENTO DE POLIDEPORTIVOS EN MINA CARIBE,  MINA GALLO,  PAREDES DE ORORIA, PUNTA DE LA CRUZ, SAMARIA Y LAS PAILAS DEL MUNICIPIO DE MORALES - BOLÍVAR</v>
          </cell>
          <cell r="M1640">
            <v>100</v>
          </cell>
          <cell r="N1640">
            <v>99.98</v>
          </cell>
          <cell r="O1640" t="str">
            <v>TERMINADO</v>
          </cell>
        </row>
        <row r="1641">
          <cell r="K1641">
            <v>2015134730005</v>
          </cell>
          <cell r="L1641" t="str">
            <v>SUMINISTRO ALIMENTACION ESCOLAR A ESTUDIANTES DE LAS INSTITUCIONES EDUCATIVAS DE LA ZONA RURAL DEL MUNICIPIO DE MORALES - BOLIVAR</v>
          </cell>
          <cell r="M1641">
            <v>100</v>
          </cell>
          <cell r="N1641">
            <v>47.15</v>
          </cell>
          <cell r="O1641" t="str">
            <v>TERMINADO</v>
          </cell>
        </row>
        <row r="1642">
          <cell r="K1642">
            <v>2015134730006</v>
          </cell>
          <cell r="L1642" t="str">
            <v>CONSTRUCCIÓN DE AULAS ESCOLARES EN LAS VEREDAS MINA VIEJITO, LA UNION, EL PORVENIR Y MINA CARIBE DEL MUNICIPIO DE MORALES - BOLÍVAR</v>
          </cell>
          <cell r="M1642">
            <v>0</v>
          </cell>
          <cell r="N1642">
            <v>0</v>
          </cell>
          <cell r="O1642" t="str">
            <v>EN PROCESO DE CONTRATACIÓN</v>
          </cell>
        </row>
        <row r="1643">
          <cell r="K1643">
            <v>2016134730001</v>
          </cell>
          <cell r="L1643" t="str">
            <v>IMPLEMENTACIÓN DEL SERVICIO DE TRANSPORTE ESCOLAR EN EL MUNICIPIO DE MORALES, BOLÍVAR, CARIBE</v>
          </cell>
          <cell r="M1643">
            <v>0</v>
          </cell>
          <cell r="N1643">
            <v>0</v>
          </cell>
          <cell r="O1643" t="str">
            <v>SIN CONTRATAR</v>
          </cell>
        </row>
        <row r="1644">
          <cell r="K1644">
            <v>2014134900001</v>
          </cell>
          <cell r="L1644" t="str">
            <v>CONSTRUCCIÓN DE 1.278,0 METROS CUADRADOS DE PAVIMENTO RIGIDO EN LA CALLE BRISAS DE PAZ DE LA CABECERA MUNICIPAL DE NOROSÍ, BOLÍVAR</v>
          </cell>
          <cell r="M1644">
            <v>100</v>
          </cell>
          <cell r="N1644">
            <v>103.57</v>
          </cell>
          <cell r="O1644" t="str">
            <v>TERMINADO</v>
          </cell>
        </row>
        <row r="1645">
          <cell r="K1645">
            <v>2014134900002</v>
          </cell>
          <cell r="L1645" t="str">
            <v>MEJORAMIENTO Y MANTENIMIENTO DEL SISTEMA DE ACUEDUCTO DEL CORREGIMIENTO DE SANTA ELENA, EN EL MUNICIPIO DE NOROSÍ, BOLÍVAR</v>
          </cell>
          <cell r="M1645">
            <v>100</v>
          </cell>
          <cell r="N1645">
            <v>94.71</v>
          </cell>
          <cell r="O1645" t="str">
            <v>TERMINADO</v>
          </cell>
        </row>
        <row r="1646">
          <cell r="K1646">
            <v>2015134900001</v>
          </cell>
          <cell r="L1646" t="str">
            <v>CONSTRUCCIÓN DE REDES ELECTRICAS DE MEDIA Y BAJA TENSION EN LA VEREDA EL POLVILLO, MUNICIPIO DE NOROSÍ, DEPARTAMENTO DE BOLÍVAR</v>
          </cell>
          <cell r="M1646">
            <v>73.5</v>
          </cell>
          <cell r="N1646">
            <v>0</v>
          </cell>
          <cell r="O1646" t="str">
            <v>CONTRATADO EN EJECUCIÓN</v>
          </cell>
        </row>
        <row r="1647">
          <cell r="K1647">
            <v>2016134900001</v>
          </cell>
          <cell r="L1647" t="str">
            <v>MEJORAMIENTO DE LA CANCHA DEL BARRIO EL CARMEN EN GRAMA SINTÉTICA Y SUMINISTRO E INSTALACIÓN DE EQUIPAMIENTO  RECREO DEPORTIVO EN LA CABECERA MUNICIPAL DEL MUNICIPIO DE NOROSÍ - BOLÍVAR</v>
          </cell>
          <cell r="M1647">
            <v>0</v>
          </cell>
          <cell r="N1647">
            <v>0</v>
          </cell>
          <cell r="O1647" t="str">
            <v>SIN CONTRATAR</v>
          </cell>
        </row>
        <row r="1648">
          <cell r="K1648">
            <v>2012002130020</v>
          </cell>
          <cell r="L1648" t="str">
            <v>MEJORAMIENTO ZONA URBANA DE LA CARRERA 5 ENTRE CALLES 14 – PREDIOS DE LA INSTITUCION EDUCATIVA MANUEL FRANCISCO OBREGON  Y CARRERA 6 ENTRE CALLE 14- CALLE 17</v>
          </cell>
          <cell r="M1648">
            <v>100</v>
          </cell>
          <cell r="N1648">
            <v>93.44</v>
          </cell>
          <cell r="O1648" t="str">
            <v>TERMINADO</v>
          </cell>
        </row>
        <row r="1649">
          <cell r="K1649">
            <v>2013002130015</v>
          </cell>
          <cell r="L1649" t="str">
            <v>CONSTRUCCIÓN ANDENES, CUNETAS Y BORDILLOS EN LOS CORREGIMIENTOS DE PALOMINO Y PALENQUITO MUNICIPIO DE PINILLOS DEPARTAMENTO DE BOLÍVAR</v>
          </cell>
          <cell r="M1649">
            <v>100</v>
          </cell>
          <cell r="N1649">
            <v>94.34</v>
          </cell>
          <cell r="O1649" t="str">
            <v>TERMINADO</v>
          </cell>
        </row>
        <row r="1650">
          <cell r="K1650">
            <v>2015002130019</v>
          </cell>
          <cell r="L1650" t="str">
            <v>MEJORAMIENTO DE LA VÍA QUE CONDUCE ENTRE EL CORREGIMIENTO DE PALOMINO PR 0+000 Y EL FRENTE DEL CORREGIMIENTO DE ARMENIA  PR 8+000 MUNICIPIO DE PINILLOS, DEPARTAMENTO DE BOLÍVAR</v>
          </cell>
          <cell r="M1650">
            <v>0</v>
          </cell>
          <cell r="N1650">
            <v>0</v>
          </cell>
          <cell r="O1650" t="str">
            <v>CONTRATADO EN EJECUCIÓN</v>
          </cell>
        </row>
        <row r="1651">
          <cell r="K1651">
            <v>2012002130025</v>
          </cell>
          <cell r="L1651" t="str">
            <v>CONSTRUCCIÓN DE PAVIMENTO EN CONCRETO RÍGIDO DE LA CALLE DEL COLEGIO DEL K0 + 078 AL K0 + 248, REGIDOR</v>
          </cell>
          <cell r="M1651">
            <v>100</v>
          </cell>
          <cell r="N1651">
            <v>94.25</v>
          </cell>
          <cell r="O1651" t="str">
            <v>TERMINADO</v>
          </cell>
        </row>
        <row r="1652">
          <cell r="K1652">
            <v>2012002130028</v>
          </cell>
          <cell r="L1652" t="str">
            <v>CONSTRUCCIÓN DEL CERRAMIENTO Y OBRAS COMPLEMENTARIAS EN EL HOGAR AGRUPADO DEL MUNICIPIO DE REGIDOR- BOLÍVAR</v>
          </cell>
          <cell r="M1652">
            <v>100</v>
          </cell>
          <cell r="N1652">
            <v>99.2</v>
          </cell>
          <cell r="O1652" t="str">
            <v>TERMINADO</v>
          </cell>
        </row>
        <row r="1653">
          <cell r="K1653">
            <v>2015002130005</v>
          </cell>
          <cell r="L1653" t="str">
            <v>CONSTRUCCIÓN EN PAVIMENTO CONCRETO RÍGIDO DE LA CARRERA 5 - CABECERA MUNICIPAL DE REGIDOR – BOLÍVAR</v>
          </cell>
          <cell r="M1653">
            <v>77.11</v>
          </cell>
          <cell r="N1653">
            <v>88.1</v>
          </cell>
          <cell r="O1653" t="str">
            <v>CONTRATADO EN EJECUCIÓN</v>
          </cell>
        </row>
        <row r="1654">
          <cell r="K1654">
            <v>2015002130006</v>
          </cell>
          <cell r="L1654" t="str">
            <v>REMODELACIÓN DEL PARQUE UBICADO EN LA ALCALDIA MUNICIPAL DE REGIDOR-DEPARTAMENTO DE BOLIVAR</v>
          </cell>
          <cell r="M1654">
            <v>97.48</v>
          </cell>
          <cell r="N1654">
            <v>86.83</v>
          </cell>
          <cell r="O1654" t="str">
            <v>TERMINADO</v>
          </cell>
        </row>
        <row r="1655">
          <cell r="K1655">
            <v>2015135800001</v>
          </cell>
          <cell r="L1655" t="str">
            <v>CONSTRUCCIÓN DE 1.900 METROS CUADRADOS DE PAVIMENTO EN CONCRETO RÍGIDO, EN LA CALLE 9 DE LA CABECERA MUNICIPAL DE REGIDOR, DEPARTAMENTO DE BOLÍVAR</v>
          </cell>
          <cell r="M1655">
            <v>90.68</v>
          </cell>
          <cell r="N1655">
            <v>89.78</v>
          </cell>
          <cell r="O1655" t="str">
            <v>CONTRATADO EN EJECUCIÓN</v>
          </cell>
        </row>
        <row r="1656">
          <cell r="K1656">
            <v>2014136000001</v>
          </cell>
          <cell r="L1656" t="str">
            <v>CONSTRUCCIÓN DE VIVIENDAS DE INTERÉS SOCIAL RURAL EN LA LOCALIDAD DE SAN JOSÉ, EN EL MUNICIPIO DE RÍO VIEJO DEPARTAMENTO DE  BOLÍVAR.</v>
          </cell>
          <cell r="M1656">
            <v>0</v>
          </cell>
          <cell r="N1656">
            <v>0</v>
          </cell>
          <cell r="O1656" t="str">
            <v>CONTRATADO EN EJECUCIÓN</v>
          </cell>
        </row>
        <row r="1657">
          <cell r="K1657">
            <v>2014136000002</v>
          </cell>
          <cell r="L1657" t="str">
            <v>CONSTRUCCIÓN DE VIVIENDAS DE INTERÉS SOCIAL RURAL EN LA LOCALIDAD LA ARGENTINA, EN EL MUNICIPIO DE RIOVIEJO DEPARTAMENTO DE BOLÍVAR</v>
          </cell>
          <cell r="M1657">
            <v>0</v>
          </cell>
          <cell r="N1657">
            <v>0</v>
          </cell>
          <cell r="O1657" t="str">
            <v>CONTRATADO EN EJECUCIÓN</v>
          </cell>
        </row>
        <row r="1658">
          <cell r="K1658">
            <v>2014136000003</v>
          </cell>
          <cell r="L1658" t="str">
            <v>CONSTRUCCIÓN DE VIVIENDAS DE INTERÉS SOCIAL RURAL EN LA LOCALIDAD SAN FRANCISCO, EN EL MUNICIPIO DE RIOVIEJO DEPARTAMENTO DE BOLÍVAR</v>
          </cell>
          <cell r="M1658">
            <v>0</v>
          </cell>
          <cell r="N1658">
            <v>0</v>
          </cell>
          <cell r="O1658" t="str">
            <v>CONTRATADO EN EJECUCIÓN</v>
          </cell>
        </row>
        <row r="1659">
          <cell r="K1659">
            <v>2014136000004</v>
          </cell>
          <cell r="L1659" t="str">
            <v>CONSTRUCCIÓN DE VIVIENDAS DE INTERÉS SOCIAL RURAL EN LA LOCALIDAD EL PIÑON, EN EL MUNICIPIO DE RIOVIEJO DEPARTAMENTO DE BOLÍVAR</v>
          </cell>
          <cell r="M1659">
            <v>0</v>
          </cell>
          <cell r="N1659">
            <v>0</v>
          </cell>
          <cell r="O1659" t="str">
            <v>CONTRATADO EN EJECUCIÓN</v>
          </cell>
        </row>
        <row r="1660">
          <cell r="K1660">
            <v>2012002130007</v>
          </cell>
          <cell r="L1660" t="str">
            <v>CONSTRUCCIÓN DE MÓDULOS DE AULAS UNA PLANTA MUNICIPIO DE RIO VIEJO DEPARTAMENTO DE BOLÍVAR (UN MÓDULO DE DOS AULAS PARA LOS CORREGIMIENTOS DE COBADILLO Y HATILLO</v>
          </cell>
          <cell r="M1660">
            <v>100</v>
          </cell>
          <cell r="N1660">
            <v>99.86</v>
          </cell>
          <cell r="O1660" t="str">
            <v>CERRADO</v>
          </cell>
        </row>
        <row r="1661">
          <cell r="K1661">
            <v>2012002130008</v>
          </cell>
          <cell r="L1661" t="str">
            <v>CONSTRUCCIÓN DE MÓDULO DE 4 AULAS Y UNA (1) BATERIA SANITARIA EN LA CABECERA MUNICIPAL DE RIOVIEJO, BOLÍVAR</v>
          </cell>
          <cell r="M1661">
            <v>100</v>
          </cell>
          <cell r="N1661">
            <v>100</v>
          </cell>
          <cell r="O1661" t="str">
            <v>CERRADO</v>
          </cell>
        </row>
        <row r="1662">
          <cell r="K1662">
            <v>2012002130009</v>
          </cell>
          <cell r="L1662" t="str">
            <v>CONSTRUCCIÓN DE BATERIA SANITARIA EN LA INSTITUCIÓN EDUCATIVA DE RIO VIEJO SEDE PRIMARIA CABECERA MUNCIPAL DE RIO VIEJO, DEPARTAMENTO DE BOLÍVAR</v>
          </cell>
          <cell r="M1662">
            <v>100</v>
          </cell>
          <cell r="N1662">
            <v>97.6</v>
          </cell>
          <cell r="O1662" t="str">
            <v>CERRADO</v>
          </cell>
        </row>
        <row r="1663">
          <cell r="K1663">
            <v>2013136000001</v>
          </cell>
          <cell r="L1663" t="str">
            <v>CONSTRUCCIÓN DE CUATRO CANCHAS MULTIPLES EN LOS CORREGIMIENTOS DE HATILLO, MACEDONIA, BELLAVISTA Y CAMPOALEGRE RÍO VIEJO, BOLÍVAR, CARIBE</v>
          </cell>
          <cell r="M1663">
            <v>100</v>
          </cell>
          <cell r="N1663">
            <v>99.94</v>
          </cell>
          <cell r="O1663" t="str">
            <v>CERRADO</v>
          </cell>
        </row>
        <row r="1664">
          <cell r="K1664">
            <v>2015136000001</v>
          </cell>
          <cell r="L1664" t="str">
            <v>CONSTRUCCIÓN DE PAVIMENTO EN CONCRETO RIGIDO EN LAS CALLES DE LA CABECERA MUNICIPAL DE RÍOVIEJO, DEPARTAMENTO DE BOLÍVAR</v>
          </cell>
          <cell r="M1664">
            <v>100</v>
          </cell>
          <cell r="N1664">
            <v>93.44</v>
          </cell>
          <cell r="O1664" t="str">
            <v>TERMINADO</v>
          </cell>
        </row>
        <row r="1665">
          <cell r="K1665">
            <v>2015136000002</v>
          </cell>
          <cell r="L1665" t="str">
            <v>CONSTRUCCIÓN PAVIMENTO EN CONCRETO RÍGIDO EN VÍAS URBANAS DE LA CABECERA MUNICIPAL DE RÍO VIEJO, DEPARTAMENTO BOLÍVAR.</v>
          </cell>
          <cell r="M1665">
            <v>0</v>
          </cell>
          <cell r="N1665">
            <v>0</v>
          </cell>
          <cell r="O1665" t="str">
            <v>SIN CONTRATAR</v>
          </cell>
        </row>
        <row r="1666">
          <cell r="K1666">
            <v>2013002130004</v>
          </cell>
          <cell r="L1666" t="str">
            <v>DOTACIÓN Y CREACION DE LA BANDA DE PAZ MUNICIPIO DE SAN CRISTÓBAL, BOLÍVAR, CARIBE</v>
          </cell>
          <cell r="M1666">
            <v>100</v>
          </cell>
          <cell r="N1666">
            <v>100</v>
          </cell>
          <cell r="O1666" t="str">
            <v>TERMINADO</v>
          </cell>
        </row>
        <row r="1667">
          <cell r="K1667">
            <v>2013002130009</v>
          </cell>
          <cell r="L1667" t="str">
            <v>CONSTRUCCIÓN DE 1114 METROS DE CUNETAS, ANDENES Y BORDILLOS EN EL CORREGIMIENTO DE HIGUERETAL, MUNUCIPIO DE SAN CRISTÓBAL, BOLÍVAR, CARIBE</v>
          </cell>
          <cell r="M1667">
            <v>100</v>
          </cell>
          <cell r="N1667">
            <v>99.61</v>
          </cell>
          <cell r="O1667" t="str">
            <v>PARA CIERRE</v>
          </cell>
        </row>
        <row r="1668">
          <cell r="K1668">
            <v>2014002130010</v>
          </cell>
          <cell r="L1668" t="str">
            <v>CONSTRUCCIÓN DE 1778 METROS LINEALES DE CUNETAS, BORDILLOS Y ANDENES EN EL PERÍMETRO URBANO  DEL   MUNICIPIO DE SAN CRISTÓBAL, BOLÍVAR.</v>
          </cell>
          <cell r="M1668">
            <v>100</v>
          </cell>
          <cell r="N1668">
            <v>99.91</v>
          </cell>
          <cell r="O1668" t="str">
            <v>TERMINADO</v>
          </cell>
        </row>
        <row r="1669">
          <cell r="K1669">
            <v>2015002130020</v>
          </cell>
          <cell r="L1669" t="str">
            <v>CONSTRUCCIÓN DE 924 METROS LINEALES DE CUNETAS,BORDILLOS Y ANDENES EN LA CALLE 18 ENTRE CARRERAS 14 Y 17, DE LA CABECERA MUNICIPAL DE SAN CRISTÓBAL,BOLIVAR</v>
          </cell>
          <cell r="M1669">
            <v>70</v>
          </cell>
          <cell r="N1669">
            <v>60.88</v>
          </cell>
          <cell r="O1669" t="str">
            <v>CONTRATADO EN EJECUCIÓN</v>
          </cell>
        </row>
        <row r="1670">
          <cell r="K1670">
            <v>2013002130013</v>
          </cell>
          <cell r="L1670" t="str">
            <v>MEJORAMIENTO DE LAS VIAS EN EL CASCO URBANO DEL MUNICIPIO DE SAN ESTANISLAO, BOLÍVAR, CARIBE</v>
          </cell>
          <cell r="M1670">
            <v>100</v>
          </cell>
          <cell r="N1670">
            <v>97.17</v>
          </cell>
          <cell r="O1670" t="str">
            <v>TERMINADO</v>
          </cell>
        </row>
        <row r="1671">
          <cell r="K1671">
            <v>2014002130004</v>
          </cell>
          <cell r="L1671" t="str">
            <v>CONSTRUCCIÓN DE 1150 MTS DE SENDERO PEATONAL EN LA ENTRADA PRINCIPAL DEL MUNICIPIO DE SAN ESTANISLAO DE KOSTKA - BOLÍVAR</v>
          </cell>
          <cell r="M1671">
            <v>100</v>
          </cell>
          <cell r="N1671">
            <v>100</v>
          </cell>
          <cell r="O1671" t="str">
            <v>TERMINADO</v>
          </cell>
        </row>
        <row r="1672">
          <cell r="K1672">
            <v>2014002130005</v>
          </cell>
          <cell r="L1672" t="str">
            <v>MEJORAMIENTO DE LA VIA Y CONSTRUCCION DE BORDILLOS, CUNETAS Y ANDENES EN LA CALLE RINCON GUAPO Y CALLE LA POLICIA EN EL MUNICIPIO DE SAN ESTANISLAO, BOLÍVAR, CARIBE</v>
          </cell>
          <cell r="M1672">
            <v>99.75</v>
          </cell>
          <cell r="N1672">
            <v>99.52</v>
          </cell>
          <cell r="O1672" t="str">
            <v>TERMINADO</v>
          </cell>
        </row>
        <row r="1673">
          <cell r="K1673">
            <v>2015002130008</v>
          </cell>
          <cell r="L1673" t="str">
            <v>MEJORAMIENTO DE LA VIA Y CONSTRUCCION DE BORDILLOS, CUNETAS Y ANDENES EN EL CORREGIMIENTO DE LAS PIEDRAS EN EL ASENTAMIENTO DE BAYANI SAN ESTANISLAO, BOLÍVAR, CARIBE</v>
          </cell>
          <cell r="M1673">
            <v>0</v>
          </cell>
          <cell r="N1673">
            <v>85.34</v>
          </cell>
          <cell r="O1673" t="str">
            <v>CONTRATADO EN EJECUCIÓN</v>
          </cell>
        </row>
        <row r="1674">
          <cell r="K1674">
            <v>2015002130009</v>
          </cell>
          <cell r="L1674" t="str">
            <v>MEJORAMIENTO DE LA VIA Y CONSTRUCCION DE BORDILLOS, CUNETAS Y ANDENES EN EL BARRIO BARRANQUILLITA CARRERA 15 Y CALLE 34 SAN ESTANISLAO, BOLÍVAR, CARIBE</v>
          </cell>
          <cell r="M1674">
            <v>0</v>
          </cell>
          <cell r="N1674">
            <v>77.27</v>
          </cell>
          <cell r="O1674" t="str">
            <v>CONTRATADO EN EJECUCIÓN</v>
          </cell>
        </row>
        <row r="1675">
          <cell r="K1675">
            <v>2015002130010</v>
          </cell>
          <cell r="L1675" t="str">
            <v>MEJORAMIENTO DE LA VIA Y CONSTRUCCION DE  BORDILLOS, CUNETAS Y ANDENES EN EL BARRIO EL CARMEN CLL 32,  CRA 40, CRA 39 Y CLL 32A EN SAN ESTANISLAO, BOLÍVAR, CARIBE</v>
          </cell>
          <cell r="M1675">
            <v>0</v>
          </cell>
          <cell r="N1675">
            <v>84.03</v>
          </cell>
          <cell r="O1675" t="str">
            <v>CONTRATADO EN EJECUCIÓN</v>
          </cell>
        </row>
        <row r="1676">
          <cell r="K1676">
            <v>2014136500001</v>
          </cell>
          <cell r="L1676" t="str">
            <v>CONSTRUCCIÓN DE UN CENTRO DE DESARROLLO INFANTIL PARA LA ATENCIÓN A LA PRIMERA INFANCIA CDI EN LA CABECERA MUNICIPAL DE SAN FERNANDO BOLIVAR</v>
          </cell>
          <cell r="M1676">
            <v>100</v>
          </cell>
          <cell r="N1676">
            <v>99.99</v>
          </cell>
          <cell r="O1676" t="str">
            <v>CERRADO</v>
          </cell>
        </row>
        <row r="1677">
          <cell r="K1677">
            <v>2014136500002</v>
          </cell>
          <cell r="L1677" t="str">
            <v>CONSTRUCCIÓN DE CANCHA EN CESPED SINTÉTICO EN EL CORREGIMIENTO DE SANTA ROSA MUNICIPIO DE SAN FERNANDO, BOLÍVAR</v>
          </cell>
          <cell r="M1677">
            <v>100</v>
          </cell>
          <cell r="N1677">
            <v>100</v>
          </cell>
          <cell r="O1677" t="str">
            <v>PARA CIERRE</v>
          </cell>
        </row>
        <row r="1678">
          <cell r="K1678">
            <v>2014136500003</v>
          </cell>
          <cell r="L1678" t="str">
            <v>MEJORAMIENTO DE LA VÍA PUNTA DE HORNOS - MARGARITA EN EL MUNICIPIO DE SAN FERNANDO, DEPARTAMENTO DE BOLÍVAR</v>
          </cell>
          <cell r="M1678">
            <v>100</v>
          </cell>
          <cell r="N1678">
            <v>100</v>
          </cell>
          <cell r="O1678" t="str">
            <v>CERRADO</v>
          </cell>
        </row>
        <row r="1679">
          <cell r="K1679">
            <v>2015136500001</v>
          </cell>
          <cell r="L1679" t="str">
            <v>CONSTRUCCIÓN DEL CERRAMIENTO PARA LA PROTECCIÓN DEL ESCENARIO DEPORTIVO UBICADO EN EL CORREGIMIENTO DE GUASIMAL JURISDICCIÓN DE SAN FERNANDO BOLÍVAR</v>
          </cell>
          <cell r="M1679">
            <v>100</v>
          </cell>
          <cell r="N1679">
            <v>100</v>
          </cell>
          <cell r="O1679" t="str">
            <v>PARA CIERRE</v>
          </cell>
        </row>
        <row r="1680">
          <cell r="K1680">
            <v>2014002130011</v>
          </cell>
          <cell r="L1680" t="str">
            <v>RESTAURACIÓN Y ADECUACION DEL PARQUE CENTRAL EN EL MUNICIPIO DE SAN JACINTO - BOLÍVAR</v>
          </cell>
          <cell r="M1680">
            <v>77.19</v>
          </cell>
          <cell r="N1680">
            <v>49.75</v>
          </cell>
          <cell r="O1680" t="str">
            <v>CONTRATADO EN EJECUCIÓN</v>
          </cell>
        </row>
        <row r="1681">
          <cell r="K1681">
            <v>2015002130012</v>
          </cell>
          <cell r="L1681" t="str">
            <v>CONSTRUCCIÓN DE PAVIMENTO RIGIDO EN CONCRETO DE 550 PSI A LA FLEXION DIAGONAL 23,DIAGONAL 23A Y CALLE 22, EN EL MUNICIPIO DE SAN JACINTO, DEPARTAMENTO  DE BOLÍVAR</v>
          </cell>
          <cell r="M1681">
            <v>61.2</v>
          </cell>
          <cell r="N1681">
            <v>71.27</v>
          </cell>
          <cell r="O1681" t="str">
            <v>CONTRATADO EN EJECUCIÓN</v>
          </cell>
        </row>
        <row r="1682">
          <cell r="K1682">
            <v>2013136550001</v>
          </cell>
          <cell r="L1682" t="str">
            <v>CONSTRUCCION CENTRO ADMINISTRATIVO MUNICIPAL DE SAN JACINTO DEL CAUCA BOLIVAR, CARIBE</v>
          </cell>
          <cell r="M1682">
            <v>100</v>
          </cell>
          <cell r="N1682">
            <v>83.51</v>
          </cell>
          <cell r="O1682" t="str">
            <v>TERMINADO</v>
          </cell>
        </row>
        <row r="1683">
          <cell r="K1683">
            <v>2015136550001</v>
          </cell>
          <cell r="L1683" t="str">
            <v>CONSTRUCCIÓN Y ELECTRIFICACION EN RED DE MEDIA TENSION, BAJA TENSION Y SUBESTACIONES EN LAS VDAS EL SINAI, Y LA LOMA CAIMITAL, SAN JACINTO DEL CAUCA, BOLÍVAR.</v>
          </cell>
          <cell r="M1683">
            <v>100</v>
          </cell>
          <cell r="N1683">
            <v>90.82</v>
          </cell>
          <cell r="O1683" t="str">
            <v>TERMINADO</v>
          </cell>
        </row>
        <row r="1684">
          <cell r="K1684">
            <v>2012002130018</v>
          </cell>
          <cell r="L1684" t="str">
            <v>CONSTRUCCIÓN EN PAVIMENTO RÍGIDO DE 4,2 MPA PRIMERA ETAPA DE LA CALLE DE ACCESO A LA IENSMM SAN JUAN NEPOMUCENO, BOLÍVAR</v>
          </cell>
          <cell r="M1684">
            <v>100</v>
          </cell>
          <cell r="N1684">
            <v>99.96</v>
          </cell>
          <cell r="O1684" t="str">
            <v>CERRADO</v>
          </cell>
        </row>
        <row r="1685">
          <cell r="K1685">
            <v>2014002130002</v>
          </cell>
          <cell r="L1685" t="str">
            <v>ADECUACIÓN DE LA CALLE 11 ENTRE TRONCAL DE OCCIDENTE Y CARRERA 13 DEL MUNICIPIO DE SAN JUAN NEPOMUCENO, BOLÍVAR</v>
          </cell>
          <cell r="M1685">
            <v>100</v>
          </cell>
          <cell r="N1685">
            <v>99.99</v>
          </cell>
          <cell r="O1685" t="str">
            <v>TERMINADO</v>
          </cell>
        </row>
        <row r="1686">
          <cell r="K1686">
            <v>2014002130003</v>
          </cell>
          <cell r="L1686" t="str">
            <v>CONSTRUCCIÓN EN PAVIMENTO RÍGIDO DE 4,2 MPA, SEGUNDA ETAPA DE LA CALLE QUE DA ACCESO A LA IENSMM SAN JUAN NEPOMUCENO, BOLÍVAR</v>
          </cell>
          <cell r="M1686">
            <v>99.56</v>
          </cell>
          <cell r="N1686">
            <v>96.98</v>
          </cell>
          <cell r="O1686" t="str">
            <v>TERMINADO</v>
          </cell>
        </row>
        <row r="1687">
          <cell r="K1687">
            <v>2014136570002</v>
          </cell>
          <cell r="L1687" t="str">
            <v>CONSTRUCCIÓN DE UN PUENTE PEATONAL SOBRE EL ARROYO EL TORO, CORREGIMIENTO DE SAN CAYETANO MUNICIPIO DE SAN JUAN NEPOMUCENO, BOLÍVAR</v>
          </cell>
          <cell r="M1687">
            <v>100</v>
          </cell>
          <cell r="N1687">
            <v>88.05</v>
          </cell>
          <cell r="O1687" t="str">
            <v>TERMINADO</v>
          </cell>
        </row>
        <row r="1688">
          <cell r="K1688">
            <v>2015136570004</v>
          </cell>
          <cell r="L1688" t="str">
            <v>ADECUACIÓN MEDIANTE PAVIMENTACION EN CONCRETO FLEXIBLE (MDC-2) DE LA CRA 12 ENTRE CALLES 12 Y CARRETERA LA TRONCAL, Y LA CARRERA 8 ENTRE CALLES 14 Y CARRETERA TRONCAL,EN EL MUNICIPIO DE SAN JUAN NEPOMUCENO-BOLIVAR</v>
          </cell>
          <cell r="M1688">
            <v>57.79</v>
          </cell>
          <cell r="N1688">
            <v>89.46</v>
          </cell>
          <cell r="O1688" t="str">
            <v>CONTRATADO EN EJECUCIÓN</v>
          </cell>
        </row>
        <row r="1689">
          <cell r="K1689">
            <v>2015136570005</v>
          </cell>
          <cell r="L1689" t="str">
            <v>ADECUACIÓN Y REVITALIZACION DEL PARQUE DEL CORREGIMIENTO DE SAN CAYETANO EN EL MUNICIPIO DE SAN JUAN NEPOMUCENO,BOLIVAR</v>
          </cell>
          <cell r="M1689">
            <v>100</v>
          </cell>
          <cell r="N1689">
            <v>59.47</v>
          </cell>
          <cell r="O1689" t="str">
            <v>TERMINADO</v>
          </cell>
        </row>
        <row r="1690">
          <cell r="K1690">
            <v>2016136570001</v>
          </cell>
          <cell r="L1690" t="str">
            <v>ADECUACIÓN DEL ENTORNO ALREDEDOR DEL PARQUE DIÓGENES A ARRIETA Y LA IGLESIA CENTRAL, MEDIANTE PAVIMENTO RIGIDO Y ADOQUIN PEATONAL  ENTRE CR 13 Y 14, CALLE 7 Y 9, EN EL MUNICIPIO DE SAN JUAN NEPOMUCENO,   BOLIVAR</v>
          </cell>
          <cell r="M1690">
            <v>0</v>
          </cell>
          <cell r="N1690">
            <v>0</v>
          </cell>
          <cell r="O1690" t="str">
            <v>SIN CONTRATAR</v>
          </cell>
        </row>
        <row r="1691">
          <cell r="K1691">
            <v>2016136570003</v>
          </cell>
          <cell r="L1691" t="str">
            <v>CONSTRUCCIÓN DE UN PUENTE VEHICULAR DE 20 METROS DE LUZ, EN LA CALLE LA VIRGEN SOBRE EL ARROYO EL TORO CORREGIMIENTO  DE SAN CAYETANO, MUNICIPIO DE SAN JUAN NEPOMUCENO, BOLIVAR,CARIBE</v>
          </cell>
          <cell r="M1691">
            <v>0</v>
          </cell>
          <cell r="N1691">
            <v>0</v>
          </cell>
          <cell r="O1691" t="str">
            <v>SIN CONTRATAR</v>
          </cell>
        </row>
        <row r="1692">
          <cell r="K1692">
            <v>2013136670001</v>
          </cell>
          <cell r="L1692" t="str">
            <v>CONSTRUCCIÓN DE UN PUENTE SOBRE LA QUEBRADA MEJIA, CORREGIMIENTO DE PLAYITAS EN SAN MARTÍN DE LOBA, BOLÍVAR, CARIBE</v>
          </cell>
          <cell r="M1692">
            <v>100</v>
          </cell>
          <cell r="N1692">
            <v>80.42</v>
          </cell>
          <cell r="O1692" t="str">
            <v>TERMINADO</v>
          </cell>
        </row>
        <row r="1693">
          <cell r="K1693">
            <v>2013136670002</v>
          </cell>
          <cell r="L1693" t="str">
            <v>MEJORAMIENTO DE LA VIA QUE CONDUCE DESDE LOS PUEBLOS AL EL JOBO EN SAN MARTÍN DE LOBA, BOLÍVAR, CARIBE</v>
          </cell>
          <cell r="M1693">
            <v>100</v>
          </cell>
          <cell r="N1693">
            <v>40.17</v>
          </cell>
          <cell r="O1693" t="str">
            <v>TERMINADO</v>
          </cell>
        </row>
        <row r="1694">
          <cell r="K1694">
            <v>2013136670003</v>
          </cell>
          <cell r="L1694" t="str">
            <v>CONSTRUCCIÓN DE 3.250 METROS LINEALES DE CUNETAS, ANDENES Y BORDILLOS EN VIAS URBANAS DEL MUNICIPIO DE SAN MARTÍN DE LOBA, BOLÍVAR</v>
          </cell>
          <cell r="M1694">
            <v>100</v>
          </cell>
          <cell r="N1694">
            <v>60.42</v>
          </cell>
          <cell r="O1694" t="str">
            <v>TERMINADO</v>
          </cell>
        </row>
        <row r="1695">
          <cell r="K1695">
            <v>2013136700001</v>
          </cell>
          <cell r="L1695" t="str">
            <v>ACTUALIZACIÓN DEL ESTATUTO DE ESPACIO PUBLICO DEL MUNICIPIO SAN PABLO, BOLÍVAR, CARIBE</v>
          </cell>
          <cell r="M1695">
            <v>100</v>
          </cell>
          <cell r="N1695">
            <v>93.79</v>
          </cell>
          <cell r="O1695" t="str">
            <v>CERRADO</v>
          </cell>
        </row>
        <row r="1696">
          <cell r="K1696">
            <v>2013136700002</v>
          </cell>
          <cell r="L1696" t="str">
            <v>CONSTRUCCIÓN EN PAVIMENTO RIGIDO DE LA CALLE 16 ENTRE CRA 11 Y 13 DEL MUNICIPIO DE SAN PABLO, BOLÍVAR, CARIBE</v>
          </cell>
          <cell r="M1696">
            <v>100</v>
          </cell>
          <cell r="N1696">
            <v>86.75</v>
          </cell>
          <cell r="O1696" t="str">
            <v>TERMINADO</v>
          </cell>
        </row>
        <row r="1697">
          <cell r="K1697">
            <v>2013136700003</v>
          </cell>
          <cell r="L1697" t="str">
            <v>CONSTRUCCIÓN VÍA EN CONCRETO RÍGIDO, ANDENES Y ALCANTARILLADO SANITARIO EN 345 M (TRV 17 INICIO CRA 13 SALIDA A SIMITÍ) ZONA URBANA DEL MUNICIPIO DE SAN PABLO, BOLÍVAR, CARIBE</v>
          </cell>
          <cell r="M1697">
            <v>100</v>
          </cell>
          <cell r="N1697">
            <v>99.99</v>
          </cell>
          <cell r="O1697" t="str">
            <v>CERRADO</v>
          </cell>
        </row>
        <row r="1698">
          <cell r="K1698">
            <v>2013136700004</v>
          </cell>
          <cell r="L1698" t="str">
            <v>INSTALACIÓN DE SEÑALES DE TRANSITO HORIZONTALES Y VERTICALES EN LAS ZONAS DE ALTO TRAFICO VEHICULAR EN LAS CALLES 17 Y 16, ENTRE LA CRA 3 A LA 13 DE SAN PABLO, BOLÍVAR, CARIBE</v>
          </cell>
          <cell r="M1698">
            <v>100</v>
          </cell>
          <cell r="N1698">
            <v>90.91</v>
          </cell>
          <cell r="O1698" t="str">
            <v>CERRADO</v>
          </cell>
        </row>
        <row r="1699">
          <cell r="K1699">
            <v>2013136700005</v>
          </cell>
          <cell r="L1699" t="str">
            <v>CONSTRUCCIÓN EN PAVIMENTO RIGIDO DE LA CARRERA 7 ENTRE LAS CALLES 16 Y 15 (CON EL CAÑO CHOFLY) EN EL MUNICIPIO DE SAN PABLO, BOLIVAR, CARIBE</v>
          </cell>
          <cell r="M1699">
            <v>100</v>
          </cell>
          <cell r="N1699">
            <v>99.86</v>
          </cell>
          <cell r="O1699" t="str">
            <v>CERRADO</v>
          </cell>
        </row>
        <row r="1700">
          <cell r="K1700">
            <v>2013136700006</v>
          </cell>
          <cell r="L1700" t="str">
            <v>CONSTRUCCIÓN PAVIMENTO RIGIDO DE LA CARRER 9 ENTRE CALLES 16 Y 15 (CAÑO CHOFLY) DEL MUNICIPIO DE SAN PABLO, BOLÍVAR, CARIBE</v>
          </cell>
          <cell r="M1700">
            <v>100</v>
          </cell>
          <cell r="N1700">
            <v>99.94</v>
          </cell>
          <cell r="O1700" t="str">
            <v>CERRADO</v>
          </cell>
        </row>
        <row r="1701">
          <cell r="K1701">
            <v>2013136700007</v>
          </cell>
          <cell r="L1701" t="str">
            <v>CONSTRUCCIÓN EN PAVIMENTO RIGIDO DE LA CALLE 19 ENTRE CARRERAS 8 A LA 12 Y COMPLEMENTARIOS CARRERA 11 ENTRE CALLES 18 Y 19 DE SAN PABLO, BOLÍVAR, CARIBE</v>
          </cell>
          <cell r="M1701">
            <v>100</v>
          </cell>
          <cell r="N1701">
            <v>100</v>
          </cell>
          <cell r="O1701" t="str">
            <v>CERRADO</v>
          </cell>
        </row>
        <row r="1702">
          <cell r="K1702">
            <v>2013136700008</v>
          </cell>
          <cell r="L1702" t="str">
            <v>CONSTRUCCIÓN EN PAVIMENTO RIGIDO DE LA CALLE 18 ENTRE LAS CARRERAS 8 Y 11 DEL MUNICIPIO SAN PABLO, BOLÍVAR, CARIBE</v>
          </cell>
          <cell r="M1702">
            <v>100</v>
          </cell>
          <cell r="N1702">
            <v>99.99</v>
          </cell>
          <cell r="O1702" t="str">
            <v>CERRADO</v>
          </cell>
        </row>
        <row r="1703">
          <cell r="K1703">
            <v>2013136700010</v>
          </cell>
          <cell r="L1703" t="str">
            <v>SUMINISTRO DE MOBILIARIO, EQUIPOS Y ADECUACIÓN DE LAS SEDES EDUCATIVAS BENEFICIADAS DEL PROGRAMA COMPUTADORES PARA EDUCAR EN SAN PABLO, BOLÍVAR, CARIBE</v>
          </cell>
          <cell r="M1703">
            <v>100</v>
          </cell>
          <cell r="N1703">
            <v>100</v>
          </cell>
          <cell r="O1703" t="str">
            <v>CERRADO</v>
          </cell>
        </row>
        <row r="1704">
          <cell r="K1704">
            <v>2014136700001</v>
          </cell>
          <cell r="L1704" t="str">
            <v>CONSTRUCCIÓN DE UN PUENTE VEHICULAR SOBRE EL CAÑO SAN PABLITO EN LA CARRERA 4TA, ZONA URBANA SAN PABLO, BOLÍVAR, CARIBE</v>
          </cell>
          <cell r="M1704">
            <v>100</v>
          </cell>
          <cell r="N1704">
            <v>76.14</v>
          </cell>
          <cell r="O1704" t="str">
            <v>TERMINADO</v>
          </cell>
        </row>
        <row r="1705">
          <cell r="K1705">
            <v>2014136700002</v>
          </cell>
          <cell r="L1705" t="str">
            <v>CONSTRUCCIÓN DE AULAS EDUCATIVAS POLIFUNCIONALES EN LA SEDE PRINCIPAL IETAC DEL MUNICIPIO DE SAN PABLO, DEPARTAMENTO DE BOLÍVAR.</v>
          </cell>
          <cell r="M1705">
            <v>100</v>
          </cell>
          <cell r="N1705">
            <v>99.93</v>
          </cell>
          <cell r="O1705" t="str">
            <v>TERMINADO</v>
          </cell>
        </row>
        <row r="1706">
          <cell r="K1706">
            <v>2014136700003</v>
          </cell>
          <cell r="L1706" t="str">
            <v>FORTALECIMIENTO DEL BANCO DE MAQUINARIA PARA EL MANTENIMIENTO DE VÍAS TERCIARIAS A CARGO DEL MUNICIPIO DE SAN PABLO, BOLÍVAR, CARIBE</v>
          </cell>
          <cell r="M1706">
            <v>60</v>
          </cell>
          <cell r="N1706">
            <v>99.12</v>
          </cell>
          <cell r="O1706" t="str">
            <v>CONTRATADO EN EJECUCIÓN</v>
          </cell>
        </row>
        <row r="1707">
          <cell r="K1707">
            <v>2014136700004</v>
          </cell>
          <cell r="L1707" t="str">
            <v>CONSTRUCCIÓN EN PAVIMENTO RÍGIDO DE LA CARRERAS 10 ENTRE LAS CALLES 15 Y 16 DEL MUNICIPIO DE SAN PABLO, DEPARTAMENTO DE BOLÍVAR</v>
          </cell>
          <cell r="M1707">
            <v>100</v>
          </cell>
          <cell r="N1707">
            <v>99.98</v>
          </cell>
          <cell r="O1707" t="str">
            <v>CERRADO</v>
          </cell>
        </row>
        <row r="1708">
          <cell r="K1708">
            <v>2014136700005</v>
          </cell>
          <cell r="L1708" t="str">
            <v>CONSTRUCCIÓN Y ADECUACIÓN DE CUATRO(4)ESCENARIOS DEPORTIVOS UBICADOS EN LOS BARRIOS EL CENTRO,LOS LAGOS YLA VICTORIA DEL MUNICIPIO DE SAN PABLO, BOLÍVAR, CARIBE</v>
          </cell>
          <cell r="M1708">
            <v>100</v>
          </cell>
          <cell r="N1708">
            <v>74.37</v>
          </cell>
          <cell r="O1708" t="str">
            <v>TERMINADO</v>
          </cell>
        </row>
        <row r="1709">
          <cell r="K1709">
            <v>2014136700006</v>
          </cell>
          <cell r="L1709" t="str">
            <v>CONSTRUCCIÓN DE BOXCOULVERT EN LA CRA 9 ENTRE CALLES 15 Y 16 COMO OBRA COMPLEMENTARIA PARA LA COMUNICACIÓN DE LOS BARRIOS SANTANDER Y LA VICTORIA DEL MUNICIPIO DE SAN PABLO DEPARTAMENTO BOLÍVAR</v>
          </cell>
          <cell r="M1709">
            <v>100</v>
          </cell>
          <cell r="N1709">
            <v>97.7</v>
          </cell>
          <cell r="O1709" t="str">
            <v>TERMINADO</v>
          </cell>
        </row>
        <row r="1710">
          <cell r="K1710">
            <v>2014136700007</v>
          </cell>
          <cell r="L1710" t="str">
            <v>SUMINISTRO E INSTALACIÓN DE PARQUES INFANTILES, BIOSALUDABLES Y OBRAS COMPLEMENTARIAS EN EL MUNICIPIO DE SAN PABLO, BOLÍVAR, CARIBE</v>
          </cell>
          <cell r="M1710">
            <v>100</v>
          </cell>
          <cell r="N1710">
            <v>89.23</v>
          </cell>
          <cell r="O1710" t="str">
            <v>TERMINADO</v>
          </cell>
        </row>
        <row r="1711">
          <cell r="K1711">
            <v>2015136700001</v>
          </cell>
          <cell r="L1711" t="str">
            <v>CONSTRUCCIÓN DE CENTRO AGROEMPRESARIAL EN EL CASCO URBANO DEL MUNICIPIO DE SAN PABLO, BOLÍVAR, CARIBE</v>
          </cell>
          <cell r="M1711">
            <v>52.69</v>
          </cell>
          <cell r="N1711">
            <v>76.69</v>
          </cell>
          <cell r="O1711" t="str">
            <v>CONTRATADO EN EJECUCIÓN</v>
          </cell>
        </row>
        <row r="1712">
          <cell r="K1712">
            <v>2013002130017</v>
          </cell>
          <cell r="L1712" t="str">
            <v>CONSTRUCCIÓN DEL ESTADIO DE BEISBOL DEL MUNICIPIO DE SANTA CATALINA - BOLÍVAR</v>
          </cell>
          <cell r="M1712">
            <v>57.25</v>
          </cell>
          <cell r="N1712">
            <v>80.760000000000005</v>
          </cell>
          <cell r="O1712" t="str">
            <v>CONTRATADO EN EJECUCIÓN</v>
          </cell>
        </row>
        <row r="1713">
          <cell r="K1713">
            <v>2015002130003</v>
          </cell>
          <cell r="L1713" t="str">
            <v>CONSTRUCCIÓN DE CUNETAS, BORDILLOS Y ANDENES EN EL SECTOR VILLA ROSITA CABECERA MUNICIPAL DE SANTA CATALINA, DEPARTAMENTO DE BOLÍVAR.</v>
          </cell>
          <cell r="M1713">
            <v>72.63</v>
          </cell>
          <cell r="N1713">
            <v>101.21</v>
          </cell>
          <cell r="O1713" t="str">
            <v>CONTRATADO EN EJECUCIÓN</v>
          </cell>
        </row>
        <row r="1714">
          <cell r="K1714">
            <v>2015002130016</v>
          </cell>
          <cell r="L1714" t="str">
            <v>MEJORAMIENTO DEL ENTORNO DE LA PLAZA PRINCIPAL DEL MUNICIPIO DE SANTA CATALINA, BOLÍVAR</v>
          </cell>
          <cell r="M1714">
            <v>0</v>
          </cell>
          <cell r="N1714">
            <v>0</v>
          </cell>
          <cell r="O1714" t="str">
            <v>SIN CONTRATAR</v>
          </cell>
        </row>
        <row r="1715">
          <cell r="K1715">
            <v>2012002130027</v>
          </cell>
          <cell r="L1715" t="str">
            <v>MEJORAMIENTO DE LA CALLE QUE CONECTA LA VIA PRINCIPAL CON EL CEMENTERIO Y CALLES ALEDAÑAS EN EL MUNICIPIO DE SANTA ROS SANTA ROSA, BOLÍVAR, CARIBE</v>
          </cell>
          <cell r="M1715">
            <v>100</v>
          </cell>
          <cell r="N1715">
            <v>100</v>
          </cell>
          <cell r="O1715" t="str">
            <v>CERRADO</v>
          </cell>
        </row>
        <row r="1716">
          <cell r="K1716">
            <v>2013002130022</v>
          </cell>
          <cell r="L1716" t="str">
            <v>CONSTRUCCIÓN DE (6) AULAS DE CLASES, (1) UNA BATERIA SANITARIA, (1) UN LABORATORIO Y DOTACION DE MOBILIARIO EN LA I.E. SANTA ROSA DE LIMA</v>
          </cell>
          <cell r="M1716">
            <v>100</v>
          </cell>
          <cell r="N1716">
            <v>74.540000000000006</v>
          </cell>
          <cell r="O1716" t="str">
            <v>TERMINADO</v>
          </cell>
        </row>
        <row r="1717">
          <cell r="K1717">
            <v>2015136830001</v>
          </cell>
          <cell r="L1717" t="str">
            <v>CONSTRUCCIÓN PRIMERA ETAPA DE PAVIMENTO EN CONCRETO RIGIDO EN LA CALLE LA CEIBA (ENTRE EL  K0+000 VÍA PRINCIPAL Y EL K0+635 MTS) EN LA CABECERA MUNICIPAL DE SANTA ROSA DE LIMA - BOLÍVAR.</v>
          </cell>
          <cell r="M1717">
            <v>14</v>
          </cell>
          <cell r="N1717">
            <v>47.61</v>
          </cell>
          <cell r="O1717" t="str">
            <v>CONTRATADO EN EJECUCIÓN</v>
          </cell>
        </row>
        <row r="1718">
          <cell r="K1718">
            <v>2013136880001</v>
          </cell>
          <cell r="L1718" t="str">
            <v>CONSTRUCCIÓN COLISEO CUBIERTO, INSTITUCIÓN EDUCATIVA ALFREDO NOBEL MUNICIPIO DE SANTA ROSA DEL SUR,DEPARTAMENTO DE BOLIVAR, CARIBE</v>
          </cell>
          <cell r="M1718">
            <v>100</v>
          </cell>
          <cell r="N1718">
            <v>86.6</v>
          </cell>
          <cell r="O1718" t="str">
            <v>CERRADO</v>
          </cell>
        </row>
        <row r="1719">
          <cell r="K1719">
            <v>2013136880002</v>
          </cell>
          <cell r="L1719" t="str">
            <v>ADQUISICIÓN DE (1) MOTONIVELADORA PARA EL MUNICIPIO DE SANTA ROSA DEL SUR, BOLÍVAR, CARIBE</v>
          </cell>
          <cell r="M1719">
            <v>85</v>
          </cell>
          <cell r="N1719">
            <v>0</v>
          </cell>
          <cell r="O1719" t="str">
            <v>CONTRATADO EN EJECUCIÓN</v>
          </cell>
        </row>
        <row r="1720">
          <cell r="K1720">
            <v>2013136880003</v>
          </cell>
          <cell r="L1720" t="str">
            <v>ESTUDIOS DE PRE - INVERSIÓN PARA LA CONSTRUCCIÓN DE LA RED ELECTRICA DEL BARRIO LOS COMUNEROS EN EL MUNICIPIO DE SANTA ROSA DEL SUR, BOLÍVAR, CARIBE</v>
          </cell>
          <cell r="M1720">
            <v>99.96</v>
          </cell>
          <cell r="N1720">
            <v>99.96</v>
          </cell>
          <cell r="O1720" t="str">
            <v>CERRADO</v>
          </cell>
        </row>
        <row r="1721">
          <cell r="K1721">
            <v>2013136880004</v>
          </cell>
          <cell r="L1721" t="str">
            <v>INSTALACIÓN DE REDES ELECTRICAS EN 9 CANCHAS DE LOS CORREGIMIENTOS ELECTRIFICADOS, SANTA ROSA DEL SUR, DEPARTAMENTO BOLÍVAR</v>
          </cell>
          <cell r="M1721">
            <v>99.96</v>
          </cell>
          <cell r="N1721">
            <v>99.96</v>
          </cell>
          <cell r="O1721" t="str">
            <v>CERRADO</v>
          </cell>
        </row>
        <row r="1722">
          <cell r="K1722">
            <v>2013136880005</v>
          </cell>
          <cell r="L1722" t="str">
            <v>ADQUISICIÓN DE UN PREDIO PARA LA CONSTRUCCION DE VIS  A POBLACION VICTIMA DEL DESPLAZAMIENTO FORZADO EN EL MUNICIPIO DE SANTA ROSA DEL SUR, BOLÍVAR, CARIBE</v>
          </cell>
          <cell r="M1722">
            <v>100</v>
          </cell>
          <cell r="N1722">
            <v>100</v>
          </cell>
          <cell r="O1722" t="str">
            <v>CERRADO</v>
          </cell>
        </row>
        <row r="1723">
          <cell r="K1723">
            <v>2013136880006</v>
          </cell>
          <cell r="L1723" t="str">
            <v>CONSTRUCCIÓN HOGAR DE PASO PARA NNA VICTIMAS DE LAS DIVERSAS PROBLEMATICAS SOCIALES EN LAS QUE SE VE INMERSO EL MUNICIPIO DE SANTA ROSA DEL SUR, DEPARTAMENTO DE BOLIVAR</v>
          </cell>
          <cell r="M1723">
            <v>99.54</v>
          </cell>
          <cell r="N1723">
            <v>99.99</v>
          </cell>
          <cell r="O1723" t="str">
            <v>CERRADO</v>
          </cell>
        </row>
        <row r="1724">
          <cell r="K1724">
            <v>2013136880007</v>
          </cell>
          <cell r="L1724" t="str">
            <v>ESTUDIO DE PRE-INVERSIÓN PARA LA CONSTRUCCION DE 12 PUENTES Y PAVIMENTACION VIA AL AEROPUERTO DEL MUNICIPIO DE SANTA ROSA DEL SUR, BOLÍVAR, CARIBE</v>
          </cell>
          <cell r="M1724">
            <v>100</v>
          </cell>
          <cell r="N1724">
            <v>100</v>
          </cell>
          <cell r="O1724" t="str">
            <v>PARA CIERRE</v>
          </cell>
        </row>
        <row r="1725">
          <cell r="K1725">
            <v>2013136880008</v>
          </cell>
          <cell r="L1725" t="str">
            <v>CONSTRUCCIÓN DE 2909 M2 DE CONCRETO RÍGIDO VIA AEROPUERTO MUNICIPIO DE SANTA ROSA DEL SUR, BOLÍVAR.</v>
          </cell>
          <cell r="M1725">
            <v>100</v>
          </cell>
          <cell r="N1725">
            <v>100</v>
          </cell>
          <cell r="O1725" t="str">
            <v>TERMINADO</v>
          </cell>
        </row>
        <row r="1726">
          <cell r="K1726">
            <v>2013136880010</v>
          </cell>
          <cell r="L1726" t="str">
            <v>FORMULACIÓN DE ESTUDIOS Y DISEÑOS PARA LA CONSTRUCCION DE LABORATORIOS DE FISICA Y QUIMICA EN LAS INSTITUCIONES EDUCATIVAS DEL MUNICIPIO DE SANTA ROSA DEL SUR, BOLÍVAR.</v>
          </cell>
          <cell r="M1726">
            <v>100</v>
          </cell>
          <cell r="N1726">
            <v>100</v>
          </cell>
          <cell r="O1726" t="str">
            <v>CERRADO</v>
          </cell>
        </row>
        <row r="1727">
          <cell r="K1727">
            <v>2013136880011</v>
          </cell>
          <cell r="L1727" t="str">
            <v>CONSTRUCCIÓN DE EQUIPAMIENTOS URBANOS EN EL POLIDEPORTIVO DEL MUNICIPIO DE SANTA ROSA DEL SUR, BOLÍVAR.</v>
          </cell>
          <cell r="M1727">
            <v>100</v>
          </cell>
          <cell r="N1727">
            <v>99.96</v>
          </cell>
          <cell r="O1727" t="str">
            <v>CERRADO</v>
          </cell>
        </row>
        <row r="1728">
          <cell r="K1728">
            <v>2013136880012</v>
          </cell>
          <cell r="L1728" t="str">
            <v>ADQUISICIÓN E INSTALACIÓN DE PARQUES INFANTILES PARA LOS NIÑ@S DEL MUNICIPIO DE SANTA ROSA DEL SUR, BOLÍVAR, CARIBE</v>
          </cell>
          <cell r="M1728">
            <v>100</v>
          </cell>
          <cell r="N1728">
            <v>99.09</v>
          </cell>
          <cell r="O1728" t="str">
            <v>TERMINADO</v>
          </cell>
        </row>
        <row r="1729">
          <cell r="K1729">
            <v>2013136880014</v>
          </cell>
          <cell r="L1729" t="str">
            <v>CONSTRUCCIÓN DEL CERRAMIENTO DE LA CASA LÚDICA DEL MUNICIPIO DE SANTA ROSA DEL SUR, BOLÍVAR, CARIBE</v>
          </cell>
          <cell r="M1729">
            <v>100</v>
          </cell>
          <cell r="N1729">
            <v>99.97</v>
          </cell>
          <cell r="O1729" t="str">
            <v>TERMINADO</v>
          </cell>
        </row>
        <row r="1730">
          <cell r="K1730">
            <v>2013136880015</v>
          </cell>
          <cell r="L1730" t="str">
            <v>FORMULACIÓN DE ESTUDIOS DE PRE-INVERSIÓN PARA LA IMPLEMENTACIÓN DEL ACUEDUCTO POR GRAVEDAD EN EL MUNICIPIO DE SANTA ROSA DEL SUR, BOLÍVAR.</v>
          </cell>
          <cell r="M1730">
            <v>100</v>
          </cell>
          <cell r="N1730">
            <v>100</v>
          </cell>
          <cell r="O1730" t="str">
            <v>PARA CIERRE</v>
          </cell>
        </row>
        <row r="1731">
          <cell r="K1731">
            <v>2013136880016</v>
          </cell>
          <cell r="L1731" t="str">
            <v>ESTUDIOS Y DISEÑOS DE PREINVERSION  EN 17 KM COMPRENDIDOS DESDE LA VEREDA LA CEIBA HASTA EL CORREGIMIENTO SAN ISIDRO, MUNICIPIO SANTA ROSA DEL SUR, BOLÍVAR, CARIBE</v>
          </cell>
          <cell r="M1731">
            <v>99.99</v>
          </cell>
          <cell r="N1731">
            <v>99.99</v>
          </cell>
          <cell r="O1731" t="str">
            <v>CERRADO</v>
          </cell>
        </row>
        <row r="1732">
          <cell r="K1732">
            <v>2013136880017</v>
          </cell>
          <cell r="L1732" t="str">
            <v>NORMALIZACIÓN DE LA ESTACION DE BOMBEO DEL ACUEDUCTO MUNICIPAL DE SANTA ROSA DEL SUR, BOLÍVAR, CARIBE</v>
          </cell>
          <cell r="M1732">
            <v>100</v>
          </cell>
          <cell r="N1732">
            <v>99.99</v>
          </cell>
          <cell r="O1732" t="str">
            <v>TERMINADO</v>
          </cell>
        </row>
        <row r="1733">
          <cell r="K1733">
            <v>2013136880018</v>
          </cell>
          <cell r="L1733" t="str">
            <v>CONSTRUCCIÓN DE 2463,50 M2 EN CONCRETO RÍGIDO DE LA CARRERA 15 ENTRE CALLE 6 Y 11 DEL SECTOR URBANO, MUNICIPIO SANTA ROSA DEL SUR, BOLÍVAR, CARIBE</v>
          </cell>
          <cell r="M1733">
            <v>100</v>
          </cell>
          <cell r="N1733">
            <v>99.99</v>
          </cell>
          <cell r="O1733" t="str">
            <v>CERRADO</v>
          </cell>
        </row>
        <row r="1734">
          <cell r="K1734">
            <v>2013136880019</v>
          </cell>
          <cell r="L1734" t="str">
            <v>CONSTRUCCIÓN DE REDES ELECTRICAS EN LOS BARRIOS CIUDAD BOLIVAR Y CIUDADELA LA PAZ DEL MUNICIPIO DE SANTA ROSA DEL SUR, BOLÍVAR, CARIBE</v>
          </cell>
          <cell r="M1734">
            <v>100</v>
          </cell>
          <cell r="N1734">
            <v>99.98</v>
          </cell>
          <cell r="O1734" t="str">
            <v>CERRADO</v>
          </cell>
        </row>
        <row r="1735">
          <cell r="K1735">
            <v>2013136880020</v>
          </cell>
          <cell r="L1735" t="str">
            <v>CONSTRUCCIÓN PUENTE PEATONAL COLGANTE SECTOR BARRIO LA CABAÑA  - EL PRADO SOBRE EL CAÑO LAS MERCEDES DEL MUNICIPIO DE SANTA ROSA DEL SUR, BOLÍVAR, CARIBE</v>
          </cell>
          <cell r="M1735">
            <v>100</v>
          </cell>
          <cell r="N1735">
            <v>99.28</v>
          </cell>
          <cell r="O1735" t="str">
            <v>CERRADO</v>
          </cell>
        </row>
        <row r="1736">
          <cell r="K1736">
            <v>2013136880021</v>
          </cell>
          <cell r="L1736" t="str">
            <v>APOYO PARA LA REALIZACIÓN Y PARTICIPACIÓN DE LOS JUEGOS DEPARTAMENTALES DE BOLIVAR, SEDE SANTA ROSA DEL SUR, BOLÍVAR, CARIBE</v>
          </cell>
          <cell r="M1736">
            <v>100</v>
          </cell>
          <cell r="N1736">
            <v>99.12</v>
          </cell>
          <cell r="O1736" t="str">
            <v>CERRADO</v>
          </cell>
        </row>
        <row r="1737">
          <cell r="K1737">
            <v>2014136880001</v>
          </cell>
          <cell r="L1737" t="str">
            <v>ADQUISICIÓN E INSTALACIÓN DE EQUIPOS DE COMUNICACIÓN PARA EL FUNCIONAMIENTO DE EMISORA DE INTERES PÚBLICO EN EL MUNICIPIO, SANTA ROSA DEL SUR, BOLÍVAR, CARIBE</v>
          </cell>
          <cell r="M1737">
            <v>100</v>
          </cell>
          <cell r="N1737">
            <v>100</v>
          </cell>
          <cell r="O1737" t="str">
            <v>CERRADO</v>
          </cell>
        </row>
        <row r="1738">
          <cell r="K1738">
            <v>2014136880002</v>
          </cell>
          <cell r="L1738" t="str">
            <v>MEJORAMIENTO DEL PARQUE  EL CARMEN EN EL MUNICIPIO DE SANTA ROSA DEL SUR, BOLÍVAR, CARIBE</v>
          </cell>
          <cell r="M1738">
            <v>100</v>
          </cell>
          <cell r="N1738">
            <v>100</v>
          </cell>
          <cell r="O1738" t="str">
            <v>TERMINADO</v>
          </cell>
        </row>
        <row r="1739">
          <cell r="K1739">
            <v>2014136880004</v>
          </cell>
          <cell r="L1739" t="str">
            <v>ESTUDIOS DE PRE-INVERSION PARA LA CONSTRUCCIÓN DE LA RED ELECTRICA EN 15 VEREDAS DEL MUNICIPIO DE SANTA ROSA DEL SUR, BOLÍVAR, CARIBE</v>
          </cell>
          <cell r="M1739">
            <v>100</v>
          </cell>
          <cell r="N1739">
            <v>100</v>
          </cell>
          <cell r="O1739" t="str">
            <v>CERRADO</v>
          </cell>
        </row>
        <row r="1740">
          <cell r="K1740">
            <v>2014136880005</v>
          </cell>
          <cell r="L1740" t="str">
            <v>FORTALECIMIENTO A LA GESTIÓN INTEGRAL DE RESIDUOS SÓLIDOS EN EL SECTOR URBANO DEL MUNICIPIO DE SANTA ROSA DEL SUR, BOLÍVAR, CARIBE</v>
          </cell>
          <cell r="M1740">
            <v>100</v>
          </cell>
          <cell r="N1740">
            <v>72.290000000000006</v>
          </cell>
          <cell r="O1740" t="str">
            <v>PARA CIERRE</v>
          </cell>
        </row>
        <row r="1741">
          <cell r="K1741">
            <v>2014136880006</v>
          </cell>
          <cell r="L1741" t="str">
            <v>MEJORAMIENTO DE 100 VIVIENDAS EN SECTOR URBANO DEL MUNICIPIO DE SANTA ROSA DEL SUR, BOLÍVAR, CARIBE</v>
          </cell>
          <cell r="M1741">
            <v>100</v>
          </cell>
          <cell r="N1741">
            <v>99.28</v>
          </cell>
          <cell r="O1741" t="str">
            <v>TERMINADO</v>
          </cell>
        </row>
        <row r="1742">
          <cell r="K1742">
            <v>2014136880007</v>
          </cell>
          <cell r="L1742" t="str">
            <v>FORTALECIMIENTO DE PROCESOS SOCIO-ECONOMICOS Y COMERCIALES A TRAVÉS DE LA CERTIFICACIÓN DE 160 FINCAS CAFETERAS DEL MUNICIPIO DE SANTA ROSA DEL SUR, BOLÍVAR, CARIBE</v>
          </cell>
          <cell r="M1742">
            <v>100</v>
          </cell>
          <cell r="N1742">
            <v>92.59</v>
          </cell>
          <cell r="O1742" t="str">
            <v>PARA CIERRE</v>
          </cell>
        </row>
        <row r="1743">
          <cell r="K1743">
            <v>2014136880008</v>
          </cell>
          <cell r="L1743" t="str">
            <v>MEJORAMIENTO DE LA INFRAESTRUCTURA Y DOTACIÓN DE EQUIPOS EN LA PLANTA DE BENEFICIO ANIMAL DEL MUNICIPIO DE SANTA ROSA DEL SUR, BOLÍVAR, CARIBE</v>
          </cell>
          <cell r="M1743">
            <v>100</v>
          </cell>
          <cell r="N1743">
            <v>99.99</v>
          </cell>
          <cell r="O1743" t="str">
            <v>PARA CIERRE</v>
          </cell>
        </row>
        <row r="1744">
          <cell r="K1744">
            <v>2014136880009</v>
          </cell>
          <cell r="L1744" t="str">
            <v>CONSTRUCCIÓN DE 4 PUENTES COLGANTES EN EL SECTOR RURAL DEL MUNICIPIO DE SANTA ROSA DEL SUR, BOLÍVAR, CARIBE</v>
          </cell>
          <cell r="M1744">
            <v>100</v>
          </cell>
          <cell r="N1744">
            <v>99</v>
          </cell>
          <cell r="O1744" t="str">
            <v>TERMINADO</v>
          </cell>
        </row>
        <row r="1745">
          <cell r="K1745">
            <v>2014136880010</v>
          </cell>
          <cell r="L1745" t="str">
            <v>FORTALECIMIENTO DEL BANCO DE MAQUINARIA PESADA DE LA ALCALDIA MUNICIPAL DE SANTA ROSA DEL SUR, BOLÍVAR, CARIBE</v>
          </cell>
          <cell r="M1745">
            <v>100</v>
          </cell>
          <cell r="N1745">
            <v>99.9</v>
          </cell>
          <cell r="O1745" t="str">
            <v>PARA CIERRE</v>
          </cell>
        </row>
        <row r="1746">
          <cell r="K1746">
            <v>2014136880012</v>
          </cell>
          <cell r="L1746" t="str">
            <v>ADQUISICIÓN DE MOBILIARIO Y EQUIPO PARA LA OPERATIVIDAD DEL HOGAR DE PASO DE NNA EN CONDICION DE VULNERABILIDAD, DEL MUNICIPIO DE SANTA ROSA DEL SUR, BOLÍVAR, CARIBE</v>
          </cell>
          <cell r="M1746">
            <v>99.98</v>
          </cell>
          <cell r="N1746">
            <v>97.12</v>
          </cell>
          <cell r="O1746" t="str">
            <v>TERMINADO</v>
          </cell>
        </row>
        <row r="1747">
          <cell r="K1747">
            <v>2015136880003</v>
          </cell>
          <cell r="L1747" t="str">
            <v>APOYO AL PROGRAMA DE ALIMENTACIÓN ESCOLAR PARA POBLACION ESTUDIANTIL DE BAJOS RECURSOS DEL MUNICIPIO DE SANTA ROSA DEL SUR, BOLÍVAR, CARIBE</v>
          </cell>
          <cell r="M1747">
            <v>100</v>
          </cell>
          <cell r="N1747">
            <v>98.34</v>
          </cell>
          <cell r="O1747" t="str">
            <v>TERMINADO</v>
          </cell>
        </row>
        <row r="1748">
          <cell r="K1748">
            <v>2013137440008</v>
          </cell>
          <cell r="L1748" t="str">
            <v>MEJORAMIENTO DE  VIVIENDAS, CORREGIMIENTO SAN BLAS SIMITÍ - BOLIVAR</v>
          </cell>
          <cell r="M1748">
            <v>72.41</v>
          </cell>
          <cell r="N1748">
            <v>63.05</v>
          </cell>
          <cell r="O1748" t="str">
            <v>CONTRATADO EN EJECUCIÓN</v>
          </cell>
        </row>
        <row r="1749">
          <cell r="K1749">
            <v>2013137440009</v>
          </cell>
          <cell r="L1749" t="str">
            <v>SANEAMIENTO BÁSICO DE LAS VIVIENDAS DEL CORREGIMIENTO DE  SAN BLAS SIMITÍ, BOLÍVAR, CARIBE</v>
          </cell>
          <cell r="M1749">
            <v>90.91</v>
          </cell>
          <cell r="N1749">
            <v>93.04</v>
          </cell>
          <cell r="O1749" t="str">
            <v>CONTRATADO EN EJECUCIÓN</v>
          </cell>
        </row>
        <row r="1750">
          <cell r="K1750">
            <v>2015137440001</v>
          </cell>
          <cell r="L1750" t="str">
            <v>CONSTRUCCIÓN DE VIVIENDA RURAL NUEVA EN LOS CORREGUIMIENTOS EL PARAISO, SANTA LUCIA Y ANIMAS ALTAS  EN EL MUNICIPIO DE SIMITÍ, BOLÍVAR, CARIBE</v>
          </cell>
          <cell r="M1750">
            <v>0</v>
          </cell>
          <cell r="N1750">
            <v>0</v>
          </cell>
          <cell r="O1750" t="str">
            <v>CONTRATADO SIN ACTA DE INICIO</v>
          </cell>
        </row>
        <row r="1751">
          <cell r="K1751">
            <v>2015137440002</v>
          </cell>
          <cell r="L1751" t="str">
            <v>CONSTRUCCIÓN DE VIVIENDA RURAL NUEVA EN EL CORREGIMIENTO DE ANIMAS BAJAS DEL MUNICIPIO DE SIMITÍ, BOLÍVAR, CARIBE</v>
          </cell>
          <cell r="M1751">
            <v>0</v>
          </cell>
          <cell r="N1751">
            <v>0</v>
          </cell>
          <cell r="O1751" t="str">
            <v>CONTRATADO SIN ACTA DE INICIO</v>
          </cell>
        </row>
        <row r="1752">
          <cell r="K1752">
            <v>2015137440003</v>
          </cell>
          <cell r="L1752" t="str">
            <v>CONSTRUCCIÓN DE VIVIENDA RURAL NUEVA EN LOS CORREGIMIENTOS DE SAN JOAQUIN, ANIMAS ALTAS Y MONTERREY DEL MUNICIPIO DE SIMITÍ, BOLÍVAR, CARIBE</v>
          </cell>
          <cell r="M1752">
            <v>0</v>
          </cell>
          <cell r="N1752">
            <v>0</v>
          </cell>
          <cell r="O1752" t="str">
            <v>CONTRATADO SIN ACTA DE INICIO</v>
          </cell>
        </row>
        <row r="1753">
          <cell r="K1753">
            <v>2015137440004</v>
          </cell>
          <cell r="L1753" t="str">
            <v>CONSTRUCCIÓN DE VIVIENDA RURAL NUEVA EN LOS CORREGIMIENTOS DE MONTERREY Y ANIMAS BAJAS Y EN LA VEREDA CARGADERO DEL MUNICIPIO DE SIMITÍ, BOLÍVAR, CARIBE</v>
          </cell>
          <cell r="M1753">
            <v>0</v>
          </cell>
          <cell r="N1753">
            <v>0</v>
          </cell>
          <cell r="O1753" t="str">
            <v>CONTRATADO SIN ACTA DE INICIO</v>
          </cell>
        </row>
        <row r="1754">
          <cell r="K1754">
            <v>2013137440001</v>
          </cell>
          <cell r="L1754" t="str">
            <v>CONSERVACIÓN DEL MEDIO AMBIENTE Y CONTROL DE CONTAMINACIÓN SIMITÍ, BOLÍVAR, CARIBE</v>
          </cell>
          <cell r="M1754">
            <v>100</v>
          </cell>
          <cell r="N1754">
            <v>72.489999999999995</v>
          </cell>
          <cell r="O1754" t="str">
            <v>CERRADO</v>
          </cell>
        </row>
        <row r="1755">
          <cell r="K1755">
            <v>2013137440002</v>
          </cell>
          <cell r="L1755" t="str">
            <v>ASISTENCIA DE LAS VÍAS DE LOS CORREGIMIENTOS, VEREDAS Y CASERIOS DEL MUNICIPIO SIMITÍ, BOLÍVAR, CARIBE</v>
          </cell>
          <cell r="M1755">
            <v>100</v>
          </cell>
          <cell r="N1755">
            <v>55.28</v>
          </cell>
          <cell r="O1755" t="str">
            <v>CERRADO</v>
          </cell>
        </row>
        <row r="1756">
          <cell r="K1756">
            <v>2013137440003</v>
          </cell>
          <cell r="L1756" t="str">
            <v>AMPLIACIÓN DE COBERTURA DEL SISTEMA DE ELECTRIFICACIÓN SIMITÍ, BOLÍVAR, CARIBE</v>
          </cell>
          <cell r="M1756">
            <v>99.99</v>
          </cell>
          <cell r="N1756">
            <v>99.99</v>
          </cell>
          <cell r="O1756" t="str">
            <v>CERRADO</v>
          </cell>
        </row>
        <row r="1757">
          <cell r="K1757">
            <v>2013137440004</v>
          </cell>
          <cell r="L1757" t="str">
            <v>ADQUISICIÓN DE ESCENARIOS DEPORTIVOS Y RECREATIVOS SIMITÍ, BOLÍVAR, CARIBE</v>
          </cell>
          <cell r="M1757">
            <v>100</v>
          </cell>
          <cell r="N1757">
            <v>75.83</v>
          </cell>
          <cell r="O1757" t="str">
            <v>CERRADO</v>
          </cell>
        </row>
        <row r="1758">
          <cell r="K1758">
            <v>2013137440005</v>
          </cell>
          <cell r="L1758" t="str">
            <v>CONSTRUCCIÓN DE ANDENES Y BORDILLOS EN LA URBANIZACIÓN VILLA HERMOSA SIMITÍ, BOLÍVAR, CARIBE</v>
          </cell>
          <cell r="M1758">
            <v>100</v>
          </cell>
          <cell r="N1758">
            <v>99.69</v>
          </cell>
          <cell r="O1758" t="str">
            <v>TERMINADO</v>
          </cell>
        </row>
        <row r="1759">
          <cell r="K1759">
            <v>2013137440006</v>
          </cell>
          <cell r="L1759" t="str">
            <v>CONSTRUCCIÓN DE POLIDEPORTIVO EN EL CORREGIMIENTO DE ANIMAS BAJAS SIMITÍ, BOLÍVAR, CARIBE</v>
          </cell>
          <cell r="M1759">
            <v>100</v>
          </cell>
          <cell r="N1759">
            <v>97.87</v>
          </cell>
          <cell r="O1759" t="str">
            <v>TERMINADO</v>
          </cell>
        </row>
        <row r="1760">
          <cell r="K1760">
            <v>2013137440007</v>
          </cell>
          <cell r="L1760" t="str">
            <v>CONSTRUCCIÓN DEL PARQUE MODULAR DEL CORREGIMIENTO SAN LUIS SIMITÍ, BOLÍVAR, CARIBE</v>
          </cell>
          <cell r="M1760">
            <v>100</v>
          </cell>
          <cell r="N1760">
            <v>99.84</v>
          </cell>
          <cell r="O1760" t="str">
            <v>CERRADO</v>
          </cell>
        </row>
        <row r="1761">
          <cell r="K1761">
            <v>2014137440004</v>
          </cell>
          <cell r="L1761" t="str">
            <v>CONSTRUCCIÓN DE CANCHAS MULTIPLES PARA EL DEPORTE, RECREACION Y ACTIVIDAD FISICA EN EL AREA RURAL Y URBANA DEL MUNICIPIO DE SIMITÍ, BOLÍVAR</v>
          </cell>
          <cell r="M1761">
            <v>100</v>
          </cell>
          <cell r="N1761">
            <v>99.65</v>
          </cell>
          <cell r="O1761" t="str">
            <v>CERRADO</v>
          </cell>
        </row>
        <row r="1762">
          <cell r="K1762">
            <v>2014137440005</v>
          </cell>
          <cell r="L1762" t="str">
            <v>MEJORAMIENTO DEL ENTORNO RECREATIVO, DEPORTIVO Y PSICO SOCIAL EN LOS CORREGIMIENTOS DE SAN JOAQUIN Y SANTA LUCIA DEL MUNICIPIO DE SIMITÍ, BOLÍVAR, CARIBE</v>
          </cell>
          <cell r="M1762">
            <v>100</v>
          </cell>
          <cell r="N1762">
            <v>99.7</v>
          </cell>
          <cell r="O1762" t="str">
            <v>CERRADO</v>
          </cell>
        </row>
        <row r="1763">
          <cell r="K1763">
            <v>2015137440006</v>
          </cell>
          <cell r="L1763" t="str">
            <v>CONSTRUCCIÓN PUENTE VEHICULAR EN CONCRETO SOBRE LA QUEBRADA LA HUMADERITA - VÍA QUE COMUNICA A SAN BLAS CON EL CORREGIMIENTO MONTERREY - ZONA RURAL DEL MUNICIPIO DE SIMITÍ – BOLÍVAR</v>
          </cell>
          <cell r="M1763">
            <v>0</v>
          </cell>
          <cell r="N1763">
            <v>0</v>
          </cell>
          <cell r="O1763" t="str">
            <v>EN PROCESO DE CONTRATACIÓN</v>
          </cell>
        </row>
        <row r="1764">
          <cell r="K1764">
            <v>2015137440007</v>
          </cell>
          <cell r="L1764" t="str">
            <v>CONSTRUCCIÓN PUENTE VEHICULAR EN CONCRETO SOBRE LA QUEBRADA SAN BLAS - VÍA QUE COMUNICA A SAN BLAS CON EL CORREGIMIENTO MONTERREY - ZONA RURAL DEL MUNICIPIO DE SIMITÍ – BOLÍVAR</v>
          </cell>
          <cell r="M1764">
            <v>0</v>
          </cell>
          <cell r="N1764">
            <v>0</v>
          </cell>
          <cell r="O1764" t="str">
            <v>EN PROCESO DE CONTRATACIÓN</v>
          </cell>
        </row>
        <row r="1765">
          <cell r="K1765">
            <v>2015137440009</v>
          </cell>
          <cell r="L1765" t="str">
            <v>CONSTRUCCIÓN DE INFRAESTRUCTURA ELÉCTRICA DE LAS COMUNIDADES DE LLANO GRANDE Y HUMAREDITA, SECTOR RURAL DEL MUNICIPIO DE SIMITI, BOLÍVAR</v>
          </cell>
          <cell r="M1765">
            <v>0</v>
          </cell>
          <cell r="N1765">
            <v>39.53</v>
          </cell>
          <cell r="O1765" t="str">
            <v>CONTRATADO EN EJECUCIÓN</v>
          </cell>
        </row>
        <row r="1766">
          <cell r="K1766">
            <v>2016137440001</v>
          </cell>
          <cell r="L1766" t="str">
            <v>ADQUISICIÓN E INSTALACIÓN DE EQUIPOS DE COMUNICACIÓN PARA EL FUNCIONAMIENTO DE EMISORA DE INTERES PÚBLICO EN EL MUNICIPIO DE SIMITÍ, BOLÍVAR, CARIBE</v>
          </cell>
          <cell r="M1766">
            <v>0</v>
          </cell>
          <cell r="N1766">
            <v>0</v>
          </cell>
          <cell r="O1766" t="str">
            <v>SIN CONTRATAR</v>
          </cell>
        </row>
        <row r="1767">
          <cell r="K1767">
            <v>2012002130010</v>
          </cell>
          <cell r="L1767" t="str">
            <v>CONSTRUCCIÓN DE ANDENES, CUNETAS Y BORDILLOS EN LA CRA 19 ENTRE CALLES 6 Y 12 Y LA CONSTRUCCIÓN DE UN BOX-COULVERT EN LA CALLE 12 (SOBRE EL CANAL DE PASCUALO) EN LA CABECERA MUNICIPAL</v>
          </cell>
          <cell r="M1767">
            <v>100</v>
          </cell>
          <cell r="N1767">
            <v>99.56</v>
          </cell>
          <cell r="O1767" t="str">
            <v>TERMINADO</v>
          </cell>
        </row>
        <row r="1768">
          <cell r="K1768">
            <v>2013002130010</v>
          </cell>
          <cell r="L1768" t="str">
            <v>CONSTRUCCIÓN DE PAVIMENTO ARTICULADO EN LA DIAGONAL 8 DESDE LA CARRERA 6 HASTA LA CALLE 9 SOPLAVIENTO, BOLÍVAR</v>
          </cell>
          <cell r="M1768">
            <v>100</v>
          </cell>
          <cell r="N1768">
            <v>99.74</v>
          </cell>
          <cell r="O1768" t="str">
            <v>TERMINADO</v>
          </cell>
        </row>
        <row r="1769">
          <cell r="K1769">
            <v>2015002130001</v>
          </cell>
          <cell r="L1769" t="str">
            <v>CONSTRUCCIÓN PAVIMENTO ARTICULADO DE LA CALLE 7 ENTRE CARRERA 6 Y CALLE LA LOMA Y CARRERAS ANEXAS,EN LA CABECERA MUNICIPAL DE SOPLAVIENTO-BOLÍVAR</v>
          </cell>
          <cell r="M1769">
            <v>100</v>
          </cell>
          <cell r="N1769">
            <v>99.9</v>
          </cell>
          <cell r="O1769" t="str">
            <v>TERMINADO</v>
          </cell>
        </row>
        <row r="1770">
          <cell r="K1770">
            <v>2013137800001</v>
          </cell>
          <cell r="L1770" t="str">
            <v>CONSTRUCCIÓN DE PLAZA RECREATIVA PARA EL DESARROLLO DE ACTIVIDADES SOCIO CULTURALES DE LA POBLACION – TALAIGUA NUEVO, BOLÍVAR, CARIBE</v>
          </cell>
          <cell r="M1770">
            <v>100</v>
          </cell>
          <cell r="N1770">
            <v>99.98</v>
          </cell>
          <cell r="O1770" t="str">
            <v>CERRADO</v>
          </cell>
        </row>
        <row r="1771">
          <cell r="K1771">
            <v>2013137800002</v>
          </cell>
          <cell r="L1771" t="str">
            <v>AMPLIACIÓN Y EXTENCIÓN DE REDES DE ALCANTARILLADOS DE LA CABECERA MUNICIPAL DE TALAIGUA NUEVO-BOLÍVAR</v>
          </cell>
          <cell r="M1771">
            <v>100</v>
          </cell>
          <cell r="N1771">
            <v>100</v>
          </cell>
          <cell r="O1771" t="str">
            <v>CERRADO</v>
          </cell>
        </row>
        <row r="1772">
          <cell r="K1772">
            <v>2014137800001</v>
          </cell>
          <cell r="L1772" t="str">
            <v>CONSTRUCCIÓN PAVIMENTO MR 42 (CONCRETO DE 4.000 P.S.I), INCLUYE BORDILLO DE PROTECCIÓN (CONCRETO DE 3.000 P.S.I) EN LA CABECERA DEL MUNICIPIO DE TALAIGUA NUEVO BOLÍVAR, CARIBE.</v>
          </cell>
          <cell r="M1772">
            <v>100</v>
          </cell>
          <cell r="N1772">
            <v>100</v>
          </cell>
          <cell r="O1772" t="str">
            <v>CERRADO</v>
          </cell>
        </row>
        <row r="1773">
          <cell r="K1773">
            <v>2014137800002</v>
          </cell>
          <cell r="L1773" t="str">
            <v>CONSTRUCCIÓN PRIMERA ETAPA, CONDUCCIÓN DE TUBERIA PARA REDES DE ACUEDUCTO DE 4 DESDE EL MUNICIPIO DE TALAIGUA NUEVO HASTA LA VEREDA LOS MANGOS ZONA RURAL DEL MUNICIPIO DE TALAIGUA NUEVO, BOLÍVAR.</v>
          </cell>
          <cell r="M1773">
            <v>100</v>
          </cell>
          <cell r="N1773">
            <v>100</v>
          </cell>
          <cell r="O1773" t="str">
            <v>CERRADO</v>
          </cell>
        </row>
        <row r="1774">
          <cell r="K1774">
            <v>2014137800003</v>
          </cell>
          <cell r="L1774" t="str">
            <v>CONSTRUCCIÓN SEGUNDA ETAPA PAVIMENTO MR 42 (CONCRETO 4000 P.S.I) INCLUYE BORDILLO DE PROTECCIÓN (CONCRETO 3000 P.S.I), EN LA CABECERA DEL MUNICIPIO DE TALAIGUA NUEVO, BOLÍVAR, CARIBE</v>
          </cell>
          <cell r="M1774">
            <v>100</v>
          </cell>
          <cell r="N1774">
            <v>99.98</v>
          </cell>
          <cell r="O1774" t="str">
            <v>CERRADO</v>
          </cell>
        </row>
        <row r="1775">
          <cell r="K1775">
            <v>2015137800001</v>
          </cell>
          <cell r="L1775" t="str">
            <v>MANTENIMIENTO Y MEJORAMIENTO DE LA VÍA PATICO - EL PORVENIR JURISDICCIÓN DEL MUNICIPIO DE TALAIGUA NUEVO DEPARTAMENTO DEL BOLÍVAR.</v>
          </cell>
          <cell r="M1775">
            <v>100</v>
          </cell>
          <cell r="N1775">
            <v>100</v>
          </cell>
          <cell r="O1775" t="str">
            <v>TERMINADO</v>
          </cell>
        </row>
        <row r="1776">
          <cell r="K1776">
            <v>2015137800002</v>
          </cell>
          <cell r="L1776" t="str">
            <v>MEJORAMIENTO DE LA CALIDAD EDUCATIVA MEDIANTE LA ORIENTACIÓN EN VALORES EDUCACION SEXUAL Y ADICCIONES, APLICADO AL CUERPO DE DOCENTES Y COMUNIDAD ESTUDIANTIL DE LAS INSTITUCIONES EDUCATIVAS DEL MUNICIPIO DE TALAIGUA NUEVO - BOLÍVAR.</v>
          </cell>
          <cell r="M1776">
            <v>100</v>
          </cell>
          <cell r="N1776">
            <v>100</v>
          </cell>
          <cell r="O1776" t="str">
            <v>CERRADO</v>
          </cell>
        </row>
        <row r="1777">
          <cell r="K1777">
            <v>2015137800003</v>
          </cell>
          <cell r="L1777" t="str">
            <v>CONSTRUCCIÓN DE CUNETAS COLECTORAS Y  BORDILLOS EN CALLES Y CARRERAS DEL BARRIO 10 DE ABRIL  CABECERA MUNICIPAL DE TALAIGUA NUEVO - BOLÍVAR</v>
          </cell>
          <cell r="M1777">
            <v>0</v>
          </cell>
          <cell r="N1777">
            <v>58.39</v>
          </cell>
          <cell r="O1777" t="str">
            <v>CONTRATADO EN EJECUCIÓN</v>
          </cell>
        </row>
        <row r="1778">
          <cell r="K1778">
            <v>2015137800004</v>
          </cell>
          <cell r="L1778" t="str">
            <v>CONSTRUCCIÓN DE ALCANTARILLADO Y PAVIMENTACION DE LA CALLE 12 ENTRE CARRERAS 5, 6 Y 7 EN EL MUNICIPIO DE TALAIGUA NUEVO</v>
          </cell>
          <cell r="M1778">
            <v>0</v>
          </cell>
          <cell r="N1778">
            <v>94.65</v>
          </cell>
          <cell r="O1778" t="str">
            <v>CONTRATADO EN EJECUCIÓN</v>
          </cell>
        </row>
        <row r="1779">
          <cell r="K1779">
            <v>2015137800005</v>
          </cell>
          <cell r="L1779" t="str">
            <v>CONSTRUCCIÓN DE TERRAPLEN CARRETEABLE COMPRENDIDO ENTRE LOS CORREGIMIENTOS DE LA LADERA DE SAN MARTIN - EL PEÑON DE DURÁN JURISDICCIÓN DEL MUNICIPIO DE TALAIGUA NUEVO DEPARTAMENTO DE BOLÍVAR</v>
          </cell>
          <cell r="M1779">
            <v>100</v>
          </cell>
          <cell r="N1779">
            <v>100</v>
          </cell>
          <cell r="O1779" t="str">
            <v>TERMINADO</v>
          </cell>
        </row>
        <row r="1780">
          <cell r="K1780">
            <v>2012002130019</v>
          </cell>
          <cell r="L1780" t="str">
            <v>CONSTRUCCIÓN DE TRES (3) AULAS ESCOLARES, UNA (1) AULA PARA INFORMATICA, UN (1) LABORATORIO INTEGRADO DE FISICA Y QUIMICA Y UNA BATERIA SANITARIA EN LA INSTITUCIÓN EDUCATIVA DE LA VENTURA ZONA RURAL DE TIQUISIO.</v>
          </cell>
          <cell r="M1780">
            <v>100</v>
          </cell>
          <cell r="N1780">
            <v>99.99</v>
          </cell>
          <cell r="O1780" t="str">
            <v>CERRADO</v>
          </cell>
        </row>
        <row r="1781">
          <cell r="K1781">
            <v>2013138100001</v>
          </cell>
          <cell r="L1781" t="str">
            <v>ESTUDIOS Y DISEÑOS DEL PLAN MAESTRO DE ALCANTARILLADO DE PUERTO RICO CABECERA DEL MUNICIPIO DE TIQUISIO DEPARTAMENTO DE BOLÍVAR</v>
          </cell>
          <cell r="M1781">
            <v>100</v>
          </cell>
          <cell r="N1781">
            <v>99.84</v>
          </cell>
          <cell r="O1781" t="str">
            <v>CERRADO</v>
          </cell>
        </row>
        <row r="1782">
          <cell r="K1782">
            <v>2013138100002</v>
          </cell>
          <cell r="L1782" t="str">
            <v>CONSTRUCCIÓN PAVIMENTO EN CONCRETO RÍGIDO EN LA CALLE PRINCIPAL DEL CORREGIMIENTO DE TIQUISIO NUEVO DEL MUNICIPIO DE TIQUISIO BOLÍVAR</v>
          </cell>
          <cell r="M1782">
            <v>100</v>
          </cell>
          <cell r="N1782">
            <v>99.57</v>
          </cell>
          <cell r="O1782" t="str">
            <v>CERRADO</v>
          </cell>
        </row>
        <row r="1783">
          <cell r="K1783">
            <v>2013138100003</v>
          </cell>
          <cell r="L1783" t="str">
            <v>CONSTRUCCIÓN DE CUNETAS, ANDENES Y BORDILLOS EN LA CALLE PRINCIPAL DEL CORREGIMIENTO DE EL SUDAN DEL MUNICIPIO DE TIQUISIO, DEPARTAMENTO DE BOLÍVAR</v>
          </cell>
          <cell r="M1783">
            <v>100</v>
          </cell>
          <cell r="N1783">
            <v>100</v>
          </cell>
          <cell r="O1783" t="str">
            <v>CERRADO</v>
          </cell>
        </row>
        <row r="1784">
          <cell r="K1784">
            <v>2014138100001</v>
          </cell>
          <cell r="L1784" t="str">
            <v>CONSTRUCCIÓN DE TRES AULAS EN LA INSTITUCIÓN EDUCAT LA VENTURA SEDE DOS BOCAS Y SEDE MALENA ARRIBA Y UNA AULA EN LA INST  EDUC MINA SECA SEDE LOS PLANOS MUNICIPIO DE TIQUISIO, BOLÍVAR</v>
          </cell>
          <cell r="M1784">
            <v>100</v>
          </cell>
          <cell r="N1784">
            <v>99.89</v>
          </cell>
          <cell r="O1784" t="str">
            <v>CERRADO</v>
          </cell>
        </row>
        <row r="1785">
          <cell r="K1785">
            <v>2015138100001</v>
          </cell>
          <cell r="L1785" t="str">
            <v>CONSTRUCCIÓN DE CUATRO AULAS EN LA INSTITUCIÓN EDUCATIVA DE PUERTO RICO Y DOS AULAS EN LA INSTITUCIÓN EDUCATIVA DE MINA SECA - SEDES PRINCIPAL, MUNICIPIO DE TIQUISIO BOLÍVAR</v>
          </cell>
          <cell r="M1785">
            <v>100</v>
          </cell>
          <cell r="N1785">
            <v>99.97</v>
          </cell>
          <cell r="O1785" t="str">
            <v>CERRADO</v>
          </cell>
        </row>
        <row r="1786">
          <cell r="K1786">
            <v>2015138100002</v>
          </cell>
          <cell r="L1786" t="str">
            <v>CONSTRUCCIÓN DE UN AULA EN LA I.E. DE AGUAS NEGRAS - SEDE PRINCIPAL, UN AULA EN LA I.E. DE LA VENTURA - SEDE VEREDA EL TIGRE BELLA DORIS Y UN AULA EN LA I.E. DE MINA SECA - SEDE VEREDA AGUAS FRIAS, MUNICIPIO DE TIQUISIO BOLÍVAR</v>
          </cell>
          <cell r="M1786">
            <v>100</v>
          </cell>
          <cell r="N1786">
            <v>91.73</v>
          </cell>
          <cell r="O1786" t="str">
            <v>TERMINADO</v>
          </cell>
        </row>
        <row r="1787">
          <cell r="K1787">
            <v>2013138360001</v>
          </cell>
          <cell r="L1787" t="str">
            <v>CONSTRUCCIÓN COMPLEJO DEPORTIVO DE TURBACO (PRIMERA FASE)</v>
          </cell>
          <cell r="M1787">
            <v>94.64</v>
          </cell>
          <cell r="N1787">
            <v>98.3</v>
          </cell>
          <cell r="O1787" t="str">
            <v>CONTRATADO EN EJECUCIÓN</v>
          </cell>
        </row>
        <row r="1788">
          <cell r="K1788">
            <v>2013138360002</v>
          </cell>
          <cell r="L1788" t="str">
            <v>CONSTRUCCIÓN UNIDAD DEPORTIVA BONANZA (PRIMERA ETAPA)TURBACO BOLIVAR TURBACO, BOLÍVAR, CARIBE</v>
          </cell>
          <cell r="M1788">
            <v>98.42</v>
          </cell>
          <cell r="N1788">
            <v>91.96</v>
          </cell>
          <cell r="O1788" t="str">
            <v>CONTRATADO EN EJECUCIÓN</v>
          </cell>
        </row>
        <row r="1789">
          <cell r="K1789">
            <v>2013138360003</v>
          </cell>
          <cell r="L1789" t="str">
            <v>CONSTRUCCIÓN UNIDAD  DEPORTIVA LA GRANJA (PRIMERA ETAPA) TURBACO, BOLÍVAR, CARIBE</v>
          </cell>
          <cell r="M1789">
            <v>70.75</v>
          </cell>
          <cell r="N1789">
            <v>75.16</v>
          </cell>
          <cell r="O1789" t="str">
            <v>CONTRATADO EN EJECUCIÓN</v>
          </cell>
        </row>
        <row r="1790">
          <cell r="K1790">
            <v>2015138360003</v>
          </cell>
          <cell r="L1790" t="str">
            <v>FORTALECIMIENTO EN LOS PEI DE OCHO INSTITUCIONES EDUCATIVAS CON LA IMPLEMENTACION DE UN MODELO EDUCATIVO INTEGRAL EN EL MUNICIPIO  DE TURBACO BOLIVAR</v>
          </cell>
          <cell r="M1790">
            <v>100</v>
          </cell>
          <cell r="N1790">
            <v>100</v>
          </cell>
          <cell r="O1790" t="str">
            <v>CERRADO</v>
          </cell>
        </row>
        <row r="1791">
          <cell r="K1791">
            <v>2013002130024</v>
          </cell>
          <cell r="L1791" t="str">
            <v>REHABILITACIÓN EN PAVIMENTO RIGIDO DE LA CALLE REAL DEL COCO EN EL MUNICIPIO DE TUBANA - BOLIVAR</v>
          </cell>
          <cell r="M1791">
            <v>99.98</v>
          </cell>
          <cell r="N1791">
            <v>99.88</v>
          </cell>
          <cell r="O1791" t="str">
            <v>TERMINADO</v>
          </cell>
        </row>
        <row r="1792">
          <cell r="K1792">
            <v>2016138380001</v>
          </cell>
          <cell r="L1792" t="str">
            <v>CONSTRUCCIÓN DE PAVIMENTO EN CONCRETO RIGIDO EN EL BARRIO CACHENCHE A EMPALMAR CON CERRO NORTE Y PARQUE INFANTIL EN EL K0+510 TURBANÁ, BOLÍVAR, CARIBE</v>
          </cell>
          <cell r="M1792">
            <v>0</v>
          </cell>
          <cell r="N1792">
            <v>0</v>
          </cell>
          <cell r="O1792" t="str">
            <v>EN PROCESO DE CONTRATACIÓN</v>
          </cell>
        </row>
        <row r="1793">
          <cell r="K1793">
            <v>2012002130012</v>
          </cell>
          <cell r="L1793" t="str">
            <v>DOTACIÓN Y CREACIÓN BANDA DE PAZ MUNICIPAL DE VILLANUEVA</v>
          </cell>
          <cell r="M1793">
            <v>100</v>
          </cell>
          <cell r="N1793">
            <v>100</v>
          </cell>
          <cell r="O1793" t="str">
            <v>TERMINADO</v>
          </cell>
        </row>
        <row r="1794">
          <cell r="K1794">
            <v>2012002130023</v>
          </cell>
          <cell r="L1794" t="str">
            <v>CONSTRUCCIÓN PAVIMENTACION 370 METROS DE LA VIA PRINCIPAL VILLANUEVA, BOLÍVAR, CARIBE</v>
          </cell>
          <cell r="M1794">
            <v>100</v>
          </cell>
          <cell r="N1794">
            <v>100</v>
          </cell>
          <cell r="O1794" t="str">
            <v>CERRADO</v>
          </cell>
        </row>
        <row r="1795">
          <cell r="K1795">
            <v>2014138730001</v>
          </cell>
          <cell r="L1795" t="str">
            <v>CONSTRUCCIÓN PRIMERA ETAPA CANAL DE AGUAS LLUVIAS CON CIRCULACIÓN PEATONAL SOBRE EL MISMO EN EL MUNICIPIO DE VILLANUEVA, BOLÍVAR, CARIBE</v>
          </cell>
          <cell r="M1795">
            <v>100</v>
          </cell>
          <cell r="N1795">
            <v>91.12</v>
          </cell>
          <cell r="O1795" t="str">
            <v>TERMINADO</v>
          </cell>
        </row>
        <row r="1796">
          <cell r="K1796">
            <v>2014138730002</v>
          </cell>
          <cell r="L1796" t="str">
            <v>CONSTRUCCIÓN PUENTE EN LA CARRERA 12B SOBRE EL ARROYO MAL PASO ENTRE EL BARRIO SITIO NUEVO Y EL CAÑO VILLANUEVA, BOLÍVAR.</v>
          </cell>
          <cell r="M1796">
            <v>100</v>
          </cell>
          <cell r="N1796">
            <v>100</v>
          </cell>
          <cell r="O1796" t="str">
            <v>TERMINADO</v>
          </cell>
        </row>
        <row r="1797">
          <cell r="K1797">
            <v>2012002130014</v>
          </cell>
          <cell r="L1797" t="str">
            <v>CONSTRUCCIÓN DE PAVIMENTO EN CONCRETO RÍGIDO EN LA CALLE 5 CARRERA 18- CALLE LA SANTA Y CALLE LOS MANGO AL MERCADO PÚBLICO</v>
          </cell>
          <cell r="M1797">
            <v>100</v>
          </cell>
          <cell r="N1797">
            <v>100</v>
          </cell>
          <cell r="O1797" t="str">
            <v>PARA CIERRE</v>
          </cell>
        </row>
        <row r="1798">
          <cell r="K1798">
            <v>2013002130016</v>
          </cell>
          <cell r="L1798" t="str">
            <v>CONSTRUCCIÓN DE ANDENES, BORDILLOS Y CUNETAS EN EL CASCO URBANO DEL MUNICIPIO DE ZAMBRANO, BOLÍVAR</v>
          </cell>
          <cell r="M1798">
            <v>100</v>
          </cell>
          <cell r="N1798">
            <v>100</v>
          </cell>
          <cell r="O1798" t="str">
            <v>PARA CIERRE</v>
          </cell>
        </row>
        <row r="1799">
          <cell r="K1799">
            <v>2016138940001</v>
          </cell>
          <cell r="L1799" t="str">
            <v>CONSTRUCCIÓN EN PAVIMENTO RIGIDO DE LA CRA 14 ENTRE CALLES 6 Y 7, Y LA CRA 15 ENTRE CALLES 7 Y 12 (VIA CORDOBA), EN EL MUNICIPIO DE ZAMBRANO, BOLÍVAR, CARIBE</v>
          </cell>
          <cell r="M1799">
            <v>0</v>
          </cell>
          <cell r="N1799">
            <v>0</v>
          </cell>
          <cell r="O1799" t="str">
            <v>CONTRATADO EN EJECUCIÓN</v>
          </cell>
        </row>
        <row r="1800">
          <cell r="K1800">
            <v>2013150220001</v>
          </cell>
          <cell r="L1800" t="str">
            <v>CONSTRUCCIÓN DE UNIDADES DE COCINA EN VIVIENDA DE INTERÉS SOCIAL DISPERSA DEL ÁREA RURAL DEL MUNICIPIO DE ALMEIDA, BOYACÁ, CENTRO ORIENTE</v>
          </cell>
          <cell r="M1800">
            <v>100</v>
          </cell>
          <cell r="N1800">
            <v>96.73</v>
          </cell>
          <cell r="O1800" t="str">
            <v>TERMINADO</v>
          </cell>
        </row>
        <row r="1801">
          <cell r="K1801">
            <v>2014150220001</v>
          </cell>
          <cell r="L1801" t="str">
            <v>CONSTRUCCIÓN DE 18 UNIDADES DE COCINA, EN VIVIENDAS DE INTERÉS SOCIAL DISPERSAS EN EL ÁREA RURAL DEL MUNICIPIO DE ALMEIDA, BOYACÁ, CENTRO ORIENTE</v>
          </cell>
          <cell r="M1801">
            <v>100</v>
          </cell>
          <cell r="N1801">
            <v>99.94</v>
          </cell>
          <cell r="O1801" t="str">
            <v>CERRADO</v>
          </cell>
        </row>
        <row r="1802">
          <cell r="K1802">
            <v>2015150220001</v>
          </cell>
          <cell r="L1802" t="str">
            <v>MEJORAMIENTO Y REHABILITACIÓN VÍA TERCIARIA ALMEIDA CENTRO – PUERTO CONEJO, MUNICIPIO DE ALMEIDA, BOYACÁ, CENTRO ORIENTE</v>
          </cell>
          <cell r="M1802">
            <v>0</v>
          </cell>
          <cell r="N1802">
            <v>0</v>
          </cell>
          <cell r="O1802" t="str">
            <v>EN PROCESO DE CONTRATACIÓN</v>
          </cell>
        </row>
        <row r="1803">
          <cell r="K1803">
            <v>2014150470001</v>
          </cell>
          <cell r="L1803" t="str">
            <v>CONSTRUCCIÓN Y AMPLIACIÓN DE ANDENES PEATONALES PARA EL FORTALECIMIENTO DE ESPACIO PUBLICO AQUITANIA, BOYACÁ, CENTRO ORIENTE</v>
          </cell>
          <cell r="M1803">
            <v>100</v>
          </cell>
          <cell r="N1803">
            <v>97.89</v>
          </cell>
          <cell r="O1803" t="str">
            <v>CERRADO</v>
          </cell>
        </row>
        <row r="1804">
          <cell r="K1804">
            <v>2014150470002</v>
          </cell>
          <cell r="L1804" t="str">
            <v>FORTALECIMIENTO DEL BANCO DE MAQUINARIA  A TRAVÉS DE LA ADQUISICIÓN DE UNA MOTONIVELADORA PARA MANTENIMIENTO VIAL DEL MUNICIPIO DE AQUITANIA DEPARTAMENTO DE BOYACA</v>
          </cell>
          <cell r="M1804">
            <v>100</v>
          </cell>
          <cell r="N1804">
            <v>99.34</v>
          </cell>
          <cell r="O1804" t="str">
            <v>CERRADO</v>
          </cell>
        </row>
        <row r="1805">
          <cell r="K1805">
            <v>2015150470001</v>
          </cell>
          <cell r="L1805" t="str">
            <v>MEJORAMIENTO ZONA RECREATIVAS MUNICIPIO DE AQUITANIA DEPARTAMENTO DE BOYACA</v>
          </cell>
          <cell r="M1805">
            <v>100</v>
          </cell>
          <cell r="N1805">
            <v>50.24</v>
          </cell>
          <cell r="O1805" t="str">
            <v>TERMINADO</v>
          </cell>
        </row>
        <row r="1806">
          <cell r="K1806">
            <v>2015150470002</v>
          </cell>
          <cell r="L1806" t="str">
            <v>CONSTRUCCIÓN ANDENES  CARRERAS 5 Y 6 Y CALLES 6 Y 7 PERIMETRAL AL PARQUE ZONA  URBANA DEL MUNICIPIO DE AQUITANIA DEPARTAMENTO DE BOYACA</v>
          </cell>
          <cell r="M1806">
            <v>13.24</v>
          </cell>
          <cell r="N1806">
            <v>51.01</v>
          </cell>
          <cell r="O1806" t="str">
            <v>CONTRATADO EN EJECUCIÓN</v>
          </cell>
        </row>
        <row r="1807">
          <cell r="K1807">
            <v>2015150470003</v>
          </cell>
          <cell r="L1807" t="str">
            <v>CONSTRUCCIÓN DE 40 UNIDADES SANITARIAS CON EL FIN DE REDUCIR EL INDICE DE N.B.I. EN EL ÁREA RURAL DEL MUNICIPIO DE AQUITANIA DEPARTAMENTO DE BOYACÁ</v>
          </cell>
          <cell r="M1807">
            <v>39.89</v>
          </cell>
          <cell r="N1807">
            <v>37.22</v>
          </cell>
          <cell r="O1807" t="str">
            <v>CONTRATADO EN EJECUCIÓN</v>
          </cell>
        </row>
        <row r="1808">
          <cell r="K1808">
            <v>2013150510001</v>
          </cell>
          <cell r="L1808" t="str">
            <v>FORMULACIÓN DE ESTUDIOS Y DISEÑOS PARA LA REESTRUCTURACION INTEGRAL DE LA  PLAZA DE MERCADO DE ARCABUCO, BOYACÁ, CENTRO ORIENTE</v>
          </cell>
          <cell r="M1808">
            <v>100</v>
          </cell>
          <cell r="N1808">
            <v>100</v>
          </cell>
          <cell r="O1808" t="str">
            <v>CERRADO</v>
          </cell>
        </row>
        <row r="1809">
          <cell r="K1809">
            <v>2014150510001</v>
          </cell>
          <cell r="L1809" t="str">
            <v>CONSTRUCCIÓN DE OBRAS PARA LA OPTIMIZACION DE LA PRIMERA ETAPA DEL ACUEDUCTO DE LA VEREDA QUIRVAQUIRA-LOS MILAGROS ARCABUCO, BOYACÁ, CENTRO ORIENTE</v>
          </cell>
          <cell r="M1809">
            <v>100</v>
          </cell>
          <cell r="N1809">
            <v>99.99</v>
          </cell>
          <cell r="O1809" t="str">
            <v>CERRADO</v>
          </cell>
        </row>
        <row r="1810">
          <cell r="K1810">
            <v>2013150870001</v>
          </cell>
          <cell r="L1810" t="str">
            <v>CONSTRUCCIÓN DE CUBIERTA CANCHA MULTIPLE BARRIO EL RECUERDO DEL MUNICIPIO DE BELÉN BELÉN, BOYACÁ, CENTRO ORIENTE</v>
          </cell>
          <cell r="M1810">
            <v>100</v>
          </cell>
          <cell r="N1810">
            <v>100</v>
          </cell>
          <cell r="O1810" t="str">
            <v>TERMINADO</v>
          </cell>
        </row>
        <row r="1811">
          <cell r="K1811">
            <v>2015150870001</v>
          </cell>
          <cell r="L1811" t="str">
            <v>PAVIMENTACIÓN Y MEJORAMIENTO DE LAS VÍAS URBANAS DEL MUNICIPIO DE BELÉN, BOYACÁ</v>
          </cell>
          <cell r="M1811">
            <v>81.099999999999994</v>
          </cell>
          <cell r="N1811">
            <v>85.98</v>
          </cell>
          <cell r="O1811" t="str">
            <v>CONTRATADO EN EJECUCIÓN</v>
          </cell>
        </row>
        <row r="1812">
          <cell r="K1812">
            <v>2013150920001</v>
          </cell>
          <cell r="L1812" t="str">
            <v>DOTACIÓN DE TABLETAS DIGITALES A INSTITUCIONES EDUCATIVAS OFICIALES BETÉITIVA, BOYACÁ, CENTRO ORIENTE</v>
          </cell>
          <cell r="M1812">
            <v>100</v>
          </cell>
          <cell r="N1812">
            <v>97.47</v>
          </cell>
          <cell r="O1812" t="str">
            <v>CERRADO</v>
          </cell>
        </row>
        <row r="1813">
          <cell r="K1813">
            <v>2013150920002</v>
          </cell>
          <cell r="L1813" t="str">
            <v>ESTUDIO TÉCNICO URBANIZACIÓN PARA 30 VIVIENDAS DE INTERÉS PRIORITARIO BETÉITIVA, BOYACÁ, CENTRO ORIENTE</v>
          </cell>
          <cell r="M1813">
            <v>100</v>
          </cell>
          <cell r="N1813">
            <v>92.64</v>
          </cell>
          <cell r="O1813" t="str">
            <v>CERRADO</v>
          </cell>
        </row>
        <row r="1814">
          <cell r="K1814">
            <v>2015150920001</v>
          </cell>
          <cell r="L1814" t="str">
            <v>CONSTRUCCIÓN DE CANCHA DE FUTBOL  PRIMERA ETAPA MUNICIPIO DE BETÉITIVA, DEPARTAMENTO DE BOYACÁ</v>
          </cell>
          <cell r="M1814">
            <v>100</v>
          </cell>
          <cell r="N1814">
            <v>99.64</v>
          </cell>
          <cell r="O1814" t="str">
            <v>PARA CIERRE</v>
          </cell>
        </row>
        <row r="1815">
          <cell r="K1815">
            <v>2014150970001</v>
          </cell>
          <cell r="L1815" t="str">
            <v>CONSTRUCCIÓN VIVIENDA NUEVA BOAVITA 2013</v>
          </cell>
          <cell r="M1815">
            <v>100</v>
          </cell>
          <cell r="N1815">
            <v>100</v>
          </cell>
          <cell r="O1815" t="str">
            <v>TERMINADO</v>
          </cell>
        </row>
        <row r="1816">
          <cell r="K1816">
            <v>2013150970001</v>
          </cell>
          <cell r="L1816" t="str">
            <v>ADECUACIÓN DE LAS VÍAS URBANAS CARRERA 7 ENTRE CALLES 4 Y 5 EN EL MUNICIPIO DE BOAVITA DEPARTAMENTO DE BOYACÁ.</v>
          </cell>
          <cell r="M1816">
            <v>98.17</v>
          </cell>
          <cell r="N1816">
            <v>58.44</v>
          </cell>
          <cell r="O1816" t="str">
            <v>CONTRATADO EN EJECUCIÓN</v>
          </cell>
        </row>
        <row r="1817">
          <cell r="K1817">
            <v>2014150970002</v>
          </cell>
          <cell r="L1817" t="str">
            <v>MEJORAMIENTO DE VIVIENDA MEDIANTE LA CONSTRUCCION DE 27 UNIDADES SANITARIAS Y 10 COCINAS EN EL AREA RURAL DEL MUNICIPIO DE BOAVITA</v>
          </cell>
          <cell r="M1817">
            <v>100</v>
          </cell>
          <cell r="N1817">
            <v>5.1100000000000003</v>
          </cell>
          <cell r="O1817" t="str">
            <v>TERMINADO</v>
          </cell>
        </row>
        <row r="1818">
          <cell r="K1818">
            <v>2013151040001</v>
          </cell>
          <cell r="L1818" t="str">
            <v>CONSTRUCCIÓN DE OCHO VIVIENDAS DE INTERES SOCIAL RURAL EN EL MUNICIPIO DE BOYACÁ, BOYACÁ, CENTRO ORIENTE</v>
          </cell>
          <cell r="M1818">
            <v>100</v>
          </cell>
          <cell r="N1818">
            <v>100</v>
          </cell>
          <cell r="O1818" t="str">
            <v>CERRADO</v>
          </cell>
        </row>
        <row r="1819">
          <cell r="K1819">
            <v>2015151040001</v>
          </cell>
          <cell r="L1819" t="str">
            <v>MEJORAMIENTO Y CONSERVACIÓN DE LA VÍA QUE CONDUCE DESDE VENTORRILLO A LA VEREDA SIRAQUITA EN EL MUNICIPIO DE BOYACÁ, BOYACÁ, CENTRO ORIENTE</v>
          </cell>
          <cell r="M1819">
            <v>100</v>
          </cell>
          <cell r="N1819">
            <v>95.58</v>
          </cell>
          <cell r="O1819" t="str">
            <v>TERMINADO</v>
          </cell>
        </row>
        <row r="1820">
          <cell r="K1820">
            <v>2014004150004</v>
          </cell>
          <cell r="L1820" t="str">
            <v>CONSTRUCCIÓN Y REHABILITACIÓN VÍAS URBANAS DE LA CALLE 3 ENTRE EL CITIGATE Y LA CARRERA SEGUNDA DEL MUNICIPIO DE MOTAVITA-DEPARTAMENTO DE BOYACÁ</v>
          </cell>
          <cell r="M1820">
            <v>100</v>
          </cell>
          <cell r="N1820">
            <v>0</v>
          </cell>
          <cell r="O1820" t="str">
            <v>TERMINADO</v>
          </cell>
        </row>
        <row r="1821">
          <cell r="K1821">
            <v>2013000050070</v>
          </cell>
          <cell r="L1821" t="str">
            <v>CONSTRUCCIÓN DE UNIDADES DE VIVIENDA RURAL ENMARCADAS DENTRO DEL CONTRATO PLAN PARA EL DEPARTAMENTO DE BOYACÁ</v>
          </cell>
          <cell r="M1821">
            <v>62.86</v>
          </cell>
          <cell r="N1821">
            <v>78.27</v>
          </cell>
          <cell r="O1821" t="str">
            <v>CONTRATADO EN EJECUCIÓN</v>
          </cell>
        </row>
        <row r="1822">
          <cell r="K1822">
            <v>2013004150009</v>
          </cell>
          <cell r="L1822" t="str">
            <v>ERRADICACIÓN DE LAS FUENTES DE EMISIONES CONTAMINANTES PARA LOS SECTORES ARTESANALES DE PRODUCCION DE LADRILLO Y CAL EN EL VALLE DE SUGAMUXI DEL DEPARTAMENTO DE BOYACÁ</v>
          </cell>
          <cell r="M1822">
            <v>89.15</v>
          </cell>
          <cell r="N1822">
            <v>99.94</v>
          </cell>
          <cell r="O1822" t="str">
            <v>CONTRATADO EN EJECUCIÓN</v>
          </cell>
        </row>
        <row r="1823">
          <cell r="K1823">
            <v>2015000100059</v>
          </cell>
          <cell r="L1823" t="str">
            <v>FORTALECIMIENTO DE LAS CAPACIDADES DE INVESTIGACIÓN  E INNOVACIÓN  DEL DEPARTAMENTO DE BOYACÁ  A TRAVÉS  DE LA FORMACIÓN  DEL RECURSO HUMANO  DE ALTO NIVEL (MAESTRÍA INVESTIGATIVA Y DOCTORADO)</v>
          </cell>
          <cell r="M1823">
            <v>19.23</v>
          </cell>
          <cell r="N1823">
            <v>34.86</v>
          </cell>
          <cell r="O1823" t="str">
            <v>CONTRATADO EN EJECUCIÓN</v>
          </cell>
        </row>
        <row r="1824">
          <cell r="K1824">
            <v>2012000050021</v>
          </cell>
          <cell r="L1824" t="str">
            <v>IMPLEMENTACIÓN DE UNIDADES DE ATENCION VIAL EN EL DEPARTAMENTO DE BOYACÁ</v>
          </cell>
          <cell r="M1824">
            <v>100</v>
          </cell>
          <cell r="N1824">
            <v>97.91</v>
          </cell>
          <cell r="O1824" t="str">
            <v>CERRADO</v>
          </cell>
        </row>
        <row r="1825">
          <cell r="K1825">
            <v>2012000050033</v>
          </cell>
          <cell r="L1825" t="str">
            <v>CONSTRUCCIÓN DE LA TERMINACIÓN Y REORDENAMIENTO FÍSICO FUNCIONAL DE LA ESE HOSPITAL ESPECIAL DE CUBARÁ DEPARTAMENTO DE BOYACÁ</v>
          </cell>
          <cell r="M1825">
            <v>93.03</v>
          </cell>
          <cell r="N1825">
            <v>71.040000000000006</v>
          </cell>
          <cell r="O1825" t="str">
            <v>CONTRATADO EN EJECUCIÓN</v>
          </cell>
        </row>
        <row r="1826">
          <cell r="K1826">
            <v>2012000050035</v>
          </cell>
          <cell r="L1826" t="str">
            <v>FORTALECIMIENTO DE PLANES INTEGRALES DE SALUD PREVENTIVA EN EL DEPARTAMENTO DE BOYACÁ</v>
          </cell>
          <cell r="M1826">
            <v>53.61</v>
          </cell>
          <cell r="N1826">
            <v>85.96</v>
          </cell>
          <cell r="O1826" t="str">
            <v>CONTRATADO EN EJECUCIÓN</v>
          </cell>
        </row>
        <row r="1827">
          <cell r="K1827">
            <v>2012000050037</v>
          </cell>
          <cell r="L1827" t="str">
            <v>MEJORAMIENTO Y PAVIMENTACION TRAMOS FALTANTES DE LA VIA DEPARTAMENTAL SANTA ROSA DE VITERBO-FLORESTA-BUSBANZÁ-CORRALES EN EL DEPARTAMENTO DE BOYACÁ</v>
          </cell>
          <cell r="M1827">
            <v>97.09</v>
          </cell>
          <cell r="N1827">
            <v>94.76</v>
          </cell>
          <cell r="O1827" t="str">
            <v>CONTRATADO EN EJECUCIÓN</v>
          </cell>
        </row>
        <row r="1828">
          <cell r="K1828">
            <v>2012000050038</v>
          </cell>
          <cell r="L1828" t="str">
            <v>ESTUDIOS Y DISEÑOS PARA LA CONSTRUCCION DE LA CENTRAL DE URGENCIAS Y LA UNIDAD MATERNO PERINATAL DEL HOSPITAL REGIONAL DE SOGAMOSO DEL DEPARTAMENTO DE BOYACÁ</v>
          </cell>
          <cell r="M1828">
            <v>100</v>
          </cell>
          <cell r="N1828">
            <v>99.94</v>
          </cell>
          <cell r="O1828" t="str">
            <v>TERMINADO</v>
          </cell>
        </row>
        <row r="1829">
          <cell r="K1829">
            <v>2012004150004</v>
          </cell>
          <cell r="L1829" t="str">
            <v>FORTALECIMIENTO DE PROCESOS EN SUSTITUCION Y NUEVAS SIEMBRAS DE CAFE EN EL DEPARTAMENTO DE BOYACÁ</v>
          </cell>
          <cell r="M1829">
            <v>88.17</v>
          </cell>
          <cell r="N1829">
            <v>86.84</v>
          </cell>
          <cell r="O1829" t="str">
            <v>CONTRATADO EN EJECUCIÓN</v>
          </cell>
        </row>
        <row r="1830">
          <cell r="K1830">
            <v>2012004150008</v>
          </cell>
          <cell r="L1830" t="str">
            <v>MEJORAMIENTO DEL SERVICIO DE TRASLADO DE PACIENTES DE LAS EMPRESAS SOCIALES DEL ESTADO DEL DEPARTAMENTO DE BOYACA</v>
          </cell>
          <cell r="M1830">
            <v>100</v>
          </cell>
          <cell r="N1830">
            <v>100</v>
          </cell>
          <cell r="O1830" t="str">
            <v>CERRADO</v>
          </cell>
        </row>
        <row r="1831">
          <cell r="K1831">
            <v>2012004150009</v>
          </cell>
          <cell r="L1831" t="str">
            <v>MEJORAMIENTO DE LA CAPACIDAD DE RESPUESTA PARA EL MANEJO DE EMERGENCIAS Y DESASTRES EN EL DEPARTAMENTO DE BOYACÁ CENTRO ORIENTE</v>
          </cell>
          <cell r="M1831">
            <v>100</v>
          </cell>
          <cell r="N1831">
            <v>98.34</v>
          </cell>
          <cell r="O1831" t="str">
            <v>CERRADO</v>
          </cell>
        </row>
        <row r="1832">
          <cell r="K1832">
            <v>2012004150015</v>
          </cell>
          <cell r="L1832" t="str">
            <v>ADQUISICIÓN DE LABORATORIOS DIDÁCTICOS MÓVILES PARA EL DEPARTAMENTO DE BOYACÁ</v>
          </cell>
          <cell r="M1832">
            <v>100</v>
          </cell>
          <cell r="N1832">
            <v>97.64</v>
          </cell>
          <cell r="O1832" t="str">
            <v>CERRADO</v>
          </cell>
        </row>
        <row r="1833">
          <cell r="K1833">
            <v>2012004150016</v>
          </cell>
          <cell r="L1833" t="str">
            <v>DOTACIÓN PRIMERA FASE, DE MOBILIARIO Y LABORATORIOS PARA INSTITUCIONES EDUCATIVAS OFICIALES EN MUNICIPIOS NO CERTIFICADOS DE BOYACÁ</v>
          </cell>
          <cell r="M1833">
            <v>100</v>
          </cell>
          <cell r="N1833">
            <v>99.32</v>
          </cell>
          <cell r="O1833" t="str">
            <v>CERRADO</v>
          </cell>
        </row>
        <row r="1834">
          <cell r="K1834">
            <v>2012004150021</v>
          </cell>
          <cell r="L1834" t="str">
            <v>MEJORAMIENTO DE LA ATENCIÓN AL CIUDADANO MEDIANTE LA MODERNIZACIÓN DE LA PLATAFORMA TECNOLÓGICA Y DE COMUNICACIONES DE LA GOBERNACIÓN DE BOYACÁ.</v>
          </cell>
          <cell r="M1834">
            <v>89.77</v>
          </cell>
          <cell r="N1834">
            <v>89.63</v>
          </cell>
          <cell r="O1834" t="str">
            <v>CONTRATADO EN EJECUCIÓN</v>
          </cell>
        </row>
        <row r="1835">
          <cell r="K1835">
            <v>2012004150024</v>
          </cell>
          <cell r="L1835" t="str">
            <v>CONSTRUCCIÓN DE BATERIAS SANITARIAS EN INSTITUCIONES EDUCATIVAS OFICIALES ADMINISTRADAS POR EL DEPARTAMENTO DE BOYACÁ</v>
          </cell>
          <cell r="M1835">
            <v>100</v>
          </cell>
          <cell r="N1835">
            <v>100</v>
          </cell>
          <cell r="O1835" t="str">
            <v>CERRADO</v>
          </cell>
        </row>
        <row r="1836">
          <cell r="K1836">
            <v>2012004150025</v>
          </cell>
          <cell r="L1836" t="str">
            <v>IMPLEMENTACIÓN DE 240 HECTAREAS DE BOSQUE PROTECTOR EN LA CUENCA ALTA DEL RIO CHICAMOCHA</v>
          </cell>
          <cell r="M1836">
            <v>100</v>
          </cell>
          <cell r="N1836">
            <v>70</v>
          </cell>
          <cell r="O1836" t="str">
            <v>TERMINADO</v>
          </cell>
        </row>
        <row r="1837">
          <cell r="K1837">
            <v>2012004150026</v>
          </cell>
          <cell r="L1837" t="str">
            <v>FORTALECIMIENTO DE PROCESOS EN SUSTITUCION Y NUEVAS SIEMBRAS DE CAFE EN LA PROVINCIA DE OCCIDENTE DEPARTAMENTO DE BOYACA</v>
          </cell>
          <cell r="M1837">
            <v>56.44</v>
          </cell>
          <cell r="N1837">
            <v>77.709999999999994</v>
          </cell>
          <cell r="O1837" t="str">
            <v>CONTRATADO EN EJECUCIÓN</v>
          </cell>
        </row>
        <row r="1838">
          <cell r="K1838">
            <v>2012004150027</v>
          </cell>
          <cell r="L1838" t="str">
            <v>ESTUDIOS Y DISEÑOS CORREDOR VIAL  VILLAPINZON TURMEQUE APOSENTOS TIBANÁ  BOYACÁ.</v>
          </cell>
          <cell r="M1838">
            <v>100</v>
          </cell>
          <cell r="N1838">
            <v>92.55</v>
          </cell>
          <cell r="O1838" t="str">
            <v>TERMINADO</v>
          </cell>
        </row>
        <row r="1839">
          <cell r="K1839">
            <v>2012004150028</v>
          </cell>
          <cell r="L1839" t="str">
            <v>ESTUDIOS Y DISEÑOS CORREDOR VIAL SANTA ROSA DE VITERBO CUCHE BOYACÁ.</v>
          </cell>
          <cell r="M1839">
            <v>100</v>
          </cell>
          <cell r="N1839">
            <v>99.98</v>
          </cell>
          <cell r="O1839" t="str">
            <v>TERMINADO</v>
          </cell>
        </row>
        <row r="1840">
          <cell r="K1840">
            <v>2012004150029</v>
          </cell>
          <cell r="L1840" t="str">
            <v>FORMULACIÓN DE ESTUDIOS Y DISEÑOS TRAMO VIAL NUEVO COLON - APOSENTOS EN EL DEPARTAMENTO DE BOYACA</v>
          </cell>
          <cell r="M1840">
            <v>100</v>
          </cell>
          <cell r="N1840">
            <v>99.54</v>
          </cell>
          <cell r="O1840" t="str">
            <v>TERMINADO</v>
          </cell>
        </row>
        <row r="1841">
          <cell r="K1841">
            <v>2012004150030</v>
          </cell>
          <cell r="L1841" t="str">
            <v>ESTUDIOS Y DISEÑOS CORREDOR VIAL GAMEZA MONGUA MONGUI , BOYACA</v>
          </cell>
          <cell r="M1841">
            <v>100</v>
          </cell>
          <cell r="N1841">
            <v>99.96</v>
          </cell>
          <cell r="O1841" t="str">
            <v>TERMINADO</v>
          </cell>
        </row>
        <row r="1842">
          <cell r="K1842">
            <v>2012004150031</v>
          </cell>
          <cell r="L1842" t="str">
            <v>FORMULACIÓN ESTUDIOS Y DISEÑOS PARA LA CONSTRUCCIÓN DEL PUENTE VEHICULAR SOBRE EL RÍO GUAZO, SECTOR LA VEGA DEL TIGRE MUZO, BOYACÁ, CENTRO ORIENTE</v>
          </cell>
          <cell r="M1842">
            <v>100</v>
          </cell>
          <cell r="N1842">
            <v>37.72</v>
          </cell>
          <cell r="O1842" t="str">
            <v>TERMINADO</v>
          </cell>
        </row>
        <row r="1843">
          <cell r="K1843">
            <v>2012004150032</v>
          </cell>
          <cell r="L1843" t="str">
            <v>ESTUDIOS Y DISEÑOS CORREDOR VIAL EL ESPINO - CHISCAS DEL DEPARTAMENTO DE BOYACÁ</v>
          </cell>
          <cell r="M1843">
            <v>100</v>
          </cell>
          <cell r="N1843">
            <v>80.290000000000006</v>
          </cell>
          <cell r="O1843" t="str">
            <v>TERMINADO</v>
          </cell>
        </row>
        <row r="1844">
          <cell r="K1844">
            <v>2012004150033</v>
          </cell>
          <cell r="L1844" t="str">
            <v>ESTUDIOS Y DISEÑOS DEL TRAMO VIAL  “ALTO PIEDRA GORDA – SORA – SAN PEDRO DE IGUAQUE” CHÍQUIZA, BOYACÁ, CENTRO ORIENTE</v>
          </cell>
          <cell r="M1844">
            <v>100</v>
          </cell>
          <cell r="N1844">
            <v>96.44</v>
          </cell>
          <cell r="O1844" t="str">
            <v>TERMINADO</v>
          </cell>
        </row>
        <row r="1845">
          <cell r="K1845">
            <v>2012004150034</v>
          </cell>
          <cell r="L1845" t="str">
            <v>ESTUDIOS Y DISEÑOS PARA TRAMO VIAL LA UVITA - SAN MATEO DEPARTAMENTO DE BOYACÁ</v>
          </cell>
          <cell r="M1845">
            <v>100</v>
          </cell>
          <cell r="N1845">
            <v>93.21</v>
          </cell>
          <cell r="O1845" t="str">
            <v>TERMINADO</v>
          </cell>
        </row>
        <row r="1846">
          <cell r="K1846">
            <v>2012004150035</v>
          </cell>
          <cell r="L1846" t="str">
            <v>ESTUDIO Y DISEÑOS PARA LA TERMINACION DEL MEJORAMIENTO Y PAVIMENTACION DE LA VÍA SAN MIGUEL DE SEMA - CHIQUINQUIRA. SAN MIGUEL DE SEMA, BOYACÁ, CENTRO ORIENTE</v>
          </cell>
          <cell r="M1846">
            <v>100</v>
          </cell>
          <cell r="N1846">
            <v>99.98</v>
          </cell>
          <cell r="O1846" t="str">
            <v>TERMINADO</v>
          </cell>
        </row>
        <row r="1847">
          <cell r="K1847">
            <v>2012004150036</v>
          </cell>
          <cell r="L1847" t="str">
            <v>ESTUDIOS Y DISEÑOS CORREDOR VÍAL MONIQUIRÁ - TOGÜI - CHITARAQUE - CARBONERA DEPARTAMENTO DE BOYACÁ</v>
          </cell>
          <cell r="M1847">
            <v>100</v>
          </cell>
          <cell r="N1847">
            <v>99.86</v>
          </cell>
          <cell r="O1847" t="str">
            <v>TERMINADO</v>
          </cell>
        </row>
        <row r="1848">
          <cell r="K1848">
            <v>2012004150037</v>
          </cell>
          <cell r="L1848" t="str">
            <v>FORMULACIÓN DE ESTUDIOS Y DISEÑOS PARA EL MEJORAMIENTO PAVIMENTACION DE LA VIA CRUCE RUTA 6209 EL LLANO SOTAQUIRA CON CODIGO 62BY14 EN EL DEPARTAMENTO DE BOYACÁ</v>
          </cell>
          <cell r="M1848">
            <v>100</v>
          </cell>
          <cell r="N1848">
            <v>70.39</v>
          </cell>
          <cell r="O1848" t="str">
            <v>TERMINADO</v>
          </cell>
        </row>
        <row r="1849">
          <cell r="K1849">
            <v>2012004150038</v>
          </cell>
          <cell r="L1849" t="str">
            <v>ESTUDIOS Y DISEÑOS PARA EL CORREDOR VIAL FIRAVITOBA, NOBSA, SOGAMOSO, DEPARTAMENTO DE BOYACÁ</v>
          </cell>
          <cell r="M1849">
            <v>100</v>
          </cell>
          <cell r="N1849">
            <v>99.98</v>
          </cell>
          <cell r="O1849" t="str">
            <v>TERMINADO</v>
          </cell>
        </row>
        <row r="1850">
          <cell r="K1850">
            <v>2012004150040</v>
          </cell>
          <cell r="L1850" t="str">
            <v>SUMINISTRO PARA BRINDAR COMPLEMENTO ALIMENTARIO A N.N.A. DE I.E. OFICIALES DURANTE EL CALENDARIO ESCOLAR 2013 EN BOYACÁ, CENTRO ORIENTE</v>
          </cell>
          <cell r="M1850">
            <v>100</v>
          </cell>
          <cell r="N1850">
            <v>84.14</v>
          </cell>
          <cell r="O1850" t="str">
            <v>TERMINADO</v>
          </cell>
        </row>
        <row r="1851">
          <cell r="K1851">
            <v>2013000050031</v>
          </cell>
          <cell r="L1851" t="str">
            <v>MEJORAMIENTO CORREDOR VIAL CUCAITA-CENTRO-ALTO PIEDRA GORDA, SORA CENTRO-DESAGUADERO, CHIQUIZA-VILLA ROSITA-CHIQUIZA, DEPARTAMENTO DE BOYACA, MUNICIPIOS DE CUCAITA-SORA Y CHIQUIZA</v>
          </cell>
          <cell r="M1851">
            <v>76.8</v>
          </cell>
          <cell r="N1851">
            <v>84.64</v>
          </cell>
          <cell r="O1851" t="str">
            <v>CONTRATADO EN EJECUCIÓN</v>
          </cell>
        </row>
        <row r="1852">
          <cell r="K1852">
            <v>2013000050063</v>
          </cell>
          <cell r="L1852" t="str">
            <v>ESTUDIOS TÉCNICOS PARA LA ESTRUCTURACIÓN DE UN MODELO COMPETITIVO EN LAS CADENAS HORTOFRUTÍCOLA Y LÁCTEA EN EL CORREDOR CÉNTRICO DEL DEPARTAMENTO DE BOYACÁ</v>
          </cell>
          <cell r="M1852">
            <v>100</v>
          </cell>
          <cell r="N1852">
            <v>100</v>
          </cell>
          <cell r="O1852" t="str">
            <v>CERRADO</v>
          </cell>
        </row>
        <row r="1853">
          <cell r="K1853">
            <v>2013000050064</v>
          </cell>
          <cell r="L1853" t="str">
            <v>FORTALECIMIENTO DE PROCESOS TECNICOS Y SOCIOEMPRESARIALES PARA CONSOLIDAR LA COMPETITIVIDAD REGIONAL CACAOTERA Y LA INNOVACION SOCIAL EN PROVINCIA OCCIDENTE, BOYACÁ, CENTRO ORIENTE</v>
          </cell>
          <cell r="M1853">
            <v>15.66</v>
          </cell>
          <cell r="N1853">
            <v>61.12</v>
          </cell>
          <cell r="O1853" t="str">
            <v>CONTRATADO EN EJECUCIÓN</v>
          </cell>
        </row>
        <row r="1854">
          <cell r="K1854">
            <v>2013000100197</v>
          </cell>
          <cell r="L1854" t="str">
            <v>IMPLEMENTACIÓN DE TRANSFERENCIA DE TECNOLOGÍA E INNOVACIÓN SOCIAL EN LA PRODUCTIVIDAD DEL SECTOR GANADERO Y OVINO CAPRINO DEL DEPARTAMENTO DE BOYACÁ</v>
          </cell>
          <cell r="M1854">
            <v>0</v>
          </cell>
          <cell r="N1854">
            <v>0</v>
          </cell>
          <cell r="O1854" t="str">
            <v>SIN CONTRATAR</v>
          </cell>
        </row>
        <row r="1855">
          <cell r="K1855">
            <v>2013000100288</v>
          </cell>
          <cell r="L1855" t="str">
            <v>INVESTIGACIÓN APLICADA A LA MODELACION DEL TERRITORIO A PARTIR DEL ANÁLISIS GEOMORFOLÓGICO DEL DEPARTAMENTO BOYACÁ</v>
          </cell>
          <cell r="M1855">
            <v>62.52</v>
          </cell>
          <cell r="N1855">
            <v>42.63</v>
          </cell>
          <cell r="O1855" t="str">
            <v>CONTRATADO EN EJECUCIÓN</v>
          </cell>
        </row>
        <row r="1856">
          <cell r="K1856">
            <v>2013004150003</v>
          </cell>
          <cell r="L1856" t="str">
            <v>SANEAMIENTO Y FORMALIZACION DE LA PROPIEDAD RURAL EN LAS ZONAS DE FORMALIZACION MASIVA UNO Y DOS DEL MUNICIPIO DE RAMIRIQUÍ DEPARTAMENTO DE BOYACÁ</v>
          </cell>
          <cell r="M1856">
            <v>8.6300000000000008</v>
          </cell>
          <cell r="N1856">
            <v>0</v>
          </cell>
          <cell r="O1856" t="str">
            <v>CONTRATADO EN EJECUCIÓN</v>
          </cell>
        </row>
        <row r="1857">
          <cell r="K1857">
            <v>2013004150004</v>
          </cell>
          <cell r="L1857" t="str">
            <v>SUMINISTRO PARA BRINDAR COMPLEMENTO ALIMENTARIO A N.N.A. DE I.E. OFICIALES DURANTE EL PRIMER SEMESTRE DEL CALENDARIO ESCOLAR 2014 EN EL DEPARTAMENTO DE BOYACÁ</v>
          </cell>
          <cell r="M1857">
            <v>100</v>
          </cell>
          <cell r="N1857">
            <v>92.58</v>
          </cell>
          <cell r="O1857" t="str">
            <v>TERMINADO</v>
          </cell>
        </row>
        <row r="1858">
          <cell r="K1858">
            <v>2013004150007</v>
          </cell>
          <cell r="L1858" t="str">
            <v>MEJORAMIENTO Y REHABILITACIÓN DE LA VÍA CÓDIGO 6210 SECTOR LA Y-PUENTE BLANCO-SOGAMOSO PASO URBANO ENTRE CALLE 22(EL LAGUITO) A CALLE 58B(GUSTAVO JIMENEZ) MUNICIPIO DE SOGAMOSO, DEPARTAMENTO DE BOYACÁ</v>
          </cell>
          <cell r="M1858">
            <v>87.74</v>
          </cell>
          <cell r="N1858">
            <v>97.77</v>
          </cell>
          <cell r="O1858" t="str">
            <v>CONTRATADO EN EJECUCIÓN</v>
          </cell>
        </row>
        <row r="1859">
          <cell r="K1859">
            <v>2014000050007</v>
          </cell>
          <cell r="L1859" t="str">
            <v>MEJORAMIENTO VÍA NOBSA- CHÁMEZA - NAZARETH - SOGAMOSO - PRIMERA ETAPA</v>
          </cell>
          <cell r="M1859">
            <v>0</v>
          </cell>
          <cell r="N1859">
            <v>38.01</v>
          </cell>
          <cell r="O1859" t="str">
            <v>CONTRATADO EN EJECUCIÓN</v>
          </cell>
        </row>
        <row r="1860">
          <cell r="K1860">
            <v>2014000050008</v>
          </cell>
          <cell r="L1860" t="str">
            <v>MEJORAMIENTO DE LA DOTACIÓN DE MENAJE DE LAS INSTITUCIONES EDUCATIVAS OFICIALES DE LOS 120 MUNICIPIOS NO CERTIFICADOS DEL DEPARTAMENTO DE BOYACÁ</v>
          </cell>
          <cell r="M1860">
            <v>100</v>
          </cell>
          <cell r="N1860">
            <v>100</v>
          </cell>
          <cell r="O1860" t="str">
            <v>CERRADO</v>
          </cell>
        </row>
        <row r="1861">
          <cell r="K1861">
            <v>2014000050031</v>
          </cell>
          <cell r="L1861" t="str">
            <v>SUMINISTRO PARA BRINDAR COMPLEMENTO ALIMENTARIO A N.N.A. DE I.E. OFICIALES DURANTE EL SEGUNDO SEMESTRE DEL AÑO 2014 DEPARTAMENTO DE BOYACA, CENTRO ORIENTE</v>
          </cell>
          <cell r="M1861">
            <v>100</v>
          </cell>
          <cell r="N1861">
            <v>77.64</v>
          </cell>
          <cell r="O1861" t="str">
            <v>TERMINADO</v>
          </cell>
        </row>
        <row r="1862">
          <cell r="K1862">
            <v>2014000050036</v>
          </cell>
          <cell r="L1862" t="str">
            <v>CONSTRUCCIÓN DEL NUEVO TERMINAL REGIONAL DE TRANSPORTE DE PASAJEROS DEL MUNICIPIO DE TUNJA - DEPARTAMENTO DE BOYACÁ</v>
          </cell>
          <cell r="M1862">
            <v>46.98</v>
          </cell>
          <cell r="N1862">
            <v>62.2</v>
          </cell>
          <cell r="O1862" t="str">
            <v>CONTRATADO EN EJECUCIÓN</v>
          </cell>
        </row>
        <row r="1863">
          <cell r="K1863">
            <v>2014000050045</v>
          </cell>
          <cell r="L1863" t="str">
            <v>ESTUDIOS ARQUEOLOGICO, DE MERCADO E INGENIERIA PARA LA CONSTRUCCION DE UNA INFRAESTRUCTURA DESTINADA A LA CONSERVACION ARQUEOLOGI CA Y EL TURISMO CULTURAL EN EL MARCO DEL CONTRATO PLAN, MUNICIPIO DE GÜICAN DEPARTAMENTO DE BOYACA</v>
          </cell>
          <cell r="M1863">
            <v>0</v>
          </cell>
          <cell r="N1863">
            <v>0</v>
          </cell>
          <cell r="O1863" t="str">
            <v>SIN CONTRATAR</v>
          </cell>
        </row>
        <row r="1864">
          <cell r="K1864">
            <v>2014000050046</v>
          </cell>
          <cell r="L1864" t="str">
            <v>ESTUDIOS Y DISEÑOS DEL CENTRO DEPORTIVO DE ALTO RENDIMIENTO EN EL MARCO DEL CONTRATO PLAN BOYACÁ MUNICIPIO DE PAIPA DEPARTAMENTO DE BOYACA</v>
          </cell>
          <cell r="M1864">
            <v>0</v>
          </cell>
          <cell r="N1864">
            <v>0</v>
          </cell>
          <cell r="O1864" t="str">
            <v>CONTRATADO SIN ACTA DE INICIO</v>
          </cell>
        </row>
        <row r="1865">
          <cell r="K1865">
            <v>2014000050049</v>
          </cell>
          <cell r="L1865" t="str">
            <v>SUMINISTRO PARA BRINDAR COMPLEMENTO ALIMENTARIO A LOS NIÑOS, NIÑAS Y ADOLESCENTES DE LAS INSTITUCIONES EDUCATIVAS OFICIALES DURANTE EL AÑO 2015 DEPARTAMENTO DE BOYACA</v>
          </cell>
          <cell r="M1865">
            <v>83.19</v>
          </cell>
          <cell r="N1865">
            <v>85.19</v>
          </cell>
          <cell r="O1865" t="str">
            <v>CONTRATADO EN EJECUCIÓN</v>
          </cell>
        </row>
        <row r="1866">
          <cell r="K1866">
            <v>2014000050052</v>
          </cell>
          <cell r="L1866" t="str">
            <v>MEJORAMIENTO Y REHABILITACION DE LA  AVENIDA CIRCUNVALAR SECTOR HIGUERAS - INTERSECCIÓN AVENIDA DE LAS  AMERICAS, DEL MUNICIPIO DE DUITAMA, DEPARTAMENTO DE BOYACA.</v>
          </cell>
          <cell r="M1866">
            <v>0</v>
          </cell>
          <cell r="N1866">
            <v>0</v>
          </cell>
          <cell r="O1866" t="str">
            <v>CONTRATADO EN EJECUCIÓN</v>
          </cell>
        </row>
        <row r="1867">
          <cell r="K1867">
            <v>2014000050055</v>
          </cell>
          <cell r="L1867" t="str">
            <v>MEJORAMIENTO DE UNIDADES DE VIVIENDA RURAL ENMARCADAS DENTRO DEL CONTRATO PLAN PARA EL DEPARTAMENTO DE BOYACA</v>
          </cell>
          <cell r="M1867">
            <v>21.73</v>
          </cell>
          <cell r="N1867">
            <v>32.75</v>
          </cell>
          <cell r="O1867" t="str">
            <v>CONTRATADO EN EJECUCIÓN</v>
          </cell>
        </row>
        <row r="1868">
          <cell r="K1868">
            <v>2014004150006</v>
          </cell>
          <cell r="L1868" t="str">
            <v>SUMINISTRO E INSTALACIÓN DE 12 PARQUES INFANTILES Y GIMNASIOS AL AIRE LIBRE EN EL MUNICIPIO DE TUNJA, DEPARTAMENTO DE BOYACÁ</v>
          </cell>
          <cell r="M1868">
            <v>98.78</v>
          </cell>
          <cell r="N1868">
            <v>98.57</v>
          </cell>
          <cell r="O1868" t="str">
            <v>PARA CIERRE</v>
          </cell>
        </row>
        <row r="1869">
          <cell r="K1869">
            <v>2015000050002</v>
          </cell>
          <cell r="L1869" t="str">
            <v>MEJORAMIENTO Y REHABILITACIÓN DE LA VÍA MONIQUIRÁ - TOGÜI - DEPARTAMENTO DE BOYACÁ</v>
          </cell>
          <cell r="M1869">
            <v>31.08</v>
          </cell>
          <cell r="N1869">
            <v>59.94</v>
          </cell>
          <cell r="O1869" t="str">
            <v>CONTRATADO EN EJECUCIÓN</v>
          </cell>
        </row>
        <row r="1870">
          <cell r="K1870">
            <v>2015000050003</v>
          </cell>
          <cell r="L1870" t="str">
            <v>MEJORAMIENTO Y PAVIMENTACIÓN DE LA VÍA QUE COMUNICA EL LÍMITE DEPARTAMENTAL DEL MUNICIPIO DE VILLAPINZÓN CON LOS MUNICIPIOS DE TURMEQUÉ Y TIBANA DEL DEPARTAMENTO DE BOYACÁ</v>
          </cell>
          <cell r="M1870">
            <v>0</v>
          </cell>
          <cell r="N1870">
            <v>11.86</v>
          </cell>
          <cell r="O1870" t="str">
            <v>CONTRATADO EN EJECUCIÓN</v>
          </cell>
        </row>
        <row r="1871">
          <cell r="K1871">
            <v>2015000050049</v>
          </cell>
          <cell r="L1871" t="str">
            <v>CONSTRUCCIÓN DE LA SEDE KENNEDY  DE  LA INSTITUCIÓN EDUCATIVA TÉCNICA NACIONAL  DE NOBSA, DEL MUNICIPIO DE NOBSA, DEPARTAMENTO DE BOYACÁ</v>
          </cell>
          <cell r="M1871">
            <v>11.22</v>
          </cell>
          <cell r="N1871">
            <v>29.22</v>
          </cell>
          <cell r="O1871" t="str">
            <v>CONTRATADO EN EJECUCIÓN</v>
          </cell>
        </row>
        <row r="1872">
          <cell r="K1872">
            <v>2015000050051</v>
          </cell>
          <cell r="L1872" t="str">
            <v>MEJORAMIENTO Y REHABILITACIÓN DE EJES VIALES, DENTRO DE LOS COMPROMISOS DEL CONTRATO PLAN PARA BOYACÁ, EN EL MUNICIPIO DE PAIPA, DEPARTAMENTO DE BOYACÁ, CENTRO ORIENTE</v>
          </cell>
          <cell r="M1872">
            <v>0</v>
          </cell>
          <cell r="N1872">
            <v>0</v>
          </cell>
          <cell r="O1872" t="str">
            <v>EN PROCESO DE CONTRATACIÓN</v>
          </cell>
        </row>
        <row r="1873">
          <cell r="K1873">
            <v>2015000050066</v>
          </cell>
          <cell r="L1873" t="str">
            <v>FORTALECIMIENTO DE LA CAPACIDAD INSTALADA DEL HEMOCENTRO DEL CENTRO ORIENTE COLOMBIANO DEPARTAMENTO DE BOYACÁ</v>
          </cell>
          <cell r="M1873">
            <v>0</v>
          </cell>
          <cell r="N1873">
            <v>0</v>
          </cell>
          <cell r="O1873" t="str">
            <v>CONTRATADO EN EJECUCIÓN</v>
          </cell>
        </row>
        <row r="1874">
          <cell r="K1874">
            <v>2015000050069</v>
          </cell>
          <cell r="L1874" t="str">
            <v>ESTUDIOS Y DISEÑOS PARA LA CONSTRUCCIÓN DEL CENTRO DE ATENCIÓN ESPECIALIZADA (CAE) PARA EL DEPARTAMENTO DE BOYACA CENTRO ORIENTE</v>
          </cell>
          <cell r="M1874">
            <v>0</v>
          </cell>
          <cell r="N1874">
            <v>0</v>
          </cell>
          <cell r="O1874" t="str">
            <v>SIN CONTRATAR</v>
          </cell>
        </row>
        <row r="1875">
          <cell r="K1875">
            <v>2015004150009</v>
          </cell>
          <cell r="L1875" t="str">
            <v>CONSTRUCCIÓN DE PAVIMENTO EN CONCRETO SIMPLE URBANIZACIÓN TIERRA DEL SOL DEL MUNICIPIO DE SOGAMOSO DEPARTAMENTO DE BOYACÁ</v>
          </cell>
          <cell r="M1875">
            <v>0</v>
          </cell>
          <cell r="N1875">
            <v>0</v>
          </cell>
          <cell r="O1875" t="str">
            <v>CONTRATADO EN EJECUCIÓN</v>
          </cell>
        </row>
        <row r="1876">
          <cell r="K1876">
            <v>2015004150013</v>
          </cell>
          <cell r="L1876" t="str">
            <v>APOYO A LA FINANCIACIÓN PARA UN PROYECTO DE  VIVIENDA DE INTERÉS SOCIAL PARA AHORRADORES PRIMERA ETAPA EN EL DEPARTAMENTO DE BOYACA</v>
          </cell>
          <cell r="M1876">
            <v>0</v>
          </cell>
          <cell r="N1876">
            <v>0</v>
          </cell>
          <cell r="O1876" t="str">
            <v>CONTRATADO EN EJECUCIÓN</v>
          </cell>
        </row>
        <row r="1877">
          <cell r="K1877">
            <v>2015004150017</v>
          </cell>
          <cell r="L1877" t="str">
            <v>MEJORAMIENTO Y MANTENIMIENTO DE VIAS URBANAS EN EL MUNICIPIO DE DUITAMA - DEPARTAMENTO DE  BOYACÁ</v>
          </cell>
          <cell r="M1877">
            <v>73.69</v>
          </cell>
          <cell r="N1877">
            <v>82.9</v>
          </cell>
          <cell r="O1877" t="str">
            <v>CONTRATADO EN EJECUCIÓN</v>
          </cell>
        </row>
        <row r="1878">
          <cell r="K1878">
            <v>2015004150018</v>
          </cell>
          <cell r="L1878" t="str">
            <v>CONSTRUCCIÓN , MEJORAMIENTO Y ADECUACION DE ESCENARIOS DEPORTIVOS EN EL MUNICIPIO DE DUITAMA - BOYACÁ</v>
          </cell>
          <cell r="M1878">
            <v>47.23</v>
          </cell>
          <cell r="N1878">
            <v>53.49</v>
          </cell>
          <cell r="O1878" t="str">
            <v>CONTRATADO EN EJECUCIÓN</v>
          </cell>
        </row>
        <row r="1879">
          <cell r="K1879">
            <v>2015004150025</v>
          </cell>
          <cell r="L1879" t="str">
            <v>MANTENIMIENTO DE VÍAS URBANAS EN EL MUNICIPIO DE CHIQUINQUIRÁ DEPARTAMENTO DE BOYACÁ</v>
          </cell>
          <cell r="M1879">
            <v>0</v>
          </cell>
          <cell r="N1879">
            <v>0</v>
          </cell>
          <cell r="O1879" t="str">
            <v>CONTRATADO EN EJECUCIÓN</v>
          </cell>
        </row>
        <row r="1880">
          <cell r="K1880">
            <v>2015004150055</v>
          </cell>
          <cell r="L1880" t="str">
            <v>ESTUDIOS , DISEÑOS DE INGENIERIA DE DETALLE Y ADQUISICIÓN DE PREDIO PARA LA CONSTRUCCIÓN  DEL PARQUE CIENTIFICO - TECNOLOGICO Y DE INNOVACION DEL SECTOR MINERO - ENERGETICO EN  EL MARCO DEL CONTRATO PLAN DEPARTAMENTO DE BOYACA</v>
          </cell>
          <cell r="M1880">
            <v>68.8</v>
          </cell>
          <cell r="N1880">
            <v>64.19</v>
          </cell>
          <cell r="O1880" t="str">
            <v>CONTRATADO EN EJECUCIÓN</v>
          </cell>
        </row>
        <row r="1881">
          <cell r="K1881">
            <v>2015004150056</v>
          </cell>
          <cell r="L1881" t="str">
            <v>ESTUDIOS DISEÑOS, CONSTRUCCION, MANTENIMIENTO, REHABILITACION Y MEJORAMIENTO DEL PASO POR SOGAMOSO DE LA RED VIAL NACIONAL EN EL DEPARTAMENTO DE BOYACA</v>
          </cell>
          <cell r="M1881">
            <v>0</v>
          </cell>
          <cell r="N1881">
            <v>0</v>
          </cell>
          <cell r="O1881" t="str">
            <v>SIN CONTRATAR</v>
          </cell>
        </row>
        <row r="1882">
          <cell r="K1882">
            <v>2016000050001</v>
          </cell>
          <cell r="L1882" t="str">
            <v>SUMINISTRO PARA BRINDAR COMPLEMENTO ALIMENTARIO A LOS NIÑOS, NIÑAS, ADOLESCENTES Y JOVENES DE LAS INSTITUCIONES EDUCATIVAS OFICIALES DURANTE EL AÑO 2016 DEPARTAMENTO DE BOYACA</v>
          </cell>
          <cell r="M1882">
            <v>27.01</v>
          </cell>
          <cell r="N1882">
            <v>42.89</v>
          </cell>
          <cell r="O1882" t="str">
            <v>CONTRATADO EN EJECUCIÓN</v>
          </cell>
        </row>
        <row r="1883">
          <cell r="K1883">
            <v>2012004150022</v>
          </cell>
          <cell r="L1883" t="str">
            <v>CONSTRUCCIÓN ,  TERMINACIÓN Y ADECUCIÓN  DE LA PRIMERA ETAPA NUEVA SEDE DE LA ESE HOSPITAL SAN VICENTE DE RAMIRIQUÍ DEPARTAMENTO DE BOYACÁ</v>
          </cell>
          <cell r="M1883">
            <v>99.99</v>
          </cell>
          <cell r="N1883">
            <v>100</v>
          </cell>
          <cell r="O1883" t="str">
            <v>TERMINADO</v>
          </cell>
        </row>
        <row r="1884">
          <cell r="K1884">
            <v>2015000050017</v>
          </cell>
          <cell r="L1884" t="str">
            <v>CONSTRUCCIÓN DEL SISTEMA DE ALCANTARILLADO PLUVIAL Y SANITARIO DEL MUNICIPIO DE CHINAVITA</v>
          </cell>
          <cell r="M1884">
            <v>0</v>
          </cell>
          <cell r="N1884">
            <v>29.99</v>
          </cell>
          <cell r="O1884" t="str">
            <v>CONTRATADO EN EJECUCIÓN</v>
          </cell>
        </row>
        <row r="1885">
          <cell r="K1885">
            <v>2015000050027</v>
          </cell>
          <cell r="L1885" t="str">
            <v>CONSTRUCCIÓN DE LA OPTIMIZACIÓN DEL SITEMA DE ALCANTARILLADO MUNICIPIO DE BRICEÑO</v>
          </cell>
          <cell r="M1885">
            <v>0</v>
          </cell>
          <cell r="N1885">
            <v>0</v>
          </cell>
          <cell r="O1885" t="str">
            <v>CONTRATADO EN EJECUCIÓN</v>
          </cell>
        </row>
        <row r="1886">
          <cell r="K1886">
            <v>2015000050028</v>
          </cell>
          <cell r="L1886" t="str">
            <v>CONSTRUCCIÓN DE ALCANTARILLADO SANITARIO, PLUVIAL Y PLANTA DE TRATAMIENTO DE AGUAS RESIDUALES DEL CENTRO POBLADO SANTA TERESA, MUNICIPIO DE SAN LUIS DE GACENO DEPARTAMENTO DE BOYACÁ</v>
          </cell>
          <cell r="M1886">
            <v>25.81</v>
          </cell>
          <cell r="N1886">
            <v>29.96</v>
          </cell>
          <cell r="O1886" t="str">
            <v>CONTRATADO EN EJECUCIÓN</v>
          </cell>
        </row>
        <row r="1887">
          <cell r="K1887">
            <v>2015000050036</v>
          </cell>
          <cell r="L1887" t="str">
            <v>CONSTRUCCIÓN INTERCEPTOR ALCANTARILLADO COMBINADO DEL MUNICIPIO DE TIPACOQUE</v>
          </cell>
          <cell r="M1887">
            <v>48.8</v>
          </cell>
          <cell r="N1887">
            <v>65.150000000000006</v>
          </cell>
          <cell r="O1887" t="str">
            <v>CONTRATADO EN EJECUCIÓN</v>
          </cell>
        </row>
        <row r="1888">
          <cell r="K1888">
            <v>2015000050037</v>
          </cell>
          <cell r="L1888" t="str">
            <v>CONSTRUCCIÓN DEL INTERCEPTOR DEL SISTEMA DE ALCANTARILLADO COMBINADO DEL CASCO URBANO - MUNICIPIO DE TURMEQUÉ</v>
          </cell>
          <cell r="M1888">
            <v>74.650000000000006</v>
          </cell>
          <cell r="N1888">
            <v>83.42</v>
          </cell>
          <cell r="O1888" t="str">
            <v>CONTRATADO EN EJECUCIÓN</v>
          </cell>
        </row>
        <row r="1889">
          <cell r="K1889">
            <v>2015000050060</v>
          </cell>
          <cell r="L1889" t="str">
            <v>PROTECCIÓN CONTRA LA CORROSION A LAS ESTRUCTURAS EN CONCRETO REFORZADO DE LA PLANTA DE TRATAMIENTO DE AGUAS RESIDUALES PTAR, DEL MUNICIPIO DE SOGAMOSO, BOYACÁ</v>
          </cell>
          <cell r="M1889">
            <v>94</v>
          </cell>
          <cell r="N1889">
            <v>76.33</v>
          </cell>
          <cell r="O1889" t="str">
            <v>CONTRATADO EN EJECUCIÓN</v>
          </cell>
        </row>
        <row r="1890">
          <cell r="K1890">
            <v>2015004150057</v>
          </cell>
          <cell r="L1890" t="str">
            <v>CONSTRUCCIÓN ACUEDUCTO REGIONAL VEREDAS SANTA BARBARA, LAS MERCEDES, SAN RAFAEL Y SAN FRANCISCO PRIMERA ETAPA (ADUCCIÓN CONDUCCIÓN VEREDA SANTA BARBARA) MUNICIPIO DE CÓMBITA</v>
          </cell>
          <cell r="M1890">
            <v>0</v>
          </cell>
          <cell r="N1890">
            <v>0</v>
          </cell>
          <cell r="O1890" t="str">
            <v>SIN CONTRATAR</v>
          </cell>
        </row>
        <row r="1891">
          <cell r="K1891">
            <v>2013000050072</v>
          </cell>
          <cell r="L1891" t="str">
            <v>CONSTRUCCIÓN DE 40 BIOPARQUES Y/O GIMNASIOS AL AIRE LIBRE PARA ALGUNOS MUNICIPIOS Y EL INSTITUTO DE DEPORTES DEL DEPARTAMENTO PARA MEJORAR LA CALIDAD DE LA POBLACION BOYACENSE</v>
          </cell>
          <cell r="M1891">
            <v>99.66</v>
          </cell>
          <cell r="N1891">
            <v>63.24</v>
          </cell>
          <cell r="O1891" t="str">
            <v>TERMINADO</v>
          </cell>
        </row>
        <row r="1892">
          <cell r="K1892">
            <v>2014004150002</v>
          </cell>
          <cell r="L1892" t="str">
            <v>SUMINISTRO E INSTALCION DE ILUMINACION DE EMERGENCIA PARA EL ESTADIO LA INDEPENDENCIA DE LA VILLA OLIMPICA DE  INDEPORTES BOYACA</v>
          </cell>
          <cell r="M1892">
            <v>100</v>
          </cell>
          <cell r="N1892">
            <v>0</v>
          </cell>
          <cell r="O1892" t="str">
            <v>TERMINADO</v>
          </cell>
        </row>
        <row r="1893">
          <cell r="K1893">
            <v>2015004150002</v>
          </cell>
          <cell r="L1893" t="str">
            <v>APOYO A LA FINANCIACIÓN DE 594 VIVIENDAS PARQUE RESIDENCIAL SAN MIGUEL ARCANGEL DEL MUNICIPIO DE SOGAMOSO DEPARTAMENTO DE BOYACÁ</v>
          </cell>
          <cell r="M1893">
            <v>0</v>
          </cell>
          <cell r="N1893">
            <v>0</v>
          </cell>
          <cell r="O1893" t="str">
            <v>CONTRATADO EN EJECUCIÓN</v>
          </cell>
        </row>
        <row r="1894">
          <cell r="K1894">
            <v>2015004150019</v>
          </cell>
          <cell r="L1894" t="str">
            <v>MEJORAMIENTO Y REHABILITACION DE VIA RURAL EL AHIRICO VEREDA DE TOBAL EN EL MUNICIPIO DE AQUITANIA DEPARTAMENTO DE BOYACA</v>
          </cell>
          <cell r="M1894">
            <v>15.45</v>
          </cell>
          <cell r="N1894">
            <v>0</v>
          </cell>
          <cell r="O1894" t="str">
            <v>CONTRATADO EN EJECUCIÓN</v>
          </cell>
        </row>
        <row r="1895">
          <cell r="K1895">
            <v>2015004150023</v>
          </cell>
          <cell r="L1895" t="str">
            <v>CONSTRUCCIÓN DE OBRAS PARA LA REESTRUCTURACIÓN INTEGRAL DE LA PLAZA DE MERCADO DEL MUNICIPIO DE ARCABUCO, BOYACÁ</v>
          </cell>
          <cell r="M1895">
            <v>100</v>
          </cell>
          <cell r="N1895">
            <v>99.56</v>
          </cell>
          <cell r="O1895" t="str">
            <v>TERMINADO</v>
          </cell>
        </row>
        <row r="1896">
          <cell r="K1896">
            <v>2013004150002</v>
          </cell>
          <cell r="L1896" t="str">
            <v>CONSTRUCCIÓN PARQUE 250 AÑOS MUNICIPIO DE BELÉN, BOYACÁ, CENTRO ORIENTE</v>
          </cell>
          <cell r="M1896">
            <v>100</v>
          </cell>
          <cell r="N1896">
            <v>90.81</v>
          </cell>
          <cell r="O1896" t="str">
            <v>TERMINADO</v>
          </cell>
        </row>
        <row r="1897">
          <cell r="K1897">
            <v>2013004150012</v>
          </cell>
          <cell r="L1897" t="str">
            <v>CONSTRUCCIÓN TERMINACIÓN DE LA NUEVA SEDE DEL CENTRO DE SALUD DEL MUNICIPIO DE BOAVITA, DEPARTAMENTO DE BOYACÁ</v>
          </cell>
          <cell r="M1897">
            <v>100</v>
          </cell>
          <cell r="N1897">
            <v>0</v>
          </cell>
          <cell r="O1897" t="str">
            <v>TERMINADO</v>
          </cell>
        </row>
        <row r="1898">
          <cell r="K1898">
            <v>2012004150006</v>
          </cell>
          <cell r="L1898" t="str">
            <v>CONSTRUCCIÓN DE LA II ETAPA DE LA NUEVA SEDE DE LA E.S.ECENTRO DE SALUD SAN JOSE  DEL MUNICIPIO DE BOYACA BOYACÁ, CENTRO ORIENTE</v>
          </cell>
          <cell r="M1898">
            <v>99.95</v>
          </cell>
          <cell r="N1898">
            <v>99.06</v>
          </cell>
          <cell r="O1898" t="str">
            <v>TERMINADO</v>
          </cell>
        </row>
        <row r="1899">
          <cell r="K1899">
            <v>2015004150021</v>
          </cell>
          <cell r="L1899" t="str">
            <v>MEJORAMIENTO CON LA PAVIMENTACION DE VIAS URBANAS EN EL MUNICIPIO DE CAMPOHERMOSO DEPARTAMENTO DE BOYACÁ</v>
          </cell>
          <cell r="M1899">
            <v>100</v>
          </cell>
          <cell r="N1899">
            <v>100</v>
          </cell>
          <cell r="O1899" t="str">
            <v>TERMINADO</v>
          </cell>
        </row>
        <row r="1900">
          <cell r="K1900">
            <v>2014004150012</v>
          </cell>
          <cell r="L1900" t="str">
            <v>CONSTRUCCIÓN DEL PUENTE GAQUE SOBRE EL RÍO FUSAVITA DEL MUNICIPIO DE CHINAVITA, DEPARTAMENTO DE BOYACÁ</v>
          </cell>
          <cell r="M1900">
            <v>79.78</v>
          </cell>
          <cell r="N1900">
            <v>80.569999999999993</v>
          </cell>
          <cell r="O1900" t="str">
            <v>CONTRATADO EN EJECUCIÓN</v>
          </cell>
        </row>
        <row r="1901">
          <cell r="K1901">
            <v>2012004150005</v>
          </cell>
          <cell r="L1901" t="str">
            <v>CONSTRUCCIÓN DE LA TERMINACION DE LA NUEVA SEDE DE LA ESE  CENTRO DE SALUD DE CHITARAQUE-DEPARTAMENTO DE BOYACAÁ CHITARAQUE, BOYACÁ, CENTRO ORIENTE</v>
          </cell>
          <cell r="M1901">
            <v>100</v>
          </cell>
          <cell r="N1901">
            <v>99.99</v>
          </cell>
          <cell r="O1901" t="str">
            <v>TERMINADO</v>
          </cell>
        </row>
        <row r="1902">
          <cell r="K1902">
            <v>2013004150005</v>
          </cell>
          <cell r="L1902" t="str">
            <v>MEJORAMIENTO Y PAVIMENTACION DE LA VIA CHITARAQUE - CARBONERA MUNICIPIO DE CHITARAQUE, DEPARTAMENTO DE BOYACÁ</v>
          </cell>
          <cell r="M1902">
            <v>99.94</v>
          </cell>
          <cell r="N1902">
            <v>100</v>
          </cell>
          <cell r="O1902" t="str">
            <v>TERMINADO</v>
          </cell>
        </row>
        <row r="1903">
          <cell r="K1903">
            <v>2015004150003</v>
          </cell>
          <cell r="L1903" t="str">
            <v>MEJORAMIENTO Y REHABILITACION DE LA VIA PUENTE TIERRA - ALTO DEL VIENTO - ESCUELA MOTAVITA MUNICIPIO DE CHITARAQUE, BOYACÁ</v>
          </cell>
          <cell r="M1903">
            <v>25.53</v>
          </cell>
          <cell r="N1903">
            <v>0</v>
          </cell>
          <cell r="O1903" t="str">
            <v>CONTRATADO EN EJECUCIÓN</v>
          </cell>
        </row>
        <row r="1904">
          <cell r="K1904">
            <v>2015004150033</v>
          </cell>
          <cell r="L1904" t="str">
            <v>CONSTRUCCIÓN DE CAFETERIA ESCOLAR Y SALA DE PROFESORES EN LA INSTITUCION EDUCATIVA TECNICA AGROPECUARIA, SEDE PRINCIPAL, CHIVATÁ, BOYACÁ, CENTRO ORIENTE</v>
          </cell>
          <cell r="M1904">
            <v>100</v>
          </cell>
          <cell r="N1904">
            <v>99.99</v>
          </cell>
          <cell r="O1904" t="str">
            <v>PARA CIERRE</v>
          </cell>
        </row>
        <row r="1905">
          <cell r="K1905">
            <v>2015004150038</v>
          </cell>
          <cell r="L1905" t="str">
            <v>MEJORAMIENTO DE LAS VIAS  SAN VICENTE LA CASCAJERA  Y PUENTE PINEDA ALTO DEL AGUARDIENTE, MEDIANTE LA CONSTRUCCION DE PLACA HUELLA MUNICIPIO DE CIÉNEGA, BOYACÁ, CENTRO ORIENTE</v>
          </cell>
          <cell r="M1905">
            <v>100</v>
          </cell>
          <cell r="N1905">
            <v>100</v>
          </cell>
          <cell r="O1905" t="str">
            <v>TERMINADO</v>
          </cell>
        </row>
        <row r="1906">
          <cell r="K1906">
            <v>2015004150048</v>
          </cell>
          <cell r="L1906" t="str">
            <v>CONSTRUCCIÓN VIVIENDA DE INTERES SOCIAL EN EL SECTOR RURAL DEL MUNICIPIO DE COPER</v>
          </cell>
          <cell r="M1906">
            <v>0</v>
          </cell>
          <cell r="N1906">
            <v>0</v>
          </cell>
          <cell r="O1906" t="str">
            <v>SIN CONTRATAR</v>
          </cell>
        </row>
        <row r="1907">
          <cell r="K1907">
            <v>2013004150013</v>
          </cell>
          <cell r="L1907" t="str">
            <v>FORTALECIMIENTO DE LA RECOLECCION  DE RESIDUOS  SOLIDOS MEDIANTE LA ADQUISICION DE UN VEHICULO  RECOLECTOR - COMPACTADOR  PARA EL MUNICIPIO DE CUBARÁ - DEPARTAMNETO DE BOYACÁ</v>
          </cell>
          <cell r="M1907">
            <v>100</v>
          </cell>
          <cell r="N1907">
            <v>100</v>
          </cell>
          <cell r="O1907" t="str">
            <v>CERRADO</v>
          </cell>
        </row>
        <row r="1908">
          <cell r="K1908">
            <v>2014004150005</v>
          </cell>
          <cell r="L1908" t="str">
            <v>MEJORAMIENTO VÍAS URBANAS MUNICIPIO DE GUATEQUE, DEPARTAMENTO DE BOYACÁ.</v>
          </cell>
          <cell r="M1908">
            <v>100</v>
          </cell>
          <cell r="N1908">
            <v>99.79</v>
          </cell>
          <cell r="O1908" t="str">
            <v>TERMINADO</v>
          </cell>
        </row>
        <row r="1909">
          <cell r="K1909">
            <v>2015004150042</v>
          </cell>
          <cell r="L1909" t="str">
            <v>CONSTRUCCIÓN PARQUE RECREACIONAL Y BIOSALUDABLE EN EL MUNICIPIO DE JENESANO</v>
          </cell>
          <cell r="M1909">
            <v>100</v>
          </cell>
          <cell r="N1909">
            <v>48.15</v>
          </cell>
          <cell r="O1909" t="str">
            <v>TERMINADO</v>
          </cell>
        </row>
        <row r="1910">
          <cell r="K1910">
            <v>2015004150047</v>
          </cell>
          <cell r="L1910" t="str">
            <v>CONSTRUCCIÓN PAVIMENTO RÍGIDO EN LAS VIAS ALEDAÑAS AL PARQUE PRINCIPAL LA CAPILLA, BOYACÁ, CENTRO ORIENTE</v>
          </cell>
          <cell r="M1910">
            <v>0</v>
          </cell>
          <cell r="N1910">
            <v>47.45</v>
          </cell>
          <cell r="O1910" t="str">
            <v>CONTRATADO EN EJECUCIÓN</v>
          </cell>
        </row>
        <row r="1911">
          <cell r="K1911">
            <v>2015004150044</v>
          </cell>
          <cell r="L1911" t="str">
            <v>CONSTRUCCIÓN DE ALCANTARILLAS Y PLACA HUELLAS EN LA VEREDA CHAPÓN - SECTOR MATE GUADUA DEL MUNICIPIO DE LA VICTORIA - BOYACÁ</v>
          </cell>
          <cell r="M1911">
            <v>63.05</v>
          </cell>
          <cell r="N1911">
            <v>0</v>
          </cell>
          <cell r="O1911" t="str">
            <v>CONTRATADO EN EJECUCIÓN</v>
          </cell>
        </row>
        <row r="1912">
          <cell r="K1912">
            <v>2013004150021</v>
          </cell>
          <cell r="L1912" t="str">
            <v>CONSTRUCCIÓN DE UN PUENTE SOBRE EL RIO SIAMA, VÍA LABRANZAGRANDE - MONGUA, MUNICIPIO DE LABRANZAGRANDE, BOYACÁ</v>
          </cell>
          <cell r="M1912">
            <v>100</v>
          </cell>
          <cell r="N1912">
            <v>59.49</v>
          </cell>
          <cell r="O1912" t="str">
            <v>TERMINADO</v>
          </cell>
        </row>
        <row r="1913">
          <cell r="K1913">
            <v>2013000050032</v>
          </cell>
          <cell r="L1913" t="str">
            <v>RECUPERACIÓN VIA QUE DESDE LA ALTERNA AL LLANO CONDUCE AL AREA URBANA MUNICIPIO DE MACANAL DEPARTAMENTO DE BOYACÁ</v>
          </cell>
          <cell r="M1913">
            <v>0</v>
          </cell>
          <cell r="N1913">
            <v>48.5</v>
          </cell>
          <cell r="O1913" t="str">
            <v>CONTRATADO EN EJECUCIÓN</v>
          </cell>
        </row>
        <row r="1914">
          <cell r="K1914">
            <v>2015004150041</v>
          </cell>
          <cell r="L1914" t="str">
            <v>MEJORAMIENTO VÍAS URBANAS DEL MUNICIPIO DE MARIPÍ-DEPARTAMENTO DE BOYACÁ</v>
          </cell>
          <cell r="M1914">
            <v>100</v>
          </cell>
          <cell r="N1914">
            <v>100</v>
          </cell>
          <cell r="O1914" t="str">
            <v>TERMINADO</v>
          </cell>
        </row>
        <row r="1915">
          <cell r="K1915">
            <v>2015004150059</v>
          </cell>
          <cell r="L1915" t="str">
            <v>MEJORAMIENTO VÍAS RURALES MUNICIPIO DE MIRAFLORES, DEPARTAMENTO DE BOYACÁ, CENTRO ORIENTE</v>
          </cell>
          <cell r="M1915">
            <v>0</v>
          </cell>
          <cell r="N1915">
            <v>0</v>
          </cell>
          <cell r="O1915" t="str">
            <v>CONTRATADO EN EJECUCIÓN</v>
          </cell>
        </row>
        <row r="1916">
          <cell r="K1916">
            <v>2015004150007</v>
          </cell>
          <cell r="L1916" t="str">
            <v>CONSTRUCCIÓN DE PUENTE SOBRE LA QUEBRADA SISMOSA DEL MUNICIPIO DE MONGUA - DEPARTAMENTO DE BOYACÁ</v>
          </cell>
          <cell r="M1916">
            <v>0</v>
          </cell>
          <cell r="N1916">
            <v>47.45</v>
          </cell>
          <cell r="O1916" t="str">
            <v>CONTRATADO EN EJECUCIÓN</v>
          </cell>
        </row>
        <row r="1917">
          <cell r="K1917">
            <v>2015004150010</v>
          </cell>
          <cell r="L1917" t="str">
            <v>REHABILITACIÓN CALLE 4ª ENTRE CARRERAS 1ª Y 2ª, Y  MEJORAMIENTO CARRERA 1ª VÍA ESCUELA EL CARMEN DEL MUNICIPIO DE MONGUA - BOYACÁ</v>
          </cell>
          <cell r="M1917">
            <v>100</v>
          </cell>
          <cell r="N1917">
            <v>100</v>
          </cell>
          <cell r="O1917" t="str">
            <v>TERMINADO</v>
          </cell>
        </row>
        <row r="1918">
          <cell r="K1918">
            <v>2013004150015</v>
          </cell>
          <cell r="L1918" t="str">
            <v>CONSTRUCCIÓN DE VIVIENDA DE INTERÉS SOCIAL RURAL EN SITIO PROPIO DISPERSO RUMBO A LA REALIDAD EN EL MUNICIPIO DE MONIQUIRÁ DEPARTAMENTO BOYACÁ</v>
          </cell>
          <cell r="M1918">
            <v>87.82</v>
          </cell>
          <cell r="N1918">
            <v>74.040000000000006</v>
          </cell>
          <cell r="O1918" t="str">
            <v>CONTRATADO EN EJECUCIÓN</v>
          </cell>
        </row>
        <row r="1919">
          <cell r="K1919">
            <v>2013004150019</v>
          </cell>
          <cell r="L1919" t="str">
            <v>CONSTRUCCIÓN DE 21 VIVIENDAS DE INTERÉS SOCIAL EN EL ÁREA URBANA, DENOMINADO: ASOCIACIÓN POPULAR  DE VIVIENDA APV CASA LINDA EN EL MONIQUIRÁ, BOYACÁ.</v>
          </cell>
          <cell r="M1919">
            <v>84.03</v>
          </cell>
          <cell r="N1919">
            <v>84.55</v>
          </cell>
          <cell r="O1919" t="str">
            <v>CONTRATADO EN EJECUCIÓN</v>
          </cell>
        </row>
        <row r="1920">
          <cell r="K1920">
            <v>2015004150006</v>
          </cell>
          <cell r="L1920" t="str">
            <v>REHABILITACIÓN Y CONSTRUCCIÓN DE PLACA HUELLA EN LA VÍA VEREDA NEVAL Y CRUCES SECTOR EL GAQUE DEL MUNICIPIO DE MONIQUIRÁ - DEPARTAMENTO DE  BOYACÁ</v>
          </cell>
          <cell r="M1920">
            <v>99.55</v>
          </cell>
          <cell r="N1920">
            <v>98.17</v>
          </cell>
          <cell r="O1920" t="str">
            <v>PARA CIERRE</v>
          </cell>
        </row>
        <row r="1921">
          <cell r="K1921">
            <v>2015004150011</v>
          </cell>
          <cell r="L1921" t="str">
            <v>MEJORAMIENTO VIAS IMBITA SORCA SECTOR PUERTO PRINCIPE-ESCUELA DE SORCA, PUESTO DE SALUD VEREDA DE SORCA-ALTO DE MOMBITA, MUNICIPIO DE NUEVO COLON</v>
          </cell>
          <cell r="M1921">
            <v>99.98</v>
          </cell>
          <cell r="N1921">
            <v>100</v>
          </cell>
          <cell r="O1921" t="str">
            <v>TERMINADO</v>
          </cell>
        </row>
        <row r="1922">
          <cell r="K1922">
            <v>2015004150037</v>
          </cell>
          <cell r="L1922" t="str">
            <v>CONSTRUCCIÓN DE ALCANTARILLAS, FILTRO Y PLACA HUELLA DE LA VIA QUEBRADA GRANDE, EL UVO, ZAPATERO, ALFARAZ, PUENTE PIEDRA DEL MUNICIPIO DE NUEVO COLON</v>
          </cell>
          <cell r="M1922">
            <v>100</v>
          </cell>
          <cell r="N1922">
            <v>100</v>
          </cell>
          <cell r="O1922" t="str">
            <v>TERMINADO</v>
          </cell>
        </row>
        <row r="1923">
          <cell r="K1923">
            <v>2013004150020</v>
          </cell>
          <cell r="L1923" t="str">
            <v>MEJORAMIENTO Y PAVIMENTACIÓN EN CONCRETO RÍGIDO DE LAS VIAS QUE RODEAN LAS PLAZAS PRINCIPALES DE SIRASI Y LA URURIA DEL MUNICIPIO DE PÁEZ, DEPARTAMENTO DE BOYACÁ</v>
          </cell>
          <cell r="M1923">
            <v>100</v>
          </cell>
          <cell r="N1923">
            <v>83.28</v>
          </cell>
          <cell r="O1923" t="str">
            <v>TERMINADO</v>
          </cell>
        </row>
        <row r="1924">
          <cell r="K1924">
            <v>2014004150011</v>
          </cell>
          <cell r="L1924" t="str">
            <v>REMODELACIÓN PARQUE PRINCIPAL MUNICIPIO DE PÁEZ DEPARTAMENTO BOYACÁ</v>
          </cell>
          <cell r="M1924">
            <v>0</v>
          </cell>
          <cell r="N1924">
            <v>0</v>
          </cell>
          <cell r="O1924" t="str">
            <v>CONTRATADO EN EJECUCIÓN</v>
          </cell>
        </row>
        <row r="1925">
          <cell r="K1925">
            <v>2015004150050</v>
          </cell>
          <cell r="L1925" t="str">
            <v>CONSTRUCCIÓN DE VIVIENDA DE INTERES PRIORITARIO PARA LA URBANIZACION VILLA SAN DIEGO MUNICIPIO DE PAEZ DEPARTAMENTO DE BOYACA</v>
          </cell>
          <cell r="M1925">
            <v>0</v>
          </cell>
          <cell r="N1925">
            <v>40.42</v>
          </cell>
          <cell r="O1925" t="str">
            <v>CONTRATADO EN EJECUCIÓN</v>
          </cell>
        </row>
        <row r="1926">
          <cell r="K1926">
            <v>2013004150014</v>
          </cell>
          <cell r="L1926" t="str">
            <v>REHABILITACIÓN Y MANTENIMIENTO DE LAS VÍAS URBANAS DE LA CARRERA 4 ENTRE CALLES 1 Y 1A Y CARRERA 4 ENTRE CALLES 3 Y 4 DEL MUNICIPIO DE PAJARITO DEPARTAMENTO DE BOYACÁ</v>
          </cell>
          <cell r="M1926">
            <v>100</v>
          </cell>
          <cell r="N1926">
            <v>100</v>
          </cell>
          <cell r="O1926" t="str">
            <v>TERMINADO</v>
          </cell>
        </row>
        <row r="1927">
          <cell r="K1927">
            <v>2014000050029</v>
          </cell>
          <cell r="L1927" t="str">
            <v>CONSTRUCCIÓN DE LA RED DOMICILIARIA DE GAS NATURAL PARA EL CASCO URBANO DEL MUNICIPIO DE PAJARITO, BOYACÁ, CENTRO ORIENTE</v>
          </cell>
          <cell r="M1927">
            <v>100</v>
          </cell>
          <cell r="N1927">
            <v>100</v>
          </cell>
          <cell r="O1927" t="str">
            <v>TERMINADO</v>
          </cell>
        </row>
        <row r="1928">
          <cell r="K1928">
            <v>2014004150008</v>
          </cell>
          <cell r="L1928" t="str">
            <v>CONSTRUCCIÓN DE SISTEMAS ELECTRICOS FOTOVOLTAICOS INDIVIDUALES EN LA VEREDA SABANALARGA EN EL MUNICIPIO DE PAJARITO, BOYACÁ, CENTRO ORIENTE</v>
          </cell>
          <cell r="M1928">
            <v>100</v>
          </cell>
          <cell r="N1928">
            <v>87.76</v>
          </cell>
          <cell r="O1928" t="str">
            <v>TERMINADO</v>
          </cell>
        </row>
        <row r="1929">
          <cell r="K1929">
            <v>2015004150034</v>
          </cell>
          <cell r="L1929" t="str">
            <v>REHABILITACIÓN DEL ACUEDUCTO DE CURISI DEL MUNICIPIO DE PAJARITO, BOYACÁ, CENTRO ORIENTE</v>
          </cell>
          <cell r="M1929">
            <v>100</v>
          </cell>
          <cell r="N1929">
            <v>99.63</v>
          </cell>
          <cell r="O1929" t="str">
            <v>TERMINADO</v>
          </cell>
        </row>
        <row r="1930">
          <cell r="K1930">
            <v>2014004150009</v>
          </cell>
          <cell r="L1930" t="str">
            <v>REMODELACIÓN DE LA INFRAESTRUCTURA DEL PARQUE CENTRAL DEL MUNICIPIO DE PAUNA, BOYACÁ.</v>
          </cell>
          <cell r="M1930">
            <v>36.159999999999997</v>
          </cell>
          <cell r="N1930">
            <v>37.380000000000003</v>
          </cell>
          <cell r="O1930" t="str">
            <v>CONTRATADO EN EJECUCIÓN</v>
          </cell>
        </row>
        <row r="1931">
          <cell r="K1931">
            <v>2015004150032</v>
          </cell>
          <cell r="L1931" t="str">
            <v>CONSTRUCCIÓN DE UN LABORATORIO DE QUÍMICA Y DOS AULAS EDUCATIVAS COLEGIO RAMÓN BARRANTES PISBA, BOYACÁ, CENTRO ORIENTE</v>
          </cell>
          <cell r="M1931">
            <v>0</v>
          </cell>
          <cell r="N1931">
            <v>0</v>
          </cell>
          <cell r="O1931" t="str">
            <v>CONTRATADO EN EJECUCIÓN</v>
          </cell>
        </row>
        <row r="1932">
          <cell r="K1932">
            <v>2012004150023</v>
          </cell>
          <cell r="L1932" t="str">
            <v>MEJORAMIENTO VIA RAMIRIQUI - JENESANO(VEREDAS NAGUATA Y NONCETA) RAMIRIQUÍ, BOYACÁ, CENTRO ORIENTE</v>
          </cell>
          <cell r="M1932">
            <v>75</v>
          </cell>
          <cell r="N1932">
            <v>92.83</v>
          </cell>
          <cell r="O1932" t="str">
            <v>CONTRATADO EN EJECUCIÓN</v>
          </cell>
        </row>
        <row r="1933">
          <cell r="K1933">
            <v>2015004150008</v>
          </cell>
          <cell r="L1933" t="str">
            <v>CONSTRUCCIÓN CERRAMIENTO EN LA SEDE CAMPESTRE DE LA INSTITUCIÓN EDUCATIVA JOSÉ IGNACIO DE MARQUÉZ, MUNICIPIO DE RAMIRIQUÍ, DEPARTAMENTO DE BOYACÁ.</v>
          </cell>
          <cell r="M1933">
            <v>62.01</v>
          </cell>
          <cell r="N1933">
            <v>99.06</v>
          </cell>
          <cell r="O1933" t="str">
            <v>CONTRATADO EN EJECUCIÓN</v>
          </cell>
        </row>
        <row r="1934">
          <cell r="K1934">
            <v>2015004150005</v>
          </cell>
          <cell r="L1934" t="str">
            <v>RECUPERACIÓN Y CONSTRUCCIÓN  DE LA CRA 3 ENTRE CALLES 3 Y 4. CRA 4 ENTRE CALLES 6 Y 7. CALLE 4 ENTRE CRA 2 Y 3. Y CALLE 1 A FRENTE AL HOGAR CANITAS FELICES DE SAN JOAQUIN MUNICIPIO DE RONDON DEPARTAMENTO DE BOYACÁ</v>
          </cell>
          <cell r="M1934">
            <v>100</v>
          </cell>
          <cell r="N1934">
            <v>0</v>
          </cell>
          <cell r="O1934" t="str">
            <v>TERMINADO</v>
          </cell>
        </row>
        <row r="1935">
          <cell r="K1935">
            <v>2013004150018</v>
          </cell>
          <cell r="L1935" t="str">
            <v>MEJORAMIENTO DE VIAS CON PAVIMENTO ASFALTICO DE LAS CARRERAS CUARTA ENTRE CALLE 6 Y 10, QUINTA ENTRE CALLE 8 Y VALLADO SAN JOSE Y CALLE 6 ENTRE CARRERAS 2 Y 4 DEL MUNICIPIO DE SAMACA</v>
          </cell>
          <cell r="M1935">
            <v>100</v>
          </cell>
          <cell r="N1935">
            <v>100</v>
          </cell>
          <cell r="O1935" t="str">
            <v>TERMINADO</v>
          </cell>
        </row>
        <row r="1936">
          <cell r="K1936">
            <v>2014000050009</v>
          </cell>
          <cell r="L1936" t="str">
            <v>MEJORAMIENTO DE LA VIA URBANA QUE COMUNICA A LAS VEREDAS BOMBITA Y VILLANUEVA CON EL MUNICIPIO DE SAN EDUARDO - DEPARTAMENTO DE BOYACÁ</v>
          </cell>
          <cell r="M1936">
            <v>100</v>
          </cell>
          <cell r="N1936">
            <v>99.98</v>
          </cell>
          <cell r="O1936" t="str">
            <v>TERMINADO</v>
          </cell>
        </row>
        <row r="1937">
          <cell r="K1937">
            <v>2012004150007</v>
          </cell>
          <cell r="L1937" t="str">
            <v>CONSTRUCCIÓN DE LA TERMINACIÓN DEL REFORZAMIENTO ESTRUCTURAL Y REMODELACIÓN DE LA INFRAESTRUCTURA FISICA DE LA ESE CENTRO DE SALUD DE SAN JOSÉ DE PARE, BOYACÁ, CENTRO ORIENTE</v>
          </cell>
          <cell r="M1937">
            <v>100</v>
          </cell>
          <cell r="N1937">
            <v>99.99</v>
          </cell>
          <cell r="O1937" t="str">
            <v>PARA CIERRE</v>
          </cell>
        </row>
        <row r="1938">
          <cell r="K1938">
            <v>2015004150043</v>
          </cell>
          <cell r="L1938" t="str">
            <v>MEJORAMIENTO DE LAS VIAS MUNICIPALES RAMAL ANTIGUO CRUCE RUTA CODIGO (45 A) - CASCO URBANO Y RAMAL AL CEMENTERIO DEL MUNICIPIO DE SAN JOSE DE PARE, DEPARTAMENTO DE BOYACA, CENTRO ORIENTE</v>
          </cell>
          <cell r="M1938">
            <v>34.69</v>
          </cell>
          <cell r="N1938">
            <v>62.17</v>
          </cell>
          <cell r="O1938" t="str">
            <v>CONTRATADO EN EJECUCIÓN</v>
          </cell>
        </row>
        <row r="1939">
          <cell r="K1939">
            <v>2014000050035</v>
          </cell>
          <cell r="L1939" t="str">
            <v>REHABILITACIÓN Y MEJORAMIENTO DE LA VARIANTE DEL LLANO QUE COMUNICA EL SECRETO Y SANTA TERESA Y LOS MUNICIPIOS DE SAN LUIS DE GACENO, CAMPOHERMOSO Y PAEZ DEL DEPARTAMENTO DE  BOYACÁ</v>
          </cell>
          <cell r="M1939">
            <v>0</v>
          </cell>
          <cell r="N1939">
            <v>0</v>
          </cell>
          <cell r="O1939" t="str">
            <v>SIN CONTRATAR</v>
          </cell>
        </row>
        <row r="1940">
          <cell r="K1940">
            <v>2013000050095</v>
          </cell>
          <cell r="L1940" t="str">
            <v>CONSTRUCCIÓN DE LA SEDE PRINCIPAL DE LA INSTITUCION EDUCATIVA EL CHAPETON DEL MUNICIPIO DE SAN MATEO - BOYACÁ</v>
          </cell>
          <cell r="M1940">
            <v>16.47</v>
          </cell>
          <cell r="N1940">
            <v>99.94</v>
          </cell>
          <cell r="O1940" t="str">
            <v>CONTRATADO EN EJECUCIÓN</v>
          </cell>
        </row>
        <row r="1941">
          <cell r="K1941">
            <v>2015004150045</v>
          </cell>
          <cell r="L1941" t="str">
            <v>CONSTRUCCIÓN DE PAVIMENTO EN ADOQUÍN DE LAS VÍAS DE LA URBANIZACIÓN DE INTERÉS SOCIAL EL BOSQUE DEL MUNICIPIO DE SAN PABLO DE BORBUR, BOYACÁ, CENTRO ORIENTE</v>
          </cell>
          <cell r="M1941">
            <v>100</v>
          </cell>
          <cell r="N1941">
            <v>5.1100000000000003</v>
          </cell>
          <cell r="O1941" t="str">
            <v>TERMINADO</v>
          </cell>
        </row>
        <row r="1942">
          <cell r="K1942">
            <v>2013000050097</v>
          </cell>
          <cell r="L1942" t="str">
            <v>CONSTRUCCIÓN DEL NUEVO PUENTE SOBRE EL RIO LENGUPA QUE CONECTA A LOS MUNICIPIOS DE CAMPOHERMOSO Y SANTA MARIA DEL DEPARTAMENTO DE BOYACÁ</v>
          </cell>
          <cell r="M1942">
            <v>100</v>
          </cell>
          <cell r="N1942">
            <v>53.34</v>
          </cell>
          <cell r="O1942" t="str">
            <v>TERMINADO</v>
          </cell>
        </row>
        <row r="1943">
          <cell r="K1943">
            <v>2015004150051</v>
          </cell>
          <cell r="L1943" t="str">
            <v>MEJORAMIENTO VIAS  SECTOR CRA6 ENTRE CALLES 5 Y LA VARIANTE; LA CALLE 5 ENTRE LA CARRERA 5 Y LA VARIANTE Y LA CALLE 4 ENTRE CARRERA 5 SANTA SOFÍA, BOYACÁ, CENTRO ORIENTE</v>
          </cell>
          <cell r="M1943">
            <v>0</v>
          </cell>
          <cell r="N1943">
            <v>0</v>
          </cell>
          <cell r="O1943" t="str">
            <v>CONTRATADO SIN ACTA DE INICIO</v>
          </cell>
        </row>
        <row r="1944">
          <cell r="K1944">
            <v>2015004150024</v>
          </cell>
          <cell r="L1944" t="str">
            <v>MEJORAMIENTO DE LA VÍA CASCO URBANO DE SANTANA - VEREDA SAN JUAN, MUNICIPIO DE SANTANA DEPARTAMENTO DE BOYACÁ</v>
          </cell>
          <cell r="M1944">
            <v>0</v>
          </cell>
          <cell r="N1944">
            <v>0</v>
          </cell>
          <cell r="O1944" t="str">
            <v>CONTRATADO EN EJECUCIÓN</v>
          </cell>
        </row>
        <row r="1945">
          <cell r="K1945">
            <v>2014000050050</v>
          </cell>
          <cell r="L1945" t="str">
            <v>IMPLEMENTACIÓN REGIONAL DE GAS COMBUSTIBLE POR REDES PARA LOS MUNICIPIOS DE SOATÁ, BOAVITA Y LA UVITA - DEPARTAMENTO DE BOYACÁ</v>
          </cell>
          <cell r="M1945">
            <v>82.35</v>
          </cell>
          <cell r="N1945">
            <v>79.239999999999995</v>
          </cell>
          <cell r="O1945" t="str">
            <v>CONTRATADO EN EJECUCIÓN</v>
          </cell>
        </row>
        <row r="1946">
          <cell r="K1946">
            <v>2015004150052</v>
          </cell>
          <cell r="L1946" t="str">
            <v>MEJORAMIENTO Y PAVIMENTACIÓN DE LA VÍA SOCOTÁ - ALTO DE SAGRA, EN EL MUNICIPIO DE SOCOTÁ, DEPARTAMENTO DE BOYACÁ</v>
          </cell>
          <cell r="M1946">
            <v>41.46</v>
          </cell>
          <cell r="N1946">
            <v>47.44</v>
          </cell>
          <cell r="O1946" t="str">
            <v>CONTRATADO EN EJECUCIÓN</v>
          </cell>
        </row>
        <row r="1947">
          <cell r="K1947">
            <v>2015004150039</v>
          </cell>
          <cell r="L1947" t="str">
            <v>CONSTRUCCIÓN , MEJORAMIENTO Y ADECUACION DE POLIDEPORTIVOS DEL AREA URBANA DEL MUNICIPIO DE SOGAMOSO DEPARTAMENTO DE BOYACA</v>
          </cell>
          <cell r="M1947">
            <v>0</v>
          </cell>
          <cell r="N1947">
            <v>0</v>
          </cell>
          <cell r="O1947" t="str">
            <v>SIN CONTRATAR</v>
          </cell>
        </row>
        <row r="1948">
          <cell r="K1948">
            <v>2014004150010</v>
          </cell>
          <cell r="L1948" t="str">
            <v>CONSTRUCCIÓN CANCHA DE FUTBOL VILLA OLIMPICA MUNICIPIO DE SOTAQUIRA BOYACA</v>
          </cell>
          <cell r="M1948">
            <v>0</v>
          </cell>
          <cell r="N1948">
            <v>0</v>
          </cell>
          <cell r="O1948" t="str">
            <v>EN PROCESO DE CONTRATACIÓN</v>
          </cell>
        </row>
        <row r="1949">
          <cell r="K1949">
            <v>2015004150049</v>
          </cell>
          <cell r="L1949" t="str">
            <v>PAVIMENTACIÓN EN ADOQUIN EN CONCRETO DE LAS VÍAS DEL PARQUE PRINCIPAL, MUNICIPIO DE SOTAQUIRÁ, DEPARTAMENTO DE BOYACÁ</v>
          </cell>
          <cell r="M1949">
            <v>0</v>
          </cell>
          <cell r="N1949">
            <v>0</v>
          </cell>
          <cell r="O1949" t="str">
            <v>SIN CONTRATAR</v>
          </cell>
        </row>
        <row r="1950">
          <cell r="K1950">
            <v>2015004150014</v>
          </cell>
          <cell r="L1950" t="str">
            <v>RESTAURACIÓN Y REMODELACIÓN PARQUE PRINCIPAL DEL MUNICIPIO DE SUTATENZA, BOYACÁ, CENTRO ORIENTE</v>
          </cell>
          <cell r="M1950">
            <v>32.15</v>
          </cell>
          <cell r="N1950">
            <v>73.5</v>
          </cell>
          <cell r="O1950" t="str">
            <v>CONTRATADO EN EJECUCIÓN</v>
          </cell>
        </row>
        <row r="1951">
          <cell r="K1951">
            <v>2015004150004</v>
          </cell>
          <cell r="L1951" t="str">
            <v>MEJORAMIENTO PAVIMENTACIÓN EN ADOQUÍN DE VÍAS URBANAS DEL MUNICIPIO DE SACHICA – DEPARTAMENTO DE BOYACÁ</v>
          </cell>
          <cell r="M1951">
            <v>99.98</v>
          </cell>
          <cell r="N1951">
            <v>90</v>
          </cell>
          <cell r="O1951" t="str">
            <v>TERMINADO</v>
          </cell>
        </row>
        <row r="1952">
          <cell r="K1952">
            <v>2015004150016</v>
          </cell>
          <cell r="L1952" t="str">
            <v>MANTENIMIENTO DE LAS VIAS EL CRUCE, EL PEDREGAL, LOS TOBOS, MESA CHIQUITA Y CALLE ARRIBA EN EL MUNICIPIO DE TASCO - DEPARTAMENTO DE BOYACÁ</v>
          </cell>
          <cell r="M1952">
            <v>58.17</v>
          </cell>
          <cell r="N1952">
            <v>90</v>
          </cell>
          <cell r="O1952" t="str">
            <v>CONTRATADO EN EJECUCIÓN</v>
          </cell>
        </row>
        <row r="1953">
          <cell r="K1953">
            <v>2015004150035</v>
          </cell>
          <cell r="L1953" t="str">
            <v>MEJORAMIENTO Y ADOQUINADO DE LAS VÍAS PERIMETRALES DE LA PLAZA DE MERCADO DEL MUNICIPIO DE TENZA DEPARTAMENTO DE BOYACÁ</v>
          </cell>
          <cell r="M1953">
            <v>56.75</v>
          </cell>
          <cell r="N1953">
            <v>39.19</v>
          </cell>
          <cell r="O1953" t="str">
            <v>CONTRATADO EN EJECUCIÓN</v>
          </cell>
        </row>
        <row r="1954">
          <cell r="K1954">
            <v>2013004150001</v>
          </cell>
          <cell r="L1954" t="str">
            <v>CONSTRUCCIÓN TERMINACION PLAZA DE MERCADO MUNICIPIO DE TIBANA- DEPARTAMENTO DE BOYACA</v>
          </cell>
          <cell r="M1954">
            <v>100</v>
          </cell>
          <cell r="N1954">
            <v>66.41</v>
          </cell>
          <cell r="O1954" t="str">
            <v>TERMINADO</v>
          </cell>
        </row>
        <row r="1955">
          <cell r="K1955">
            <v>2014004150001</v>
          </cell>
          <cell r="L1955" t="str">
            <v>CONSTRUCCIÓN DE ESTRUCTURA Y CUBIERTA POLIDEPORTIVO INSTITUCIÓN EDUCATIVA SUPANECA DEL MUNICIPIO DE TIBANÁ DEPARTAMENTO DE BOYACÁ</v>
          </cell>
          <cell r="M1955">
            <v>100</v>
          </cell>
          <cell r="N1955">
            <v>90</v>
          </cell>
          <cell r="O1955" t="str">
            <v>TERMINADO</v>
          </cell>
        </row>
        <row r="1956">
          <cell r="K1956">
            <v>2015004150020</v>
          </cell>
          <cell r="L1956" t="str">
            <v>CONSTRUCCIÓN PUENTE VEHICULAR VEREDA CENTRO SECTOR SAN PEDRO DEL MUNCIPIO DE TINJACÁ BOYACÁ</v>
          </cell>
          <cell r="M1956">
            <v>47.34</v>
          </cell>
          <cell r="N1956">
            <v>46.78</v>
          </cell>
          <cell r="O1956" t="str">
            <v>CONTRATADO EN EJECUCIÓN</v>
          </cell>
        </row>
        <row r="1957">
          <cell r="K1957">
            <v>2015004150031</v>
          </cell>
          <cell r="L1957" t="str">
            <v>MEJORAMIENTO DE LA VIA TIPACOQUE-COVARACHIA, SECTOR MONUMENTO EL NOGAL, MUNICIPIO DE TIPACOQUE - DEPARTAMENTO DE BOYACÁ</v>
          </cell>
          <cell r="M1957">
            <v>66.900000000000006</v>
          </cell>
          <cell r="N1957">
            <v>81.05</v>
          </cell>
          <cell r="O1957" t="str">
            <v>CONTRATADO EN EJECUCIÓN</v>
          </cell>
        </row>
        <row r="1958">
          <cell r="K1958">
            <v>2013004150006</v>
          </cell>
          <cell r="L1958" t="str">
            <v>CONSTRUCCIÓN PLAZA DE FERIAS  Y EXPOSICIONES  DEL MUNICIPIO DE TOCA, BOYACÁ, CENTRO ORIENTE</v>
          </cell>
          <cell r="M1958">
            <v>100</v>
          </cell>
          <cell r="N1958">
            <v>100</v>
          </cell>
          <cell r="O1958" t="str">
            <v>TERMINADO</v>
          </cell>
        </row>
        <row r="1959">
          <cell r="K1959">
            <v>2015004150015</v>
          </cell>
          <cell r="L1959" t="str">
            <v>CONSTRUCCIÓN DE ADOQUÍN DE LA CALLE 5° ENTRE CARRERAS 3° Y 4°, CARRERA 4° ENTRE CALLES 3° Y 5°, CARRERA 3° DESDE LA CALLE 4° HASTA LA URBANIZACIÓN 21 DE OCTUBRE, DEL MUNICIPIO DE TOTA - BOYACÁ</v>
          </cell>
          <cell r="M1959">
            <v>100</v>
          </cell>
          <cell r="N1959">
            <v>90</v>
          </cell>
          <cell r="O1959" t="str">
            <v>TERMINADO</v>
          </cell>
        </row>
        <row r="1960">
          <cell r="K1960">
            <v>2014000050044</v>
          </cell>
          <cell r="L1960" t="str">
            <v>ADECUACIÓN , REMODELACIÓN Y PUESTA EN FUNCIONAMIENTO DEL TEATRO SUÁREZ, EN EL MARCO DEL CONTRATO PLAN BOYACÁ, MUNICIPIO DE TUNJA, DEPARTAMENTO DE BOYACÁ</v>
          </cell>
          <cell r="M1960">
            <v>25.1</v>
          </cell>
          <cell r="N1960">
            <v>46.58</v>
          </cell>
          <cell r="O1960" t="str">
            <v>CONTRATADO EN EJECUCIÓN</v>
          </cell>
        </row>
        <row r="1961">
          <cell r="K1961">
            <v>2013004150011</v>
          </cell>
          <cell r="L1961" t="str">
            <v>RECUPERACIÓN DE LA ESTABILIDAD SOCIAL Y ECONÓMICA DE LA COMUNIDAD RURAL MEDIANTE EL ESTABLECIMIENTO DE 270 HECTÁREAS TECNIFICADAS DE FRUTALES EN EL MUNICIPIO DE TUNUNGUÁ BOYACÁ</v>
          </cell>
          <cell r="M1961">
            <v>100</v>
          </cell>
          <cell r="N1961">
            <v>85.85</v>
          </cell>
          <cell r="O1961" t="str">
            <v>TERMINADO</v>
          </cell>
        </row>
        <row r="1962">
          <cell r="K1962">
            <v>2013004150016</v>
          </cell>
          <cell r="L1962" t="str">
            <v>REMODELACIÓN PARQUE PRINCIPAL EN EL MUNICIPIO DE TUNUNGUÁ - DEPARTAMENTO DE BOYACÁ</v>
          </cell>
          <cell r="M1962">
            <v>100</v>
          </cell>
          <cell r="N1962">
            <v>54.73</v>
          </cell>
          <cell r="O1962" t="str">
            <v>TERMINADO</v>
          </cell>
        </row>
        <row r="1963">
          <cell r="K1963">
            <v>2014004150003</v>
          </cell>
          <cell r="L1963" t="str">
            <v>MEJORAMIENTO DE LA VIA QUE CONDUCE DEL MUNICIPIO DE VENTAQUEMADA AL MUNICIPIO DE TURMEQUE BOYACÁ, CENTRO ORIENTE</v>
          </cell>
          <cell r="M1963">
            <v>100</v>
          </cell>
          <cell r="N1963">
            <v>99.99</v>
          </cell>
          <cell r="O1963" t="str">
            <v>TERMINADO</v>
          </cell>
        </row>
        <row r="1964">
          <cell r="K1964">
            <v>2015004150036</v>
          </cell>
          <cell r="L1964" t="str">
            <v>REHABILITACIÓN Y MEJORAMIENTO DE LA VÍA QUE CONDUCE A LA VEREDA PALO CAIDO SECTOR CUCHILLA, MEDIANTE LA CONSTRUCCIÓN DE PLACA HUELLA MUNICIPIO DE UMBITA DEPARTAMENTO DE BOYACÁ</v>
          </cell>
          <cell r="M1964">
            <v>38.979999999999997</v>
          </cell>
          <cell r="N1964">
            <v>93.51</v>
          </cell>
          <cell r="O1964" t="str">
            <v>CONTRATADO EN EJECUCIÓN</v>
          </cell>
        </row>
        <row r="1965">
          <cell r="K1965">
            <v>2013004150017</v>
          </cell>
          <cell r="L1965" t="str">
            <v>MEJORAMIENTO DE LA VÍA PRINCIPAL DE LA VEREDA FRUTILLO DEL MUNICIPIO DE VENTAQUEMADA, DEPARTAMENTO DE BOYACÁ</v>
          </cell>
          <cell r="M1965">
            <v>100</v>
          </cell>
          <cell r="N1965">
            <v>99.99</v>
          </cell>
          <cell r="O1965" t="str">
            <v>TERMINADO</v>
          </cell>
        </row>
        <row r="1966">
          <cell r="K1966">
            <v>2015004150040</v>
          </cell>
          <cell r="L1966" t="str">
            <v>CONSTRUCCIÓN DE PLACA HUELLA EN LAS DIFERENTES VIAS RURALES DEL MUNICIPIO DE VILLA DE LEYVA-BOYACÁ</v>
          </cell>
          <cell r="M1966">
            <v>63.27</v>
          </cell>
          <cell r="N1966">
            <v>85.38</v>
          </cell>
          <cell r="O1966" t="str">
            <v>CONTRATADO EN EJECUCIÓN</v>
          </cell>
        </row>
        <row r="1967">
          <cell r="K1967">
            <v>2013000100206</v>
          </cell>
          <cell r="L1967" t="str">
            <v>APROVECHAMIENTO DE RECURSOS MINEROS - ENERGETICOS Y GENERACION DE UN MODELO DE PLANEACION PARA LA PROSPECCION Y EXPLOTACION DE MINERALES DEL DEPARTAMENTO DE BOYACA</v>
          </cell>
          <cell r="M1967">
            <v>55.07</v>
          </cell>
          <cell r="N1967">
            <v>48.76</v>
          </cell>
          <cell r="O1967" t="str">
            <v>CONTRATADO EN EJECUCIÓN</v>
          </cell>
        </row>
        <row r="1968">
          <cell r="K1968">
            <v>2013151060001</v>
          </cell>
          <cell r="L1968" t="str">
            <v>CONSTRUCCIÓN DE HABITACIONES PARA EL MEJORAMIENTO DE LA VIVIENDA RURAL BRICEÑO, BOYACÁ, CENTRO ORIENTE</v>
          </cell>
          <cell r="M1968">
            <v>100</v>
          </cell>
          <cell r="N1968">
            <v>99.92</v>
          </cell>
          <cell r="O1968" t="str">
            <v>TERMINADO</v>
          </cell>
        </row>
        <row r="1969">
          <cell r="K1969">
            <v>2014151060001</v>
          </cell>
          <cell r="L1969" t="str">
            <v>CONSTRUCCIÓN CONSTRUCCION DEL PUENTE VEHICULAR QUEBRADA LA ALUMBRE VEREDA CUCAITA BRICEÑO, BOYACÁ, CENTRO ORIENTE</v>
          </cell>
          <cell r="M1969">
            <v>100</v>
          </cell>
          <cell r="N1969">
            <v>100</v>
          </cell>
          <cell r="O1969" t="str">
            <v>CERRADO</v>
          </cell>
        </row>
        <row r="1970">
          <cell r="K1970">
            <v>2015151060001</v>
          </cell>
          <cell r="L1970" t="str">
            <v>ASISTENCIA TÉCNICA AGROPECUARIA MEDIANTE LA EJECUCIÓN PARCIAL DE LOS PLANES GENERALES 2012-2015 MUNICIPIO DE BRICEÑO, BOYACÁ, CENTRO ORIENTE</v>
          </cell>
          <cell r="M1970">
            <v>100</v>
          </cell>
          <cell r="N1970">
            <v>98.31</v>
          </cell>
          <cell r="O1970" t="str">
            <v>PARA CIERRE</v>
          </cell>
        </row>
        <row r="1971">
          <cell r="K1971">
            <v>2015151060002</v>
          </cell>
          <cell r="L1971" t="str">
            <v>CONSTRUCCIÓN DE MEJORAMIENTO DE VIVIENDA RURAL MUNICIPIO DE BRICEÑO - BOYACÁ</v>
          </cell>
          <cell r="M1971">
            <v>100</v>
          </cell>
          <cell r="N1971">
            <v>99.8</v>
          </cell>
          <cell r="O1971" t="str">
            <v>TERMINADO</v>
          </cell>
        </row>
        <row r="1972">
          <cell r="K1972">
            <v>2013151090001</v>
          </cell>
          <cell r="L1972" t="str">
            <v>CONSTRUCCIÓN DE SESENTA (60) VIVIENDAS RURALES EN EL MUNICIPIO DE BUENAVISTA, BOYACA</v>
          </cell>
          <cell r="M1972">
            <v>17.54</v>
          </cell>
          <cell r="N1972">
            <v>12.84</v>
          </cell>
          <cell r="O1972" t="str">
            <v>CONTRATADO EN EJECUCIÓN</v>
          </cell>
        </row>
        <row r="1973">
          <cell r="K1973">
            <v>2014151090002</v>
          </cell>
          <cell r="L1973" t="str">
            <v>ACTUALIZACIÓN DEL ESQUEMA DE ORDENAMIENTO TERRITORIAL DEL MUNICIPIO DE BUENAVISTA - BOYACA</v>
          </cell>
          <cell r="M1973">
            <v>80</v>
          </cell>
          <cell r="N1973">
            <v>50</v>
          </cell>
          <cell r="O1973" t="str">
            <v>CONTRATADO EN EJECUCIÓN</v>
          </cell>
        </row>
        <row r="1974">
          <cell r="K1974">
            <v>2014151090003</v>
          </cell>
          <cell r="L1974" t="str">
            <v>FORTALECIMIENTO DE LA PARTICIPACION COMUNITARIA EN CULTURA RECREACION Y DEPORTE DEL MUNICIPIO DE BUENAVISTA, BOYACÁ, CENTRO ORIENTE</v>
          </cell>
          <cell r="M1974">
            <v>100</v>
          </cell>
          <cell r="N1974">
            <v>99.81</v>
          </cell>
          <cell r="O1974" t="str">
            <v>CERRADO</v>
          </cell>
        </row>
        <row r="1975">
          <cell r="K1975">
            <v>2015151090001</v>
          </cell>
          <cell r="L1975" t="str">
            <v>CONSTRUCCIÓN DE INFRAESTRUCTURA EDUCATIVA EN LA ESCUELA LA HERRADURA DE LA IE TÉCNICO AGROPECUARIO LA GRANJA DEL MUNICIPIO DE BUENAVISTA, BOYACÁ, CENTRO ORIENTE</v>
          </cell>
          <cell r="M1975">
            <v>100</v>
          </cell>
          <cell r="N1975">
            <v>94.7</v>
          </cell>
          <cell r="O1975" t="str">
            <v>TERMINADO</v>
          </cell>
        </row>
        <row r="1976">
          <cell r="K1976">
            <v>2013151140001</v>
          </cell>
          <cell r="L1976" t="str">
            <v>CONSTRUCCIÓN DEL HOGAR INFANTIL FASE III (ETAPA DE ACABADOSHOGAR INFANTIL FASE III (ETAPA DE ACABADOS) DEL MUNICIPIO DE BUSBANZÁ, BOYACÁ, CENTRO ORIENTE</v>
          </cell>
          <cell r="M1976">
            <v>100</v>
          </cell>
          <cell r="N1976">
            <v>100</v>
          </cell>
          <cell r="O1976" t="str">
            <v>CERRADO</v>
          </cell>
        </row>
        <row r="1977">
          <cell r="K1977">
            <v>2015151140001</v>
          </cell>
          <cell r="L1977" t="str">
            <v>CONSTRUCCIÓN , CONTINUACIÓN Y TERMINACIÒN DE LA BIBLIOTECA PÚBLICA DEL MUNICIPIO DE BUSBANZÁ - BOYACÁ.</v>
          </cell>
          <cell r="M1977">
            <v>100</v>
          </cell>
          <cell r="N1977">
            <v>100</v>
          </cell>
          <cell r="O1977" t="str">
            <v>CERRADO</v>
          </cell>
        </row>
        <row r="1978">
          <cell r="K1978">
            <v>2013151310002</v>
          </cell>
          <cell r="L1978" t="str">
            <v>CONSTRUCCIÓN DE PLACA HUELLA EN CONCRETO EN LA VIA DEL PERIMETRO URBANO-VEREDA ALISAL, VIA EL CEMENTERIO EN EL MUNICIPIO DE CALDAS, DEPARTAMENTO DE BOYACA</v>
          </cell>
          <cell r="M1978">
            <v>100</v>
          </cell>
          <cell r="N1978">
            <v>99.98</v>
          </cell>
          <cell r="O1978" t="str">
            <v>CERRADO</v>
          </cell>
        </row>
        <row r="1979">
          <cell r="K1979">
            <v>2015151310001</v>
          </cell>
          <cell r="L1979" t="str">
            <v>CONSTRUCCIÓN PAVIMENTACION DE VIAS URBANAS EN LA URBANIZACION LA PAZ, CORREGIMIENTO DE NARIÑO, CALDAS, BOYACÁ, CENTRO ORIENTE</v>
          </cell>
          <cell r="M1979">
            <v>100</v>
          </cell>
          <cell r="N1979">
            <v>99.63</v>
          </cell>
          <cell r="O1979" t="str">
            <v>TERMINADO</v>
          </cell>
        </row>
        <row r="1980">
          <cell r="K1980">
            <v>2013151350001</v>
          </cell>
          <cell r="L1980" t="str">
            <v>SANEAMIENTO MEJORAMIENTO DE VIVIENDA VIRS EL TREBOL MUNICIPIO DE CAMPOHERMOSO DEPARTAMENTO DE BOYACA CAMPOHERMOSO, BOYACÁ, CENTRO ORIENTE</v>
          </cell>
          <cell r="M1980">
            <v>100</v>
          </cell>
          <cell r="N1980">
            <v>100</v>
          </cell>
          <cell r="O1980" t="str">
            <v>TERMINADO</v>
          </cell>
        </row>
        <row r="1981">
          <cell r="K1981">
            <v>2014151350001</v>
          </cell>
          <cell r="L1981" t="str">
            <v>MEJORAMIENTO DE VIVIENDA, CONSTRUCCION DE COCINAS ALIANZA OCENSA ALCALDIA CAMPOHERMOSO, AREA DE INFLUENCIA OLEODUCTO CENTRAL S.A 2013 CAMPOHERMOSO, BOYACÁ, CENTRO ORIENTE</v>
          </cell>
          <cell r="M1981">
            <v>100</v>
          </cell>
          <cell r="N1981">
            <v>99.87</v>
          </cell>
          <cell r="O1981" t="str">
            <v>CERRADO</v>
          </cell>
        </row>
        <row r="1982">
          <cell r="K1982">
            <v>2014151350002</v>
          </cell>
          <cell r="L1982" t="str">
            <v>CONSTRUCCIÓN EN PAVIMENTO RIGIDO DE LA CARRERA TERCERA VIA AL COLEGIO  MUNICIPIO DE CAMPOHERMOSO DEPARTAMENTO DE BOYACÁ.</v>
          </cell>
          <cell r="M1982">
            <v>100</v>
          </cell>
          <cell r="N1982">
            <v>100</v>
          </cell>
          <cell r="O1982" t="str">
            <v>CERRADO</v>
          </cell>
        </row>
        <row r="1983">
          <cell r="K1983">
            <v>2015151350001</v>
          </cell>
          <cell r="L1983" t="str">
            <v>REMODELACIÓN DE LA CANCHA MULTIPLE Y CONSTRUCCION DE PARQUE BIOSALUDABLE EN LA INSPECCION DE VISTAHERMOSA, MUNICIPIO CAMPOHERMOSO, DEPARTAMENTO BOYACÁ, CENTRO ORIENTE.</v>
          </cell>
          <cell r="M1983">
            <v>100</v>
          </cell>
          <cell r="N1983">
            <v>100</v>
          </cell>
          <cell r="O1983" t="str">
            <v>CERRADO</v>
          </cell>
        </row>
        <row r="1984">
          <cell r="K1984">
            <v>2012151620001</v>
          </cell>
          <cell r="L1984" t="str">
            <v>MANTENIMIENTO DE LA MALLA VIAL, MEDIANTE LA ADQUISICIÓN DE UNA VOLQUETA PARA EL MUNICIPIO DE CERINZA, DEPARTAMENTO DE BOYACÁ</v>
          </cell>
          <cell r="M1984">
            <v>100</v>
          </cell>
          <cell r="N1984">
            <v>100</v>
          </cell>
          <cell r="O1984" t="str">
            <v>CERRADO</v>
          </cell>
        </row>
        <row r="1985">
          <cell r="K1985">
            <v>2014151620001</v>
          </cell>
          <cell r="L1985" t="str">
            <v>CONSTRUCCIÓN PUENTE SOBRE EL RIO ANIMAS (BOCATOMA), VEREDA CHITAL MUNICIPIO DE CERINZA</v>
          </cell>
          <cell r="M1985">
            <v>100</v>
          </cell>
          <cell r="N1985">
            <v>100</v>
          </cell>
          <cell r="O1985" t="str">
            <v>CERRADO</v>
          </cell>
        </row>
        <row r="1986">
          <cell r="K1986">
            <v>2014151620002</v>
          </cell>
          <cell r="L1986" t="str">
            <v>CONSTRUCCIÓN PUENTE SOBRE LA QUEBRADA CAÑAVERALES, LIMITES ENTRE LAS VEREDAS MESETA Y MARTINEZ PEÑA DEL MUNICIPIO DE CERINZA BOYACA</v>
          </cell>
          <cell r="M1986">
            <v>100</v>
          </cell>
          <cell r="N1986">
            <v>99.91</v>
          </cell>
          <cell r="O1986" t="str">
            <v>CERRADO</v>
          </cell>
        </row>
        <row r="1987">
          <cell r="K1987">
            <v>2014151620003</v>
          </cell>
          <cell r="L1987" t="str">
            <v>MEJORAMIENTO DE LA MOVILIDAD DE LOS ESTUDIANTES DEL MUNICIPIO DE CERINZA, MEDIANTE LA ADQUISICION DE UN BUS</v>
          </cell>
          <cell r="M1987">
            <v>100</v>
          </cell>
          <cell r="N1987">
            <v>99.89</v>
          </cell>
          <cell r="O1987" t="str">
            <v>CERRADO</v>
          </cell>
        </row>
        <row r="1988">
          <cell r="K1988">
            <v>2015151620001</v>
          </cell>
          <cell r="L1988" t="str">
            <v>MEJORAMIENTO DE LA VIA CENTRAL DEL NORTE SAN VICTORINO ALTO SALIDA CIRCUNVALAR EN EL MUNICIPIO DE CERINZA, BOYACÁ, CENTRO ORIENTE</v>
          </cell>
          <cell r="M1988">
            <v>100</v>
          </cell>
          <cell r="N1988">
            <v>100</v>
          </cell>
          <cell r="O1988" t="str">
            <v>CERRADO</v>
          </cell>
        </row>
        <row r="1989">
          <cell r="K1989">
            <v>2013151720001</v>
          </cell>
          <cell r="L1989" t="str">
            <v>CONSTRUCCIÓN CUBIERTA ESCENARIO DEPORTIVO DEL COLEGIO JUAN DE JESUS ACEVEDO VEREDA MONTEJO CHINAVITA, DEPARTAMENTO BOYACÁ</v>
          </cell>
          <cell r="M1989">
            <v>100</v>
          </cell>
          <cell r="N1989">
            <v>100</v>
          </cell>
          <cell r="O1989" t="str">
            <v>PARA CIERRE</v>
          </cell>
        </row>
        <row r="1990">
          <cell r="K1990">
            <v>2014151720001</v>
          </cell>
          <cell r="L1990" t="str">
            <v>CONSTRUCCIÓN CANCHA MULTIPLE DEPORTIVA EN LA URBANIZACION VILLA AMPARO DEL MUNICIPIO DE CHINAVITA</v>
          </cell>
          <cell r="M1990">
            <v>99.99</v>
          </cell>
          <cell r="N1990">
            <v>100</v>
          </cell>
          <cell r="O1990" t="str">
            <v>PARA CIERRE</v>
          </cell>
        </row>
        <row r="1991">
          <cell r="K1991">
            <v>2014151720002</v>
          </cell>
          <cell r="L1991" t="str">
            <v>CONSTRUCCIÓN PUENTE PEATONAL SOBRE LA QUEBRADA BOLIVAR VEREDA CENTRO ARRIBA MUNICIPIO DE CHINAVITA</v>
          </cell>
          <cell r="M1991">
            <v>100</v>
          </cell>
          <cell r="N1991">
            <v>100</v>
          </cell>
          <cell r="O1991" t="str">
            <v>PARA CIERRE</v>
          </cell>
        </row>
        <row r="1992">
          <cell r="K1992">
            <v>2015151720001</v>
          </cell>
          <cell r="L1992" t="str">
            <v>CONSTRUCCIÓN PUENTE LOS TRAPICHES SOBRE EL RIO FUSAVITA LIMITES VEREDA FUSA Y MONTEJO MUNICIPIO DE CHINAVITA</v>
          </cell>
          <cell r="M1992">
            <v>100</v>
          </cell>
          <cell r="N1992">
            <v>100</v>
          </cell>
          <cell r="O1992" t="str">
            <v>TERMINADO</v>
          </cell>
        </row>
        <row r="1993">
          <cell r="K1993">
            <v>2013151760002</v>
          </cell>
          <cell r="L1993" t="str">
            <v>ESTUDIOS Y DISEÑOS PARA LA OPTIMIZACION DEL SERVICIO DE ACUEDUCTO, Y FORMULACION DE ALTERNATIVAS DE MODERNIZACION EMPRESARIAL CHIQUINQUIRÁ, BOYACÁ, CENTRO ORIENTE</v>
          </cell>
          <cell r="M1993">
            <v>100</v>
          </cell>
          <cell r="N1993">
            <v>74.63</v>
          </cell>
          <cell r="O1993" t="str">
            <v>TERMINADO</v>
          </cell>
        </row>
        <row r="1994">
          <cell r="K1994">
            <v>2015151760002</v>
          </cell>
          <cell r="L1994" t="str">
            <v>REHABILITACIÓN Y MEJORAMIENTO DE VÍAS VEREDALES MEDIANTE LA CONSTRUCCIÓN DE ESTRUCTURA DE PLACA HUELLA EN EL MUNICIPIO DE CHIQUINQUIRÁ, BOYACÁ, CENTRO ORIENTE</v>
          </cell>
          <cell r="M1994">
            <v>89.13</v>
          </cell>
          <cell r="N1994">
            <v>87.63</v>
          </cell>
          <cell r="O1994" t="str">
            <v>CONTRATADO EN EJECUCIÓN</v>
          </cell>
        </row>
        <row r="1995">
          <cell r="K1995">
            <v>2013152320001</v>
          </cell>
          <cell r="L1995" t="str">
            <v>CONSTRUCCIÓN CONSTRUCCION PLANTA DE TRATAMIENTO PARA AGUA RESIDUAL SAN PEDRO DE IGUAQUE MUNICIPIO DE CHIQUIZA DEPARTAMENTO DE BOYACA CHÍQUIZA, BOYACÁ, CENTRO ORIENTE</v>
          </cell>
          <cell r="M1995">
            <v>100</v>
          </cell>
          <cell r="N1995">
            <v>62.4</v>
          </cell>
          <cell r="O1995" t="str">
            <v>TERMINADO</v>
          </cell>
        </row>
        <row r="1996">
          <cell r="K1996">
            <v>2014152320001</v>
          </cell>
          <cell r="L1996" t="str">
            <v>CONSTRUCCIÓN DE VIVIENDA DIGNA DE INTERÉS SOCIAL PATIECITOS I, EN EL MUNICIPIO DE CHÍQUIZA, BOYACÁ, CENTRO ORIENTE</v>
          </cell>
          <cell r="M1996">
            <v>99.48</v>
          </cell>
          <cell r="N1996">
            <v>100</v>
          </cell>
          <cell r="O1996" t="str">
            <v>PARA CIERRE</v>
          </cell>
        </row>
        <row r="1997">
          <cell r="K1997">
            <v>2013151800001</v>
          </cell>
          <cell r="L1997" t="str">
            <v>CONSTRUCCIÓN HOGAR GERIATRICO SIN BARRERAS SAN ANTONIO DE PADUA MUNICIPIO DE CHISCAS, BOYACÁ, CENTRO ORIENTE</v>
          </cell>
          <cell r="M1997">
            <v>100</v>
          </cell>
          <cell r="N1997">
            <v>99.86</v>
          </cell>
          <cell r="O1997" t="str">
            <v>CERRADO</v>
          </cell>
        </row>
        <row r="1998">
          <cell r="K1998">
            <v>2015151800001</v>
          </cell>
          <cell r="L1998" t="str">
            <v>ADECUACIÓN CONSTRUCCION Y MANTENIMIENTO PARQUE PRINCIPAL DEL MUNICIPIO DE CHISCAS, BOYACÁ, CENTRO ORIENTE</v>
          </cell>
          <cell r="M1998">
            <v>0</v>
          </cell>
          <cell r="N1998">
            <v>0</v>
          </cell>
          <cell r="O1998" t="str">
            <v>SIN CONTRATAR</v>
          </cell>
        </row>
        <row r="1999">
          <cell r="K1999">
            <v>2014151830001</v>
          </cell>
          <cell r="L1999" t="str">
            <v>CONSTRUCCIÓN PRIMERA ETAPA COLISEO CUBIERTO PRIMERA ETAPA COLISEO CUBIERTO CHITA, BOYACÁ, CENTRO ORIENTE</v>
          </cell>
          <cell r="M1999">
            <v>65</v>
          </cell>
          <cell r="N1999">
            <v>61.26</v>
          </cell>
          <cell r="O1999" t="str">
            <v>CONTRATADO EN EJECUCIÓN</v>
          </cell>
        </row>
        <row r="2000">
          <cell r="K2000">
            <v>2013151850001</v>
          </cell>
          <cell r="L2000" t="str">
            <v>CONSTRUCCIÓN DE 8 VIVIENDAS PARA EL PROGRESO DEL CAMPO EN EL MUNICIPIO DE CHITARAQUE, BOYACÁ, CENTRO ORIENTE</v>
          </cell>
          <cell r="M2000">
            <v>100</v>
          </cell>
          <cell r="N2000">
            <v>99.97</v>
          </cell>
          <cell r="O2000" t="str">
            <v>TERMINADO</v>
          </cell>
        </row>
        <row r="2001">
          <cell r="K2001">
            <v>2014151850001</v>
          </cell>
          <cell r="L2001" t="str">
            <v>CONSTRUCCIÓN DE ANDENES Y POMPEYANAS EN EL CASCO URBANO DEL MUNICIPIO DE CHITARAQUE, BOYACÁ, CENTRO ORIENTE</v>
          </cell>
          <cell r="M2001">
            <v>0</v>
          </cell>
          <cell r="N2001">
            <v>40.4</v>
          </cell>
          <cell r="O2001" t="str">
            <v>CONTRATADO EN EJECUCIÓN</v>
          </cell>
        </row>
        <row r="2002">
          <cell r="K2002">
            <v>2012151870001</v>
          </cell>
          <cell r="L2002" t="str">
            <v>MEJORAMIENTO INTEGRAL DE LA INFRAESTRUCTURA FISICA DE LA CONCENTRATACION URBANA MIXTA DE CHIVATÁ, BOYACÁ, CENTRO ORIENTE</v>
          </cell>
          <cell r="M2002">
            <v>100.03</v>
          </cell>
          <cell r="N2002">
            <v>99.94</v>
          </cell>
          <cell r="O2002" t="str">
            <v>TERMINADO</v>
          </cell>
        </row>
        <row r="2003">
          <cell r="K2003">
            <v>2013151870001</v>
          </cell>
          <cell r="L2003" t="str">
            <v>CONSTRUCCIÓN DE LA PRIMERA ETAPA DE UN ESCENARIO DEPORTIVO, RECREATIVO Y CULTURAL EN EL MUNICIPIO DE CHIVATÁ, BOYACÁ, CENTRO ORIENTE</v>
          </cell>
          <cell r="M2003">
            <v>100</v>
          </cell>
          <cell r="N2003">
            <v>100</v>
          </cell>
          <cell r="O2003" t="str">
            <v>CERRADO</v>
          </cell>
        </row>
        <row r="2004">
          <cell r="K2004">
            <v>2014151870001</v>
          </cell>
          <cell r="L2004" t="str">
            <v>CONSTRUCCIÓN DE BIOPARQUE AL AIRE LIBRE EN EL MUNICIPIO DE CHIVATÁ, BOYACÁ, CENTRO ORIENTE</v>
          </cell>
          <cell r="M2004">
            <v>100</v>
          </cell>
          <cell r="N2004">
            <v>100</v>
          </cell>
          <cell r="O2004" t="str">
            <v>PARA CIERRE</v>
          </cell>
        </row>
        <row r="2005">
          <cell r="K2005">
            <v>2015151870001</v>
          </cell>
          <cell r="L2005" t="str">
            <v>CONSTRUCCIÓN DE OBRAS PARA LA TERMINACION DEL CENTRO DE VIDA, CASA DEL ADULTO MAYOR EN EL MUNICIPIO DE CHIVATÁ, BOYACÁ, CENTRO ORIENTE</v>
          </cell>
          <cell r="M2005">
            <v>100</v>
          </cell>
          <cell r="N2005">
            <v>100</v>
          </cell>
          <cell r="O2005" t="str">
            <v>CERRADO</v>
          </cell>
        </row>
        <row r="2006">
          <cell r="K2006">
            <v>2012152360001</v>
          </cell>
          <cell r="L2006" t="str">
            <v>CONSTRUCCIÓN ADECUACION Y APERTURA DEFINITIVA DE LA PLANTA DE BENEFICIO DE CHIVOR EN LAS CONDICIONES SANITARIAS, TÉCNICAS Y AMBIENTALES IDONEAS. CHIVOR, BOYACÁ, CENTRO ORIENTE</v>
          </cell>
          <cell r="M2006">
            <v>100</v>
          </cell>
          <cell r="N2006">
            <v>100</v>
          </cell>
          <cell r="O2006" t="str">
            <v>TERMINADO</v>
          </cell>
        </row>
        <row r="2007">
          <cell r="K2007">
            <v>2013152360002</v>
          </cell>
          <cell r="L2007" t="str">
            <v>MEJORAMIENTO DE CONDICIONES DE HABITABILIDAD CHIVOR, CENTRO ORIENTE</v>
          </cell>
          <cell r="M2007">
            <v>100</v>
          </cell>
          <cell r="N2007">
            <v>67.260000000000005</v>
          </cell>
          <cell r="O2007" t="str">
            <v>TERMINADO</v>
          </cell>
        </row>
        <row r="2008">
          <cell r="K2008">
            <v>2014152360002</v>
          </cell>
          <cell r="L2008" t="str">
            <v>CONSTRUCCIÓN PAVIMENTACIÓN EN CONCRETO RÍGIDO  VIAS VEHICULARES FRENTE PLAZA DE MERCADO, PLAZA DE TOROS E IGLESIA CASCO URBANO - MUNICIPIO DE CHIVOR - BOYACÁ.</v>
          </cell>
          <cell r="M2008">
            <v>100</v>
          </cell>
          <cell r="N2008">
            <v>99.9</v>
          </cell>
          <cell r="O2008" t="str">
            <v>TERMINADO</v>
          </cell>
        </row>
        <row r="2009">
          <cell r="K2009">
            <v>2013151890001</v>
          </cell>
          <cell r="L2009" t="str">
            <v>CONSTRUCCIÓN DE 33 SOLUCIONES INDIVIDUALES DE EVACUACIÓN Y TRATAMIENTO DE EXCRETAS EN EL SECTOR RURAL MUNICIPIO DE CIÉNEGA, BOYACÁ, CENTRO ORIENTE</v>
          </cell>
          <cell r="M2009">
            <v>100</v>
          </cell>
          <cell r="N2009">
            <v>99.8</v>
          </cell>
          <cell r="O2009" t="str">
            <v>CERRADO</v>
          </cell>
        </row>
        <row r="2010">
          <cell r="K2010">
            <v>2013151890002</v>
          </cell>
          <cell r="L2010" t="str">
            <v>FORTALECIMIENTO DE LAS ACCIONES INTEGRALES DE RESPUESTA OPORTUNA EN MATERIA DE PREVENCION, ATENCION Y REHABILITACION DE DESASTRES EN CIENEGA, BOYACÁ, CENTRO ORIENTE</v>
          </cell>
          <cell r="M2010">
            <v>100</v>
          </cell>
          <cell r="N2010">
            <v>43.67</v>
          </cell>
          <cell r="O2010" t="str">
            <v>CERRADO</v>
          </cell>
        </row>
        <row r="2011">
          <cell r="K2011">
            <v>2014151890001</v>
          </cell>
          <cell r="L2011" t="str">
            <v>CONSTRUCCIÓN DE 13 VIVIENDAS NUEVAS EN EL SECTOR RURAL DEL MUNICIPIO DE CIÉNEGA BOYACÁ</v>
          </cell>
          <cell r="M2011">
            <v>100</v>
          </cell>
          <cell r="N2011">
            <v>94.87</v>
          </cell>
          <cell r="O2011" t="str">
            <v>TERMINADO</v>
          </cell>
        </row>
        <row r="2012">
          <cell r="K2012">
            <v>2015151890001</v>
          </cell>
          <cell r="L2012" t="str">
            <v>MEJORAMIENTO DE VIVIENDA MEDIANTE LA CONSTRUCCION DE 16 COCINAS EN EL SECTOR RURAL DEL MUNICIPIO DE CIÉNEGA BOYACÁ</v>
          </cell>
          <cell r="M2012">
            <v>31.77</v>
          </cell>
          <cell r="N2012">
            <v>0</v>
          </cell>
          <cell r="O2012" t="str">
            <v>CONTRATADO EN EJECUCIÓN</v>
          </cell>
        </row>
        <row r="2013">
          <cell r="K2013">
            <v>2015151890002</v>
          </cell>
          <cell r="L2013" t="str">
            <v>CONSTRUCCIÓN EN SITIO PROPIO DE 8 UNIDADES DE VIVIENDA URBANA,EN EL MUNICIPIO DE CIÉNEGA BOYACÁ.</v>
          </cell>
          <cell r="M2013">
            <v>0</v>
          </cell>
          <cell r="N2013">
            <v>0</v>
          </cell>
          <cell r="O2013" t="str">
            <v>CONTRATADO EN EJECUCIÓN</v>
          </cell>
        </row>
        <row r="2014">
          <cell r="K2014">
            <v>2012152040001</v>
          </cell>
          <cell r="L2014" t="str">
            <v>CONSTRUCCIÓN SEGUNDA ETAPA INSTITUCION EDUCATIVA INTEGRADO DE COMBITA SEDE CARRERA 1ª CON CALLE 4ª CÓMBITA, BOYACÁ, CENTRO ORIENTE</v>
          </cell>
          <cell r="M2014">
            <v>100</v>
          </cell>
          <cell r="N2014">
            <v>98.51</v>
          </cell>
          <cell r="O2014" t="str">
            <v>CERRADO</v>
          </cell>
        </row>
        <row r="2015">
          <cell r="K2015">
            <v>2013152040001</v>
          </cell>
          <cell r="L2015" t="str">
            <v>CONSTRUCCIÓN RESTAURANTE ESCOLAR INSTITUCIÓN EDUCATIVA INTEGRADO DEL MUNICIPIO DE CÓMBITA SEDE CARRERA 1A CON CALLE 4A</v>
          </cell>
          <cell r="M2015">
            <v>100</v>
          </cell>
          <cell r="N2015">
            <v>99.53</v>
          </cell>
          <cell r="O2015" t="str">
            <v>CERRADO</v>
          </cell>
        </row>
        <row r="2016">
          <cell r="K2016">
            <v>2014152040001</v>
          </cell>
          <cell r="L2016" t="str">
            <v>CONSTRUCCIÓN SEGUNDA ETAPA VILLA DEPORTIVA NAIRO ALEXANDER QUINTANA ROJAS MUNICIPIO DE CÓMBITA - BOYACÁ</v>
          </cell>
          <cell r="M2016">
            <v>100</v>
          </cell>
          <cell r="N2016">
            <v>99.5</v>
          </cell>
          <cell r="O2016" t="str">
            <v>CERRADO</v>
          </cell>
        </row>
        <row r="2017">
          <cell r="K2017">
            <v>2014152040002</v>
          </cell>
          <cell r="L2017" t="str">
            <v>CONSTRUCCIÓN CUBIERTA GRADERÍAS Y TERMINACIÓN PISTA ATLÉTICA DE LA CANCHA DE FÚTBOL DEL MUNICIPIO DE CÓMBITA DEPARTAMENTO DE BOYACÁ.</v>
          </cell>
          <cell r="M2017">
            <v>100</v>
          </cell>
          <cell r="N2017">
            <v>100</v>
          </cell>
          <cell r="O2017" t="str">
            <v>CERRADO</v>
          </cell>
        </row>
        <row r="2018">
          <cell r="K2018">
            <v>2012152120001</v>
          </cell>
          <cell r="L2018" t="str">
            <v>FORTALECIMIENTO DE  RUTAS  DE TRANSPORTE ESCOLAR EN EL MUNICIPIO DE COPER, BOYACÁ, CENTRO ORIENTE</v>
          </cell>
          <cell r="M2018">
            <v>100</v>
          </cell>
          <cell r="N2018">
            <v>98.53</v>
          </cell>
          <cell r="O2018" t="str">
            <v>TERMINADO</v>
          </cell>
        </row>
        <row r="2019">
          <cell r="K2019">
            <v>2016152120001</v>
          </cell>
          <cell r="L2019" t="str">
            <v>FORTALECIMIENTO DE LA PRODUCTIVIDAD Y COMPETITIVIDAD MEDIANTE LA IMPLEMENTACION DE PARCELAS DE CITRICOS Y AGUACATE CON PRODUCTORES DEL MUNICIPIO DE COPER, BOYACÁ</v>
          </cell>
          <cell r="M2019">
            <v>0</v>
          </cell>
          <cell r="N2019">
            <v>0</v>
          </cell>
          <cell r="O2019" t="str">
            <v>SIN MIGRAR</v>
          </cell>
        </row>
        <row r="2020">
          <cell r="K2020">
            <v>2013152150001</v>
          </cell>
          <cell r="L2020" t="str">
            <v>FORTALECIMIENTO DE LOS MECANISMOS PARA LA REHABILITACIÓN DE LA RED VIAL TERCIARIA DEL MUNICIPIO DE CORRALES</v>
          </cell>
          <cell r="M2020">
            <v>100</v>
          </cell>
          <cell r="N2020">
            <v>99.48</v>
          </cell>
          <cell r="O2020" t="str">
            <v>CERRADO</v>
          </cell>
        </row>
        <row r="2021">
          <cell r="K2021">
            <v>2013152150003</v>
          </cell>
          <cell r="L2021" t="str">
            <v>CONSTRUCCIÓN CASA DE LA CULTURA DEL MUNICIPIO DE CORRALES-BOYACÁ</v>
          </cell>
          <cell r="M2021">
            <v>100</v>
          </cell>
          <cell r="N2021">
            <v>91.4</v>
          </cell>
          <cell r="O2021" t="str">
            <v>CERRADO</v>
          </cell>
        </row>
        <row r="2022">
          <cell r="K2022">
            <v>2014152150001</v>
          </cell>
          <cell r="L2022" t="str">
            <v>CONSTRUCCIÓN DEL CENTRO MUNICIPAL DE RECREACIÓN Y DEPORTE EN CORRALES DEPARTAMENTO DE BOYACÁ</v>
          </cell>
          <cell r="M2022">
            <v>100</v>
          </cell>
          <cell r="N2022">
            <v>100</v>
          </cell>
          <cell r="O2022" t="str">
            <v>CERRADO</v>
          </cell>
        </row>
        <row r="2023">
          <cell r="K2023">
            <v>2015152150001</v>
          </cell>
          <cell r="L2023" t="str">
            <v>CONSTRUCCIÓN CENTRO VIDA Y DÍA PARA LA ATENCIÓN, RECREACIÓN DEPORTE Y BIENESTAR DEL ADULTO MAYOR Y POBLACIÓN VULNERABLE DEL MUNICIPIO DE CORRALES</v>
          </cell>
          <cell r="M2023">
            <v>34.700000000000003</v>
          </cell>
          <cell r="N2023">
            <v>0</v>
          </cell>
          <cell r="O2023" t="str">
            <v>CONTRATADO EN EJECUCIÓN</v>
          </cell>
        </row>
        <row r="2024">
          <cell r="K2024">
            <v>2015152150002</v>
          </cell>
          <cell r="L2024" t="str">
            <v>CONSTRUCCIÓN DE UNA CANCHA SINTÉTICA PARA EL APROVECHAMIENTO DEL TIEMPO LIBRE DE LOS NIÑ@S ADOLESCENTES Y COMUNIDAD EN GENERAL EN LA ZONA URBANA DEL MUNICIPIO DE CORRALES DEPARTAMENTO DE BOYACÁ</v>
          </cell>
          <cell r="M2024">
            <v>100</v>
          </cell>
          <cell r="N2024">
            <v>100</v>
          </cell>
          <cell r="O2024" t="str">
            <v>TERMINADO</v>
          </cell>
        </row>
        <row r="2025">
          <cell r="K2025">
            <v>2015152150003</v>
          </cell>
          <cell r="L2025" t="str">
            <v>MEJORAMIENTO DE VÍAS URBANAS DEL MUNICIPIO DE CORRALES-BOYACÁ</v>
          </cell>
          <cell r="M2025">
            <v>100</v>
          </cell>
          <cell r="N2025">
            <v>99.99</v>
          </cell>
          <cell r="O2025" t="str">
            <v>CERRADO</v>
          </cell>
        </row>
        <row r="2026">
          <cell r="K2026">
            <v>2015152180001</v>
          </cell>
          <cell r="L2026" t="str">
            <v>REHABILITACIÓN DE LA VÍA GALVÁN MEDIANTE LA CONSTRUCCIÓN  DE PLACA HUELLA EN EL MUNICIPIO DE COVARACHÍA, BOYACÁ, CENTRO ORIENTE</v>
          </cell>
          <cell r="M2026">
            <v>98.19</v>
          </cell>
          <cell r="N2026">
            <v>78.75</v>
          </cell>
          <cell r="O2026" t="str">
            <v>CONTRATADO EN EJECUCIÓN</v>
          </cell>
        </row>
        <row r="2027">
          <cell r="K2027">
            <v>2013152230001</v>
          </cell>
          <cell r="L2027" t="str">
            <v>CONSTRUCCIÓN DE 45 VIVIENDAS RURALES EN EL MUNICIPIO DE CUBARÁ - BOYACÁ</v>
          </cell>
          <cell r="M2027">
            <v>57.14</v>
          </cell>
          <cell r="N2027">
            <v>59.16</v>
          </cell>
          <cell r="O2027" t="str">
            <v>CONTRATADO EN EJECUCIÓN</v>
          </cell>
        </row>
        <row r="2028">
          <cell r="K2028">
            <v>2013152230002</v>
          </cell>
          <cell r="L2028" t="str">
            <v>CONSTRUCCIÓN DE 43 VIVIENDAS RURALES EN EL MUNICIPIO DE CUBARÁ - BOYACÁ</v>
          </cell>
          <cell r="M2028">
            <v>51.28</v>
          </cell>
          <cell r="N2028">
            <v>55.18</v>
          </cell>
          <cell r="O2028" t="str">
            <v>CONTRATADO EN EJECUCIÓN</v>
          </cell>
        </row>
        <row r="2029">
          <cell r="K2029">
            <v>2013152240001</v>
          </cell>
          <cell r="L2029" t="str">
            <v>MEJORAMIENTO DEL ORNATO, CONSTRUCCIÓN ALAMEDAS Y PAVIMENTACIÓN EN ASFALTO Y ADOQUÍN DE LAS VÍAS URBANAS DEL CUCAITA, BOYACÁ, CENTRO ORIENTE</v>
          </cell>
          <cell r="M2029">
            <v>100</v>
          </cell>
          <cell r="N2029">
            <v>98.99</v>
          </cell>
          <cell r="O2029" t="str">
            <v>TERMINADO</v>
          </cell>
        </row>
        <row r="2030">
          <cell r="K2030">
            <v>2015152240001</v>
          </cell>
          <cell r="L2030" t="str">
            <v>FORTALECIMIENTO DEL PROCESO EDUCATIVO MEDIANTE LA PRESTACIÓN DEL SERVICIO DE TRANSPORTE ESCOLAR EN EL ÁREA RURAL DEL MUNICIPIO DE CUCAITA, BOYACÁ, CENTRO ORIENTE</v>
          </cell>
          <cell r="M2030">
            <v>100</v>
          </cell>
          <cell r="N2030">
            <v>100</v>
          </cell>
          <cell r="O2030" t="str">
            <v>CERRADO</v>
          </cell>
        </row>
        <row r="2031">
          <cell r="K2031">
            <v>2013152260001</v>
          </cell>
          <cell r="L2031" t="str">
            <v>CONSTRUCCIÓN Y ADECUACIÓN DE VÍAS URBANAS O OBRAS COMPLEMENTARIAS DEL MUNICIPIO DE CUÍTIVA DEPARTAMENTO DE BOYACÁ</v>
          </cell>
          <cell r="M2031">
            <v>100</v>
          </cell>
          <cell r="N2031">
            <v>100</v>
          </cell>
          <cell r="O2031" t="str">
            <v>CERRADO</v>
          </cell>
        </row>
        <row r="2032">
          <cell r="K2032">
            <v>2014152260001</v>
          </cell>
          <cell r="L2032" t="str">
            <v>MEJORAMIENTO Y PAVIMENTACIÓN VÍAS BARRIO MANANTIAL MUNICIPIO DE CUÍTIVA, BOYACÁ</v>
          </cell>
          <cell r="M2032">
            <v>100</v>
          </cell>
          <cell r="N2032">
            <v>100</v>
          </cell>
          <cell r="O2032" t="str">
            <v>CERRADO</v>
          </cell>
        </row>
        <row r="2033">
          <cell r="K2033">
            <v>2013152440001</v>
          </cell>
          <cell r="L2033" t="str">
            <v>IMPLEMENTACIÓN DE MAQUINARIA AGRÍCOLA CONVENCIONAL EN LAS UNIDADES PRODUCTIVAS AGRÍCOLAS Y PECUARIAS EL COCUY, BOYACÁ, CENTRO ORIENTE</v>
          </cell>
          <cell r="M2033">
            <v>100</v>
          </cell>
          <cell r="N2033">
            <v>98.64</v>
          </cell>
          <cell r="O2033" t="str">
            <v>CERRADO</v>
          </cell>
        </row>
        <row r="2034">
          <cell r="K2034">
            <v>2014152440001</v>
          </cell>
          <cell r="L2034" t="str">
            <v>ADQUISICIÓN DE UNA RETROEXCAVADORA PARA LA PREVENCION Y MANTENIMIENTO DE LA MALLA VIAL Y OBRAS DEL MUNICIPIO DE EL COCUY.</v>
          </cell>
          <cell r="M2034">
            <v>100</v>
          </cell>
          <cell r="N2034">
            <v>97.65</v>
          </cell>
          <cell r="O2034" t="str">
            <v>CERRADO</v>
          </cell>
        </row>
        <row r="2035">
          <cell r="K2035">
            <v>2014152440002</v>
          </cell>
          <cell r="L2035" t="str">
            <v>MEJORAMIENTO Y RECUPERACIÓN DE VÍAS DEL CENTRO HISTÓRICO MUNICIPIO DE EL COCUY - BOYACÁ</v>
          </cell>
          <cell r="M2035">
            <v>100</v>
          </cell>
          <cell r="N2035">
            <v>100</v>
          </cell>
          <cell r="O2035" t="str">
            <v>CERRADO</v>
          </cell>
        </row>
        <row r="2036">
          <cell r="K2036">
            <v>2013152480001</v>
          </cell>
          <cell r="L2036" t="str">
            <v>CONSTRUCCIÓN Y MEJORAMIENTO DE LA MALLA VIAL URBANA PARA LA CONEXIÓN DE LA INFRAESTRUCTURA PRODUCTIVA Y TRANSITABILIADAD EN EL MUNICIPIO DE EL ESPINO, BOYACÁ, CENTRO ORIENTE</v>
          </cell>
          <cell r="M2036">
            <v>100</v>
          </cell>
          <cell r="N2036">
            <v>99.97</v>
          </cell>
          <cell r="O2036" t="str">
            <v>CERRADO</v>
          </cell>
        </row>
        <row r="2037">
          <cell r="K2037">
            <v>2014152480001</v>
          </cell>
          <cell r="L2037" t="str">
            <v>CONSTRUCCIÓN DE LA CASA DEL ADULTO MAYOR DEL MUNICIPIO DE EL ESPINO BOYACÁ</v>
          </cell>
          <cell r="M2037">
            <v>86.85</v>
          </cell>
          <cell r="N2037">
            <v>74.75</v>
          </cell>
          <cell r="O2037" t="str">
            <v>CONTRATADO EN EJECUCIÓN</v>
          </cell>
        </row>
        <row r="2038">
          <cell r="K2038">
            <v>2013152720001</v>
          </cell>
          <cell r="L2038" t="str">
            <v>REMODELACIÓN ADECUACIÓN Y MANTENIMIENTO DEL POLIDEPORTIVO MUNICIPIO DE FIRAVITOBA</v>
          </cell>
          <cell r="M2038">
            <v>100</v>
          </cell>
          <cell r="N2038">
            <v>99.87</v>
          </cell>
          <cell r="O2038" t="str">
            <v>CERRADO</v>
          </cell>
        </row>
        <row r="2039">
          <cell r="K2039">
            <v>2014152720001</v>
          </cell>
          <cell r="L2039" t="str">
            <v>ADQUISICIÓN DE UNA RETROEXCAVADORA DE LLANTA PARA EL MEJORAMIENTO Y MANTENIMIENTO DE LAS VÍAS Y OBRAS DEL MUNICIPIO DE FIRAVITOBA.</v>
          </cell>
          <cell r="M2039">
            <v>100</v>
          </cell>
          <cell r="N2039">
            <v>99.89</v>
          </cell>
          <cell r="O2039" t="str">
            <v>CERRADO</v>
          </cell>
        </row>
        <row r="2040">
          <cell r="K2040">
            <v>2014152720002</v>
          </cell>
          <cell r="L2040" t="str">
            <v>CONSTRUCCIÓN DE UNA AULA CON DESTINO A LA CREACIÓN DE PUNTO VIVE DIGITAL INSTITUCIÓN EDUCATIVA ALIANZA PARA EL PROGRESO-SEDE PRIMARIA MUNICIPIO DE FIRAVITOBA- DEPARTAMENTO DE  BOYACÁ</v>
          </cell>
          <cell r="M2040">
            <v>100</v>
          </cell>
          <cell r="N2040">
            <v>99.98</v>
          </cell>
          <cell r="O2040" t="str">
            <v>CERRADO</v>
          </cell>
        </row>
        <row r="2041">
          <cell r="K2041">
            <v>2015152720001</v>
          </cell>
          <cell r="L2041" t="str">
            <v>MEJORAMIENTO Y ADECUACIÓN DE LAS INSTALACIONES DEL COLISEO PARA EL DESARROLLO DE LAS ACTIVIDADES DEPORTIVAS RECREATIVAS DEL MUNICIPIO FIRAVITOBA- BOYACÁ</v>
          </cell>
          <cell r="M2041">
            <v>0</v>
          </cell>
          <cell r="N2041">
            <v>28.46</v>
          </cell>
          <cell r="O2041" t="str">
            <v>CONTRATADO EN EJECUCIÓN</v>
          </cell>
        </row>
        <row r="2042">
          <cell r="K2042">
            <v>2014152760001</v>
          </cell>
          <cell r="L2042" t="str">
            <v>FORTALECIMIENTO DEL BANCO DE MAQUINARIA MEDIANTE LA ADQUISICIÓN DE UNA MOTONIVELADORA PARA EL MUNICIPIO DE FLORESTA, BOYACA.</v>
          </cell>
          <cell r="M2042">
            <v>100</v>
          </cell>
          <cell r="N2042">
            <v>100</v>
          </cell>
          <cell r="O2042" t="str">
            <v>CERRADO</v>
          </cell>
        </row>
        <row r="2043">
          <cell r="K2043">
            <v>2013152930001</v>
          </cell>
          <cell r="L2043" t="str">
            <v>CONSTRUCCIÓN DE 63 POZOS SÈPTICOS AREA RURAL MUNICIPIO DE GACHANTIVÁ, BOYACÁ, CENTRO ORIENTE</v>
          </cell>
          <cell r="M2043">
            <v>100</v>
          </cell>
          <cell r="N2043">
            <v>99.99</v>
          </cell>
          <cell r="O2043" t="str">
            <v>CERRADO</v>
          </cell>
        </row>
        <row r="2044">
          <cell r="K2044">
            <v>2014152930001</v>
          </cell>
          <cell r="L2044" t="str">
            <v>CONSTRUCCIÓN DE DESARENADOR, TANQUE DE ALMACENAMIENTO Y PARTE DE RED DE DISTRIBUCION DE ACUEDUCTO DE  LAS VEREDAS IGUAS DEL MUNICIPIO GACHANTIVÁ, BOYACÁ</v>
          </cell>
          <cell r="M2044">
            <v>97.03</v>
          </cell>
          <cell r="N2044">
            <v>29.84</v>
          </cell>
          <cell r="O2044" t="str">
            <v>CONTRATADO EN EJECUCIÓN</v>
          </cell>
        </row>
        <row r="2045">
          <cell r="K2045">
            <v>2013152960001</v>
          </cell>
          <cell r="L2045" t="str">
            <v>CONSTRUCCIÓN PLAZA DE MERCADO EN EL MUNICIPIO DE GAMEZA DEPARTAMENTO DE BOYACÁ</v>
          </cell>
          <cell r="M2045">
            <v>100</v>
          </cell>
          <cell r="N2045">
            <v>100</v>
          </cell>
          <cell r="O2045" t="str">
            <v>CERRADO</v>
          </cell>
        </row>
        <row r="2046">
          <cell r="K2046">
            <v>2015152960001</v>
          </cell>
          <cell r="L2046" t="str">
            <v>CONSTRUCCIÓN PAVIMENTO RIGIDO VIA CARRERA 4 ENTRE CALLES 4 Y 5 Y CARRERA 4 ENTRE CALLES 3 Y 2 Y CALLE 3 ENTRE CARRERAS 3 Y 4 GAMEZA, BOYACÁ, CENTRO ORIENTE</v>
          </cell>
          <cell r="M2046">
            <v>100</v>
          </cell>
          <cell r="N2046">
            <v>100</v>
          </cell>
          <cell r="O2046" t="str">
            <v>CERRADO</v>
          </cell>
        </row>
        <row r="2047">
          <cell r="K2047">
            <v>2013152990002</v>
          </cell>
          <cell r="L2047" t="str">
            <v>AMPLIACIÓN Y ADECUACIÓN PLAZA MUNICIPAL DE EVENTOS DEL MUNICIPIO DE GARAGOA, BOYACÁ, CENTRO ORIENTE</v>
          </cell>
          <cell r="M2047">
            <v>100</v>
          </cell>
          <cell r="N2047">
            <v>100</v>
          </cell>
          <cell r="O2047" t="str">
            <v>TERMINADO</v>
          </cell>
        </row>
        <row r="2048">
          <cell r="K2048">
            <v>2015152990001</v>
          </cell>
          <cell r="L2048" t="str">
            <v>CONSTRUCCIÓN PLANTA PROCESADORA DE CAÑA DE AZÚCAR EN EL MUNICIPIO DE GARAGOA, BOYACÁ, CENTRO ORIENTE</v>
          </cell>
          <cell r="M2048">
            <v>100</v>
          </cell>
          <cell r="N2048">
            <v>0</v>
          </cell>
          <cell r="O2048" t="str">
            <v>TERMINADO</v>
          </cell>
        </row>
        <row r="2049">
          <cell r="K2049">
            <v>2015152990002</v>
          </cell>
          <cell r="L2049" t="str">
            <v>RENOVACIÓN Y READECUACIÓN PLAZA DE EVENTOS, MUNICIPIO DE GARAGOA, BOYACÁ, CENTRO ORIENTE</v>
          </cell>
          <cell r="M2049">
            <v>24.84</v>
          </cell>
          <cell r="N2049">
            <v>23.62</v>
          </cell>
          <cell r="O2049" t="str">
            <v>CONTRATADO EN EJECUCIÓN</v>
          </cell>
        </row>
        <row r="2050">
          <cell r="K2050">
            <v>2013153170001</v>
          </cell>
          <cell r="L2050" t="str">
            <v>CONSTRUCCIÓN DE COCINAS EN EL MUNICIPIO DE GUACAMAYAS, BOYACÁ,</v>
          </cell>
          <cell r="M2050">
            <v>100</v>
          </cell>
          <cell r="N2050">
            <v>99.89</v>
          </cell>
          <cell r="O2050" t="str">
            <v>CERRADO</v>
          </cell>
        </row>
        <row r="2051">
          <cell r="K2051">
            <v>2013153220001</v>
          </cell>
          <cell r="L2051" t="str">
            <v>MEJORAMIENTO REPOSICION DE LA CALLE 13 GUATEQUE, BOYACÁ, CENTRO ORIENTE</v>
          </cell>
          <cell r="M2051">
            <v>100</v>
          </cell>
          <cell r="N2051">
            <v>100</v>
          </cell>
          <cell r="O2051" t="str">
            <v>PARA CIERRE</v>
          </cell>
        </row>
        <row r="2052">
          <cell r="K2052">
            <v>2015153220001</v>
          </cell>
          <cell r="L2052" t="str">
            <v>MEJORAMIENTO PLAZA DE MERCADO MUNICIPIO DE GUATEQUE, DEPARTAMENTO DE BOYACÁ</v>
          </cell>
          <cell r="M2052">
            <v>100</v>
          </cell>
          <cell r="N2052">
            <v>99.44</v>
          </cell>
          <cell r="O2052" t="str">
            <v>TERMINADO</v>
          </cell>
        </row>
        <row r="2053">
          <cell r="K2053">
            <v>2013153250002</v>
          </cell>
          <cell r="L2053" t="str">
            <v>MANTENIMIENTO DE LA VÍA GUAYATÁ - ESCUELA RICHA - CIAVITA I, DEL MUNICIPIO DE GUAYATÁ, BOYACÁ, CENTRO ORIENTE</v>
          </cell>
          <cell r="M2053">
            <v>100</v>
          </cell>
          <cell r="N2053">
            <v>99.97</v>
          </cell>
          <cell r="O2053" t="str">
            <v>CERRADO</v>
          </cell>
        </row>
        <row r="2054">
          <cell r="K2054">
            <v>2014153250002</v>
          </cell>
          <cell r="L2054" t="str">
            <v>MEJORAMIENTO INTEGRAL DE LAS VÍAS URBANAS DEL MUNICIPIO DE GUAYATÁ - DEPARTAMENTO DE BOYACÁ</v>
          </cell>
          <cell r="M2054">
            <v>100</v>
          </cell>
          <cell r="N2054">
            <v>99.94</v>
          </cell>
          <cell r="O2054" t="str">
            <v>CERRADO</v>
          </cell>
        </row>
        <row r="2055">
          <cell r="K2055">
            <v>2015153250001</v>
          </cell>
          <cell r="L2055" t="str">
            <v>REHABILITACIÓN Y MEJORAMIENTO DE LAS VÍAS DEL CENTRO URBANO DEL MUNICIPIO DE GUAYATA-BOYACÁ</v>
          </cell>
          <cell r="M2055">
            <v>100</v>
          </cell>
          <cell r="N2055">
            <v>99.97</v>
          </cell>
          <cell r="O2055" t="str">
            <v>TERMINADO</v>
          </cell>
        </row>
        <row r="2056">
          <cell r="K2056">
            <v>2014153320001</v>
          </cell>
          <cell r="L2056" t="str">
            <v>FORTALECIMIENTO EN LA PARTICIPACION ESTUDIANTIL EN EVENTOS EDUCATIVOS CULTURALES RECREATIVOS Y DEPORTIVOS DEL MUNICIPIO DE GUICAN DEPARTAMENTO DE BOYACA</v>
          </cell>
          <cell r="M2056">
            <v>100</v>
          </cell>
          <cell r="N2056">
            <v>99.9</v>
          </cell>
          <cell r="O2056" t="str">
            <v>CERRADO</v>
          </cell>
        </row>
        <row r="2057">
          <cell r="K2057">
            <v>2014153320002</v>
          </cell>
          <cell r="L2057" t="str">
            <v>ACTUALIZACIÓN Y REVISIÓN  DEL EOT DEL MUNICIPIO DE GUICÁN DEPARTAMENTO DE BOYACA</v>
          </cell>
          <cell r="M2057">
            <v>64.459999999999994</v>
          </cell>
          <cell r="N2057">
            <v>42.42</v>
          </cell>
          <cell r="O2057" t="str">
            <v>CONTRATADO EN EJECUCIÓN</v>
          </cell>
        </row>
        <row r="2058">
          <cell r="K2058">
            <v>2014153320004</v>
          </cell>
          <cell r="L2058" t="str">
            <v>REMODELACIÓN PARQUE CENTRAL MUNICIPIO DE GUICAN DEPARTAMENTO DE BOYACA</v>
          </cell>
          <cell r="M2058">
            <v>100</v>
          </cell>
          <cell r="N2058">
            <v>100</v>
          </cell>
          <cell r="O2058" t="str">
            <v>PARA CIERRE</v>
          </cell>
        </row>
        <row r="2059">
          <cell r="K2059">
            <v>2015153320001</v>
          </cell>
          <cell r="L2059" t="str">
            <v>ESTUDIOS Y DISEÑOS PARA LA CONSTRUCCION VIVIENDA COMUNTARIA RESGUARDO INDIGENA UWA MUNICIPIO DE GUICAN DEPARTAMENTO DE BOYACA</v>
          </cell>
          <cell r="M2059">
            <v>100</v>
          </cell>
          <cell r="N2059">
            <v>99.81</v>
          </cell>
          <cell r="O2059" t="str">
            <v>CERRADO</v>
          </cell>
        </row>
        <row r="2060">
          <cell r="K2060">
            <v>2013153620001</v>
          </cell>
          <cell r="L2060" t="str">
            <v>CONSTRUCCIÓN RED DE ALUMBRADO PÚBLICO VEREDA USAMENA IZA, BOYACÁ, CENTRO ORIENTE</v>
          </cell>
          <cell r="M2060">
            <v>100</v>
          </cell>
          <cell r="N2060">
            <v>47.49</v>
          </cell>
          <cell r="O2060" t="str">
            <v>TERMINADO</v>
          </cell>
        </row>
        <row r="2061">
          <cell r="K2061">
            <v>2013153620002</v>
          </cell>
          <cell r="L2061" t="str">
            <v>MEJORAMIENTO DE VIVIENDA RURAL Y URBANO DEL MUNICIPIO DE IZA, BOYACÁ, CENTRO ORIENTE</v>
          </cell>
          <cell r="M2061">
            <v>100</v>
          </cell>
          <cell r="N2061">
            <v>95.59</v>
          </cell>
          <cell r="O2061" t="str">
            <v>TERMINADO</v>
          </cell>
        </row>
        <row r="2062">
          <cell r="K2062">
            <v>2013153620004</v>
          </cell>
          <cell r="L2062" t="str">
            <v>CONSTRUCCIÓN CANCHA DE FUTBOL 8 SOBRE CESPED SINTÉTICO EN EL MUNICIPIO DE IZA, BOYACÁ, CENTRO ORIENTE</v>
          </cell>
          <cell r="M2062">
            <v>100</v>
          </cell>
          <cell r="N2062">
            <v>99.99</v>
          </cell>
          <cell r="O2062" t="str">
            <v>PARA CIERRE</v>
          </cell>
        </row>
        <row r="2063">
          <cell r="K2063">
            <v>2015153620001</v>
          </cell>
          <cell r="L2063" t="str">
            <v>ADECUACIÓN CANCHA MÚLTIPLE COLEGIO SEGIO CAMARGO, SEDE BACHILLERATO, MUNICIPIO DE IZA, BOYACÁ, CENTRO ORIENTE</v>
          </cell>
          <cell r="M2063">
            <v>100</v>
          </cell>
          <cell r="N2063">
            <v>39.54</v>
          </cell>
          <cell r="O2063" t="str">
            <v>TERMINADO</v>
          </cell>
        </row>
        <row r="2064">
          <cell r="K2064">
            <v>2013153670001</v>
          </cell>
          <cell r="L2064" t="str">
            <v>MEJORAMIENTO DE LAS ZONAS PEATONALES DEL PARQUE CENTRAL DEL MUNICIPIO DE JENESANO, BOYACÁ, CENTRO ORIENTE</v>
          </cell>
          <cell r="M2064">
            <v>100</v>
          </cell>
          <cell r="N2064">
            <v>96.79</v>
          </cell>
          <cell r="O2064" t="str">
            <v>CERRADO</v>
          </cell>
        </row>
        <row r="2065">
          <cell r="K2065">
            <v>2014153670001</v>
          </cell>
          <cell r="L2065" t="str">
            <v>MEJORAMIENTO CAMPO DE FÚTBOL MUNICIPIO DE JENESANO, BOYACA, CENTRO ORIENTE</v>
          </cell>
          <cell r="M2065">
            <v>100</v>
          </cell>
          <cell r="N2065">
            <v>100</v>
          </cell>
          <cell r="O2065" t="str">
            <v>CERRADO</v>
          </cell>
        </row>
        <row r="2066">
          <cell r="K2066">
            <v>2015153670001</v>
          </cell>
          <cell r="L2066" t="str">
            <v>CONSTRUCCIÓN DE PLACA HUELLA EN PAVIMENTO RÍGIDO EN LA VÍA LA BOMBA - SECTOR ARMENIA DEL MUNICIPIO JENESANO , BOYACÁ</v>
          </cell>
          <cell r="M2066">
            <v>100</v>
          </cell>
          <cell r="N2066">
            <v>100</v>
          </cell>
          <cell r="O2066" t="str">
            <v>CERRADO</v>
          </cell>
        </row>
        <row r="2067">
          <cell r="K2067">
            <v>2013153680001</v>
          </cell>
          <cell r="L2067" t="str">
            <v>CONSTRUCCIÓN RED DE ALCANTARILLADO Y SISTEMA DE TRATAMIENTO DE AGUAS RESIDUALES CENTRO POBLADO PUEBLO VIEJO DEL MUNICIPIO DE JERICO, BOYACÁ, CENTRO ORIENTE</v>
          </cell>
          <cell r="M2067">
            <v>100</v>
          </cell>
          <cell r="N2067">
            <v>99.9</v>
          </cell>
          <cell r="O2067" t="str">
            <v>CERRADO</v>
          </cell>
        </row>
        <row r="2068">
          <cell r="K2068">
            <v>2014153680001</v>
          </cell>
          <cell r="L2068" t="str">
            <v>MEJORAMIENTO DE VÍA ENTRE CARRERA 4 ENTRE CALLES TERCERA Y CUARTA, CARRERA TERCERA ENTRE CALLES QUINTA Y SEXTA SECTOR URBANO DEL MUNICIPIO DE JERICO DEPARTAMENTO DE BOYACA</v>
          </cell>
          <cell r="M2068">
            <v>100</v>
          </cell>
          <cell r="N2068">
            <v>99.92</v>
          </cell>
          <cell r="O2068" t="str">
            <v>PARA CIERRE</v>
          </cell>
        </row>
        <row r="2069">
          <cell r="K2069">
            <v>2014153800001</v>
          </cell>
          <cell r="L2069" t="str">
            <v>ADECUACIÓN INFRAESTRUCTURA MUNICIPAL: COLISEO SAN SEBASTIAN, CANCHA INSTITUCIÓN EDUCATIVA SEDE PRIMARIA Y CENTRO DE ACOPIO LA CAPILLA, BOYACÁ, CENTRO ORIENTE</v>
          </cell>
          <cell r="M2069">
            <v>100</v>
          </cell>
          <cell r="N2069">
            <v>100</v>
          </cell>
          <cell r="O2069" t="str">
            <v>CERRADO</v>
          </cell>
        </row>
        <row r="2070">
          <cell r="K2070">
            <v>2015153800001</v>
          </cell>
          <cell r="L2070" t="str">
            <v>REHABILITACIÓN PAVIMENTACIÓN DE VÍAS URBANAS. LA CAPILLA, BOYACÁ, CENTRO ORIENTE</v>
          </cell>
          <cell r="M2070">
            <v>0</v>
          </cell>
          <cell r="N2070">
            <v>0</v>
          </cell>
          <cell r="O2070" t="str">
            <v>EN PROCESO DE CONTRATACIÓN</v>
          </cell>
        </row>
        <row r="2071">
          <cell r="K2071">
            <v>2013154030003</v>
          </cell>
          <cell r="L2071" t="str">
            <v>CONSTRUCCIÓN DE VÍAS, ACUEDUCTO Y ALCANTARILLADO EN PUNTOS CRÍTICOS DE CONECTIVIDAD DEL CASCO URBANO DEL MUNICIPIO DE LA UVITA DEPARTAMENTO DE BOYACÁ</v>
          </cell>
          <cell r="M2071">
            <v>100</v>
          </cell>
          <cell r="N2071">
            <v>99.87</v>
          </cell>
          <cell r="O2071" t="str">
            <v>CERRADO</v>
          </cell>
        </row>
        <row r="2072">
          <cell r="K2072">
            <v>2015154030002</v>
          </cell>
          <cell r="L2072" t="str">
            <v>MEJORAMIENTO Y PAVIMENTACION  DE LA CALLE 3 ENTRE CARRERAS 2 Y 4 Y      REHABILITACION DE LA RED DE ACUEDUCTO Y ALCANTARILLADO ZONA - URBANA, MUNICIPIO DE LAUVITA, BOYACA, CENTRO ORIENTE</v>
          </cell>
          <cell r="M2072">
            <v>100</v>
          </cell>
          <cell r="N2072">
            <v>100.45</v>
          </cell>
          <cell r="O2072" t="str">
            <v>TERMINADO</v>
          </cell>
        </row>
        <row r="2073">
          <cell r="K2073">
            <v>2013154010001</v>
          </cell>
          <cell r="L2073" t="str">
            <v>ADECUACIÓN SALON CULTURAL MUNICIPIO DE LA VICTORIA DEPARTAMENTO DE BOYACA</v>
          </cell>
          <cell r="M2073">
            <v>100</v>
          </cell>
          <cell r="N2073">
            <v>100</v>
          </cell>
          <cell r="O2073" t="str">
            <v>CERRADO</v>
          </cell>
        </row>
        <row r="2074">
          <cell r="K2074">
            <v>2014154010001</v>
          </cell>
          <cell r="L2074" t="str">
            <v>MEJORAMIENTO DE 18 VIVIENDAS EN EL SECTOR URBANO DEL MUNICIPIO DE LA VICTORIA, BOYACÁ, CENTRO ORIENTE</v>
          </cell>
          <cell r="M2074">
            <v>100</v>
          </cell>
          <cell r="N2074">
            <v>96.3</v>
          </cell>
          <cell r="O2074" t="str">
            <v>TERMINADO</v>
          </cell>
        </row>
        <row r="2075">
          <cell r="K2075">
            <v>2015154010001</v>
          </cell>
          <cell r="L2075" t="str">
            <v>CONSTRUCCIÓN DE ALCANTARILLAS EN LAS VÍAS DE LAS VEREDAS  CHAPÓN - LA LOMA Y GUAMON - CERRITOS DEL MUNICIPIO DE LA VICTORIA, BOYACÁ, CENTRO ORIENTE,</v>
          </cell>
          <cell r="M2075">
            <v>78.59</v>
          </cell>
          <cell r="N2075">
            <v>77.69</v>
          </cell>
          <cell r="O2075" t="str">
            <v>CONTRATADO EN EJECUCIÓN</v>
          </cell>
        </row>
        <row r="2076">
          <cell r="K2076">
            <v>2014153770001</v>
          </cell>
          <cell r="L2076" t="str">
            <v>CONSTRUCCIÓN DE REDES ELÉCTRICAS EN LAS VEREDAS DE CUAZÁ, HATO VIEJO Y SUACÍA SECTOR SOTUA DEL MUNICIPIO DE LABRANZAGRANDE BOYACÁ</v>
          </cell>
          <cell r="M2076">
            <v>100</v>
          </cell>
          <cell r="N2076">
            <v>29.64</v>
          </cell>
          <cell r="O2076" t="str">
            <v>TERMINADO</v>
          </cell>
        </row>
        <row r="2077">
          <cell r="K2077">
            <v>2014154250001</v>
          </cell>
          <cell r="L2077" t="str">
            <v>REMODELACIÓN Y ADECUACIÓN PARQUE PRINCIPAL QUINTILIANO MORA DEL MUNICIPIO DE MACANAL - BOYACÁ.</v>
          </cell>
          <cell r="M2077">
            <v>100</v>
          </cell>
          <cell r="N2077">
            <v>0</v>
          </cell>
          <cell r="O2077" t="str">
            <v>TERMINADO</v>
          </cell>
        </row>
        <row r="2078">
          <cell r="K2078">
            <v>2014154250002</v>
          </cell>
          <cell r="L2078" t="str">
            <v>CONSTRUCCIÓN PUENTE CHIQUINQUIRA SOBRE LA QUEBRADA TIBACOTA VÍA ALTO DE CHOMA, MUNICIPIO DE MACANAL - BOYACÁ.</v>
          </cell>
          <cell r="M2078">
            <v>39.31</v>
          </cell>
          <cell r="N2078">
            <v>56.25</v>
          </cell>
          <cell r="O2078" t="str">
            <v>CONTRATADO EN EJECUCIÓN</v>
          </cell>
        </row>
        <row r="2079">
          <cell r="K2079">
            <v>2012154420001</v>
          </cell>
          <cell r="L2079" t="str">
            <v>MEJORAMIENTO DE LAS CONDICIONES DE SANEAMIENTO BASICO Y HABITABILIDAD DE 52 FAMILIAS DE LAS DIFERENTES VEREDAS DEL MUNICIPIO DE MARIPÍ, BOYACÁ, CENTRO ORIENTE</v>
          </cell>
          <cell r="M2079">
            <v>100</v>
          </cell>
          <cell r="N2079">
            <v>99.99</v>
          </cell>
          <cell r="O2079" t="str">
            <v>CERRADO</v>
          </cell>
        </row>
        <row r="2080">
          <cell r="K2080">
            <v>2014154420001</v>
          </cell>
          <cell r="L2080" t="str">
            <v>ADQUISICIÓN DE UNA MOTONIVELADORA Y UNA RETROEXCAVADORA PARA EL MANTENIMIENTO DE LA RED VIAL DEL MUNICIPIO DE MARIPÍ, BOYACÁ, CENTRO ORIENTE</v>
          </cell>
          <cell r="M2080">
            <v>100</v>
          </cell>
          <cell r="N2080">
            <v>98.73</v>
          </cell>
          <cell r="O2080" t="str">
            <v>CERRADO</v>
          </cell>
        </row>
        <row r="2081">
          <cell r="K2081">
            <v>2015154420001</v>
          </cell>
          <cell r="L2081" t="str">
            <v>CONSTRUCCIÓN DE VIVIENDA DE INTERES SOCIAL RURAL EN EL MUNICIPIO DE MARIPI DEPARTAMENTO DE BOYACA</v>
          </cell>
          <cell r="M2081">
            <v>100</v>
          </cell>
          <cell r="N2081">
            <v>99.99</v>
          </cell>
          <cell r="O2081" t="str">
            <v>CERRADO</v>
          </cell>
        </row>
        <row r="2082">
          <cell r="K2082">
            <v>2013154550001</v>
          </cell>
          <cell r="L2082" t="str">
            <v>REHABILITACIÓN DE LA CALLE 3 ENTRE CARRERA 12B Y VIA GARAGOA Y CARRERA 13 ENTRE CALLES 3 Y 4 BARRIO EL GOGOLLO MIRAFLORES, BOYACÁ, CENTRO ORIENTE</v>
          </cell>
          <cell r="M2082">
            <v>100</v>
          </cell>
          <cell r="N2082">
            <v>99.45</v>
          </cell>
          <cell r="O2082" t="str">
            <v>TERMINADO</v>
          </cell>
        </row>
        <row r="2083">
          <cell r="K2083">
            <v>2013154550002</v>
          </cell>
          <cell r="L2083" t="str">
            <v>CONSTRUCCIÓN DEL PAVIMENTO DE 4 TRAMOS DE VÍAS EN PIEDRA NATURAL EN MIRAFLORES, BOYACÁ, CENTRO ORIENTE</v>
          </cell>
          <cell r="M2083">
            <v>100</v>
          </cell>
          <cell r="N2083">
            <v>99.94</v>
          </cell>
          <cell r="O2083" t="str">
            <v>CERRADO</v>
          </cell>
        </row>
        <row r="2084">
          <cell r="K2084">
            <v>2013154550003</v>
          </cell>
          <cell r="L2084" t="str">
            <v>CONSTRUCCIÓN PRIMERA ETAPA PLAZOLETA Y CONCHA ACÚSTICA DEL MUNICIPIO DE MIRAFLORES DEPARTAMENTO DE BOYACÁ.</v>
          </cell>
          <cell r="M2084">
            <v>100</v>
          </cell>
          <cell r="N2084">
            <v>76.31</v>
          </cell>
          <cell r="O2084" t="str">
            <v>TERMINADO</v>
          </cell>
        </row>
        <row r="2085">
          <cell r="K2085">
            <v>2015154550001</v>
          </cell>
          <cell r="L2085" t="str">
            <v>CONSTRUCCIÓN DE PLACAHUELLA EN SITIOS CRÍTICOS DE VIAS VEREDALES A CARGO DEL MUNICIPIO DE MIRAFLORES, BOYACÁ, CENTRO ORIENTE</v>
          </cell>
          <cell r="M2085">
            <v>100</v>
          </cell>
          <cell r="N2085">
            <v>100</v>
          </cell>
          <cell r="O2085" t="str">
            <v>PARA CIERRE</v>
          </cell>
        </row>
        <row r="2086">
          <cell r="K2086">
            <v>2013154640002</v>
          </cell>
          <cell r="L2086" t="str">
            <v>CONSTRUCCIÓN Y ADECUACIÓN DEL PARQUE BIOSALUDABLE, EN EL MUNICIPIO DE MONGUA, BOYACÁ.</v>
          </cell>
          <cell r="M2086">
            <v>100</v>
          </cell>
          <cell r="N2086">
            <v>100</v>
          </cell>
          <cell r="O2086" t="str">
            <v>CERRADO</v>
          </cell>
        </row>
        <row r="2087">
          <cell r="K2087">
            <v>2013154640003</v>
          </cell>
          <cell r="L2087" t="str">
            <v>MEJORAMIENTO Y CONSTRUCIÓN DE PLACA HUELLA DE LA VÍA SECTOR LA CUMBRE DEL MUNICIPIO DE MONGUA- BOYACÁ</v>
          </cell>
          <cell r="M2087">
            <v>100</v>
          </cell>
          <cell r="N2087">
            <v>100</v>
          </cell>
          <cell r="O2087" t="str">
            <v>CERRADO</v>
          </cell>
        </row>
        <row r="2088">
          <cell r="K2088">
            <v>2015154640001</v>
          </cell>
          <cell r="L2088" t="str">
            <v>REHABILITACIÓN CARRERAS 1 Y 1A CON CALLES 6 Y 7 DEL MUNICIPIO DE MONGUA, DEPARTAMENTO DE BOYACÁ</v>
          </cell>
          <cell r="M2088">
            <v>0</v>
          </cell>
          <cell r="N2088">
            <v>0</v>
          </cell>
          <cell r="O2088" t="str">
            <v>CONTRATADO EN EJECUCIÓN</v>
          </cell>
        </row>
        <row r="2089">
          <cell r="K2089">
            <v>2013154660001</v>
          </cell>
          <cell r="L2089" t="str">
            <v>MEJORAMIENTO DE LA VÍA SAN ISIDRO, TEBGUA, HATO VIEJO ENTRE LOS PUNTOS DENOMINADOS PAZO MORA, EL AMARILLO, LOS MONTES Y CARACAS DEL MUNICIPIO DE MONGUÍ - BOYACÁ</v>
          </cell>
          <cell r="M2089">
            <v>100</v>
          </cell>
          <cell r="N2089">
            <v>100</v>
          </cell>
          <cell r="O2089" t="str">
            <v>CERRADO</v>
          </cell>
        </row>
        <row r="2090">
          <cell r="K2090">
            <v>2014154660001</v>
          </cell>
          <cell r="L2090" t="str">
            <v>CONSTRUCCIÓN PAVIMENTO ARTICULADO EN ADOQUÍN URBANIZACIÓN SANOHA CALLES 9 - A Y 1OA., ENTRE CARRERAS 5A. Y 6A., DEL MUNICIPIO DE MONGUÍ - BOYACÁ</v>
          </cell>
          <cell r="M2090">
            <v>100</v>
          </cell>
          <cell r="N2090">
            <v>100</v>
          </cell>
          <cell r="O2090" t="str">
            <v>CERRADO</v>
          </cell>
        </row>
        <row r="2091">
          <cell r="K2091">
            <v>2015154660001</v>
          </cell>
          <cell r="L2091" t="str">
            <v>MEJORAMIENTO Y CONSTRUCCIÓN PLACA HUELLA DE LA VÍA PORTON BLANCO - ALTO DE TOBAQUÍA - BARRIO MONSERRATE Y LOS TANQUES VEREDA DEL VALLADO DEL MUNICIPIO DE MONGUÍ - BOYACÁ</v>
          </cell>
          <cell r="M2091">
            <v>100</v>
          </cell>
          <cell r="N2091">
            <v>100</v>
          </cell>
          <cell r="O2091" t="str">
            <v>CERRADO</v>
          </cell>
        </row>
        <row r="2092">
          <cell r="K2092">
            <v>2013154690001</v>
          </cell>
          <cell r="L2092" t="str">
            <v>MEJORAMIENTO PAVIMENTACIÓN DE LA AVENIDA JAIME CASTRO ENTRE LA VIA CENTRAL Y LA CARRERA 7° MONIQUIRÁ BOYACÁ</v>
          </cell>
          <cell r="M2092">
            <v>100</v>
          </cell>
          <cell r="N2092">
            <v>99.96</v>
          </cell>
          <cell r="O2092" t="str">
            <v>CERRADO</v>
          </cell>
        </row>
        <row r="2093">
          <cell r="K2093">
            <v>2013154690002</v>
          </cell>
          <cell r="L2093" t="str">
            <v>CONSTRUCCIÓN VIVIENDAS DE INTERES SOCIAL RURAL EN EL MUNICIPIO DE MONIQUIRÁ, BOYACÁ</v>
          </cell>
          <cell r="M2093">
            <v>0</v>
          </cell>
          <cell r="N2093">
            <v>38</v>
          </cell>
          <cell r="O2093" t="str">
            <v>CONTRATADO EN EJECUCIÓN</v>
          </cell>
        </row>
        <row r="2094">
          <cell r="K2094">
            <v>2015154690001</v>
          </cell>
          <cell r="L2094" t="str">
            <v>MEJORAMIENTO Y PAVIMENTACIÓN DE LA INFRAESTRUCTURA DE TRANSPORTE  VÍA VEREDA PUEBLO VIEJO, CONSTRUCCIÓN DE PLACA HUELLA VÍA VEREDAS TIERRA DE GONZALEZ Y PANTANILLO EN EL MUNICIPIO DE MONIQUIRÁ DEPARTAMENTO DE BOYACÁ</v>
          </cell>
          <cell r="M2094">
            <v>0</v>
          </cell>
          <cell r="N2094">
            <v>71.459999999999994</v>
          </cell>
          <cell r="O2094" t="str">
            <v>CONTRATADO EN EJECUCIÓN</v>
          </cell>
        </row>
        <row r="2095">
          <cell r="K2095">
            <v>2013154760001</v>
          </cell>
          <cell r="L2095" t="str">
            <v>CONSTRUCCIÓN DE OBRAS PARA EL REFORZAMIENTO ESTRUCTURAL SEGUN ESTUDIO DE VULNERABILIDAD SISMICA Y AMPLIACION DE LA ESE DEL MUNICIPIO DE MOTAVITA</v>
          </cell>
          <cell r="M2095">
            <v>99.95</v>
          </cell>
          <cell r="N2095">
            <v>83.05</v>
          </cell>
          <cell r="O2095" t="str">
            <v>TERMINADO</v>
          </cell>
        </row>
        <row r="2096">
          <cell r="K2096">
            <v>2015154760001</v>
          </cell>
          <cell r="L2096" t="str">
            <v>CONSTRUCCIÓN RESTAURANTE ESCOLAR EN LA INSTITUCIÓN EDUCATIVA TÉCNICA SANTA CRUZ DE MOTAVITA. MUNICIPIO DE MOTAVITA-DEPARTAMENTO DE BOYACÁ</v>
          </cell>
          <cell r="M2096">
            <v>100</v>
          </cell>
          <cell r="N2096">
            <v>83.39</v>
          </cell>
          <cell r="O2096" t="str">
            <v>TERMINADO</v>
          </cell>
        </row>
        <row r="2097">
          <cell r="K2097">
            <v>2013154800001</v>
          </cell>
          <cell r="L2097" t="str">
            <v>CONSTRUCCIÓN PLACA HUELLA EN CONCRETO, BARRIO SAN MARCOS MUZO, BOYACÁ, CENTRO ORIENTE</v>
          </cell>
          <cell r="M2097">
            <v>100</v>
          </cell>
          <cell r="N2097">
            <v>97.64</v>
          </cell>
          <cell r="O2097" t="str">
            <v>CERRADO</v>
          </cell>
        </row>
        <row r="2098">
          <cell r="K2098">
            <v>2013154800002</v>
          </cell>
          <cell r="L2098" t="str">
            <v>ADQUISICIÓN DE MAQUINARIA PARA EL MEJORAMIENTO DE LAS VIAS EN EL MUNICIPIO DE MUZO, BOYACÁ, CENTRO ORIENTE</v>
          </cell>
          <cell r="M2098">
            <v>96.24</v>
          </cell>
          <cell r="N2098">
            <v>94.8</v>
          </cell>
          <cell r="O2098" t="str">
            <v>CERRADO</v>
          </cell>
        </row>
        <row r="2099">
          <cell r="K2099">
            <v>2013154800003</v>
          </cell>
          <cell r="L2099" t="str">
            <v>CONSTRUCCIÓN DE 1075 M2 DE PAVIMENTO EN LA MALLA VIAL URBANA BARRIO SAN JORGE DEL MUNICIPIO DE MUZO, BOYACÁ, CENTRO ORIENTE</v>
          </cell>
          <cell r="M2099">
            <v>100</v>
          </cell>
          <cell r="N2099">
            <v>99.92</v>
          </cell>
          <cell r="O2099" t="str">
            <v>CERRADO</v>
          </cell>
        </row>
        <row r="2100">
          <cell r="K2100">
            <v>2014154800001</v>
          </cell>
          <cell r="L2100" t="str">
            <v>CONSTRUCCIÓN PRIMERA ETAPA ACUEDUCTO VEREDA SABRIPA EN EL MUNICIPIO DE MUZO, BOYACÁ, CENTRO ORIENTE</v>
          </cell>
          <cell r="M2100">
            <v>100</v>
          </cell>
          <cell r="N2100">
            <v>99.99</v>
          </cell>
          <cell r="O2100" t="str">
            <v>CERRADO</v>
          </cell>
        </row>
        <row r="2101">
          <cell r="K2101">
            <v>2014154800002</v>
          </cell>
          <cell r="L2101" t="str">
            <v>MEJORAMIENTO Y CONSTRUCCIÓN DE UN BOX CULVERT Y CINCO ALCANTARILLAS EN LAS VÍAS TERCIARIAS SECTOR MISUCHA Y VERDON DEL MUNICIPIO DE MUZO, BOYACÁ, CENTRO ORIENTE</v>
          </cell>
          <cell r="M2101">
            <v>100</v>
          </cell>
          <cell r="N2101">
            <v>98.83</v>
          </cell>
          <cell r="O2101" t="str">
            <v>CERRADO</v>
          </cell>
        </row>
        <row r="2102">
          <cell r="K2102">
            <v>2015154800001</v>
          </cell>
          <cell r="L2102" t="str">
            <v>ESTUDIOS Y DISEÑOS PARA LA CONSTRUCCIÓN CUBIERTA POLIDEPORTIVO VEREDA PAUNITA DEL MUNICIPIO DE MUZO, BOYACÁ, CENTRO ORIENTE</v>
          </cell>
          <cell r="M2102">
            <v>100</v>
          </cell>
          <cell r="N2102">
            <v>98.61</v>
          </cell>
          <cell r="O2102" t="str">
            <v>CERRADO</v>
          </cell>
        </row>
        <row r="2103">
          <cell r="K2103">
            <v>2015154800002</v>
          </cell>
          <cell r="L2103" t="str">
            <v>CONSTRUCCIÓN PAVIMENTO EN EL BARRIO LA ESPERANZA DEL MUNICIPIO DE MUZO, BOYACÁ, CENTRO ORIENTE</v>
          </cell>
          <cell r="M2103">
            <v>0</v>
          </cell>
          <cell r="N2103">
            <v>0</v>
          </cell>
          <cell r="O2103" t="str">
            <v>CONTRATADO EN EJECUCIÓN</v>
          </cell>
        </row>
        <row r="2104">
          <cell r="K2104">
            <v>2015154800003</v>
          </cell>
          <cell r="L2104" t="str">
            <v>CONSTRUCCIÓN CUBIERTA POLIDEPORTIVO VEREDA PAUNITA DEL MUNICIPIO MUZO, BOYACÁ, CENTRO ORIENTE</v>
          </cell>
          <cell r="M2104">
            <v>0</v>
          </cell>
          <cell r="N2104">
            <v>0</v>
          </cell>
          <cell r="O2104" t="str">
            <v>CONTRATADO EN EJECUCIÓN</v>
          </cell>
        </row>
        <row r="2105">
          <cell r="K2105">
            <v>2016154800001</v>
          </cell>
          <cell r="L2105" t="str">
            <v>ELABORACIÓN DE ESTUDIOS Y DISEÑOS PARA LA REHABILITACIÓN DE ACUEDUCTOS EN EL ÁREA RURAL DEL MUNICIPIO DE MUZO, BOYACÁ, CENTRO ORIENTE</v>
          </cell>
          <cell r="M2105">
            <v>0</v>
          </cell>
          <cell r="N2105">
            <v>0</v>
          </cell>
          <cell r="O2105" t="str">
            <v>SIN CONTRATAR</v>
          </cell>
        </row>
        <row r="2106">
          <cell r="K2106">
            <v>2013154910001</v>
          </cell>
          <cell r="L2106" t="str">
            <v>ADQUISICIÓN DE MAQUINARIA PARA EL SERVICIO DE ASEO EN EL MUNICIPIO DE NOBSA NOBSA, BOYACÁ, CENTRO ORIENTE</v>
          </cell>
          <cell r="M2106">
            <v>100</v>
          </cell>
          <cell r="N2106">
            <v>95.84</v>
          </cell>
          <cell r="O2106" t="str">
            <v>CERRADO</v>
          </cell>
        </row>
        <row r="2107">
          <cell r="K2107">
            <v>2013154910002</v>
          </cell>
          <cell r="L2107" t="str">
            <v>CONSTRUCCIÓN Y PUESTA EN FUNCIONAMIENTO DE LAS PTAP PARA LOS ACUEDUCTOS VEREDALES, SECTORES  SAN MARTÍN  Y DICHO, NOBSA, BOYACÁ, CENTRO ORIENTE</v>
          </cell>
          <cell r="M2107">
            <v>100</v>
          </cell>
          <cell r="N2107">
            <v>100</v>
          </cell>
          <cell r="O2107" t="str">
            <v>CERRADO</v>
          </cell>
        </row>
        <row r="2108">
          <cell r="K2108">
            <v>2012154940002</v>
          </cell>
          <cell r="L2108" t="str">
            <v>CONSTRUCCIÓN PLANTA MECANICOBIOLOGICA DE  RESIDUOS SOLIDOS ORGANICOS DEL MUNICIPIO DE NUEVO COLÓN, BOYACÁ, CENTRO ORIENTE</v>
          </cell>
          <cell r="M2108">
            <v>100</v>
          </cell>
          <cell r="N2108">
            <v>100</v>
          </cell>
          <cell r="O2108" t="str">
            <v>CERRADO</v>
          </cell>
        </row>
        <row r="2109">
          <cell r="K2109">
            <v>2013154940001</v>
          </cell>
          <cell r="L2109" t="str">
            <v>SERVICIO DE TRANSPORTE ESCOLAR PARA LOS JOVENES Y NIÑOS DEL SECTOR RURAL MATRICULADOS EN LAS INSTITUCIONES EDUCATIVAS NUEVO COLÓN BOYACA</v>
          </cell>
          <cell r="M2109">
            <v>100</v>
          </cell>
          <cell r="N2109">
            <v>93.1</v>
          </cell>
          <cell r="O2109" t="str">
            <v>CERRADO</v>
          </cell>
        </row>
        <row r="2110">
          <cell r="K2110">
            <v>2013154940002</v>
          </cell>
          <cell r="L2110" t="str">
            <v>CONSTRUCCIÓN DE PLACA HUELLA Y FILTRO EN LA VIA EL UVO-ZAPATERO, DEL MUNICIPIO DE NUEVO COLÓN</v>
          </cell>
          <cell r="M2110">
            <v>100</v>
          </cell>
          <cell r="N2110">
            <v>100</v>
          </cell>
          <cell r="O2110" t="str">
            <v>CERRADO</v>
          </cell>
        </row>
        <row r="2111">
          <cell r="K2111">
            <v>2014154940001</v>
          </cell>
          <cell r="L2111" t="str">
            <v>CONSTRUCCIÓN DE PLACA HUELLA VIA PRINCIPAL SECTOR PUENTE PLANCHA VEREDA TAPIAS MUNICIPIO DE NUEVO COLON-BOYACA</v>
          </cell>
          <cell r="M2111">
            <v>100</v>
          </cell>
          <cell r="N2111">
            <v>99.46</v>
          </cell>
          <cell r="O2111" t="str">
            <v>CERRADO</v>
          </cell>
        </row>
        <row r="2112">
          <cell r="K2112">
            <v>2014154940002</v>
          </cell>
          <cell r="L2112" t="str">
            <v>CONSTRUCCIÓN DE PLACA HUELLA VIA PRINCIPAL VEREDA CARBONERA SECTOR MATA DE PINO, DEL MUNICIPIO DE NUEVO COLON-BOYACA</v>
          </cell>
          <cell r="M2112">
            <v>100</v>
          </cell>
          <cell r="N2112">
            <v>99.5</v>
          </cell>
          <cell r="O2112" t="str">
            <v>CERRADO</v>
          </cell>
        </row>
        <row r="2113">
          <cell r="K2113">
            <v>2015154940001</v>
          </cell>
          <cell r="L2113" t="str">
            <v>FORTALECIMIENTO EDUCATIVO CON LA PRESTACIÓN DE SERVICIO DE TRANSPORTE ESCOLAR PARA LOS NIÑOS Y JÓVENES DEL SECTOR RURAL MATRICULADOS EN LAS INSTITUCIONES EDUCATIVAS DEL MUNICIPIO DE NUEVO COLÓN-BOYACÁ</v>
          </cell>
          <cell r="M2113">
            <v>100</v>
          </cell>
          <cell r="N2113">
            <v>94.26</v>
          </cell>
          <cell r="O2113" t="str">
            <v>CERRADO</v>
          </cell>
        </row>
        <row r="2114">
          <cell r="K2114">
            <v>2015154940002</v>
          </cell>
          <cell r="L2114" t="str">
            <v>CONSTRUCCIÓN DE VIVIENDAS DE INTERES PRIORITARIO EN EL AREA RURAL DEL MUNICIPIO DE NUEVO COLON-BOYACÁ</v>
          </cell>
          <cell r="M2114">
            <v>94.37</v>
          </cell>
          <cell r="N2114">
            <v>47.44</v>
          </cell>
          <cell r="O2114" t="str">
            <v>CONTRATADO EN EJECUCIÓN</v>
          </cell>
        </row>
        <row r="2115">
          <cell r="K2115">
            <v>2016154940001</v>
          </cell>
          <cell r="L2115" t="str">
            <v>IMPLEMENTACIÓN DE TRANSPORTE ESCOLAR PARA LOS NIÑOS Y JOVENES DEL SECTOR RURAL MATRICULADOS EN LA INSTITUCIONES EDUCATIVAS DEL MUNICIPIO DE NUEVO COLON- BOYACA</v>
          </cell>
          <cell r="M2115">
            <v>100</v>
          </cell>
          <cell r="N2115">
            <v>44.17</v>
          </cell>
          <cell r="O2115" t="str">
            <v>TERMINADO</v>
          </cell>
        </row>
        <row r="2116">
          <cell r="K2116">
            <v>2013155000001</v>
          </cell>
          <cell r="L2116" t="str">
            <v>CONSTRUCCIÓN DE 30 UNIDADES SANITARIAS EN EL AREA RURAL DEL MUNICIPIO DE OICATÁ, DEPARTAMENTO DE BOYACÁ</v>
          </cell>
          <cell r="M2116">
            <v>100</v>
          </cell>
          <cell r="N2116">
            <v>99.61</v>
          </cell>
          <cell r="O2116" t="str">
            <v>TERMINADO</v>
          </cell>
        </row>
        <row r="2117">
          <cell r="K2117">
            <v>2013155000002</v>
          </cell>
          <cell r="L2117" t="str">
            <v>MEJORAMIENTO DE VEINTIUN VIVIENDAS AREA RURAL  MUNICIPIO DE OICATÁ, BOYACÁ, CENTRO ORIENTE</v>
          </cell>
          <cell r="M2117">
            <v>100</v>
          </cell>
          <cell r="N2117">
            <v>98.42</v>
          </cell>
          <cell r="O2117" t="str">
            <v>TERMINADO</v>
          </cell>
        </row>
        <row r="2118">
          <cell r="K2118">
            <v>2015155000001</v>
          </cell>
          <cell r="L2118" t="str">
            <v>MEJORAMIENTO VIVIENDA URBANA OICATÁ - BOYACÁ.</v>
          </cell>
          <cell r="M2118">
            <v>100</v>
          </cell>
          <cell r="N2118">
            <v>90.79</v>
          </cell>
          <cell r="O2118" t="str">
            <v>TERMINADO</v>
          </cell>
        </row>
        <row r="2119">
          <cell r="K2119">
            <v>2013155070001</v>
          </cell>
          <cell r="L2119" t="str">
            <v>MEJORAMIENTO DE LOS SERVICIOS EDUCATIVOS A TRAVES DE LA CONSTRUCCIÒN DE LA PRIMERA ETAPA DE LA CIUDADELA EDUCATIVA DE LA INSTITUCIÒN DE PREESCOLAR, BASICA Y MEDIA SAN IGNACIO DEL OYOLA DEL MUNICIPIO DE OTANCHE, BOYACÁ, CENTRO ORIENTE</v>
          </cell>
          <cell r="M2119">
            <v>87.19</v>
          </cell>
          <cell r="N2119">
            <v>100</v>
          </cell>
          <cell r="O2119" t="str">
            <v>CONTRATADO EN EJECUCIÓN</v>
          </cell>
        </row>
        <row r="2120">
          <cell r="K2120">
            <v>2015155070001</v>
          </cell>
          <cell r="L2120" t="str">
            <v>CONSTRUCCIÓN EDIFICIO DE TECNOLOGIAS Y SERVICIO PUNTO VIVE DIGITAL EN EL MUNICIPIO DE OTANCHE, BOYACÁ, CENTRO ORIENTE</v>
          </cell>
          <cell r="M2120">
            <v>100</v>
          </cell>
          <cell r="N2120">
            <v>56.16</v>
          </cell>
          <cell r="O2120" t="str">
            <v>TERMINADO</v>
          </cell>
        </row>
        <row r="2121">
          <cell r="K2121">
            <v>2013155110001</v>
          </cell>
          <cell r="L2121" t="str">
            <v>ADECUACIÓN Y PAVIMENTACIÓN EN ADOQUIN ENTRE CALLES 8 Y 9 Y ENTRE CARRERA 2 ESTE Y 1 (RA) .</v>
          </cell>
          <cell r="M2121">
            <v>100</v>
          </cell>
          <cell r="N2121">
            <v>100</v>
          </cell>
          <cell r="O2121" t="str">
            <v>CERRADO</v>
          </cell>
        </row>
        <row r="2122">
          <cell r="K2122">
            <v>2015155110001</v>
          </cell>
          <cell r="L2122" t="str">
            <v>CONSTRUCCIÓN DE  PAVIMENTO  RÍGIDO Y RENOVACIÓN ALCANTARILLADO Y ANDENES EN LA CARRERA 3 ENTRE  CALLE 5 Y  CALLE 6 MUNICIPIO DE PACHAVITA BOYACÁ</v>
          </cell>
          <cell r="M2122">
            <v>83</v>
          </cell>
          <cell r="N2122">
            <v>84.25</v>
          </cell>
          <cell r="O2122" t="str">
            <v>CONTRATADO EN EJECUCIÓN</v>
          </cell>
        </row>
        <row r="2123">
          <cell r="K2123">
            <v>2015155140001</v>
          </cell>
          <cell r="L2123" t="str">
            <v>CONSTRUCCIÓN DE PAVIMENTO RÍGIDO EN TRES TRAMOS DE VÍAS URBANAS PÁEZ BOYACÁ</v>
          </cell>
          <cell r="M2123">
            <v>100</v>
          </cell>
          <cell r="N2123">
            <v>100</v>
          </cell>
          <cell r="O2123" t="str">
            <v>TERMINADO</v>
          </cell>
        </row>
        <row r="2124">
          <cell r="K2124">
            <v>2012155160002</v>
          </cell>
          <cell r="L2124" t="str">
            <v>ACTUALIZACIÓN PLAN DE ORDENAMIENTO TERRITORIAL PAIPA, BOYACÁ, CENTRO ORIENTE</v>
          </cell>
          <cell r="M2124">
            <v>46.38</v>
          </cell>
          <cell r="N2124">
            <v>51.77</v>
          </cell>
          <cell r="O2124" t="str">
            <v>CONTRATADO EN EJECUCIÓN</v>
          </cell>
        </row>
        <row r="2125">
          <cell r="K2125">
            <v>2013155160001</v>
          </cell>
          <cell r="L2125" t="str">
            <v>ADQUISICIÓN DE MAQUINARIA PESADA (MOTONIVELADORA) PARA INTERVENCION QUE DEMANDE LA COMUNIDAD O QUE PROGRAME LA SECRETARIA DE INFRAESTRUCTURA, MUNICIPIO DE PAIPA, BOYACÁ, CENTRO ORIENTE</v>
          </cell>
          <cell r="M2125">
            <v>100</v>
          </cell>
          <cell r="N2125">
            <v>100</v>
          </cell>
          <cell r="O2125" t="str">
            <v>CERRADO</v>
          </cell>
        </row>
        <row r="2126">
          <cell r="K2126">
            <v>2013155160002</v>
          </cell>
          <cell r="L2126" t="str">
            <v>MEJORAMIENTO DE LA MECANIZACION AGRICOLA CON LA ADQUISICION DE TRACTORES Y SUS IMPLEMENTOS EN EL MUNICIPIO DE PAIPA, BOYACÁ, CENTRO ORIENTE</v>
          </cell>
          <cell r="M2126">
            <v>100</v>
          </cell>
          <cell r="N2126">
            <v>96.67</v>
          </cell>
          <cell r="O2126" t="str">
            <v>CERRADO</v>
          </cell>
        </row>
        <row r="2127">
          <cell r="K2127">
            <v>2013155160003</v>
          </cell>
          <cell r="L2127" t="str">
            <v>APLICACIÓN DE BIOTECNOLOGIA (MEJORAMIENTO GENETICO) EN HATOS DE PEQUEÑOS Y MEDIANOS PRODUCTORES GANADEROS, MUNICIPIO DE PAIPA, BOYACÁ, CENTRO ORIENTE</v>
          </cell>
          <cell r="M2127">
            <v>100</v>
          </cell>
          <cell r="N2127">
            <v>99.38</v>
          </cell>
          <cell r="O2127" t="str">
            <v>CERRADO</v>
          </cell>
        </row>
        <row r="2128">
          <cell r="K2128">
            <v>2013155160004</v>
          </cell>
          <cell r="L2128" t="str">
            <v>DOTACIÓN MOBILIARIO EDUCATIVO (SILLAS TIPO UNIVERSITARIO Y MESAS TRAPEZOIDALES) A LAS INSTITUCIONES DE EDUCACION OFICIAL URBANO - RURAL, MUNICIPIO DE PAIPA, BOYACÁ, CENTRO ORIENTE</v>
          </cell>
          <cell r="M2128">
            <v>100</v>
          </cell>
          <cell r="N2128">
            <v>99.73</v>
          </cell>
          <cell r="O2128" t="str">
            <v>CERRADO</v>
          </cell>
        </row>
        <row r="2129">
          <cell r="K2129">
            <v>2014155160001</v>
          </cell>
          <cell r="L2129" t="str">
            <v>ACTUALIZACIÓN DEL ESTUDIO DE ESTRATIFICACION SOCIECONOMICA PARA EL AREA URBANA Y CENTROS POBLADOS, ESTRATIFICACION DE FINCAS Y VIVIENDAS DISPERSAS RURALES MUNICIPIO DE PAIPA, BOYACÁ, CENTRO ORIENTE</v>
          </cell>
          <cell r="M2129">
            <v>63.91</v>
          </cell>
          <cell r="N2129">
            <v>60</v>
          </cell>
          <cell r="O2129" t="str">
            <v>CONTRATADO EN EJECUCIÓN</v>
          </cell>
        </row>
        <row r="2130">
          <cell r="K2130">
            <v>2014155160002</v>
          </cell>
          <cell r="L2130" t="str">
            <v>MEJORAMIENTO EN  LA CAPACIDAD PRODUCTIVA DE LAS FAMILIAS CAMPESINAS A TRAVÉS DE LA PRODUCCIÓN DE FORRAJE VERDE HIDROPÓNICO (FVH) COMO SUSTITUTO EN LA DIETA PARA SEMOVIENTES DEL MUNICIPIO DE PAIPA-BOYACÁ</v>
          </cell>
          <cell r="M2130">
            <v>100</v>
          </cell>
          <cell r="N2130">
            <v>100</v>
          </cell>
          <cell r="O2130" t="str">
            <v>CERRADO</v>
          </cell>
        </row>
        <row r="2131">
          <cell r="K2131">
            <v>2015155160001</v>
          </cell>
          <cell r="L2131" t="str">
            <v>ADQUISICIÓN DE MAQUINARIA (RETROEXCAVADORA Y VOLQUETAS) PARA LA ADECUADA INTERVENCION DE LA INFRAESTRUCTURA EN EL MUNICIPIO DE PAIPA, BOYACÁ, CENTRO ORIENTE</v>
          </cell>
          <cell r="M2131">
            <v>100</v>
          </cell>
          <cell r="N2131">
            <v>100</v>
          </cell>
          <cell r="O2131" t="str">
            <v>CERRADO</v>
          </cell>
        </row>
        <row r="2132">
          <cell r="K2132">
            <v>2015155160002</v>
          </cell>
          <cell r="L2132" t="str">
            <v>ADQUISICIÓN VEHICULO COMPACTADOR PARA LA RECOLECCION DE RESIDUOS SOLIDOS EN EL MUNICIPIO DE PAIPA, BOYACÁ, CENTRO ORIENTE</v>
          </cell>
          <cell r="M2132">
            <v>100</v>
          </cell>
          <cell r="N2132">
            <v>87.31</v>
          </cell>
          <cell r="O2132" t="str">
            <v>CERRADO</v>
          </cell>
        </row>
        <row r="2133">
          <cell r="K2133">
            <v>2013155220001</v>
          </cell>
          <cell r="L2133" t="str">
            <v>IMPLEMENTACIÓN DEL GAS COMBUSTIBLE POR REDES PARA EL MUNICIPIO DE PANQUEBA - BOYACÁ.</v>
          </cell>
          <cell r="M2133">
            <v>36.380000000000003</v>
          </cell>
          <cell r="N2133">
            <v>21.77</v>
          </cell>
          <cell r="O2133" t="str">
            <v>CONTRATADO EN EJECUCIÓN</v>
          </cell>
        </row>
        <row r="2134">
          <cell r="K2134">
            <v>2013155310001</v>
          </cell>
          <cell r="L2134" t="str">
            <v>CONSTRUCCIÓN EDIFICIO MULTIFUNCIONAL PARA LA ATENCIÒN AL CIUDADANO. CENTRO INTEGRADO DE SERVICIOS DEL MUNICIPIO DE PAUNA, BOYACA</v>
          </cell>
          <cell r="M2134">
            <v>100</v>
          </cell>
          <cell r="N2134">
            <v>99.12</v>
          </cell>
          <cell r="O2134" t="str">
            <v>PARA CIERRE</v>
          </cell>
        </row>
        <row r="2135">
          <cell r="K2135">
            <v>2013155310002</v>
          </cell>
          <cell r="L2135" t="str">
            <v>CONSTRUCCIÓN Y ADECUACIÓN DE LA MALLA VIAL URBANA A TRAVÉS DE LA PAVIMENTACIÓN EN CONCRETO RIGIDO DE K5 ENTRE C 6 Y 7, K6 ENTRE C6 Y 7, K7 ENTRE C 6 Y 7 Y C6 ENTRE K8 Y C7 DEL MUNICIPIO DE PAUNA, BOYACÁ, CENTRO ORIENTE</v>
          </cell>
          <cell r="M2135">
            <v>100</v>
          </cell>
          <cell r="N2135">
            <v>99.96</v>
          </cell>
          <cell r="O2135" t="str">
            <v>CERRADO</v>
          </cell>
        </row>
        <row r="2136">
          <cell r="K2136">
            <v>2014155310001</v>
          </cell>
          <cell r="L2136" t="str">
            <v>CONSTRUCCIÓN Y ADECUACIÓN DE LA MALLA VIAL URBANA A TRAVÉS DE LA PAVIMENTACIÓN EN CONCRETO RIGIDO DE LA K8 ENTRE CALLE 6 Y 7 DEL MUNICIPIO DE PAUNA, BOYACÁ, CENTRO ORIENTE</v>
          </cell>
          <cell r="M2136">
            <v>100</v>
          </cell>
          <cell r="N2136">
            <v>100</v>
          </cell>
          <cell r="O2136" t="str">
            <v>CERRADO</v>
          </cell>
        </row>
        <row r="2137">
          <cell r="K2137">
            <v>2015155310001</v>
          </cell>
          <cell r="L2137" t="str">
            <v>IMPLEMENTACIÓN DEL GAS COMBUSTIBLE POR REDES EN EL MUNICIPIO DE PAUNA, BOYACÁ, CENTRO ORIENTE</v>
          </cell>
          <cell r="M2137">
            <v>96.21</v>
          </cell>
          <cell r="N2137">
            <v>87.34</v>
          </cell>
          <cell r="O2137" t="str">
            <v>CONTRATADO EN EJECUCIÓN</v>
          </cell>
        </row>
        <row r="2138">
          <cell r="K2138">
            <v>2015155310002</v>
          </cell>
          <cell r="L2138" t="str">
            <v>CONSTRUCCIÓN Y ADECUACIÓN DE LA MALLA VIAL URBANA A TRAVÉS DE LA PAVIMENTACIÓN EN CONCRETO RIGIDO DE LA CALLE 4 ENTRE CARRERAS 3 Y 4 DEL MUNICIPIO DE PAUNA, BOYACÁ, CENTRO ORIENTE.</v>
          </cell>
          <cell r="M2138">
            <v>99.84</v>
          </cell>
          <cell r="N2138">
            <v>99.78</v>
          </cell>
          <cell r="O2138" t="str">
            <v>CERRADO</v>
          </cell>
        </row>
        <row r="2139">
          <cell r="K2139">
            <v>2013155330001</v>
          </cell>
          <cell r="L2139" t="str">
            <v>ADQUISICIÓN DE BUS ESCOLAR PARA PRESTAR EL SERVICIO DE TRANSPORTE ESCOLAR EN LA INSTITUCIÓN EDUCATIVA EL ROSARIO UBICADA EN LA INSPECCIÓN DE MORCOTE DEL MUNICIPIO DE PAYA</v>
          </cell>
          <cell r="M2139">
            <v>100</v>
          </cell>
          <cell r="N2139">
            <v>90.98</v>
          </cell>
          <cell r="O2139" t="str">
            <v>CERRADO</v>
          </cell>
        </row>
        <row r="2140">
          <cell r="K2140">
            <v>2013155370001</v>
          </cell>
          <cell r="L2140" t="str">
            <v>REHABILITACIÓN SISTEMA DE ADUCCIÓN Y CONDUCCIÓN DEL ACUEDUCTO MUNICIPAL, PAZ DE RÍO, BOYACÁ, CENTRO ORIENTE</v>
          </cell>
          <cell r="M2140">
            <v>100</v>
          </cell>
          <cell r="N2140">
            <v>99.97</v>
          </cell>
          <cell r="O2140" t="str">
            <v>CERRADO</v>
          </cell>
        </row>
        <row r="2141">
          <cell r="K2141">
            <v>2015155370001</v>
          </cell>
          <cell r="L2141" t="str">
            <v>REPOSICIÓN Y ADECUACIÓN DE LA INFRAESTRUCTURA FÍSICA HIDROSANITARIA Y SISTEMA PLUVIAL (ETAPA 1), DEL MUNICIPIO PAZ DERÍO BOYACÁ</v>
          </cell>
          <cell r="M2141">
            <v>100</v>
          </cell>
          <cell r="N2141">
            <v>61.97</v>
          </cell>
          <cell r="O2141" t="str">
            <v>TERMINADO</v>
          </cell>
        </row>
        <row r="2142">
          <cell r="K2142">
            <v>2015155420001</v>
          </cell>
          <cell r="L2142" t="str">
            <v>REMODELACIÓN Y AMPLIACION PALACIO MUNICIPAL DE PESCA , DEPARTAMENTO DE BOYACÁ</v>
          </cell>
          <cell r="M2142">
            <v>76.7</v>
          </cell>
          <cell r="N2142">
            <v>87.67</v>
          </cell>
          <cell r="O2142" t="str">
            <v>CONTRATADO EN EJECUCIÓN</v>
          </cell>
        </row>
        <row r="2143">
          <cell r="K2143">
            <v>2014155500001</v>
          </cell>
          <cell r="L2143" t="str">
            <v>MEJORAMIENTO DE LA SALA TECNOLÓGICA DE LA INSTITUCIÓN EDUCATIVA RAMÓN BARRANTES MUNICIPIO DE PISBA, BOYACÁ, CENTRO ORIENTE</v>
          </cell>
          <cell r="M2143">
            <v>100</v>
          </cell>
          <cell r="N2143">
            <v>99.7</v>
          </cell>
          <cell r="O2143" t="str">
            <v>PARA CIERRE</v>
          </cell>
        </row>
        <row r="2144">
          <cell r="K2144">
            <v>2012155720002</v>
          </cell>
          <cell r="L2144" t="str">
            <v>CONSTRUCCIÓN Y MEJORAMIENTO DE LA MALLA VIAL URBANA PARA LA INFRAESTRUCTURA PRODUCTIVA DEL (BARRIO NUEVO BRISAS DEL MAGDALENA) EN EL ÁREA DEL MUNICIPIO DE PUERTO BOYACÁ, BOYACÁ, CENTRO ORIENTE</v>
          </cell>
          <cell r="M2144">
            <v>100</v>
          </cell>
          <cell r="N2144">
            <v>90.11</v>
          </cell>
          <cell r="O2144" t="str">
            <v>TERMINADO</v>
          </cell>
        </row>
        <row r="2145">
          <cell r="K2145">
            <v>2012155720004</v>
          </cell>
          <cell r="L2145" t="str">
            <v>DISEÑO DE SISTEMAS ALTERNATIVOS DE GENERACIÓN DE ENERGÍA ELÉCTRICA PARA VIVIENDAS DISPERSAS DEL AREA RURAL DE PUERTO BOYACÁ, BOYACÁ, CENTRO ORIENTE</v>
          </cell>
          <cell r="M2145">
            <v>100</v>
          </cell>
          <cell r="N2145">
            <v>99.92</v>
          </cell>
          <cell r="O2145" t="str">
            <v>CERRADO</v>
          </cell>
        </row>
        <row r="2146">
          <cell r="K2146">
            <v>2012155720005</v>
          </cell>
          <cell r="L2146" t="str">
            <v>CONSTRUCCIÓN PLAN MAESTRO DEL SISTEMA DE ACUEDUCTO CASCO URBANO MUNICIPIO DE PUERTO BOYACÁ, DEPARTAMENTO DE BOYACA</v>
          </cell>
          <cell r="M2146">
            <v>100</v>
          </cell>
          <cell r="N2146">
            <v>99.56</v>
          </cell>
          <cell r="O2146" t="str">
            <v>CERRADO</v>
          </cell>
        </row>
        <row r="2147">
          <cell r="K2147">
            <v>2012155720007</v>
          </cell>
          <cell r="L2147" t="str">
            <v>CONSTRUCCIÓN SISTEMA DE ALCANTARILLADO Y TRATAMIENTO DE AGUAS RESIDUALES PARA EL CENTRO POBLADO CRUCE CHAPARRO AREA RURAL MUNICIPIO DE PUERTO BOYACÁ, BOYACÁ</v>
          </cell>
          <cell r="M2147">
            <v>100</v>
          </cell>
          <cell r="N2147">
            <v>98.82</v>
          </cell>
          <cell r="O2147" t="str">
            <v>PARA CIERRE</v>
          </cell>
        </row>
        <row r="2148">
          <cell r="K2148">
            <v>2012155720008</v>
          </cell>
          <cell r="L2148" t="str">
            <v>CONSTRUCCIÓN REDES DE MEDIA Y BAJA TENSIÓN EN LA VEREDAAGUAS FRIAS SECTOR LOMA DE LAS FLECHAS PUERTO BOYACÁ, BOYACÁ, CENTRO ORIENTE</v>
          </cell>
          <cell r="M2148">
            <v>100</v>
          </cell>
          <cell r="N2148">
            <v>99.98</v>
          </cell>
          <cell r="O2148" t="str">
            <v>PARA CIERRE</v>
          </cell>
        </row>
        <row r="2149">
          <cell r="K2149">
            <v>2012155720012</v>
          </cell>
          <cell r="L2149" t="str">
            <v>CONSTRUCCIÓN VIVIENDA DE INTERES PRIORITARIO PARA REUBICAR 200 FAMILIAS DAMNIFICADAS POR LAS OLAS INVERNALES DE 2010 Y 2011, ÁREA URBANA DE PUERTO BOYACÁ, BOYACÁ, CENTRO ORIENTE</v>
          </cell>
          <cell r="M2149">
            <v>100</v>
          </cell>
          <cell r="N2149">
            <v>96</v>
          </cell>
          <cell r="O2149" t="str">
            <v>PARA CIERRE</v>
          </cell>
        </row>
        <row r="2150">
          <cell r="K2150">
            <v>2012155720013</v>
          </cell>
          <cell r="L2150" t="str">
            <v>CONSTRUCCIÓN Y MEJORAMIENTO DE LA RED VIAL TERCIARIA PARA LA CONEXION DE LOS CENTROS PRODUCTIVOS EN LA VIA (LA CEIBA - EL PESCADO) DEL AREA RURAL DEL MUNICIPIO DE PUERTO BOYACÁ, BOYACÁ.</v>
          </cell>
          <cell r="M2150">
            <v>100</v>
          </cell>
          <cell r="N2150">
            <v>99.99</v>
          </cell>
          <cell r="O2150" t="str">
            <v>CERRADO</v>
          </cell>
        </row>
        <row r="2151">
          <cell r="K2151">
            <v>2012155720017</v>
          </cell>
          <cell r="L2151" t="str">
            <v>CONSTRUCCIÓN DE VEINTE (20) UNIDADES DE VIVIENDA DE INTERÉS PRIORITARIO EN EL ÁREA RURAL Y CUARENTA (40) UNIDADES DE VIVIENDA EN EL ÁREA URBANA, EN SITIO PROPIO DISPERSO PARA FAMILIAS VULNERABLES DEL MUNICIPIO DE PUERTO BOYACÁ</v>
          </cell>
          <cell r="M2151">
            <v>100</v>
          </cell>
          <cell r="N2151">
            <v>91.12</v>
          </cell>
          <cell r="O2151" t="str">
            <v>TERMINADO</v>
          </cell>
        </row>
        <row r="2152">
          <cell r="K2152">
            <v>2012155720018</v>
          </cell>
          <cell r="L2152" t="str">
            <v>IMPLEMENTACIÓN DE SEMAFOROS EN LAS INTERSECCIÓNES VIALES DE LA CR 4 CON CLL 12 Y CR 5 CON CLL 26 E INSTALACIÓN DE REDUCTORES DE VELOCIDAD EN EL SECTOR URBANO DEL MUNICIPIO DE PUERTO BOYACÁ, BOYACÁ, CENTRO ORIENTE</v>
          </cell>
          <cell r="M2152">
            <v>100</v>
          </cell>
          <cell r="N2152">
            <v>99.83</v>
          </cell>
          <cell r="O2152" t="str">
            <v>TERMINADO</v>
          </cell>
        </row>
        <row r="2153">
          <cell r="K2153">
            <v>2012155720019</v>
          </cell>
          <cell r="L2153" t="str">
            <v>FORTALECIMIENTO DEL SISTEMA TRANSPORTE ESCOLAR QUE BENEFICIA A LOS ALUMNOS DEL ÁREA RURAL DEL MUNICIPIO DE PUERTO BOYACÁ, BOYACÁ, CENTRO ORIENTE</v>
          </cell>
          <cell r="M2153">
            <v>99</v>
          </cell>
          <cell r="N2153">
            <v>96.04</v>
          </cell>
          <cell r="O2153" t="str">
            <v>CONTRATADO EN EJECUCIÓN</v>
          </cell>
        </row>
        <row r="2154">
          <cell r="K2154">
            <v>2012155720020</v>
          </cell>
          <cell r="L2154" t="str">
            <v>DOTACIÓN DE MATERIAL BIBLIOGRAFICO Y PEDAGOGICO PARA LOS BIBLIOBANCOS Y BIBLIOTECAS DE LAS INSTITUCIONES Y SEDES EDUCATIVAS DEL MUNICIPIO DE PUERTO BOYACÁ, BOYACÁ</v>
          </cell>
          <cell r="M2154">
            <v>100</v>
          </cell>
          <cell r="N2154">
            <v>99.79</v>
          </cell>
          <cell r="O2154" t="str">
            <v>PARA CIERRE</v>
          </cell>
        </row>
        <row r="2155">
          <cell r="K2155">
            <v>2012155720021</v>
          </cell>
          <cell r="L2155" t="str">
            <v>DISEÑO DE INTERCONEXIÓN DE DATOS E INTERNET ENTRE LOS DIFERENTES PUNTOS GEOGRÁFICOS RURALES Y URBANOS EN PUERTO BOYACÁ, BOYACÁ, CENTRO ORIENTE</v>
          </cell>
          <cell r="M2155">
            <v>100</v>
          </cell>
          <cell r="N2155">
            <v>100</v>
          </cell>
          <cell r="O2155" t="str">
            <v>CERRADO</v>
          </cell>
        </row>
        <row r="2156">
          <cell r="K2156">
            <v>2012155720022</v>
          </cell>
          <cell r="L2156" t="str">
            <v>DOTACIÓN DE PAQUETES ESCOLARES PARA LA POBLACIÓN ESTUDIANTIL DE ESCASOS RECURSOS MATRICULADA EN LOS NIVELES DE PREESCOLAR, BASICA PRIMARIA Y SECUNDARIA DEL MUNICIPIO  DE PUERTO BOYACÁ, BOYACÁ, CENTRO ORIENTE</v>
          </cell>
          <cell r="M2156">
            <v>100</v>
          </cell>
          <cell r="N2156">
            <v>99.77</v>
          </cell>
          <cell r="O2156" t="str">
            <v>CERRADO</v>
          </cell>
        </row>
        <row r="2157">
          <cell r="K2157">
            <v>2012155720023</v>
          </cell>
          <cell r="L2157" t="str">
            <v>DOTACIÓN Y REHABILITACIÓN DE LAS SALAS DE INFORMÁTICA, EDUMÁTICA Y TECNOLÓGICAS DE LAS INSTITUCIONES EDUCATIVAS DEL MUNICIPIO DE PUERTO BOYACÁ, BOYACÁ</v>
          </cell>
          <cell r="M2157">
            <v>100</v>
          </cell>
          <cell r="N2157">
            <v>97.98</v>
          </cell>
          <cell r="O2157" t="str">
            <v>CERRADO</v>
          </cell>
        </row>
        <row r="2158">
          <cell r="K2158">
            <v>2013155720001</v>
          </cell>
          <cell r="L2158" t="str">
            <v>SUMINISTRO COMPLEMENTO NUTRICIONAL Y ALIMENTICIO A NIÑOS, NIÑAS Y ADOLESCENTES DE LAS INSTITUCIONES EDUCATIVAS DEL MUNICIPIO DE PUERTO BOYACÁ, BOYACÁ.</v>
          </cell>
          <cell r="M2158">
            <v>99.5</v>
          </cell>
          <cell r="N2158">
            <v>76.38</v>
          </cell>
          <cell r="O2158" t="str">
            <v>TERMINADO</v>
          </cell>
        </row>
        <row r="2159">
          <cell r="K2159">
            <v>2013155720003</v>
          </cell>
          <cell r="L2159" t="str">
            <v>ADQUISICIÓN DE PAQUETES DIDACTICOS Y ESCOLARES PARA LA POBLACION ESTUDIANTIL MATRICULADA EN LOS NIVELES DE PREESCOLAR, BASICA PRIMARIA Y SECUNDARIA DEL MUNICIPIO DE PUERTO BOYACÁ, BOYACÁ</v>
          </cell>
          <cell r="M2159">
            <v>100</v>
          </cell>
          <cell r="N2159">
            <v>100</v>
          </cell>
          <cell r="O2159" t="str">
            <v>CERRADO</v>
          </cell>
        </row>
        <row r="2160">
          <cell r="K2160">
            <v>2013155720005</v>
          </cell>
          <cell r="L2160" t="str">
            <v>FORTALECIMIENTO DEL SISTEMA TRANSPORTE ESCOLAR QUE BENEFICIA A LOS ALUMNOS DEL ÁREA RURAL DEL MUNICIPIO DE PUERTO BOYACÁ, BOYACÁ.</v>
          </cell>
          <cell r="M2160">
            <v>98.95</v>
          </cell>
          <cell r="N2160">
            <v>83.28</v>
          </cell>
          <cell r="O2160" t="str">
            <v>CONTRATADO EN EJECUCIÓN</v>
          </cell>
        </row>
        <row r="2161">
          <cell r="K2161">
            <v>2013155720006</v>
          </cell>
          <cell r="L2161" t="str">
            <v>IMPLEMENTACIÓN Y FORTALECIMIENTO OPERATIVO DE LOS SISTEMAS DE VIDEO VIGILANCIA EN EL AREA URBANA DEL MUNICIPIO DE PUERTO BOYACA, BOYACA</v>
          </cell>
          <cell r="M2161">
            <v>100</v>
          </cell>
          <cell r="N2161">
            <v>100</v>
          </cell>
          <cell r="O2161" t="str">
            <v>PARA CIERRE</v>
          </cell>
        </row>
        <row r="2162">
          <cell r="K2162">
            <v>2014155720001</v>
          </cell>
          <cell r="L2162" t="str">
            <v>MEJORAMIENTO DE LA VÍA KILOMETRO 14 - CIÉNAGA PALAGUA MEDIANTE LA CONSTRUCCIÓN DE 9,22 KILÓMETROS CON MEZCLA ASFÁLTICA NATURAL (MAPIA)  EN EL MUNICIPIO DE PUERTO BOYACÁ, BOYACÁ.</v>
          </cell>
          <cell r="M2162">
            <v>100</v>
          </cell>
          <cell r="N2162">
            <v>93.09</v>
          </cell>
          <cell r="O2162" t="str">
            <v>TERMINADO</v>
          </cell>
        </row>
        <row r="2163">
          <cell r="K2163">
            <v>2014155720002</v>
          </cell>
          <cell r="L2163" t="str">
            <v>ESTUDIOS Y DISEÑOS PARA EL SUMINISTRO DE AGUA APTA PARA EL CONSUMO HUMANO, EN EL MUNICIPIO DE PUERTO BOYACÁ, BOYACÁ.</v>
          </cell>
          <cell r="M2163">
            <v>100</v>
          </cell>
          <cell r="N2163">
            <v>99.82</v>
          </cell>
          <cell r="O2163" t="str">
            <v>CERRADO</v>
          </cell>
        </row>
        <row r="2164">
          <cell r="K2164">
            <v>2014155720003</v>
          </cell>
          <cell r="L2164" t="str">
            <v>ADQUISICIÓN DE MAQUINA (BARREDORA Y CHIPEADORA) PARA REALIZAR LA LIMPIEZA Y MANTENIMIENTO PERIODICO DE LAS VIAS DEL ÁREA URBANA DEL MUNICIPIO DE PUERTO BOYACÁ, BOYACÁ</v>
          </cell>
          <cell r="M2164">
            <v>0</v>
          </cell>
          <cell r="N2164">
            <v>0</v>
          </cell>
          <cell r="O2164" t="str">
            <v>SIN CONTRATAR</v>
          </cell>
        </row>
        <row r="2165">
          <cell r="K2165">
            <v>2014155720005</v>
          </cell>
          <cell r="L2165" t="str">
            <v>ADQUISICIÓN DE MATERIAL EDUCATIVO PARA LOS EDUCANDOS DE LAS INSTITUCIONES EDUCATIVAS DEL MUNICIPIO DE PUERTO BOYACÁ, BOYACÁ</v>
          </cell>
          <cell r="M2165">
            <v>100</v>
          </cell>
          <cell r="N2165">
            <v>100</v>
          </cell>
          <cell r="O2165" t="str">
            <v>CERRADO</v>
          </cell>
        </row>
        <row r="2166">
          <cell r="K2166">
            <v>2014155720007</v>
          </cell>
          <cell r="L2166" t="str">
            <v>IMPLEMENTACIÓN MASIVA DE GAS NATURAL POR REDES PARA EL CENTRO POBLADO DE PUERTO SERVIEZ MUNICIPIO DE PUERTO BOYACÁ, BOYACÁ.</v>
          </cell>
          <cell r="M2166">
            <v>100</v>
          </cell>
          <cell r="N2166">
            <v>100</v>
          </cell>
          <cell r="O2166" t="str">
            <v>TERMINADO</v>
          </cell>
        </row>
        <row r="2167">
          <cell r="K2167">
            <v>2014155720008</v>
          </cell>
          <cell r="L2167" t="str">
            <v>CONSTRUCCIÓN DE ANDENES Y SENDEROS PEATONALES EN EL CASCO URBANO DEL MUNICIPIO DE PUERTO BOYACÁ, BOYACÁ, CENTRO ORIENTE</v>
          </cell>
          <cell r="M2167">
            <v>0</v>
          </cell>
          <cell r="N2167">
            <v>0</v>
          </cell>
          <cell r="O2167" t="str">
            <v>SIN CONTRATAR</v>
          </cell>
        </row>
        <row r="2168">
          <cell r="K2168">
            <v>2014155720009</v>
          </cell>
          <cell r="L2168" t="str">
            <v>CONSTRUCCIÓN Y DOTACIÓN DEL CENTRO DE CONVIVENCIA CIUDADANA DEL MUNICIPIO DE PUERTO BOYACÁ</v>
          </cell>
          <cell r="M2168">
            <v>53.2</v>
          </cell>
          <cell r="N2168">
            <v>60.12</v>
          </cell>
          <cell r="O2168" t="str">
            <v>CONTRATADO EN EJECUCIÓN</v>
          </cell>
        </row>
        <row r="2169">
          <cell r="K2169">
            <v>2014155720010</v>
          </cell>
          <cell r="L2169" t="str">
            <v>FORTALECIMIENTO EN LA SEGURIDAD Y MEJORAMIENTO DEL ORDEN PUBLICO EN EL MUNICIPIO DE PUERTO BOYACÁ, BOYACÁ</v>
          </cell>
          <cell r="M2169">
            <v>100</v>
          </cell>
          <cell r="N2169">
            <v>100</v>
          </cell>
          <cell r="O2169" t="str">
            <v>CERRADO</v>
          </cell>
        </row>
        <row r="2170">
          <cell r="K2170">
            <v>2014155720011</v>
          </cell>
          <cell r="L2170" t="str">
            <v>CONSTRUCCIÓN DEL PARQUE PRINCIPAL DEL CENTRO POBLADO PUERTO SERVIEZ EN EL ÁREA RURAL DEL MUNICIPIO DE PUERTO BOYACÁ, BOYACÁ.</v>
          </cell>
          <cell r="M2170">
            <v>100</v>
          </cell>
          <cell r="N2170">
            <v>95.91</v>
          </cell>
          <cell r="O2170" t="str">
            <v>TERMINADO</v>
          </cell>
        </row>
        <row r="2171">
          <cell r="K2171">
            <v>2014155720012</v>
          </cell>
          <cell r="L2171" t="str">
            <v>CONSTRUCCIÓN DE LA INFRAESTRUCTURA Y MALLA VIAL EN CONCRETO RIGIDO POR AUTOCONSTRUCCIÓN EN LAS VÍAS DEL ÁREA URBANA DEL MUNICIPIO DE PUERTO BOYACÁ.</v>
          </cell>
          <cell r="M2171">
            <v>98.64</v>
          </cell>
          <cell r="N2171">
            <v>87.14</v>
          </cell>
          <cell r="O2171" t="str">
            <v>CONTRATADO EN EJECUCIÓN</v>
          </cell>
        </row>
        <row r="2172">
          <cell r="K2172">
            <v>2014155720013</v>
          </cell>
          <cell r="L2172" t="str">
            <v>CONSTRUCCIÓN ESTACIÓN DE BOMBEO Y REPOSICIÓN RED DE ALCANTARILLADO DESDE EL TANQUE DE ALMACENAMIENTO DE AGUAS RESIDUALES EL PALMAR Y CARRERA 5TA EN EL MUNICIPIO DE PUERTO BOYACÁ, BOYACÁ</v>
          </cell>
          <cell r="M2172">
            <v>96.64</v>
          </cell>
          <cell r="N2172">
            <v>92.07</v>
          </cell>
          <cell r="O2172" t="str">
            <v>CONTRATADO EN EJECUCIÓN</v>
          </cell>
        </row>
        <row r="2173">
          <cell r="K2173">
            <v>2015155720003</v>
          </cell>
          <cell r="L2173" t="str">
            <v>DOTACIÓN DE LABORATORIOS VIRTUALES Y LIBROS DIGITALES PARA LAS INSTITUCIONES EDUCATIVAS DEL MUNICIPIO DE PUERTO BOYACÁ, BOYACÁ</v>
          </cell>
          <cell r="M2173">
            <v>100</v>
          </cell>
          <cell r="N2173">
            <v>99.99</v>
          </cell>
          <cell r="O2173" t="str">
            <v>CERRADO</v>
          </cell>
        </row>
        <row r="2174">
          <cell r="K2174">
            <v>2015155720004</v>
          </cell>
          <cell r="L2174" t="str">
            <v>CONSTRUCCIÓN OBRAS DE INFRAESTRUCTURA II ETAPA DEL ESCENARIO DEPORTIVO CANCHA EL MOLINO, EN EL MUNICIPIO DE PUERTO BOYACÁ, BOYACÁ</v>
          </cell>
          <cell r="M2174">
            <v>48.65</v>
          </cell>
          <cell r="N2174">
            <v>79.489999999999995</v>
          </cell>
          <cell r="O2174" t="str">
            <v>CONTRATADO EN EJECUCIÓN</v>
          </cell>
        </row>
        <row r="2175">
          <cell r="K2175">
            <v>2015155720005</v>
          </cell>
          <cell r="L2175" t="str">
            <v>CONSTRUCCIÓN COLECTOR Y REPOSICIÓN DE LA RED DE ALCANTARILLADO DEL CENTRO POBLADO DE PUERTO SERVIEZ, AREA RURAL DEL MUNICIPIO DE PUERTO BOYACA, BOYACÁ</v>
          </cell>
          <cell r="M2175">
            <v>17.91</v>
          </cell>
          <cell r="N2175">
            <v>70.400000000000006</v>
          </cell>
          <cell r="O2175" t="str">
            <v>CONTRATADO EN EJECUCIÓN</v>
          </cell>
        </row>
        <row r="2176">
          <cell r="K2176">
            <v>2015155720006</v>
          </cell>
          <cell r="L2176" t="str">
            <v>IMPLEMENTACIÓN DE GAS LICUADO DE PETROLEO -GLP- DOMICILIARIO POR REDES PARA EL MARFIL, PUERTO ROMERO, ROMERITO, LA FE Y OKAL - EN EL ÁREA RURAL DEL MUNICIPIO PUERTO BOYACÁ, BOYACÁ</v>
          </cell>
          <cell r="M2176">
            <v>70</v>
          </cell>
          <cell r="N2176">
            <v>34.5</v>
          </cell>
          <cell r="O2176" t="str">
            <v>CONTRATADO EN EJECUCIÓN</v>
          </cell>
        </row>
        <row r="2177">
          <cell r="K2177">
            <v>2015155720007</v>
          </cell>
          <cell r="L2177" t="str">
            <v>CONSTRUCCIÓN DE REDES DE ALCANTARILLADO SANITARIO EN EL SECTOR CRISTO REY DEL ÁREA URBANA DEL MUNICIPIO DE PUERTO BOYACÁ, BOYACÁ</v>
          </cell>
          <cell r="M2177">
            <v>16.600000000000001</v>
          </cell>
          <cell r="N2177">
            <v>59.43</v>
          </cell>
          <cell r="O2177" t="str">
            <v>CONTRATADO EN EJECUCIÓN</v>
          </cell>
        </row>
        <row r="2178">
          <cell r="K2178">
            <v>2015155720009</v>
          </cell>
          <cell r="L2178" t="str">
            <v>IMPLEMENTACIÓN DE AMBIENTES DE APRENDIZAJE EN CIENCIA, TECNOLOGIA PARA EL DESARROLLO DE COMPETENCIAS DE HABILIDADES Y DESTREZAS EN LAS INSTITUCIONES EDUCATIVAS DEL MUNICIPIO DE PUERTO BOYACÁ, BOYACÁ</v>
          </cell>
          <cell r="M2178">
            <v>100</v>
          </cell>
          <cell r="N2178">
            <v>99.89</v>
          </cell>
          <cell r="O2178" t="str">
            <v>CERRADO</v>
          </cell>
        </row>
        <row r="2179">
          <cell r="K2179">
            <v>2015155720011</v>
          </cell>
          <cell r="L2179" t="str">
            <v>FORTALECIMIENTO DEL SISTEMA DE TRANSPORTE ESCOLAR QUE BENEFICIARA A LOS ALUMNOS DE ESCASOS RECURSOS DEL ÁREA RURAL DEL MUNICIPIO DE PUERTO BOYACÁ, BOYACÁ.</v>
          </cell>
          <cell r="M2179">
            <v>24.12</v>
          </cell>
          <cell r="N2179">
            <v>72.08</v>
          </cell>
          <cell r="O2179" t="str">
            <v>CONTRATADO EN EJECUCIÓN</v>
          </cell>
        </row>
        <row r="2180">
          <cell r="K2180">
            <v>2015155720012</v>
          </cell>
          <cell r="L2180" t="str">
            <v>CONSTRUCCIÓN DE ESCENARIOS DEPORTIVOS Y RECREATIVOS PARQUES BIOSALUDABLES - GIMNASIOS AL AIRE LIBRE EN LOS BARRIOS ASOFAMILIAS, CLUB AMAS DE CASA Y EL PROGRESO EN EL ÁREA URBANA DEL MUNICIPIO DEPUERTO BOYACÁ, BOYACÁ</v>
          </cell>
          <cell r="M2180">
            <v>29.05</v>
          </cell>
          <cell r="N2180">
            <v>90.76</v>
          </cell>
          <cell r="O2180" t="str">
            <v>CONTRATADO EN EJECUCIÓN</v>
          </cell>
        </row>
        <row r="2181">
          <cell r="K2181">
            <v>2015155720013</v>
          </cell>
          <cell r="L2181" t="str">
            <v>IMPLEMENTACIÓN DE GAS LICUADO DE PETRÓLEO -GLP- DOMICILIARIO POR REDES PARA LA VEREDA PUERTO PINZÓN DEL ÁREA RURAL DEL MUNICIPIO DE PUERTO BOYACÁ, BOYACÁ</v>
          </cell>
          <cell r="M2181">
            <v>99</v>
          </cell>
          <cell r="N2181">
            <v>64.180000000000007</v>
          </cell>
          <cell r="O2181" t="str">
            <v>CONTRATADO EN EJECUCIÓN</v>
          </cell>
        </row>
        <row r="2182">
          <cell r="K2182">
            <v>2015155720014</v>
          </cell>
          <cell r="L2182" t="str">
            <v>DOTACIÓN DE INSTRUMENTOS Y ELEMENTOS PARA LA FORMACIÓN CULTURAL EN LA CASA DE LA CULTURA DEL MUNICIPIO DE PUERTO BOYACÁ, BOYACÁ</v>
          </cell>
          <cell r="M2182">
            <v>53.9</v>
          </cell>
          <cell r="N2182">
            <v>96.1</v>
          </cell>
          <cell r="O2182" t="str">
            <v>CONTRATADO EN EJECUCIÓN</v>
          </cell>
        </row>
        <row r="2183">
          <cell r="K2183">
            <v>2016155720001</v>
          </cell>
          <cell r="L2183" t="str">
            <v>FORTALECIMIENTO DE LAS CADENAS PRODUCTIVAS AGRÍCOLAS Y PECUARIAS EN EL MUNICIPIO DE PUERTO BOYACÁ, BOYACÁ</v>
          </cell>
          <cell r="M2183">
            <v>0</v>
          </cell>
          <cell r="N2183">
            <v>0</v>
          </cell>
          <cell r="O2183" t="str">
            <v>SIN CONTRATAR</v>
          </cell>
        </row>
        <row r="2184">
          <cell r="K2184">
            <v>2016155720002</v>
          </cell>
          <cell r="L2184" t="str">
            <v>MEJORAMIENTO DE LAS CONDICIONES AMBIENTALES Y SANITARIAS EN EL ÁREA RURAL DEL MUNICIPIO DE PUERTO BOYACÁ, BOYACÁ</v>
          </cell>
          <cell r="M2184">
            <v>0</v>
          </cell>
          <cell r="N2184">
            <v>0</v>
          </cell>
          <cell r="O2184" t="str">
            <v>SIN CONTRATAR</v>
          </cell>
        </row>
        <row r="2185">
          <cell r="K2185">
            <v>2016155720003</v>
          </cell>
          <cell r="L2185" t="str">
            <v>FORTALECIMIENTO DEL SISTEMA DE TRANSPORTE ESCOLAR QUE DARÁ COBERTURA A LOS ALUMNOS DE ESCASOS RECURSOS DEL ÁREA RURAL DEL MUNICIPIO DE PUERTO BOYACÁ, BOYACÁ.</v>
          </cell>
          <cell r="M2185">
            <v>0</v>
          </cell>
          <cell r="N2185">
            <v>0</v>
          </cell>
          <cell r="O2185" t="str">
            <v>SIN CONTRATAR</v>
          </cell>
        </row>
        <row r="2186">
          <cell r="K2186">
            <v>2016155720004</v>
          </cell>
          <cell r="L2186" t="str">
            <v>CONSTRUCCIÓN Y MEJORAMIENTO DE VIVIENDAS PARA LA COMUNIDAD AFROPUERTOBOYACENSE DEL MUNICIPIO PUERTO BOYACÁ, BOYACÁ.</v>
          </cell>
          <cell r="M2186">
            <v>0</v>
          </cell>
          <cell r="N2186">
            <v>0</v>
          </cell>
          <cell r="O2186" t="str">
            <v>SIN MIGRAR</v>
          </cell>
        </row>
        <row r="2187">
          <cell r="K2187">
            <v>2013155800003</v>
          </cell>
          <cell r="L2187" t="str">
            <v>ADECUACIÓN POLIDEPORTIVO PLAZA DE MERCADO QUÍPAMA, BOYACÁ, CENTRO ORIENTE</v>
          </cell>
          <cell r="M2187">
            <v>100</v>
          </cell>
          <cell r="N2187">
            <v>100</v>
          </cell>
          <cell r="O2187" t="str">
            <v>CERRADO</v>
          </cell>
        </row>
        <row r="2188">
          <cell r="K2188">
            <v>2013155800004</v>
          </cell>
          <cell r="L2188" t="str">
            <v>CONSTRUCCIÓN CUBIERTAS POLIDEPORTIVOS VEREDAS HUMBO Y EL PARQUE QUÍPAMA, BOYACÁ, CENTRO ORIENTE</v>
          </cell>
          <cell r="M2188">
            <v>100</v>
          </cell>
          <cell r="N2188">
            <v>100</v>
          </cell>
          <cell r="O2188" t="str">
            <v>CERRADO</v>
          </cell>
        </row>
        <row r="2189">
          <cell r="K2189">
            <v>2015155800003</v>
          </cell>
          <cell r="L2189" t="str">
            <v>CONSTRUCCIÓN PARQUE CENTRAL DEL MUNICIPIO DE QUÍPAMA, BOYACÁ, CENTRO ORIENTE</v>
          </cell>
          <cell r="M2189">
            <v>100</v>
          </cell>
          <cell r="N2189">
            <v>100</v>
          </cell>
          <cell r="O2189" t="str">
            <v>PARA CIERRE</v>
          </cell>
        </row>
        <row r="2190">
          <cell r="K2190">
            <v>2015155800004</v>
          </cell>
          <cell r="L2190" t="str">
            <v>CONSTRUCCIÓN PAVIMENTO EN EL BARRIO EL PARAÍSO DEL MUNICIPIO DE QUÍPAMA, BOYACÁ, CENTRO ORIENTE</v>
          </cell>
          <cell r="M2190">
            <v>100</v>
          </cell>
          <cell r="N2190">
            <v>100</v>
          </cell>
          <cell r="O2190" t="str">
            <v>TERMINADO</v>
          </cell>
        </row>
        <row r="2191">
          <cell r="K2191">
            <v>2012156000001</v>
          </cell>
          <cell r="L2191" t="str">
            <v>MEJORAMIENTO DE VÍAS URBANAS EN PIEDRA TALLADA, EN EL MUNICIPIO DE RÁQUIRA - BOYACÁ</v>
          </cell>
          <cell r="M2191">
            <v>100</v>
          </cell>
          <cell r="N2191">
            <v>100</v>
          </cell>
          <cell r="O2191" t="str">
            <v>TERMINADO</v>
          </cell>
        </row>
        <row r="2192">
          <cell r="K2192">
            <v>2012156000002</v>
          </cell>
          <cell r="L2192" t="str">
            <v>CONSTRUCCIÓN DE PAVIMENTO EN PIEDRA TALLADA A MANO EN LA CARRERA 2, ENTRE CALLES 2 Y 5 DEL MUNICIPIO DE RÁQUIRA - BOYACÁ.</v>
          </cell>
          <cell r="M2192">
            <v>100</v>
          </cell>
          <cell r="N2192">
            <v>99.94</v>
          </cell>
          <cell r="O2192" t="str">
            <v>PARA CIERRE</v>
          </cell>
        </row>
        <row r="2193">
          <cell r="K2193">
            <v>2014156000001</v>
          </cell>
          <cell r="L2193" t="str">
            <v>CONSTRUCCIÓN DE PAVIMENTO EN PIEDRA TALLADA A MANO DE CINCO TRAMOS DE VÍA URBANA DEL MUNICIPIO DE RÁQUIRA - BOYACÁ</v>
          </cell>
          <cell r="M2193">
            <v>100</v>
          </cell>
          <cell r="N2193">
            <v>100</v>
          </cell>
          <cell r="O2193" t="str">
            <v>TERMINADO</v>
          </cell>
        </row>
        <row r="2194">
          <cell r="K2194">
            <v>2015156000001</v>
          </cell>
          <cell r="L2194" t="str">
            <v>CONSTRUCCIÓN DE 1 TRAMO DE PLACA HUELLA EN CONCRETO REFORZADO EN LA VÍA MONASTERIO DE LA CANDELARIA AL SITIO LA ISLA Y OTRO TRAMO DE PAVIMENTO EN PIEDRA TALLADA EN EL CENTRO POBLADO DE LA CANDELARIA DEL MUNICIPIO DE RÁQUIRA, BOYACÁ</v>
          </cell>
          <cell r="M2194">
            <v>100</v>
          </cell>
          <cell r="N2194">
            <v>100</v>
          </cell>
          <cell r="O2194" t="str">
            <v>PARA CIERRE</v>
          </cell>
        </row>
        <row r="2195">
          <cell r="K2195">
            <v>2016156000001</v>
          </cell>
          <cell r="L2195" t="str">
            <v>CONSTRUCCIÓN PAVIMENTACIÓN VÍA EL CARBÓN SECTOR ESCUELA FIRITA PEÑA ARRIBA DEL MUNICIPIO DE RÁQUIRA, BOYACÁ.</v>
          </cell>
          <cell r="M2195">
            <v>0</v>
          </cell>
          <cell r="N2195">
            <v>0</v>
          </cell>
          <cell r="O2195" t="str">
            <v>SIN CONTRATAR</v>
          </cell>
        </row>
        <row r="2196">
          <cell r="K2196">
            <v>2013156210001</v>
          </cell>
          <cell r="L2196" t="str">
            <v>REHABILITACIÓN VIAS URBANAS COMPRENDIDAS ENTRE LA CARRERA 2 ENTRE CALLES 4 Y 5; CALLES 5 Y 4 ENTRE  CARRERAS 2 Y 3 DEL  MUNICIPIO DE RONDÓN</v>
          </cell>
          <cell r="M2196">
            <v>100</v>
          </cell>
          <cell r="N2196">
            <v>100</v>
          </cell>
          <cell r="O2196" t="str">
            <v>CERRADO</v>
          </cell>
        </row>
        <row r="2197">
          <cell r="K2197">
            <v>2015156210001</v>
          </cell>
          <cell r="L2197" t="str">
            <v>REHABILITACIÓN VIAS URBANAS CRA 3 ENTRE CALLES 5, 6 Y 6A MUNICIPIO DE RONDÓN, DEPARTAMENTO DE BOYACÁ</v>
          </cell>
          <cell r="M2197">
            <v>100</v>
          </cell>
          <cell r="N2197">
            <v>99.96</v>
          </cell>
          <cell r="O2197" t="str">
            <v>CERRADO</v>
          </cell>
        </row>
        <row r="2198">
          <cell r="K2198">
            <v>2012156320001</v>
          </cell>
          <cell r="L2198" t="str">
            <v>CONSTRUCCIÓN UNIDADES SANITARIAS EN EL SECTOR RURAL SABOYÁ, BOYACÁ, CENTRO ORIENTE</v>
          </cell>
          <cell r="M2198">
            <v>100</v>
          </cell>
          <cell r="N2198">
            <v>99.99</v>
          </cell>
          <cell r="O2198" t="str">
            <v>CERRADO</v>
          </cell>
        </row>
        <row r="2199">
          <cell r="K2199">
            <v>2013156320001</v>
          </cell>
          <cell r="L2199" t="str">
            <v>CONSTRUCCIÓN PLACA ENTRE PISO Y TRES AULAS EN LA SEDE PRINCIPAL DE IE JOSÉ MARÍA CÓRDOBA SABOYÁ, BOYACÁ, CENTRO ORIENTE</v>
          </cell>
          <cell r="M2199">
            <v>100</v>
          </cell>
          <cell r="N2199">
            <v>99.84</v>
          </cell>
          <cell r="O2199" t="str">
            <v>CERRADO</v>
          </cell>
        </row>
        <row r="2200">
          <cell r="K2200">
            <v>2013156320002</v>
          </cell>
          <cell r="L2200" t="str">
            <v>CONSTRUCCIÓN URBANIZACION CACIQUE SABOYA SEGUNDA ETAPA SABOYÁ, BOYACÁ, CENTRO ORIENTE</v>
          </cell>
          <cell r="M2200">
            <v>100</v>
          </cell>
          <cell r="N2200">
            <v>89.88</v>
          </cell>
          <cell r="O2200" t="str">
            <v>TERMINADO</v>
          </cell>
        </row>
        <row r="2201">
          <cell r="K2201">
            <v>2014156320001</v>
          </cell>
          <cell r="L2201" t="str">
            <v>CONSTRUCCIÓN PAVIMENTACION CONCRETO RIGIDO CRA 9A ENTRE CALLES 6A Y 7A Y CALLE 6A  ENTRE CRAS 9A Y 10A MUNICIPIO DE SABOYA SABOYÁ, BOYACÁ, CENTRO ORIENTE</v>
          </cell>
          <cell r="M2201">
            <v>100</v>
          </cell>
          <cell r="N2201">
            <v>83.42</v>
          </cell>
          <cell r="O2201" t="str">
            <v>TERMINADO</v>
          </cell>
        </row>
        <row r="2202">
          <cell r="K2202">
            <v>2015156320001</v>
          </cell>
          <cell r="L2202" t="str">
            <v>FORTALECIMIENTO DE LA COBERTURA DE TRANSPORTE ESCOLAR DE LAS INSTITUCIONES EDUCATIVAS DEL MUNICIPIO DE SABOYÁ BOYACÁ, MEDIANTE LA ADQUISICIÓN DE UN BUS ESCOLAR.</v>
          </cell>
          <cell r="M2202">
            <v>0</v>
          </cell>
          <cell r="N2202">
            <v>0</v>
          </cell>
          <cell r="O2202" t="str">
            <v>SIN CONTRATAR</v>
          </cell>
        </row>
        <row r="2203">
          <cell r="K2203">
            <v>2015156320002</v>
          </cell>
          <cell r="L2203" t="str">
            <v>MANTENIMIENTO DE LA RED VIAL MUNICIPAL POR MEDIO DE LA ADQUISICIÓN DE UN VIBROCOMPACTADOR PARA EL MUNICIPIO DE SABOYÁ, BOYACÁ, CENTRO ORIENTE</v>
          </cell>
          <cell r="M2203">
            <v>0</v>
          </cell>
          <cell r="N2203">
            <v>0</v>
          </cell>
          <cell r="O2203" t="str">
            <v>SIN CONTRATAR</v>
          </cell>
        </row>
        <row r="2204">
          <cell r="K2204">
            <v>2015156380001</v>
          </cell>
          <cell r="L2204" t="str">
            <v>MEJORAMIENTO Y CONSTRUCCIÓN DE PLACA HUELLA PARA TRES TRAMOS DE VIAS RURALES EN EL MUNICIPIO DE SÁCHICA, BOYACÁ, CENTRO ORIENTE</v>
          </cell>
          <cell r="M2204">
            <v>100</v>
          </cell>
          <cell r="N2204">
            <v>62.04</v>
          </cell>
          <cell r="O2204" t="str">
            <v>TERMINADO</v>
          </cell>
        </row>
        <row r="2205">
          <cell r="K2205">
            <v>2012156460001</v>
          </cell>
          <cell r="L2205" t="str">
            <v>ESTUDIOS Y DISEÑOS DE PTAP PARA TRES ACUEDUCTOS RURALES Y UNA PLANTA COMPACTADORA DE LODOS EN EL MUNICIPIO DE SAMACÁ, BOYACÁ, CENTRO ORIENTE</v>
          </cell>
          <cell r="M2205">
            <v>100</v>
          </cell>
          <cell r="N2205">
            <v>0</v>
          </cell>
          <cell r="O2205" t="str">
            <v>TERMINADO</v>
          </cell>
        </row>
        <row r="2206">
          <cell r="K2206">
            <v>2013156460001</v>
          </cell>
          <cell r="L2206" t="str">
            <v>CONSTRUCCIÓN DEL COLECTOR FINAL Y UNA LÍNEA ALCANTARILLADO PLUVIAL EN EL MARCO DEL PLAN MAESTRO DE ALCANTARILLADO DEL MUNICIPIO DE SAMACÁ, BOYACÁ, CENTRO ORIENTE</v>
          </cell>
          <cell r="M2206">
            <v>100</v>
          </cell>
          <cell r="N2206">
            <v>47.53</v>
          </cell>
          <cell r="O2206" t="str">
            <v>TERMINADO</v>
          </cell>
        </row>
        <row r="2207">
          <cell r="K2207">
            <v>2014156460001</v>
          </cell>
          <cell r="L2207" t="str">
            <v>CONSTRUCCIÓN DE INFRAESTRUCTURA PARA LA INSTITUCIÓN EDUCATIVA TÉCNICA NACIONALIZADA DE SAMACÁ FRAY JUAN DE LOS BARRIOS SAMACÁ, BOYACÁ, CENTRO ORIENTE</v>
          </cell>
          <cell r="M2207">
            <v>100</v>
          </cell>
          <cell r="N2207">
            <v>103.41</v>
          </cell>
          <cell r="O2207" t="str">
            <v>TERMINADO</v>
          </cell>
        </row>
        <row r="2208">
          <cell r="K2208">
            <v>2015156460001</v>
          </cell>
          <cell r="L2208" t="str">
            <v>CONSTRUCCIÓN DEL CENTRO DE DESARROLLO INFANTIL, SEDE LA FÁBRICA DEL MUNICIPIO DE SAMACÁ, BOYACÁ, CENTRO ORIENTE</v>
          </cell>
          <cell r="M2208">
            <v>60.87</v>
          </cell>
          <cell r="N2208">
            <v>0</v>
          </cell>
          <cell r="O2208" t="str">
            <v>CONTRATADO EN EJECUCIÓN</v>
          </cell>
        </row>
        <row r="2209">
          <cell r="K2209">
            <v>2013156600001</v>
          </cell>
          <cell r="L2209" t="str">
            <v>CONSTRUCCIÓN VIVIENDA DE INTERES SOCIAL RURAL MUNICIPIO DE SAN EDUARDO DEPARTAMENTO DE BOYACA</v>
          </cell>
          <cell r="M2209">
            <v>100</v>
          </cell>
          <cell r="N2209">
            <v>22.49</v>
          </cell>
          <cell r="O2209" t="str">
            <v>TERMINADO</v>
          </cell>
        </row>
        <row r="2210">
          <cell r="K2210">
            <v>2014156600001</v>
          </cell>
          <cell r="L2210" t="str">
            <v>CONSTRUCCIÓN DE 10 VIVIENDAS DE INTERES PRIORITARIO DEL PROYECTO VILLA SAN JUAN EN EL MUNICIPIO DE SAN EDUARDO, , CENTRO ORIENTE</v>
          </cell>
          <cell r="M2210">
            <v>100</v>
          </cell>
          <cell r="N2210">
            <v>0</v>
          </cell>
          <cell r="O2210" t="str">
            <v>TERMINADO</v>
          </cell>
        </row>
        <row r="2211">
          <cell r="K2211">
            <v>2013156640003</v>
          </cell>
          <cell r="L2211" t="str">
            <v>CONSTRUCCIÓN DE VIVIENDA RURAL EN SAN JOSÉ DE PARE BOYACÁ</v>
          </cell>
          <cell r="M2211">
            <v>92</v>
          </cell>
          <cell r="N2211">
            <v>93.47</v>
          </cell>
          <cell r="O2211" t="str">
            <v>CONTRATADO EN EJECUCIÓN</v>
          </cell>
        </row>
        <row r="2212">
          <cell r="K2212">
            <v>2013156640001</v>
          </cell>
          <cell r="L2212" t="str">
            <v>MEJORAMIENTO DE LA VÍA SECTOR MOLINO NUEVO - LA ORQUETA EN LA VEREDA SAN ISIDRO DEL MUNICIPIO DE SAN JOSÉ DE PARE, BOYACÁ, CENTRO ORIENTE</v>
          </cell>
          <cell r="M2212">
            <v>100</v>
          </cell>
          <cell r="N2212">
            <v>94.67</v>
          </cell>
          <cell r="O2212" t="str">
            <v>CERRADO</v>
          </cell>
        </row>
        <row r="2213">
          <cell r="K2213">
            <v>2013156640002</v>
          </cell>
          <cell r="L2213" t="str">
            <v>MEJORAMIENTO DE LA MALLA VIAL RURAL Y URBANA DEL MUNICIPIO DE SAN JOSÉ DE PARE BOYACÁ.</v>
          </cell>
          <cell r="M2213">
            <v>100</v>
          </cell>
          <cell r="N2213">
            <v>100</v>
          </cell>
          <cell r="O2213" t="str">
            <v>CERRADO</v>
          </cell>
        </row>
        <row r="2214">
          <cell r="K2214">
            <v>2014156640001</v>
          </cell>
          <cell r="L2214" t="str">
            <v>ESTUDIO DE VULNERABILIDAD SÍSMICA Y REFORZAMIENTO ESTRUCTURAL DE LA INSTITUCIÓN EDUCATIVA HORIZONTES SEDE SECUNDARIA DEL MUNICIPIO DE SAN JOSÉ DE PARE - BOYACÁ</v>
          </cell>
          <cell r="M2214">
            <v>100</v>
          </cell>
          <cell r="N2214">
            <v>100</v>
          </cell>
          <cell r="O2214" t="str">
            <v>CERRADO</v>
          </cell>
        </row>
        <row r="2215">
          <cell r="K2215">
            <v>2015156640001</v>
          </cell>
          <cell r="L2215" t="str">
            <v>ESTUDIOS Y DISEÑOS PARA LA CONSTRUCCIÓN DE PLACA HUELLA VÍA VEREDA LA BALSA Y VÍA VEREDA SANTO DOMINGO DEL MUNICIPIO DE SAN JOSÉ DE PARE - BOYACÁ.</v>
          </cell>
          <cell r="M2215">
            <v>100</v>
          </cell>
          <cell r="N2215">
            <v>100</v>
          </cell>
          <cell r="O2215" t="str">
            <v>CERRADO</v>
          </cell>
        </row>
        <row r="2216">
          <cell r="K2216">
            <v>2015156640002</v>
          </cell>
          <cell r="L2216" t="str">
            <v>CONSTRUCCIÓN PLACA HUELLA VÍA VEREDA LA BALSA Y VÍA VEREDA SANTO DOMINGO DEL MUNICIPIO DE SAN JOSÉ DE PARE - BOYACÁ.</v>
          </cell>
          <cell r="M2216">
            <v>70.510000000000005</v>
          </cell>
          <cell r="N2216">
            <v>47.45</v>
          </cell>
          <cell r="O2216" t="str">
            <v>CONTRATADO EN EJECUCIÓN</v>
          </cell>
        </row>
        <row r="2217">
          <cell r="K2217">
            <v>2014156670001</v>
          </cell>
          <cell r="L2217" t="str">
            <v>RENOVACIÓN PARQUE PRINCIPAL DEL MUNICIPIO DE SAN LUIS DE GACENO DEPARTAMENTO DE BOYACÁ</v>
          </cell>
          <cell r="M2217">
            <v>100</v>
          </cell>
          <cell r="N2217">
            <v>100</v>
          </cell>
          <cell r="O2217" t="str">
            <v>CERRADO</v>
          </cell>
        </row>
        <row r="2218">
          <cell r="K2218">
            <v>2014156730001</v>
          </cell>
          <cell r="L2218" t="str">
            <v>CONSTRUCCIÓN DE VIVIENDA DE INTERES SOCIAL URBANA SAN MATEO, BOYACÁ, CENTRO ORIENTE</v>
          </cell>
          <cell r="M2218">
            <v>100</v>
          </cell>
          <cell r="N2218">
            <v>99.95</v>
          </cell>
          <cell r="O2218" t="str">
            <v>TERMINADO</v>
          </cell>
        </row>
        <row r="2219">
          <cell r="K2219">
            <v>2013156760001</v>
          </cell>
          <cell r="L2219" t="str">
            <v>FORTALECIMIENTO DEL SISTEMA TRANSPORTE ESCOLAR EN TODO EL MUNICIPIO, QUE BENEFICIA A LOS ALUMNOS DE 7 VEREDAS DEL MUNICIPIO DE SAN MIGUEL DE SEMA, BOYACÁ, CENTRO ORIENTE</v>
          </cell>
          <cell r="M2219">
            <v>100</v>
          </cell>
          <cell r="N2219">
            <v>97.44</v>
          </cell>
          <cell r="O2219" t="str">
            <v>CERRADO</v>
          </cell>
        </row>
        <row r="2220">
          <cell r="K2220">
            <v>2014156760001</v>
          </cell>
          <cell r="L2220" t="str">
            <v>CONSTRUCCIÓN SEGUNDA ETAPA POLIDEPORTIVO URBANO DEL MUNICIPIO DE SAN MIGUEL DE SEMA, BOYACÁ, CENTRO ORIENTE</v>
          </cell>
          <cell r="M2220">
            <v>100</v>
          </cell>
          <cell r="N2220">
            <v>98.72</v>
          </cell>
          <cell r="O2220" t="str">
            <v>TERMINADO</v>
          </cell>
        </row>
        <row r="2221">
          <cell r="K2221">
            <v>2015156760001</v>
          </cell>
          <cell r="L2221" t="str">
            <v>CONSTRUCCIÓN TERCERA ETAPA POLIDEPORTIVO URBANO DEL MUNICIPIO DE SAN MIGUEL DE SEMA, BOYACÁ, CENTRO ORIENTE</v>
          </cell>
          <cell r="M2221">
            <v>100</v>
          </cell>
          <cell r="N2221">
            <v>99.39</v>
          </cell>
          <cell r="O2221" t="str">
            <v>CERRADO</v>
          </cell>
        </row>
        <row r="2222">
          <cell r="K2222">
            <v>2012156810001</v>
          </cell>
          <cell r="L2222" t="str">
            <v>FORTALECIMIENTO DEL SISTEMA TRANSPORTE ESCOLAR EN TODO EL MUNICIPIO, QUE BENEFICIA A LOS ALUMNOS DE LAS 27 VEREDAS DEL MUNICIPIO DE SAN PABLO DE BORBUR, BOYACÁ, CENTRO ORIENTE</v>
          </cell>
          <cell r="M2222">
            <v>100</v>
          </cell>
          <cell r="N2222">
            <v>100</v>
          </cell>
          <cell r="O2222" t="str">
            <v>CERRADO</v>
          </cell>
        </row>
        <row r="2223">
          <cell r="K2223">
            <v>2012156810002</v>
          </cell>
          <cell r="L2223" t="str">
            <v>FORTALECIMIENTO DEL SANEAMIENTO BASICO A TRAVÈS DE LA CONSTRUCCIÒN DE UNIDADES SANITARIAS EN EL SECTOR RURAL DE MUNICIPIO DE SAN PABLO DE BORBUR, BOYACÁ, CENTRO ORIENTE</v>
          </cell>
          <cell r="M2223">
            <v>100</v>
          </cell>
          <cell r="N2223">
            <v>95.78</v>
          </cell>
          <cell r="O2223" t="str">
            <v>CERRADO</v>
          </cell>
        </row>
        <row r="2224">
          <cell r="K2224">
            <v>2013156810002</v>
          </cell>
          <cell r="L2224" t="str">
            <v>FORTALECIMIENTO DEL ORDENAMIENTO TERRITORIAL A TRAVÉS DE LA ACTUALIZACIÓN DEL EOT EN EL MUNICIPIO DE SAN PABLO DE BORBUR, BOYACÁ, CENTRO ORIENTE</v>
          </cell>
          <cell r="M2224">
            <v>100</v>
          </cell>
          <cell r="N2224">
            <v>49.88</v>
          </cell>
          <cell r="O2224" t="str">
            <v>TERMINADO</v>
          </cell>
        </row>
        <row r="2225">
          <cell r="K2225">
            <v>2013156810003</v>
          </cell>
          <cell r="L2225" t="str">
            <v>FORTALECIMIENTO DEL SANEAMIENTO BASICO A TRAVÉS DE LA CONSTRUCCIÓN DE 50 UNIDADES SANITARIAS EN EL SECTOR RURAL DEL MUNICIPIO DE SAN PABLO DE BORBUR, BOYACÁ, CENTRO ORIENTE</v>
          </cell>
          <cell r="M2225">
            <v>100</v>
          </cell>
          <cell r="N2225">
            <v>99.98</v>
          </cell>
          <cell r="O2225" t="str">
            <v>CERRADO</v>
          </cell>
        </row>
        <row r="2226">
          <cell r="K2226">
            <v>2014156810001</v>
          </cell>
          <cell r="L2226" t="str">
            <v>MEJORAMIENTO MALLA VIAL VEREDA COSCUEZ (SECTOR TRES ESQUINAS-CHICO) MEDIANTE LA CONSTRUCCIÓN DE 540 M DE PLACA HUELLA EN EL MUNICIPIO DE SAN PABLO DE BORBUR, BOYACÁ, CENTRO ORIENTE</v>
          </cell>
          <cell r="M2226">
            <v>100</v>
          </cell>
          <cell r="N2226">
            <v>99.92</v>
          </cell>
          <cell r="O2226" t="str">
            <v>CERRADO</v>
          </cell>
        </row>
        <row r="2227">
          <cell r="K2227">
            <v>2014156810002</v>
          </cell>
          <cell r="L2227" t="str">
            <v>CONSTRUCCIÓN PAVIMENTO EN ADOQUÍN DE LA CALLE 2 ENTRE CARRERA 3 Y 4 EN EL SECTOR URBANO DEL MUNICIPIO DE SAN PABLO DE BORBUR, BOYACÁ, CENTRO ORIENTE</v>
          </cell>
          <cell r="M2227">
            <v>0</v>
          </cell>
          <cell r="N2227">
            <v>107.37</v>
          </cell>
          <cell r="O2227" t="str">
            <v>CONTRATADO EN EJECUCIÓN</v>
          </cell>
        </row>
        <row r="2228">
          <cell r="K2228">
            <v>2014156810003</v>
          </cell>
          <cell r="L2228" t="str">
            <v>CONSTRUCCIÓN PAVIMENTO EN ADOQUÍN EN CONCRETO INSPECCIÓN SANTA BARBARA EN EL MUNICIPIO DE SAN PABLO DE BORBUR, BOYACÁ, CENTRO ORIENTE</v>
          </cell>
          <cell r="M2228">
            <v>100</v>
          </cell>
          <cell r="N2228">
            <v>10.42</v>
          </cell>
          <cell r="O2228" t="str">
            <v>TERMINADO</v>
          </cell>
        </row>
        <row r="2229">
          <cell r="K2229">
            <v>2015156810001</v>
          </cell>
          <cell r="L2229" t="str">
            <v>CONSTRUCCIÓN PAVIMENTACIÓN EN ADOQUÍN VEHICULAR EN LAS VÍAS DEL CENTRO POBLADO DE SANTA BÁRBARA MUNICIPIO DE SAN PABLO DE BORBUR, BOYACÁ, CENTRO ORIENTE</v>
          </cell>
          <cell r="M2229">
            <v>100</v>
          </cell>
          <cell r="N2229">
            <v>99.98</v>
          </cell>
          <cell r="O2229" t="str">
            <v>TERMINADO</v>
          </cell>
        </row>
        <row r="2230">
          <cell r="K2230">
            <v>2015156810003</v>
          </cell>
          <cell r="L2230" t="str">
            <v>CONSTRUCCIÓN DE PAVIMENTO TIPO PLACA HUELLA EN LA CALLE 4 DEL MUNICIPIO DE SAN PABLO DE BORBUR, BOYACÁ, CENTRO ORIENTE</v>
          </cell>
          <cell r="M2230">
            <v>0</v>
          </cell>
          <cell r="N2230">
            <v>0</v>
          </cell>
          <cell r="O2230" t="str">
            <v>SIN CONTRATAR</v>
          </cell>
        </row>
        <row r="2231">
          <cell r="K2231">
            <v>2014156930001</v>
          </cell>
          <cell r="L2231" t="str">
            <v>MEJORAMIENTO DEL POLIDEPORTIVO DE LA INSTITUCION EDUCATIVA CARLOS ARTURO TORRES PEÑA  DE SANTA ROSA DE VITERBO, BOYACÁ, CENTRO ORIENTE</v>
          </cell>
          <cell r="M2231">
            <v>100</v>
          </cell>
          <cell r="N2231">
            <v>62.75</v>
          </cell>
          <cell r="O2231" t="str">
            <v>TERMINADO</v>
          </cell>
        </row>
        <row r="2232">
          <cell r="K2232">
            <v>2014156930002</v>
          </cell>
          <cell r="L2232" t="str">
            <v>FORTALECIMIENTO DE BANCO DE MAQUINARIA MEDIANTE ADQUISICIÓN DE VOLQUETA PARA SANTA ROSA DE VITERBO, BOYACÁ, CENTRO ORIENTE</v>
          </cell>
          <cell r="M2232">
            <v>100</v>
          </cell>
          <cell r="N2232">
            <v>100</v>
          </cell>
          <cell r="O2232" t="str">
            <v>CERRADO</v>
          </cell>
        </row>
        <row r="2233">
          <cell r="K2233">
            <v>2014156930003</v>
          </cell>
          <cell r="L2233" t="str">
            <v>MANTENIMIENTO Y REPARCHEO DE DIFERENTES VIAS URBANAS DEL MUNICIPIO DE SANTA ROSA DE VITERBO, BOYACÁ, CENTRO ORIENTE</v>
          </cell>
          <cell r="M2233">
            <v>100</v>
          </cell>
          <cell r="N2233">
            <v>99.99</v>
          </cell>
          <cell r="O2233" t="str">
            <v>CERRADO</v>
          </cell>
        </row>
        <row r="2234">
          <cell r="K2234">
            <v>2015156930001</v>
          </cell>
          <cell r="L2234" t="str">
            <v>CONSTRUCCIÓN Y DOTACIÓN DE UN AULA MULTIFUNCIONAL EN LA INSTITUCIÓN EDUCATIVA EL PORTACHUELO DEL MUNICIPIO DE SANTA ROSA DE VITERBO DEPARTAMENTO DE BOYACÁ</v>
          </cell>
          <cell r="M2234">
            <v>59.72</v>
          </cell>
          <cell r="N2234">
            <v>49.78</v>
          </cell>
          <cell r="O2234" t="str">
            <v>CONTRATADO EN EJECUCIÓN</v>
          </cell>
        </row>
        <row r="2235">
          <cell r="K2235">
            <v>2013156900001</v>
          </cell>
          <cell r="L2235" t="str">
            <v>MEJORAMIENTO VIA VEREDA CALICHANA PLANTA REGIONAL DE TRATAMIENTO DE RESIDUOS SOLIDOS Y REPETIDORAS  DEL MUNICIPIO DE SANTA MARÍA, BOYACÁ, CENTRO ORIENTE</v>
          </cell>
          <cell r="M2235">
            <v>100</v>
          </cell>
          <cell r="N2235">
            <v>99.62</v>
          </cell>
          <cell r="O2235" t="str">
            <v>PARA CIERRE</v>
          </cell>
        </row>
        <row r="2236">
          <cell r="K2236">
            <v>2014156900001</v>
          </cell>
          <cell r="L2236" t="str">
            <v>ADECUACIÓN DEL PUENTE VEHICULAR SOBRE LA Q. HONDA POR MEDIO DE LA CONSTRUCCIÓN DE ALETAS Y APROCHE V. CAÑO NEGRO MUNICIPIO DE SANTA MARÍA, BOYACÁ, CENTRO ORIENTE</v>
          </cell>
          <cell r="M2236">
            <v>100</v>
          </cell>
          <cell r="N2236">
            <v>99.99</v>
          </cell>
          <cell r="O2236" t="str">
            <v>CERRADO</v>
          </cell>
        </row>
        <row r="2237">
          <cell r="K2237">
            <v>2014156900002</v>
          </cell>
          <cell r="L2237" t="str">
            <v>CONSTRUCCIÓN PARQUE BIOSALUDABLE EN EL ÁREA URBANA DEL MUNICIPIO DE SANTA MARÍA, BOYACÁ, CENTRO ORIENTE</v>
          </cell>
          <cell r="M2237">
            <v>100</v>
          </cell>
          <cell r="N2237">
            <v>100</v>
          </cell>
          <cell r="O2237" t="str">
            <v>CERRADO</v>
          </cell>
        </row>
        <row r="2238">
          <cell r="K2238">
            <v>2014156900003</v>
          </cell>
          <cell r="L2238" t="str">
            <v>MEJORAMIENTO DE LA VIA  DE ACCESO A LA VEREDA CEIBA GRANDE, POR MEDIO DE LA CONSTRUCCION DE PLACA HUELLAS MUNICIPIO DE SANTA MARÍA, BOYACÁ, CENTRO ORIENTE</v>
          </cell>
          <cell r="M2238">
            <v>100</v>
          </cell>
          <cell r="N2238">
            <v>99.91</v>
          </cell>
          <cell r="O2238" t="str">
            <v>CERRADO</v>
          </cell>
        </row>
        <row r="2239">
          <cell r="K2239">
            <v>2015156900001</v>
          </cell>
          <cell r="L2239" t="str">
            <v>MEJORAMIENTO DE VIAS TERCIARIAS, VEREDAS CULIMA Y VARA SANTA, POR MEDIO DE LA CONSTRUCCIÓN DE PLACA HUELLAS, MUNICIPIO DE SANTA MARÍA, BOYACÁ</v>
          </cell>
          <cell r="M2239">
            <v>100</v>
          </cell>
          <cell r="N2239">
            <v>93.44</v>
          </cell>
          <cell r="O2239" t="str">
            <v>PARA CIERRE</v>
          </cell>
        </row>
        <row r="2240">
          <cell r="K2240">
            <v>2016156900001</v>
          </cell>
          <cell r="L2240" t="str">
            <v>MANTENIMIENTO DE LA RED VIAL MUNICIPAL POR MEDIO DE LA ADQUISICIÓN DE UNA VOLQUETA PARA EL MUNICIPIO DE SANTA MARÍA, BOYACÁ, CENTRO ORIENTE</v>
          </cell>
          <cell r="M2240">
            <v>0</v>
          </cell>
          <cell r="N2240">
            <v>0</v>
          </cell>
          <cell r="O2240" t="str">
            <v>SIN CONTRATAR</v>
          </cell>
        </row>
        <row r="2241">
          <cell r="K2241">
            <v>2013156960001</v>
          </cell>
          <cell r="L2241" t="str">
            <v>CONSTRUCCIÓN DEL  INTERCEPTOR DE LA RED DE ALCANTARILLADO URBANO  Y ADQUISICION DE TERRENO PLANTA DE TRATAMIENTO DE AGUAS RESIDUALES SANTA SOFÍA, BOYACÁ, CENTRO ORIENTE</v>
          </cell>
          <cell r="M2241">
            <v>100</v>
          </cell>
          <cell r="N2241">
            <v>100</v>
          </cell>
          <cell r="O2241" t="str">
            <v>CERRADO</v>
          </cell>
        </row>
        <row r="2242">
          <cell r="K2242">
            <v>2015156960001</v>
          </cell>
          <cell r="L2242" t="str">
            <v>CONSTRUCCIÓN PAVIMENTACIÓN EN CONCRETO RÍGIDO CALLE 4 ENTRE CARRERAS 5 Y 5A DEL MUNICIPIO DE SANTA SOFÍA, BOYACÁ, CENTRO ORIENTE</v>
          </cell>
          <cell r="M2242">
            <v>100</v>
          </cell>
          <cell r="N2242">
            <v>99.99</v>
          </cell>
          <cell r="O2242" t="str">
            <v>CERRADO</v>
          </cell>
        </row>
        <row r="2243">
          <cell r="K2243">
            <v>2016156960001</v>
          </cell>
          <cell r="L2243" t="str">
            <v>CONSTRUCCIÓN PLACA HUELLA SECTOR QUEBRADA DE LA CRUZ EN LA  VEREDA HORNILLAS DEL MUNICIPIO DE SANTA SOFÍA, BOYACÁ, CENTRO ORIENTE</v>
          </cell>
          <cell r="M2243">
            <v>0</v>
          </cell>
          <cell r="N2243">
            <v>0</v>
          </cell>
          <cell r="O2243" t="str">
            <v>CONTRATADO EN EJECUCIÓN</v>
          </cell>
        </row>
        <row r="2244">
          <cell r="K2244">
            <v>2014156860001</v>
          </cell>
          <cell r="L2244" t="str">
            <v>CONSTRUCCIÓN DE 13 VIVIENDAS DE INTERES SOCIAL URBANO DISPERSAS EN SITIO PROPIO EN EL MUNICIPIO DE SANTANA, BOYACÁ</v>
          </cell>
          <cell r="M2244">
            <v>100</v>
          </cell>
          <cell r="N2244">
            <v>96.73</v>
          </cell>
          <cell r="O2244" t="str">
            <v>CERRADO</v>
          </cell>
        </row>
        <row r="2245">
          <cell r="K2245">
            <v>2014156860002</v>
          </cell>
          <cell r="L2245" t="str">
            <v>CONSTRUCCIÓN DE 15 VIVIENDAS DE INTERES SOCIAL RURAL DISPERSAS EN SITIO PROPIO EN EL MUNICIPIO DE SANTANA, BOYACÁ</v>
          </cell>
          <cell r="M2245">
            <v>100</v>
          </cell>
          <cell r="N2245">
            <v>96.73</v>
          </cell>
          <cell r="O2245" t="str">
            <v>CERRADO</v>
          </cell>
        </row>
        <row r="2246">
          <cell r="K2246">
            <v>2014156860003</v>
          </cell>
          <cell r="L2246" t="str">
            <v>CONSTRUCCIÓN DE PLACA HUELLA EN CONCRETO ACCESO BARRIOS PORVENIR SANTANERO Y SANTA CATALINA MUNICIPIO DE SANTANA, BOYACÁ</v>
          </cell>
          <cell r="M2246">
            <v>100</v>
          </cell>
          <cell r="N2246">
            <v>94.91</v>
          </cell>
          <cell r="O2246" t="str">
            <v>TERMINADO</v>
          </cell>
        </row>
        <row r="2247">
          <cell r="K2247">
            <v>2015156860001</v>
          </cell>
          <cell r="L2247" t="str">
            <v>CONSTRUCCIÓN DE 20 VIVENDAS DE INTERES SOCIAL RURAL Y URBANO DISPERSAS EN SITIO PROPIO SANTANA, BOYACÁ</v>
          </cell>
          <cell r="M2247">
            <v>0</v>
          </cell>
          <cell r="N2247">
            <v>69.14</v>
          </cell>
          <cell r="O2247" t="str">
            <v>CONTRATADO EN EJECUCIÓN</v>
          </cell>
        </row>
        <row r="2248">
          <cell r="K2248">
            <v>2014157200001</v>
          </cell>
          <cell r="L2248" t="str">
            <v>MANTENIMIENTO DE LA RED VIAL MUNICIPAL POR MEDIO DE LA ADQUISICION DE UNA VOLQUETA  Y UN VIBROCOMPACTADOR PARA EL MUNICIPIO DE SATIVANORTE, BOYACA</v>
          </cell>
          <cell r="M2248">
            <v>100</v>
          </cell>
          <cell r="N2248">
            <v>88.77</v>
          </cell>
          <cell r="O2248" t="str">
            <v>CERRADO</v>
          </cell>
        </row>
        <row r="2249">
          <cell r="K2249">
            <v>2013157230001</v>
          </cell>
          <cell r="L2249" t="str">
            <v>CONSTRUCCIÓN FASE FINAL ESTRUCTURA DE CONTENCIÓN, SISTEMA DE ALCANTARILLADO SANITARIO Y FILTROS DE LA CARRERA 3 ENTRE CALLES 2 Y 3 DE SATIVASUR, BOYACÁ, CENTRO ORIENTE</v>
          </cell>
          <cell r="M2249">
            <v>100</v>
          </cell>
          <cell r="N2249">
            <v>99.99</v>
          </cell>
          <cell r="O2249" t="str">
            <v>CERRADO</v>
          </cell>
        </row>
        <row r="2250">
          <cell r="K2250">
            <v>2015157230001</v>
          </cell>
          <cell r="L2250" t="str">
            <v>PAVIMENTACIÓN EN CONCRETO RÍGIDO DE LA CARRERA 3 ENTRE CALLES 2 Y 3 CASCO URBANO DEL MUNICIPIO DE SATIVASUR - BOYACÁ,</v>
          </cell>
          <cell r="M2250">
            <v>0</v>
          </cell>
          <cell r="N2250">
            <v>37.11</v>
          </cell>
          <cell r="O2250" t="str">
            <v>CONTRATADO EN EJECUCIÓN</v>
          </cell>
        </row>
        <row r="2251">
          <cell r="K2251">
            <v>2013157400001</v>
          </cell>
          <cell r="L2251" t="str">
            <v>CONSTRUCCIÓN PRIMERA ETAPA INSTALACIONES DE LA PLAZA DE MERCADO SIACHOQUE, BOYACÁ, CENTRO ORIENTE</v>
          </cell>
          <cell r="M2251">
            <v>100</v>
          </cell>
          <cell r="N2251">
            <v>99.87</v>
          </cell>
          <cell r="O2251" t="str">
            <v>CERRADO</v>
          </cell>
        </row>
        <row r="2252">
          <cell r="K2252">
            <v>2014157400001</v>
          </cell>
          <cell r="L2252" t="str">
            <v>CONSTRUCCIÓN SEGUNDA ETAPA, PLAZA DE MERCADO DEL MUNICIPIO DE SIACHOQUE - DEPARTAMENTO DE BOYACÁ</v>
          </cell>
          <cell r="M2252">
            <v>100</v>
          </cell>
          <cell r="N2252">
            <v>99.99</v>
          </cell>
          <cell r="O2252" t="str">
            <v>TERMINADO</v>
          </cell>
        </row>
        <row r="2253">
          <cell r="K2253">
            <v>2015157400001</v>
          </cell>
          <cell r="L2253" t="str">
            <v>CONSTRUCCIÓN DE LA PLANTA DE TRATAMIENTO DE AGUA POTABLE PARA EL ACUEDUCTO RURAL CORMECHOQUE ARRIBA,CORMECHOQUE ABAJO Y GUATICHÁ DE SIACHOQUE - DEPARTAMENTO DE BOYACÁ</v>
          </cell>
          <cell r="M2253">
            <v>0</v>
          </cell>
          <cell r="N2253">
            <v>0</v>
          </cell>
          <cell r="O2253" t="str">
            <v>SIN CONTRATAR</v>
          </cell>
        </row>
        <row r="2254">
          <cell r="K2254">
            <v>2015157400002</v>
          </cell>
          <cell r="L2254" t="str">
            <v>CONSTRUCCIÓN OBRAS DE ADECUACIÓN Y EQUIPAMIENTO DE LA VILLA DEPORTIVA DEL MUNICIPIO DE SIACHOQUE - DEPARTAMENTO DE BOYACÁ</v>
          </cell>
          <cell r="M2254">
            <v>100</v>
          </cell>
          <cell r="N2254">
            <v>89.72</v>
          </cell>
          <cell r="O2254" t="str">
            <v>TERMINADO</v>
          </cell>
        </row>
        <row r="2255">
          <cell r="K2255">
            <v>2013157530001</v>
          </cell>
          <cell r="L2255" t="str">
            <v>MANTENIMIENTO Y ADECUACIÓN  DEL COLISEO “JUAN RODRÍGUEZ PARRA” SOATÁ, BOYACÁ, CENTRO ORIENTE</v>
          </cell>
          <cell r="M2255">
            <v>100</v>
          </cell>
          <cell r="N2255">
            <v>98.53</v>
          </cell>
          <cell r="O2255" t="str">
            <v>TERMINADO</v>
          </cell>
        </row>
        <row r="2256">
          <cell r="K2256">
            <v>2015157530001</v>
          </cell>
          <cell r="L2256" t="str">
            <v>MEJORAMIENTO Y CONSTRUCCIÓN DE 152 VIVIENDAS DE INTERÉS SOCIAL URBANAS Y RURALES DEL MUNICIPIO DE SOATÁ, DEPARTAMENTO DE BOYACÁ</v>
          </cell>
          <cell r="M2256">
            <v>98.5</v>
          </cell>
          <cell r="N2256">
            <v>39.81</v>
          </cell>
          <cell r="O2256" t="str">
            <v>CONTRATADO EN EJECUCIÓN</v>
          </cell>
        </row>
        <row r="2257">
          <cell r="K2257">
            <v>2012157570001</v>
          </cell>
          <cell r="L2257" t="str">
            <v>REHABILITACIÓN DE LA MALLA VIAL URBANA DEL MUNICIPÍO SOCHA, BOYACÁ, CENTRO ORIENTE</v>
          </cell>
          <cell r="M2257">
            <v>100</v>
          </cell>
          <cell r="N2257">
            <v>100</v>
          </cell>
          <cell r="O2257" t="str">
            <v>CERRADO</v>
          </cell>
        </row>
        <row r="2258">
          <cell r="K2258">
            <v>2015157570001</v>
          </cell>
          <cell r="L2258" t="str">
            <v>MEJORAMIENTO Y MANTENIMIENTO DE REDES DE ACUEDUCTO, ALCANTARILLADO Y CONSTRUCCIÓN DE ESRUCTURA DE VÍAS URBANAS DEL MUNCIPIO DE SOCHA, BOYACÁ, DEPARTAMENTO DE BOYACÁ</v>
          </cell>
          <cell r="M2258">
            <v>100</v>
          </cell>
          <cell r="N2258">
            <v>97.76</v>
          </cell>
          <cell r="O2258" t="str">
            <v>PARA CIERRE</v>
          </cell>
        </row>
        <row r="2259">
          <cell r="K2259">
            <v>2015157570002</v>
          </cell>
          <cell r="L2259" t="str">
            <v>MEJORAMIENTO Y MANTENIMIENTO DE REDES DE ACUEDUCTO, ALCANTARILLADO Y CONSTRUCCIÓN DE VÍAS URBANAS  DEL MUNICIPIO DE SOCHA DEPARTAMENTO DE BOYACÁ</v>
          </cell>
          <cell r="M2259">
            <v>100</v>
          </cell>
          <cell r="N2259">
            <v>99.99</v>
          </cell>
          <cell r="O2259" t="str">
            <v>PARA CIERRE</v>
          </cell>
        </row>
        <row r="2260">
          <cell r="K2260">
            <v>2015157570003</v>
          </cell>
          <cell r="L2260" t="str">
            <v>CONSTRUCCIÓN DE PLACA HUELLA  VÍA POZO COTAMO EN EL MUNICIPIO DE SOCHA DEPARTAMENTO BOYACÁ</v>
          </cell>
          <cell r="M2260">
            <v>99.92</v>
          </cell>
          <cell r="N2260">
            <v>86.5</v>
          </cell>
          <cell r="O2260" t="str">
            <v>TERMINADO</v>
          </cell>
        </row>
        <row r="2261">
          <cell r="K2261">
            <v>2013157550001</v>
          </cell>
          <cell r="L2261" t="str">
            <v>CONSTRUCCIÓN DE TREINTA Y OCHO VIVIENDAS DE INTERES SOCIAL RURAL PARA EL MUNICIPIO SOCOTÁ, BOYACÁ, CENTRO ORIENTE</v>
          </cell>
          <cell r="M2261">
            <v>100</v>
          </cell>
          <cell r="N2261">
            <v>99.21</v>
          </cell>
          <cell r="O2261" t="str">
            <v>TERMINADO</v>
          </cell>
        </row>
        <row r="2262">
          <cell r="K2262">
            <v>2015157550001</v>
          </cell>
          <cell r="L2262" t="str">
            <v>CONSTRUCCIÓN ACUEDUCTO VEREDAS MOTAVITA Y PUEBLO NUEVO DEL MUNICIPIO DE SOCOTÁ-BOYACÁ</v>
          </cell>
          <cell r="M2262">
            <v>100</v>
          </cell>
          <cell r="N2262">
            <v>69.08</v>
          </cell>
          <cell r="O2262" t="str">
            <v>TERMINADO</v>
          </cell>
        </row>
        <row r="2263">
          <cell r="K2263">
            <v>2013157590001</v>
          </cell>
          <cell r="L2263" t="str">
            <v>CONSTRUCCIÓN CONECTOR VIAL  CARRERA 14 DEL MUNICIPIO DE SOGAMOSO - BOYACÁ.</v>
          </cell>
          <cell r="M2263">
            <v>100</v>
          </cell>
          <cell r="N2263">
            <v>99.99</v>
          </cell>
          <cell r="O2263" t="str">
            <v>CERRADO</v>
          </cell>
        </row>
        <row r="2264">
          <cell r="K2264">
            <v>2014157590001</v>
          </cell>
          <cell r="L2264" t="str">
            <v>RECUPERACIÓN DE LA PLATAFORMA PEATONAL DE LA CALLE 11 ENTRE AVENIDA EL SOL Y CARRERA 12 DEL MUNICIPIO DE SOGAMOSO</v>
          </cell>
          <cell r="M2264">
            <v>100</v>
          </cell>
          <cell r="N2264">
            <v>98.58</v>
          </cell>
          <cell r="O2264" t="str">
            <v>CERRADO</v>
          </cell>
        </row>
        <row r="2265">
          <cell r="K2265">
            <v>2015157590001</v>
          </cell>
          <cell r="L2265" t="str">
            <v>CONSTRUCCIÓN E INSTATALACION DE 4 BIOPARQUES AL AIRE LIBRE SOGAMOSO, , CENTRO ORIENTE</v>
          </cell>
          <cell r="M2265">
            <v>0</v>
          </cell>
          <cell r="N2265">
            <v>47.79</v>
          </cell>
          <cell r="O2265" t="str">
            <v>CONTRATADO EN EJECUCIÓN</v>
          </cell>
        </row>
        <row r="2266">
          <cell r="K2266">
            <v>2015157610003</v>
          </cell>
          <cell r="L2266" t="str">
            <v>FORTALECIMIENTO DE LA RED DE ATENCION A EMERGENCIAS MEDIANTE LA ADQUISISCION DE UNA AMBULANCIA TIPO TAB EN EL MUNICIPIODE SOMONDOCO, BOYACÁ</v>
          </cell>
          <cell r="M2266">
            <v>100</v>
          </cell>
          <cell r="N2266">
            <v>0</v>
          </cell>
          <cell r="O2266" t="str">
            <v>TERMINADO</v>
          </cell>
        </row>
        <row r="2267">
          <cell r="K2267">
            <v>2013157610001</v>
          </cell>
          <cell r="L2267" t="str">
            <v>ADECUACIÓN Y MEJORAMIENTO DE LA VIA ALTERNA SOMONDOCO- SECTOR EL SALITRE Y VIAS VEREDAS SAN SEBASTIAN Y CUCUAVACA SOMONDOCO, BOYACÁ, CENTRO ORIENTE</v>
          </cell>
          <cell r="M2267">
            <v>100</v>
          </cell>
          <cell r="N2267">
            <v>99.89</v>
          </cell>
          <cell r="O2267" t="str">
            <v>TERMINADO</v>
          </cell>
        </row>
        <row r="2268">
          <cell r="K2268">
            <v>2014157610002</v>
          </cell>
          <cell r="L2268" t="str">
            <v>MEJORAMIENTO DE LA CALLE 3 Y CARRERA 2 POR MEDIO DE LA CONSTRUCCIÓN DE PAVIMENTO RIGIDO Y ANDENES, CASCO URBANO MUNICIPIO DE SOMONDOCO, BOYACÁ CENTRO ORIENTE</v>
          </cell>
          <cell r="M2268">
            <v>100</v>
          </cell>
          <cell r="N2268">
            <v>99.99</v>
          </cell>
          <cell r="O2268" t="str">
            <v>CERRADO</v>
          </cell>
        </row>
        <row r="2269">
          <cell r="K2269">
            <v>2015157610001</v>
          </cell>
          <cell r="L2269" t="str">
            <v>FORTALECIMIENTO DEL SISTEMA DE TRANSPORTE ESCOLAR DE LAS INSTITUCIONES EDUCATIVAS DEL MUNICIPIO DE SOMONDOCO, BOYACÁ, CENTRO ORIENTE</v>
          </cell>
          <cell r="M2269">
            <v>100</v>
          </cell>
          <cell r="N2269">
            <v>80.28</v>
          </cell>
          <cell r="O2269" t="str">
            <v>TERMINADO</v>
          </cell>
        </row>
        <row r="2270">
          <cell r="K2270">
            <v>2015157610002</v>
          </cell>
          <cell r="L2270" t="str">
            <v>CONSTRUCCIÓN OBRAS COMPLEMENTARIAS PARA  EL ACCESO Y TERMINACION DEL POLIDEPORTIVO CENTRAL, MUNICIPIO DE SOMONDOCO, BOYACÁ, CENTRO ORIENTE</v>
          </cell>
          <cell r="M2270">
            <v>0</v>
          </cell>
          <cell r="N2270">
            <v>0</v>
          </cell>
          <cell r="O2270" t="str">
            <v>CONTRATADO EN EJECUCIÓN</v>
          </cell>
        </row>
        <row r="2271">
          <cell r="K2271">
            <v>2013157620001</v>
          </cell>
          <cell r="L2271" t="str">
            <v>ADQUISICIÓN BUSETÓN PARA SERVICIO DE TRANSPORTE ESCOLAR RURAL MUNICIPIO DE SORA, DEPARTAMENTO DE BOYACÁ</v>
          </cell>
          <cell r="M2271">
            <v>68.569999999999993</v>
          </cell>
          <cell r="N2271">
            <v>70.55</v>
          </cell>
          <cell r="O2271" t="str">
            <v>CONTRATADO EN EJECUCIÓN</v>
          </cell>
        </row>
        <row r="2272">
          <cell r="K2272">
            <v>2015157620001</v>
          </cell>
          <cell r="L2272" t="str">
            <v>CONSTRUCCIÓN CUBIERTA CANCHA PRINCIPAL, SEDE SALITRE, INSTITUCIÓN EDUCATIVA DE SORA, VEREDA SALITRE, MUNICIPIO DE SORA, DEPARTAMENTO DE BOYACÁ</v>
          </cell>
          <cell r="M2272">
            <v>100</v>
          </cell>
          <cell r="N2272">
            <v>95.49</v>
          </cell>
          <cell r="O2272" t="str">
            <v>PARA CIERRE</v>
          </cell>
        </row>
        <row r="2273">
          <cell r="K2273">
            <v>2012157640001</v>
          </cell>
          <cell r="L2273" t="str">
            <v>CONSTRUCCIÓN DE PAVIMENTO RIGIDO VIA CALLE 2 ENTRE DIAGONAL 3 Y SEMINARIO SORACÁ, BOYACÁ, CENTRO ORIENTE</v>
          </cell>
          <cell r="M2273">
            <v>100</v>
          </cell>
          <cell r="N2273">
            <v>10.35</v>
          </cell>
          <cell r="O2273" t="str">
            <v>TERMINADO</v>
          </cell>
        </row>
        <row r="2274">
          <cell r="K2274">
            <v>2013157640001</v>
          </cell>
          <cell r="L2274" t="str">
            <v>CONSTRUCCIÓN CENTRO DE VIDA, CASA DE BIENESTAR DEL ADULTO MAYOR SORACÁ, BOYACÁ, CENTRO ORIENTE</v>
          </cell>
          <cell r="M2274">
            <v>100</v>
          </cell>
          <cell r="N2274">
            <v>45.33</v>
          </cell>
          <cell r="O2274" t="str">
            <v>TERMINADO</v>
          </cell>
        </row>
        <row r="2275">
          <cell r="K2275">
            <v>2014157640001</v>
          </cell>
          <cell r="L2275" t="str">
            <v>MEJORAMIENTO DE LA VIA LA ROCA-LA RASTRA MEDIANTE LA CONSTRUCCIÓN DE 455 METROS DE PLACA HUELLA, MUNICIPIO DE SORACÁ, BOYACÁ, CENTRO ORIENTE</v>
          </cell>
          <cell r="M2275">
            <v>100</v>
          </cell>
          <cell r="N2275">
            <v>100</v>
          </cell>
          <cell r="O2275" t="str">
            <v>CERRADO</v>
          </cell>
        </row>
        <row r="2276">
          <cell r="K2276">
            <v>2015157640001</v>
          </cell>
          <cell r="L2276" t="str">
            <v>MEJORAMIENTO DE LAS CONDICIONES DE LA VIA LA CRUZ-CAPILLA-QUEBRADA VIEJA MEDIANTE LA CONSTRUCCIÓN DE PLACA HUELLA EN EL MUNICIPIO DE SORACÁ, BOYACÁ, CENTRO ORIENTE</v>
          </cell>
          <cell r="M2276">
            <v>100</v>
          </cell>
          <cell r="N2276">
            <v>100</v>
          </cell>
          <cell r="O2276" t="str">
            <v>CERRADO</v>
          </cell>
        </row>
        <row r="2277">
          <cell r="K2277">
            <v>2013157630001</v>
          </cell>
          <cell r="L2277" t="str">
            <v>CONSTRUCCIÓN 34 UNIDADES HABITACIONALES EN EL ÁREA RURAL MUNICIPIO DE SOTAQUIRÁ, BOYACÁ, CENTRO ORIENTE</v>
          </cell>
          <cell r="M2277">
            <v>99.88</v>
          </cell>
          <cell r="N2277">
            <v>64.459999999999994</v>
          </cell>
          <cell r="O2277" t="str">
            <v>TERMINADO</v>
          </cell>
        </row>
        <row r="2278">
          <cell r="K2278">
            <v>2014157630001</v>
          </cell>
          <cell r="L2278" t="str">
            <v>FORTALECIMIENTO DE LOS PROCESOS FORMATIVOS MEDIANTE LA ADQUISICIÓN DE UN BUS ESCOLAR EN EL MUNICIPIO DE SOTAQUIRÁ, DEPARTAMENTO DE BOYACÁ</v>
          </cell>
          <cell r="M2278">
            <v>100</v>
          </cell>
          <cell r="N2278">
            <v>100</v>
          </cell>
          <cell r="O2278" t="str">
            <v>PARA CIERRE</v>
          </cell>
        </row>
        <row r="2279">
          <cell r="K2279">
            <v>2013157740001</v>
          </cell>
          <cell r="L2279" t="str">
            <v>CONSTRUCCIÓN EN ADOQUIN 370 ML DE VIAS URBANAS DEL MUNICIPIO DE SUSACÓN, DEPARTAMENTO DE BOYACÁ,</v>
          </cell>
          <cell r="M2279">
            <v>100</v>
          </cell>
          <cell r="N2279">
            <v>99.27</v>
          </cell>
          <cell r="O2279" t="str">
            <v>TERMINADO</v>
          </cell>
        </row>
        <row r="2280">
          <cell r="K2280">
            <v>2013157760001</v>
          </cell>
          <cell r="L2280" t="str">
            <v>MANTENIMIENTO Y MEJORAMIENTO VIAS TERCIARIAS MUNICIPIO DE SUTAMARCHÁN, BOYACÁ, CENTRO ORIENTE</v>
          </cell>
          <cell r="M2280">
            <v>100</v>
          </cell>
          <cell r="N2280">
            <v>90.14</v>
          </cell>
          <cell r="O2280" t="str">
            <v>TERMINADO</v>
          </cell>
        </row>
        <row r="2281">
          <cell r="K2281">
            <v>2013157760002</v>
          </cell>
          <cell r="L2281" t="str">
            <v>CONSTRUCCIÓN 55 UNIDADES SANITARIAS EN EL AREA RURAL DEL MUNICIPIO DE SUTAMARCHÁN, BOYACÁ, CENTRO ORIENTE</v>
          </cell>
          <cell r="M2281">
            <v>99.69</v>
          </cell>
          <cell r="N2281">
            <v>0</v>
          </cell>
          <cell r="O2281" t="str">
            <v>TERMINADO</v>
          </cell>
        </row>
        <row r="2282">
          <cell r="K2282">
            <v>2015157760001</v>
          </cell>
          <cell r="L2282" t="str">
            <v>CONSTRUCCIÓN UNIDADES SANITARIAS VEREDAS VARIAS MUNICIPIO DE SUTAMARCHÁN, DEPARTAMENTO DE BOYACA</v>
          </cell>
          <cell r="M2282">
            <v>100</v>
          </cell>
          <cell r="N2282">
            <v>4.82</v>
          </cell>
          <cell r="O2282" t="str">
            <v>TERMINADO</v>
          </cell>
        </row>
        <row r="2283">
          <cell r="K2283">
            <v>2013157780001</v>
          </cell>
          <cell r="L2283" t="str">
            <v>MANTENIMIENTO Y REHABILITACIÓN DE LA RED VIAL TERCIARIA A CARGO DEL MUNICIPIO DE SUTATENZA, BOYACÁ, CENTRO ORIENTE</v>
          </cell>
          <cell r="M2283">
            <v>100</v>
          </cell>
          <cell r="N2283">
            <v>100</v>
          </cell>
          <cell r="O2283" t="str">
            <v>TERMINADO</v>
          </cell>
        </row>
        <row r="2284">
          <cell r="K2284">
            <v>2015157780001</v>
          </cell>
          <cell r="L2284" t="str">
            <v>CONSTRUCCIÓN PLACA HUELLAS, VÍA TERCIARIA, ESCUELA PARAMO A SECTOR LOS MANZANOS, MUNICIPIO DE SUTATENZA, BOYACÁ, CENTRO ORIENTE</v>
          </cell>
          <cell r="M2284">
            <v>0</v>
          </cell>
          <cell r="N2284">
            <v>93.46</v>
          </cell>
          <cell r="O2284" t="str">
            <v>CONTRATADO EN EJECUCIÓN</v>
          </cell>
        </row>
        <row r="2285">
          <cell r="K2285">
            <v>2013157900001</v>
          </cell>
          <cell r="L2285" t="str">
            <v>CONSTRUCCIÓN ADOQUÍN Y ANDENES PARA EL SECTOR URBANO DEL MUNICIPIO DE TASCO, BOYACÁ, CENTRO ORIENTE</v>
          </cell>
          <cell r="M2285">
            <v>100</v>
          </cell>
          <cell r="N2285">
            <v>99.95</v>
          </cell>
          <cell r="O2285" t="str">
            <v>TERMINADO</v>
          </cell>
        </row>
        <row r="2286">
          <cell r="K2286">
            <v>2013157900002</v>
          </cell>
          <cell r="L2286" t="str">
            <v>MEJORAMIENTO PLAZA DE MERCADO DEL MUNICIPIO DE TASCO, BOYACÁ, CENTRO ORIENTE</v>
          </cell>
          <cell r="M2286">
            <v>100</v>
          </cell>
          <cell r="N2286">
            <v>99.99</v>
          </cell>
          <cell r="O2286" t="str">
            <v>TERMINADO</v>
          </cell>
        </row>
        <row r="2287">
          <cell r="K2287">
            <v>2013157900003</v>
          </cell>
          <cell r="L2287" t="str">
            <v>CONSTRUCCIÓN POLIDEPORTIVO (1ERA FASE) INSTITUCIÓN EDUCATIVA JORGE GUILLERMO MOJICA MÁRQUEZ TASCO, BOYACÁ</v>
          </cell>
          <cell r="M2287">
            <v>89.15</v>
          </cell>
          <cell r="N2287">
            <v>100</v>
          </cell>
          <cell r="O2287" t="str">
            <v>CONTRATADO EN EJECUCIÓN</v>
          </cell>
        </row>
        <row r="2288">
          <cell r="K2288">
            <v>2015157900001</v>
          </cell>
          <cell r="L2288" t="str">
            <v>CONSTRUCCIÓN DE 19 VIVIENDAS EN  SITIO PROPIO, EN LA ZONA RURAL Y URBANA PARA POBLACION DE BAJOS RECURSOS  DEL  MUNICIPIO DE TASCO, DEPARTAMENTO DE BOYACÁ</v>
          </cell>
          <cell r="M2288">
            <v>76.97</v>
          </cell>
          <cell r="N2288">
            <v>4.42</v>
          </cell>
          <cell r="O2288" t="str">
            <v>CONTRATADO EN EJECUCIÓN</v>
          </cell>
        </row>
        <row r="2289">
          <cell r="K2289">
            <v>2013157980001</v>
          </cell>
          <cell r="L2289" t="str">
            <v>CONSTRUCCIÓN DEL PAVIMENTO DE LA VÍA DE ACCESO AL MUNCIPIO DE TENZA, DESDE EL MUNICIPIO DE SUTATENZA, TENZA, BOYACÁ, CENTRO ORIENTE</v>
          </cell>
          <cell r="M2289">
            <v>100</v>
          </cell>
          <cell r="N2289">
            <v>99.84</v>
          </cell>
          <cell r="O2289" t="str">
            <v>PARA CIERRE</v>
          </cell>
        </row>
        <row r="2290">
          <cell r="K2290">
            <v>2013157980002</v>
          </cell>
          <cell r="L2290" t="str">
            <v>REHABILITACIÓN VIAS TERCIARIAS  VIA CRUZ DE LA MISION - CANCHAS DE TEJO LOZANO - VIA A SUTATENZA EN EL MUNICIPIO DE TENZA TENZA, BOYACÁ, CENTRO ORIENTE</v>
          </cell>
          <cell r="M2290">
            <v>100</v>
          </cell>
          <cell r="N2290">
            <v>45.94</v>
          </cell>
          <cell r="O2290" t="str">
            <v>TERMINADO</v>
          </cell>
        </row>
        <row r="2291">
          <cell r="K2291">
            <v>2014158040001</v>
          </cell>
          <cell r="L2291" t="str">
            <v>CONSTRUCCIÓN MANTENIMIENTO, ATENCION Y PREVENCION DE DESASTRES RED VIAL MUNICIPIO DE TIBANÁ, BOYACÁ.</v>
          </cell>
          <cell r="M2291">
            <v>100</v>
          </cell>
          <cell r="N2291">
            <v>98.45</v>
          </cell>
          <cell r="O2291" t="str">
            <v>CERRADO</v>
          </cell>
        </row>
        <row r="2292">
          <cell r="K2292">
            <v>2015158040001</v>
          </cell>
          <cell r="L2292" t="str">
            <v>CONSTRUCCIÓN PLACA HUELLA, FILTRO Y ALCANTARILLAS EN LA VIA SECTOR JOSUE ARIAS VEREDA ZANJA MUNICIPIO DE TIBANÁ, BOYACÁ.</v>
          </cell>
          <cell r="M2292">
            <v>100</v>
          </cell>
          <cell r="N2292">
            <v>96.37</v>
          </cell>
          <cell r="O2292" t="str">
            <v>TERMINADO</v>
          </cell>
        </row>
        <row r="2293">
          <cell r="K2293">
            <v>2015158060001</v>
          </cell>
          <cell r="L2293" t="str">
            <v>CONSTRUCCIÓN DEL ECOPARQUE PARQUE DE LOS NIÑOS DEL MUNICIPIO DE TIBASOSA, DEPARTAMENTO DE BOYACÁ</v>
          </cell>
          <cell r="M2293">
            <v>0</v>
          </cell>
          <cell r="N2293">
            <v>0</v>
          </cell>
          <cell r="O2293" t="str">
            <v>EN PROCESO DE CONTRATACIÓN</v>
          </cell>
        </row>
        <row r="2294">
          <cell r="K2294">
            <v>2013158080001</v>
          </cell>
          <cell r="L2294" t="str">
            <v>CONSTRUCCIÓN DE UNIDADES SANITARIAS EN EL MUNICIPIO DE TINJACÁ BOYACÁ</v>
          </cell>
          <cell r="M2294">
            <v>100</v>
          </cell>
          <cell r="N2294">
            <v>0</v>
          </cell>
          <cell r="O2294" t="str">
            <v>TERMINADO</v>
          </cell>
        </row>
        <row r="2295">
          <cell r="K2295">
            <v>2013158100001</v>
          </cell>
          <cell r="L2295" t="str">
            <v>CONSTRUCCIÓN OBRAS DE INFRAESTRUCTURA MIRADOR DE LA VIRGEN DE LA SALUD EN EL MUNICIPIO DE TIPACOQUE, BOYACÁ, CENTRO ORIENTE</v>
          </cell>
          <cell r="M2295">
            <v>96.88</v>
          </cell>
          <cell r="N2295">
            <v>94.88</v>
          </cell>
          <cell r="O2295" t="str">
            <v>TERMINADO</v>
          </cell>
        </row>
        <row r="2296">
          <cell r="K2296">
            <v>2015158100001</v>
          </cell>
          <cell r="L2296" t="str">
            <v>CONSTRUCCIÓN CENTRO VIDA PARA LA ATENCION DEL ADULTO MAYOR DEL MUNICIPIO DE TIPACOQUE, BOYACÁ</v>
          </cell>
          <cell r="M2296">
            <v>58.08</v>
          </cell>
          <cell r="N2296">
            <v>52.95</v>
          </cell>
          <cell r="O2296" t="str">
            <v>CONTRATADO EN EJECUCIÓN</v>
          </cell>
        </row>
        <row r="2297">
          <cell r="K2297">
            <v>2013158140001</v>
          </cell>
          <cell r="L2297" t="str">
            <v>MEJORAMIENTO DE LAS VIAS URBANAS CON LA PAVIMENTACION  DE LA CALLE 3 ENTRE CARRERAS 9 Y 10 Y LA CONSTRUCCION DE BAHIAS EN EL PARQUE TOCA, BOYACÁ, CENTRO ORIENTE</v>
          </cell>
          <cell r="M2297">
            <v>100</v>
          </cell>
          <cell r="N2297">
            <v>99.86</v>
          </cell>
          <cell r="O2297" t="str">
            <v>CERRADO</v>
          </cell>
        </row>
        <row r="2298">
          <cell r="K2298">
            <v>2013158140002</v>
          </cell>
          <cell r="L2298" t="str">
            <v>ADQUISICIÓN DE UNA RETROCARGADORA 4X4 PARA MEJORAR LA CAPACIDAD OPERATIVA DEL BANCO DE MAQUINARIA DEL MUNICIPIO DE TOCA, BOYACÁ</v>
          </cell>
          <cell r="M2298">
            <v>100</v>
          </cell>
          <cell r="N2298">
            <v>100</v>
          </cell>
          <cell r="O2298" t="str">
            <v>CERRADO</v>
          </cell>
        </row>
        <row r="2299">
          <cell r="K2299">
            <v>2014158140001</v>
          </cell>
          <cell r="L2299" t="str">
            <v>SUBSIDIO DERECHOS DE CONEXIÓN A LA RED DE GAS DOMICILIARIO GLP FASE I PARA LOS USUARIOS DEL CASCO URBANO DEL MUNICIPIO DE TOCA - BOYACA</v>
          </cell>
          <cell r="M2299">
            <v>100</v>
          </cell>
          <cell r="N2299">
            <v>100</v>
          </cell>
          <cell r="O2299" t="str">
            <v>CERRADO</v>
          </cell>
        </row>
        <row r="2300">
          <cell r="K2300">
            <v>2015158140001</v>
          </cell>
          <cell r="L2300" t="str">
            <v>MEJORAMIENTO DE 170 M DE VÍAS URBANAS MEDIANTE LA PAVIMENTACIÓN EN CONCRETO RÍGIDO Y LA SUSTITUCIÓN DE LOS ALCANTARILLADOS SANITARIO Y PLUVIAL EN EL MUNICIPIO DE TOCA, BOYACÁ</v>
          </cell>
          <cell r="M2300">
            <v>100</v>
          </cell>
          <cell r="N2300">
            <v>99.97</v>
          </cell>
          <cell r="O2300" t="str">
            <v>CERRADO</v>
          </cell>
        </row>
        <row r="2301">
          <cell r="K2301">
            <v>2015158140002</v>
          </cell>
          <cell r="L2301" t="str">
            <v>MEJORAMIENTO DE VÍAS URBANAS MEDIANTE LA PAVIMENTACIÓN EN CONCRETO RÍGIDO Y LA SUSTITUCIÓN DEL ALCANTARILLADO SANITARIO EN EL MUNICIPIO DETOCA, BOYACÁ</v>
          </cell>
          <cell r="M2301">
            <v>100</v>
          </cell>
          <cell r="N2301">
            <v>99.96</v>
          </cell>
          <cell r="O2301" t="str">
            <v>CERRADO</v>
          </cell>
        </row>
        <row r="2302">
          <cell r="K2302">
            <v>2013158160001</v>
          </cell>
          <cell r="L2302" t="str">
            <v>MEJORAMIENTO DE 1,075 KM DE VÍAS TERCIARIAS,  VEREDAS  FUNCIAL Y CARARE DEL MUNICIPIO DE TOGÜÍ - BOYACÁ</v>
          </cell>
          <cell r="M2302">
            <v>100</v>
          </cell>
          <cell r="N2302">
            <v>99.98</v>
          </cell>
          <cell r="O2302" t="str">
            <v>CERRADO</v>
          </cell>
        </row>
        <row r="2303">
          <cell r="K2303">
            <v>2013158200002</v>
          </cell>
          <cell r="L2303" t="str">
            <v>ADQUISICIÓN DE TERRENO, CONSTRUCCIÓN DE ACUEDUCTO, ALCANTARILLADO Y CONFORMACIÓN VÍAS INTERNAS URBANIZACIÓN SAN JUDAS TADEO FASE I, TÓPAGA, BOYACÁ, CENTRO ORIENTE</v>
          </cell>
          <cell r="M2303">
            <v>100</v>
          </cell>
          <cell r="N2303">
            <v>62.95</v>
          </cell>
          <cell r="O2303" t="str">
            <v>TERMINADO</v>
          </cell>
        </row>
        <row r="2304">
          <cell r="K2304">
            <v>2015158200001</v>
          </cell>
          <cell r="L2304" t="str">
            <v>MEJORAMIENTO DE VIAS ZONA URBANA MUNICIPIO DE TOPAGA DEPARTAMENTO DE BOYACA</v>
          </cell>
          <cell r="M2304">
            <v>57</v>
          </cell>
          <cell r="N2304">
            <v>82.04</v>
          </cell>
          <cell r="O2304" t="str">
            <v>CONTRATADO EN EJECUCIÓN</v>
          </cell>
        </row>
        <row r="2305">
          <cell r="K2305">
            <v>2015158200002</v>
          </cell>
          <cell r="L2305" t="str">
            <v>CONSTRUCCIÓN CANCHA SINTETICA MUNICIPIO DE TOPAGA DEPARTAMENTO DE BOYACA</v>
          </cell>
          <cell r="M2305">
            <v>10</v>
          </cell>
          <cell r="N2305">
            <v>0</v>
          </cell>
          <cell r="O2305" t="str">
            <v>CONTRATADO EN EJECUCIÓN</v>
          </cell>
        </row>
        <row r="2306">
          <cell r="K2306">
            <v>2015158200003</v>
          </cell>
          <cell r="L2306" t="str">
            <v>CONSTRUCCIÓN SEGUNDA ETAPA CENTRO EDUCATIVO CARLOS JULIO UMAÑA TORRES TÓPAGA, BOYACÁ, CENTRO ORIENTE</v>
          </cell>
          <cell r="M2306">
            <v>23</v>
          </cell>
          <cell r="N2306">
            <v>50</v>
          </cell>
          <cell r="O2306" t="str">
            <v>CONTRATADO EN EJECUCIÓN</v>
          </cell>
        </row>
        <row r="2307">
          <cell r="K2307">
            <v>2014158220001</v>
          </cell>
          <cell r="L2307" t="str">
            <v>ADECUACIÓN DEL CENTRO ADMINISTRATIVO MUNICIPAL (FASE I): RECUPERACIÓN DEL PALACIO MUN. ANTIGUO, LA SEDE ADMIN. Y LA SEDE SOCIAL TOTA, BOYACÁ, CENTRO ORIENTE</v>
          </cell>
          <cell r="M2307">
            <v>100</v>
          </cell>
          <cell r="N2307">
            <v>99.99</v>
          </cell>
          <cell r="O2307" t="str">
            <v>TERMINADO</v>
          </cell>
        </row>
        <row r="2308">
          <cell r="K2308">
            <v>2015158320001</v>
          </cell>
          <cell r="L2308" t="str">
            <v>CONSTRUCCIÓN DE MEJORAMIENTO DE VIVIENDA RURAL TECHOS DIGNOS EL CAMBIO ES AHORA, MUNICIPIO DE TUNUNGUÁ BOYACÁ</v>
          </cell>
          <cell r="M2308">
            <v>100</v>
          </cell>
          <cell r="N2308">
            <v>93.46</v>
          </cell>
          <cell r="O2308" t="str">
            <v>TERMINADO</v>
          </cell>
        </row>
        <row r="2309">
          <cell r="K2309">
            <v>2013158350001</v>
          </cell>
          <cell r="L2309" t="str">
            <v>AMPLIACIÓN Y RECUPERACIÓN DEL ESPACIO PÚBLICO EN EL CENTRO HISTÓRICO DEL MUNICIPIO DE TURMEQUÉ, BOYACÁ</v>
          </cell>
          <cell r="M2309">
            <v>100</v>
          </cell>
          <cell r="N2309">
            <v>82.61</v>
          </cell>
          <cell r="O2309" t="str">
            <v>TERMINADO</v>
          </cell>
        </row>
        <row r="2310">
          <cell r="K2310">
            <v>2014158350001</v>
          </cell>
          <cell r="L2310" t="str">
            <v>MANTENIMIENTO DE LA RED VIAL MUNICIPAL POR MEDIO DE LA ADQUISICIÓN DE UNA MOTONIVELADORA PARA EL MUNICIPIO DE TURMEQUÉ, BOYACÁ</v>
          </cell>
          <cell r="M2310">
            <v>100</v>
          </cell>
          <cell r="N2310">
            <v>93.57</v>
          </cell>
          <cell r="O2310" t="str">
            <v>PARA CIERRE</v>
          </cell>
        </row>
        <row r="2311">
          <cell r="K2311">
            <v>2012158370001</v>
          </cell>
          <cell r="L2311" t="str">
            <v>CONSTRUCCIÓN DE PAVIMENTO Y DEL SISTEMA DE ALCANTARILLADO TUTA, BOYACÁ, CENTRO ORIENTE</v>
          </cell>
          <cell r="M2311">
            <v>100</v>
          </cell>
          <cell r="N2311">
            <v>100</v>
          </cell>
          <cell r="O2311" t="str">
            <v>CERRADO</v>
          </cell>
        </row>
        <row r="2312">
          <cell r="K2312">
            <v>2015158370001</v>
          </cell>
          <cell r="L2312" t="str">
            <v>CONSTRUCCIÓN CENTRO DE DESARROLLO INFANTIL PARA LA ATENCIÓN INTEGRAL A LA PRIMERA INFANCIA DEL MUNICIPIO DE TUTA-BOYACÁ</v>
          </cell>
          <cell r="M2312">
            <v>90.05</v>
          </cell>
          <cell r="N2312">
            <v>73.72</v>
          </cell>
          <cell r="O2312" t="str">
            <v>CONTRATADO EN EJECUCIÓN</v>
          </cell>
        </row>
        <row r="2313">
          <cell r="K2313">
            <v>2014158390002</v>
          </cell>
          <cell r="L2313" t="str">
            <v>CONSTRUCCIÓN CENTRO DE ATENCION COMUNITARIA, EN EL CENTRO POBLADO LA CAPILLA DE TUTAZÁ BOYACÁ</v>
          </cell>
          <cell r="M2313">
            <v>100</v>
          </cell>
          <cell r="N2313">
            <v>101.43</v>
          </cell>
          <cell r="O2313" t="str">
            <v>TERMINADO</v>
          </cell>
        </row>
        <row r="2314">
          <cell r="K2314">
            <v>2013158420002</v>
          </cell>
          <cell r="L2314" t="str">
            <v>MEJORAMIENTO DE LAS VÍAS RURALES, A TRAVÉS  DE LA  CONSTRUCCIÓN DE HUELLAS VEHICULARES, MUNICIPIO UMBITA, BOYACÁ, CENTRO ORIENTE</v>
          </cell>
          <cell r="M2314">
            <v>100</v>
          </cell>
          <cell r="N2314">
            <v>100</v>
          </cell>
          <cell r="O2314" t="str">
            <v>PARA CIERRE</v>
          </cell>
        </row>
        <row r="2315">
          <cell r="K2315">
            <v>2014158420001</v>
          </cell>
          <cell r="L2315" t="str">
            <v>CONSTRUCCIÓN DE PLACA HUELLA CON OBRAS DE ARTE Y CUNETAS EN LA VIA ZAMORA-SAUCE EN LA VEREDA TAMBOR GRANDE EN EL MUNICIPIO DE UMBITA, BOYACÁ, CENTRO ORIENTE</v>
          </cell>
          <cell r="M2315">
            <v>100</v>
          </cell>
          <cell r="N2315">
            <v>99.98</v>
          </cell>
          <cell r="O2315" t="str">
            <v>CERRADO</v>
          </cell>
        </row>
        <row r="2316">
          <cell r="K2316">
            <v>2014158420002</v>
          </cell>
          <cell r="L2316" t="str">
            <v>FORTALECIMIENTO DEL BANCO DE MAQUINARIA MEDIANTE LA ADQUISICIÓN DE UNA MOTONIVELADORA Y UN VIBROCOMPACTADOR, EN EL MUNICIPIO DE UMBITA, BOYACÁ, CENTRO ORIENTE</v>
          </cell>
          <cell r="M2316">
            <v>100</v>
          </cell>
          <cell r="N2316">
            <v>100</v>
          </cell>
          <cell r="O2316" t="str">
            <v>CERRADO</v>
          </cell>
        </row>
        <row r="2317">
          <cell r="K2317">
            <v>2013158610001</v>
          </cell>
          <cell r="L2317" t="str">
            <v>MEJORAMIENTO DE INFRAESTRUCTURA VIAL EN AFIRMADO, EN LA ZONA RURAL DEL MUNICIPIO DE VENTAQUEMADA, BOYACÁ, CENTRO ORIENTE</v>
          </cell>
          <cell r="M2317">
            <v>100</v>
          </cell>
          <cell r="N2317">
            <v>84.85</v>
          </cell>
          <cell r="O2317" t="str">
            <v>TERMINADO</v>
          </cell>
        </row>
        <row r="2318">
          <cell r="K2318">
            <v>2015158610001</v>
          </cell>
          <cell r="L2318" t="str">
            <v>CONSTRUCCIÓN PLAZA DE FERIAS PARA MERCADO GANADERO DEL MUNICIPIO DE VENTAQUEMADA, BOYACÁ</v>
          </cell>
          <cell r="M2318">
            <v>6.18</v>
          </cell>
          <cell r="N2318">
            <v>0</v>
          </cell>
          <cell r="O2318" t="str">
            <v>CONTRATADO EN EJECUCIÓN</v>
          </cell>
        </row>
        <row r="2319">
          <cell r="K2319">
            <v>2013154070001</v>
          </cell>
          <cell r="L2319" t="str">
            <v>CONSTRUCCIÓN 4 CENTROS DE ACOPIO DE RECOLECCION DE BASURAS EN EL AREA RURAL VILLA DE LEYVA, BOYACÁ, CENTRO ORIENTE</v>
          </cell>
          <cell r="M2319">
            <v>100</v>
          </cell>
          <cell r="N2319">
            <v>98.8</v>
          </cell>
          <cell r="O2319" t="str">
            <v>TERMINADO</v>
          </cell>
        </row>
        <row r="2320">
          <cell r="K2320">
            <v>2013154070002</v>
          </cell>
          <cell r="L2320" t="str">
            <v>CONTRATAR LA CONSULTORIA PARA LA ACTUALIZACIÓN DEL PLAN MAESTRO DE ALCANTARILLADO DEL MUNICIPIO DE VILLA DE LEYVA.DEPARTAMENTO DE BOYACA.</v>
          </cell>
          <cell r="M2320">
            <v>94.57</v>
          </cell>
          <cell r="N2320">
            <v>91.88</v>
          </cell>
          <cell r="O2320" t="str">
            <v>CONTRATADO EN EJECUCIÓN</v>
          </cell>
        </row>
        <row r="2321">
          <cell r="K2321">
            <v>2013154070003</v>
          </cell>
          <cell r="L2321" t="str">
            <v>ADQUISICIÓN CARRO COMPACTADOR DE BASURAS VILLA DE LEYVA, BOYACÁ, CENTRO ORIENTE</v>
          </cell>
          <cell r="M2321">
            <v>100</v>
          </cell>
          <cell r="N2321">
            <v>99.96</v>
          </cell>
          <cell r="O2321" t="str">
            <v>CERRADO</v>
          </cell>
        </row>
        <row r="2322">
          <cell r="K2322">
            <v>2014154070001</v>
          </cell>
          <cell r="L2322" t="str">
            <v>ADQUISICIÓN TRACTOR Y ADITAMENTOS PARA EL VILLA DE LEYVA, BOYACÁ, CENTRO ORIENTE</v>
          </cell>
          <cell r="M2322">
            <v>100</v>
          </cell>
          <cell r="N2322">
            <v>99.83</v>
          </cell>
          <cell r="O2322" t="str">
            <v>PARA CIERRE</v>
          </cell>
        </row>
        <row r="2323">
          <cell r="K2323">
            <v>2015154070001</v>
          </cell>
          <cell r="L2323" t="str">
            <v>CONSTRUCCIÓN DE INFRAESTRUCTURA VIAL Y OBRAS COMPLEMENTARIAS EN VIAS DEL AREA URBANA 4TA ETAPA DEL MUNICIPIO DE VILLA DE LEYVA, BOYACÁ, CENTRO ORIENTE</v>
          </cell>
          <cell r="M2323">
            <v>83.55</v>
          </cell>
          <cell r="N2323">
            <v>48.51</v>
          </cell>
          <cell r="O2323" t="str">
            <v>CONTRATADO EN EJECUCIÓN</v>
          </cell>
        </row>
        <row r="2324">
          <cell r="K2324">
            <v>2013158790001</v>
          </cell>
          <cell r="L2324" t="str">
            <v>MEJORAMIENTO EN LA ATENCION DE EMERGENCIAS Y OBRAS DE MITIGACIÓN EN VIRACACHÁ, BOYACÁ, CENTRO ORIENTE</v>
          </cell>
          <cell r="M2324">
            <v>100</v>
          </cell>
          <cell r="N2324">
            <v>99.91</v>
          </cell>
          <cell r="O2324" t="str">
            <v>CERRADO</v>
          </cell>
        </row>
        <row r="2325">
          <cell r="K2325">
            <v>2013158790002</v>
          </cell>
          <cell r="L2325" t="str">
            <v>MEJORAMIENTO DE LAS VIAS CENTRO PARRAS Y CENTRO PIRGUATA, MEDIANTE LA CONSTRUCCION DE PLACA HUELLA - MUNICIPIO DE VIRACACHÁ, BOYACÁ, CENTRO ORIENTE</v>
          </cell>
          <cell r="M2325">
            <v>100</v>
          </cell>
          <cell r="N2325">
            <v>99.57</v>
          </cell>
          <cell r="O2325" t="str">
            <v>CERRADO</v>
          </cell>
        </row>
        <row r="2326">
          <cell r="K2326">
            <v>2015158790001</v>
          </cell>
          <cell r="L2326" t="str">
            <v>MEJORAMIENTO VÍAS URBANAS CALLE 3 ENTRE CRA 5 Y 6 Y TRANSVERSAL 3 CON CRUCE A VIA SORACA, MEDIANTE CONSTRUCCIÓN DE PLACA HUELLA MUNICIPIO DE VIRACACHÁ, BOYACÁ, CENTRO ORIENTE</v>
          </cell>
          <cell r="M2326">
            <v>100</v>
          </cell>
          <cell r="N2326">
            <v>93.46</v>
          </cell>
          <cell r="O2326" t="str">
            <v>CERRADO</v>
          </cell>
        </row>
        <row r="2327">
          <cell r="K2327">
            <v>2014158970001</v>
          </cell>
          <cell r="L2327" t="str">
            <v>MEJORAMIENTO DE VIVIENDA DE INTERES SOCIAL MUNICPIO DE ZETAQUIRA DEPARTAMENTO DE BOYACÁ</v>
          </cell>
          <cell r="M2327">
            <v>99.63</v>
          </cell>
          <cell r="N2327">
            <v>99.97</v>
          </cell>
          <cell r="O2327" t="str">
            <v>CERRADO</v>
          </cell>
        </row>
        <row r="2328">
          <cell r="K2328">
            <v>2013170130001</v>
          </cell>
          <cell r="L2328" t="str">
            <v>MANTENIMIENTO DE LAS VIAS TERCIARIAS, CON LA ADQUISICIÓN DE UNA MOTONIVELADORA AGUADAS, CALDAS, OCCIDENTE</v>
          </cell>
          <cell r="M2328">
            <v>100</v>
          </cell>
          <cell r="N2328">
            <v>100</v>
          </cell>
          <cell r="O2328" t="str">
            <v>CERRADO</v>
          </cell>
        </row>
        <row r="2329">
          <cell r="K2329">
            <v>2013170130003</v>
          </cell>
          <cell r="L2329" t="str">
            <v>REHABILITACIÓN CALLES URBANAS Y CENTRO POBLADO DE ARMA AGUADAS, CALDAS, OCCIDENTE</v>
          </cell>
          <cell r="M2329">
            <v>100</v>
          </cell>
          <cell r="N2329">
            <v>99.71</v>
          </cell>
          <cell r="O2329" t="str">
            <v>CERRADO</v>
          </cell>
        </row>
        <row r="2330">
          <cell r="K2330">
            <v>2013170130004</v>
          </cell>
          <cell r="L2330" t="str">
            <v>ADQUISICIÓN DE UN VIBROCOMPACTADOR PARA EL FORTALECIMIENTO DEL BANCO DE MAQUINARIAS DEL MUNICIPIO. AGUADAS, CALDAS, OCCIDENTE</v>
          </cell>
          <cell r="M2330">
            <v>100</v>
          </cell>
          <cell r="N2330">
            <v>99.96</v>
          </cell>
          <cell r="O2330" t="str">
            <v>CERRADO</v>
          </cell>
        </row>
        <row r="2331">
          <cell r="K2331">
            <v>2015170130002</v>
          </cell>
          <cell r="L2331" t="str">
            <v>ACTUALIZACIÓN DEL PLAN BASICO DE ORDENAMIENTO TERRITORIAL DEL MUNICIPIO DE AGUADAS, CALDAS, OCCIDENTE</v>
          </cell>
          <cell r="M2331">
            <v>70</v>
          </cell>
          <cell r="N2331">
            <v>36.39</v>
          </cell>
          <cell r="O2331" t="str">
            <v>CONTRATADO EN EJECUCIÓN</v>
          </cell>
        </row>
        <row r="2332">
          <cell r="K2332">
            <v>2013170420001</v>
          </cell>
          <cell r="L2332" t="str">
            <v>ADQUISICIÓN DE UNA MAQUINARIA TIPO MOTONIVELADORA PARA REALIZAR RECUPERACIÓN Y MANTENIMIENTO DE LA VÍAS RURALES DEL MUNICIPIO DE ANSERMA (CALDAS)</v>
          </cell>
          <cell r="M2332">
            <v>100</v>
          </cell>
          <cell r="N2332">
            <v>98.79</v>
          </cell>
          <cell r="O2332" t="str">
            <v>CERRADO</v>
          </cell>
        </row>
        <row r="2333">
          <cell r="K2333">
            <v>2013170420002</v>
          </cell>
          <cell r="L2333" t="str">
            <v>ADECUACIÓN Y MEJORAMIENTO DE VIVIENDA EN MAL ESTADO DEL ÁREA RURAL EN EL MUNICIPIO ANSERMA (CALDAS)</v>
          </cell>
          <cell r="M2333">
            <v>100</v>
          </cell>
          <cell r="N2333">
            <v>95.41</v>
          </cell>
          <cell r="O2333" t="str">
            <v>TERMINADO</v>
          </cell>
        </row>
        <row r="2334">
          <cell r="K2334">
            <v>2014170420001</v>
          </cell>
          <cell r="L2334" t="str">
            <v>REMODELACIÓN DE LA PLAZA JORGE ROBLEDO DEL MUNICIPIO DE ANSERMA (CALDAS)</v>
          </cell>
          <cell r="M2334">
            <v>100</v>
          </cell>
          <cell r="N2334">
            <v>76.91</v>
          </cell>
          <cell r="O2334" t="str">
            <v>TERMINADO</v>
          </cell>
        </row>
        <row r="2335">
          <cell r="K2335">
            <v>2015170420001</v>
          </cell>
          <cell r="L2335" t="str">
            <v>CONSTRUCCIÓN DE 500 METROS LINEALES DE PLACA HUELLAS EN LAS VEREDAS TAMARBÍA, SAN PEDRO (BAJO) Y ALSACIA DEL MUNICIPIO ANSERMA (CALDAS)</v>
          </cell>
          <cell r="M2335">
            <v>100</v>
          </cell>
          <cell r="N2335">
            <v>99.22</v>
          </cell>
          <cell r="O2335" t="str">
            <v>TERMINADO</v>
          </cell>
        </row>
        <row r="2336">
          <cell r="K2336">
            <v>2015170420002</v>
          </cell>
          <cell r="L2336" t="str">
            <v>REHABILITACIÓN DE TRES PUNTOS VIALES EN LA ZONA PERIFÉRICA DE LA ZONA URBANA DEL MUNICIPIO DE ANSERMA (CALDAS)</v>
          </cell>
          <cell r="M2336">
            <v>100</v>
          </cell>
          <cell r="N2336">
            <v>90.82</v>
          </cell>
          <cell r="O2336" t="str">
            <v>TERMINADO</v>
          </cell>
        </row>
        <row r="2337">
          <cell r="K2337">
            <v>2013170500001</v>
          </cell>
          <cell r="L2337" t="str">
            <v>CONSTRUCCIÓN HABILITAR EL TRAMO DE LA CARRERA 7 ENTRE CALLES 6 Y 7 EN SU PRIMERA ETAPA ARANZAZU, CALDAS, OCCIDENTE</v>
          </cell>
          <cell r="M2337">
            <v>100</v>
          </cell>
          <cell r="N2337">
            <v>31.56</v>
          </cell>
          <cell r="O2337" t="str">
            <v>TERMINADO</v>
          </cell>
        </row>
        <row r="2338">
          <cell r="K2338">
            <v>2015170500001</v>
          </cell>
          <cell r="L2338" t="str">
            <v>CONSTRUCCIÓN CANCHA SINTÉTICA PARA EL MUNICIPIO DE ARANZAZU-CALDAS</v>
          </cell>
          <cell r="M2338">
            <v>0</v>
          </cell>
          <cell r="N2338">
            <v>0</v>
          </cell>
          <cell r="O2338" t="str">
            <v>SIN CONTRATAR</v>
          </cell>
        </row>
        <row r="2339">
          <cell r="K2339">
            <v>2015170500002</v>
          </cell>
          <cell r="L2339" t="str">
            <v>ADECUACIÓN Y CONSTRUCCIÓN DE ESCENARIOS DEPORTIVOS Y RECREATIVOS EN EL MUNICIPIO DE ARANZAZU - CALDAS</v>
          </cell>
          <cell r="M2339">
            <v>100</v>
          </cell>
          <cell r="N2339">
            <v>97.88</v>
          </cell>
          <cell r="O2339" t="str">
            <v>PARA CIERRE</v>
          </cell>
        </row>
        <row r="2340">
          <cell r="K2340">
            <v>2015170500003</v>
          </cell>
          <cell r="L2340" t="str">
            <v>MEJORAMIENTO DE VIVIENDA URBANA DEL MUNICIPIO DE ARANZAZU DEPARTAMENTO DE CALDAS</v>
          </cell>
          <cell r="M2340">
            <v>66</v>
          </cell>
          <cell r="N2340">
            <v>71.86</v>
          </cell>
          <cell r="O2340" t="str">
            <v>CONTRATADO EN EJECUCIÓN</v>
          </cell>
        </row>
        <row r="2341">
          <cell r="K2341">
            <v>2015170500004</v>
          </cell>
          <cell r="L2341" t="str">
            <v>MEJORAMIENTO DE VIVIENDA RURAL DEL MUNICIPIO DE ARANZAZU DEPARTAMENTO DE CALDAS</v>
          </cell>
          <cell r="M2341">
            <v>71.5</v>
          </cell>
          <cell r="N2341">
            <v>72.73</v>
          </cell>
          <cell r="O2341" t="str">
            <v>CONTRATADO EN EJECUCIÓN</v>
          </cell>
        </row>
        <row r="2342">
          <cell r="K2342">
            <v>2013170880001</v>
          </cell>
          <cell r="L2342" t="str">
            <v>MANTENIMIENTO REALIZAR MANTENIMIENTO RUTINARIO A LA RED VIAL BELALCÁZAR, CALDAS, OCCIDENTE</v>
          </cell>
          <cell r="M2342">
            <v>100</v>
          </cell>
          <cell r="N2342">
            <v>99.52</v>
          </cell>
          <cell r="O2342" t="str">
            <v>CERRADO</v>
          </cell>
        </row>
        <row r="2343">
          <cell r="K2343">
            <v>2013170880002</v>
          </cell>
          <cell r="L2343" t="str">
            <v>MANTENIMIENTO RUTINARIO A LA RED VIAL MEDIANTE LA ADQUISICION DE UNA RETROEXCAVADORA PARA EL MUNICIPIO DE BELALCÁZAR, CALDAS, OCCIDENTE</v>
          </cell>
          <cell r="M2343">
            <v>100</v>
          </cell>
          <cell r="N2343">
            <v>99.74</v>
          </cell>
          <cell r="O2343" t="str">
            <v>CERRADO</v>
          </cell>
        </row>
        <row r="2344">
          <cell r="K2344">
            <v>2013170880003</v>
          </cell>
          <cell r="L2344" t="str">
            <v>CONSTRUCCIÓN PLACAS HUELLAS EN CONCRETO RIGIDO BELALCÁZAR, CALDAS, OCCIDENTE</v>
          </cell>
          <cell r="M2344">
            <v>99.79</v>
          </cell>
          <cell r="N2344">
            <v>99.93</v>
          </cell>
          <cell r="O2344" t="str">
            <v>CERRADO</v>
          </cell>
        </row>
        <row r="2345">
          <cell r="K2345">
            <v>2014170880001</v>
          </cell>
          <cell r="L2345" t="str">
            <v>CONSTRUCCIÓN DE UN PUENTE VEHICULAR EN LA VEREDA LA BETULIA SECTOR PUENTE NEGRO DEL MUNICIPIO DE BELALCAZAR, CALDAS, OCCIDENTE</v>
          </cell>
          <cell r="M2345">
            <v>100</v>
          </cell>
          <cell r="N2345">
            <v>99.88</v>
          </cell>
          <cell r="O2345" t="str">
            <v>CERRADO</v>
          </cell>
        </row>
        <row r="2346">
          <cell r="K2346">
            <v>2012000040002</v>
          </cell>
          <cell r="L2346" t="str">
            <v>MEJORAMIENTO Y REHABILITACIÓN, CONSTRUCCIÓN DE HUELLAS VÍAS TERCIARIAS RED VIAL DEPARTAMENTO DE CALDAS</v>
          </cell>
          <cell r="M2346">
            <v>85.1</v>
          </cell>
          <cell r="N2346">
            <v>97.64</v>
          </cell>
          <cell r="O2346" t="str">
            <v>CONTRATADO EN EJECUCIÓN</v>
          </cell>
        </row>
        <row r="2347">
          <cell r="K2347">
            <v>2012000040003</v>
          </cell>
          <cell r="L2347" t="str">
            <v>REPARACIÓN DE VIVIENDAS RURALES DEL ÁREA DEL PAISAJE CULTURAL CAFETERO UTILIZANDO TÉCNICAS TRADICIONALES DE CONSTRUCCIÓN OCCIDENTE, CALDAS, AGUADAS</v>
          </cell>
          <cell r="M2347">
            <v>100</v>
          </cell>
          <cell r="N2347">
            <v>98.97</v>
          </cell>
          <cell r="O2347" t="str">
            <v>TERMINADO</v>
          </cell>
        </row>
        <row r="2348">
          <cell r="K2348">
            <v>2012000040004</v>
          </cell>
          <cell r="L2348" t="str">
            <v>ESTUDIOS DE PREINVERSIÓN PARA EL MEJORAMIENTO, REHABILITACIÓN Y PAVIMENTACIÓN DE VÍAS DEL PLAN VIAL DEL DEPARTAMENTO DE CALDAS</v>
          </cell>
          <cell r="M2348">
            <v>99.15</v>
          </cell>
          <cell r="N2348">
            <v>94.23</v>
          </cell>
          <cell r="O2348" t="str">
            <v>TERMINADO</v>
          </cell>
        </row>
        <row r="2349">
          <cell r="K2349">
            <v>2012000040005</v>
          </cell>
          <cell r="L2349" t="str">
            <v>CONSTRUCCIÓN DEL PLAN VIAL DEL DEPARTAMENTO DE CALDAS</v>
          </cell>
          <cell r="M2349">
            <v>99.78</v>
          </cell>
          <cell r="N2349">
            <v>99.98</v>
          </cell>
          <cell r="O2349" t="str">
            <v>PARA CIERRE</v>
          </cell>
        </row>
        <row r="2350">
          <cell r="K2350">
            <v>2012000040009</v>
          </cell>
          <cell r="L2350" t="str">
            <v>MANTENIMIENTO PERIÓDICO DE LA RED VIAL TERCIARIA DEL DEPARTAMENTO DE CALDAS</v>
          </cell>
          <cell r="M2350">
            <v>100</v>
          </cell>
          <cell r="N2350">
            <v>83.98</v>
          </cell>
          <cell r="O2350" t="str">
            <v>CERRADO</v>
          </cell>
        </row>
        <row r="2351">
          <cell r="K2351">
            <v>2012000040010</v>
          </cell>
          <cell r="L2351" t="str">
            <v>CONSTRUCCIÓN DEL SISTEMA VIAL DE LA REGIÓN CENTRO SUR DEL DEPARTAMENTO DE CALDAS</v>
          </cell>
          <cell r="M2351">
            <v>99.42</v>
          </cell>
          <cell r="N2351">
            <v>99.11</v>
          </cell>
          <cell r="O2351" t="str">
            <v>TERMINADO</v>
          </cell>
        </row>
        <row r="2352">
          <cell r="K2352">
            <v>2012000040011</v>
          </cell>
          <cell r="L2352" t="str">
            <v>FORTALECIMIENTO PROYECTO EDUCATIVO DE VIDA EN COMUNIDAD, A TRAVÉS DEL MEJORAMIENTO DE LAS CONDICIONES DE LOS ESTUDIANTES DE PROVINCIA DEL DEPARTAMENTO DE CALDAS</v>
          </cell>
          <cell r="M2352">
            <v>100</v>
          </cell>
          <cell r="N2352">
            <v>99.82</v>
          </cell>
          <cell r="O2352" t="str">
            <v>CERRADO</v>
          </cell>
        </row>
        <row r="2353">
          <cell r="K2353">
            <v>2012000040019</v>
          </cell>
          <cell r="L2353" t="str">
            <v>IMPLEMENTACIÓN DE LA DENOMINACIÓN DE ORIGEN DEL CAFÉ REGIONAL Y MARCA DEL PAISAJE CULTURAL CAFETERO OCCIDENTE, CALDAS, AGUADAS</v>
          </cell>
          <cell r="M2353">
            <v>25.08</v>
          </cell>
          <cell r="N2353">
            <v>67.67</v>
          </cell>
          <cell r="O2353" t="str">
            <v>CONTRATADO EN EJECUCIÓN</v>
          </cell>
        </row>
        <row r="2354">
          <cell r="K2354">
            <v>2012000040029</v>
          </cell>
          <cell r="L2354" t="str">
            <v>FORTALECIMIENTO DE LAS CADENAS PRODUCTIVAS AGROPECUARIAS Y AGROINDUSTRIALES PRIORIZADAS EN EL DEPARTAMENTO DE CALDAS</v>
          </cell>
          <cell r="M2354">
            <v>100</v>
          </cell>
          <cell r="N2354">
            <v>99.14</v>
          </cell>
          <cell r="O2354" t="str">
            <v>PARA CIERRE</v>
          </cell>
        </row>
        <row r="2355">
          <cell r="K2355">
            <v>2012000040033</v>
          </cell>
          <cell r="L2355" t="str">
            <v>MANTENIMIENTO Y CONSERVACIÓN DE LA RED VIAL RURAL DE LOS 17 MUNICIPIOS DE CALDAS QUE HACEN PARTE DEL PAISAJE CULTURAL CAFETERO OCCIDENTE, CALDAS, AGUADAS</v>
          </cell>
          <cell r="M2355">
            <v>99.61</v>
          </cell>
          <cell r="N2355">
            <v>90.74</v>
          </cell>
          <cell r="O2355" t="str">
            <v>PARA CIERRE</v>
          </cell>
        </row>
        <row r="2356">
          <cell r="K2356">
            <v>2012000100019</v>
          </cell>
          <cell r="L2356" t="str">
            <v>FORTALECIMIENTO DE CTEI  EN  BIOTECNOLOGÍA PARA EL DEPARTAMENTO DE CALDAS, APOYADO POR INFRAESTRUCTURA COMPUTACIONAL AV NO APLICA, CALDAS, OCCIDENTE</v>
          </cell>
          <cell r="M2356">
            <v>46.4</v>
          </cell>
          <cell r="N2356">
            <v>68.06</v>
          </cell>
          <cell r="O2356" t="str">
            <v>CONTRATADO EN EJECUCIÓN</v>
          </cell>
        </row>
        <row r="2357">
          <cell r="K2357">
            <v>2012000100068</v>
          </cell>
          <cell r="L2357" t="str">
            <v>FORTALECIMIENTO DE LA CULTURA EN CIENCIA Y TECNOLGIA E INNOVACION EN  EL DEPARTAMENTO DE CALDAS</v>
          </cell>
          <cell r="M2357">
            <v>20.22</v>
          </cell>
          <cell r="N2357">
            <v>51.41</v>
          </cell>
          <cell r="O2357" t="str">
            <v>CONTRATADO EN EJECUCIÓN</v>
          </cell>
        </row>
        <row r="2358">
          <cell r="K2358">
            <v>2012000100128</v>
          </cell>
          <cell r="L2358" t="str">
            <v>IMPLEMENTACIÓN CREACIÓN Y DOTACIÓN DE LA INFRAESTRUCTURA FISICA Y TECNOLÓGICA DE CITY TECH COMO PARQUE TECNOLÓGICO REGIÓN CENTRO SUR-DEPARTAMENTO DE CALDAS</v>
          </cell>
          <cell r="M2358">
            <v>0</v>
          </cell>
          <cell r="N2358">
            <v>8.59</v>
          </cell>
          <cell r="O2358" t="str">
            <v>CONTRATADO EN EJECUCIÓN</v>
          </cell>
        </row>
        <row r="2359">
          <cell r="K2359">
            <v>2013000040015</v>
          </cell>
          <cell r="L2359" t="str">
            <v>CONFORMACIÓN PLAN DEPARTAMENTAL DE MÚSICA DE CALDAS, MÚSICA PARA LA PAZ Y LA CONVIVENCIA TODO EL DEPARTAMENTO, CALDAS, OCCIDENTE</v>
          </cell>
          <cell r="M2359">
            <v>100</v>
          </cell>
          <cell r="N2359">
            <v>95.34</v>
          </cell>
          <cell r="O2359" t="str">
            <v>TERMINADO</v>
          </cell>
        </row>
        <row r="2360">
          <cell r="K2360">
            <v>2013000040053</v>
          </cell>
          <cell r="L2360" t="str">
            <v>DISEÑO , GESTIÓN, IMPLEMENTACION Y DIVULGACION DE ITINERARIOS CULTURALES  DE LAS 6 SUBREGIONES DEPARTAMENTO DE CALDAS</v>
          </cell>
          <cell r="M2360">
            <v>100</v>
          </cell>
          <cell r="N2360">
            <v>100</v>
          </cell>
          <cell r="O2360" t="str">
            <v>CERRADO</v>
          </cell>
        </row>
        <row r="2361">
          <cell r="K2361">
            <v>2013000040064</v>
          </cell>
          <cell r="L2361" t="str">
            <v>FORTALECIMIENTO DE COMPETENCIAS COMUNICATIVAS EN INGLÉS COMO LENGUA EXTRANJERA: CALDAS BILINGÜE ETAPA II CALDAS OCCIDENTE</v>
          </cell>
          <cell r="M2361">
            <v>100</v>
          </cell>
          <cell r="N2361">
            <v>100</v>
          </cell>
          <cell r="O2361" t="str">
            <v>CERRADO</v>
          </cell>
        </row>
        <row r="2362">
          <cell r="K2362">
            <v>2013003170002</v>
          </cell>
          <cell r="L2362" t="str">
            <v>FORTALECIMIENTO DE COMPETENCIAS COMUNICATIVAS EN INGLÉS COMO LENGUA EXTRANJERA: CALDAS BILINGÜE , CALDAS, OCCIDENTE</v>
          </cell>
          <cell r="M2362">
            <v>100</v>
          </cell>
          <cell r="N2362">
            <v>100</v>
          </cell>
          <cell r="O2362" t="str">
            <v>CERRADO</v>
          </cell>
        </row>
        <row r="2363">
          <cell r="K2363">
            <v>2014000040010</v>
          </cell>
          <cell r="L2363" t="str">
            <v>REHABILITACIÓN Y PAVIMENTACIÓN DE VÍAS INCLUIDAS EN EL PLAN VIAL DEL DEPARTAMENTO DE CALDAS - SEGUNDA ETAPA</v>
          </cell>
          <cell r="M2363">
            <v>99.94</v>
          </cell>
          <cell r="N2363">
            <v>98.79</v>
          </cell>
          <cell r="O2363" t="str">
            <v>PARA CIERRE</v>
          </cell>
        </row>
        <row r="2364">
          <cell r="K2364">
            <v>2014000040014</v>
          </cell>
          <cell r="L2364" t="str">
            <v>FORTALECIMIENTO DE LAS CADENAS PRODUCTIVAS DE PLÁTANO Y CACAO EN EL DEPARTAMENTO DE CALDAS</v>
          </cell>
          <cell r="M2364">
            <v>15</v>
          </cell>
          <cell r="N2364">
            <v>77.37</v>
          </cell>
          <cell r="O2364" t="str">
            <v>CONTRATADO EN EJECUCIÓN</v>
          </cell>
        </row>
        <row r="2365">
          <cell r="K2365">
            <v>2015000040007</v>
          </cell>
          <cell r="L2365" t="str">
            <v>SERVICIO DE RESTAURANTE ESCOLAR COMO ESTRATEGIA DE ACCESO Y  PERMANENCIA EN LOS 26 MUNICIPIOS NO CERTIFICADOS DEL DEPARTAMENTO DE CALDAS</v>
          </cell>
          <cell r="M2365">
            <v>100</v>
          </cell>
          <cell r="N2365">
            <v>98.23</v>
          </cell>
          <cell r="O2365" t="str">
            <v>CERRADO</v>
          </cell>
        </row>
        <row r="2366">
          <cell r="K2366">
            <v>2015000040011</v>
          </cell>
          <cell r="L2366" t="str">
            <v>ADECUACIÓN DE LAS REDES VIALES ESTRATÉGICA Y MEDIA, MEDIANTE LA ATENCIÓN CON ACTIVIDADES DE MANTENIMIENTO RUTINARIO EN EL DEPARTAMENTO DE CALDAS</v>
          </cell>
          <cell r="M2366">
            <v>99.2</v>
          </cell>
          <cell r="N2366">
            <v>91.13</v>
          </cell>
          <cell r="O2366" t="str">
            <v>CONTRATADO EN EJECUCIÓN</v>
          </cell>
        </row>
        <row r="2367">
          <cell r="K2367">
            <v>2015000040012</v>
          </cell>
          <cell r="L2367" t="str">
            <v>ADECUACIÓN DE LA RED VIAL, MEDIANTE LA ATENCIÓN CON ACTIVIDADES DE MANTENIMIENTO PERIÓDICO EN EL DEPARTAMENTO DE CALDAS</v>
          </cell>
          <cell r="M2367">
            <v>100</v>
          </cell>
          <cell r="N2367">
            <v>89.26</v>
          </cell>
          <cell r="O2367" t="str">
            <v>TERMINADO</v>
          </cell>
        </row>
        <row r="2368">
          <cell r="K2368">
            <v>2015000040014</v>
          </cell>
          <cell r="L2368" t="str">
            <v>SERVICIO DE TRANSPORTE ESCOLAR A ESTUDIANTES DEL ÁREA RURAL COMO ESTRATEGIA DE ACCESO Y PERMANENCIA EN EL DEPARTAMENTO DE CALDAS</v>
          </cell>
          <cell r="M2368">
            <v>92.31</v>
          </cell>
          <cell r="N2368">
            <v>86.41</v>
          </cell>
          <cell r="O2368" t="str">
            <v>CERRADO</v>
          </cell>
        </row>
        <row r="2369">
          <cell r="K2369">
            <v>2015000040016</v>
          </cell>
          <cell r="L2369" t="str">
            <v>REHABILITACIÓN Y PAVIMENTACIÓN DE VÍAS INCLUIDAS EN EL PLAN VIAL DEL DEPARTAMENTO DE CALDAS - TERCERA ETAPA</v>
          </cell>
          <cell r="M2369">
            <v>85.1</v>
          </cell>
          <cell r="N2369">
            <v>90.38</v>
          </cell>
          <cell r="O2369" t="str">
            <v>CONTRATADO EN EJECUCIÓN</v>
          </cell>
        </row>
        <row r="2370">
          <cell r="K2370">
            <v>2015000040033</v>
          </cell>
          <cell r="L2370" t="str">
            <v>MEJORAMIENTO MEDIANTE LA CONSTRUCCIÓN DE HUELLAS EN CONCRETO, RED VIAL DEPARTAMENTO DE CALDAS</v>
          </cell>
          <cell r="M2370">
            <v>0</v>
          </cell>
          <cell r="N2370">
            <v>0</v>
          </cell>
          <cell r="O2370" t="str">
            <v>SIN CONTRATAR</v>
          </cell>
        </row>
        <row r="2371">
          <cell r="K2371">
            <v>2015000100024</v>
          </cell>
          <cell r="L2371" t="str">
            <v>ESTUDIOS DE MAESTRÍA MEDIANTE BECAS A DOCENTES DE LOS ESTABLECIMIENTOS EDUCATIVOS OFICIALES DE LOS MUNICIPIOS NO CERTIFICADOS EN EL DEPARTAMENTO DE CALDAS</v>
          </cell>
          <cell r="M2371">
            <v>37</v>
          </cell>
          <cell r="N2371">
            <v>93.15</v>
          </cell>
          <cell r="O2371" t="str">
            <v>CONTRATADO EN EJECUCIÓN</v>
          </cell>
        </row>
        <row r="2372">
          <cell r="K2372">
            <v>2016000040002</v>
          </cell>
          <cell r="L2372" t="str">
            <v>ADECUACIÓN DE LA RED VIAL, MEDIANTE LA ATENCIÓN CON ACTIVIDADES DE MANTENIMIENTO PERIÓDICO EN EL DEPARTAMENTO DE CALDAS-ETAPA II</v>
          </cell>
          <cell r="M2372">
            <v>0</v>
          </cell>
          <cell r="N2372">
            <v>0</v>
          </cell>
          <cell r="O2372" t="str">
            <v>SIN CONTRATAR</v>
          </cell>
        </row>
        <row r="2373">
          <cell r="K2373">
            <v>2013000040011</v>
          </cell>
          <cell r="L2373" t="str">
            <v>IMPLEMENTACIÓN DE LA RUTA TURISTICA EN LOS MUNICIPIOS DE BELALCAZAR, VITERBO, SAN JOSE, RISARALDA Y ANSERMA , CALDAS, OCCIDENTE</v>
          </cell>
          <cell r="M2373">
            <v>90</v>
          </cell>
          <cell r="N2373">
            <v>83.15</v>
          </cell>
          <cell r="O2373" t="str">
            <v>CONTRATADO EN EJECUCIÓN</v>
          </cell>
        </row>
        <row r="2374">
          <cell r="K2374">
            <v>2012000040018</v>
          </cell>
          <cell r="L2374" t="str">
            <v>MEJORAMIENTO DE LA SEGURIDAD Y SOBERANÍA ALIMENTARIA COMO BASE FUNDAMENTAL PARA EL DESARROLLO ECONÓMICO, SOCIAL Y AMBIENTAL DEL MARULANDA, CALDAS, OCCIDENTE</v>
          </cell>
          <cell r="M2374">
            <v>98.4</v>
          </cell>
          <cell r="N2374">
            <v>96.8</v>
          </cell>
          <cell r="O2374" t="str">
            <v>TERMINADO</v>
          </cell>
        </row>
        <row r="2375">
          <cell r="K2375">
            <v>2013000040065</v>
          </cell>
          <cell r="L2375" t="str">
            <v>IMPLEMENTACIÓN DE UNA ESTRATEGIA DE CONSERVACION DE AREAS AMBIENTALES PARA PROTECCION DE CUENCAS HIDROGRAFICAS MARULANDA, MANZANARES Y SAMANA CALDAS, OCCIDENTE.</v>
          </cell>
          <cell r="M2375">
            <v>100</v>
          </cell>
          <cell r="N2375">
            <v>96.74</v>
          </cell>
          <cell r="O2375" t="str">
            <v>TERMINADO</v>
          </cell>
        </row>
        <row r="2376">
          <cell r="K2376">
            <v>2012000100178</v>
          </cell>
          <cell r="L2376" t="str">
            <v>IMPLEMENTACIÓN DE UNA ESTRATEGIA INTEGRAL A TRAVÉS DE INNOVACIÓN BIOTECNOLÓGICA PARA APROVECHAMIENTO DE RESIDUOS EN EL DEPARTAMENTO DE CALDAS</v>
          </cell>
          <cell r="M2376">
            <v>45.38</v>
          </cell>
          <cell r="N2376">
            <v>58.81</v>
          </cell>
          <cell r="O2376" t="str">
            <v>CONTRATADO EN EJECUCIÓN</v>
          </cell>
        </row>
        <row r="2377">
          <cell r="K2377">
            <v>2012000100185</v>
          </cell>
          <cell r="L2377" t="str">
            <v>IMPLEMENTACIÓN DEL CENTRO DE INVESTIGACIÓN, INNOVACIÓN Y TECNOLOGÍA AL SECTOR PANELERO DEL DEPARTAMENTO DE CALDAS (CENTRO BEKDAU) SUPÍA, CALDAS, OCCIDENTE</v>
          </cell>
          <cell r="M2377">
            <v>0</v>
          </cell>
          <cell r="N2377">
            <v>42.63</v>
          </cell>
          <cell r="O2377" t="str">
            <v>CONTRATADO EN EJECUCIÓN</v>
          </cell>
        </row>
        <row r="2378">
          <cell r="K2378">
            <v>2013000040012</v>
          </cell>
          <cell r="L2378" t="str">
            <v>DESARROLLO E IMPLEMENTACION DE LA ESTRATEGIA OVOP EN EL DEPARTAMENTO DE CALDAS ANSERMA, MANZANARES, CALDAS, OCCIDENTE</v>
          </cell>
          <cell r="M2378">
            <v>38.200000000000003</v>
          </cell>
          <cell r="N2378">
            <v>44.71</v>
          </cell>
          <cell r="O2378" t="str">
            <v>CONTRATADO EN EJECUCIÓN</v>
          </cell>
        </row>
        <row r="2379">
          <cell r="K2379">
            <v>2013000100120</v>
          </cell>
          <cell r="L2379" t="str">
            <v>DISEÑO DE MODELOS PILOTOS DE PRODUCCIÓN GANADERA, COMPETITIVA, SOSTENIBLE Y COMPATIBLE CON LA OFERTA CLIMÁTICA EN LADERA ANDINA DEL DEPARTAMENTO DE CALDAS</v>
          </cell>
          <cell r="M2379">
            <v>43.31</v>
          </cell>
          <cell r="N2379">
            <v>54.08</v>
          </cell>
          <cell r="O2379" t="str">
            <v>CONTRATADO EN EJECUCIÓN</v>
          </cell>
        </row>
        <row r="2380">
          <cell r="K2380">
            <v>2013000100126</v>
          </cell>
          <cell r="L2380" t="str">
            <v>IMPLEMENTACIÓN DEL PROGRAMA PARA DIAGNÓSTICO Y CONTROL DE ENFERMEDADES CRÓNICAS NO TRANSMISIBLES Y CÁNCER DE CERVIX Y MAMA, CON EL APOYO DE TIC EN EL DEPARTAMENTO DE CALDAS</v>
          </cell>
          <cell r="M2380">
            <v>10.54</v>
          </cell>
          <cell r="N2380">
            <v>32.92</v>
          </cell>
          <cell r="O2380" t="str">
            <v>CONTRATADO EN EJECUCIÓN</v>
          </cell>
        </row>
        <row r="2381">
          <cell r="K2381">
            <v>2013000100128</v>
          </cell>
          <cell r="L2381" t="str">
            <v>IMPLEMENTACIÓN DE ESTRATEGIAS PARA EL FORTALECIMIENTO TECNOLÓGICO DE LA ACTIVIDAD AGRÍCOLA Y DE TRANSFORMACIÓN DE PLÁTANO EN CALDAS</v>
          </cell>
          <cell r="M2381">
            <v>50.62</v>
          </cell>
          <cell r="N2381">
            <v>53.9</v>
          </cell>
          <cell r="O2381" t="str">
            <v>CONTRATADO EN EJECUCIÓN</v>
          </cell>
        </row>
        <row r="2382">
          <cell r="K2382">
            <v>2013000040027</v>
          </cell>
          <cell r="L2382" t="str">
            <v>MEJORAMIENTO DE LA INFRAESTRUCTURA FÍSICA PARA EL ÁREA DE CIENCIAS EXACTAS Y NATURALES DE LA UNIVERSIDAD NACIONAL DE COLOMBIA MANIZALES, CALDAS, OCCIDENTE</v>
          </cell>
          <cell r="M2382">
            <v>98.34</v>
          </cell>
          <cell r="N2382">
            <v>93.17</v>
          </cell>
          <cell r="O2382" t="str">
            <v>TERMINADO</v>
          </cell>
        </row>
        <row r="2383">
          <cell r="K2383">
            <v>2013171740001</v>
          </cell>
          <cell r="L2383" t="str">
            <v>REPOSICIÓN DE LA MALLA VIAL URBANA DEL MUNICIPIO CHINCHINÁ, CALDAS, OCCIDENTE</v>
          </cell>
          <cell r="M2383">
            <v>100</v>
          </cell>
          <cell r="N2383">
            <v>100</v>
          </cell>
          <cell r="O2383" t="str">
            <v>TERMINADO</v>
          </cell>
        </row>
        <row r="2384">
          <cell r="K2384">
            <v>2015171740002</v>
          </cell>
          <cell r="L2384" t="str">
            <v>REMODELACIÓN Y TERMINACION DE LA TERCERA ETAPA DEL PARQUE DE BOLIVAR, MUNICIPIO DE CHINCHINÁ, CALDAS, OCCIDENTE</v>
          </cell>
          <cell r="M2384">
            <v>100</v>
          </cell>
          <cell r="N2384">
            <v>99.98</v>
          </cell>
          <cell r="O2384" t="str">
            <v>TERMINADO</v>
          </cell>
        </row>
        <row r="2385">
          <cell r="K2385">
            <v>2012172720001</v>
          </cell>
          <cell r="L2385" t="str">
            <v>ADECUACIÓN CONSTRUIR 18 MODULOS Y ADECUAR UN CENTRO DE ACOPIO DE PRODUCTOS AGROPECUARIOS FILADELFIA, CALDAS, OCCIDENTE</v>
          </cell>
          <cell r="M2385">
            <v>100</v>
          </cell>
          <cell r="N2385">
            <v>99.98</v>
          </cell>
          <cell r="O2385" t="str">
            <v>CERRADO</v>
          </cell>
        </row>
        <row r="2386">
          <cell r="K2386">
            <v>2013172720002</v>
          </cell>
          <cell r="L2386" t="str">
            <v>ADQUISICIÓN ADQUIRIR MAQUINARIA PARA REALIZAR MANTENIMIENTO DE LAS VIAS TERCIARIAS DEL MUNICIPIO DE FILADELFIA,CALDAS FILADELFIA, CALDAS, OCCIDENTE</v>
          </cell>
          <cell r="M2386">
            <v>100</v>
          </cell>
          <cell r="N2386">
            <v>99.76</v>
          </cell>
          <cell r="O2386" t="str">
            <v>CERRADO</v>
          </cell>
        </row>
        <row r="2387">
          <cell r="K2387">
            <v>2013172720003</v>
          </cell>
          <cell r="L2387" t="str">
            <v>DOTACIÓN DOTACION DEL CENTRO DE ACOPIO CON HERRAMIENTAS Y EQUIPOS NECESARIOS PARA ALMACENAR PRODUCTOS AGROPECAURIOS FILADELFIA, CALDAS, OCCIDENTE</v>
          </cell>
          <cell r="M2387">
            <v>100</v>
          </cell>
          <cell r="N2387">
            <v>99.96</v>
          </cell>
          <cell r="O2387" t="str">
            <v>CERRADO</v>
          </cell>
        </row>
        <row r="2388">
          <cell r="K2388">
            <v>2015172720001</v>
          </cell>
          <cell r="L2388" t="str">
            <v>MEJORAMIENTO DE LA VÍA QUE COMUNICA EL CEMENTERIO CON LA PLAZA PRINCIPAL DEL CORREGIMIENTO DE SAMARIA EN FILADELFIA, CALDAS, OCCIDENTE</v>
          </cell>
          <cell r="M2388">
            <v>100</v>
          </cell>
          <cell r="N2388">
            <v>99.32</v>
          </cell>
          <cell r="O2388" t="str">
            <v>PARA CIERRE</v>
          </cell>
        </row>
        <row r="2389">
          <cell r="K2389">
            <v>2015172720002</v>
          </cell>
          <cell r="L2389" t="str">
            <v>ADECUACIÓN Y MANTENIMIENTO DE LOS CENTROS DE ATENCION CIUDADANA E INSPECCION DE POLICIA CORREGIMIENTO LA PAILA, EL VERSO DE FILADELFIA, CALDAS, OCCIDENTE</v>
          </cell>
          <cell r="M2389">
            <v>100</v>
          </cell>
          <cell r="N2389">
            <v>87.03</v>
          </cell>
          <cell r="O2389" t="str">
            <v>PARA CIERRE</v>
          </cell>
        </row>
        <row r="2390">
          <cell r="K2390">
            <v>2015172720003</v>
          </cell>
          <cell r="L2390" t="str">
            <v>IMPLEMENTACIÓN DE UNA ESTRATEGIA PARA GESTIONAR LOS RESIDUOS SÓLIDOS EN EL MUNICIPIO DE FILADELFIA, CALDAS, OCCIDENTE</v>
          </cell>
          <cell r="M2390">
            <v>100</v>
          </cell>
          <cell r="N2390">
            <v>100</v>
          </cell>
          <cell r="O2390" t="str">
            <v>PARA CIERRE</v>
          </cell>
        </row>
        <row r="2391">
          <cell r="K2391">
            <v>2015172720005</v>
          </cell>
          <cell r="L2391" t="str">
            <v>MEJORAMIENTO DE LA MALLA VIAL URBANA DEL MUNICIPIO DE FILADELFIA, CALDAS, OCCIDENTE</v>
          </cell>
          <cell r="M2391">
            <v>0</v>
          </cell>
          <cell r="N2391">
            <v>0</v>
          </cell>
          <cell r="O2391" t="str">
            <v>CONTRATADO SIN ACTA DE INICIO</v>
          </cell>
        </row>
        <row r="2392">
          <cell r="K2392">
            <v>2015172720006</v>
          </cell>
          <cell r="L2392" t="str">
            <v>MEJORAMIENTO DE VIVIENDA DEL MUNICIPIO DE FILADELFIA, CALDAS, OCCIDENTE</v>
          </cell>
          <cell r="M2392">
            <v>0</v>
          </cell>
          <cell r="N2392">
            <v>0</v>
          </cell>
          <cell r="O2392" t="str">
            <v>CONTRATADO SIN ACTA DE INICIO</v>
          </cell>
        </row>
        <row r="2393">
          <cell r="K2393">
            <v>2013173800001</v>
          </cell>
          <cell r="L2393" t="str">
            <v>ADECUACIÓN POLIDEPORTIVO BARRIO LAS FERIAS LA DORADA, CALDAS, OCCIDENTE</v>
          </cell>
          <cell r="M2393">
            <v>100</v>
          </cell>
          <cell r="N2393">
            <v>100</v>
          </cell>
          <cell r="O2393" t="str">
            <v>CERRADO</v>
          </cell>
        </row>
        <row r="2394">
          <cell r="K2394">
            <v>2013173800002</v>
          </cell>
          <cell r="L2394" t="str">
            <v>ADECUACIÓN UNIDAD DEPORTIVA RENÁN BARCO LA DORADA, CALDAS, OCCIDENTE</v>
          </cell>
          <cell r="M2394">
            <v>100</v>
          </cell>
          <cell r="N2394">
            <v>100</v>
          </cell>
          <cell r="O2394" t="str">
            <v>CERRADO</v>
          </cell>
        </row>
        <row r="2395">
          <cell r="K2395">
            <v>2013173800003</v>
          </cell>
          <cell r="L2395" t="str">
            <v>ADECUACIÓN UNIDAD DEPORTIVA XVI DE JULIO LA DORADA, CALDAS, OCCIDENTE</v>
          </cell>
          <cell r="M2395">
            <v>100</v>
          </cell>
          <cell r="N2395">
            <v>100</v>
          </cell>
          <cell r="O2395" t="str">
            <v>CERRADO</v>
          </cell>
        </row>
        <row r="2396">
          <cell r="K2396">
            <v>2013173800004</v>
          </cell>
          <cell r="L2396" t="str">
            <v>REHABILITACIÓN VÍAS URBANAS LA DORADA, CALDAS, OCCIDENTE</v>
          </cell>
          <cell r="M2396">
            <v>99.97</v>
          </cell>
          <cell r="N2396">
            <v>99.98</v>
          </cell>
          <cell r="O2396" t="str">
            <v>CERRADO</v>
          </cell>
        </row>
        <row r="2397">
          <cell r="K2397">
            <v>2014173800001</v>
          </cell>
          <cell r="L2397" t="str">
            <v>MEJORAMIENTO DEL ESPACIO PÚBLICO EN EL BARRIO LAS FERIAS LA DORADA, CALDAS, OCCIDENTE</v>
          </cell>
          <cell r="M2397">
            <v>100</v>
          </cell>
          <cell r="N2397">
            <v>100</v>
          </cell>
          <cell r="O2397" t="str">
            <v>TERMINADO</v>
          </cell>
        </row>
        <row r="2398">
          <cell r="K2398">
            <v>2014173800002</v>
          </cell>
          <cell r="L2398" t="str">
            <v>FORTALECIMIENTO DEL CUERPO DE BOMBEROS VOLUNTARIOS DEL MUNICIPIO DE LA DORADA, CALDAS, OCCIDENTE</v>
          </cell>
          <cell r="M2398">
            <v>100</v>
          </cell>
          <cell r="N2398">
            <v>99.55</v>
          </cell>
          <cell r="O2398" t="str">
            <v>CERRADO</v>
          </cell>
        </row>
        <row r="2399">
          <cell r="K2399">
            <v>2013173880001</v>
          </cell>
          <cell r="L2399" t="str">
            <v>MANTENIMIENTO RED VIAL TERCIARIA LA MERCED, CALDAS, OCCIDENTE</v>
          </cell>
          <cell r="M2399">
            <v>100</v>
          </cell>
          <cell r="N2399">
            <v>99.78</v>
          </cell>
          <cell r="O2399" t="str">
            <v>CERRADO</v>
          </cell>
        </row>
        <row r="2400">
          <cell r="K2400">
            <v>2013173880003</v>
          </cell>
          <cell r="L2400" t="str">
            <v>ESTUDIOS PREVIOS PARA VIABILIZAR PROYECTO DE VIVIENDA VIS LA MERCED, CALDAS, OCCIDENTE</v>
          </cell>
          <cell r="M2400">
            <v>100</v>
          </cell>
          <cell r="N2400">
            <v>100</v>
          </cell>
          <cell r="O2400" t="str">
            <v>CERRADO</v>
          </cell>
        </row>
        <row r="2401">
          <cell r="K2401">
            <v>2014173880001</v>
          </cell>
          <cell r="L2401" t="str">
            <v>ACTUALIZACIÓN Y AJUSTE DEL ESQUEMA DE ORDENAMIENTO TERRRITORIAL DE LA LA MERCED, CALDAS, OCCIDENTE</v>
          </cell>
          <cell r="M2401">
            <v>100</v>
          </cell>
          <cell r="N2401">
            <v>88.89</v>
          </cell>
          <cell r="O2401" t="str">
            <v>TERMINADO</v>
          </cell>
        </row>
        <row r="2402">
          <cell r="K2402">
            <v>2014173880002</v>
          </cell>
          <cell r="L2402" t="str">
            <v>CONSTRUCCIÓN DE PLACA HUELLAS EN CONCRETO RIGIDO EN LAS VÍAS TERCIARIAS QUE CONDUCEN AL ALTO EL TAMBOR Y LLANADAS SECTOR ALTO LA MERCED, CALDAS, OCCIDENTE</v>
          </cell>
          <cell r="M2402">
            <v>100</v>
          </cell>
          <cell r="N2402">
            <v>99.69</v>
          </cell>
          <cell r="O2402" t="str">
            <v>PARA CIERRE</v>
          </cell>
        </row>
        <row r="2403">
          <cell r="K2403">
            <v>2014173880003</v>
          </cell>
          <cell r="L2403" t="str">
            <v>CONSTRUCCIÓN DE PAVIMENTO RIGIDO EN EL CENTRO POBLADO LA FELISA PRIMERA ETAPA LA MERCED, CALDAS, OCCIDENTE</v>
          </cell>
          <cell r="M2403">
            <v>100</v>
          </cell>
          <cell r="N2403">
            <v>99.96</v>
          </cell>
          <cell r="O2403" t="str">
            <v>TERMINADO</v>
          </cell>
        </row>
        <row r="2404">
          <cell r="K2404">
            <v>2015173880001</v>
          </cell>
          <cell r="L2404" t="str">
            <v>CONSTRUCCIÓN DE PAVIMENTO SECTOR LA BOMBA (SALIDA A SALAMINA) MUNICIPIO DE LA MERCED</v>
          </cell>
          <cell r="M2404">
            <v>51.52</v>
          </cell>
          <cell r="N2404">
            <v>99.97</v>
          </cell>
          <cell r="O2404" t="str">
            <v>CONTRATADO EN EJECUCIÓN</v>
          </cell>
        </row>
        <row r="2405">
          <cell r="K2405">
            <v>2013170010001</v>
          </cell>
          <cell r="L2405" t="str">
            <v>FORTALECIMIENTO ECOSISTEMA TIC A TRAVÉS DE UN PROGRAMA PILOTO DE DESARROLLO  CAPACIDADES - EMPRENDIMIENTO TI EN INSTITUCIONES EDUCATIVAS MANIZALES, CALDAS, OCCIDENTE</v>
          </cell>
          <cell r="M2405">
            <v>100</v>
          </cell>
          <cell r="N2405">
            <v>100</v>
          </cell>
          <cell r="O2405" t="str">
            <v>CERRADO</v>
          </cell>
        </row>
        <row r="2406">
          <cell r="K2406">
            <v>2016170010002</v>
          </cell>
          <cell r="L2406" t="str">
            <v>ESTUDIOS Y DISEÑOS PARA LA CONSTRUCCIÓN DEL PRIMER HOSPITAL PÚBLICO VETERINARIO EN EL  MUNICIPIO DE MANIZALES, CALDAS, OCCIDENTE</v>
          </cell>
          <cell r="M2406">
            <v>0</v>
          </cell>
          <cell r="N2406">
            <v>0</v>
          </cell>
          <cell r="O2406" t="str">
            <v>SIN CONTRATAR</v>
          </cell>
        </row>
        <row r="2407">
          <cell r="K2407">
            <v>2013174330001</v>
          </cell>
          <cell r="L2407" t="str">
            <v>MEJORAMIENTO DE LA MALLA VIAL URBANA DEL MUNICIPIO DE MANZANARES, CALDAS, OCCIDENTE (ETAPA I)</v>
          </cell>
          <cell r="M2407">
            <v>99.93</v>
          </cell>
          <cell r="N2407">
            <v>99.95</v>
          </cell>
          <cell r="O2407" t="str">
            <v>CERRADO</v>
          </cell>
        </row>
        <row r="2408">
          <cell r="K2408">
            <v>2015174330001</v>
          </cell>
          <cell r="L2408" t="str">
            <v>MEJORAMIENTO DE LA MALLA VIAL URBANA DEL MUNICIPIO DE MANZANARES, CALDAS, OCCIDENTE (ETAPA II)</v>
          </cell>
          <cell r="M2408">
            <v>100</v>
          </cell>
          <cell r="N2408">
            <v>99.92</v>
          </cell>
          <cell r="O2408" t="str">
            <v>CERRADO</v>
          </cell>
        </row>
        <row r="2409">
          <cell r="K2409">
            <v>2016174330001</v>
          </cell>
          <cell r="L2409" t="str">
            <v>MEJORAMIENTO DE LA MALLA VIAL URBANA DEL MUNICIPIO DE MANZANARES, CALDAS, OCCIDENTE (ETAPA III)</v>
          </cell>
          <cell r="M2409">
            <v>0</v>
          </cell>
          <cell r="N2409">
            <v>0</v>
          </cell>
          <cell r="O2409" t="str">
            <v>SIN CONTRATAR</v>
          </cell>
        </row>
        <row r="2410">
          <cell r="K2410">
            <v>2013174420001</v>
          </cell>
          <cell r="L2410" t="str">
            <v>PREVENCIÓN Y PROMOCIÓN PARA EL BIEN-ESTAR DE LA POBLACIÓN DEL MUNICIPIO DE MARMATO, CALDAS</v>
          </cell>
          <cell r="M2410">
            <v>100</v>
          </cell>
          <cell r="N2410">
            <v>100</v>
          </cell>
          <cell r="O2410" t="str">
            <v>CERRADO</v>
          </cell>
        </row>
        <row r="2411">
          <cell r="K2411">
            <v>2013174420002</v>
          </cell>
          <cell r="L2411" t="str">
            <v>ADQUISICIÓN DE UN VEHÍCULO RECOLECTOR COMPACTADOR DE RESIDUOS  SÓLIDOS PARA EL MUNICIPIO DE MARMATO CALDAS</v>
          </cell>
          <cell r="M2411">
            <v>100</v>
          </cell>
          <cell r="N2411">
            <v>99.37</v>
          </cell>
          <cell r="O2411" t="str">
            <v>CERRADO</v>
          </cell>
        </row>
        <row r="2412">
          <cell r="K2412">
            <v>2013174420003</v>
          </cell>
          <cell r="L2412" t="str">
            <v>CONSTRUCCIÓN DE VIVIENDA MULTIFAMILIAR DE INTERÉS PRIORITARIO Y OBRAS DE URBANISMO EN EL NUEVO MARMATO DEL MUNICIPIO DE MARMATO, CALDAS</v>
          </cell>
          <cell r="M2412">
            <v>69.75</v>
          </cell>
          <cell r="N2412">
            <v>94.63</v>
          </cell>
          <cell r="O2412" t="str">
            <v>CONTRATADO EN EJECUCIÓN</v>
          </cell>
        </row>
        <row r="2413">
          <cell r="K2413">
            <v>2013174440001</v>
          </cell>
          <cell r="L2413" t="str">
            <v>CONSTRUCCIÓN DE 600 METROS DE PLACA HUELLA Y 6 OBRAS TRANSVERSALES EN LA VEREDA EL AGUACATE DEL MUNICIPIO DE MARQUETALIA, CALDAS</v>
          </cell>
          <cell r="M2413">
            <v>100</v>
          </cell>
          <cell r="N2413">
            <v>100</v>
          </cell>
          <cell r="O2413" t="str">
            <v>TERMINADO</v>
          </cell>
        </row>
        <row r="2414">
          <cell r="K2414">
            <v>2013174440002</v>
          </cell>
          <cell r="L2414" t="str">
            <v>CONSTRUCCIÓN DE 40 METROS LINEALES DE PLACA HUELLA EN LA VEREDA EL VERGEL  DEL MUNICIPIO DE MARQUETALIA, CALDAS.</v>
          </cell>
          <cell r="M2414">
            <v>100</v>
          </cell>
          <cell r="N2414">
            <v>100</v>
          </cell>
          <cell r="O2414" t="str">
            <v>TERMINADO</v>
          </cell>
        </row>
        <row r="2415">
          <cell r="K2415">
            <v>2013174440003</v>
          </cell>
          <cell r="L2415" t="str">
            <v>CONSTRUCCIÓN DE 40 METROS LINEALES DE PLACA HUELLA EN LA VEREDA SAN PABLO DEL MUNICIPIO DE MARQUETALIA, CALDAS.</v>
          </cell>
          <cell r="M2415">
            <v>100</v>
          </cell>
          <cell r="N2415">
            <v>100</v>
          </cell>
          <cell r="O2415" t="str">
            <v>TERMINADO</v>
          </cell>
        </row>
        <row r="2416">
          <cell r="K2416">
            <v>2013174440004</v>
          </cell>
          <cell r="L2416" t="str">
            <v>CONSTRUCCIÓN DE 40 METROS LINEALES DE PLACA HUELLA EN LA VEREDA ALEGRÍAS DEL MUNICIPIO DE MARQUETALIA, CALDAS.</v>
          </cell>
          <cell r="M2416">
            <v>100</v>
          </cell>
          <cell r="N2416">
            <v>100</v>
          </cell>
          <cell r="O2416" t="str">
            <v>TERMINADO</v>
          </cell>
        </row>
        <row r="2417">
          <cell r="K2417">
            <v>2013174440005</v>
          </cell>
          <cell r="L2417" t="str">
            <v>CONSTRUCCIÓN DE 40 METROS LINEALES DE PLACA HUELLA EN LA VEREDA GUACAS DEL MUNICIPIO DE MARQUETALIA, CALDAS.</v>
          </cell>
          <cell r="M2417">
            <v>100</v>
          </cell>
          <cell r="N2417">
            <v>100</v>
          </cell>
          <cell r="O2417" t="str">
            <v>TERMINADO</v>
          </cell>
        </row>
        <row r="2418">
          <cell r="K2418">
            <v>2013174440006</v>
          </cell>
          <cell r="L2418" t="str">
            <v>CONSTRUCCIÓN DE 40 METROS LINEALES DE PLACA HUELLA EN LA VEREDA COSTA RICA DEL MUNICIPIO DE MARQUETALIA, CALDAS.</v>
          </cell>
          <cell r="M2418">
            <v>100</v>
          </cell>
          <cell r="N2418">
            <v>100</v>
          </cell>
          <cell r="O2418" t="str">
            <v>TERMINADO</v>
          </cell>
        </row>
        <row r="2419">
          <cell r="K2419">
            <v>2013174440007</v>
          </cell>
          <cell r="L2419" t="str">
            <v>CONSTRUCCIÓN DE 40 METROS LINEALES DE PLACA HUELLA EN LA VEREDA ENCIMADAS DEL MUNICIPIO DE MARQUETALIA, CALDAS.</v>
          </cell>
          <cell r="M2419">
            <v>100</v>
          </cell>
          <cell r="N2419">
            <v>100</v>
          </cell>
          <cell r="O2419" t="str">
            <v>TERMINADO</v>
          </cell>
        </row>
        <row r="2420">
          <cell r="K2420">
            <v>2013174440008</v>
          </cell>
          <cell r="L2420" t="str">
            <v>CONSTRUCCIÓN DE 40 METROS LINEALES DE PLACA HUELLA EN LA VEREDA LA UNIÓN ESPERANZA DEL MUNICIPIO DE MARQUETALIA, CALDAS.</v>
          </cell>
          <cell r="M2420">
            <v>100</v>
          </cell>
          <cell r="N2420">
            <v>100</v>
          </cell>
          <cell r="O2420" t="str">
            <v>TERMINADO</v>
          </cell>
        </row>
        <row r="2421">
          <cell r="K2421">
            <v>2013174440009</v>
          </cell>
          <cell r="L2421" t="str">
            <v>CONSTRUCCIÓN DE 40 METROS LINEALES DE PLACA HUELLA EN LA VEREDA LA TEBAIDA DEL MUNICIPIO DE MARQUETALIA, CALDAS.</v>
          </cell>
          <cell r="M2421">
            <v>100</v>
          </cell>
          <cell r="N2421">
            <v>100</v>
          </cell>
          <cell r="O2421" t="str">
            <v>TERMINADO</v>
          </cell>
        </row>
        <row r="2422">
          <cell r="K2422">
            <v>2013174440010</v>
          </cell>
          <cell r="L2422" t="str">
            <v>CONSTRUCCIÓN DE 40 METROS LINEALES DE PLACA HUELLA EN LA VEREDA SANTA ELENA - SECTOR LA MIRLA DEL MUNICIPIO DE MARQUETALIA, CALDAS.</v>
          </cell>
          <cell r="M2422">
            <v>100</v>
          </cell>
          <cell r="N2422">
            <v>100</v>
          </cell>
          <cell r="O2422" t="str">
            <v>TERMINADO</v>
          </cell>
        </row>
        <row r="2423">
          <cell r="K2423">
            <v>2013174440011</v>
          </cell>
          <cell r="L2423" t="str">
            <v>CONSTRUCCIÓN DE 40 METROS LINEALES DE PLACA HUELLA EN LA VEREDA EL CHOCÓ DEL MUNICIPIO DE MARQUETALIA, CALDAS.</v>
          </cell>
          <cell r="M2423">
            <v>100</v>
          </cell>
          <cell r="N2423">
            <v>99.91</v>
          </cell>
          <cell r="O2423" t="str">
            <v>TERMINADO</v>
          </cell>
        </row>
        <row r="2424">
          <cell r="K2424">
            <v>2013174440012</v>
          </cell>
          <cell r="L2424" t="str">
            <v>REHABILITACIÓN DE LA VÍA TERCIARIA DE LA VEREDA EL GANCHO DEL MUNICIPIO DE MARQUETALIA, CALDAS.</v>
          </cell>
          <cell r="M2424">
            <v>100</v>
          </cell>
          <cell r="N2424">
            <v>96.45</v>
          </cell>
          <cell r="O2424" t="str">
            <v>TERMINADO</v>
          </cell>
        </row>
        <row r="2425">
          <cell r="K2425">
            <v>2013174440013</v>
          </cell>
          <cell r="L2425" t="str">
            <v>MEJORAMIENTO E INTRECREMENTO DE LA MOVILIDAD DE LA VÍA TERCIARIA DE LA VEREDA LA UNIÓN ALTA DEL MUNICIPIO DE MARQUETALIA, CALDAS.</v>
          </cell>
          <cell r="M2425">
            <v>100</v>
          </cell>
          <cell r="N2425">
            <v>146.19</v>
          </cell>
          <cell r="O2425" t="str">
            <v>TERMINADO</v>
          </cell>
        </row>
        <row r="2426">
          <cell r="K2426">
            <v>2013174440014</v>
          </cell>
          <cell r="L2426" t="str">
            <v>REHABILITACIÓN Y MITIGACIÓN DEL RIESGO EN LA VÍA DE LA VEREDA SAN LUIS DEL MUNICIPIO DE MARQUETALIA, CALDAS</v>
          </cell>
          <cell r="M2426">
            <v>84</v>
          </cell>
          <cell r="N2426">
            <v>100</v>
          </cell>
          <cell r="O2426" t="str">
            <v>CONTRATADO EN EJECUCIÓN</v>
          </cell>
        </row>
        <row r="2427">
          <cell r="K2427">
            <v>2013174440016</v>
          </cell>
          <cell r="L2427" t="str">
            <v>CONSTRUCCIÓN DE MI PARQUE ... MI IDENTIDAD... EN EL MUNICIPIO DE MARQUETALIA, CALDAS.</v>
          </cell>
          <cell r="M2427">
            <v>99.51</v>
          </cell>
          <cell r="N2427">
            <v>149.91999999999999</v>
          </cell>
          <cell r="O2427" t="str">
            <v>TERMINADO</v>
          </cell>
        </row>
        <row r="2428">
          <cell r="K2428">
            <v>2013174440017</v>
          </cell>
          <cell r="L2428" t="str">
            <v>CONSTRUCCIÓN DE 40 METROS LINEALES DE PLACA HUELLA EN LA VEREDA CUCUTA DEL MUNICIPIO DE MARQUETALIA, CALDAS.</v>
          </cell>
          <cell r="M2428">
            <v>100</v>
          </cell>
          <cell r="N2428">
            <v>100</v>
          </cell>
          <cell r="O2428" t="str">
            <v>TERMINADO</v>
          </cell>
        </row>
        <row r="2429">
          <cell r="K2429">
            <v>2013174440018</v>
          </cell>
          <cell r="L2429" t="str">
            <v>MEJORAMIENTO DE LA SEGURIDAD ALIMENTARIA PARA LA POBLACIÓN DE ESCASOS RECURSOS ECONÓMICOS EN ZONA RURAL DE MARQUETALIA, CALDAS</v>
          </cell>
          <cell r="M2429">
            <v>100</v>
          </cell>
          <cell r="N2429">
            <v>96.61</v>
          </cell>
          <cell r="O2429" t="str">
            <v>TERMINADO</v>
          </cell>
        </row>
        <row r="2430">
          <cell r="K2430">
            <v>2013174440019</v>
          </cell>
          <cell r="L2430" t="str">
            <v>CONSTRUCCIÓN DE 40 METROS LINEALES DE PLACA HUELLA EN LA VEREDA LA QUIEBRA DEL MUNICIPIO DE MARQUETALIA, CALDAS.</v>
          </cell>
          <cell r="M2430">
            <v>100</v>
          </cell>
          <cell r="N2430">
            <v>100</v>
          </cell>
          <cell r="O2430" t="str">
            <v>TERMINADO</v>
          </cell>
        </row>
        <row r="2431">
          <cell r="K2431">
            <v>2013174440020</v>
          </cell>
          <cell r="L2431" t="str">
            <v>CONSTRUCCIÓN DE 40 METROS LINEALES DE PLACA HUELLA EN LA VEREDA LA BAMBA DEL MUNICIPIO DE MARQUETALIA, CALDAS.</v>
          </cell>
          <cell r="M2431">
            <v>100</v>
          </cell>
          <cell r="N2431">
            <v>100</v>
          </cell>
          <cell r="O2431" t="str">
            <v>TERMINADO</v>
          </cell>
        </row>
        <row r="2432">
          <cell r="K2432">
            <v>2014174440006</v>
          </cell>
          <cell r="L2432" t="str">
            <v>CONSTRUCCIÓN Y TERMINACIÓN DE LA SEGUNDA ETAPA DEL CENTRO DE CONVIVENCIA CIUDADANA DEL MUNICIPIO DE MARQUETALIA, CALDAS.</v>
          </cell>
          <cell r="M2432">
            <v>100</v>
          </cell>
          <cell r="N2432">
            <v>16.91</v>
          </cell>
          <cell r="O2432" t="str">
            <v>TERMINADO</v>
          </cell>
        </row>
        <row r="2433">
          <cell r="K2433">
            <v>2015174440001</v>
          </cell>
          <cell r="L2433" t="str">
            <v>ACTUALIZACIÓN Y AJUSTE DEL ESQUEMA DE ORDENAMIENTO TERRITORIAL DEL MUNICIPIO DE MARQUETALIA, CALDAS.</v>
          </cell>
          <cell r="M2433">
            <v>30</v>
          </cell>
          <cell r="N2433">
            <v>89.54</v>
          </cell>
          <cell r="O2433" t="str">
            <v>CONTRATADO EN EJECUCIÓN</v>
          </cell>
        </row>
        <row r="2434">
          <cell r="K2434">
            <v>2015174440003</v>
          </cell>
          <cell r="L2434" t="str">
            <v>MANTENIMIENTO Y REHABILITACIÓN DE LAS VÍAS TERCIARIAS DE LAS VEREDAS DE SAN PABLO Y GUACAS DEL MUNICIPIO DE MARQUETALIA, CALDAS, OCCIDENTE</v>
          </cell>
          <cell r="M2434">
            <v>0</v>
          </cell>
          <cell r="N2434">
            <v>0</v>
          </cell>
          <cell r="O2434" t="str">
            <v>CONTRATADO EN EJECUCIÓN</v>
          </cell>
        </row>
        <row r="2435">
          <cell r="K2435">
            <v>2015174440004</v>
          </cell>
          <cell r="L2435" t="str">
            <v>MANTENIMIENTO Y REPOTENCIACIÓN DE LA VÍA TERCIARIA DE LA VEREDA LA BAMBA DEL MUNICIPIO DE MARQUETALIA CALDAS, A TRAVÉS DE LA CONSTRUCCIÓN DE PLACA HUELLA LINEAL, CUNETAS Y BORDILLOS.</v>
          </cell>
          <cell r="M2435">
            <v>100</v>
          </cell>
          <cell r="N2435">
            <v>100</v>
          </cell>
          <cell r="O2435" t="str">
            <v>TERMINADO</v>
          </cell>
        </row>
        <row r="2436">
          <cell r="K2436">
            <v>2012174460001</v>
          </cell>
          <cell r="L2436" t="str">
            <v>MANTENIMIENTO DE LAS VIAS TERCIARIAS DEL MUNICIPIO MARULANDA, CALDAS, OCCIDENTE</v>
          </cell>
          <cell r="M2436">
            <v>100</v>
          </cell>
          <cell r="N2436">
            <v>100</v>
          </cell>
          <cell r="O2436" t="str">
            <v>CERRADO</v>
          </cell>
        </row>
        <row r="2437">
          <cell r="K2437">
            <v>2013174460001</v>
          </cell>
          <cell r="L2437" t="str">
            <v>MEJORAMIENTO DE LAS CONDICIONES DE HABITABILIDAD DE LOS HOGARES MÁS VULNERABLES POR LA POBREZA EN EL MUNICIPIO DE MARULANDA, CALDAS, OCCIDENTE</v>
          </cell>
          <cell r="M2437">
            <v>100</v>
          </cell>
          <cell r="N2437">
            <v>49.77</v>
          </cell>
          <cell r="O2437" t="str">
            <v>TERMINADO</v>
          </cell>
        </row>
        <row r="2438">
          <cell r="K2438">
            <v>2013174460002</v>
          </cell>
          <cell r="L2438" t="str">
            <v>ADECUACIÓN PARQUE PRINCIPAL DEL CORREGIMIENTO DE MONTEBONITO MARULANDA, CALDAS, OCCIDENTE</v>
          </cell>
          <cell r="M2438">
            <v>100</v>
          </cell>
          <cell r="N2438">
            <v>106.61</v>
          </cell>
          <cell r="O2438" t="str">
            <v>TERMINADO</v>
          </cell>
        </row>
        <row r="2439">
          <cell r="K2439">
            <v>2015174460001</v>
          </cell>
          <cell r="L2439" t="str">
            <v>APOYO A LA CADENA PRODUCTIVA OVINA LIDERADA POR LA COOPERATIVA OVINA DEL MUNICIPIO PARA MEJORAR EL DESARROLLO ECONÓMICO Y PRODUCTIVO DEL MUNICIPIO DE MARULANDA, CALDAS, OCCIDENTE</v>
          </cell>
          <cell r="M2439">
            <v>84</v>
          </cell>
          <cell r="N2439">
            <v>92.36</v>
          </cell>
          <cell r="O2439" t="str">
            <v>CONTRATADO EN EJECUCIÓN</v>
          </cell>
        </row>
        <row r="2440">
          <cell r="K2440">
            <v>2013174860001</v>
          </cell>
          <cell r="L2440" t="str">
            <v>ADECUACIÓN DE LA PLAZA DE MERCADO DEL MUNICIPIO DE NEIRA EN EL DEPARTAMENTO DE CALDAS</v>
          </cell>
          <cell r="M2440">
            <v>100</v>
          </cell>
          <cell r="N2440">
            <v>64.47</v>
          </cell>
          <cell r="O2440" t="str">
            <v>TERMINADO</v>
          </cell>
        </row>
        <row r="2441">
          <cell r="K2441">
            <v>2013174860002</v>
          </cell>
          <cell r="L2441" t="str">
            <v>MEJORAMIENTO DE INFRAESTRUCTURA (UNIDADES SANITARIAS) DE LA SEDE CENTRAL DE LA INSTITUCIÓN EDUCATIVA NEIRA NEIRA, CALDAS, OCCIDENTE</v>
          </cell>
          <cell r="M2441">
            <v>100</v>
          </cell>
          <cell r="N2441">
            <v>99.98</v>
          </cell>
          <cell r="O2441" t="str">
            <v>PARA CIERRE</v>
          </cell>
        </row>
        <row r="2442">
          <cell r="K2442">
            <v>2013174860003</v>
          </cell>
          <cell r="L2442" t="str">
            <v>MEJORAMIENTO DEL ESTADIO MUNICIPAL Y LOS ESCENARIOS DEPORTIVOS DE LAS VEREDAS LOS ZAINOS, LA ESPERANZA, EL CRUCERO. NEIRA, CALDAS, OCCIDENTE</v>
          </cell>
          <cell r="M2442">
            <v>100</v>
          </cell>
          <cell r="N2442">
            <v>99.98</v>
          </cell>
          <cell r="O2442" t="str">
            <v>TERMINADO</v>
          </cell>
        </row>
        <row r="2443">
          <cell r="K2443">
            <v>2014174860001</v>
          </cell>
          <cell r="L2443" t="str">
            <v>ADECUACIÓN DE LA PLAZA PRINCIPAL DEL MUNICIPIO DE NEIRA CALDAS</v>
          </cell>
          <cell r="M2443">
            <v>100</v>
          </cell>
          <cell r="N2443">
            <v>103.34</v>
          </cell>
          <cell r="O2443" t="str">
            <v>TERMINADO</v>
          </cell>
        </row>
        <row r="2444">
          <cell r="K2444">
            <v>2014174860002</v>
          </cell>
          <cell r="L2444" t="str">
            <v>MEJORAMIENTO DE VÍAS URBANAS EN EL MUNICIPIO DE NEIRA, CALDAS.</v>
          </cell>
          <cell r="M2444">
            <v>100</v>
          </cell>
          <cell r="N2444">
            <v>136.16999999999999</v>
          </cell>
          <cell r="O2444" t="str">
            <v>TERMINADO</v>
          </cell>
        </row>
        <row r="2445">
          <cell r="K2445">
            <v>2015174860001</v>
          </cell>
          <cell r="L2445" t="str">
            <v>ACTUALIZACIÓN MEDIANTE LA REVISIÓN Y AJUSTE DEL PLAN BÁSICO DE ORDENAMIENTO TERRITORIAL DEL MUNICIPIO DE NEIRA, CALDAS, OCCIDENTE</v>
          </cell>
          <cell r="M2445">
            <v>0</v>
          </cell>
          <cell r="N2445">
            <v>0</v>
          </cell>
          <cell r="O2445" t="str">
            <v>SIN CONTRATAR</v>
          </cell>
        </row>
        <row r="2446">
          <cell r="K2446">
            <v>2012174950001</v>
          </cell>
          <cell r="L2446" t="str">
            <v>MEJORAMIENTO DE 20 VIVIENDAS EN EL ÁREA RURAL DEL MUNICIPIO DE NORCASIA, CALDAS, OCCIDENTE</v>
          </cell>
          <cell r="M2446">
            <v>100</v>
          </cell>
          <cell r="N2446">
            <v>99.87</v>
          </cell>
          <cell r="O2446" t="str">
            <v>TERMINADO</v>
          </cell>
        </row>
        <row r="2447">
          <cell r="K2447">
            <v>2013174950001</v>
          </cell>
          <cell r="L2447" t="str">
            <v>MEJORAMIENTO DE VIVIENDAS EN EL ÁREA RURAL DEL MUNICIPIO DE NORCASIA, CALDAS, OCCIDENTE</v>
          </cell>
          <cell r="M2447">
            <v>100</v>
          </cell>
          <cell r="N2447">
            <v>98.2</v>
          </cell>
          <cell r="O2447" t="str">
            <v>TERMINADO</v>
          </cell>
        </row>
        <row r="2448">
          <cell r="K2448">
            <v>2015174950001</v>
          </cell>
          <cell r="L2448" t="str">
            <v>ADECUACIÓN DE VÍA URBANA EN CONCRETO HIDRAÚLICO DEL MUNICIPIO DE NORCASIA, CALDAS.</v>
          </cell>
          <cell r="M2448">
            <v>100</v>
          </cell>
          <cell r="N2448">
            <v>94.64</v>
          </cell>
          <cell r="O2448" t="str">
            <v>TERMINADO</v>
          </cell>
        </row>
        <row r="2449">
          <cell r="K2449">
            <v>2013175130001</v>
          </cell>
          <cell r="L2449" t="str">
            <v>ADQUISICIÓN MOTONIVELADORA PÁCORA, CALDAS, OCCIDENTE</v>
          </cell>
          <cell r="M2449">
            <v>100</v>
          </cell>
          <cell r="N2449">
            <v>101.95</v>
          </cell>
          <cell r="O2449" t="str">
            <v>TERMINADO</v>
          </cell>
        </row>
        <row r="2450">
          <cell r="K2450">
            <v>2013175130002</v>
          </cell>
          <cell r="L2450" t="str">
            <v>ADQUISICIÓN ADQUISICIÓN DE MAQUINARIA TIPO VOLQUETA PÁCORA, CALDAS, OCCIDENTE</v>
          </cell>
          <cell r="M2450">
            <v>100</v>
          </cell>
          <cell r="N2450">
            <v>94.74</v>
          </cell>
          <cell r="O2450" t="str">
            <v>TERMINADO</v>
          </cell>
        </row>
        <row r="2451">
          <cell r="K2451">
            <v>2013175130003</v>
          </cell>
          <cell r="L2451" t="str">
            <v>REPOSICIÓN PARCIAL DE LA RED DE ALCANTARILLADO EN LA ZONA URBANA PÁCORA, CALDAS, OCCIDENTE</v>
          </cell>
          <cell r="M2451">
            <v>0</v>
          </cell>
          <cell r="N2451">
            <v>100</v>
          </cell>
          <cell r="O2451" t="str">
            <v>CONTRATADO EN EJECUCIÓN</v>
          </cell>
        </row>
        <row r="2452">
          <cell r="K2452">
            <v>2015175130001</v>
          </cell>
          <cell r="L2452" t="str">
            <v>IMPLEMENTACIÓN DE UNA ESTRATEGIA PARA GESTIONAR LOS RESIDUOS SÓLIDOS EN EL MUNICIPIO DE PÁCORA, CALDAS, OCCIDENTE</v>
          </cell>
          <cell r="M2452">
            <v>0</v>
          </cell>
          <cell r="N2452">
            <v>30</v>
          </cell>
          <cell r="O2452" t="str">
            <v>CONTRATADO EN EJECUCIÓN</v>
          </cell>
        </row>
        <row r="2453">
          <cell r="K2453">
            <v>2015175130003</v>
          </cell>
          <cell r="L2453" t="str">
            <v>REPOSICIÓN PARCIAL DE LA RED DE ALCANTARILLADO EN LA ZONA URBANA DEL MUNICIPIO DE PÁCORA, CALDAS, OCCIDENTE</v>
          </cell>
          <cell r="M2453">
            <v>0</v>
          </cell>
          <cell r="N2453">
            <v>0</v>
          </cell>
          <cell r="O2453" t="str">
            <v>CONTRATADO EN EJECUCIÓN</v>
          </cell>
        </row>
        <row r="2454">
          <cell r="K2454">
            <v>2013175240001</v>
          </cell>
          <cell r="L2454" t="str">
            <v>CONSTRUCCIÓN DE UN CENTRO DE DESARROLLO INFANTIL Y EN OPERACIÓN PALESTINA, CALDAS, OCCIDENTE</v>
          </cell>
          <cell r="M2454">
            <v>100</v>
          </cell>
          <cell r="N2454">
            <v>99.83</v>
          </cell>
          <cell r="O2454" t="str">
            <v>CERRADO</v>
          </cell>
        </row>
        <row r="2455">
          <cell r="K2455">
            <v>2014175240001</v>
          </cell>
          <cell r="L2455" t="str">
            <v>RESTRUCTURACIÓN DEL PERFIL VIAL DE LA CARRERA CUARTA DEL CORREGIMIENTO DE ARAUCA PALESTINA, CALDAS, OCCIDENTE</v>
          </cell>
          <cell r="M2455">
            <v>100</v>
          </cell>
          <cell r="N2455">
            <v>99.2</v>
          </cell>
          <cell r="O2455" t="str">
            <v>CERRADO</v>
          </cell>
        </row>
        <row r="2456">
          <cell r="K2456">
            <v>2015175240001</v>
          </cell>
          <cell r="L2456" t="str">
            <v>REMODELACIÓN DEL PARQUE DE BOLIVAR DEL MUNICIPIO DE PALESTINA, CALDAS, OCCIDENTE</v>
          </cell>
          <cell r="M2456">
            <v>85.61</v>
          </cell>
          <cell r="N2456">
            <v>32.39</v>
          </cell>
          <cell r="O2456" t="str">
            <v>CONTRATADO EN EJECUCIÓN</v>
          </cell>
        </row>
        <row r="2457">
          <cell r="K2457">
            <v>2013175410001</v>
          </cell>
          <cell r="L2457" t="str">
            <v>CONSTRUCCIÓN DE PLACAS HUELLAS EN CONCRETO VÍA EL LA MESA – EL HIGUERON, EN EL CORREGIMIENTO DE BOLIVIA DEL MUNICIPIO DE PENSILVANIA, CALDAS, OCCIDENTE</v>
          </cell>
          <cell r="M2457">
            <v>100</v>
          </cell>
          <cell r="N2457">
            <v>99.88</v>
          </cell>
          <cell r="O2457" t="str">
            <v>PARA CIERRE</v>
          </cell>
        </row>
        <row r="2458">
          <cell r="K2458">
            <v>2013175410002</v>
          </cell>
          <cell r="L2458" t="str">
            <v>MEJORAMIENTO DE VIVIENDAS EN EL ÁREA RURAL DEL MUNICIPIO DE PENSILVANIA, CALDAS, OCCIDENTE</v>
          </cell>
          <cell r="M2458">
            <v>100</v>
          </cell>
          <cell r="N2458">
            <v>93.08</v>
          </cell>
          <cell r="O2458" t="str">
            <v>TERMINADO</v>
          </cell>
        </row>
        <row r="2459">
          <cell r="K2459">
            <v>2013175410003</v>
          </cell>
          <cell r="L2459" t="str">
            <v>REPOSICIÓN PAVIMENTO RIGIDO AVENIDA LA SALLE PENSILVANIA, CALDAS, OCCIDENTE</v>
          </cell>
          <cell r="M2459">
            <v>100</v>
          </cell>
          <cell r="N2459">
            <v>99.98</v>
          </cell>
          <cell r="O2459" t="str">
            <v>CERRADO</v>
          </cell>
        </row>
        <row r="2460">
          <cell r="K2460">
            <v>2014175410001</v>
          </cell>
          <cell r="L2460" t="str">
            <v>CONSTRUCCIÓN DE MURO DE CONTENCIÓN PARA SOLUCIONAR EL RIESGO DE DESLIZAMIENTO DE LADERA EN EL MUNICIPIO PENSILVANIA, CALDAS, OCCIDENTE</v>
          </cell>
          <cell r="M2460">
            <v>100</v>
          </cell>
          <cell r="N2460">
            <v>93.16</v>
          </cell>
          <cell r="O2460" t="str">
            <v>TERMINADO</v>
          </cell>
        </row>
        <row r="2461">
          <cell r="K2461">
            <v>2014175410002</v>
          </cell>
          <cell r="L2461" t="str">
            <v>ACTUALIZACIÓN Y AJUSTE DEL PLAN BÁSICO DE ORDENAMIENTO TERRITORIAL PENSILVANIA, CALDAS, OCCIDENTE</v>
          </cell>
          <cell r="M2461">
            <v>100</v>
          </cell>
          <cell r="N2461">
            <v>97.59</v>
          </cell>
          <cell r="O2461" t="str">
            <v>TERMINADO</v>
          </cell>
        </row>
        <row r="2462">
          <cell r="K2462">
            <v>2015175410001</v>
          </cell>
          <cell r="L2462" t="str">
            <v>CONSTRUCCIÓN DE CUBIERTA METALICA Y OBRAS COMPLEMENTARIAS EN EL POLIDEPORTIVO DEL PENSILVANIA, CALDAS, OCCIDENTE</v>
          </cell>
          <cell r="M2462">
            <v>100</v>
          </cell>
          <cell r="N2462">
            <v>99.81</v>
          </cell>
          <cell r="O2462" t="str">
            <v>TERMINADO</v>
          </cell>
        </row>
        <row r="2463">
          <cell r="K2463">
            <v>2015175410002</v>
          </cell>
          <cell r="L2463" t="str">
            <v>ESTUDIOS Y DISEÑOS PARA REMODELACIÓN DE PARQUES EN EL MUNICIPIO DE PENSILVANIA, CALDAS, OCCIDENTE</v>
          </cell>
          <cell r="M2463">
            <v>100</v>
          </cell>
          <cell r="N2463">
            <v>100</v>
          </cell>
          <cell r="O2463" t="str">
            <v>CERRADO</v>
          </cell>
        </row>
        <row r="2464">
          <cell r="K2464">
            <v>2012176140001</v>
          </cell>
          <cell r="L2464" t="str">
            <v>CONSTRUCCIÓN VIAS PARA VOLVER AL CAMPO COMUNIDAD LOS CHANCOS  Y ADECUACION VIAL ZONA COMPRENDE PAISAJE CULTURAL CAFETERO RIOSUCIO, CALDAS, OCCIDENTE</v>
          </cell>
          <cell r="M2464">
            <v>100</v>
          </cell>
          <cell r="N2464">
            <v>64.67</v>
          </cell>
          <cell r="O2464" t="str">
            <v>TERMINADO</v>
          </cell>
        </row>
        <row r="2465">
          <cell r="K2465">
            <v>2012176140002</v>
          </cell>
          <cell r="L2465" t="str">
            <v>ADECUACIÓN VIVIENDAS EN LA ZONA URBANA DEL MUNICIPIO DE RIOSUCIO, CALDAS, OCCIDENTE</v>
          </cell>
          <cell r="M2465">
            <v>100</v>
          </cell>
          <cell r="N2465">
            <v>96.25</v>
          </cell>
          <cell r="O2465" t="str">
            <v>CERRADO</v>
          </cell>
        </row>
        <row r="2466">
          <cell r="K2466">
            <v>2012176140003</v>
          </cell>
          <cell r="L2466" t="str">
            <v>REMODELACIÓN DEL PABELLON DE CARNES DE LA PLAZA DE MERCADO RIOSUCIO, CALDAS, OCCIDENTE</v>
          </cell>
          <cell r="M2466">
            <v>100</v>
          </cell>
          <cell r="N2466">
            <v>88.47</v>
          </cell>
          <cell r="O2466" t="str">
            <v>CERRADO</v>
          </cell>
        </row>
        <row r="2467">
          <cell r="K2467">
            <v>2013176140001</v>
          </cell>
          <cell r="L2467" t="str">
            <v>DOTACIÓN DE INSTRUMENTOS MUSICALES PARA LAS BANDAS ESTUDIANTILES DE MÚSICA DE LAS INSTITUCIONES EDUCATIVAS, ESCUELA DE FORMACION RIOSUCIO, CALDAS</v>
          </cell>
          <cell r="M2467">
            <v>100</v>
          </cell>
          <cell r="N2467">
            <v>100</v>
          </cell>
          <cell r="O2467" t="str">
            <v>CERRADO</v>
          </cell>
        </row>
        <row r="2468">
          <cell r="K2468">
            <v>2013176140002</v>
          </cell>
          <cell r="L2468" t="str">
            <v>FASE II, VIAS PARA VOLVER AL CAMPO- CONSTRUCCIÓN Y APERTURA DE TRES VÍAS: LAS ESTANCIAS - TRAVESÍAS, LA HERRADURA- SAN JUAN LA COMPARSITA, ALTO SEVILLA - PLANADAS, EN EL MUNICIPIO DE RIOSUCIO CALDAS OCCIDENTE</v>
          </cell>
          <cell r="M2468">
            <v>99.7</v>
          </cell>
          <cell r="N2468">
            <v>97.53</v>
          </cell>
          <cell r="O2468" t="str">
            <v>CERRADO</v>
          </cell>
        </row>
        <row r="2469">
          <cell r="K2469">
            <v>2013176140003</v>
          </cell>
          <cell r="L2469" t="str">
            <v>CONSTRUCCIÓN PUENTE  VEHICULAR ENTRE LA COMUNIDAD DE AGUACATAL Y LA RUEDA RIOSUCIO, CALDAS, OCCIDENTE</v>
          </cell>
          <cell r="M2469">
            <v>100</v>
          </cell>
          <cell r="N2469">
            <v>97.98</v>
          </cell>
          <cell r="O2469" t="str">
            <v>TERMINADO</v>
          </cell>
        </row>
        <row r="2470">
          <cell r="K2470">
            <v>2014176140001</v>
          </cell>
          <cell r="L2470" t="str">
            <v>CONSTRUCCIÓN DE DOS PUENTES PEATONALES EN LAS COMUNIDADES DE JAGUAL Y LOMITAS EN EL MUNICIPIO DE RIOSUCIO, CALDAS, OCCIDENTE</v>
          </cell>
          <cell r="M2470">
            <v>31.68</v>
          </cell>
          <cell r="N2470">
            <v>25.59</v>
          </cell>
          <cell r="O2470" t="str">
            <v>CONTRATADO EN EJECUCIÓN</v>
          </cell>
        </row>
        <row r="2471">
          <cell r="K2471">
            <v>2014176140002</v>
          </cell>
          <cell r="L2471" t="str">
            <v>CONSTRUCCIÓN DE OBRAS DE REPARCHEO A TRAVES DE PAVIMENTOS FLEXIBLE POR METODO AASHTO 93 EN LA AVENIDA 7 DE AGOSTO Y AVENIDA LAS AMERI RIOSUCIO, CALDAS, OCCIDENTE</v>
          </cell>
          <cell r="M2471">
            <v>100</v>
          </cell>
          <cell r="N2471">
            <v>88.76</v>
          </cell>
          <cell r="O2471" t="str">
            <v>CERRADO</v>
          </cell>
        </row>
        <row r="2472">
          <cell r="K2472">
            <v>2015176140002</v>
          </cell>
          <cell r="L2472" t="str">
            <v>MEJORAMIENTO A UNIDADES HABITACIONALES EN  EL MUNICIPIO Y RESGUARDOS INDIGENAS EN RIOSUCIO, CALDAS, OCCIDENTE</v>
          </cell>
          <cell r="M2472">
            <v>0.24</v>
          </cell>
          <cell r="N2472">
            <v>41.36</v>
          </cell>
          <cell r="O2472" t="str">
            <v>CONTRATADO EN EJECUCIÓN</v>
          </cell>
        </row>
        <row r="2473">
          <cell r="K2473">
            <v>2012176160001</v>
          </cell>
          <cell r="L2473" t="str">
            <v>CONSTRUCCIÓN DE HUELLAS EN CONCRETO EN DIFERENTES VEREDAS DEL MUNICIPIO DE RISARALDA, CALDAS, OCCIDENTE</v>
          </cell>
          <cell r="M2473">
            <v>100</v>
          </cell>
          <cell r="N2473">
            <v>2.1</v>
          </cell>
          <cell r="O2473" t="str">
            <v>TERMINADO</v>
          </cell>
        </row>
        <row r="2474">
          <cell r="K2474">
            <v>2013176160001</v>
          </cell>
          <cell r="L2474" t="str">
            <v>ADQUISICIÓN DE UNA VOLQUETA PARA EL MUNICIPIO RISARALDA, CALDAS, OCCIDENTE</v>
          </cell>
          <cell r="M2474">
            <v>100</v>
          </cell>
          <cell r="N2474">
            <v>99.74</v>
          </cell>
          <cell r="O2474" t="str">
            <v>TERMINADO</v>
          </cell>
        </row>
        <row r="2475">
          <cell r="K2475">
            <v>2013176160002</v>
          </cell>
          <cell r="L2475" t="str">
            <v>REHABILITACIÓN VÍAS URBANA CON PAVIMENTO RÍGIDO RISARALDA, CALDAS, OCCIDENTE</v>
          </cell>
          <cell r="M2475">
            <v>100</v>
          </cell>
          <cell r="N2475">
            <v>68.67</v>
          </cell>
          <cell r="O2475" t="str">
            <v>TERMINADO</v>
          </cell>
        </row>
        <row r="2476">
          <cell r="K2476">
            <v>2012176530002</v>
          </cell>
          <cell r="L2476" t="str">
            <v>REHABILITACIÓN PUENTE DE LA VEREDA SAN DIEGO OCCIDENTE, CALDAS, SALAMINA</v>
          </cell>
          <cell r="M2476">
            <v>100</v>
          </cell>
          <cell r="N2476">
            <v>99.57</v>
          </cell>
          <cell r="O2476" t="str">
            <v>CERRADO</v>
          </cell>
        </row>
        <row r="2477">
          <cell r="K2477">
            <v>2012176530003</v>
          </cell>
          <cell r="L2477" t="str">
            <v>CONSTRUCCIÓN REPONER Y  REPARCHAR VIAS URBANAS DETERIORADAS OCCIDENTE, CALDAS, SALAMINA</v>
          </cell>
          <cell r="M2477">
            <v>100</v>
          </cell>
          <cell r="N2477">
            <v>98.26</v>
          </cell>
          <cell r="O2477" t="str">
            <v>TERMINADO</v>
          </cell>
        </row>
        <row r="2478">
          <cell r="K2478">
            <v>2013176530002</v>
          </cell>
          <cell r="L2478" t="str">
            <v>REHABILITACIÓN PAVIMENTAR-MEJORAR VIAS URBANAS CALLES 8, ENTRE CARRERA 8 Y 9, CARRERA 9 ENTRE CALLES 5 Y 6 SALAMINA, CALDAS, OCCIDENTE</v>
          </cell>
          <cell r="M2478">
            <v>100</v>
          </cell>
          <cell r="N2478">
            <v>100</v>
          </cell>
          <cell r="O2478" t="str">
            <v>TERMINADO</v>
          </cell>
        </row>
        <row r="2479">
          <cell r="K2479">
            <v>2013176530003</v>
          </cell>
          <cell r="L2479" t="str">
            <v>REHABILITACIÓN PARA PAVIMENTAR Y MEJORAR LAS VIAS URBANAS DE LA CALLE 5 ENTRE CARRERAS 5 Y 6 EN SALAMINA, CALDAS, OCCIDENTE</v>
          </cell>
          <cell r="M2479">
            <v>100</v>
          </cell>
          <cell r="N2479">
            <v>100</v>
          </cell>
          <cell r="O2479" t="str">
            <v>CERRADO</v>
          </cell>
        </row>
        <row r="2480">
          <cell r="K2480">
            <v>2013176530004</v>
          </cell>
          <cell r="L2480" t="str">
            <v>ADECUACIÓN Y MEJORAS DE DOS LAVADEROS COMUNITARIOS Y CONSTRUCCION DE ESCALERAS EN CONCRETO EN EL AREA URBANA DE SALAMINA, CALDAS, OCCIDENTE</v>
          </cell>
          <cell r="M2480">
            <v>100</v>
          </cell>
          <cell r="N2480">
            <v>100</v>
          </cell>
          <cell r="O2480" t="str">
            <v>TERMINADO</v>
          </cell>
        </row>
        <row r="2481">
          <cell r="K2481">
            <v>2014176530001</v>
          </cell>
          <cell r="L2481" t="str">
            <v>ADECUACIÓN Y DOTACION DE LA BIBLIOTECA MUNICIPAL DE SALAMINA, CALDAS, OCCIDENTE</v>
          </cell>
          <cell r="M2481">
            <v>100</v>
          </cell>
          <cell r="N2481">
            <v>100</v>
          </cell>
          <cell r="O2481" t="str">
            <v>CERRADO</v>
          </cell>
        </row>
        <row r="2482">
          <cell r="K2482">
            <v>2015176530001</v>
          </cell>
          <cell r="L2482" t="str">
            <v>CONSTRUCCIÓN DE LA CANCHA SINTETICA DE MICRO FUTBOL EN EL MUNICIPIO DE SALAMINA, CALDAS, OCCIDENTE</v>
          </cell>
          <cell r="M2482">
            <v>100</v>
          </cell>
          <cell r="N2482">
            <v>95.24</v>
          </cell>
          <cell r="O2482" t="str">
            <v>TERMINADO</v>
          </cell>
        </row>
        <row r="2483">
          <cell r="K2483">
            <v>2015176530002</v>
          </cell>
          <cell r="L2483" t="str">
            <v>FORTALECIMIENTO AL CUERPO DE BOMBEROS VOLUNARIOS DEL MUNICIPIO DE SALAMINA, CALDAS, OCCIDENTE</v>
          </cell>
          <cell r="M2483">
            <v>100</v>
          </cell>
          <cell r="N2483">
            <v>71.39</v>
          </cell>
          <cell r="O2483" t="str">
            <v>TERMINADO</v>
          </cell>
        </row>
        <row r="2484">
          <cell r="K2484">
            <v>2015176530003</v>
          </cell>
          <cell r="L2484" t="str">
            <v>ACTUALIZACIÓN DEL PLAN BASICO DE ORDENAMIENTO TERRITORIAL DE SALAMINA, CALDAS, OCCIDENTE</v>
          </cell>
          <cell r="M2484">
            <v>0</v>
          </cell>
          <cell r="N2484">
            <v>-18.02</v>
          </cell>
          <cell r="O2484" t="str">
            <v>CONTRATADO EN EJECUCIÓN</v>
          </cell>
        </row>
        <row r="2485">
          <cell r="K2485">
            <v>2016176530001</v>
          </cell>
          <cell r="L2485" t="str">
            <v>ESTUDIOS Y DISEÑOS PARA EL MEJORAMIENTO/REMODELACIÓN DE LA PLAZA DE MERCADO GALERIA DEL MUNICIPIO DE SALAMINA, CALDAS, OCCIDENTE</v>
          </cell>
          <cell r="M2485">
            <v>0</v>
          </cell>
          <cell r="N2485">
            <v>0</v>
          </cell>
          <cell r="O2485" t="str">
            <v>SIN CONTRATAR</v>
          </cell>
        </row>
        <row r="2486">
          <cell r="K2486">
            <v>2016176530002</v>
          </cell>
          <cell r="L2486" t="str">
            <v>ESTUDIOS Y DISEÑOS PARA EL MEJORAMIENTO/REMODELACIÓN DEL PALACIO MUNICIPAL DE SALAMINA, CALDAS, OCCIDENTE</v>
          </cell>
          <cell r="M2486">
            <v>0</v>
          </cell>
          <cell r="N2486">
            <v>0</v>
          </cell>
          <cell r="O2486" t="str">
            <v>SIN CONTRATAR</v>
          </cell>
        </row>
        <row r="2487">
          <cell r="K2487">
            <v>2016176530003</v>
          </cell>
          <cell r="L2487" t="str">
            <v>ESTUDIOS Y DISEÑOS PARA LA CONSTRUCCIÓN DEL TERMINAL DE TRANSPORTE DEL MUNICIPIO SALAMINA, CALDAS, OCCIDENTE</v>
          </cell>
          <cell r="M2487">
            <v>0</v>
          </cell>
          <cell r="N2487">
            <v>0</v>
          </cell>
          <cell r="O2487" t="str">
            <v>SIN CONTRATAR</v>
          </cell>
        </row>
        <row r="2488">
          <cell r="K2488">
            <v>2013176620001</v>
          </cell>
          <cell r="L2488" t="str">
            <v>ADQUISICIÓN VEHÍCULO TIPO VOLQUETA SAMANÁ, CALDAS, OCCIDENTE</v>
          </cell>
          <cell r="M2488">
            <v>100</v>
          </cell>
          <cell r="N2488">
            <v>99.93</v>
          </cell>
          <cell r="O2488" t="str">
            <v>TERMINADO</v>
          </cell>
        </row>
        <row r="2489">
          <cell r="K2489">
            <v>2013176620002</v>
          </cell>
          <cell r="L2489" t="str">
            <v>SUMINISTRO E INSTALACIÓN DE TRASPORTE VERTICAL TIPO ASCENSO PARA EL PALACIO MUNCIPAL DE SAMANÁ CALDAS. SAMANÁ, CALDAS, OCCIDENTE</v>
          </cell>
          <cell r="M2489">
            <v>100</v>
          </cell>
          <cell r="N2489">
            <v>99.23</v>
          </cell>
          <cell r="O2489" t="str">
            <v>CERRADO</v>
          </cell>
        </row>
        <row r="2490">
          <cell r="K2490">
            <v>2013176620003</v>
          </cell>
          <cell r="L2490" t="str">
            <v>CONSTRUCCIÓN PARQUE CULTURAL Y RECREATIVO EN EL CORREGIMIENTO DE ENCIMADAS DEL MUNICIPIO DE SAMANÁS SAMANÁ, CALDAS, OCCIDENTE</v>
          </cell>
          <cell r="M2490">
            <v>100</v>
          </cell>
          <cell r="N2490">
            <v>99.52</v>
          </cell>
          <cell r="O2490" t="str">
            <v>CERRADO</v>
          </cell>
        </row>
        <row r="2491">
          <cell r="K2491">
            <v>2013176620004</v>
          </cell>
          <cell r="L2491" t="str">
            <v>ADQUISICIÓN VEHICULO TIPO CAMIONETA PARA EL CUERPO DE BOMBEROS DEL MUNICIPIO DE SAMANÁ. SAMANÁ, CALDAS, OCCIDENTE</v>
          </cell>
          <cell r="M2491">
            <v>100</v>
          </cell>
          <cell r="N2491">
            <v>100</v>
          </cell>
          <cell r="O2491" t="str">
            <v>TERMINADO</v>
          </cell>
        </row>
        <row r="2492">
          <cell r="K2492">
            <v>2013176620005</v>
          </cell>
          <cell r="L2492" t="str">
            <v>ADECUACIÓN DEL PARQUE DEL CORREGIMIENTO DE SAN DIEGO MUNICIPIO DE SAMANÁ SAMANÁ, CALDAS, OCCIDENTE</v>
          </cell>
          <cell r="M2492">
            <v>100</v>
          </cell>
          <cell r="N2492">
            <v>99.93</v>
          </cell>
          <cell r="O2492" t="str">
            <v>CERRADO</v>
          </cell>
        </row>
        <row r="2493">
          <cell r="K2493">
            <v>2013176620006</v>
          </cell>
          <cell r="L2493" t="str">
            <v>ADECUACIÓN PARQUE DEL CORREGIMIENTO DE FLORENCIA SAMANÁ, CALDAS, OCCIDENTE</v>
          </cell>
          <cell r="M2493">
            <v>100</v>
          </cell>
          <cell r="N2493">
            <v>100</v>
          </cell>
          <cell r="O2493" t="str">
            <v>CERRADO</v>
          </cell>
        </row>
        <row r="2494">
          <cell r="K2494">
            <v>2013176620007</v>
          </cell>
          <cell r="L2494" t="str">
            <v>MEJORAMIENTO DE CONDICIONES DE HABITABILIDAD DE 240 FAMILIAS DEL ÁREA RURAL Y URBANA SAMANÁ, CALDAS, OCCIDENTE</v>
          </cell>
          <cell r="M2494">
            <v>100</v>
          </cell>
          <cell r="N2494">
            <v>99.78</v>
          </cell>
          <cell r="O2494" t="str">
            <v>CERRADO</v>
          </cell>
        </row>
        <row r="2495">
          <cell r="K2495">
            <v>2014176620001</v>
          </cell>
          <cell r="L2495" t="str">
            <v>ADECUACIÓN Y DOTACIÓN DE LA CASA CAMPESINA DEL MUNICIPIO DE SAMANÁ. SAMANÁ, CALDAS, OCCIDENTE</v>
          </cell>
          <cell r="M2495">
            <v>100</v>
          </cell>
          <cell r="N2495">
            <v>99.8</v>
          </cell>
          <cell r="O2495" t="str">
            <v>CERRADO</v>
          </cell>
        </row>
        <row r="2496">
          <cell r="K2496">
            <v>2014176620002</v>
          </cell>
          <cell r="L2496" t="str">
            <v>ADECUACIÓN DE LA INFRAESTRUCTURA EXISTENTE DE LA PLAZA DE MERCADO SAMANÁ, CALDAS, OCCIDENTE</v>
          </cell>
          <cell r="M2496">
            <v>100</v>
          </cell>
          <cell r="N2496">
            <v>99.72</v>
          </cell>
          <cell r="O2496" t="str">
            <v>CERRADO</v>
          </cell>
        </row>
        <row r="2497">
          <cell r="K2497">
            <v>2015176620001</v>
          </cell>
          <cell r="L2497" t="str">
            <v>REPOSICIÓN Y  PAVIMENTACION DE LAS VIAS KR 7 ENTRE CLL 10 Y 6, KR 6 ENTRE C 8 Y 7 , CLL 8 ENTRE KRS 6 Y 7, Y CLL 7 ENTRE KRS 6 Y 7 CORREGIMIENTO DE SAN DIEGO MUNICIPIO DE SAMANÁ</v>
          </cell>
          <cell r="M2497">
            <v>100</v>
          </cell>
          <cell r="N2497">
            <v>99.99</v>
          </cell>
          <cell r="O2497" t="str">
            <v>TERMINADO</v>
          </cell>
        </row>
        <row r="2498">
          <cell r="K2498">
            <v>2015176620002</v>
          </cell>
          <cell r="L2498" t="str">
            <v>CONSTRUCCIÓN DE PLACA HUELLA PARA EL MEJORAMIENTO DE LA MOVILIDAD DE LA VÍA SAMANÁ - ENCIMADAS. SAMANÁ, CALDAS, OCCIDENTE</v>
          </cell>
          <cell r="M2498">
            <v>100</v>
          </cell>
          <cell r="N2498">
            <v>99.97</v>
          </cell>
          <cell r="O2498" t="str">
            <v>PARA CIERRE</v>
          </cell>
        </row>
        <row r="2499">
          <cell r="K2499">
            <v>2013176650001</v>
          </cell>
          <cell r="L2499" t="str">
            <v>MEJORAMIENTO DE LAS CONDICIONES DE LAS VIVIENDAS DE 48 FAMILIAS EN LA ZONA RURAL DEL MUNICIPIO DE SAN JOSÉ, CALDAS, OCCIDENTE</v>
          </cell>
          <cell r="M2499">
            <v>100</v>
          </cell>
          <cell r="N2499">
            <v>94.2</v>
          </cell>
          <cell r="O2499" t="str">
            <v>TERMINADO</v>
          </cell>
        </row>
        <row r="2500">
          <cell r="K2500">
            <v>2013176650002</v>
          </cell>
          <cell r="L2500" t="str">
            <v>MEJORAMIENTO DE LAS CONDICIONES DE LAS VIVIENDAS DE 122 FAMILIAS EN LA ZONA RURAL DEL MUNICIPIO DE SAN JOSÉ, CALDAS, OCCIDENTE</v>
          </cell>
          <cell r="M2500">
            <v>100</v>
          </cell>
          <cell r="N2500">
            <v>97.93</v>
          </cell>
          <cell r="O2500" t="str">
            <v>TERMINADO</v>
          </cell>
        </row>
        <row r="2501">
          <cell r="K2501">
            <v>2013176650003</v>
          </cell>
          <cell r="L2501" t="str">
            <v>CONSTRUCCIÓN DE 180 MTS LINEALES DE PLACA HUELLA TIPO INVIAS EN EL AREA RURAL DE SAN JOSÉ, CALDAS, OCCIDENTE</v>
          </cell>
          <cell r="M2501">
            <v>99</v>
          </cell>
          <cell r="N2501">
            <v>99.9</v>
          </cell>
          <cell r="O2501" t="str">
            <v>TERMINADO</v>
          </cell>
        </row>
        <row r="2502">
          <cell r="K2502">
            <v>2013176650004</v>
          </cell>
          <cell r="L2502" t="str">
            <v>CONSTRUCCIÓN DE 378 MTS LINEALES DE PLACA HUELLA TIPO INVIAS EN EL AREA RURAL DE SAN JOSÉ, CALDAS, OCCIDENTE</v>
          </cell>
          <cell r="M2502">
            <v>95</v>
          </cell>
          <cell r="N2502">
            <v>99.91</v>
          </cell>
          <cell r="O2502" t="str">
            <v>TERMINADO</v>
          </cell>
        </row>
        <row r="2503">
          <cell r="K2503">
            <v>2014176650002</v>
          </cell>
          <cell r="L2503" t="str">
            <v>FORTALECIMIENTO DE LAS CADENAS  PRODUCTIVAS DE PLÁTANO, LULO Y AGUACATE EN EL MUNICIPIO DE SAN JOSÉ, CALDAS, OCCIDENTE</v>
          </cell>
          <cell r="M2503">
            <v>0</v>
          </cell>
          <cell r="N2503">
            <v>0</v>
          </cell>
          <cell r="O2503" t="str">
            <v>SIN CONTRATAR</v>
          </cell>
        </row>
        <row r="2504">
          <cell r="K2504">
            <v>2014176650003</v>
          </cell>
          <cell r="L2504" t="str">
            <v>ESTUDIO Y DISEÑOS PARA LA CONSTRUCCIÓN DE LA SEGUNDA PLANTA DEL COLEGIO SANTA TERESITA SAN JOSÉ, CALDAS, OCCIDENTE</v>
          </cell>
          <cell r="M2504">
            <v>100</v>
          </cell>
          <cell r="N2504">
            <v>100</v>
          </cell>
          <cell r="O2504" t="str">
            <v>PARA CIERRE</v>
          </cell>
        </row>
        <row r="2505">
          <cell r="K2505">
            <v>2012177770001</v>
          </cell>
          <cell r="L2505" t="str">
            <v>RENOVACIÓN Y OPTIMIZACIÓN DE LA INFRAESTRUCTURA VIAL DEL MUNICIPIO DE SUPÍA, CALDAS, OCCIDENTE</v>
          </cell>
          <cell r="M2505">
            <v>99.17</v>
          </cell>
          <cell r="N2505">
            <v>93.78</v>
          </cell>
          <cell r="O2505" t="str">
            <v>TERMINADO</v>
          </cell>
        </row>
        <row r="2506">
          <cell r="K2506">
            <v>2014177770001</v>
          </cell>
          <cell r="L2506" t="str">
            <v>REPOSICIÓN DEL PAVIMENTO RIGIDO DEL MUNICIPIO DE -- SUPÍA, CALDAS, OCCIDENTE</v>
          </cell>
          <cell r="M2506">
            <v>100</v>
          </cell>
          <cell r="N2506">
            <v>90.08</v>
          </cell>
          <cell r="O2506" t="str">
            <v>TERMINADO</v>
          </cell>
        </row>
        <row r="2507">
          <cell r="K2507">
            <v>2014177770002</v>
          </cell>
          <cell r="L2507" t="str">
            <v>ADECUACIÓN DE LA PLAZA DE MERCADO, PRIMERA ETAPA 1, DEL MUNICIPIO DE SUPÍA, CALDAS, OCCIDENTE</v>
          </cell>
          <cell r="M2507">
            <v>99.82</v>
          </cell>
          <cell r="N2507">
            <v>101.26</v>
          </cell>
          <cell r="O2507" t="str">
            <v>TERMINADO</v>
          </cell>
        </row>
        <row r="2508">
          <cell r="K2508">
            <v>2013178670001</v>
          </cell>
          <cell r="L2508" t="str">
            <v>ADQUISICIÓN DE MAQUINARIA (MOTONIVELADORA Y VIBROCOMPACTADOR) PARA REALIZAR MANTENIMIENTO PERIODICO A LAS VIAS DEL MUNICIPIO DE VICTORIA, CALDAS, OCCIDENTE</v>
          </cell>
          <cell r="M2508">
            <v>100</v>
          </cell>
          <cell r="N2508">
            <v>96.54</v>
          </cell>
          <cell r="O2508" t="str">
            <v>PARA CIERRE</v>
          </cell>
        </row>
        <row r="2509">
          <cell r="K2509">
            <v>2015178670001</v>
          </cell>
          <cell r="L2509" t="str">
            <v>ADECUACIÓN DE VÍAS URBANAS EN CONCRETO HIDRAÚLICO SOBRE LA CARRERA 6 ENTRE CALLES 5 Y 7 DEL MUNICIPIO DE VICTORIA, CALDAS.</v>
          </cell>
          <cell r="M2509">
            <v>100</v>
          </cell>
          <cell r="N2509">
            <v>99.2</v>
          </cell>
          <cell r="O2509" t="str">
            <v>TERMINADO</v>
          </cell>
        </row>
        <row r="2510">
          <cell r="K2510">
            <v>2015178670002</v>
          </cell>
          <cell r="L2510" t="str">
            <v>ADECUACIÓN DE VÍAS EN PLACA HUELLA DEL MUNICIPIO DE VICTORIA, CALDAS.</v>
          </cell>
          <cell r="M2510">
            <v>100</v>
          </cell>
          <cell r="N2510">
            <v>99.95</v>
          </cell>
          <cell r="O2510" t="str">
            <v>TERMINADO</v>
          </cell>
        </row>
        <row r="2511">
          <cell r="K2511">
            <v>2013178730008</v>
          </cell>
          <cell r="L2511" t="str">
            <v>ADQUISICIÓN DE UNA UNIDAD MOVIL DE SALUD PARA EL MUNICIPIO VILLAMARÍA, CALDAS, OCCIDENTE</v>
          </cell>
          <cell r="M2511">
            <v>100</v>
          </cell>
          <cell r="N2511">
            <v>100</v>
          </cell>
          <cell r="O2511" t="str">
            <v>CERRADO</v>
          </cell>
        </row>
        <row r="2512">
          <cell r="K2512">
            <v>2013178730007</v>
          </cell>
          <cell r="L2512" t="str">
            <v>CONSTRUCCIÓN DE LA SEGUNDA ETAPA DE LA CANCHA SINTETICA DEL POLIDEPORTIVO DE VILLAMARÍA, CALDAS, OCCIDENTE</v>
          </cell>
          <cell r="M2512">
            <v>100</v>
          </cell>
          <cell r="N2512">
            <v>63.24</v>
          </cell>
          <cell r="O2512" t="str">
            <v>TERMINADO</v>
          </cell>
        </row>
        <row r="2513">
          <cell r="K2513">
            <v>2013178730010</v>
          </cell>
          <cell r="L2513" t="str">
            <v>ADECUACIÓN ESTABLECIMIENTO PARA LA IMPLEMENTACIÓN DE UN PUNTO VIVE DIGITAL VILLAMARÍA, CALDAS, OCCIDENTE</v>
          </cell>
          <cell r="M2513">
            <v>100</v>
          </cell>
          <cell r="N2513">
            <v>22.89</v>
          </cell>
          <cell r="O2513" t="str">
            <v>TERMINADO</v>
          </cell>
        </row>
        <row r="2514">
          <cell r="K2514">
            <v>2013178730011</v>
          </cell>
          <cell r="L2514" t="str">
            <v>CONSTRUCCIÓN DE 79 VIVIENDAS DEL PROYECTO VILLA ESPERANZA, DE VILLAMARÍA, CALDAS, OCCIDENTE</v>
          </cell>
          <cell r="M2514">
            <v>100</v>
          </cell>
          <cell r="N2514">
            <v>35.99</v>
          </cell>
          <cell r="O2514" t="str">
            <v>TERMINADO</v>
          </cell>
        </row>
        <row r="2515">
          <cell r="K2515">
            <v>2013178730012</v>
          </cell>
          <cell r="L2515" t="str">
            <v>CONSTRUCCIÓN DE 800 VIVIENDAS DE INTERÉS PRIORITARIO AHORRADORES VILLAMARÍA, CALDAS, OCCIDENTE</v>
          </cell>
          <cell r="M2515">
            <v>0</v>
          </cell>
          <cell r="N2515">
            <v>0</v>
          </cell>
          <cell r="O2515" t="str">
            <v>CONTRATADO SIN ACTA DE INICIO</v>
          </cell>
        </row>
        <row r="2516">
          <cell r="K2516">
            <v>2014178730001</v>
          </cell>
          <cell r="L2516" t="str">
            <v>CONSTRUCCIÓN DE UN TANQUE PARA EL ALMACENAMIENTO DE AGUA POTABLE EN EL BARRIO LA FLORIDA, DEL MUNICIPIO DE VILLAMARÍA, CALDAS, OCCIDENTE</v>
          </cell>
          <cell r="M2516">
            <v>0</v>
          </cell>
          <cell r="N2516">
            <v>0</v>
          </cell>
          <cell r="O2516" t="str">
            <v>CONTRATADO EN EJECUCIÓN</v>
          </cell>
        </row>
        <row r="2517">
          <cell r="K2517">
            <v>2014178730002</v>
          </cell>
          <cell r="L2517" t="str">
            <v>CONSTRUCCIÓN PARQUE INFANTIL PARA EL BARRIO LA FLORIDA VILLAMARÍA, CALDAS, OCCIDENTE</v>
          </cell>
          <cell r="M2517">
            <v>0</v>
          </cell>
          <cell r="N2517">
            <v>0</v>
          </cell>
          <cell r="O2517" t="str">
            <v>CONTRATADO EN EJECUCIÓN</v>
          </cell>
        </row>
        <row r="2518">
          <cell r="K2518">
            <v>2015178730001</v>
          </cell>
          <cell r="L2518" t="str">
            <v>RECUPERACIÓN PATINODROMO UNIDAD DEPORTIVA VILLA DIANA VILLAMARÍA, CALDAS, OCCIDENTE</v>
          </cell>
          <cell r="M2518">
            <v>100</v>
          </cell>
          <cell r="N2518">
            <v>0</v>
          </cell>
          <cell r="O2518" t="str">
            <v>TERMINADO</v>
          </cell>
        </row>
        <row r="2519">
          <cell r="K2519">
            <v>2015178730004</v>
          </cell>
          <cell r="L2519" t="str">
            <v>CONSTRUCCIÓN DE PAVIMENTO RÍGIDO EN EL SECTOR DE LA FLORESTA II Y LA CALLE 8 CON CARRERA 12 EN EL MUNICIPIO DE VILLAMARÍA, CALDAS, OCCIDENTE</v>
          </cell>
          <cell r="M2519">
            <v>0</v>
          </cell>
          <cell r="N2519">
            <v>0</v>
          </cell>
          <cell r="O2519" t="str">
            <v>CONTRATADO EN EJECUCIÓN</v>
          </cell>
        </row>
        <row r="2520">
          <cell r="K2520">
            <v>2012178770001</v>
          </cell>
          <cell r="L2520" t="str">
            <v>CONSTRUCCIÓN PAVIMENTACIÓN DE VÍAS VITERBO, CALDAS, OCCIDENTE</v>
          </cell>
          <cell r="M2520">
            <v>100</v>
          </cell>
          <cell r="N2520">
            <v>99.88</v>
          </cell>
          <cell r="O2520" t="str">
            <v>CERRADO</v>
          </cell>
        </row>
        <row r="2521">
          <cell r="K2521">
            <v>2013178770001</v>
          </cell>
          <cell r="L2521" t="str">
            <v>REHABILITACIÓN DE SEPARADORES DE LA CRA 8 ENTRECALLE 5 Y 8 DEL ARA URBANA VITERBO, CALDAS, OCCIDENTE</v>
          </cell>
          <cell r="M2521">
            <v>100</v>
          </cell>
          <cell r="N2521">
            <v>100</v>
          </cell>
          <cell r="O2521" t="str">
            <v>CERRADO</v>
          </cell>
        </row>
        <row r="2522">
          <cell r="K2522">
            <v>2013178770002</v>
          </cell>
          <cell r="L2522" t="str">
            <v>MEJORAMIENTO MEJORAR LAS CONDICONES DE VIDA DE LOS PRODUCTORES VITERBO, CALDAS, OCCIDENTE</v>
          </cell>
          <cell r="M2522">
            <v>100</v>
          </cell>
          <cell r="N2522">
            <v>97.62</v>
          </cell>
          <cell r="O2522" t="str">
            <v>TERMINADO</v>
          </cell>
        </row>
        <row r="2523">
          <cell r="K2523">
            <v>2013178770003</v>
          </cell>
          <cell r="L2523" t="str">
            <v>CONSTRUCCIÓN 3 PLACAS DEPORTIVAS  EN EL AREA RURAL DEL MUNICIPIO DE VITERBO VITERBO, CALDAS, OCCIDENTE</v>
          </cell>
          <cell r="M2523">
            <v>100</v>
          </cell>
          <cell r="N2523">
            <v>100</v>
          </cell>
          <cell r="O2523" t="str">
            <v>CERRADO</v>
          </cell>
        </row>
        <row r="2524">
          <cell r="K2524">
            <v>2013178770004</v>
          </cell>
          <cell r="L2524" t="str">
            <v>REMODELACIÓN 500 METROS CUADRADOS DE INFRAESTRUCTURA FÍSICA DEL PALACIO MUNICIPAL VITERBO, CALDAS, OCCIDENTE</v>
          </cell>
          <cell r="M2524">
            <v>100</v>
          </cell>
          <cell r="N2524">
            <v>100</v>
          </cell>
          <cell r="O2524" t="str">
            <v>TERMINADO</v>
          </cell>
        </row>
        <row r="2525">
          <cell r="K2525">
            <v>2013178770005</v>
          </cell>
          <cell r="L2525" t="str">
            <v>REMODELACIÓN CENTRO DE FORMACIÓN INTEGRAL PARA EL DESARROLLO CIUDADANO VITERBO, CALDAS, OCCIDENTE</v>
          </cell>
          <cell r="M2525">
            <v>100</v>
          </cell>
          <cell r="N2525">
            <v>100</v>
          </cell>
          <cell r="O2525" t="str">
            <v>TERMINADO</v>
          </cell>
        </row>
        <row r="2526">
          <cell r="K2526">
            <v>2013178770006</v>
          </cell>
          <cell r="L2526" t="str">
            <v>REMODELACIÓN PLANTELES EDUCATIVOS, AREA URBANA DEL MUNICIPIO DE VITERBO VITERBO, CALDAS, OCCIDENTE</v>
          </cell>
          <cell r="M2526">
            <v>100</v>
          </cell>
          <cell r="N2526">
            <v>100</v>
          </cell>
          <cell r="O2526" t="str">
            <v>TERMINADO</v>
          </cell>
        </row>
        <row r="2527">
          <cell r="K2527">
            <v>2013178770007</v>
          </cell>
          <cell r="L2527" t="str">
            <v>REPARACIÓN CONSTRUCCIÓN Y REPARCHEO DE VÍAS URBANAS  EN EL MUNICIPIO DE VITERBO VITERBO, CALDAS, OCCIDENTE</v>
          </cell>
          <cell r="M2527">
            <v>100</v>
          </cell>
          <cell r="N2527">
            <v>100</v>
          </cell>
          <cell r="O2527" t="str">
            <v>CERRADO</v>
          </cell>
        </row>
        <row r="2528">
          <cell r="K2528">
            <v>2015178770001</v>
          </cell>
          <cell r="L2528" t="str">
            <v>CONSTRUCCIÓN Y TERMINACIÓN DE LA CUBIERTA DEL COLISEO EN EL MUNICIPIO DE VITERBO, CALDAS, OCCIDENTE</v>
          </cell>
          <cell r="M2528">
            <v>0</v>
          </cell>
          <cell r="N2528">
            <v>0</v>
          </cell>
          <cell r="O2528" t="str">
            <v>CONTRATADO EN EJECUCIÓN</v>
          </cell>
        </row>
        <row r="2529">
          <cell r="K2529">
            <v>2013180290001</v>
          </cell>
          <cell r="L2529" t="str">
            <v>SUMINISTRO E INSTALACIÓN DEL FLUIDO ELÉCTRICO EN EL MUNICIPIO DE ALBANIA, CAQUETÁ, AMAZONÍA</v>
          </cell>
          <cell r="M2529">
            <v>99.72</v>
          </cell>
          <cell r="N2529">
            <v>99.03</v>
          </cell>
          <cell r="O2529" t="str">
            <v>TERMINADO</v>
          </cell>
        </row>
        <row r="2530">
          <cell r="K2530">
            <v>2013180290002</v>
          </cell>
          <cell r="L2530" t="str">
            <v>MEJORAMIENTO DE LA CANCHA DE FUTBOL DEL CASCO URBANO DEL MUNICIPIO DE ALBANIA, CAQUETÁ, AMAZONÍA</v>
          </cell>
          <cell r="M2530">
            <v>99.54</v>
          </cell>
          <cell r="N2530">
            <v>99.97</v>
          </cell>
          <cell r="O2530" t="str">
            <v>TERMINADO</v>
          </cell>
        </row>
        <row r="2531">
          <cell r="K2531">
            <v>2014180290001</v>
          </cell>
          <cell r="L2531" t="str">
            <v>MEJORAMIENTO DE LA VÌA EL ROSAL, EL TRIUNFO, LA ESPERANZA Y LA SARDINA DEL MUNICIPIO DE ALBANIA, CAQUETÁ, AMAZONÍA</v>
          </cell>
          <cell r="M2531">
            <v>99.24</v>
          </cell>
          <cell r="N2531">
            <v>98.83</v>
          </cell>
          <cell r="O2531" t="str">
            <v>CERRADO</v>
          </cell>
        </row>
        <row r="2532">
          <cell r="K2532">
            <v>2015180290001</v>
          </cell>
          <cell r="L2532" t="str">
            <v>REHABILITACIÓN Y PAVIMENTACION DE VIAS URBANAS DEL MUNICIPIO DE ALBANIA, CAQUETÁ, AMAZONÍA</v>
          </cell>
          <cell r="M2532">
            <v>100</v>
          </cell>
          <cell r="N2532">
            <v>100</v>
          </cell>
          <cell r="O2532" t="str">
            <v>CERRADO</v>
          </cell>
        </row>
        <row r="2533">
          <cell r="K2533">
            <v>2015180290002</v>
          </cell>
          <cell r="L2533" t="str">
            <v>CONSTRUCCIÓN DE BOX-CULVERT EN EL RESGUARDO INDIGENA PIJAOS DE LA VEREDA CHUSCALOSA DEL MUNICIPIO ALBANIA - CAQUETÁ</v>
          </cell>
          <cell r="M2533">
            <v>100</v>
          </cell>
          <cell r="N2533">
            <v>93.46</v>
          </cell>
          <cell r="O2533" t="str">
            <v>TERMINADO</v>
          </cell>
        </row>
        <row r="2534">
          <cell r="K2534">
            <v>2013180940001</v>
          </cell>
          <cell r="L2534" t="str">
            <v>REHABILITACIÓN Y PAVIMENTACIÓN DE 1390 METROS LINEALES DE VÍAS URBANAS DEL MUNICIPIO DE BELÉN DE LOS ANDAQUIES, CAQUETÁ, AMAZONÍA</v>
          </cell>
          <cell r="M2534">
            <v>100</v>
          </cell>
          <cell r="N2534">
            <v>100</v>
          </cell>
          <cell r="O2534" t="str">
            <v>CERRADO</v>
          </cell>
        </row>
        <row r="2535">
          <cell r="K2535">
            <v>2014180940001</v>
          </cell>
          <cell r="L2535" t="str">
            <v>CONSTRUCCIÓN PUENTE VEHICULAR CORREGIMIENTO LA MONO DEL MUNICIPIO BELÉN DE LOS ANDAQUIES EN EL DEPARTAMENTO DEL CAQUETÁ.</v>
          </cell>
          <cell r="M2535">
            <v>100</v>
          </cell>
          <cell r="N2535">
            <v>100</v>
          </cell>
          <cell r="O2535" t="str">
            <v>PARA CIERRE</v>
          </cell>
        </row>
        <row r="2536">
          <cell r="K2536">
            <v>2013000060042</v>
          </cell>
          <cell r="L2536" t="str">
            <v>SANEAMIENTO DE PROPIEDADES INMUEBLES EN EL AREA URBANA Y CENTROS POBLADOS EN 15 MUNICIPIOS DEPARTAMENTOS CAQUETÁ Y PUTUMAYO. AMAZONIA</v>
          </cell>
          <cell r="M2536">
            <v>65.73</v>
          </cell>
          <cell r="N2536">
            <v>72.22</v>
          </cell>
          <cell r="O2536" t="str">
            <v>CONTRATADO EN EJECUCIÓN</v>
          </cell>
        </row>
        <row r="2537">
          <cell r="K2537">
            <v>2012000010003</v>
          </cell>
          <cell r="L2537" t="str">
            <v>SERVICIO PRESTAR EL SERVICIO DE ALIMENTACIÓN ESCOLAR EN EL DEPARTAMENTO DE CAQUETÁ AMAZONÍA, CAQUETÁ, TODO EL DEPARTAMENTO</v>
          </cell>
          <cell r="M2537">
            <v>100</v>
          </cell>
          <cell r="N2537">
            <v>98.91</v>
          </cell>
          <cell r="O2537" t="str">
            <v>TERMINADO</v>
          </cell>
        </row>
        <row r="2538">
          <cell r="K2538">
            <v>2012000060019</v>
          </cell>
          <cell r="L2538" t="str">
            <v>AMPLIACIÓN DE COBERTURA EN LA EDUCACIÓN SUPERIOR A TRAVÉS DEL PROCESO DE ARTICULACIÓN CON LA MEDIA TÉCNICA EN EL DEPARTAMENTO DEL CAQUETÁ, AMAZONÍA</v>
          </cell>
          <cell r="M2538">
            <v>8.33</v>
          </cell>
          <cell r="N2538">
            <v>14.9</v>
          </cell>
          <cell r="O2538" t="str">
            <v>CONTRATADO EN EJECUCIÓN</v>
          </cell>
        </row>
        <row r="2539">
          <cell r="K2539">
            <v>2012000060020</v>
          </cell>
          <cell r="L2539" t="str">
            <v>CONSTRUCCIÓN ALCANTARILLADO  DE AGUAS RESIDUALES CAQUETÁ, TODO EL DEPARTAMENTO</v>
          </cell>
          <cell r="M2539">
            <v>87.44</v>
          </cell>
          <cell r="N2539">
            <v>78.09</v>
          </cell>
          <cell r="O2539" t="str">
            <v>CONTRATADO EN EJECUCIÓN</v>
          </cell>
        </row>
        <row r="2540">
          <cell r="K2540">
            <v>2012000060021</v>
          </cell>
          <cell r="L2540" t="str">
            <v>ESTUDIO Y DISEÑO DE LAS VÍAS PAUJIL-CARTAGENA DEL CHAIRÁ; CRUCE RUTA 65-PALETARÁ; LA YE-MILAN; MORELIA-VALPARAISO-SOLITA AMAZONÍA, CAQUETÁ</v>
          </cell>
          <cell r="M2540">
            <v>100</v>
          </cell>
          <cell r="N2540">
            <v>98.68</v>
          </cell>
          <cell r="O2540" t="str">
            <v>TERMINADO</v>
          </cell>
        </row>
        <row r="2541">
          <cell r="K2541">
            <v>2012000060022</v>
          </cell>
          <cell r="L2541" t="str">
            <v>MEJORAMIENTO DE LA COMPETITIVIDAD DEL SUBSECTOR PANELERO EN EL DEPARTAMENTO DE CAQUETA</v>
          </cell>
          <cell r="M2541">
            <v>69.489999999999995</v>
          </cell>
          <cell r="N2541">
            <v>69.290000000000006</v>
          </cell>
          <cell r="O2541" t="str">
            <v>CONTRATADO EN EJECUCIÓN</v>
          </cell>
        </row>
        <row r="2542">
          <cell r="K2542">
            <v>2012000060023</v>
          </cell>
          <cell r="L2542" t="str">
            <v>FORTALECIMIENTO DE LAS ORGANIZACIONES INDIGENAS DEL DEPARTAMENTO DE CAQUETA</v>
          </cell>
          <cell r="M2542">
            <v>100</v>
          </cell>
          <cell r="N2542">
            <v>100</v>
          </cell>
          <cell r="O2542" t="str">
            <v>TERMINADO</v>
          </cell>
        </row>
        <row r="2543">
          <cell r="K2543">
            <v>2012000060024</v>
          </cell>
          <cell r="L2543" t="str">
            <v>FORTALECIMIENTO FOMENTO Y COMERCIALIZACIÓN DE LA PRODUCCIÓN DE LARVAS DE ARAWANA MEDIANTE LA INSTALACIÓN DE UNIDADES RURALES  DE CRÍA EN CAQUETÁ Y PUTUMAYO</v>
          </cell>
          <cell r="M2543">
            <v>87.97</v>
          </cell>
          <cell r="N2543">
            <v>83.62</v>
          </cell>
          <cell r="O2543" t="str">
            <v>CONTRATADO EN EJECUCIÓN</v>
          </cell>
        </row>
        <row r="2544">
          <cell r="K2544">
            <v>2012000060025</v>
          </cell>
          <cell r="L2544" t="str">
            <v>MANTENIMIENTO DE LA MALLA VIAL DEL CAQUETÁ, APROVECHANDO LA EXPLOTACIÓN DE LA MINA DE ASFALTITA LAS PAVAS; EN LOS MUNICIPIOS DE FLORENCIA, CURILLO, LA MONTAÑITA, SAN JOSÉ DEL FRAGUA, SAN VICENTE DEL CAGÚAN Y EL PAUJIL.</v>
          </cell>
          <cell r="M2544">
            <v>60.59</v>
          </cell>
          <cell r="N2544">
            <v>66.37</v>
          </cell>
          <cell r="O2544" t="str">
            <v>CONTRATADO EN EJECUCIÓN</v>
          </cell>
        </row>
        <row r="2545">
          <cell r="K2545">
            <v>2012000060027</v>
          </cell>
          <cell r="L2545" t="str">
            <v>ESTUDIO Y DISEÑO TECNICO PARA LA CONSTRUCCION DE BIBLIOTECAS, CENTROS CULTURALES-CASA TALLER Y POLIDEPORTIVOS EN CAQUETÁ, AMAZONÍA</v>
          </cell>
          <cell r="M2545">
            <v>100</v>
          </cell>
          <cell r="N2545">
            <v>99.99</v>
          </cell>
          <cell r="O2545" t="str">
            <v>CERRADO</v>
          </cell>
        </row>
        <row r="2546">
          <cell r="K2546">
            <v>2013000060007</v>
          </cell>
          <cell r="L2546" t="str">
            <v>MEJORAMIENTO DEL REORDENAMIENTO FÍSICO-FUNCIONAL Y VULNERABILIDAD SÍSMICA EN 18 IPS PÚBLICAS DE TODO EL DEPARTAMENTO, CAQUETÁ, AMAZONÍA</v>
          </cell>
          <cell r="M2546">
            <v>100</v>
          </cell>
          <cell r="N2546">
            <v>61.06</v>
          </cell>
          <cell r="O2546" t="str">
            <v>TERMINADO</v>
          </cell>
        </row>
        <row r="2547">
          <cell r="K2547">
            <v>2013000060008</v>
          </cell>
          <cell r="L2547" t="str">
            <v>AMPLIACIÓN DEL LABORATORIO DE SALUD PÚBLICA DEPARTAMENTAL DEL CAQUETÁ</v>
          </cell>
          <cell r="M2547">
            <v>100</v>
          </cell>
          <cell r="N2547">
            <v>99.73</v>
          </cell>
          <cell r="O2547" t="str">
            <v>TERMINADO</v>
          </cell>
        </row>
        <row r="2548">
          <cell r="K2548">
            <v>2013000060009</v>
          </cell>
          <cell r="L2548" t="str">
            <v>DOTACIÓN DE EQUIPOS Y AMBULANCIAS PARA IPS PÚBLICAS DEL DEPARTAMENTO DE CAQUETÁ, AMAZONÍA</v>
          </cell>
          <cell r="M2548">
            <v>100</v>
          </cell>
          <cell r="N2548">
            <v>35.4</v>
          </cell>
          <cell r="O2548" t="str">
            <v>TERMINADO</v>
          </cell>
        </row>
        <row r="2549">
          <cell r="K2549">
            <v>2013000060027</v>
          </cell>
          <cell r="L2549" t="str">
            <v>FORTALECIMIENTO DE LA EDUCACION BILINGÜE EN EL SISTEMA EDUCATIVO OFICIAL DEL DEPARTAMENTO DE CAQUETÁ.</v>
          </cell>
          <cell r="M2549">
            <v>99.8</v>
          </cell>
          <cell r="N2549">
            <v>99.98</v>
          </cell>
          <cell r="O2549" t="str">
            <v>TERMINADO</v>
          </cell>
        </row>
        <row r="2550">
          <cell r="K2550">
            <v>2013000060033</v>
          </cell>
          <cell r="L2550" t="str">
            <v>MEJORAMIENTO DE CONDICIONES DE HABITABILIDAD PARA LA POBLACÍON MÁS POBRE Y VICTIMA DEL CONFLICTO ARMADO EN EL DEPARTAMENTO DEL CAQUETÁ</v>
          </cell>
          <cell r="M2550">
            <v>100</v>
          </cell>
          <cell r="N2550">
            <v>100</v>
          </cell>
          <cell r="O2550" t="str">
            <v>CERRADO</v>
          </cell>
        </row>
        <row r="2551">
          <cell r="K2551">
            <v>2013000060037</v>
          </cell>
          <cell r="L2551" t="str">
            <v>IMPLEMENTACIÓN DE LA POLITICA DE GESTION DEL RIESGO EN EL DEPARTAMENTO DEL CAQUETÁ.</v>
          </cell>
          <cell r="M2551">
            <v>0.03</v>
          </cell>
          <cell r="N2551">
            <v>0</v>
          </cell>
          <cell r="O2551" t="str">
            <v>CONTRATADO EN EJECUCIÓN</v>
          </cell>
        </row>
        <row r="2552">
          <cell r="K2552">
            <v>2013000060102</v>
          </cell>
          <cell r="L2552" t="str">
            <v>FORTALECIMIENTO DEL SECTOR GANADERO A TRAVÉS DE LA CERTIFICACIÓN DE FINCAS COMO LIBRE DE BRUCELOSIS Y TUBERCULOSIS EN EL DEPARTAMENTO DEL CAQUETÁ</v>
          </cell>
          <cell r="M2552">
            <v>19.809999999999999</v>
          </cell>
          <cell r="N2552">
            <v>40</v>
          </cell>
          <cell r="O2552" t="str">
            <v>CONTRATADO EN EJECUCIÓN</v>
          </cell>
        </row>
        <row r="2553">
          <cell r="K2553">
            <v>2013000100051</v>
          </cell>
          <cell r="L2553" t="str">
            <v>RESTAURACIÓN DE ÁREAS DISTURBADAS POR IMPLEMENTACIÓN DE SISTEMAS PRODUCTIVOS AGROPECUARIOS EN EL DEPARTAMENTO CAQUETÁ</v>
          </cell>
          <cell r="M2553">
            <v>10.96</v>
          </cell>
          <cell r="N2553">
            <v>21.64</v>
          </cell>
          <cell r="O2553" t="str">
            <v>CONTRATADO EN EJECUCIÓN</v>
          </cell>
        </row>
        <row r="2554">
          <cell r="K2554">
            <v>2013000100064</v>
          </cell>
          <cell r="L2554" t="str">
            <v>AMPLIACIÓN DE LA BASE GENÉTICA DE CAUCHO NATURAL, CAQUETÁ, AMAZONÍA.</v>
          </cell>
          <cell r="M2554">
            <v>8.44</v>
          </cell>
          <cell r="N2554">
            <v>26.3</v>
          </cell>
          <cell r="O2554" t="str">
            <v>CONTRATADO EN EJECUCIÓN</v>
          </cell>
        </row>
        <row r="2555">
          <cell r="K2555">
            <v>2013000100164</v>
          </cell>
          <cell r="L2555" t="str">
            <v>IMPLEMENTACIÓN Y VALIDACIÓN DE MODELOS ALTERNATIVOS DE PRODUCCIÓN GANADERA EN EL DEPARTAMENTO DEL CAQUETÁ</v>
          </cell>
          <cell r="M2555">
            <v>50.55</v>
          </cell>
          <cell r="N2555">
            <v>31.8</v>
          </cell>
          <cell r="O2555" t="str">
            <v>CONTRATADO EN EJECUCIÓN</v>
          </cell>
        </row>
        <row r="2556">
          <cell r="K2556">
            <v>2013000100182</v>
          </cell>
          <cell r="L2556" t="str">
            <v>FORTALECIMIENTO DE LA CULTURA CIUDADANA Y DEMOCRATICA EN CIENCIA, TECNOLOGÍA E INNOVACIÓN A TRAVÉS DE LA INVESTIGACIÓN COMO ESTRATEGIA PEDAGÓGICA APOYADA EN LAS TIC, EN LOS 15 MUNICIPIOS NO CERTIFICADOS DEL DEPARTAMENTO DEL CAQUETÁ</v>
          </cell>
          <cell r="M2556">
            <v>73.569999999999993</v>
          </cell>
          <cell r="N2556">
            <v>74.12</v>
          </cell>
          <cell r="O2556" t="str">
            <v>CONTRATADO EN EJECUCIÓN</v>
          </cell>
        </row>
        <row r="2557">
          <cell r="K2557">
            <v>2013000100269</v>
          </cell>
          <cell r="L2557" t="str">
            <v>IMPLEMENTACIÓN DE ESTRATEGIAS DE INNOVACIÓN PARA CONTRIBUIR AL MEJORAMIENTO DE LA SOBERANIA Y LA SEGURIDAD ALIMENTARIA EN LOS MUNICIPIOS DE FLORENCIA Y PAUJIL DEL DEPARTAMENTO DEL CAQUETA</v>
          </cell>
          <cell r="M2557">
            <v>0</v>
          </cell>
          <cell r="N2557">
            <v>5.09</v>
          </cell>
          <cell r="O2557" t="str">
            <v>CONTRATADO EN EJECUCIÓN</v>
          </cell>
        </row>
        <row r="2558">
          <cell r="K2558">
            <v>2015000100084</v>
          </cell>
          <cell r="L2558" t="str">
            <v>FORMACIÓN DE CAPITAL HUMANO A NIVEL DE MAESTRÍA PARA EL FORTALECIMIENTO DE LAS CAPACIDADES DE I+D, INNOVACIÓN Y COMPETITIVIDAD TODO EL DEPARTAMENTO, CAQUETÁ, AMAZONÍA</v>
          </cell>
          <cell r="M2558">
            <v>0</v>
          </cell>
          <cell r="N2558">
            <v>0.5</v>
          </cell>
          <cell r="O2558" t="str">
            <v>CONTRATADO EN EJECUCIÓN</v>
          </cell>
        </row>
        <row r="2559">
          <cell r="K2559">
            <v>2013000060046</v>
          </cell>
          <cell r="L2559" t="str">
            <v>AMPLIACIÓN DE LA COBERTURA EDUCATIVA EN LA ZONA NORTE DEL DEPARTAMENTO DEL CAQUETÁ EN LOS MUNICIPIOS DE CARTAGENA DEL CHAIRA Y EL PAUJIL.</v>
          </cell>
          <cell r="M2559">
            <v>100</v>
          </cell>
          <cell r="N2559">
            <v>100</v>
          </cell>
          <cell r="O2559" t="str">
            <v>TERMINADO</v>
          </cell>
        </row>
        <row r="2560">
          <cell r="K2560">
            <v>2013000060071</v>
          </cell>
          <cell r="L2560" t="str">
            <v>REHABILITACIÓN Y PAVIMENTACIÓN DE LA MALLA VIAL DE LOS MUNICIPIOS DE ALBANIA, CARTAGENA DEL CHAIRA, EL PAUJIL Y LA MONTAÑITA - CAQUETÁ, AMAZONÍA</v>
          </cell>
          <cell r="M2560">
            <v>100</v>
          </cell>
          <cell r="N2560">
            <v>99.99</v>
          </cell>
          <cell r="O2560" t="str">
            <v>TERMINADO</v>
          </cell>
        </row>
        <row r="2561">
          <cell r="K2561">
            <v>2014000060025</v>
          </cell>
          <cell r="L2561" t="str">
            <v>MEJORAMIENTO DE LA CALIDAD DE VIDA DE LA POBLACIÓN CAQUETEÑA, MEDIANTE LA INTERVENCIÓN DE LAS MALLAS VIALES EN LOS CASCOS URBANOS DE LOS MUNICIPIOS DE CARTAGENA DEL CHAIRA, SAN JOSÉ DEL FRAGUA, EL DONCELLO  Y SOLITA</v>
          </cell>
          <cell r="M2561">
            <v>100</v>
          </cell>
          <cell r="N2561">
            <v>94.81</v>
          </cell>
          <cell r="O2561" t="str">
            <v>TERMINADO</v>
          </cell>
        </row>
        <row r="2562">
          <cell r="K2562">
            <v>2015000060006</v>
          </cell>
          <cell r="L2562" t="str">
            <v>CONSTRUCCIÓN DE REDES DE DISTRIBUCIÓN DE MEDIA Y BAJA TENSIÓN Y MONTAJE DE SUBESTACIÓN DE DISTRIBUCIÓN EN EL ÁREA RURAL DE LOS MUNICIPIOS DE FLORENCIA, EL DONCELLO Y BELÉN DE LOS ANDAQUÍES  - CAQUETÁ.</v>
          </cell>
          <cell r="M2562">
            <v>52.83</v>
          </cell>
          <cell r="N2562">
            <v>84.7</v>
          </cell>
          <cell r="O2562" t="str">
            <v>CONTRATADO EN EJECUCIÓN</v>
          </cell>
        </row>
        <row r="2563">
          <cell r="K2563">
            <v>2013000060034</v>
          </cell>
          <cell r="L2563" t="str">
            <v>CONSTRUCCIÓN GASODUCTO URBANO (PROPANODUCTO) Y CONEXIONES DE USUARIOS EN EL MUNICIPIO DE EL PAUJIL Y SAN JOSÉ DEL FRAGUA, DEPARTAMENTO DEL CAQUETÁ</v>
          </cell>
          <cell r="M2563">
            <v>53.14</v>
          </cell>
          <cell r="N2563">
            <v>35.79</v>
          </cell>
          <cell r="O2563" t="str">
            <v>CONTRATADO EN EJECUCIÓN</v>
          </cell>
        </row>
        <row r="2564">
          <cell r="K2564">
            <v>2015000060013</v>
          </cell>
          <cell r="L2564" t="str">
            <v>CONSTRUCCIÓN DE OBRAS DE ARTE VIALES  Y REHABILITACIÓN  DE VÍAS TERCIARIAS  DEL DEPARTAMENTO  DEL CAQUETÁ  EN LOS MUNICIPIOS DE EL PAUJIL Y LA MONTAÑITA</v>
          </cell>
          <cell r="M2564">
            <v>48.1</v>
          </cell>
          <cell r="N2564">
            <v>57.01</v>
          </cell>
          <cell r="O2564" t="str">
            <v>CONTRATADO EN EJECUCIÓN</v>
          </cell>
        </row>
        <row r="2565">
          <cell r="K2565">
            <v>2015000060012</v>
          </cell>
          <cell r="L2565" t="str">
            <v>CONSTRUCCIÓN DE OBRAS DE ARTE VIALES Y REHABILITACIÓN DE VÍAS TERCIARIAS DEL DEPARTAMENTO DEL CAQUETÁ EN LOS MUNICIPIOS DE SAN VICENTE DEL CAGUÁN, MORELIA, SAN JOSÉ DEL FRAGUA, ALBANIA, EL DONCELLO Y PUERTO RICO</v>
          </cell>
          <cell r="M2565">
            <v>67.400000000000006</v>
          </cell>
          <cell r="N2565">
            <v>66.209999999999994</v>
          </cell>
          <cell r="O2565" t="str">
            <v>CONTRATADO EN EJECUCIÓN</v>
          </cell>
        </row>
        <row r="2566">
          <cell r="K2566">
            <v>2013000060094</v>
          </cell>
          <cell r="L2566" t="str">
            <v>CONSTRUCCIÓN DE TRES ACUEDUCTOS MULTIVEREDALES EN LOS MUNICIPIOS DE BELEN DE LOS ANDAQUIES, LA MONTAÑITA Y SAN JOSE DEL FRAGUA DEL DEPARTAMENTO DEL CAQUETÁ</v>
          </cell>
          <cell r="M2566">
            <v>0</v>
          </cell>
          <cell r="N2566">
            <v>21.92</v>
          </cell>
          <cell r="O2566" t="str">
            <v>CONTRATADO EN EJECUCIÓN</v>
          </cell>
        </row>
        <row r="2567">
          <cell r="K2567">
            <v>2012000060026</v>
          </cell>
          <cell r="L2567" t="str">
            <v>CONSTRUCCIÓN DE 810 VIVIENDAS PARA LA POBLACIÓN DESPLAZADA DE LA ZONA NORTE DEL DEPARTAMENTO DEL CAQUETA EN EL MUNICIPIO DE SAN VICENTE DEL CAGUÁN, CAQUETÁ, AMAZONÍA</v>
          </cell>
          <cell r="M2567">
            <v>13.33</v>
          </cell>
          <cell r="N2567">
            <v>15.23</v>
          </cell>
          <cell r="O2567" t="str">
            <v>CONTRATADO EN EJECUCIÓN</v>
          </cell>
        </row>
        <row r="2568">
          <cell r="K2568">
            <v>2013000060025</v>
          </cell>
          <cell r="L2568" t="str">
            <v>CONSTRUCCIÓN DE VIVIENDAS DE INTERES PRIORITARIO PARA FAMILIAS VULNERABLES DEL SOLITA, CAQUETÁ, AMAZONÍA</v>
          </cell>
          <cell r="M2568">
            <v>16.47</v>
          </cell>
          <cell r="N2568">
            <v>23.7</v>
          </cell>
          <cell r="O2568" t="str">
            <v>CONTRATADO EN EJECUCIÓN</v>
          </cell>
        </row>
        <row r="2569">
          <cell r="K2569">
            <v>2014000060010</v>
          </cell>
          <cell r="L2569" t="str">
            <v>REHABILITACIÓN Y PAVIMENTACION VIAS RURALES DE LOS MUNICIPIOS DE CARTAGENA DEL CHAIRA, LA MONTAÑITA, MORELIA, PUERTO RICO, SOLITA Y VALPARAISO DEL DEPARTAMENTO DE CAQUETA</v>
          </cell>
          <cell r="M2569">
            <v>36.97</v>
          </cell>
          <cell r="N2569">
            <v>100</v>
          </cell>
          <cell r="O2569" t="str">
            <v>CONTRATADO EN EJECUCIÓN</v>
          </cell>
        </row>
        <row r="2570">
          <cell r="K2570">
            <v>2012000060030</v>
          </cell>
          <cell r="L2570" t="str">
            <v>IMPLEMENTACIÓN PROGRAMA PARA LA MASIFICACIÓN DEL SERVICIO DE GAS COMBUSTIBLE DOMICILIARIO POR REDES FÍSICAS EN 13 MUNICIPIOS DEL DEPARTAMENTO DEL CAQUETÁ</v>
          </cell>
          <cell r="M2570">
            <v>100</v>
          </cell>
          <cell r="N2570">
            <v>90.27</v>
          </cell>
          <cell r="O2570" t="str">
            <v>TERMINADO</v>
          </cell>
        </row>
        <row r="2571">
          <cell r="K2571">
            <v>2014000060009</v>
          </cell>
          <cell r="L2571" t="str">
            <v>AMPLIACIÓN DE LA INFRAESTRUCTURA FISICA II ETAPA EN LA INSTITUCION EDUCATIVA MARCO FIDEL SUAREZ EN LOS MUNICIPIOS DE EL DONCELLO Y PUERTO RICO DEL DEPARTAMENTO DEL CAQUETA</v>
          </cell>
          <cell r="M2571">
            <v>71.290000000000006</v>
          </cell>
          <cell r="N2571">
            <v>61.44</v>
          </cell>
          <cell r="O2571" t="str">
            <v>CONTRATADO EN EJECUCIÓN</v>
          </cell>
        </row>
        <row r="2572">
          <cell r="K2572">
            <v>2012000100145</v>
          </cell>
          <cell r="L2572" t="str">
            <v>FORTALECIMIENTO PROGRAMA ONDAS COLCIENCIAS TODO EL DEPARTAMENTO, CAQUETÁ, AMAZONÍA</v>
          </cell>
          <cell r="M2572">
            <v>82.62</v>
          </cell>
          <cell r="N2572">
            <v>74.540000000000006</v>
          </cell>
          <cell r="O2572" t="str">
            <v>CONTRATADO EN EJECUCIÓN</v>
          </cell>
        </row>
        <row r="2573">
          <cell r="K2573">
            <v>2012181500003</v>
          </cell>
          <cell r="L2573" t="str">
            <v>CONSTRUCCIÓN AMPLIACION Y REMODELACION DE REDES ELECTRICAS DE LA CIUDADELA CHAIRENSE, INCLUYE MEJORAMIENTO DE LA SUBESTACION CARTAGENA DEL CHAIRÁ, CAQUETÁ, AMAZONÍA</v>
          </cell>
          <cell r="M2573">
            <v>100</v>
          </cell>
          <cell r="N2573">
            <v>99.85</v>
          </cell>
          <cell r="O2573" t="str">
            <v>TERMINADO</v>
          </cell>
        </row>
        <row r="2574">
          <cell r="K2574">
            <v>2012181500004</v>
          </cell>
          <cell r="L2574" t="str">
            <v>ESTUDIOS Y DISEÑOS PARA LA FORMULACIÓN DEL PLAN MAESTRO DE PAVIMENTACIÓN DEL MUNICIPIO DE CARTAGENA DEL CHAIRÁ, CAQUETÁ, AMAZONÍA</v>
          </cell>
          <cell r="M2574">
            <v>100</v>
          </cell>
          <cell r="N2574">
            <v>100</v>
          </cell>
          <cell r="O2574" t="str">
            <v>CERRADO</v>
          </cell>
        </row>
        <row r="2575">
          <cell r="K2575">
            <v>2013181500002</v>
          </cell>
          <cell r="L2575" t="str">
            <v>DESARROLLO DE  LA FASE I DEL PLAN MAESTRO DE PAVIMENTACIÓN DE LAS VÍAS DEL CASCO URBANO DEL MUNICIPIO CARTAGENA DEL CHAIRÁ, CAQUETÁ, AMAZONÍA</v>
          </cell>
          <cell r="M2575">
            <v>100</v>
          </cell>
          <cell r="N2575">
            <v>76.11</v>
          </cell>
          <cell r="O2575" t="str">
            <v>TERMINADO</v>
          </cell>
        </row>
        <row r="2576">
          <cell r="K2576">
            <v>2014181500001</v>
          </cell>
          <cell r="L2576" t="str">
            <v>CONSTRUCCIÓN DE OBRAS PARA EL MEJORAMIENTO URBANO EN EL MUNICIPIO CARTAGENA DEL CHAIRÁ, DEPARTAMENTO DEL CAQUETÁ.</v>
          </cell>
          <cell r="M2576">
            <v>100</v>
          </cell>
          <cell r="N2576">
            <v>94.46</v>
          </cell>
          <cell r="O2576" t="str">
            <v>TERMINADO</v>
          </cell>
        </row>
        <row r="2577">
          <cell r="K2577">
            <v>2015181500002</v>
          </cell>
          <cell r="L2577" t="str">
            <v>MEJORAMIENTO DE LA CALIDAD DE VIDA DE LA POBLACION MEDIANTE LA INTERVENCION DEL PLAN MAESTRO DE PAVIMENTACION DEL CASCO URBANO EN EL BARRIO BELLA VISTA DEL MUNICIPIO DE CARTAGENA DEL CHAIRA DEPARTAMETO DEL CAQUETA</v>
          </cell>
          <cell r="M2577">
            <v>100</v>
          </cell>
          <cell r="N2577">
            <v>100</v>
          </cell>
          <cell r="O2577" t="str">
            <v>TERMINADO</v>
          </cell>
        </row>
        <row r="2578">
          <cell r="K2578">
            <v>2012182050001</v>
          </cell>
          <cell r="L2578" t="str">
            <v>REMODELACIÓN Y ADECUACION DEL PARQUE PRINCIPAL Y LOS ESPACIOS DE INTEGRACION LUDICOS Y COMUNITARIOS CURILLO, CAQUETÁ, AMAZONÍA</v>
          </cell>
          <cell r="M2578">
            <v>100</v>
          </cell>
          <cell r="N2578">
            <v>99.69</v>
          </cell>
          <cell r="O2578" t="str">
            <v>TERMINADO</v>
          </cell>
        </row>
        <row r="2579">
          <cell r="K2579">
            <v>2013182050001</v>
          </cell>
          <cell r="L2579" t="str">
            <v>ADECUACIÓN REPOSICION DE VIAS EN UBICADASEN EL CASCO URBANO DEL MUNICIPIO DE CURILLO, CAQUETÁ, AMAZONÍA</v>
          </cell>
          <cell r="M2579">
            <v>100</v>
          </cell>
          <cell r="N2579">
            <v>100</v>
          </cell>
          <cell r="O2579" t="str">
            <v>TERMINADO</v>
          </cell>
        </row>
        <row r="2580">
          <cell r="K2580">
            <v>2014182050001</v>
          </cell>
          <cell r="L2580" t="str">
            <v>MEJORAMIENTO ESTADIO MUNICIPAL DEL CASCO URBANO DEL MUNICIPIO DE CURILLO, CAQUETÁ</v>
          </cell>
          <cell r="M2580">
            <v>100</v>
          </cell>
          <cell r="N2580">
            <v>100</v>
          </cell>
          <cell r="O2580" t="str">
            <v>TERMINADO</v>
          </cell>
        </row>
        <row r="2581">
          <cell r="K2581">
            <v>2015182050001</v>
          </cell>
          <cell r="L2581" t="str">
            <v>ADECUACIÓN Y PAVIMENTACION EN CONCRETO VIAS URBANAS PARA EL MUNICIPIO DE CURILLO, CAQUETÁ, AMAZONÍA</v>
          </cell>
          <cell r="M2581">
            <v>100</v>
          </cell>
          <cell r="N2581">
            <v>97.08</v>
          </cell>
          <cell r="O2581" t="str">
            <v>TERMINADO</v>
          </cell>
        </row>
        <row r="2582">
          <cell r="K2582">
            <v>2012182470001</v>
          </cell>
          <cell r="L2582" t="str">
            <v>CONSTRUCCIÓN PLAZA DE MERCADO DE MAYORISTA Y MINORISTA EL DONCELLO, CAQUETÁ</v>
          </cell>
          <cell r="M2582">
            <v>100</v>
          </cell>
          <cell r="N2582">
            <v>100</v>
          </cell>
          <cell r="O2582" t="str">
            <v>CERRADO</v>
          </cell>
        </row>
        <row r="2583">
          <cell r="K2583">
            <v>2013182470001</v>
          </cell>
          <cell r="L2583" t="str">
            <v>CONSTRUCCIÓN SUPERFICIE DE UNA CANCHA MÚLTIPLE CON RECUBRIMIENTO SINTÉTICO PLEXIFOR SOBRE CONCRETO DEL COLEGIO CORINMACULADO DEL MUNICIPIO DE EL DONCELLO DEPARTAMENTO DEL CAQUETÁ</v>
          </cell>
          <cell r="M2583">
            <v>100</v>
          </cell>
          <cell r="N2583">
            <v>100</v>
          </cell>
          <cell r="O2583" t="str">
            <v>CERRADO</v>
          </cell>
        </row>
        <row r="2584">
          <cell r="K2584">
            <v>2013182470002</v>
          </cell>
          <cell r="L2584" t="str">
            <v>CONSTRUCCIÓN DE UNA SEGUNDA PLANTA EN LAS AULAS ESCOLARES DEL COLEGIO INSTITUCIÓN EDUCATIVA TÉCNICA EMPRESARIAL RUFINO QUICHOYA MUNICIPIO DE EL DONCELLO DEPARTAMENTO DEL CAQUETÁ</v>
          </cell>
          <cell r="M2584">
            <v>100</v>
          </cell>
          <cell r="N2584">
            <v>98.29</v>
          </cell>
          <cell r="O2584" t="str">
            <v>CERRADO</v>
          </cell>
        </row>
        <row r="2585">
          <cell r="K2585">
            <v>2013182470003</v>
          </cell>
          <cell r="L2585" t="str">
            <v>ADQUISICIÓN DE MAQUINARIA AGRICOLA TECNIFICADA PARA LOS PRODUCTORES CAMPESINOS DEL MUNICIPIO DE EL DONCELLO EN EL DEPARTAMENTO DEL CAQUETÁ</v>
          </cell>
          <cell r="M2585">
            <v>100</v>
          </cell>
          <cell r="N2585">
            <v>99.5</v>
          </cell>
          <cell r="O2585" t="str">
            <v>CERRADO</v>
          </cell>
        </row>
        <row r="2586">
          <cell r="K2586">
            <v>2014182470001</v>
          </cell>
          <cell r="L2586" t="str">
            <v>INVERSIONES INSTALACIÓN DE LAS REDES ELÉCTRICAS PARA LA PLAZA DE MERCADO MAYORISTA Y MINORISTA DEL MUNICIPIO DE EL DONCELLO CAQUETÁ EL DONCELLO, CAQUETÁ, AMAZONÍA</v>
          </cell>
          <cell r="M2586">
            <v>98.7</v>
          </cell>
          <cell r="N2586">
            <v>99.22</v>
          </cell>
          <cell r="O2586" t="str">
            <v>CERRADO</v>
          </cell>
        </row>
        <row r="2587">
          <cell r="K2587">
            <v>2014182470002</v>
          </cell>
          <cell r="L2587" t="str">
            <v>CONSTRUCCIÓN DE LA PRIMERA ETAPA DEL PARQUE TEMATICO RUTA DE LA VIDA Y RECONSTRUCCION Y ADECUACION DEL PARQUE EL RECREO EN EL MUNICIPIO DE EL DONCELLO DEPARTAMENTO DE CAQUETÁ</v>
          </cell>
          <cell r="M2587">
            <v>100</v>
          </cell>
          <cell r="N2587">
            <v>100</v>
          </cell>
          <cell r="O2587" t="str">
            <v>CERRADO</v>
          </cell>
        </row>
        <row r="2588">
          <cell r="K2588">
            <v>2015182470001</v>
          </cell>
          <cell r="L2588" t="str">
            <v>CONSTRUCCIÓN Y ADECUACION DE LA SEGUNDA ETAPA DEL PARQUE EL RECREO EN EL MUNICIPIO EL DONCELLO, DEPARTAMENTO DEL CAQUETA</v>
          </cell>
          <cell r="M2588">
            <v>100</v>
          </cell>
          <cell r="N2588">
            <v>100</v>
          </cell>
          <cell r="O2588" t="str">
            <v>CERRADO</v>
          </cell>
        </row>
        <row r="2589">
          <cell r="K2589">
            <v>2015182470002</v>
          </cell>
          <cell r="L2589" t="str">
            <v>SUMINISTRO DE MAQUINARIA PESADA PARA EL MEJORAMIENTO DE LA RED VIAL DEL MUNICIPIO DE EL DONCELLO EN EL DEPARTAMENTO DEL CAQUETÁ.</v>
          </cell>
          <cell r="M2589">
            <v>81.47</v>
          </cell>
          <cell r="N2589">
            <v>69.959999999999994</v>
          </cell>
          <cell r="O2589" t="str">
            <v>CONTRATADO EN EJECUCIÓN</v>
          </cell>
        </row>
        <row r="2590">
          <cell r="K2590">
            <v>2016182470001</v>
          </cell>
          <cell r="L2590" t="str">
            <v>CONDICIONES DE IGUALDAD  Y APORTE  PARA LA PAZ A LAS FAMILIAS  CON CARENCIA  DE VIVIENDA  EN EL MUNICIPIO DE EL DONCELLO - CAQUETÁ, FASE II</v>
          </cell>
          <cell r="M2590">
            <v>0</v>
          </cell>
          <cell r="N2590">
            <v>0</v>
          </cell>
          <cell r="O2590" t="str">
            <v>SIN CONTRATAR</v>
          </cell>
        </row>
        <row r="2591">
          <cell r="K2591">
            <v>2013182560001</v>
          </cell>
          <cell r="L2591" t="str">
            <v>MEJORAMIENTO DE VIVIENDA PARA LAS FAMILIAS EN CONDICIÓN DE POBREZA Y EXTREMA POBREZA, PERTENECIENTES AL MUNICIPIO EL PAUJIL, CAQUETÁ, AMAZONÍA</v>
          </cell>
          <cell r="M2591">
            <v>100</v>
          </cell>
          <cell r="N2591">
            <v>95.41</v>
          </cell>
          <cell r="O2591" t="str">
            <v>TERMINADO</v>
          </cell>
        </row>
        <row r="2592">
          <cell r="K2592">
            <v>2015182560002</v>
          </cell>
          <cell r="L2592" t="str">
            <v>MEJORAMIENTO DE VIVIENDA ETAPA II   PARA LAS FAMILIAS EN CONDICIÓN DE POBREZA Y EXTREMA POBREZA, PERTENECIENTES AL MUNICIPIO EL PAUJIL, CAQUETÁ, AMAZONÍA</v>
          </cell>
          <cell r="M2592">
            <v>0</v>
          </cell>
          <cell r="N2592">
            <v>0</v>
          </cell>
          <cell r="O2592" t="str">
            <v>SIN CONTRATAR</v>
          </cell>
        </row>
        <row r="2593">
          <cell r="K2593">
            <v>2012184100001</v>
          </cell>
          <cell r="L2593" t="str">
            <v>MEJORAMIENTO DE LAS VIAS EL LIBANO UNION PENEYA, SAN ISIDRO, MIRAMAR, LAS PALMERAS DEL MUNICIPIO DE LA MONTAÑITA, CAQUETÁ, AMAZONÍA</v>
          </cell>
          <cell r="M2593">
            <v>100</v>
          </cell>
          <cell r="N2593">
            <v>142.49</v>
          </cell>
          <cell r="O2593" t="str">
            <v>TERMINADO</v>
          </cell>
        </row>
        <row r="2594">
          <cell r="K2594">
            <v>2013184100001</v>
          </cell>
          <cell r="L2594" t="str">
            <v>CONSTRUCCIÓN DEL PUENTE VEHICULAR, VEREDA LA ARGENTINA DE LA QUEBRADA EL PATUNCHO DEL MUNICIPIO DE LA MONTAÑITA, CAQUETÁ, AMAZONÍA</v>
          </cell>
          <cell r="M2594">
            <v>100</v>
          </cell>
          <cell r="N2594">
            <v>100</v>
          </cell>
          <cell r="O2594" t="str">
            <v>CERRADO</v>
          </cell>
        </row>
        <row r="2595">
          <cell r="K2595">
            <v>2013184100002</v>
          </cell>
          <cell r="L2595" t="str">
            <v>MEJORAMIENTO E LA VIA CENTRO EDUCATIVO EL DIVISO DE LA VEREDA ARENOSA ALTA - CASERIO PEÑARANDA EN EL MUNICIPIO DE MONTAÑITA, DEPARTAMENTO DEL CAQUETÁ</v>
          </cell>
          <cell r="M2595">
            <v>100</v>
          </cell>
          <cell r="N2595">
            <v>100</v>
          </cell>
          <cell r="O2595" t="str">
            <v>CERRADO</v>
          </cell>
        </row>
        <row r="2596">
          <cell r="K2596">
            <v>2014184100001</v>
          </cell>
          <cell r="L2596" t="str">
            <v>CONSTRUCCIÓN DE DOS RESTAURANTES  Y TRES AULAS ESCOLARES PARA EL MEJORAMIENTO DE LA CALIDAD DE VIDA EDUCATIVA EN EL MUNICIPIO DE LA MONTAÑITA, CAQUETÁ, AMAZONÍA</v>
          </cell>
          <cell r="M2596">
            <v>100</v>
          </cell>
          <cell r="N2596">
            <v>100</v>
          </cell>
          <cell r="O2596" t="str">
            <v>PARA CIERRE</v>
          </cell>
        </row>
        <row r="2597">
          <cell r="K2597">
            <v>2015184100001</v>
          </cell>
          <cell r="L2597" t="str">
            <v>MEJORAMIENTO LOSA POLIDEPORTIVA EN LA INSPECCION DE ITARCA EN EL MUNICIPIO DE LA MONTAÑITA DEPARTAMENTO DEL CAQUETA</v>
          </cell>
          <cell r="M2597">
            <v>100</v>
          </cell>
          <cell r="N2597">
            <v>100</v>
          </cell>
          <cell r="O2597" t="str">
            <v>CERRADO</v>
          </cell>
        </row>
        <row r="2598">
          <cell r="K2598">
            <v>2015184100002</v>
          </cell>
          <cell r="L2598" t="str">
            <v>CONSTRUCCIÓN DE REDES DE ALUMBRADO PUBLICO PARA LA CANCHA DE FUTBOL DEL MUNICIPIO DE LA MONTAÑITA DEPARTAMENTO DEL CAQUETA</v>
          </cell>
          <cell r="M2598">
            <v>100</v>
          </cell>
          <cell r="N2598">
            <v>99.46</v>
          </cell>
          <cell r="O2598" t="str">
            <v>CERRADO</v>
          </cell>
        </row>
        <row r="2599">
          <cell r="K2599">
            <v>2015184100005</v>
          </cell>
          <cell r="L2599" t="str">
            <v>CONSTRUCCIÓN DE POLIDEPORTIVO EN EL BARRIO EL JARDÍN DE LA INSPECCIÓN DE LA UNIÓN PENEYA EN EL MUNICIPIO DE LA MONTAÑITA, CAQUETÁ</v>
          </cell>
          <cell r="M2599">
            <v>100</v>
          </cell>
          <cell r="N2599">
            <v>98.37</v>
          </cell>
          <cell r="O2599" t="str">
            <v>PARA CIERRE</v>
          </cell>
        </row>
        <row r="2600">
          <cell r="K2600">
            <v>2015184100008</v>
          </cell>
          <cell r="L2600" t="str">
            <v>ESTUDIOS Y DISEÑOS PARA EL PROYECTO DE CONSTRUCCIÓN DE PUENTE PEATONAL EN LA VEREDA LOS ALPINOS DEL MUNICIPIO DE LA MONTAÑITA, CAQUETÁ.</v>
          </cell>
          <cell r="M2600">
            <v>100</v>
          </cell>
          <cell r="N2600">
            <v>92.83</v>
          </cell>
          <cell r="O2600" t="str">
            <v>TERMINADO</v>
          </cell>
        </row>
        <row r="2601">
          <cell r="K2601">
            <v>2012184600002</v>
          </cell>
          <cell r="L2601" t="str">
            <v>MANTENIMIENTO PAVIMENTACIÓN VÍAS VEHÍCULARES UBICADAS EN EL CASCO URBANO MILÁN, CAQUETÁ, AMAZONÍA</v>
          </cell>
          <cell r="M2601">
            <v>100</v>
          </cell>
          <cell r="N2601">
            <v>99.99</v>
          </cell>
          <cell r="O2601" t="str">
            <v>PARA CIERRE</v>
          </cell>
        </row>
        <row r="2602">
          <cell r="K2602">
            <v>2013184600002</v>
          </cell>
          <cell r="L2602" t="str">
            <v>CONSTRUCCIÓN Y DOTACION GIMNASIO DEPORTIVO PARA LA INSPECCION DE SAN ANTONIO DE GETUCHA DEL MUNICIPIO DE MILÁN, CAQUETÁ, AMAZONÍA</v>
          </cell>
          <cell r="M2602">
            <v>100</v>
          </cell>
          <cell r="N2602">
            <v>100</v>
          </cell>
          <cell r="O2602" t="str">
            <v>TERMINADO</v>
          </cell>
        </row>
        <row r="2603">
          <cell r="K2603">
            <v>2013184600003</v>
          </cell>
          <cell r="L2603" t="str">
            <v>MANTENIMIENTO Y PAVIMENTACIÓN DE LAS VÍAS DEL CASCO URBANO DE LA INSPECCIÓN DE POLÍCIA SAN ANTONIO DE GETUCHA, EN EL MUNICIPIO DE MILAN EN EL DEPARTAMENTO DEL CAQUETÁ.</v>
          </cell>
          <cell r="M2603">
            <v>100</v>
          </cell>
          <cell r="N2603">
            <v>100</v>
          </cell>
          <cell r="O2603" t="str">
            <v>TERMINADO</v>
          </cell>
        </row>
        <row r="2604">
          <cell r="K2604">
            <v>2013184600004</v>
          </cell>
          <cell r="L2604" t="str">
            <v>CONSTRUCCIÓN DEL MUELLE FLUVIAL DEL RESGUARDO INDIGENA GETUCHA DEL MUNICIPIO DE PUERTO MILAN, DEPARTAMENTO DEL CAQUETÁ</v>
          </cell>
          <cell r="M2604">
            <v>100</v>
          </cell>
          <cell r="N2604">
            <v>93.42</v>
          </cell>
          <cell r="O2604" t="str">
            <v>TERMINADO</v>
          </cell>
        </row>
        <row r="2605">
          <cell r="K2605">
            <v>2014184600001</v>
          </cell>
          <cell r="L2605" t="str">
            <v>CONSTRUCCIÓN DE RESTAURANTE ESCOLAR EN EL CENTRO EDUCATIVO MAMABWE REOJACHE DEL RESGUARDO INDIGENA SAN LUIS DEL MUNICIPIO DE MILÁN - CAQUETÁ</v>
          </cell>
          <cell r="M2605">
            <v>100</v>
          </cell>
          <cell r="N2605">
            <v>100</v>
          </cell>
          <cell r="O2605" t="str">
            <v>TERMINADO</v>
          </cell>
        </row>
        <row r="2606">
          <cell r="K2606">
            <v>2014184600002</v>
          </cell>
          <cell r="L2606" t="str">
            <v>CONSTRUCCIÓN DE SENDERO PEATONAL PARA EL MEJORAMIENTO PAISAJISTICO Y DE MOVILIDAD EN LA VEREDA LA RASTRA DEL MUNICIPIO DE MILÁN - CAQUETÁ</v>
          </cell>
          <cell r="M2606">
            <v>100</v>
          </cell>
          <cell r="N2606">
            <v>99.99</v>
          </cell>
          <cell r="O2606" t="str">
            <v>TERMINADO</v>
          </cell>
        </row>
        <row r="2607">
          <cell r="K2607">
            <v>2015184600001</v>
          </cell>
          <cell r="L2607" t="str">
            <v>MEJORAMIENTO DE VÍAS Y CONSTRUCCION DE OBRAS DE ARTE EN VIAS TERCIARIAS DE MILÁN, CAQUETÁ</v>
          </cell>
          <cell r="M2607">
            <v>100</v>
          </cell>
          <cell r="N2607">
            <v>97.06</v>
          </cell>
          <cell r="O2607" t="str">
            <v>TERMINADO</v>
          </cell>
        </row>
        <row r="2608">
          <cell r="K2608">
            <v>2013184790001</v>
          </cell>
          <cell r="L2608" t="str">
            <v>REPOSICIÓN Y ADECUACIÓN DE LAS VÍAS RURALES ALBANO, BOCANA-AGUA CALIENTE, BAJO DELICIAS, FUENTE HERMOSA Y CAMPO ALEGRE-EL TEMBLON D MORELIA, CAQUETÁ, AMAZONÍA</v>
          </cell>
          <cell r="M2608">
            <v>100</v>
          </cell>
          <cell r="N2608">
            <v>100</v>
          </cell>
          <cell r="O2608" t="str">
            <v>CERRADO</v>
          </cell>
        </row>
        <row r="2609">
          <cell r="K2609">
            <v>2014184790001</v>
          </cell>
          <cell r="L2609" t="str">
            <v>ADECUACIÓN Y MEJORAMIENTO DEL COMEDOR INFANTIL DEL MUNICIPIO DE MORELIA, CAQUETÁ</v>
          </cell>
          <cell r="M2609">
            <v>100</v>
          </cell>
          <cell r="N2609">
            <v>99.2</v>
          </cell>
          <cell r="O2609" t="str">
            <v>CERRADO</v>
          </cell>
        </row>
        <row r="2610">
          <cell r="K2610">
            <v>2015184790001</v>
          </cell>
          <cell r="L2610" t="str">
            <v>CONSTRUCCIÓN DE REDES ELÉCTRICAS DE MEDIA Y BAJA TENSIÓN E INSTALACIÓN DE SUBESTACIÓN EN POSTE PARA LA VEREDA LA ESTRELLA DEL MUNICIPIO DE MORELIA DEPARTAMENTO DEL CAQUETÁ</v>
          </cell>
          <cell r="M2610">
            <v>100</v>
          </cell>
          <cell r="N2610">
            <v>98.21</v>
          </cell>
          <cell r="O2610" t="str">
            <v>CERRADO</v>
          </cell>
        </row>
        <row r="2611">
          <cell r="K2611">
            <v>2013185920001</v>
          </cell>
          <cell r="L2611" t="str">
            <v>MEJORAMIENTO CANCHA DE FUTBOL LA RABONERA DEL MUNICIPIO DE PUERTO RICO, CAQUETÁ, AMAZONÍA</v>
          </cell>
          <cell r="M2611">
            <v>100</v>
          </cell>
          <cell r="N2611">
            <v>100</v>
          </cell>
          <cell r="O2611" t="str">
            <v>CERRADO</v>
          </cell>
        </row>
        <row r="2612">
          <cell r="K2612">
            <v>2013185920003</v>
          </cell>
          <cell r="L2612" t="str">
            <v>REHABILITACIÓN Y PAVIMENTACIÓN DE 798 METROS LINEALES DE LA MALLA VIAL DEL CASCO URBANO DEL MUNICIPIO DE PUERTO RICO, CAQUETÁ, AMAZONÍA</v>
          </cell>
          <cell r="M2612">
            <v>100</v>
          </cell>
          <cell r="N2612">
            <v>99.43</v>
          </cell>
          <cell r="O2612" t="str">
            <v>CERRADO</v>
          </cell>
        </row>
        <row r="2613">
          <cell r="K2613">
            <v>2013185920006</v>
          </cell>
          <cell r="L2613" t="str">
            <v>CONSTRUCCIÓN DE VIVIENDAS DE INTERÉS SOCIAL RURAL PARA POBLACIÓN DEL MUNICIPIO PUERTO RICO, CAQUETÁ, AMAZONÍA</v>
          </cell>
          <cell r="M2613">
            <v>100</v>
          </cell>
          <cell r="N2613">
            <v>93.19</v>
          </cell>
          <cell r="O2613" t="str">
            <v>TERMINADO</v>
          </cell>
        </row>
        <row r="2614">
          <cell r="K2614">
            <v>2013185920014</v>
          </cell>
          <cell r="L2614" t="str">
            <v>MEJORAMIENTO Y ADECUACIÒN DE VIAS URBANAS Y RURALES DEL MUNICIPIO DE PUERTO RICO, CAQUETÁ</v>
          </cell>
          <cell r="M2614">
            <v>100</v>
          </cell>
          <cell r="N2614">
            <v>100</v>
          </cell>
          <cell r="O2614" t="str">
            <v>CERRADO</v>
          </cell>
        </row>
        <row r="2615">
          <cell r="K2615">
            <v>2014185920001</v>
          </cell>
          <cell r="L2615" t="str">
            <v>MEJORAMIENTO DE LAS CAPACIDADES OPERATIVAS DE LA  ASOCIACIÓN DE CABILDOS INDÍGENAS THE WALA MUNICIPIO DE PUERTO RICO</v>
          </cell>
          <cell r="M2615">
            <v>100</v>
          </cell>
          <cell r="N2615">
            <v>99.84</v>
          </cell>
          <cell r="O2615" t="str">
            <v>CERRADO</v>
          </cell>
        </row>
        <row r="2616">
          <cell r="K2616">
            <v>2014185920002</v>
          </cell>
          <cell r="L2616" t="str">
            <v>CONSTRUCCIÓN DE 54 UNIDADES SANITARIAS BÁSICAS PARA FAMILIAS DE ESTRATOS 1 Y 2 DEL MUNICIPIO DE PUERTO RICO, CAQUETÁ, AMAZONÍA</v>
          </cell>
          <cell r="M2616">
            <v>99.92</v>
          </cell>
          <cell r="N2616">
            <v>99.98</v>
          </cell>
          <cell r="O2616" t="str">
            <v>CERRADO</v>
          </cell>
        </row>
        <row r="2617">
          <cell r="K2617">
            <v>2015185920001</v>
          </cell>
          <cell r="L2617" t="str">
            <v>MEJORAMIENTO DE LA MALLA VIAL CON LA PAVIMENTACIÓN EN ASFALTITA NATURAL DEL CASCO URBANO DEL MUNICIPIO DE PUERTO RICO, CAQUETÁ, AMAZONÍA</v>
          </cell>
          <cell r="M2617">
            <v>99.95</v>
          </cell>
          <cell r="N2617">
            <v>100</v>
          </cell>
          <cell r="O2617" t="str">
            <v>CERRADO</v>
          </cell>
        </row>
        <row r="2618">
          <cell r="K2618">
            <v>2015185920002</v>
          </cell>
          <cell r="L2618" t="str">
            <v>FORTALECIMIENTO DE LAS ACTIVIDADES RECREATIVAS DE NIÑOS Y NIÑAS CON LA INSTALACIÓN DE MÓDULOS INFANTILES EN EL MUNICIPIO DE PUERTO RICO, CAQUETÁ, AMAZONÍA</v>
          </cell>
          <cell r="M2618">
            <v>100</v>
          </cell>
          <cell r="N2618">
            <v>97.09</v>
          </cell>
          <cell r="O2618" t="str">
            <v>TERMINADO</v>
          </cell>
        </row>
        <row r="2619">
          <cell r="K2619">
            <v>2015185920003</v>
          </cell>
          <cell r="L2619" t="str">
            <v>CONSTRUCCIÓN DE 32 UNIDADES SANITARIAS BÁSICAS PARA FAMILIAS DE ESTRATOS  1 Y 2 EN EL ÁREA URBANA DEL MUNICIPIO DE PUERTO RICO, CAQUETÁ, AMAZONÍA</v>
          </cell>
          <cell r="M2619">
            <v>0</v>
          </cell>
          <cell r="N2619">
            <v>0</v>
          </cell>
          <cell r="O2619" t="str">
            <v>SIN CONTRATAR</v>
          </cell>
        </row>
        <row r="2620">
          <cell r="K2620">
            <v>2015185920004</v>
          </cell>
          <cell r="L2620" t="str">
            <v>FORTALECIMIENTO SOCIAL Y COMUNITARIO  DE LAS COMUNIDADES  AFROCOLOMBIANAS TENDIENTES A DESARROLLAR ESPACIOS  DE ALBERGUE Y REUNIÓN  EN EL MUNICIPIO DE PUERTO RICO DEPARTAMENTO DEL CAQUETÁ</v>
          </cell>
          <cell r="M2620">
            <v>0</v>
          </cell>
          <cell r="N2620">
            <v>0</v>
          </cell>
          <cell r="O2620" t="str">
            <v>SIN CONTRATAR</v>
          </cell>
        </row>
        <row r="2621">
          <cell r="K2621">
            <v>2016185920001</v>
          </cell>
          <cell r="L2621" t="str">
            <v>CONDICIONES DE IGUALDAD Y APORTES PARA LA PAZ A LAS FAMILIAS  CON CARENCIA  DE VIVIENDA  EN EL MUNICIPIO DE PUERTO RICO - CAQUETÁ, FASE II</v>
          </cell>
          <cell r="M2621">
            <v>0</v>
          </cell>
          <cell r="N2621">
            <v>0</v>
          </cell>
          <cell r="O2621" t="str">
            <v>SIN CONTRATAR</v>
          </cell>
        </row>
        <row r="2622">
          <cell r="K2622">
            <v>2012186100001</v>
          </cell>
          <cell r="L2622" t="str">
            <v>CONSTRUCCIÓN DEL PARADERO TERRESTRE DE PASAJEROS EN SAN JOSÉ DEL FRAGUA, CAQUETÁ, AMAZONÍA</v>
          </cell>
          <cell r="M2622">
            <v>100</v>
          </cell>
          <cell r="N2622">
            <v>99.95</v>
          </cell>
          <cell r="O2622" t="str">
            <v>CERRADO</v>
          </cell>
        </row>
        <row r="2623">
          <cell r="K2623">
            <v>2013186100001</v>
          </cell>
          <cell r="L2623" t="str">
            <v>REHABILITACIÓN Y PAVIMENTACIÓN DE 1379 METROS LINEALES DE LA MALLA VIAL URBANA DEL MUNICIPIO DE SAN JOSÉ DEL FRAGUA, CAQUETÁ, AMAZONÍA</v>
          </cell>
          <cell r="M2623">
            <v>100</v>
          </cell>
          <cell r="N2623">
            <v>98.89</v>
          </cell>
          <cell r="O2623" t="str">
            <v>TERMINADO</v>
          </cell>
        </row>
        <row r="2624">
          <cell r="K2624">
            <v>2014186100001</v>
          </cell>
          <cell r="L2624" t="str">
            <v>CONSTRUCCIÓN DE UN PARQUE BIOSALUDABLE EN EL AREA URBANA DEL MUNICIPIO DE SAN JOSÉ DEL FRAGUA, CAQUETÁ, AMAZONÍA</v>
          </cell>
          <cell r="M2624">
            <v>100</v>
          </cell>
          <cell r="N2624">
            <v>100</v>
          </cell>
          <cell r="O2624" t="str">
            <v>PARA CIERRE</v>
          </cell>
        </row>
        <row r="2625">
          <cell r="K2625">
            <v>2015186100001</v>
          </cell>
          <cell r="L2625" t="str">
            <v>CONSTRUCCIÓN DE TRES MALOCAS EN LOS RESGUARDOS INDIGENAS BRISAS DEL FRAGUA, INGA YURAYACO Y SAN MIGUEL DEL MUNICIPIO DE SAN JOSE DEL FRAGUA EN EL DEPARTAMENTO DEL CAQUETA.</v>
          </cell>
          <cell r="M2625">
            <v>100</v>
          </cell>
          <cell r="N2625">
            <v>68.06</v>
          </cell>
          <cell r="O2625" t="str">
            <v>PARA CIERRE</v>
          </cell>
        </row>
        <row r="2626">
          <cell r="K2626">
            <v>2015186100002</v>
          </cell>
          <cell r="L2626" t="str">
            <v>CONSTRUCCIÓN DE CINCO TRAMOS DE ANDENES PEATONALES SOBRE VIAS PRINCIPALES DEL MUNICIPIO DE SAN JOSÉ DEL FRAGUA, CAQUETÁ, AMAZONÍA</v>
          </cell>
          <cell r="M2626">
            <v>100</v>
          </cell>
          <cell r="N2626">
            <v>51.09</v>
          </cell>
          <cell r="O2626" t="str">
            <v>TERMINADO</v>
          </cell>
        </row>
        <row r="2627">
          <cell r="K2627">
            <v>2015186100003</v>
          </cell>
          <cell r="L2627" t="str">
            <v>ADECUACIÓN Y DOTACIÓN DEL CENTRO DE JOVENES PARA DESARROLLAR ACTIVIDADES LÚDICO-RECREATIVAS EN EL MUNICIPIO DE SAN JOSÉ DEL FRAGUA, CAQUETÁ, AMAZONÍA</v>
          </cell>
          <cell r="M2627">
            <v>99.51</v>
          </cell>
          <cell r="N2627">
            <v>98.91</v>
          </cell>
          <cell r="O2627" t="str">
            <v>PARA CIERRE</v>
          </cell>
        </row>
        <row r="2628">
          <cell r="K2628">
            <v>2013187530001</v>
          </cell>
          <cell r="L2628" t="str">
            <v>MEJORAMIENTO VÍAS URBANAS BARRIOS HERNÁNDEZ, EL BOSQUECITO, PALMERAS BAJAS Y OTROS SAN VICENTE DEL CAGUÁN, CAQUETÁ, AMAZONÍA</v>
          </cell>
          <cell r="M2628">
            <v>100</v>
          </cell>
          <cell r="N2628">
            <v>100</v>
          </cell>
          <cell r="O2628" t="str">
            <v>CERRADO</v>
          </cell>
        </row>
        <row r="2629">
          <cell r="K2629">
            <v>2013187530002</v>
          </cell>
          <cell r="L2629" t="str">
            <v>MEJORAMIENTO DE INFRAESTRUCURA DEL PUENTE COLGANTE EN MADERA SOBRE EL RIO CAGUAN DE LA AMAZONÍA, CAQUETÁ, SAN VICENTE DEL CAGUÁN</v>
          </cell>
          <cell r="M2629">
            <v>100</v>
          </cell>
          <cell r="N2629">
            <v>100</v>
          </cell>
          <cell r="O2629" t="str">
            <v>CERRADO</v>
          </cell>
        </row>
        <row r="2630">
          <cell r="K2630">
            <v>2013187530003</v>
          </cell>
          <cell r="L2630" t="str">
            <v>MEJORAMIENTO DE LUMINARIAS DEL SISTEMA DE ALUMBRADO PUBLICO DEL MUNICIPIO DE SAN VICENTE DEL CAGUÁN, CAQUETÁ, AMAZONÍA</v>
          </cell>
          <cell r="M2630">
            <v>100</v>
          </cell>
          <cell r="N2630">
            <v>99.98</v>
          </cell>
          <cell r="O2630" t="str">
            <v>CERRADO</v>
          </cell>
        </row>
        <row r="2631">
          <cell r="K2631">
            <v>2013187530004</v>
          </cell>
          <cell r="L2631" t="str">
            <v>MEJORAMIENTO DE LA RED VIAL MEDIANTE LA ADQUISICIÓN DE EQUIPOS DE MAQUINARIA PARA EL MUNICIPIO DE SAN VICENTE DEL CAGUÁN, CAQUETÁ, AMAZONÍA</v>
          </cell>
          <cell r="M2631">
            <v>100</v>
          </cell>
          <cell r="N2631">
            <v>98.79</v>
          </cell>
          <cell r="O2631" t="str">
            <v>CERRADO</v>
          </cell>
        </row>
        <row r="2632">
          <cell r="K2632">
            <v>2013187530005</v>
          </cell>
          <cell r="L2632" t="str">
            <v>SUMINISTRO INSTALACIÓN DE LUMINARIAS PARA EL SISTEMA DE ALUMBRADO PUBLICO, SOBRE LA VÏA NACIONAL DEL MUNICIPIO DE SAN VICENTE DEL CAGUÁN, CAQUETÁ, AMAZONÍA</v>
          </cell>
          <cell r="M2632">
            <v>100</v>
          </cell>
          <cell r="N2632">
            <v>99.97</v>
          </cell>
          <cell r="O2632" t="str">
            <v>CERRADO</v>
          </cell>
        </row>
        <row r="2633">
          <cell r="K2633">
            <v>2013187530006</v>
          </cell>
          <cell r="L2633" t="str">
            <v>ADECUACIÓN PLAZA DE FERIAS Y EXPOSICIONES AGROPECUARIAS MUNICIPIO DE SAN VICENTE DEL CAGUÁN, CAQUETÁ, AMAZONÍA</v>
          </cell>
          <cell r="M2633">
            <v>100</v>
          </cell>
          <cell r="N2633">
            <v>99.94</v>
          </cell>
          <cell r="O2633" t="str">
            <v>CERRADO</v>
          </cell>
        </row>
        <row r="2634">
          <cell r="K2634">
            <v>2014187530001</v>
          </cell>
          <cell r="L2634" t="str">
            <v>FORTALECIMIENTO SOCIO ECONOMICO DE LAS ORGANIZACIONES COMUNITARIAS, PARA LA CONSOLIDACIÓN DELDESARROLLO AGRÍCOLA EN EL MUNICIPIO DE SAN VICENTE DEL CAGUÁN, CAQUETÁ, AMAZONÍA</v>
          </cell>
          <cell r="M2634">
            <v>100</v>
          </cell>
          <cell r="N2634">
            <v>96.92</v>
          </cell>
          <cell r="O2634" t="str">
            <v>PARA CIERRE</v>
          </cell>
        </row>
        <row r="2635">
          <cell r="K2635">
            <v>2014187530002</v>
          </cell>
          <cell r="L2635" t="str">
            <v>ADECUACIÓN DE LAS INSTALACIONES INTERNAS Y CERRAMIENTO EXTERIOR  DE LA CANCHA EL CAMPIN DEL  MUNICIPIO DE SAN VICENTE DEL CAGUÁN, CAQUETÁ, AMAZONÍA</v>
          </cell>
          <cell r="M2635">
            <v>100</v>
          </cell>
          <cell r="N2635">
            <v>99.91</v>
          </cell>
          <cell r="O2635" t="str">
            <v>PARA CIERRE</v>
          </cell>
        </row>
        <row r="2636">
          <cell r="K2636">
            <v>2014187530003</v>
          </cell>
          <cell r="L2636" t="str">
            <v>MEJORAMIENTO PLAZA DE MERCADO DEL MUNICIPIO DE SAN VICENTE DEL CAGUÁN, CAQUETÁ, AMAZONÍA</v>
          </cell>
          <cell r="M2636">
            <v>100</v>
          </cell>
          <cell r="N2636">
            <v>88.91</v>
          </cell>
          <cell r="O2636" t="str">
            <v>TERMINADO</v>
          </cell>
        </row>
        <row r="2637">
          <cell r="K2637">
            <v>2014187530004</v>
          </cell>
          <cell r="L2637" t="str">
            <v>REMODELACIÓN PARQUE LOS TRANSPORTADORES DEL MUNICIPIO DE SAN VICENTE DEL CAGUÁN, CAQUETÁ, AMAZONÍA</v>
          </cell>
          <cell r="M2637">
            <v>100</v>
          </cell>
          <cell r="N2637">
            <v>100</v>
          </cell>
          <cell r="O2637" t="str">
            <v>PARA CIERRE</v>
          </cell>
        </row>
        <row r="2638">
          <cell r="K2638">
            <v>2015187530002</v>
          </cell>
          <cell r="L2638" t="str">
            <v>ADQUISICIÓN DE LA CASA DE PASO PARA LAS COMUNIDADES INDÍGENAS DEL MUNICIPIO DE SAN VICENTE DEL CAGUÁN, CAQUETÁ, AMAZONÍA</v>
          </cell>
          <cell r="M2638">
            <v>100</v>
          </cell>
          <cell r="N2638">
            <v>95.45</v>
          </cell>
          <cell r="O2638" t="str">
            <v>PARA CIERRE</v>
          </cell>
        </row>
        <row r="2639">
          <cell r="K2639">
            <v>2015187530004</v>
          </cell>
          <cell r="L2639" t="str">
            <v>MEJORAMIENTO PLAZA DE MERCADO SEGUNDA FASE MUNICIPIO  DE SAN VICENTE DEL CAGUÁN, CAQUETÁ, AMAZONÍA</v>
          </cell>
          <cell r="M2639">
            <v>100</v>
          </cell>
          <cell r="N2639">
            <v>90.17</v>
          </cell>
          <cell r="O2639" t="str">
            <v>TERMINADO</v>
          </cell>
        </row>
        <row r="2640">
          <cell r="K2640">
            <v>2015187530005</v>
          </cell>
          <cell r="L2640" t="str">
            <v>CONSTRUCCIÓN DE VIVIENDAS DE INTERES PRIORITARIO VILLAS DE MARCELLA EN EL MUNICIPIO DE SAN VICENTE DEL CAGUÁN, CAQUETÁ, AMAZONÍA</v>
          </cell>
          <cell r="M2640">
            <v>9.52</v>
          </cell>
          <cell r="N2640">
            <v>8.15</v>
          </cell>
          <cell r="O2640" t="str">
            <v>CONTRATADO EN EJECUCIÓN</v>
          </cell>
        </row>
        <row r="2641">
          <cell r="K2641">
            <v>2015187530006</v>
          </cell>
          <cell r="L2641" t="str">
            <v>SUMINISTRO INSTALACIÓN DE LUMINARIAS PARA EL ALUMBRADO PUBLICO DE LA INSPECCIÓN DE CAMPO HERMOSO Y LA I.E. DOMINGO SABIO DE SAN VICENTE DEL CAGUÁN, CAQUETÁ, AMAZONÍA</v>
          </cell>
          <cell r="M2641">
            <v>100</v>
          </cell>
          <cell r="N2641">
            <v>99.48</v>
          </cell>
          <cell r="O2641" t="str">
            <v>CERRADO</v>
          </cell>
        </row>
        <row r="2642">
          <cell r="K2642">
            <v>2012187560001</v>
          </cell>
          <cell r="L2642" t="str">
            <v>CONSTRUCCIÓN SEGUNDA FASE CENTRO ADMINISTRATIVO DEL MUNICIPIO SOLANO, CAQUETÁ, AMAZONÍA</v>
          </cell>
          <cell r="M2642">
            <v>100</v>
          </cell>
          <cell r="N2642">
            <v>99.96</v>
          </cell>
          <cell r="O2642" t="str">
            <v>CERRADO</v>
          </cell>
        </row>
        <row r="2643">
          <cell r="K2643">
            <v>2013187560001</v>
          </cell>
          <cell r="L2643" t="str">
            <v>ADECUACIÓN , DEMOLICION Y REPOSICIÓN DE VÍAS EN CONCRETO HIDRAÚLICO UBICADAS EN EL CASCO URBANO DEL MUNICIPIO DE SOLANO, CAQUETÁ, AMAZONÍA</v>
          </cell>
          <cell r="M2643">
            <v>100</v>
          </cell>
          <cell r="N2643">
            <v>100</v>
          </cell>
          <cell r="O2643" t="str">
            <v>TERMINADO</v>
          </cell>
        </row>
        <row r="2644">
          <cell r="K2644">
            <v>2013187560002</v>
          </cell>
          <cell r="L2644" t="str">
            <v>ADECUACIÓN Y MEJORAMIENTO PARQUE PRINCIPAL BIOSALUDABLE DEL CASCO URBANO DEL MUNICIPIO DE SOLANO, CAQUETÁ, AMAZONÍA</v>
          </cell>
          <cell r="M2644">
            <v>100</v>
          </cell>
          <cell r="N2644">
            <v>97.12</v>
          </cell>
          <cell r="O2644" t="str">
            <v>CERRADO</v>
          </cell>
        </row>
        <row r="2645">
          <cell r="K2645">
            <v>2015187560001</v>
          </cell>
          <cell r="L2645" t="str">
            <v>FORTALECIMIENTO DE LA ASOCIACION ASIMC, ASCAINCA Y RESGUARDO PUERTO SÁBALO LOS MONOS SOLANO, CAQUETÁ, AMAZONÍA</v>
          </cell>
          <cell r="M2645">
            <v>100</v>
          </cell>
          <cell r="N2645">
            <v>100</v>
          </cell>
          <cell r="O2645" t="str">
            <v>CERRADO</v>
          </cell>
        </row>
        <row r="2646">
          <cell r="K2646">
            <v>2015187560002</v>
          </cell>
          <cell r="L2646" t="str">
            <v>ADECUACIÓN Y MEJORAMIENTO DE VIAS EN CONCRETO HIDRAULICO UBICADAS EN EL CASCO URBANO DEL MUNICIPIO DE SOLANO - CAQUETA</v>
          </cell>
          <cell r="M2646">
            <v>100</v>
          </cell>
          <cell r="N2646">
            <v>100</v>
          </cell>
          <cell r="O2646" t="str">
            <v>TERMINADO</v>
          </cell>
        </row>
        <row r="2647">
          <cell r="K2647">
            <v>2012187850001</v>
          </cell>
          <cell r="L2647" t="str">
            <v>CONSTRUCCIÓN DEL PARADERO TERRESTRE DE PASAJEROS, MUNICIPIO SOLITA, CAQUETÁ, AMAZONÍA</v>
          </cell>
          <cell r="M2647">
            <v>100</v>
          </cell>
          <cell r="N2647">
            <v>96.51</v>
          </cell>
          <cell r="O2647" t="str">
            <v>TERMINADO</v>
          </cell>
        </row>
        <row r="2648">
          <cell r="K2648">
            <v>2013187850001</v>
          </cell>
          <cell r="L2648" t="str">
            <v>FORTALECIMIENTO DEL SISTEMA DE ATENCION DE DESASTRES MEDIANTE LA CONSTRUCCIÓN DE LA SEDE DE LA DEFENSA CIVIL EN EL MUNICIPIO DE SOLITA, DEPARTAMENTO DEL CAQUETÁ.</v>
          </cell>
          <cell r="M2648">
            <v>100</v>
          </cell>
          <cell r="N2648">
            <v>99.5</v>
          </cell>
          <cell r="O2648" t="str">
            <v>TERMINADO</v>
          </cell>
        </row>
        <row r="2649">
          <cell r="K2649">
            <v>2013187850002</v>
          </cell>
          <cell r="L2649" t="str">
            <v>CONSTRUCCIÓN DEL POLIDEPORTIVO DE LAS VEREDAS LA LIBERTAD Y CHONTILLOSA MEDIO DEL MUNICIPIO DE SOLITA, CAQUETÁ</v>
          </cell>
          <cell r="M2649">
            <v>100</v>
          </cell>
          <cell r="N2649">
            <v>97.48</v>
          </cell>
          <cell r="O2649" t="str">
            <v>TERMINADO</v>
          </cell>
        </row>
        <row r="2650">
          <cell r="K2650">
            <v>2014187850001</v>
          </cell>
          <cell r="L2650" t="str">
            <v>CONSTRUCCIÓN DE UNA MALOCA TRADICIONAL PARA EL RESGUARDO INDÍGENA AGUA BLANCA CUZUMBE, SOLITA, CAQUETÁ.</v>
          </cell>
          <cell r="M2650">
            <v>100</v>
          </cell>
          <cell r="N2650">
            <v>41.33</v>
          </cell>
          <cell r="O2650" t="str">
            <v>TERMINADO</v>
          </cell>
        </row>
        <row r="2651">
          <cell r="K2651">
            <v>2015187850001</v>
          </cell>
          <cell r="L2651" t="str">
            <v>FORTALECIMIENTO DE LA RED DE ATENCIÓN DE EMERGENCIAS MEDIANTE LA CONSTRUCCIÓN Y DOTACIÓN DE LOS CUERPOS DE BOMBEROS DEL MUNICIPIO DE SOLITA, CAQUETÁ.</v>
          </cell>
          <cell r="M2651">
            <v>0</v>
          </cell>
          <cell r="N2651">
            <v>0</v>
          </cell>
          <cell r="O2651" t="str">
            <v>CONTRATADO EN EJECUCIÓN</v>
          </cell>
        </row>
        <row r="2652">
          <cell r="K2652">
            <v>2013188600001</v>
          </cell>
          <cell r="L2652" t="str">
            <v>CONSTRUCCIÓN CENTRO TEMÁTICO Y DE CONVENCIONES LUZ DEL PARAÍSO VALPARAISO, CAQUETÁ, AMAZONÍA</v>
          </cell>
          <cell r="M2652">
            <v>100</v>
          </cell>
          <cell r="N2652">
            <v>100</v>
          </cell>
          <cell r="O2652" t="str">
            <v>TERMINADO</v>
          </cell>
        </row>
        <row r="2653">
          <cell r="K2653">
            <v>2013188600002</v>
          </cell>
          <cell r="L2653" t="str">
            <v>REHABILITACIÓN Y PAVIMENTACIÓN DE LA CARRERA 8 ENTRE CALLE 9Y7, CALLE 7 CON CARRERA 8, CALLE 6 CON CARRERA 8 Y CALLE 5 HASTA CALLE TRAS VALPARAISO, CAQUETÁ, AMAZONÍA</v>
          </cell>
          <cell r="M2653">
            <v>100</v>
          </cell>
          <cell r="N2653">
            <v>99.16</v>
          </cell>
          <cell r="O2653" t="str">
            <v>CERRADO</v>
          </cell>
        </row>
        <row r="2654">
          <cell r="K2654">
            <v>2014188600003</v>
          </cell>
          <cell r="L2654" t="str">
            <v>FORTALECIMIENTO DE LA CALIDAD DE VIDA DE LA POBLACIÓN VULNERABLE MEDIANTE EL MEJORAMIENTO DE VIVIENDAS URBANAS EN EL MUNICIPIO DE VALPARAISO, CAQUETÁ, AMAZONÍA</v>
          </cell>
          <cell r="M2654">
            <v>100</v>
          </cell>
          <cell r="N2654">
            <v>100</v>
          </cell>
          <cell r="O2654" t="str">
            <v>CERRADO</v>
          </cell>
        </row>
        <row r="2655">
          <cell r="K2655">
            <v>2015188600001</v>
          </cell>
          <cell r="L2655" t="str">
            <v>REHABILITACIÓN Y PAVIMENTACION DE VIAS URBANAS DEL MUNICIPIO DE VALPARAISO, CAQUETÁ, AMAZONÍA</v>
          </cell>
          <cell r="M2655">
            <v>100</v>
          </cell>
          <cell r="N2655">
            <v>100</v>
          </cell>
          <cell r="O2655" t="str">
            <v>CERRADO</v>
          </cell>
        </row>
        <row r="2656">
          <cell r="K2656">
            <v>2015188600002</v>
          </cell>
          <cell r="L2656" t="str">
            <v>CONSTRUCCIÓN DE LA SEGUNDA ETAPA DEL CENTRO TEMATICO Y DE CONVENCIONES LUZ DEL PARAISO DEL MUNICIPIO DEL MUNICIPIO DE VALPARAISO - CAQUETÁ</v>
          </cell>
          <cell r="M2656">
            <v>100</v>
          </cell>
          <cell r="N2656">
            <v>94.18</v>
          </cell>
          <cell r="O2656" t="str">
            <v>TERMINADO</v>
          </cell>
        </row>
        <row r="2657">
          <cell r="K2657">
            <v>2013850100032</v>
          </cell>
          <cell r="L2657" t="str">
            <v>CONSTRUCCIÓN DE 75 UNIDADES SANITARIAS Y SISTEMA INDIVIDUAL DE MANEJO DE AGUAS RESIDUALES EN EL AREA RURAL DEL MUNICIPIO DE AGUAZUL, CASANARE</v>
          </cell>
          <cell r="M2657">
            <v>100</v>
          </cell>
          <cell r="N2657">
            <v>99.93</v>
          </cell>
          <cell r="O2657" t="str">
            <v>TERMINADO</v>
          </cell>
        </row>
        <row r="2658">
          <cell r="K2658">
            <v>2013850100037</v>
          </cell>
          <cell r="L2658" t="str">
            <v>AMPLIACIÓN Y OPTIMIZACIÓN DEL SISTEMA DE ACUEDUCTO COMUNITARIO DE LA VEREDA UPAMENA MUNICIPIO DE AGUAZUL, CASANARE</v>
          </cell>
          <cell r="M2658">
            <v>86.38</v>
          </cell>
          <cell r="N2658">
            <v>81.41</v>
          </cell>
          <cell r="O2658" t="str">
            <v>CONTRATADO EN EJECUCIÓN</v>
          </cell>
        </row>
        <row r="2659">
          <cell r="K2659">
            <v>2015850100006</v>
          </cell>
          <cell r="L2659" t="str">
            <v>AMPLIACIÓN Y  OPTIMIZACIÓN DE LA RED MATRIZ DE CONDUCCIÓN DEL ACUEDUCTO URBANO DEL MUNICIPIO DE AGUAZUL DEPARTAMENTO DE CASANARE.</v>
          </cell>
          <cell r="M2659">
            <v>91.24</v>
          </cell>
          <cell r="N2659">
            <v>91.1</v>
          </cell>
          <cell r="O2659" t="str">
            <v>CONTRATADO EN EJECUCIÓN</v>
          </cell>
        </row>
        <row r="2660">
          <cell r="K2660">
            <v>2013850100027</v>
          </cell>
          <cell r="L2660" t="str">
            <v>CONSTRUCCIÓN DE VIVIENDA DE INTERES PRIORITARIO EN EL MUNICIPIO DE AGUAZUL, CASANARE, ORINOQUÍA</v>
          </cell>
          <cell r="M2660">
            <v>100</v>
          </cell>
          <cell r="N2660">
            <v>63.13</v>
          </cell>
          <cell r="O2660" t="str">
            <v>TERMINADO</v>
          </cell>
        </row>
        <row r="2661">
          <cell r="K2661">
            <v>2013850100031</v>
          </cell>
          <cell r="L2661" t="str">
            <v>CONSTRUCCIÓN DE VIVIENDA NUEVA DE INTERES PRIORITARIO EN SITIO PROPIO DISPERSO EN EL AREA URBANA DEL MUNICIPIO DE AGUAZUL, CASANARE, ORINOQUÍA</v>
          </cell>
          <cell r="M2661">
            <v>0</v>
          </cell>
          <cell r="N2661">
            <v>97.76</v>
          </cell>
          <cell r="O2661" t="str">
            <v>CONTRATADO EN EJECUCIÓN</v>
          </cell>
        </row>
        <row r="2662">
          <cell r="K2662">
            <v>2014850100003</v>
          </cell>
          <cell r="L2662" t="str">
            <v>CONSTRUCCIÓN DE MEJORAMIENTOS DE VIVIENDA Y VIVIENDA NUEVA DE INTERES  PRIORITARIO DISPERSO EN SITIO PROPIO EN EL AREA RURAL DEL MUNICIPIO DE AGUAZUL, DEPARTAMENTO DE CASANARE</v>
          </cell>
          <cell r="M2662">
            <v>0</v>
          </cell>
          <cell r="N2662">
            <v>95.8</v>
          </cell>
          <cell r="O2662" t="str">
            <v>CONTRATADO EN EJECUCIÓN</v>
          </cell>
        </row>
        <row r="2663">
          <cell r="K2663">
            <v>2015850100009</v>
          </cell>
          <cell r="L2663" t="str">
            <v>CONSTRUCCIÓN DE VIVIENDAS NUEVAS DE INTERES PRIORITARIO EN LA SEGUNDA ETAPA DE LA URBANIZACION SENDEROS DEL ORIENTE DEL AREA URBANA DEL MUNICIPIO DE AGUAZUL, DEPARTAMENTO DE CASANARE</v>
          </cell>
          <cell r="M2663">
            <v>0</v>
          </cell>
          <cell r="N2663">
            <v>0</v>
          </cell>
          <cell r="O2663" t="str">
            <v>CONTRATADO SIN ACTA DE INICIO</v>
          </cell>
        </row>
        <row r="2664">
          <cell r="K2664">
            <v>2013850100019</v>
          </cell>
          <cell r="L2664" t="str">
            <v>DESARROLLO DE UNA ESTRATEGIA DIRIGIDA A LA INCLUSIÓN DE LOS INFANTES, ADOLESCENTES Y JÓVENES EN  LAS ESCUELAS Y CLUBES DEPORTIVOS. AGUAZUL, CASANARE, ORINOQUÍA</v>
          </cell>
          <cell r="M2664">
            <v>100</v>
          </cell>
          <cell r="N2664">
            <v>84.83</v>
          </cell>
          <cell r="O2664" t="str">
            <v>TERMINADO</v>
          </cell>
        </row>
        <row r="2665">
          <cell r="K2665">
            <v>2013850100001</v>
          </cell>
          <cell r="L2665" t="str">
            <v>MEJORAMIENTO DE VIVIENDA EN EL AREA URBANA Y RURAL DEL MUNICIPIO DE AGUAZUL, CASANARE, ORINOQUÍA</v>
          </cell>
          <cell r="M2665">
            <v>100</v>
          </cell>
          <cell r="N2665">
            <v>90</v>
          </cell>
          <cell r="O2665" t="str">
            <v>CERRADO</v>
          </cell>
        </row>
        <row r="2666">
          <cell r="K2666">
            <v>2013850100002</v>
          </cell>
          <cell r="L2666" t="str">
            <v>APOYO A LA SEGURIDAD ALIMENTARIA DE LA POBLACIÓN EN EDAD ESCOLAR DE LAS INSTITUCIONES EDUCATIVAS OFICIALES DEL MUNICIPIO DE AGUAZUL, CASANARE, ORINOQUÍA</v>
          </cell>
          <cell r="M2666">
            <v>100</v>
          </cell>
          <cell r="N2666">
            <v>82.43</v>
          </cell>
          <cell r="O2666" t="str">
            <v>CERRADO</v>
          </cell>
        </row>
        <row r="2667">
          <cell r="K2667">
            <v>2013850100003</v>
          </cell>
          <cell r="L2667" t="str">
            <v>APOYO PARA EL DESARROLLO DE ATENCIÓN INTEGRAL PARA LAS FAMILIAS CON PARTICIPACIÓN COMUNITARIA EN EL MUNICIPIO DE AGUAZUL, CASANARE, ORINOQUÍA</v>
          </cell>
          <cell r="M2667">
            <v>100</v>
          </cell>
          <cell r="N2667">
            <v>96.86</v>
          </cell>
          <cell r="O2667" t="str">
            <v>CERRADO</v>
          </cell>
        </row>
        <row r="2668">
          <cell r="K2668">
            <v>2013850100004</v>
          </cell>
          <cell r="L2668" t="str">
            <v>CONSTRUCCIÓN E UNA PLANTA DE ALIMENTOS BALANCEADOS PARA ANIMALES EN EL MUNICIPIO DE AGUAZUL, CASANARE</v>
          </cell>
          <cell r="M2668">
            <v>100</v>
          </cell>
          <cell r="N2668">
            <v>99.7</v>
          </cell>
          <cell r="O2668" t="str">
            <v>CERRADO</v>
          </cell>
        </row>
        <row r="2669">
          <cell r="K2669">
            <v>2013850100005</v>
          </cell>
          <cell r="L2669" t="str">
            <v>MEJORAMIENTO DE LOS ÍNDICES DE PRODUCTIVIDAD Y COMPETITIVIDAD DE LAS CADENAS AGRÍCOLAS EN EL MUNICIPIO DE AGUAZUL, CASANARE, ORINOQUÍA</v>
          </cell>
          <cell r="M2669">
            <v>100</v>
          </cell>
          <cell r="N2669">
            <v>95.04</v>
          </cell>
          <cell r="O2669" t="str">
            <v>TERMINADO</v>
          </cell>
        </row>
        <row r="2670">
          <cell r="K2670">
            <v>2013850100006</v>
          </cell>
          <cell r="L2670" t="str">
            <v>CONSTRUCCIÓN DE UNA PLANTA AGROINDUSTRIAL DE POSTCOSECHA Y TRANSFORMACIÓN DE FRUTAS EN EL MUNICIPIO DE AGUAZUL, CASANARE</v>
          </cell>
          <cell r="M2670">
            <v>100</v>
          </cell>
          <cell r="N2670">
            <v>99.7</v>
          </cell>
          <cell r="O2670" t="str">
            <v>CERRADO</v>
          </cell>
        </row>
        <row r="2671">
          <cell r="K2671">
            <v>2013850100007</v>
          </cell>
          <cell r="L2671" t="str">
            <v>MEJORAMIENTO DE LA APROPIACIÓN SOCIAL DE CTEI Y TIC EN EL MUNICIPIO DE AGUAZUL, CASANARE, ORINOQUÍA</v>
          </cell>
          <cell r="M2671">
            <v>100</v>
          </cell>
          <cell r="N2671">
            <v>73.739999999999995</v>
          </cell>
          <cell r="O2671" t="str">
            <v>TERMINADO</v>
          </cell>
        </row>
        <row r="2672">
          <cell r="K2672">
            <v>2013850100008</v>
          </cell>
          <cell r="L2672" t="str">
            <v>FORTALECIMIENTO DE LOS PROCESOS DE RECUPERACIÓN, CONSERVACIÓN Y PROTECCIÓN DE LOS RECURSOS NATURALES Y LA BIODIVERSIDAD EN EL MUNICIPIO AGUAZUL, CASANARE, ORINOQUÍA</v>
          </cell>
          <cell r="M2672">
            <v>100</v>
          </cell>
          <cell r="N2672">
            <v>89.13</v>
          </cell>
          <cell r="O2672" t="str">
            <v>CERRADO</v>
          </cell>
        </row>
        <row r="2673">
          <cell r="K2673">
            <v>2013850100009</v>
          </cell>
          <cell r="L2673" t="str">
            <v>MEJORAMIENTO DE LOS INDICES DE PRODUCTIVIDAD Y COMPETITIVIDAD DE LA GANADERÍA EN EL MUNICIPIO DE AGUAZUL, CASANARE, ORINOQUÍA</v>
          </cell>
          <cell r="M2673">
            <v>100</v>
          </cell>
          <cell r="N2673">
            <v>97.4</v>
          </cell>
          <cell r="O2673" t="str">
            <v>TERMINADO</v>
          </cell>
        </row>
        <row r="2674">
          <cell r="K2674">
            <v>2013850100013</v>
          </cell>
          <cell r="L2674" t="str">
            <v>MEJORAMIENTO DE LA PRODUCTIVIDAD DE LOS PEQUEÑOS Y MEDIANOS AGRICULTORES DE PIÑA DEL AREA RURAL DE AGUAZUL, CASANARE, ORINOQUÍA</v>
          </cell>
          <cell r="M2674">
            <v>100</v>
          </cell>
          <cell r="N2674">
            <v>89.72</v>
          </cell>
          <cell r="O2674" t="str">
            <v>TERMINADO</v>
          </cell>
        </row>
        <row r="2675">
          <cell r="K2675">
            <v>2013850100014</v>
          </cell>
          <cell r="L2675" t="str">
            <v>MEJORAMIENTO VÍA SAN RAFAEL, ALTAMIRA DEL MUNICIPIO DE AGUAZUL, DEPARTAMENTO DE CASANARE</v>
          </cell>
          <cell r="M2675">
            <v>100</v>
          </cell>
          <cell r="N2675">
            <v>99.99</v>
          </cell>
          <cell r="O2675" t="str">
            <v>CERRADO</v>
          </cell>
        </row>
        <row r="2676">
          <cell r="K2676">
            <v>2013850100015</v>
          </cell>
          <cell r="L2676" t="str">
            <v>MEJORAMIENTO VÍA EL GUAIMARO, LA ESMERALDA DEL MUNICIPIO DE AGUAZUL, DEPARTAMENTO DE CASANARE</v>
          </cell>
          <cell r="M2676">
            <v>100</v>
          </cell>
          <cell r="N2676">
            <v>100</v>
          </cell>
          <cell r="O2676" t="str">
            <v>CERRADO</v>
          </cell>
        </row>
        <row r="2677">
          <cell r="K2677">
            <v>2013850100017</v>
          </cell>
          <cell r="L2677" t="str">
            <v>FORMULACIÓN E IMPLEMENTACIÓN DE INSTRUMENTOS PARA EL MEJORAMIENTO DE LA PLANIFICACIÓN DEL DESARROLLO TERRITORIAL DEL MUNICIPIO DE AGUAZUL, CASANARE, ORINOQUÍA</v>
          </cell>
          <cell r="M2677">
            <v>81.09</v>
          </cell>
          <cell r="N2677">
            <v>51.39</v>
          </cell>
          <cell r="O2677" t="str">
            <v>CONTRATADO EN EJECUCIÓN</v>
          </cell>
        </row>
        <row r="2678">
          <cell r="K2678">
            <v>2013850100018</v>
          </cell>
          <cell r="L2678" t="str">
            <v>FORTALECIMIENTO DEL NIVEL DE COMPETENCIA LECTORA Y ESCRITORA A TRAVÉS DE MEDIACIÓN TECNOLÓGICA, EN  ESTUDIANTES DEL MUNICIPIO DE AGUAZUL, CASANARE, ORINOQUÍA</v>
          </cell>
          <cell r="M2678">
            <v>100</v>
          </cell>
          <cell r="N2678">
            <v>100</v>
          </cell>
          <cell r="O2678" t="str">
            <v>CERRADO</v>
          </cell>
        </row>
        <row r="2679">
          <cell r="K2679">
            <v>2013850100023</v>
          </cell>
          <cell r="L2679" t="str">
            <v>MEJORAMIENTO DE LA CAPACIDAD DE GESTIÓN DEL RIES--GO AGUAZUL, CASANARE, ORINOQUÍA</v>
          </cell>
          <cell r="M2679">
            <v>100</v>
          </cell>
          <cell r="N2679">
            <v>79.489999999999995</v>
          </cell>
          <cell r="O2679" t="str">
            <v>TERMINADO</v>
          </cell>
        </row>
        <row r="2680">
          <cell r="K2680">
            <v>2013850100024</v>
          </cell>
          <cell r="L2680" t="str">
            <v>CONSTRUCCIÓN DEL COLECTOR PRINCIPAL DE AGUAS RESIDUALES Y LA RED DE ACUEDUCTO PERIMETRAL DE LA ZONA DE EXPANSION URBANA AGUAZUL, CASANARE, ORINOQUÍA</v>
          </cell>
          <cell r="M2680">
            <v>99.98</v>
          </cell>
          <cell r="N2680">
            <v>99.99</v>
          </cell>
          <cell r="O2680" t="str">
            <v>CERRADO</v>
          </cell>
        </row>
        <row r="2681">
          <cell r="K2681">
            <v>2013850100025</v>
          </cell>
          <cell r="L2681" t="str">
            <v>PREVENCIÓN Y ATENCIÓN DEL MALTRATO INFANTIL, VIOLENCIA INTRAFAMILIAR Y ABUSO SEXUAL  EN EL MUNICIPIO DE AGUAZUL CASANARE AGUAZUL, CASANARE, ORINOQUÍA</v>
          </cell>
          <cell r="M2681">
            <v>67.180000000000007</v>
          </cell>
          <cell r="N2681">
            <v>72.319999999999993</v>
          </cell>
          <cell r="O2681" t="str">
            <v>CONTRATADO EN EJECUCIÓN</v>
          </cell>
        </row>
        <row r="2682">
          <cell r="K2682">
            <v>2013850100026</v>
          </cell>
          <cell r="L2682" t="str">
            <v>MEJORAMIENTO DE LOS NIVELES DE SEGURIDAD CIUDADANA EN EL AREA URBANA Y RURAL AGUAZUL, CASANARE, ORINOQUÍA</v>
          </cell>
          <cell r="M2682">
            <v>100</v>
          </cell>
          <cell r="N2682">
            <v>99.84</v>
          </cell>
          <cell r="O2682" t="str">
            <v>TERMINADO</v>
          </cell>
        </row>
        <row r="2683">
          <cell r="K2683">
            <v>2013850100028</v>
          </cell>
          <cell r="L2683" t="str">
            <v>IMPLEMENTACIÓN DE SISTEMA DE CONTROL DE TRÁFICO INALÁMBRICO ALIMENTADOR POR ENERGÍA SOLAR, EN LAS INTERSECCIONES ESPEFICIFICADAS AGUAZUL, CASANARE, ORINOQUÍA</v>
          </cell>
          <cell r="M2683">
            <v>100</v>
          </cell>
          <cell r="N2683">
            <v>97.23</v>
          </cell>
          <cell r="O2683" t="str">
            <v>CERRADO</v>
          </cell>
        </row>
        <row r="2684">
          <cell r="K2684">
            <v>2013850100030</v>
          </cell>
          <cell r="L2684" t="str">
            <v>CONSTRUCCIÓN DE NUEVAS REDES DE GAS DOMICILIARIO PARA BRINDAR EL SERVICIO A LAS VEREDAS: FLORIDA, PLAN BRISAS, CUNAMA, LA UNION, SAN RAFAEL, AGUALINDA, GRACIELA, ALTAMIRA Y PIÑALITO, Y AMPLIACION DEL SERVICIO EN LAS VEREDAS: SEVILLA,</v>
          </cell>
          <cell r="M2684">
            <v>100</v>
          </cell>
          <cell r="N2684">
            <v>99.45</v>
          </cell>
          <cell r="O2684" t="str">
            <v>CERRADO</v>
          </cell>
        </row>
        <row r="2685">
          <cell r="K2685">
            <v>2013850100033</v>
          </cell>
          <cell r="L2685" t="str">
            <v>CONSTRUCCIÓN DE AULAS ESCOLARES Y CUBIERTA METÁLICA EN LA VEREDA UPAMENA, MUNICIPIO DE AGUAZUL, CASANARE</v>
          </cell>
          <cell r="M2685">
            <v>99.8</v>
          </cell>
          <cell r="N2685">
            <v>98.9</v>
          </cell>
          <cell r="O2685" t="str">
            <v>CERRADO</v>
          </cell>
        </row>
        <row r="2686">
          <cell r="K2686">
            <v>2013850100034</v>
          </cell>
          <cell r="L2686" t="str">
            <v>CONSTRUCCIÓN CUBIERTA METÁLICA,PLACA DEPORTIVA MULTIFUNCIONAL  GRADERIAS PARQUE RECREATIVO BARRIO 7 DE AGOSTO URBANIZACION 10 DE MAYO Y ADECU. DEL ESCENARIO DEPORTIVO DEL BARRIO J.H. URREGO DEL MUNICIPIO DE AGUAZUL - CASANARE</v>
          </cell>
          <cell r="M2686">
            <v>100</v>
          </cell>
          <cell r="N2686">
            <v>99.35</v>
          </cell>
          <cell r="O2686" t="str">
            <v>TERMINADO</v>
          </cell>
        </row>
        <row r="2687">
          <cell r="K2687">
            <v>2013850100035</v>
          </cell>
          <cell r="L2687" t="str">
            <v>DOTACIÓN DE  MOBILIARIO ESCOLAR PARA LAS INSTITUCIONES EDUCATIVAS Y SUS SEDES ANEXAS DEL MUNICIPIO DE AGUAZUL</v>
          </cell>
          <cell r="M2687">
            <v>100</v>
          </cell>
          <cell r="N2687">
            <v>99.27</v>
          </cell>
          <cell r="O2687" t="str">
            <v>CERRADO</v>
          </cell>
        </row>
        <row r="2688">
          <cell r="K2688">
            <v>2013850100036</v>
          </cell>
          <cell r="L2688" t="str">
            <v>CONSTRUCCIÓN DE CINCO CUBIERTAS METÁLICAS; ADECUACIONES DE CUATRO (4) ESCENARIOS DEPORTIVOS Y RECREATIVOS; CONSTRUCCIÓN DE UNA CANCHA SINTÉTICA, CAFETERÍA Y GRADERÍA EN LOS BARRIOS ESPECÍFICOS DEL MUNICIPIO DE AGUAZUL, CASANARE</v>
          </cell>
          <cell r="M2688">
            <v>100</v>
          </cell>
          <cell r="N2688">
            <v>99.01</v>
          </cell>
          <cell r="O2688" t="str">
            <v>TERMINADO</v>
          </cell>
        </row>
        <row r="2689">
          <cell r="K2689">
            <v>2014850100001</v>
          </cell>
          <cell r="L2689" t="str">
            <v>CONSTRUCCIÓN Y ADECUACION ESCENARIO COMUNITARIO PARA EL DESARROLLO DE ACTIVIDADES DEPORTIVAS, CULTURALES Y RECREATIVAS DEL CENTRO POBLADO MONTERRALO DEL MUNICIPIO DE AGUAZUL, CASANARE</v>
          </cell>
          <cell r="M2689">
            <v>100</v>
          </cell>
          <cell r="N2689">
            <v>98.81</v>
          </cell>
          <cell r="O2689" t="str">
            <v>CERRADO</v>
          </cell>
        </row>
        <row r="2690">
          <cell r="K2690">
            <v>2014850100002</v>
          </cell>
          <cell r="L2690" t="str">
            <v>CONSTRUCCIÓN DE ANDENES Y SARDINELES EN EL CASCO URBANO DEL MUNICIPIO DE AGUAZUL, CASANARE, ORINOQUÍA</v>
          </cell>
          <cell r="M2690">
            <v>100</v>
          </cell>
          <cell r="N2690">
            <v>98.79</v>
          </cell>
          <cell r="O2690" t="str">
            <v>TERMINADO</v>
          </cell>
        </row>
        <row r="2691">
          <cell r="K2691">
            <v>2015850100001</v>
          </cell>
          <cell r="L2691" t="str">
            <v>FORTALECIMIENTO A LA SEGURIDAD ALIMENTARIA DE LOS ESTUDIANTES DEL MUNICIPIO DE AGUAZUL, CASANARE, ORINOQUÍA</v>
          </cell>
          <cell r="M2691">
            <v>100</v>
          </cell>
          <cell r="N2691">
            <v>97.79</v>
          </cell>
          <cell r="O2691" t="str">
            <v>CERRADO</v>
          </cell>
        </row>
        <row r="2692">
          <cell r="K2692">
            <v>2015850100004</v>
          </cell>
          <cell r="L2692" t="str">
            <v>REHABILITACIÓN DE LA MALLA VIAL URBANA, MUNICIPIO DE AGUAZUL, DEPARTAMENTO DE CASANARE</v>
          </cell>
          <cell r="M2692">
            <v>100</v>
          </cell>
          <cell r="N2692">
            <v>100</v>
          </cell>
          <cell r="O2692" t="str">
            <v>PARA CIERRE</v>
          </cell>
        </row>
        <row r="2693">
          <cell r="K2693">
            <v>2015850100005</v>
          </cell>
          <cell r="L2693" t="str">
            <v>ADECUACIÓN , APERTURA Y  MEJORAMIENTO DE LAS VIAS DE ACCESO A LA  VEREDA VOLCAN BLANCO DEL MUNICIPIO DE AGUAZUL, CASANARE</v>
          </cell>
          <cell r="M2693">
            <v>40.33</v>
          </cell>
          <cell r="N2693">
            <v>43.07</v>
          </cell>
          <cell r="O2693" t="str">
            <v>CONTRATADO EN EJECUCIÓN</v>
          </cell>
        </row>
        <row r="2694">
          <cell r="K2694">
            <v>2015850100007</v>
          </cell>
          <cell r="L2694" t="str">
            <v>FORTALECIMIENTO A LOS AMBIENTES DE APRENDIZAJE DE LAS INSTITUCIONES EDUCATIVAS DEL MUNICIPIO DE AGUAZUL, CASANARE, ORINOQUÍA</v>
          </cell>
          <cell r="M2694">
            <v>100</v>
          </cell>
          <cell r="N2694">
            <v>86.85</v>
          </cell>
          <cell r="O2694" t="str">
            <v>TERMINADO</v>
          </cell>
        </row>
        <row r="2695">
          <cell r="K2695">
            <v>2015850100010</v>
          </cell>
          <cell r="L2695" t="str">
            <v>APROVECHAMIENTO DE LAS AGUAS SUBTERRANEAS A TRAVES DE LA CONSTRUCCION DE POZOS PROFUNDOS PARA PRODUCTORES AGROPECUARIOS DEL MUNICIPIO DE AGUAZUL, CASANARE, ORINOQUÍA</v>
          </cell>
          <cell r="M2695">
            <v>100</v>
          </cell>
          <cell r="N2695">
            <v>85.52</v>
          </cell>
          <cell r="O2695" t="str">
            <v>TERMINADO</v>
          </cell>
        </row>
        <row r="2696">
          <cell r="K2696">
            <v>2015850100011</v>
          </cell>
          <cell r="L2696" t="str">
            <v>MEJORAMIENTO REHABILITACIÓN Y ADECUACIÓN DE LOS ESCENARIOS DEPORTIVOS DEL INSTITUTO PARA EL DEPORTE Y RECREACIÓN DEL MUNICIPIO DE AGUAZUL - DEPARTAMENTO CASANARE</v>
          </cell>
          <cell r="M2696">
            <v>56.95</v>
          </cell>
          <cell r="N2696">
            <v>70.36</v>
          </cell>
          <cell r="O2696" t="str">
            <v>CONTRATADO EN EJECUCIÓN</v>
          </cell>
        </row>
        <row r="2697">
          <cell r="K2697">
            <v>2015850100013</v>
          </cell>
          <cell r="L2697" t="str">
            <v>CONSTRUCCIÓN PUENTE VEHICULAR SOBRE LA QUEBRADA TURUBEÑA, VEREDA LA TURUA AGUAZUL, CASANARE</v>
          </cell>
          <cell r="M2697">
            <v>94.97</v>
          </cell>
          <cell r="N2697">
            <v>75.87</v>
          </cell>
          <cell r="O2697" t="str">
            <v>CONTRATADO EN EJECUCIÓN</v>
          </cell>
        </row>
        <row r="2698">
          <cell r="K2698">
            <v>2015850100014</v>
          </cell>
          <cell r="L2698" t="str">
            <v>CONSTRUCCIÓN DEL PARQUE DIDACTICO Y TRANSITO VIAL BARRIO 7 DE AGOSTO-AGUAZUL, CASANARE, ORINOQUÍA</v>
          </cell>
          <cell r="M2698">
            <v>31.51</v>
          </cell>
          <cell r="N2698">
            <v>65.430000000000007</v>
          </cell>
          <cell r="O2698" t="str">
            <v>CONTRATADO EN EJECUCIÓN</v>
          </cell>
        </row>
        <row r="2699">
          <cell r="K2699">
            <v>2015850100015</v>
          </cell>
          <cell r="L2699" t="str">
            <v>APOYO AL PROGRAMA ALIMENTACIÓN ESCOLAR EN LAS INSTITUCIONES EDUCATIVAS OFICIALES DEL MUNICIPIO DE AGUAZUL, CASANARE, ORINOQUÍA</v>
          </cell>
          <cell r="M2699">
            <v>100</v>
          </cell>
          <cell r="N2699">
            <v>86.29</v>
          </cell>
          <cell r="O2699" t="str">
            <v>TERMINADO</v>
          </cell>
        </row>
        <row r="2700">
          <cell r="K2700">
            <v>2014005850048</v>
          </cell>
          <cell r="L2700" t="str">
            <v>REMODELACIÓN DEL COMPLEJO DEPORTIVO CENTRAL MEDIANTE LA ADECUACION DE DOS CANCHAS MULTIFUNCIONALES, LA PISTA ATLETICA, CONSTRUCCION DE CERRAMIENTO, LA ILUMINACION DE LA CANCHA DE FUTBOL, EN EL MUNICIPIO DE SAN LUIS DE PALENQUE</v>
          </cell>
          <cell r="M2700">
            <v>70.430000000000007</v>
          </cell>
          <cell r="N2700">
            <v>94.05</v>
          </cell>
          <cell r="O2700" t="str">
            <v>CONTRATADO EN EJECUCIÓN</v>
          </cell>
        </row>
        <row r="2701">
          <cell r="K2701">
            <v>2015005850039</v>
          </cell>
          <cell r="L2701" t="str">
            <v>CONSTRUCCIÓN DE LA PAVIMENTACIÓN DE VÍAS EN LOS BARRIOS LA UNIDAD, BRISAS DEL PAUTO, LOS ESTEROS, GAITÁN, POPULAR Y LAS ACACIAS DE SAN LUIS DE PALENQUE, CASANARE, ORINOQUÍA</v>
          </cell>
          <cell r="M2701">
            <v>15.7</v>
          </cell>
          <cell r="N2701">
            <v>49.93</v>
          </cell>
          <cell r="O2701" t="str">
            <v>CONTRATADO EN EJECUCIÓN</v>
          </cell>
        </row>
        <row r="2702">
          <cell r="K2702">
            <v>2012000070018</v>
          </cell>
          <cell r="L2702" t="str">
            <v>AMPLIACIÓN DE LA VÍA Y PAVIMENTACIÓN EN CARPETA ASFÁLTICA SABANALARGA - LA YE - PORVENIR, MUNICIPIO DE SABANALARGA, CASANARE, ORINOQUÍA</v>
          </cell>
          <cell r="M2702">
            <v>100</v>
          </cell>
          <cell r="N2702">
            <v>92.17</v>
          </cell>
          <cell r="O2702" t="str">
            <v>TERMINADO</v>
          </cell>
        </row>
        <row r="2703">
          <cell r="K2703">
            <v>2012005850024</v>
          </cell>
          <cell r="L2703" t="str">
            <v>AMPLIACIÓN Y SOSTENIBILIDAD DE LA COBERTURA, PERMANENCIA DE LA OFERTA Y DEMANDA DEL SERVICIO EDUCATIVO EN EL DEPARTAMENTO DE CASANARE</v>
          </cell>
          <cell r="M2703">
            <v>100</v>
          </cell>
          <cell r="N2703">
            <v>93.67</v>
          </cell>
          <cell r="O2703" t="str">
            <v>TERMINADO</v>
          </cell>
        </row>
        <row r="2704">
          <cell r="K2704">
            <v>2012005850025</v>
          </cell>
          <cell r="L2704" t="str">
            <v>IMPLEMENTACIÓN DE COMPETENCIAS LABORALES DE LA POBLACIÓN ESCOLARIZADA TODO EL DEPARTAMENTO, CASANARE, ORINOQUÍA</v>
          </cell>
          <cell r="M2704">
            <v>97.88</v>
          </cell>
          <cell r="N2704">
            <v>3.22</v>
          </cell>
          <cell r="O2704" t="str">
            <v>CONTRATADO EN EJECUCIÓN</v>
          </cell>
        </row>
        <row r="2705">
          <cell r="K2705">
            <v>2012005850026</v>
          </cell>
          <cell r="L2705" t="str">
            <v>CONSTRUCCIÓN 165 VIVIENDAS NUEVAS TIPO - RESGUARDO INDIGEAN CAÑO MOCHUELO PARA OCHO (8) COMUNIDADES INDIGENAS DEL MUNICIPIO DE PAZ DE ARIPORO, CASANARE, ORINOQUÍA</v>
          </cell>
          <cell r="M2705">
            <v>100</v>
          </cell>
          <cell r="N2705">
            <v>99.97</v>
          </cell>
          <cell r="O2705" t="str">
            <v>CERRADO</v>
          </cell>
        </row>
        <row r="2706">
          <cell r="K2706">
            <v>2012005850032</v>
          </cell>
          <cell r="L2706" t="str">
            <v>IMPLEMENTACIÓN DE ESTRATEGIAS DE SEGURIDAD ALIMENTARIA Y NUTRICIONAL PARA LA POBLACION EN CONDICIÓN DE DISCAPACIDAD DEL DEPARTAMENTO, CASANARE, ORINOQUÍA</v>
          </cell>
          <cell r="M2706">
            <v>49</v>
          </cell>
          <cell r="N2706">
            <v>50.18</v>
          </cell>
          <cell r="O2706" t="str">
            <v>CONTRATADO EN EJECUCIÓN</v>
          </cell>
        </row>
        <row r="2707">
          <cell r="K2707">
            <v>2012005850033</v>
          </cell>
          <cell r="L2707" t="str">
            <v>IMPLEMENTACIÓN DE INICIATIVAS PRODUCTIVAS PARA LA GENERACIÓN DE INGRESOS EN LAS FAMILIAS VULNERABLES DE TODO EL DEPARTAMENTO, CASANARE, ORINOQUÍA</v>
          </cell>
          <cell r="M2707">
            <v>100</v>
          </cell>
          <cell r="N2707">
            <v>98.56</v>
          </cell>
          <cell r="O2707" t="str">
            <v>CERRADO</v>
          </cell>
        </row>
        <row r="2708">
          <cell r="K2708">
            <v>2012005850034</v>
          </cell>
          <cell r="L2708" t="str">
            <v>IMPLEMENTACIÓN DE ESTRATEGIA DE SEGURIDAD ALIMENTARIA Y  NUTRICIONAL PARA LA PRIMERA INFANCIA CON RIESGO DE DESNUTRICIÓN DEL DEPARTAMENTO, CASANARE</v>
          </cell>
          <cell r="M2708">
            <v>50</v>
          </cell>
          <cell r="N2708">
            <v>44.43</v>
          </cell>
          <cell r="O2708" t="str">
            <v>CONTRATADO EN EJECUCIÓN</v>
          </cell>
        </row>
        <row r="2709">
          <cell r="K2709">
            <v>2012005850035</v>
          </cell>
          <cell r="L2709" t="str">
            <v>IMPLEMENTACIÓN PROGRAMAS PARA EL FOMENTO DE INICIATIVAS PRODUCTIVAS EN JOVENES TODO EL DEPARTAMENTO, CASANARE, ORINOQUÍA</v>
          </cell>
          <cell r="M2709">
            <v>100</v>
          </cell>
          <cell r="N2709">
            <v>96.69</v>
          </cell>
          <cell r="O2709" t="str">
            <v>CERRADO</v>
          </cell>
        </row>
        <row r="2710">
          <cell r="K2710">
            <v>2012005850036</v>
          </cell>
          <cell r="L2710" t="str">
            <v>DESARROLLO DE PROGRAMAS FORMATIVOS Y DE UNIDADES PRODUCTIVAS PARA LAS MUJERES EN CONDICION DE VULNERABILIDAD TODO EL DEPARTAMENTO, CASANARE, ORINOQUÍA</v>
          </cell>
          <cell r="M2710">
            <v>100</v>
          </cell>
          <cell r="N2710">
            <v>98.5</v>
          </cell>
          <cell r="O2710" t="str">
            <v>CERRADO</v>
          </cell>
        </row>
        <row r="2711">
          <cell r="K2711">
            <v>2012005850037</v>
          </cell>
          <cell r="L2711" t="str">
            <v>IMPLEMENTACIÓN DE UNIDADES DE SEGURIDAD ALIMENTARIA Y NUTRICIONAL  PARA 560 FAMILIAS DE LA RED UNIDOS DEL DEPARTAMENTO, CASANARE, ORINOQUÍA</v>
          </cell>
          <cell r="M2711">
            <v>100</v>
          </cell>
          <cell r="N2711">
            <v>99.52</v>
          </cell>
          <cell r="O2711" t="str">
            <v>CERRADO</v>
          </cell>
        </row>
        <row r="2712">
          <cell r="K2712">
            <v>2012005850038</v>
          </cell>
          <cell r="L2712" t="str">
            <v>CONSTRUCCIÓN DE POZOS PROFUNDOS CON EQUIPO DE BOMBEO EN ZONA DE SABANA Y TRANSICIÒN DEPARTAMENTO DE CASANARE</v>
          </cell>
          <cell r="M2712">
            <v>100</v>
          </cell>
          <cell r="N2712">
            <v>85.13</v>
          </cell>
          <cell r="O2712" t="str">
            <v>TERMINADO</v>
          </cell>
        </row>
        <row r="2713">
          <cell r="K2713">
            <v>2012005850039</v>
          </cell>
          <cell r="L2713" t="str">
            <v>CONSTRUCCIÓN DE 461 VIVIENDAS PARA LA POBLACIÓN VULNERABLES EN LOS MUNICIPIOS DE TRINIDAD (211) Y PAZ DE ARIPORO (250) DEL DEPARTAMENTO DE CASANARE.</v>
          </cell>
          <cell r="M2713">
            <v>100</v>
          </cell>
          <cell r="N2713">
            <v>100</v>
          </cell>
          <cell r="O2713" t="str">
            <v>CERRADO</v>
          </cell>
        </row>
        <row r="2714">
          <cell r="K2714">
            <v>2012005850040</v>
          </cell>
          <cell r="L2714" t="str">
            <v>APOYO A LA ORGANIZACIÓN Y DESARROLLO DE LAS COMUNIDADES INDIGENAS DE CASANARE</v>
          </cell>
          <cell r="M2714">
            <v>100</v>
          </cell>
          <cell r="N2714">
            <v>70.63</v>
          </cell>
          <cell r="O2714" t="str">
            <v>TERMINADO</v>
          </cell>
        </row>
        <row r="2715">
          <cell r="K2715">
            <v>2012005850041</v>
          </cell>
          <cell r="L2715" t="str">
            <v>IMPLEMENTACIÓN , ASISTENCIA, ATENCIÓN Y REPARACIÓN DE VÍCTIMAS DEL CONFLICTO ARMADO EN EL DEPARTAMENTO DE CASANARE</v>
          </cell>
          <cell r="M2715">
            <v>99.72</v>
          </cell>
          <cell r="N2715">
            <v>59.96</v>
          </cell>
          <cell r="O2715" t="str">
            <v>PARA CIERRE</v>
          </cell>
        </row>
        <row r="2716">
          <cell r="K2716">
            <v>2012005850043</v>
          </cell>
          <cell r="L2716" t="str">
            <v>RENOVACIÓN Y OPTIMIZACION DE LA RED DE ALCANTARILLADO SANITARIO URBANO Y MODIFICACION DEL PUNTO DE VERTIMIENTO DEL SISTEMA DE TRAT SABANALARGA, CASANARE, ORINOQUÍA</v>
          </cell>
          <cell r="M2716">
            <v>100</v>
          </cell>
          <cell r="N2716">
            <v>99.93</v>
          </cell>
          <cell r="O2716" t="str">
            <v>TERMINADO</v>
          </cell>
        </row>
        <row r="2717">
          <cell r="K2717">
            <v>2012005850044</v>
          </cell>
          <cell r="L2717" t="str">
            <v>CONSTRUCCIÓN DEL CANAL DE RECOLECCIÓN DE AGUAS LLUVIAS DEL CENTRO POBLADO AGUCLARA DEL MUNCIPIO DE SABANALARGA, CASANARE, ORINOQUÍA</v>
          </cell>
          <cell r="M2717">
            <v>66.17</v>
          </cell>
          <cell r="N2717">
            <v>98.87</v>
          </cell>
          <cell r="O2717" t="str">
            <v>CONTRATADO EN EJECUCIÓN</v>
          </cell>
        </row>
        <row r="2718">
          <cell r="K2718">
            <v>2012005850049</v>
          </cell>
          <cell r="L2718" t="str">
            <v>AMPLIACIÓN COBERTURA EN REDES DE MEDIA-BAJA TENSIÓN Y SUBESTACIONES DE DISTRIBUCIÓN DE ENERGÍA ELÉCTRICA PARA ALGUNAS VEREDAS DE TRINIDAD, CASANARE, ORINOQUÍA</v>
          </cell>
          <cell r="M2718">
            <v>100</v>
          </cell>
          <cell r="N2718">
            <v>97.9</v>
          </cell>
          <cell r="O2718" t="str">
            <v>TERMINADO</v>
          </cell>
        </row>
        <row r="2719">
          <cell r="K2719">
            <v>2012005850050</v>
          </cell>
          <cell r="L2719" t="str">
            <v>CONSTRUCCIÓN DEL PUENTE VEHICULAR SOBRE LA QUEBRADA LA MOCHILERA DEL MUNICIPIO DE TÁMARA DEPARTAMENTO DE CASANARE</v>
          </cell>
          <cell r="M2719">
            <v>100</v>
          </cell>
          <cell r="N2719">
            <v>98.67</v>
          </cell>
          <cell r="O2719" t="str">
            <v>TERMINADO</v>
          </cell>
        </row>
        <row r="2720">
          <cell r="K2720">
            <v>2012005850052</v>
          </cell>
          <cell r="L2720" t="str">
            <v>AMPLIACIÓN ACUEDUCTO Y ALCANTARILLADO SANITARIO  BARRIO VILLA  MONICA MUNICIPIO DE SÁCAMA, CASANARE, ORINOQUÍA</v>
          </cell>
          <cell r="M2720">
            <v>100</v>
          </cell>
          <cell r="N2720">
            <v>99.91</v>
          </cell>
          <cell r="O2720" t="str">
            <v>CERRADO</v>
          </cell>
        </row>
        <row r="2721">
          <cell r="K2721">
            <v>2012005850053</v>
          </cell>
          <cell r="L2721" t="str">
            <v>CONSTRUCCIÓN DEL POLIDEPORTIVO LA SALINA, CASANARE, ORINOQUÍA</v>
          </cell>
          <cell r="M2721">
            <v>100</v>
          </cell>
          <cell r="N2721">
            <v>99.98</v>
          </cell>
          <cell r="O2721" t="str">
            <v>PARA CIERRE</v>
          </cell>
        </row>
        <row r="2722">
          <cell r="K2722">
            <v>2012005850054</v>
          </cell>
          <cell r="L2722" t="str">
            <v>MEJORAMIENTO MANTENIMIENTO Y CONSTRUCCION DE OBRAS DE ARTE Y TERRAPLEN DE LA VIA VEREDA PALESTINA, PALMARITO PATOS GANDUL PR 0+000 SAN LUIS DE PALENQUE, CASANARE, ORINOQUÍA</v>
          </cell>
          <cell r="M2722">
            <v>100</v>
          </cell>
          <cell r="N2722">
            <v>99.87</v>
          </cell>
          <cell r="O2722" t="str">
            <v>TERMINADO</v>
          </cell>
        </row>
        <row r="2723">
          <cell r="K2723">
            <v>2012005850058</v>
          </cell>
          <cell r="L2723" t="str">
            <v>CONSTRUCCIÓN DEL PROGRAMA DE VIVIENDA VILLA PAULA MUNICIPIO DE SABANALARGA, CASANARE, ORINOQUÍA</v>
          </cell>
          <cell r="M2723">
            <v>100</v>
          </cell>
          <cell r="N2723">
            <v>100</v>
          </cell>
          <cell r="O2723" t="str">
            <v>CERRADO</v>
          </cell>
        </row>
        <row r="2724">
          <cell r="K2724">
            <v>2012005850064</v>
          </cell>
          <cell r="L2724" t="str">
            <v>CONSTRUCCIÓN OBRAS DE PROTECCION MITIGACION MARGEN DERECHA RIO CASANARE EN LAS VEREDAS LA MANGA Y EL CEDRAL DEL MUNICIPIO DE HATO COROZAL DEL DEPARTAMENTO DE CASANARE.</v>
          </cell>
          <cell r="M2724">
            <v>100</v>
          </cell>
          <cell r="N2724">
            <v>27.77</v>
          </cell>
          <cell r="O2724" t="str">
            <v>TERMINADO</v>
          </cell>
        </row>
        <row r="2725">
          <cell r="K2725">
            <v>2012005850065</v>
          </cell>
          <cell r="L2725" t="str">
            <v>IMPLEMENTACIÓN DE ACCIONES COLECTIVAS DE PROMOCIÓN , PREVENCIÓN Y VIGILANCIA EN SALUD PÚBLICA EN EL AMBITO FAMILIAR Y ESCOLAR TODO EL DEPARTAMENTO, CASANARE, ORINOQUÍA</v>
          </cell>
          <cell r="M2725">
            <v>99.34</v>
          </cell>
          <cell r="N2725">
            <v>96.9</v>
          </cell>
          <cell r="O2725" t="str">
            <v>CERRADO</v>
          </cell>
        </row>
        <row r="2726">
          <cell r="K2726">
            <v>2012005850081</v>
          </cell>
          <cell r="L2726" t="str">
            <v>MEJORAMIENTO CANAL DE AGUAS LLUVIAS Y VIA AL AEROPUERTO Y VIA ESCUELA, VEREDA TRIUNFO - SEGUNDA ETAPA, MUNICIPIO DE VILLANUEVA, CASANARE, ORINOQUÍA</v>
          </cell>
          <cell r="M2726">
            <v>100</v>
          </cell>
          <cell r="N2726">
            <v>100</v>
          </cell>
          <cell r="O2726" t="str">
            <v>CERRADO</v>
          </cell>
        </row>
        <row r="2727">
          <cell r="K2727">
            <v>2013000070001</v>
          </cell>
          <cell r="L2727" t="str">
            <v>CONSTRUCCIÓN TERMINACIÓN Y DOTACIÓN DEL NUEVO HOSPITAL DE YOPAL DE SEGUNDO Y TERCER NIVEL DE COMPLEJIDAD DEL DEPARTAMENTO, CASANARE, ORINOQUÍA</v>
          </cell>
          <cell r="M2727">
            <v>92.63</v>
          </cell>
          <cell r="N2727">
            <v>96.73</v>
          </cell>
          <cell r="O2727" t="str">
            <v>TERMINADO</v>
          </cell>
        </row>
        <row r="2728">
          <cell r="K2728">
            <v>2013000100096</v>
          </cell>
          <cell r="L2728" t="str">
            <v>FORTALECIMIENTO DEL DEPARTAMENTO DEL CASANARE EN SUS CAPACIDADES DE INVESTIGACIÓN EN CIENCIA, TECNOLOGÍA E INNOVACIÓN CASANARE, ORINOQUÍA</v>
          </cell>
          <cell r="M2728">
            <v>0</v>
          </cell>
          <cell r="N2728">
            <v>0</v>
          </cell>
          <cell r="O2728" t="str">
            <v>CONTRATADO SIN ACTA DE INICIO</v>
          </cell>
        </row>
        <row r="2729">
          <cell r="K2729">
            <v>2013000100130</v>
          </cell>
          <cell r="L2729" t="str">
            <v>ASISTENCIA OBTENER VARIEDADES DE ARROZ MÁS PRODUCTIVAS, TOLERANTES A LOS EFECTOS DEL CAMBIO CLIMÁTICO Y A LOS PROBLEMAS DE SANIDAD AGUAZUL, CASANARE, ORINOQUÍA</v>
          </cell>
          <cell r="M2729">
            <v>29</v>
          </cell>
          <cell r="N2729">
            <v>3.25</v>
          </cell>
          <cell r="O2729" t="str">
            <v>CONTRATADO EN EJECUCIÓN</v>
          </cell>
        </row>
        <row r="2730">
          <cell r="K2730">
            <v>2013000100204</v>
          </cell>
          <cell r="L2730" t="str">
            <v>FORTALECIMIENTO CAPACIDADES EN CONOCIMIENTO, INVESTIGACIÓN, CIENCIA,TECNOLOGIA E INNOVACIÓN-CTEI, ENCAUZADOS AL DESARROLLO INTEGRAL DEL SECTOR EDUCATIVO, MEDIADO POR TICS EN CASANARE</v>
          </cell>
          <cell r="M2730">
            <v>15.64</v>
          </cell>
          <cell r="N2730">
            <v>21.54</v>
          </cell>
          <cell r="O2730" t="str">
            <v>CONTRATADO EN EJECUCIÓN</v>
          </cell>
        </row>
        <row r="2731">
          <cell r="K2731">
            <v>2013005850001</v>
          </cell>
          <cell r="L2731" t="str">
            <v>AMPLIACIÓN DEL ASEGURAMIENTO Y RETENCIÓN DE LA POBLACIÓN MENOR DE 7 AÑOS EN EL SISTEMA EDUCATIVO DEL DEPARTAMENTO DECASANAREORINOQUÍA</v>
          </cell>
          <cell r="M2731">
            <v>100</v>
          </cell>
          <cell r="N2731">
            <v>93.49</v>
          </cell>
          <cell r="O2731" t="str">
            <v>CERRADO</v>
          </cell>
        </row>
        <row r="2732">
          <cell r="K2732">
            <v>2013005850013</v>
          </cell>
          <cell r="L2732" t="str">
            <v>FORMULACIÓN DEL ESQUEMA DE ORDENAMIENTO TERRITORIAL DEL MUNICIPIO DE NUNCHÍA, CASANARE, ORINOQUÍA</v>
          </cell>
          <cell r="M2732">
            <v>100</v>
          </cell>
          <cell r="N2732">
            <v>48.41</v>
          </cell>
          <cell r="O2732" t="str">
            <v>TERMINADO</v>
          </cell>
        </row>
        <row r="2733">
          <cell r="K2733">
            <v>2013005850014</v>
          </cell>
          <cell r="L2733" t="str">
            <v>FORTALECIMIENTO DEL INGLES COMO LENGUA EXTRANJERA EN LOS ESTABLECIMIENTOS EDUCATIVOS DEL DEPATAMENTO DE CASANARE</v>
          </cell>
          <cell r="M2733">
            <v>100</v>
          </cell>
          <cell r="N2733">
            <v>97.21</v>
          </cell>
          <cell r="O2733" t="str">
            <v>CERRADO</v>
          </cell>
        </row>
        <row r="2734">
          <cell r="K2734">
            <v>2013005850015</v>
          </cell>
          <cell r="L2734" t="str">
            <v>IMPLEMENTACIÓN DE LOS FONDOS, LOS PROGRAMAS DE APOYO Y ACOMPAÑAMIENTO A LA EDUCACIÓN SUPERIOR  CON PERTINENCIA REGIONAL  EN EL DEPARTAMENTO DE CASANARE</v>
          </cell>
          <cell r="M2734">
            <v>98.56</v>
          </cell>
          <cell r="N2734">
            <v>99.81</v>
          </cell>
          <cell r="O2734" t="str">
            <v>TERMINADO</v>
          </cell>
        </row>
        <row r="2735">
          <cell r="K2735">
            <v>2013005850016</v>
          </cell>
          <cell r="L2735" t="str">
            <v>MEJORAMIENTO Y ADECUACION CAMPO DE FUTBOL TÁMARA, CASANARE, ORINOQUÍA</v>
          </cell>
          <cell r="M2735">
            <v>46.02</v>
          </cell>
          <cell r="N2735">
            <v>52.64</v>
          </cell>
          <cell r="O2735" t="str">
            <v>CONTRATADO EN EJECUCIÓN</v>
          </cell>
        </row>
        <row r="2736">
          <cell r="K2736">
            <v>2013005850024</v>
          </cell>
          <cell r="L2736" t="str">
            <v>CONSTRUCCIÓN ALCANTARILLADO SANITARIO TRAMOS SECTOR PARALELO MARGINAL DE LA SELVA, DG ENTRE CLL 2 Y 3, DG DE LA CRA 1 ENTRE MARGINAL Y CLL 1, Y LA VÍA CANAL RANCHO GRANDE CON CRA 3, CENTRO POBLADO LA CHAPARRERA, YOPAL, CASANARE</v>
          </cell>
          <cell r="M2736">
            <v>100</v>
          </cell>
          <cell r="N2736">
            <v>85.84</v>
          </cell>
          <cell r="O2736" t="str">
            <v>TERMINADO</v>
          </cell>
        </row>
        <row r="2737">
          <cell r="K2737">
            <v>2013005850028</v>
          </cell>
          <cell r="L2737" t="str">
            <v>CONSTRUCCIÓN DE CUATRO SISTEMAS DE SEMAFORIZACION INHALAMBRICA DE ULTIMA GENERACION EN EL MUNICIPIO DE VILLANUEVA CASANARE</v>
          </cell>
          <cell r="M2737">
            <v>100</v>
          </cell>
          <cell r="N2737">
            <v>99.33</v>
          </cell>
          <cell r="O2737" t="str">
            <v>PARA CIERRE</v>
          </cell>
        </row>
        <row r="2738">
          <cell r="K2738">
            <v>2013005850033</v>
          </cell>
          <cell r="L2738" t="str">
            <v>CONSTRUCCIÓN DEL PUENTE VEHICULAR SOBRE LA QUEBRADA LA PICACHA, VEREDA LA FRAGUA, DEL MUNICIPIO DE TÁMARA DEPARTAMENTO DE CASANARE</v>
          </cell>
          <cell r="M2738">
            <v>100</v>
          </cell>
          <cell r="N2738">
            <v>99.86</v>
          </cell>
          <cell r="O2738" t="str">
            <v>TERMINADO</v>
          </cell>
        </row>
        <row r="2739">
          <cell r="K2739">
            <v>2013005850034</v>
          </cell>
          <cell r="L2739" t="str">
            <v>CONSTRUCCIÓN DE VIAS EN CONCRETO RIGIDO EN EL CASCO URBANO DEL MUNICIPIO DE HATO COROZAL, DEPARTAMENTO DE CASANARE.</v>
          </cell>
          <cell r="M2739">
            <v>69.88</v>
          </cell>
          <cell r="N2739">
            <v>84.38</v>
          </cell>
          <cell r="O2739" t="str">
            <v>CONTRATADO EN EJECUCIÓN</v>
          </cell>
        </row>
        <row r="2740">
          <cell r="K2740">
            <v>2013005850036</v>
          </cell>
          <cell r="L2740" t="str">
            <v>CONSTRUCCIÓN DE REDES, OBRAS COMPLEMENTARIAS Y DE PROTECCIÓN DEL SISTEMA DE ALCANTARILLADO PLUVIAL DEL NÚCLEO URBANO N° 2 DE YOPAL, CASANARE, ORINOQUÍA</v>
          </cell>
          <cell r="M2740">
            <v>78.569999999999993</v>
          </cell>
          <cell r="N2740">
            <v>79.819999999999993</v>
          </cell>
          <cell r="O2740" t="str">
            <v>CONTRATADO EN EJECUCIÓN</v>
          </cell>
        </row>
        <row r="2741">
          <cell r="K2741">
            <v>2013005850037</v>
          </cell>
          <cell r="L2741" t="str">
            <v>MEJORAMIENTO Y CONSERVACION CON MICROPAVIMENTO EN VIAS CON   BAJO VOLUMEN DE TRANSITO TACARIMENA — EL VENADO- PUNTO NUEVO-  PALOMAS EN EL SECTOR K 9+ 200 AL K 42 DEL MUNICIPIO DE YOPAL.</v>
          </cell>
          <cell r="M2741">
            <v>100</v>
          </cell>
          <cell r="N2741">
            <v>77.25</v>
          </cell>
          <cell r="O2741" t="str">
            <v>TERMINADO</v>
          </cell>
        </row>
        <row r="2742">
          <cell r="K2742">
            <v>2013005850038</v>
          </cell>
          <cell r="L2742" t="str">
            <v>AMPLIACIÓN DE LA COBERTURA PERMANENCIA DE LA OFERTA Y  LA DEMANDA DEL SERVICIO EDUCATIVO EN EL DEPARTAMENTO DE CASANARE</v>
          </cell>
          <cell r="M2742">
            <v>100</v>
          </cell>
          <cell r="N2742">
            <v>97.8</v>
          </cell>
          <cell r="O2742" t="str">
            <v>TERMINADO</v>
          </cell>
        </row>
        <row r="2743">
          <cell r="K2743">
            <v>2013005850039</v>
          </cell>
          <cell r="L2743" t="str">
            <v>MEJORAMIENTO Y CONSERVACIÓN CON  MICROPAVIMENTO DE LA VIA YOPAL - PICON - MORICHAL Y LA PARALELA ORIENTAL AL AEROPUERTO YOPAL, CASANARE, ORINOQUÍA</v>
          </cell>
          <cell r="M2743">
            <v>100</v>
          </cell>
          <cell r="N2743">
            <v>84.26</v>
          </cell>
          <cell r="O2743" t="str">
            <v>TERMINADO</v>
          </cell>
        </row>
        <row r="2744">
          <cell r="K2744">
            <v>2013005850040</v>
          </cell>
          <cell r="L2744" t="str">
            <v>CONSTRUCCIÓN DEL EJE AMBIENTAL  DE LA CALLE 17 CON CARRERA SEGUNDA EN EL MUNICIPIO DE MONTERREY, CASANARE.</v>
          </cell>
          <cell r="M2744">
            <v>76.319999999999993</v>
          </cell>
          <cell r="N2744">
            <v>60.83</v>
          </cell>
          <cell r="O2744" t="str">
            <v>CONTRATADO EN EJECUCIÓN</v>
          </cell>
        </row>
        <row r="2745">
          <cell r="K2745">
            <v>2013005850045</v>
          </cell>
          <cell r="L2745" t="str">
            <v>ADECUACIÓN REHABILITACIÓN, MEJORAMIENTO, MANTENIMIENTO, PAVIMENTACIÓN Y CONSTRUCCIÓN VÍAS NUEVAS- OBRAS DE URBANISMO EN EL CASCO URBANO DEL MUNICIPIO DE AGUAZUL, DEPARTAMENTO DE CASANARE</v>
          </cell>
          <cell r="M2745">
            <v>22.34</v>
          </cell>
          <cell r="N2745">
            <v>89.7</v>
          </cell>
          <cell r="O2745" t="str">
            <v>CONTRATADO EN EJECUCIÓN</v>
          </cell>
        </row>
        <row r="2746">
          <cell r="K2746">
            <v>2013005850046</v>
          </cell>
          <cell r="L2746" t="str">
            <v>MEJORAMIENTO DE LA VIA YOPAL  LA UNION DESDE EL K 2 + 540 AL K 9 + 040  DEL MUNICIPIO DE YOPAL, CASANARE, ORINOQUÍA</v>
          </cell>
          <cell r="M2746">
            <v>100</v>
          </cell>
          <cell r="N2746">
            <v>99.99</v>
          </cell>
          <cell r="O2746" t="str">
            <v>PARA CIERRE</v>
          </cell>
        </row>
        <row r="2747">
          <cell r="K2747">
            <v>2013005850048</v>
          </cell>
          <cell r="L2747" t="str">
            <v>MANTENIMIENTO A NIVEL DE BACHEO Y PARCHEO DE LA VIA AGUAZUL - MANI, EN EL DEPARTAMENTO DE CASANARE.</v>
          </cell>
          <cell r="M2747">
            <v>100</v>
          </cell>
          <cell r="N2747">
            <v>98.2</v>
          </cell>
          <cell r="O2747" t="str">
            <v>TERMINADO</v>
          </cell>
        </row>
        <row r="2748">
          <cell r="K2748">
            <v>2013005850055</v>
          </cell>
          <cell r="L2748" t="str">
            <v>CONSTRUCCIÓN DE OBRAS DE ESTABILIZACION EN EL EMISARIO FINAL DEL ALCANTARILLADO DE AGUAS LLUVIAS DEL CASCO URBANO SABANALARGA, CASANARE, ORINOQUÍA</v>
          </cell>
          <cell r="M2748">
            <v>100</v>
          </cell>
          <cell r="N2748">
            <v>99.71</v>
          </cell>
          <cell r="O2748" t="str">
            <v>PARA CIERRE</v>
          </cell>
        </row>
        <row r="2749">
          <cell r="K2749">
            <v>2013005850067</v>
          </cell>
          <cell r="L2749" t="str">
            <v>MEJORAMIENTO A NIVEL DE PAVIMENTO FLEXIBLE DE LA VÍA MARGINAL DE LA SELVA-EL VERDE-EL BANCO-MATALARGA DEL K0+000 AL K15+400 MUNICIPIO DE PORE DEPARTAMENTO DE CASANARE</v>
          </cell>
          <cell r="M2749">
            <v>100</v>
          </cell>
          <cell r="N2749">
            <v>98.2</v>
          </cell>
          <cell r="O2749" t="str">
            <v>TERMINADO</v>
          </cell>
        </row>
        <row r="2750">
          <cell r="K2750">
            <v>2013005850068</v>
          </cell>
          <cell r="L2750" t="str">
            <v>FORTALECIMIENTO DE BASE DE TECNOLOGÍA Y DE COMUNICACIONES PARA LAS BIBLIOTECAS PÚBLICAS DEL DEPARTAMENTO DE CASANARE</v>
          </cell>
          <cell r="M2750">
            <v>100</v>
          </cell>
          <cell r="N2750">
            <v>99.99</v>
          </cell>
          <cell r="O2750" t="str">
            <v>TERMINADO</v>
          </cell>
        </row>
        <row r="2751">
          <cell r="K2751">
            <v>2013005850071</v>
          </cell>
          <cell r="L2751" t="str">
            <v>CONSTRUCCIÓN DE PUENTES PEATONALES SOBRE EL CAÑO LA TOMA SOBRE EL RIO PAYERO SOBRE EL CAÑO EL NOVILLO SOBRE EL CAÑO TAMURIA Y SOBRE EL RÍO NUNCHÍA EN EL MUNICIPIO DE NUNCHÍA DEPARTAMENTO DE CASANARE</v>
          </cell>
          <cell r="M2751">
            <v>72.040000000000006</v>
          </cell>
          <cell r="N2751">
            <v>74.7</v>
          </cell>
          <cell r="O2751" t="str">
            <v>CONTRATADO EN EJECUCIÓN</v>
          </cell>
        </row>
        <row r="2752">
          <cell r="K2752">
            <v>2013005850073</v>
          </cell>
          <cell r="L2752" t="str">
            <v>CONSTRUCCIÓN PAVIMENTO FLEXIBLE DE LA VÍA PATIMENA – RINCON DEL MORICHE DEL K0+000 AL K3+900 CORREGIMIENTO LA CHAPARRERA, MUNICIPIO DE YOPAL, DEPARTAMENTO DE CASANARE</v>
          </cell>
          <cell r="M2752">
            <v>100</v>
          </cell>
          <cell r="N2752">
            <v>97.64</v>
          </cell>
          <cell r="O2752" t="str">
            <v>TERMINADO</v>
          </cell>
        </row>
        <row r="2753">
          <cell r="K2753">
            <v>2013005850074</v>
          </cell>
          <cell r="L2753" t="str">
            <v>CONSTRUCCIÓN PAVIMENTACION VIAS URBANAS DEL CENTRO POBLADO DE LA VEREDA SANTA HELENA DEL CUSIVA DEL MUNICIPIO DE MANI, DPTO CASANARE MANÍ, CASANARE, ORINOQUÍA</v>
          </cell>
          <cell r="M2753">
            <v>92.99</v>
          </cell>
          <cell r="N2753">
            <v>94.5</v>
          </cell>
          <cell r="O2753" t="str">
            <v>CONTRATADO EN EJECUCIÓN</v>
          </cell>
        </row>
        <row r="2754">
          <cell r="K2754">
            <v>2013005850076</v>
          </cell>
          <cell r="L2754" t="str">
            <v>CONSTRUCCIÓN DE LA PRIMERA ETAPA DE LA PAVIMENTACIÓN DE VIAS URBANAS DEL MUNICIPIO DE SAN LUIS DE PALENQUE, CASANARE, ORINOQUÍA</v>
          </cell>
          <cell r="M2754">
            <v>100</v>
          </cell>
          <cell r="N2754">
            <v>95.87</v>
          </cell>
          <cell r="O2754" t="str">
            <v>TERMINADO</v>
          </cell>
        </row>
        <row r="2755">
          <cell r="K2755">
            <v>2013005850080</v>
          </cell>
          <cell r="L2755" t="str">
            <v>CONSTRUCCIÓN PUENTE VEHICULAR SOBRE EL CAÑO GUANAPALO VIA  ROMERO-EL CAUCHO DEL  MUNICIPIO DE NUNCHÍA, CASANARE, ORINOQUÍA</v>
          </cell>
          <cell r="M2755">
            <v>100</v>
          </cell>
          <cell r="N2755">
            <v>50.32</v>
          </cell>
          <cell r="O2755" t="str">
            <v>TERMINADO</v>
          </cell>
        </row>
        <row r="2756">
          <cell r="K2756">
            <v>2013005850081</v>
          </cell>
          <cell r="L2756" t="str">
            <v>MEJORAMIENTO DE LA VIA YOPAL -  RINCON DEL SOLDADO DESDE EL TRAMO K 2 + 400 AL K 8 + 800 YOPAL, CASANARE, ORINOQUÍA</v>
          </cell>
          <cell r="M2756">
            <v>46.98</v>
          </cell>
          <cell r="N2756">
            <v>71.27</v>
          </cell>
          <cell r="O2756" t="str">
            <v>CONTRATADO EN EJECUCIÓN</v>
          </cell>
        </row>
        <row r="2757">
          <cell r="K2757">
            <v>2013005850083</v>
          </cell>
          <cell r="L2757" t="str">
            <v>ESTUDIO SOCIOECONOMICO DE FACTIBILIDAD PARA LA CRECION  DE UNA INSTITUCIÓN  DE EDUCACIÓN SUPERIOR  PÚBLICA EN EL DEPARTAMENTO DE CASANARE</v>
          </cell>
          <cell r="M2757">
            <v>100</v>
          </cell>
          <cell r="N2757">
            <v>100</v>
          </cell>
          <cell r="O2757" t="str">
            <v>CERRADO</v>
          </cell>
        </row>
        <row r="2758">
          <cell r="K2758">
            <v>2013005850084</v>
          </cell>
          <cell r="L2758" t="str">
            <v>CONSOLIDACIÓN PAVIMENTACIÓN EN CONCRETO RÍGIDO VÍAS URBANAS EN EL MUNICIPIO DE SÁCAMA DEPATAMENTO DE CASANARE</v>
          </cell>
          <cell r="M2758">
            <v>100</v>
          </cell>
          <cell r="N2758">
            <v>99.08</v>
          </cell>
          <cell r="O2758" t="str">
            <v>TERMINADO</v>
          </cell>
        </row>
        <row r="2759">
          <cell r="K2759">
            <v>2014000070025</v>
          </cell>
          <cell r="L2759" t="str">
            <v>CONSTRUCCIÓN A NIVEL DE PAVIMENTO DE LA VÍA YOPAL-EL ALGARROBO - OROCUE, SECTOR QUEBRADASECA ETAPA 2, EN EL MUNICIPIO DE YOPAL. DEPARTAMENTO DE CASANARE, ORINOQUÍA</v>
          </cell>
          <cell r="M2759">
            <v>100</v>
          </cell>
          <cell r="N2759">
            <v>94.53</v>
          </cell>
          <cell r="O2759" t="str">
            <v>TERMINADO</v>
          </cell>
        </row>
        <row r="2760">
          <cell r="K2760">
            <v>2014000070026</v>
          </cell>
          <cell r="L2760" t="str">
            <v>ESTUDIOS Y DISEÑOS PARA LA CONSTRUCCIÓN DE DOS PUENTES VEHICULARES SOBRE EL RIO CASANARE Y DOS TRAMOS DE VÍA PARA COMUNICAR LOS MUNICIPIOS DE HATO COROZAL, PUERTO RONDON Y CRAVO NORTE EN LOS DEPARTAMENTOS DE ARAUCA Y CASANARE.</v>
          </cell>
          <cell r="M2760">
            <v>50</v>
          </cell>
          <cell r="N2760">
            <v>27.91</v>
          </cell>
          <cell r="O2760" t="str">
            <v>CONTRATADO EN EJECUCIÓN</v>
          </cell>
        </row>
        <row r="2761">
          <cell r="K2761">
            <v>2014005850001</v>
          </cell>
          <cell r="L2761" t="str">
            <v>REHABILITACIÓN A LA VÍA TOCARIA - OROCUÉ, TRAMO LA NEVERA - GUANAPALO, ETAPA 1, , CASANARE, ORINOQUÍA</v>
          </cell>
          <cell r="M2761">
            <v>73.27</v>
          </cell>
          <cell r="N2761">
            <v>73.05</v>
          </cell>
          <cell r="O2761" t="str">
            <v>CONTRATADO EN EJECUCIÓN</v>
          </cell>
        </row>
        <row r="2762">
          <cell r="K2762">
            <v>2014005850003</v>
          </cell>
          <cell r="L2762" t="str">
            <v>CONSTRUCCIÓN Y ADECUACIÓN DE LA TRINCHERA NO. 9 CELDA B DE LA FASE IV EN EL RELLENO SANITARIO MACONDO, MUNICIPIO DE YOPAL, CASANARE, ORINOQUÍA</v>
          </cell>
          <cell r="M2762">
            <v>100</v>
          </cell>
          <cell r="N2762">
            <v>99.96</v>
          </cell>
          <cell r="O2762" t="str">
            <v>TERMINADO</v>
          </cell>
        </row>
        <row r="2763">
          <cell r="K2763">
            <v>2014005850004</v>
          </cell>
          <cell r="L2763" t="str">
            <v>CONSTRUCCIÓN DE CANCHA MÚLTIPLE CUBIERTA, Y OBRAS COMPLEMENTARIAS EN LA SEDE PRIMARIA DE LA ESCUELA NORMAL SUPERIOR DE MONTERREY, CASANARE, ORINOQUÍA</v>
          </cell>
          <cell r="M2763">
            <v>100</v>
          </cell>
          <cell r="N2763">
            <v>96.35</v>
          </cell>
          <cell r="O2763" t="str">
            <v>TERMINADO</v>
          </cell>
        </row>
        <row r="2764">
          <cell r="K2764">
            <v>2014005850005</v>
          </cell>
          <cell r="L2764" t="str">
            <v>CONSTRUCCIÓN PUENTE VEHICULAR SOBRE LA QUEBRADA LA CORTADERA, EN LA VIA DE ACCESO A LA VEREDA EL GAQUE MUNICIPIO DE YOPAL, DEPARTAMENTO DE CASANARE</v>
          </cell>
          <cell r="M2764">
            <v>100</v>
          </cell>
          <cell r="N2764">
            <v>91.66</v>
          </cell>
          <cell r="O2764" t="str">
            <v>TERMINADO</v>
          </cell>
        </row>
        <row r="2765">
          <cell r="K2765">
            <v>2014005850008</v>
          </cell>
          <cell r="L2765" t="str">
            <v>CONSTRUCCIÓN UNIDAD ADMINISTRATIVA,SEIS BLOQUES DE CUATRO AULAS DE DOS PISOS, BATERIAS SANITARIAS Y CERRAMIENTO DEL COLEGIO MANARE SEDE PARAISO DE VILLANUEVA CASANARE.</v>
          </cell>
          <cell r="M2765">
            <v>71.569999999999993</v>
          </cell>
          <cell r="N2765">
            <v>86.28</v>
          </cell>
          <cell r="O2765" t="str">
            <v>CONTRATADO EN EJECUCIÓN</v>
          </cell>
        </row>
        <row r="2766">
          <cell r="K2766">
            <v>2014005850009</v>
          </cell>
          <cell r="L2766" t="str">
            <v>IMPLEMENTACIÓN DE DISPOSITIVOS COMUNITARIOS PARA LA PREVENCION Y MITIGACION DEL  CONSUMO DE SPA BASADO EN EL MODELO DE INCLUSION SOCIAL EN TODO EL DEPARTAMENTO, CASANARE, ORINOQUÍA</v>
          </cell>
          <cell r="M2766">
            <v>99.99</v>
          </cell>
          <cell r="N2766">
            <v>77.180000000000007</v>
          </cell>
          <cell r="O2766" t="str">
            <v>TERMINADO</v>
          </cell>
        </row>
        <row r="2767">
          <cell r="K2767">
            <v>2014005850012</v>
          </cell>
          <cell r="L2767" t="str">
            <v>FORTALECIMIENTO DE LA SEGURIDAD ALIMENTARIA ATRAVES DEL ESTABLECIMIENTO DE MIL (1000) UNIDADES PRODUCTIVAS AGROPECUARIAS A LA POBLACION RURAL DEL DEPARTAMENTO DE CASANARE.</v>
          </cell>
          <cell r="M2767">
            <v>100</v>
          </cell>
          <cell r="N2767">
            <v>99.99</v>
          </cell>
          <cell r="O2767" t="str">
            <v>CERRADO</v>
          </cell>
        </row>
        <row r="2768">
          <cell r="K2768">
            <v>2014005850013</v>
          </cell>
          <cell r="L2768" t="str">
            <v>FORTALECIMIENTO DE HERRAMIENTAS TECNICAS CON ESPECIALIDADES DE TRES INSTITUCIONES EDUCATIVAS ZONA NORTE, SUR Y CENTRO DEL DEPARTAMENTO CASANARE, ORINOQUÍA</v>
          </cell>
          <cell r="M2768">
            <v>100</v>
          </cell>
          <cell r="N2768">
            <v>31.72</v>
          </cell>
          <cell r="O2768" t="str">
            <v>TERMINADO</v>
          </cell>
        </row>
        <row r="2769">
          <cell r="K2769">
            <v>2014005850014</v>
          </cell>
          <cell r="L2769" t="str">
            <v>MANTENIMIENTO Y ADECUACIÓN TERRAPLÉN VÍA LAS DELICIAS - MIRAMAR DE GUANAPALO MUNICIPIO DE SAN LUIS DE PALENQUE - DEPARTAMENTO DE CASANARE</v>
          </cell>
          <cell r="M2769">
            <v>95.07</v>
          </cell>
          <cell r="N2769">
            <v>96.22</v>
          </cell>
          <cell r="O2769" t="str">
            <v>CONTRATADO EN EJECUCIÓN</v>
          </cell>
        </row>
        <row r="2770">
          <cell r="K2770">
            <v>2014005850016</v>
          </cell>
          <cell r="L2770" t="str">
            <v>CONSTRUCCIÓN Y DOTACIÓN DE LABORATORIOS DE FÍSICA, QUÍMICA Y BIOLOGÍA PARA LAS INSTITUCIONES EDUCATIVAS DE LOS MUNICIPIOS DE HATO COROZAL, MONTERREY, NUNCHIA, OROCUE Y VILLANUEVA</v>
          </cell>
          <cell r="M2770">
            <v>100</v>
          </cell>
          <cell r="N2770">
            <v>98.47</v>
          </cell>
          <cell r="O2770" t="str">
            <v>PARA CIERRE</v>
          </cell>
        </row>
        <row r="2771">
          <cell r="K2771">
            <v>2014005850018</v>
          </cell>
          <cell r="L2771" t="str">
            <v>CONSTRUCCIÓN PUENTE VEHICULAR Y OBRAS COMPLEMENTARIAS SOBRE LA QUEBRADA LA ALMORZADEREÑA VÍA EL MORRO - LABRANZAGRANDE DEL MUNICIPIO DE YOPAL DEPARTAMENTO DE CASANARE</v>
          </cell>
          <cell r="M2771">
            <v>41.05</v>
          </cell>
          <cell r="N2771">
            <v>46.41</v>
          </cell>
          <cell r="O2771" t="str">
            <v>CONTRATADO EN EJECUCIÓN</v>
          </cell>
        </row>
        <row r="2772">
          <cell r="K2772">
            <v>2014005850021</v>
          </cell>
          <cell r="L2772" t="str">
            <v>MEJORAMIENTO Y CONSERVACIÓN DEL TRAMO VIAL DESDE LA CALLE 46 HASTA EL SECTOR LA PEDRERA DE LA VEREDA PICON,  MUNICIPIO DE YOPAL</v>
          </cell>
          <cell r="M2772">
            <v>100</v>
          </cell>
          <cell r="N2772">
            <v>88.78</v>
          </cell>
          <cell r="O2772" t="str">
            <v>TERMINADO</v>
          </cell>
        </row>
        <row r="2773">
          <cell r="K2773">
            <v>2014005850022</v>
          </cell>
          <cell r="L2773" t="str">
            <v>CONSTRUCCIÓN DE OBRAS DE MITIGACIÓN Y PROTECCIÓN FLUVIAL SOBRE EL RIO PAUTO EN EL BARRIO GUASIMAL Y VEREDA SANTA ANA (COLEGIO), MUNICIPIO DE SAN LUIS DE PALENQUE - CASANARE</v>
          </cell>
          <cell r="M2773">
            <v>87.07</v>
          </cell>
          <cell r="N2773">
            <v>80.89</v>
          </cell>
          <cell r="O2773" t="str">
            <v>CONTRATADO EN EJECUCIÓN</v>
          </cell>
        </row>
        <row r="2774">
          <cell r="K2774">
            <v>2014005850025</v>
          </cell>
          <cell r="L2774" t="str">
            <v>CONSTRUCCIÓN PAVIMENTACIÓN DE  LAS VÍAS URBANAS EN LA COMUNA III CLELIA RIVEROS DE PRIETO MUNICIPIO DE YOPAL DEPARTAMENTO DE CASANARE</v>
          </cell>
          <cell r="M2774">
            <v>100</v>
          </cell>
          <cell r="N2774">
            <v>99.95</v>
          </cell>
          <cell r="O2774" t="str">
            <v>TERMINADO</v>
          </cell>
        </row>
        <row r="2775">
          <cell r="K2775">
            <v>2014005850030</v>
          </cell>
          <cell r="L2775" t="str">
            <v>CONSTRUCCIÓN ,TERMINACION Y DOTACION DE LA BIBLIOTECA PUBLICA DE YOPAL, CASANARE.</v>
          </cell>
          <cell r="M2775">
            <v>97.56</v>
          </cell>
          <cell r="N2775">
            <v>91.43</v>
          </cell>
          <cell r="O2775" t="str">
            <v>CONTRATADO EN EJECUCIÓN</v>
          </cell>
        </row>
        <row r="2776">
          <cell r="K2776">
            <v>2014005850031</v>
          </cell>
          <cell r="L2776" t="str">
            <v>DOTACIÓN DE TABLEROS INTERACTIVOS Y SOLUCIONES TECNOLOGICAS A LAS INSTITUCIONES EDUCATIVAS DEL DEPARTAMENTO DE CASANARE</v>
          </cell>
          <cell r="M2776">
            <v>100</v>
          </cell>
          <cell r="N2776">
            <v>99.97</v>
          </cell>
          <cell r="O2776" t="str">
            <v>PARA CIERRE</v>
          </cell>
        </row>
        <row r="2777">
          <cell r="K2777">
            <v>2014005850032</v>
          </cell>
          <cell r="L2777" t="str">
            <v>CONSTRUCCIÓN DE PAVIMENTACIÓN VÍAS URBANAS EN EL  MUNICIPIO DE PAZ DE ARIPORO, CASANARE,</v>
          </cell>
          <cell r="M2777">
            <v>100</v>
          </cell>
          <cell r="N2777">
            <v>99.25</v>
          </cell>
          <cell r="O2777" t="str">
            <v>TERMINADO</v>
          </cell>
        </row>
        <row r="2778">
          <cell r="K2778">
            <v>2014005850035</v>
          </cell>
          <cell r="L2778" t="str">
            <v>CONSTRUCCIÓN PASO ELEVADO SOBRE EL RIO ARIPORO, LÍNEA DE CONDUCCIÓN SISTEMA DE ACUEDUCTO CASCO URBANO MUNICIPIO DE PAZ DE ARIPORO, CASANARE</v>
          </cell>
          <cell r="M2778">
            <v>2.34</v>
          </cell>
          <cell r="N2778">
            <v>46.14</v>
          </cell>
          <cell r="O2778" t="str">
            <v>CONTRATADO EN EJECUCIÓN</v>
          </cell>
        </row>
        <row r="2779">
          <cell r="K2779">
            <v>2014005850036</v>
          </cell>
          <cell r="L2779" t="str">
            <v>CONSTRUCCIÓN CANCHA MULTIPLE CUBIERTA Y CERRAMIENTO DEL INSTITUTO EDUCATIVO GUILLERMO CANO IZASA, VEREDA LA MOTUZ PAZ DE ARIPORO, CASANARE, ORINOQUÍA</v>
          </cell>
          <cell r="M2779">
            <v>100</v>
          </cell>
          <cell r="N2779">
            <v>50.19</v>
          </cell>
          <cell r="O2779" t="str">
            <v>TERMINADO</v>
          </cell>
        </row>
        <row r="2780">
          <cell r="K2780">
            <v>2014005850039</v>
          </cell>
          <cell r="L2780" t="str">
            <v>CONSTRUCCIÓN PUENTE EN CONCRETO REFORZADO, VEREDA UNETE, SOBRE LA QUEBRADA LA  MOHANA, INTERSECCIÓN SOBRE EL RIO UNETE MUNICIPIO DE AGUAZUL, DEPARTAMENTO DE CASANARE</v>
          </cell>
          <cell r="M2780">
            <v>100</v>
          </cell>
          <cell r="N2780">
            <v>89.1</v>
          </cell>
          <cell r="O2780" t="str">
            <v>TERMINADO</v>
          </cell>
        </row>
        <row r="2781">
          <cell r="K2781">
            <v>2014005850040</v>
          </cell>
          <cell r="L2781" t="str">
            <v>CONSTRUCCIÓN CANCHA DE FUTBOL, CAMERINOS, ZONA VERDE, OBRAS EXTERIORES - PAISAJISMO PARA MEJORA DEL SERVICIO EDUCATIVO ENS - SEDE SECUNDARIA MONTERREY, CASANARE, ORINOQUÍA</v>
          </cell>
          <cell r="M2781">
            <v>100</v>
          </cell>
          <cell r="N2781">
            <v>99.98</v>
          </cell>
          <cell r="O2781" t="str">
            <v>PARA CIERRE</v>
          </cell>
        </row>
        <row r="2782">
          <cell r="K2782">
            <v>2014005850041</v>
          </cell>
          <cell r="L2782" t="str">
            <v>APOYO INTEGRAL E INCLUSIÓN DE GRUPOS POBLACIONALES VULNERABLES EN EDAD ESCOLAR Y EN EXTRA EDAD EN EL DEPARTAMENTO DE CASANARE</v>
          </cell>
          <cell r="M2782">
            <v>64.53</v>
          </cell>
          <cell r="N2782">
            <v>32.020000000000003</v>
          </cell>
          <cell r="O2782" t="str">
            <v>CONTRATADO EN EJECUCIÓN</v>
          </cell>
        </row>
        <row r="2783">
          <cell r="K2783">
            <v>2014005850043</v>
          </cell>
          <cell r="L2783" t="str">
            <v>RECUPERACIÓN , MEJORAMIENTO Y PUESTA EN FUNCIONAMIENTO DE LA INFRAESTRUCTURA FÍSICA Y EXISTENTE DEL PARQUE LAS AGUAS DEL MUNICIPIO DE YOPAL, DEPARTAMENTO DE CASANARE</v>
          </cell>
          <cell r="M2783">
            <v>55.02</v>
          </cell>
          <cell r="N2783">
            <v>73.89</v>
          </cell>
          <cell r="O2783" t="str">
            <v>CONTRATADO EN EJECUCIÓN</v>
          </cell>
        </row>
        <row r="2784">
          <cell r="K2784">
            <v>2014005850045</v>
          </cell>
          <cell r="L2784" t="str">
            <v>IMPLEMENTACIÓN DE UNIDADES PRODUCTIVAS PARA LA EMPLEABILIDAD DE 950 FAMILIAS DE LA RED UNIDOS EL DEPARTAMENTO,CASANARE, ORINOQUÍA</v>
          </cell>
          <cell r="M2784">
            <v>100</v>
          </cell>
          <cell r="N2784">
            <v>98.1</v>
          </cell>
          <cell r="O2784" t="str">
            <v>PARA CIERRE</v>
          </cell>
        </row>
        <row r="2785">
          <cell r="K2785">
            <v>2014005850046</v>
          </cell>
          <cell r="L2785" t="str">
            <v>CONTROL DE CANALES DE AGUS LLUVIAS PARA PROTECCI{ON DE VIVIENDAS UBICADAS DENTRO DEL PERIMETRO URBANO DEL MUNICIPIO DE TÁMARA, CASANARE, ORINOQUÍA</v>
          </cell>
          <cell r="M2785">
            <v>0.4</v>
          </cell>
          <cell r="N2785">
            <v>46.37</v>
          </cell>
          <cell r="O2785" t="str">
            <v>CONTRATADO EN EJECUCIÓN</v>
          </cell>
        </row>
        <row r="2786">
          <cell r="K2786">
            <v>2014005850051</v>
          </cell>
          <cell r="L2786" t="str">
            <v>CONSTRUCCIÓN DE LA PLANTA DE TRATAMIENTO DE AGUA POTABLE Y OPTIMIZACIÓN DEL SISTEMA DE ACUEDUCTO DEL CENTRO POBLADO CORREGIMIENTO DE LA CHAPA MUNICIPIO DE HATO COROZAL, CASANARE, ORINOQUÍA</v>
          </cell>
          <cell r="M2786">
            <v>0</v>
          </cell>
          <cell r="N2786">
            <v>0.24</v>
          </cell>
          <cell r="O2786" t="str">
            <v>CONTRATADO EN EJECUCIÓN</v>
          </cell>
        </row>
        <row r="2787">
          <cell r="K2787">
            <v>2014005850054</v>
          </cell>
          <cell r="L2787" t="str">
            <v>DESARROLLO DE ESTRATEGIAS DE ATENCIÓN NUTRICIONAL Y PROCESOS DE SENSIBILIZACION DIRIGIDOS A FAMILIAR,CUIDADORES Y POBLACION CON DISCAPACIDAD EN EL DEPARTAMENTO DE CASANARE, ORINOQUÍA</v>
          </cell>
          <cell r="M2787">
            <v>100</v>
          </cell>
          <cell r="N2787">
            <v>98.33</v>
          </cell>
          <cell r="O2787" t="str">
            <v>TERMINADO</v>
          </cell>
        </row>
        <row r="2788">
          <cell r="K2788">
            <v>2014005850055</v>
          </cell>
          <cell r="L2788" t="str">
            <v>CONSTRUCCIÓN SISTEMAS DE ENERGÍA ALTERNATIVA SOLAR FOTOVOLTAICA PARA VIVIENDAS RURALES DEL MUNICIPIO DE HATO COROZAL, EN LAS ZONAS NO INTERCONECTADAS DE CASANARE</v>
          </cell>
          <cell r="M2788">
            <v>100</v>
          </cell>
          <cell r="N2788">
            <v>94.79</v>
          </cell>
          <cell r="O2788" t="str">
            <v>TERMINADO</v>
          </cell>
        </row>
        <row r="2789">
          <cell r="K2789">
            <v>2014005850057</v>
          </cell>
          <cell r="L2789" t="str">
            <v>ADECUACIÓN Y DOTACIÓN DE 10 AMBIENTES DE LECTURA EN LAS BIBLIOTECAS ESCOLARES DE 7 INSTITUCIONES EDUCATIVAS DEL DEPARTAMENTO DE CASANARE</v>
          </cell>
          <cell r="M2789">
            <v>100</v>
          </cell>
          <cell r="N2789">
            <v>99.99</v>
          </cell>
          <cell r="O2789" t="str">
            <v>PARA CIERRE</v>
          </cell>
        </row>
        <row r="2790">
          <cell r="K2790">
            <v>2014005850059</v>
          </cell>
          <cell r="L2790" t="str">
            <v>ESTUDIO DE CARACTERIZACION SOCIODEMOGRÁFICA Y LABORAL DE LA POBLACIÓN URBANA Y RURAL EN EL DEPARTAMENTO DE CASANARE</v>
          </cell>
          <cell r="M2790">
            <v>0</v>
          </cell>
          <cell r="N2790">
            <v>0</v>
          </cell>
          <cell r="O2790" t="str">
            <v>SIN CONTRATAR</v>
          </cell>
        </row>
        <row r="2791">
          <cell r="K2791">
            <v>2014005850066</v>
          </cell>
          <cell r="L2791" t="str">
            <v>FORTALECIMIENTO Y SOSTENIBILIDAD DE LA ESTRATEGIA DE PERMANENCIA  ESTUDIANTES  DE LAS INSTITUCIONES EDUCATIVAS OFICIALES DEL DEPARTAMENTO DE CASANARE CON SERVICIO DE TRANSPORTE ESCOLAR.</v>
          </cell>
          <cell r="M2791">
            <v>100</v>
          </cell>
          <cell r="N2791">
            <v>98.32</v>
          </cell>
          <cell r="O2791" t="str">
            <v>PARA CIERRE</v>
          </cell>
        </row>
        <row r="2792">
          <cell r="K2792">
            <v>2015000070014</v>
          </cell>
          <cell r="L2792" t="str">
            <v>MEJORAMIENTO A NIVEL DE PAVIMENTO DE LA VIA CENTRAL DE CASANARE, ETAPA 1 SECTOR SOCEAGRO - VEREDA LA ESMERALDA, MUNICIPIOS DE VILLANUEVA Y TAURAMENA, DEPARTAMENTO DE CASANARE, ORINOQUIA</v>
          </cell>
          <cell r="M2792">
            <v>60.87</v>
          </cell>
          <cell r="N2792">
            <v>70.33</v>
          </cell>
          <cell r="O2792" t="str">
            <v>CONTRATADO EN EJECUCIÓN</v>
          </cell>
        </row>
        <row r="2793">
          <cell r="K2793">
            <v>2015005850005</v>
          </cell>
          <cell r="L2793" t="str">
            <v>DESARROLLO DE ESTRATEGIAS DE SEGURIDAD ALIMENTARIA Y NUTRICIONAL DIRIGIDAS A 2019 FAMILIAS CON NIÑOS Y NIÑAS MENORES DE CINCO AÑOS EN EL DEPARTAMENTO DE CASANARE</v>
          </cell>
          <cell r="M2793">
            <v>100</v>
          </cell>
          <cell r="N2793">
            <v>81.64</v>
          </cell>
          <cell r="O2793" t="str">
            <v>TERMINADO</v>
          </cell>
        </row>
        <row r="2794">
          <cell r="K2794">
            <v>2015005850008</v>
          </cell>
          <cell r="L2794" t="str">
            <v>CONSTRUCCIÓN DE MURO DE CONTENCION Y CUNETA DE AGUAS LLUVIAS EN LA URBANIZACION VILLAMARIANA MUNICIPIO DE VILLANUEVA, CASANARE, ORINOQUÍA</v>
          </cell>
          <cell r="M2794">
            <v>0</v>
          </cell>
          <cell r="N2794">
            <v>0</v>
          </cell>
          <cell r="O2794" t="str">
            <v>SIN CONTRATAR</v>
          </cell>
        </row>
        <row r="2795">
          <cell r="K2795">
            <v>2015005850011</v>
          </cell>
          <cell r="L2795" t="str">
            <v>CONSTRUCCIÓN PAVIMENTACIÓN DE LA VÍA LA NIATA - MATA DE LIMÓN, EN EL TRAMO K 0+000 AL K 4+500, DEL MUNICIPIO DE YOPAL, DEPARTAMENTO DE CASANARE.</v>
          </cell>
          <cell r="M2795">
            <v>51</v>
          </cell>
          <cell r="N2795">
            <v>78.739999999999995</v>
          </cell>
          <cell r="O2795" t="str">
            <v>CONTRATADO EN EJECUCIÓN</v>
          </cell>
        </row>
        <row r="2796">
          <cell r="K2796">
            <v>2015005850012</v>
          </cell>
          <cell r="L2796" t="str">
            <v>CONSTRUCCIÓN DE LA ESTRUCTURA DE PAVIMENTO FLEXIBLE DE LA VÍA QUE COMUNICA LAS VEREDAS LA BARRANCA, TEN LLANO, CARRASTOL, SABANETAS Y LA ESPERANZA DEL MUNICIPIO DE PAZ DE ARIPORO, CASANARE</v>
          </cell>
          <cell r="M2796">
            <v>67.48</v>
          </cell>
          <cell r="N2796">
            <v>58.8</v>
          </cell>
          <cell r="O2796" t="str">
            <v>CONTRATADO EN EJECUCIÓN</v>
          </cell>
        </row>
        <row r="2797">
          <cell r="K2797">
            <v>2015005850014</v>
          </cell>
          <cell r="L2797" t="str">
            <v>MANTENIMIENTO Y MEJORAMIENTO DE LA SUB-RASANTE EN LA VÍA QUE CONDUCE DEL CORREGIMIENTO DE BOCAS DEL PAUTO A TRINIDAD ENTRE EL K0+00 AL K18+760 MUNICIPIO DE TRINIDAD DEPARTAMENTO DE CASANARE.</v>
          </cell>
          <cell r="M2797">
            <v>21.68</v>
          </cell>
          <cell r="N2797">
            <v>48.45</v>
          </cell>
          <cell r="O2797" t="str">
            <v>CONTRATADO EN EJECUCIÓN</v>
          </cell>
        </row>
        <row r="2798">
          <cell r="K2798">
            <v>2015005850016</v>
          </cell>
          <cell r="L2798" t="str">
            <v>MEJORAMIENTO A NIVEL DE TERRAPLÉN DEL K 101 DE LA VÍA YOPAL - ALGARROBO - OROCUÉ A LA ESCUELA DE LA VEREDA CLAVELES DEL MUNICIPIO DE OROCUÉ, DEPARTAMENTO DE CASANARE</v>
          </cell>
          <cell r="M2798">
            <v>20.079999999999998</v>
          </cell>
          <cell r="N2798">
            <v>46.39</v>
          </cell>
          <cell r="O2798" t="str">
            <v>CONTRATADO EN EJECUCIÓN</v>
          </cell>
        </row>
        <row r="2799">
          <cell r="K2799">
            <v>2015005850018</v>
          </cell>
          <cell r="L2799" t="str">
            <v>CONSTRUCCIÓN PAVIMENTO DE LA VÍA YOPAL - LA UNIÓN, EN EL TRAMO K 9+040 AL K 14+040, DEL MUNICIPIO DE YOPAL, DEPARTAMENTO DE CASANARE.</v>
          </cell>
          <cell r="M2799">
            <v>100</v>
          </cell>
          <cell r="N2799">
            <v>83.24</v>
          </cell>
          <cell r="O2799" t="str">
            <v>TERMINADO</v>
          </cell>
        </row>
        <row r="2800">
          <cell r="K2800">
            <v>2015005850019</v>
          </cell>
          <cell r="L2800" t="str">
            <v>MEJORAMIENTO A NIVEL DE SUBBASE  CON MICROPAVIMENTO  DE CUATRO CORREDORES VIALES ENTRE LAS VIAS SIRIVANA-PALOMAS LA Y- MATEPANTANO MUNICIPIO DE YOPAL, DEPARTAMENTO DE  CASANARE, ORINOQUÍA</v>
          </cell>
          <cell r="M2800">
            <v>100</v>
          </cell>
          <cell r="N2800">
            <v>89.44</v>
          </cell>
          <cell r="O2800" t="str">
            <v>TERMINADO</v>
          </cell>
        </row>
        <row r="2801">
          <cell r="K2801">
            <v>2015005850027</v>
          </cell>
          <cell r="L2801" t="str">
            <v>ADECUACIÓN Y DOTACIÓN DE 9 AMBIENTES DE LECTURA EN LAS BIBLIOTECAS ESCOLARES DE 9 INSTITUCIONES EDUCATIVAS DEL DEPARTAMENTO DE CASANARE</v>
          </cell>
          <cell r="M2801">
            <v>28.64</v>
          </cell>
          <cell r="N2801">
            <v>50.23</v>
          </cell>
          <cell r="O2801" t="str">
            <v>CONTRATADO EN EJECUCIÓN</v>
          </cell>
        </row>
        <row r="2802">
          <cell r="K2802">
            <v>2015005850028</v>
          </cell>
          <cell r="L2802" t="str">
            <v>MEJORAMIENTO DE LAS VÍAS URBANAS A NIVEL DE PAVIMENTO RÍGIDO EN LOS BARRIOS CARIBABARE Y VILLA MARÍA DEL MUNICIPIO DE YOPAL DEPARTAMENTO DE CASANARE</v>
          </cell>
          <cell r="M2802">
            <v>82.62</v>
          </cell>
          <cell r="N2802">
            <v>45.63</v>
          </cell>
          <cell r="O2802" t="str">
            <v>CONTRATADO EN EJECUCIÓN</v>
          </cell>
        </row>
        <row r="2803">
          <cell r="K2803">
            <v>2015005850029</v>
          </cell>
          <cell r="L2803" t="str">
            <v>CONSTRUCCIÓN DE LA PAVIMENTACIÓN DE VÍAS URBANAS DE LA COMUNA IV CIUDAD CAMPIÑA BARRIOS SAN JORGE 2 Y LUIS A. LÓPEZ DEL MUNICIPIO DE YOPAL, DEPARTAMENTO CASANARE.</v>
          </cell>
          <cell r="M2803">
            <v>93.75</v>
          </cell>
          <cell r="N2803">
            <v>88.63</v>
          </cell>
          <cell r="O2803" t="str">
            <v>CONTRATADO EN EJECUCIÓN</v>
          </cell>
        </row>
        <row r="2804">
          <cell r="K2804">
            <v>2015005850032</v>
          </cell>
          <cell r="L2804" t="str">
            <v>MEJORAMIENTO DE LA VIA PORE - VIJAGUAL POR LA VEREDA GUANABANAS DEL K 0 + 000 AL KM 8 +000 DEL MUNICIPIO PORE, CASANARE, ORINOQUÍA</v>
          </cell>
          <cell r="M2804">
            <v>3.62</v>
          </cell>
          <cell r="N2804">
            <v>45.87</v>
          </cell>
          <cell r="O2804" t="str">
            <v>CONTRATADO EN EJECUCIÓN</v>
          </cell>
        </row>
        <row r="2805">
          <cell r="K2805">
            <v>2015005850033</v>
          </cell>
          <cell r="L2805" t="str">
            <v>APLICACIÓN DE SUBSIDIO DE VIVIENDA PARA LA CONSTRUCCIÓN DE 36 VIVIENDAS NUEVAS EN ESTRUCTURA METÁLICA EN SITIO PROPIO DISPERSAS EN PUERTO COLOMBIA, MUNICIPIO DE HATO COROZAL, DEPARTAMENTO DE CASANARE</v>
          </cell>
          <cell r="M2805">
            <v>100</v>
          </cell>
          <cell r="N2805">
            <v>96.15</v>
          </cell>
          <cell r="O2805" t="str">
            <v>TERMINADO</v>
          </cell>
        </row>
        <row r="2806">
          <cell r="K2806">
            <v>2015005850035</v>
          </cell>
          <cell r="L2806" t="str">
            <v>CONSTRUCCIÓN DE LA INFRAESTRUCTURA DEL CENTRO  DE SERVICIO JUDICIAL PARA ADOLESCENTES (CESPA) DEL CIRCUITO DE YOPAL, CASANARE, ORINOQUÍA</v>
          </cell>
          <cell r="M2806">
            <v>4.05</v>
          </cell>
          <cell r="N2806">
            <v>48.21</v>
          </cell>
          <cell r="O2806" t="str">
            <v>CONTRATADO EN EJECUCIÓN</v>
          </cell>
        </row>
        <row r="2807">
          <cell r="K2807">
            <v>2015005850036</v>
          </cell>
          <cell r="L2807" t="str">
            <v>DOTACIÓN E INSTALACIÓN DE ESCENARIOS RECREATIVOS PARA PREESCOLAR Y BÁSICA PRIMARIA DE LAS INSTITUCIONES EDUCATIVAS OFICIALES Y SEDES DEL DEPARTAMENTO DE CASANARE</v>
          </cell>
          <cell r="M2807">
            <v>100</v>
          </cell>
          <cell r="N2807">
            <v>50</v>
          </cell>
          <cell r="O2807" t="str">
            <v>TERMINADO</v>
          </cell>
        </row>
        <row r="2808">
          <cell r="K2808">
            <v>2015005850037</v>
          </cell>
          <cell r="L2808" t="str">
            <v>CONSTRUCCIÓN DE LA PAVIMENTACIÓN Y OBRAS COMPLEMENTARIAS DE LAS URBANIZACIONES EL PORTAL, VILLAS DEL PALMAR, VILLA ALEJANDRA Y CEIBA EN VILLANUEVA, CASANARE</v>
          </cell>
          <cell r="M2808">
            <v>0</v>
          </cell>
          <cell r="N2808">
            <v>0</v>
          </cell>
          <cell r="O2808" t="str">
            <v>EN PROCESO DE CONTRATACIÓN</v>
          </cell>
        </row>
        <row r="2809">
          <cell r="K2809">
            <v>2015005850041</v>
          </cell>
          <cell r="L2809" t="str">
            <v>FORTALECIMIENTO DE LA ESTRATEGIA DE ACCESO Y PERMANENCIA A TRAVES DE LA PRESTACION DEL SERVICIO DE TRANSPORTE ESCOLAR A LOSESTUDIANTES DE LAS INSTITUCIONES EDUCATIVAS OFICIALES DEL DEPARTAMENTO DE CASANARE</v>
          </cell>
          <cell r="M2809">
            <v>100</v>
          </cell>
          <cell r="N2809">
            <v>68.739999999999995</v>
          </cell>
          <cell r="O2809" t="str">
            <v>TERMINADO</v>
          </cell>
        </row>
        <row r="2810">
          <cell r="K2810">
            <v>2016000070001</v>
          </cell>
          <cell r="L2810" t="str">
            <v>FORTALECIMIENTO DE LA ESTRATEGIA DE ACCESO Y PERMANENCIA ESTUDIANTES DE  LAS INSTITUCIONES EDUCATIVAS OFICIALES DEL DEPARTAMENTO DE CASANARE CON SERVICIO DE TRANSPORTE ESCOLAR.</v>
          </cell>
          <cell r="M2810">
            <v>37.979999999999997</v>
          </cell>
          <cell r="N2810">
            <v>48.93</v>
          </cell>
          <cell r="O2810" t="str">
            <v>CONTRATADO EN EJECUCIÓN</v>
          </cell>
        </row>
        <row r="2811">
          <cell r="K2811">
            <v>2016005850001</v>
          </cell>
          <cell r="L2811" t="str">
            <v>IMPLEMENTACIÓN DE UNIDADES PRODUCTIVAS PARA LA GENERACIÓN DE INGRESOS Y EMPLEABILIDAD DE PERSONAS DE LA ESTRATEGIA RED UNIDOS DE TODO EL DEPARTAMENTO, CASANARE, ORIONOQUIAEL DEPARTAMENTO,CASANARE, ORINOQUÍA</v>
          </cell>
          <cell r="M2811">
            <v>0</v>
          </cell>
          <cell r="N2811">
            <v>0</v>
          </cell>
          <cell r="O2811" t="str">
            <v>SIN CONTRATAR</v>
          </cell>
        </row>
        <row r="2812">
          <cell r="K2812">
            <v>2016005850002</v>
          </cell>
          <cell r="L2812" t="str">
            <v>DESARROLLO DE ESTRATEGIAS DE SEGURIDAD ALIMENTARIA Y CAPACITACIÓN DIRIGIDAS A FAMILIARES, CUIDADORES Y POBLACION CON DISCAPACIDAD DE TODO EL DEPARTAMENTO, CASANARE, ORINOQUÍA</v>
          </cell>
          <cell r="M2812">
            <v>0</v>
          </cell>
          <cell r="N2812">
            <v>0</v>
          </cell>
          <cell r="O2812" t="str">
            <v>SIN CONTRATAR</v>
          </cell>
        </row>
        <row r="2813">
          <cell r="K2813">
            <v>2012005850068</v>
          </cell>
          <cell r="L2813" t="str">
            <v>CONSTRUCCIÓN AMPLIACIÓN DE REDES ELÉCTRICAS DE MEDIA Y BAJA TENSIÓN EN LAS VEREDAS COREA Y SIRIVANA DEL MUNICIPIO DE NUNCHÍA. NUNCHÍA, CASANARE, ORINOQUÍA</v>
          </cell>
          <cell r="M2813">
            <v>100</v>
          </cell>
          <cell r="N2813">
            <v>99.97</v>
          </cell>
          <cell r="O2813" t="str">
            <v>TERMINADO</v>
          </cell>
        </row>
        <row r="2814">
          <cell r="K2814">
            <v>2012005850074</v>
          </cell>
          <cell r="L2814" t="str">
            <v>CONSTRUCCIÓN DEL PLANEAMIENTO DEL SISTEMA DE DISTRIBUCIÓN DE ENERGÍA ELÉCTRICA PARA LAS VEREDAS ARENITAS, NEVERA, EL TIGRE, SANTA TER ESA, VENTUROSA, PLATANALES, RIVERITA, SAMÁN Y SAN FRANCISCO DE SANLUIS DE P/QUE, CASANARE, ORINOQUÍA</v>
          </cell>
          <cell r="M2814">
            <v>100</v>
          </cell>
          <cell r="N2814">
            <v>100</v>
          </cell>
          <cell r="O2814" t="str">
            <v>TERMINADO</v>
          </cell>
        </row>
        <row r="2815">
          <cell r="K2815">
            <v>2012005850075</v>
          </cell>
          <cell r="L2815" t="str">
            <v>AMPLIACIÓN DE REDES ELÉCTRICAS DE MEDIA Y BAJA TENSIÓN EN LAS VEREDAS LAS PALMAS, EL PORVENIR Y LA VEREMOS DEL MUNICIPIO DE HATO COROZAL DEPARTAMENTO DE CASANARE</v>
          </cell>
          <cell r="M2815">
            <v>99.74</v>
          </cell>
          <cell r="N2815">
            <v>99.93</v>
          </cell>
          <cell r="O2815" t="str">
            <v>PARA CIERRE</v>
          </cell>
        </row>
        <row r="2816">
          <cell r="K2816">
            <v>2012005850079</v>
          </cell>
          <cell r="L2816" t="str">
            <v>AMPLIACIÓN DE REDES ELÉCTRICAS DE MEDIA Y BAJA TENSIÓN EN LA VEREDA LA VEREMOS DEL MUNICIPIO DE PAZ DE ARIPORO CASANARE</v>
          </cell>
          <cell r="M2816">
            <v>100</v>
          </cell>
          <cell r="N2816">
            <v>99.3</v>
          </cell>
          <cell r="O2816" t="str">
            <v>TERMINADO</v>
          </cell>
        </row>
        <row r="2817">
          <cell r="K2817">
            <v>2012005850084</v>
          </cell>
          <cell r="L2817" t="str">
            <v>CONSTRUCCIÓN DE REDES ELÉCTRICAS DE MEDIA Y BAJA TENSIÓN EN EL RESGUARDO INDÍGENA BARRO NEGRO, MUNICIPIO DE SÁCAMA DEPARTAMENTO DE CASANARE</v>
          </cell>
          <cell r="M2817">
            <v>100</v>
          </cell>
          <cell r="N2817">
            <v>98.94</v>
          </cell>
          <cell r="O2817" t="str">
            <v>PARA CIERRE</v>
          </cell>
        </row>
        <row r="2818">
          <cell r="K2818">
            <v>2013005850003</v>
          </cell>
          <cell r="L2818" t="str">
            <v>AMPLIACIÓN REDES ELÉCTRICAS DE MEDIA Y BAJA TENSIÓN EN EL RESGUARDO INDIGENA CHAPARRAL Y VEREDAS LAS TAPIAS, GUAYUREME, LOS SITIOS HATO COROZAL, CASANARE, ORINOQUÍA</v>
          </cell>
          <cell r="M2818">
            <v>99.99</v>
          </cell>
          <cell r="N2818">
            <v>99.35</v>
          </cell>
          <cell r="O2818" t="str">
            <v>PARA CIERRE</v>
          </cell>
        </row>
        <row r="2819">
          <cell r="K2819">
            <v>2013005850012</v>
          </cell>
          <cell r="L2819" t="str">
            <v>CONSTRUCCIÓN DE REDES DE MEDIA-BAJA TENSION Y SUBESTACIÓN DE DISTRIBUCIÓN DE ENERGIA ELECTRICA PARA EL ÁREA RURAL NUNCHIA, CASANARE, ORINOQUIA</v>
          </cell>
          <cell r="M2819">
            <v>100</v>
          </cell>
          <cell r="N2819">
            <v>99.99</v>
          </cell>
          <cell r="O2819" t="str">
            <v>CERRADO</v>
          </cell>
        </row>
        <row r="2820">
          <cell r="K2820">
            <v>2013005850029</v>
          </cell>
          <cell r="L2820" t="str">
            <v>CONSTRUCCIÓN TERMINACIÓN DE LA ELECTRIFICACION EN LAS VEREDAS TAZAJERAS, LOS ALPES Y GUACHIRIA PORE, CASANARE, ORINOQUÍA</v>
          </cell>
          <cell r="M2820">
            <v>100</v>
          </cell>
          <cell r="N2820">
            <v>99.43</v>
          </cell>
          <cell r="O2820" t="str">
            <v>PARA CIERRE</v>
          </cell>
        </row>
        <row r="2821">
          <cell r="K2821">
            <v>2013005850030</v>
          </cell>
          <cell r="L2821" t="str">
            <v>ELECTRIFICACION VEREDAS GUASIMAL, PLAYITAS, MANIROTES, LOS CHOCHOS, SANTA MARTA Y AMPLIACIÓN DE COBERTURA EN REDES DE MEDIA-BAJA Y SUBESTACIONES DE DISTRIBUCION DE ENERGIA ELECTRICA A CAÑO GARZA, PASO REAL DE LA SOLEDAD,EL VALLE, SAN PEDRO, Y EL BANCO DE LA CAÑADA MUNICIPIOS DE PAZ DE ARIPORO Y TRINIDAD, CASANARE, ORINOQUIA</v>
          </cell>
          <cell r="M2821">
            <v>12.95</v>
          </cell>
          <cell r="N2821">
            <v>50.05</v>
          </cell>
          <cell r="O2821" t="str">
            <v>CONTRATADO EN EJECUCIÓN</v>
          </cell>
        </row>
        <row r="2822">
          <cell r="K2822">
            <v>2013005850047</v>
          </cell>
          <cell r="L2822" t="str">
            <v>CONSTRUCCIÓN AMPLIACIÓN DE REDES ELÉCTRICAS DE MEDIA Y BAJA TENSIÓN EN LAS VEREDAS SURIMENA, PRADERA Y GUARIAMENA OROCUÉ, CASANARE, ORINOQUÍA</v>
          </cell>
          <cell r="M2822">
            <v>100</v>
          </cell>
          <cell r="N2822">
            <v>93.38</v>
          </cell>
          <cell r="O2822" t="str">
            <v>TERMINADO</v>
          </cell>
        </row>
        <row r="2823">
          <cell r="K2823">
            <v>2013005850049</v>
          </cell>
          <cell r="L2823" t="str">
            <v>CONSTRUCCIÓN RECONFIGURACIÓN Y REPOTENCIACIÓN SUBESTACIÓN 115 - 34.5 - 13.8 KV YOPAL, CASANARE, ORINOQUÍA</v>
          </cell>
          <cell r="M2823">
            <v>75.989999999999995</v>
          </cell>
          <cell r="N2823">
            <v>87.2</v>
          </cell>
          <cell r="O2823" t="str">
            <v>CONTRATADO EN EJECUCIÓN</v>
          </cell>
        </row>
        <row r="2824">
          <cell r="K2824">
            <v>2013005850050</v>
          </cell>
          <cell r="L2824" t="str">
            <v>AMPLIACIÓN DE REDES ELÉCTRICAS DE MEDIA Y BAJA TENSIÓN EN LA VEREDA PUERTO MIRIAN MUNICIPIO DE VILLANUEVA, CASANARE</v>
          </cell>
          <cell r="M2824">
            <v>100</v>
          </cell>
          <cell r="N2824">
            <v>95.84</v>
          </cell>
          <cell r="O2824" t="str">
            <v>TERMINADO</v>
          </cell>
        </row>
        <row r="2825">
          <cell r="K2825">
            <v>2013005850053</v>
          </cell>
          <cell r="L2825" t="str">
            <v>AMPLIACIÓN DE REDES ELÉCTRICAS MT Y BT VDAS LA ARMENIA, LA CONSIGNA, LA MAPORA Y MATEPIÑA DE MANÍ Y  GAVIOTAS Y LA DEFENSA DE YOPAL CASANARE, ORINOQUIA</v>
          </cell>
          <cell r="M2825">
            <v>100</v>
          </cell>
          <cell r="N2825">
            <v>99.69</v>
          </cell>
          <cell r="O2825" t="str">
            <v>CERRADO</v>
          </cell>
        </row>
        <row r="2826">
          <cell r="K2826">
            <v>2013005850061</v>
          </cell>
          <cell r="L2826" t="str">
            <v>INSTALACIÓN DE REDES ELECTRICAS EN MEDIA Y BAJA TENSIÓN EN LAS VEREDAS LOS ALPES, PIAGUTA, COMOGO, VIJAGUAL, SAN RAFAEL, CERRO RICO Y SAN FRANCISCO MUNICIPIO DE RECETOR DEPARTAMENTO CASANARE.</v>
          </cell>
          <cell r="M2826">
            <v>81.650000000000006</v>
          </cell>
          <cell r="N2826">
            <v>87.78</v>
          </cell>
          <cell r="O2826" t="str">
            <v>CONTRATADO EN EJECUCIÓN</v>
          </cell>
        </row>
        <row r="2827">
          <cell r="K2827">
            <v>2013005850063</v>
          </cell>
          <cell r="L2827" t="str">
            <v>AMPLIACIÓN REDES ELÉCTRICAS DE MT Y BT EN LA VEREDA NUEVA LIBERTAD, MANARE, LLANO GRANDE LAS MONAS,ARICAPORO Y SANTA RITA HATO COROZAL, CASANARE, ORINOQUÍA</v>
          </cell>
          <cell r="M2827">
            <v>100</v>
          </cell>
          <cell r="N2827">
            <v>99.34</v>
          </cell>
          <cell r="O2827" t="str">
            <v>CERRADO</v>
          </cell>
        </row>
        <row r="2828">
          <cell r="K2828">
            <v>2013005850064</v>
          </cell>
          <cell r="L2828" t="str">
            <v>CONSTRUCCIÓN DE REDES ELECTRICAS DE MEDIA Y BAJA TENSIÓN EN LA VEREDA LAGUNITAS DEL MUNICIPIO DE TAURAMENA TAURAMENA, CASANARE, ORINOQUÍA</v>
          </cell>
          <cell r="M2828">
            <v>100</v>
          </cell>
          <cell r="N2828">
            <v>100</v>
          </cell>
          <cell r="O2828" t="str">
            <v>CERRADO</v>
          </cell>
        </row>
        <row r="2829">
          <cell r="K2829">
            <v>2013005850069</v>
          </cell>
          <cell r="L2829" t="str">
            <v>CONSTRUCCIÓN RED EN DOBLE CIRCUITO 34,5/13,8 KV AGUAZUL - MANI CASANARE</v>
          </cell>
          <cell r="M2829">
            <v>2.65</v>
          </cell>
          <cell r="N2829">
            <v>30.12</v>
          </cell>
          <cell r="O2829" t="str">
            <v>CONTRATADO EN EJECUCIÓN</v>
          </cell>
        </row>
        <row r="2830">
          <cell r="K2830">
            <v>2013005850078</v>
          </cell>
          <cell r="L2830" t="str">
            <v>CONSTRUCCIÓN REPOTENCIACIÓN RED EN DOBLE CIRCUITO 34,5/13,8 KV YOPAL - MORICHAL CASANARE</v>
          </cell>
          <cell r="M2830">
            <v>98.64</v>
          </cell>
          <cell r="N2830">
            <v>98.71</v>
          </cell>
          <cell r="O2830" t="str">
            <v>PARA CIERRE</v>
          </cell>
        </row>
        <row r="2831">
          <cell r="K2831">
            <v>2013005850085</v>
          </cell>
          <cell r="L2831" t="str">
            <v>CONSTRUCCIÓN AMPLIACION REDES ELÉCTRICAS DE MEDIA Y BAJA TENSIÓN VEREDA PALMARITO OROCUÉ, CASANARE, ORINOQUÍA</v>
          </cell>
          <cell r="M2831">
            <v>100</v>
          </cell>
          <cell r="N2831">
            <v>98.61</v>
          </cell>
          <cell r="O2831" t="str">
            <v>CERRADO</v>
          </cell>
        </row>
        <row r="2832">
          <cell r="K2832">
            <v>2014005850002</v>
          </cell>
          <cell r="L2832" t="str">
            <v>AMPLIACIÓN DE LA RED ELÉCTRICA DE 34,5 KV PARA LOS MUNICIPIOS DE RECETOR Y CHÁMEZA, Y DE 13,2 PARA LAS VEREDAS MORGUI, SAN RAFAEL, JORDAN BAJO Y JORDAN ALTO DEL MUNICIPIO DE CHÁMEZA, DEPARTAMENTO DE CASANARE</v>
          </cell>
          <cell r="M2832">
            <v>79.16</v>
          </cell>
          <cell r="N2832">
            <v>84.76</v>
          </cell>
          <cell r="O2832" t="str">
            <v>CONTRATADO EN EJECUCIÓN</v>
          </cell>
        </row>
        <row r="2833">
          <cell r="K2833">
            <v>2014005850006</v>
          </cell>
          <cell r="L2833" t="str">
            <v>AMPLIACIÓN REDES ELÉCTRICAS DE M.T. Y B.T. EN LA VEREDA ALTAMIRA SECTOR LA LEYENDA, EL FIQUE Y LA LIBERTAD PORE, CASANARE, ORINOQUÍA</v>
          </cell>
          <cell r="M2833">
            <v>99.73</v>
          </cell>
          <cell r="N2833">
            <v>98.76</v>
          </cell>
          <cell r="O2833" t="str">
            <v>TERMINADO</v>
          </cell>
        </row>
        <row r="2834">
          <cell r="K2834">
            <v>2014005850007</v>
          </cell>
          <cell r="L2834" t="str">
            <v>AMPLIACIÓN DE REDES DE MEDIA Y BAJA TENSIÓN, Y DE ALUMBRADO PUBLICO EN  EL CASCO URBANO DEL MUNICIPIO DE PAZ DE ARIPORO, CASANARE, ORINOQUÍA</v>
          </cell>
          <cell r="M2834">
            <v>100</v>
          </cell>
          <cell r="N2834">
            <v>99.59</v>
          </cell>
          <cell r="O2834" t="str">
            <v>PARA CIERRE</v>
          </cell>
        </row>
        <row r="2835">
          <cell r="K2835">
            <v>2014005850010</v>
          </cell>
          <cell r="L2835" t="str">
            <v>AMPLIACIÓN DE REDES DE MEDIA Y BAJA TENSIÓN EN LA VEREDAS BARBACOAS Y PRIMAVERA DEL MUNICIPIO DE NUNCHÍA DEPARTAMENTO DE CASANARE.</v>
          </cell>
          <cell r="M2835">
            <v>37.270000000000003</v>
          </cell>
          <cell r="N2835">
            <v>53.97</v>
          </cell>
          <cell r="O2835" t="str">
            <v>CONTRATADO EN EJECUCIÓN</v>
          </cell>
        </row>
        <row r="2836">
          <cell r="K2836">
            <v>2014005850011</v>
          </cell>
          <cell r="L2836" t="str">
            <v>CONSTRUCCIÓN DE REDES DE MEDIA Y BAJA TENSIÓN Y SUBESTACIONES ELÉCTRICAS DE LAS VEREDAS LA ALEMANIA Y CAJARO DEL MUNICIPIO DE HATO COROZAL DEPARTAMENTO DE CASANARE</v>
          </cell>
          <cell r="M2836">
            <v>100</v>
          </cell>
          <cell r="N2836">
            <v>99.98</v>
          </cell>
          <cell r="O2836" t="str">
            <v>CERRADO</v>
          </cell>
        </row>
        <row r="2837">
          <cell r="K2837">
            <v>2014005850015</v>
          </cell>
          <cell r="L2837" t="str">
            <v>CONSTRUCCIÓN DE REDES ELÉCTRICAS DE MEDIA Y BAJA TENSIÓN EN DIFERENTES SECTORES DE LAS VEREDAS QUEBRADA SECA MARIARA ALGARROBO CARRIZALES LA COLONIA Y LA VENTUROSA DE LOS MUNICIPIOS DE YOPAL Y OROCUE DEPTO DE CASANARE</v>
          </cell>
          <cell r="M2837">
            <v>100</v>
          </cell>
          <cell r="N2837">
            <v>98.38</v>
          </cell>
          <cell r="O2837" t="str">
            <v>TERMINADO</v>
          </cell>
        </row>
        <row r="2838">
          <cell r="K2838">
            <v>2014005850017</v>
          </cell>
          <cell r="L2838" t="str">
            <v>MEJORAMIENTO Y REPOTENCIALIZACION DE LA RED ELECTRICA DEL AREA URBANA Y CENTROS POBLADOS DEL MUNICIPIO DE SABANALARGA, CASANARE, ORINOQUÍA</v>
          </cell>
          <cell r="M2838">
            <v>73.42</v>
          </cell>
          <cell r="N2838">
            <v>76.900000000000006</v>
          </cell>
          <cell r="O2838" t="str">
            <v>CONTRATADO EN EJECUCIÓN</v>
          </cell>
        </row>
        <row r="2839">
          <cell r="K2839">
            <v>2014005850020</v>
          </cell>
          <cell r="L2839" t="str">
            <v>CONSTRUCCIÓN SUBESTACIÓN ELÉCTRICA LOS HÉROES 15 MVA 34,5 / 13,8 KV YOPAL, CASANARE.</v>
          </cell>
          <cell r="M2839">
            <v>99.99</v>
          </cell>
          <cell r="N2839">
            <v>89.88</v>
          </cell>
          <cell r="O2839" t="str">
            <v>TERMINADO</v>
          </cell>
        </row>
        <row r="2840">
          <cell r="K2840">
            <v>2014005850023</v>
          </cell>
          <cell r="L2840" t="str">
            <v>AMPLIACIÓN DE REDES ELÉCTRICAS DE MEDIA Y BAJA TENSIÓN EN EL ÁREA RURAL, EN LAS VEREDAS GUAYANAS Y SANTA HELENA DE CÚSIVA DEL MUNICIPIO DE MANÍ, DEPARTAMENTO DE CASANARE</v>
          </cell>
          <cell r="M2840">
            <v>99.94</v>
          </cell>
          <cell r="N2840">
            <v>99.92</v>
          </cell>
          <cell r="O2840" t="str">
            <v>PARA CIERRE</v>
          </cell>
        </row>
        <row r="2841">
          <cell r="K2841">
            <v>2014005850033</v>
          </cell>
          <cell r="L2841" t="str">
            <v>AMPLIACIÓN DE REDES DE MEDIA Y BAJA TENSIÓN EN LA VEREDA FLOR AMARILLO EN EL MUNICIPIO DE VILLANUEVA - CASANARE</v>
          </cell>
          <cell r="M2841">
            <v>100</v>
          </cell>
          <cell r="N2841">
            <v>99.99</v>
          </cell>
          <cell r="O2841" t="str">
            <v>TERMINADO</v>
          </cell>
        </row>
        <row r="2842">
          <cell r="K2842">
            <v>2014005850034</v>
          </cell>
          <cell r="L2842" t="str">
            <v>AMPLIACIÓN DE REDES ELÉCTRICAS EN LA VEREDA SAN RAFAEL DE MORICHAL SECTOR CAÑO SECO MUNICIPIO DE  YOPAL - CASANARE</v>
          </cell>
          <cell r="M2842">
            <v>100</v>
          </cell>
          <cell r="N2842">
            <v>86.22</v>
          </cell>
          <cell r="O2842" t="str">
            <v>TERMINADO</v>
          </cell>
        </row>
        <row r="2843">
          <cell r="K2843">
            <v>2014005850042</v>
          </cell>
          <cell r="L2843" t="str">
            <v>CONSTRUCCIÓN REPOTENCIACIÓN RED EN DOBLE CIRCUITO 34.5 / 13.8 KV MORICHAL – ALGARROBO CASANARE.</v>
          </cell>
          <cell r="M2843">
            <v>86.18</v>
          </cell>
          <cell r="N2843">
            <v>90.1</v>
          </cell>
          <cell r="O2843" t="str">
            <v>CONTRATADO EN EJECUCIÓN</v>
          </cell>
        </row>
        <row r="2844">
          <cell r="K2844">
            <v>2014005850056</v>
          </cell>
          <cell r="L2844" t="str">
            <v>AMPLIACIÓN REDES DE MEDIA Y BAJA TENSIÓN DE LAS VEREDAS CUNEQUE, EL PALMAR Y SAN CAYETANO DELMUNICIPIO DE TAMARA CASANARE, ORINOQUÍA</v>
          </cell>
          <cell r="M2844">
            <v>0</v>
          </cell>
          <cell r="N2844">
            <v>0</v>
          </cell>
          <cell r="O2844" t="str">
            <v>SIN CONTRATAR</v>
          </cell>
        </row>
        <row r="2845">
          <cell r="K2845">
            <v>2014005850058</v>
          </cell>
          <cell r="L2845" t="str">
            <v>AMPLIACIÓN DE REDES ELECTRICAS DE MEDIA Y BAJA TENSION EN EL AREA URBANA Y RURAL DEL MUNICIPIO DE AGUAZUL, CASANARE</v>
          </cell>
          <cell r="M2845">
            <v>34.07</v>
          </cell>
          <cell r="N2845">
            <v>52.14</v>
          </cell>
          <cell r="O2845" t="str">
            <v>CONTRATADO EN EJECUCIÓN</v>
          </cell>
        </row>
        <row r="2846">
          <cell r="K2846">
            <v>2014005850060</v>
          </cell>
          <cell r="L2846" t="str">
            <v>CONSTRUCCIÓN REDES ELÉCTRICAS MEDIA Y BAJA TENSIÓN, VEREDAS LA COLORADA, SINAI, SABANALARGA, MACUEQUE, QUEBRADA NEGRA, MONTE OLIVO, Y GUIVARIN, MUNICIPIO DE SÁCAMA Y VEREDAS RIO NEGRO, CHINIVAQUE Y EL CENTRO MUNICIPIO DE LA SALINA</v>
          </cell>
          <cell r="M2846">
            <v>83.01</v>
          </cell>
          <cell r="N2846">
            <v>88.24</v>
          </cell>
          <cell r="O2846" t="str">
            <v>CONTRATADO EN EJECUCIÓN</v>
          </cell>
        </row>
        <row r="2847">
          <cell r="K2847">
            <v>2014005850063</v>
          </cell>
          <cell r="L2847" t="str">
            <v>AMPLIACIÓN DE REDES ELECTRICAS DE MEDIA Y BAJA TENSIÓN EN LA VEREDA SANTA MARIA DEL CHIRE, VEREDA SANTA TERESA Y VEREDA LA CHAPA DEL MUNICIPIO DE HATO COROZAL DEPARTAMENTO DE CASANARE.</v>
          </cell>
          <cell r="M2847">
            <v>100</v>
          </cell>
          <cell r="N2847">
            <v>99.97</v>
          </cell>
          <cell r="O2847" t="str">
            <v>PARA CIERRE</v>
          </cell>
        </row>
        <row r="2848">
          <cell r="K2848">
            <v>2015005850002</v>
          </cell>
          <cell r="L2848" t="str">
            <v>CONSTRUCCIÓN REDES ELÉCTRICAS MEDIA BAJA TENSIÓN URBANIZACIÓN LLANO GRANDE, BARRIO LLANO LINDO 2 CRAS 8 E A 6 W ENTRE CALLES 60 Y 61, URBANIZACIÓN ARRAYANES, URBANIZACIÓN VILLA NARIÑO Y URBANIZACIÓN VILLA LAURA, YOPAL, CASANARE</v>
          </cell>
          <cell r="M2848">
            <v>74.03</v>
          </cell>
          <cell r="N2848">
            <v>81.430000000000007</v>
          </cell>
          <cell r="O2848" t="str">
            <v>CONTRATADO EN EJECUCIÓN</v>
          </cell>
        </row>
        <row r="2849">
          <cell r="K2849">
            <v>2015005850004</v>
          </cell>
          <cell r="L2849" t="str">
            <v>AMPLIACIÓN REDES ELÉCTRICAS DE MEDIA Y BAJA TENSIÓN EN LAS VEREDAS SAN RAFAEL, MARAURE, CAPILLA, EL CEDRAL, PUEBLO NUEVO Y LA MANGA MUNICIPIO DE HATO COROZAL, CASANARE.</v>
          </cell>
          <cell r="M2849">
            <v>100</v>
          </cell>
          <cell r="N2849">
            <v>99.53</v>
          </cell>
          <cell r="O2849" t="str">
            <v>TERMINADO</v>
          </cell>
        </row>
        <row r="2850">
          <cell r="K2850">
            <v>2015005850009</v>
          </cell>
          <cell r="L2850" t="str">
            <v>CONSTRUCCIÓN AMPLIACIÓN REDES ELÉCTRICAS MEDIA Y BAJA TENSIÓN Y SUBESTACIONES DE DISTRIBUCIÓN PARA EL ALUMBRADO PÚBLICO VÍA SIRIVANA PALOMAS DESDE EL SAMÁN DEL RIO A LA VEREDA EL TIESTAL GLORIETA EL VENADO MUNICIPIO DE YOPAL CASANARE</v>
          </cell>
          <cell r="M2850">
            <v>84.49</v>
          </cell>
          <cell r="N2850">
            <v>87.83</v>
          </cell>
          <cell r="O2850" t="str">
            <v>CONTRATADO EN EJECUCIÓN</v>
          </cell>
        </row>
        <row r="2851">
          <cell r="K2851">
            <v>2015005850013</v>
          </cell>
          <cell r="L2851" t="str">
            <v>AMPLIACIÓN REDES DE MEDIA Y BAJA TENSIÓN EN LA VEREDA TABLON DE TACARE DEL MUNICIPIO DE NUNCHÍA, CASANARE</v>
          </cell>
          <cell r="M2851">
            <v>100</v>
          </cell>
          <cell r="N2851">
            <v>97.13</v>
          </cell>
          <cell r="O2851" t="str">
            <v>TERMINADO</v>
          </cell>
        </row>
        <row r="2852">
          <cell r="K2852">
            <v>2015005850017</v>
          </cell>
          <cell r="L2852" t="str">
            <v>AMPLIACIÓN REDES ELÉCTRICAS DE MEDIA Y BAJA TENSIÓN,MONTAJE DE TRANSFORMADORES PARA LA ELECTRIFICACIÓN DE LAS VEREDAS:LA CURAMA, EL BANCO,EL VERDE,SAN ISIDRO,MATALARGA, LA MAPORA,EL GARZÓN Y LA PLATA,MUNICIPIO DE PORE, DPTO CASANARE</v>
          </cell>
          <cell r="M2852">
            <v>49.38</v>
          </cell>
          <cell r="N2852">
            <v>64.94</v>
          </cell>
          <cell r="O2852" t="str">
            <v>CONTRATADO EN EJECUCIÓN</v>
          </cell>
        </row>
        <row r="2853">
          <cell r="K2853">
            <v>2015005850023</v>
          </cell>
          <cell r="L2853" t="str">
            <v>AMPLIACIÓN DE REDES ELECTRICAS DE MEDIA Y BAJA TENSIÓN  EN LA VEREDA PORVENIR Y CORREGIMIENTO LAS GUAMAS DEL MUNICIPIO DE PAZ DE ARIPORO, CASANARE, ORINOQUÍA</v>
          </cell>
          <cell r="M2853">
            <v>100</v>
          </cell>
          <cell r="N2853">
            <v>99.51</v>
          </cell>
          <cell r="O2853" t="str">
            <v>TERMINADO</v>
          </cell>
        </row>
        <row r="2854">
          <cell r="K2854">
            <v>2015005850024</v>
          </cell>
          <cell r="L2854" t="str">
            <v>AMPLIACIÓN DE REDES ELÉCTRICAS DE MEDIA Y BAJA TENSIÓN EN VEREDAS CIZAREQUE, COROCITO, GUARAQUE, CAMPO HERMOSO Y EN RESGUARDO INDIGENA CHAPARRAL BARRO NEGRO DE LOS MUNICIPIOS DETÁMARA Y SACAMA, DEPARTAMENTO DE CASANARE</v>
          </cell>
          <cell r="M2854">
            <v>100</v>
          </cell>
          <cell r="N2854">
            <v>100</v>
          </cell>
          <cell r="O2854" t="str">
            <v>PARA CIERRE</v>
          </cell>
        </row>
        <row r="2855">
          <cell r="K2855">
            <v>2015005850025</v>
          </cell>
          <cell r="L2855" t="str">
            <v>AMPLIACIÓN DE REDES ELÉCTRICAS DE MEDIA Y BAJA TENSIÓN EN LAS VEREDAS CANALETE, BRITO ALTO, BRISAS DEL BEBEDERO, CAÑADOTES Y LA ESPERANZA MUNICIPIO DE PAZ DE ARIPORO DEPARTAMENTO DE CASANARE</v>
          </cell>
          <cell r="M2855">
            <v>100</v>
          </cell>
          <cell r="N2855">
            <v>85.76</v>
          </cell>
          <cell r="O2855" t="str">
            <v>TERMINADO</v>
          </cell>
        </row>
        <row r="2856">
          <cell r="K2856">
            <v>2014005850038</v>
          </cell>
          <cell r="L2856" t="str">
            <v>CONSTRUCCIÓN DE 152 SOLUCIONES INDIVIDUALES DE DISPOSICIÓN DE EXCRETAS EN EL ÁREA RURAL DEL MUNICIPIO DE CHÁMEZA, DEPARTAMENTO DE CASANARE</v>
          </cell>
          <cell r="M2856">
            <v>73.069999999999993</v>
          </cell>
          <cell r="N2856">
            <v>82.44</v>
          </cell>
          <cell r="O2856" t="str">
            <v>CONTRATADO EN EJECUCIÓN</v>
          </cell>
        </row>
        <row r="2857">
          <cell r="K2857">
            <v>2012005850067</v>
          </cell>
          <cell r="L2857" t="str">
            <v>CONSTRUCCIÓN SISTEMA DE DISTRIBUCIÓN ELÉCTRICA SECTOR VEREDA BRISAS  MAREMARE DEL MUNICIPIO DE OROCUÉ DEPARTAMENTO DE CASANARE</v>
          </cell>
          <cell r="M2857">
            <v>100</v>
          </cell>
          <cell r="N2857">
            <v>99.94</v>
          </cell>
          <cell r="O2857" t="str">
            <v>TERMINADO</v>
          </cell>
        </row>
        <row r="2858">
          <cell r="K2858">
            <v>2013005850002</v>
          </cell>
          <cell r="L2858" t="str">
            <v>CONSTRUCCIÓN ALCANTARILLADO PLUVIAL, SANITARIO Y RED DE ACUEDUCTO DEL CASCO URBANO ENTRE EL BARRIO SAN GREGORIO, MANGA JOSÉ GUADALUPE SALCEDO Y LA VÍA REMOLINOS, ZONA NOROCCIDENTAL DEL MUNICIPIO DE OROCUE CASANARE</v>
          </cell>
          <cell r="M2858">
            <v>100</v>
          </cell>
          <cell r="N2858">
            <v>10.220000000000001</v>
          </cell>
          <cell r="O2858" t="str">
            <v>TERMINADO</v>
          </cell>
        </row>
        <row r="2859">
          <cell r="K2859">
            <v>2013000070032</v>
          </cell>
          <cell r="L2859" t="str">
            <v>CONSTRUCCIÓN INTERCONEXIÓN ELÉCTRICA CASANARE, VICHADA</v>
          </cell>
          <cell r="M2859">
            <v>20.21</v>
          </cell>
          <cell r="N2859">
            <v>28.56</v>
          </cell>
          <cell r="O2859" t="str">
            <v>CONTRATADO EN EJECUCIÓN</v>
          </cell>
        </row>
        <row r="2860">
          <cell r="K2860">
            <v>2012005850073</v>
          </cell>
          <cell r="L2860" t="str">
            <v>CONSTRUCCIÓN DE UN CENTRO DE ACONDICIONAMIENTO DEPORTIVO PARA LA ZONA NORTE DEL DEPARTAMENTO DE CASANARE, LOCALIZADO EN PAZ DE ARIPORO, CASANARE, ORINOQUÍA</v>
          </cell>
          <cell r="M2860">
            <v>100</v>
          </cell>
          <cell r="N2860">
            <v>95.59</v>
          </cell>
          <cell r="O2860" t="str">
            <v>TERMINADO</v>
          </cell>
        </row>
        <row r="2861">
          <cell r="K2861">
            <v>2013005850043</v>
          </cell>
          <cell r="L2861" t="str">
            <v>CONSTRUCCIÓN DE LAS CUBIERTAS PARA CINCO ESCENARIOS DEPORTIVOS EN MONTERREY, CASANARE, ORINOQUÍA</v>
          </cell>
          <cell r="M2861">
            <v>100</v>
          </cell>
          <cell r="N2861">
            <v>99.68</v>
          </cell>
          <cell r="O2861" t="str">
            <v>TERMINADO</v>
          </cell>
        </row>
        <row r="2862">
          <cell r="K2862">
            <v>2013005850052</v>
          </cell>
          <cell r="L2862" t="str">
            <v>CONSTRUCCION CUBIERTA CON GRADERIAS PARA LAS CANCHAS DEL BARRIO EL YOPO, PRIMAVERA Y CUBIERTAS PARA LAS CANCHAS DEL BARRIO  LOS ALMENDROS Y NOGAL  DEL MUNICIPIO DE YOPAL.</v>
          </cell>
          <cell r="M2862">
            <v>100</v>
          </cell>
          <cell r="N2862">
            <v>77.42</v>
          </cell>
          <cell r="O2862" t="str">
            <v>TERMINADO</v>
          </cell>
        </row>
        <row r="2863">
          <cell r="K2863">
            <v>2013005850057</v>
          </cell>
          <cell r="L2863" t="str">
            <v>CONSTRUCCIÓN CANCHA SINTÉTICA CON DOS SECCIONES DE GRADERÍAS RECUBRIMIENTO SINTÉTICO PARA LAS DOS CANCHAS MULTIFUNCIONALES E ILUMINACIÓN DEL CAMPO DE FUTBOL DE LA VILLA OLÍMPICA DEL MUNICIPIO DE HATO COROZAL</v>
          </cell>
          <cell r="M2863">
            <v>100</v>
          </cell>
          <cell r="N2863">
            <v>95.41</v>
          </cell>
          <cell r="O2863" t="str">
            <v>TERMINADO</v>
          </cell>
        </row>
        <row r="2864">
          <cell r="K2864">
            <v>2014005850044</v>
          </cell>
          <cell r="L2864" t="str">
            <v>CONSOLIDACIÓN DE UNA ESTRATEGIA PARA LA INCLUSION DE NIÑOS, NIÑAS Y ADOLESCENTES EN LAS ESCUELAS DE FORMACION DEPORTIVA EN EL DEPARTAMENTO DE CASANARE.</v>
          </cell>
          <cell r="M2864">
            <v>100</v>
          </cell>
          <cell r="N2864">
            <v>97.1</v>
          </cell>
          <cell r="O2864" t="str">
            <v>TERMINADO</v>
          </cell>
        </row>
        <row r="2865">
          <cell r="K2865">
            <v>2015005850006</v>
          </cell>
          <cell r="L2865" t="str">
            <v>CONSTRUCCIÓN DE CUBIERTA EN ESTRUCTURA METÁLICA PARA LAS CANCHAS MULTIFUNCIONALES DE LOS BARRIOS EL RAUDAL, ELMASTRANTO Y CARIBABAR EN EL MUNICIPIO DE YOPAL DEPARTAMENTO DE CASANARE</v>
          </cell>
          <cell r="M2865">
            <v>90.25</v>
          </cell>
          <cell r="N2865">
            <v>82.47</v>
          </cell>
          <cell r="O2865" t="str">
            <v>CONTRATADO EN EJECUCIÓN</v>
          </cell>
        </row>
        <row r="2866">
          <cell r="K2866">
            <v>2015005850021</v>
          </cell>
          <cell r="L2866" t="str">
            <v>MEJORAMIENTO DE LAS CONDICIONES DE HABITABILIDAD EN EL ÁREA URBANA DEL MUNICIPIO DE YOPAL DEPARTAMENTO DE CASANARE A TRAVÉS DE LA CONSTRUCCIÓN DE 300 SOLUCIONES DE VIVIENDA DE INTERÉS PRIORITARIO EN EL PROYECTO VILLA DAVID</v>
          </cell>
          <cell r="M2866">
            <v>68.12</v>
          </cell>
          <cell r="N2866">
            <v>54.73</v>
          </cell>
          <cell r="O2866" t="str">
            <v>CONTRATADO EN EJECUCIÓN</v>
          </cell>
        </row>
        <row r="2867">
          <cell r="K2867">
            <v>2013005850020</v>
          </cell>
          <cell r="L2867" t="str">
            <v>CONSTRUCCIÓN Y PAVIMENTACION DE LA MALLA VIAL DEL AREA URBANA DEL MUNICIPIO DE CHAMEZA, CASANARE, ORINOQUÍA</v>
          </cell>
          <cell r="M2867">
            <v>100</v>
          </cell>
          <cell r="N2867">
            <v>99.88</v>
          </cell>
          <cell r="O2867" t="str">
            <v>TERMINADO</v>
          </cell>
        </row>
        <row r="2868">
          <cell r="K2868">
            <v>2013005850077</v>
          </cell>
          <cell r="L2868" t="str">
            <v>CONSTRUCCIÓN DEL CENTRO DE DESARROLLO INFANTIL PARA LA ATENCIÓN INTEGRAL A LA PRIMERA INFANCIA DEL MUNICIPIO DE CHÁMEZA, DEPARTAMENTO DE CASANARE</v>
          </cell>
          <cell r="M2868">
            <v>99.96</v>
          </cell>
          <cell r="N2868">
            <v>99.73</v>
          </cell>
          <cell r="O2868" t="str">
            <v>TERMINADO</v>
          </cell>
        </row>
        <row r="2869">
          <cell r="K2869">
            <v>2013005850079</v>
          </cell>
          <cell r="L2869" t="str">
            <v>CONSTRUCCIÓN PUENTE VEHICULAR QUEBRADA LA DISPENSERA VIA CHÁMEZA - RIO UPIA MUNICIPIO DE CHAMEZA DEPARTAMENTO DE CASANARE</v>
          </cell>
          <cell r="M2869">
            <v>100</v>
          </cell>
          <cell r="N2869">
            <v>98.71</v>
          </cell>
          <cell r="O2869" t="str">
            <v>TERMINADO</v>
          </cell>
        </row>
        <row r="2870">
          <cell r="K2870">
            <v>2015005850026</v>
          </cell>
          <cell r="L2870" t="str">
            <v>CONSTRUCCIÓN Y PAVIMENTACIÓN ENTRE LA ABSCISA K26+190 AL CASCO URBANO DEL MUNICIPIO DE CHÁMEZA EN LA VÍA RECETOR - CHAMEZA, CASANARE, ORINOQUÍA</v>
          </cell>
          <cell r="M2870">
            <v>52.8</v>
          </cell>
          <cell r="N2870">
            <v>58.73</v>
          </cell>
          <cell r="O2870" t="str">
            <v>CONTRATADO EN EJECUCIÓN</v>
          </cell>
        </row>
        <row r="2871">
          <cell r="K2871">
            <v>2013005850051</v>
          </cell>
          <cell r="L2871" t="str">
            <v>CONSTRUCCIÓN DE 50 VIVIENDAS NUEVAS EN SITIO PROPIO  DEL MUNICIPIO Y CONSTRUCCIÓN DEL SISTEMA DE ACUEDUCTO DE ALCANTARILLADO DEL PROYECTO LAGUNITAS DEL MUNICIPIO LA SALINA, CASANARE, ORINOQUÍA</v>
          </cell>
          <cell r="M2871">
            <v>100</v>
          </cell>
          <cell r="N2871">
            <v>99.86</v>
          </cell>
          <cell r="O2871" t="str">
            <v>TERMINADO</v>
          </cell>
        </row>
        <row r="2872">
          <cell r="K2872">
            <v>2015005850003</v>
          </cell>
          <cell r="L2872" t="str">
            <v>CONSTRUCCIÓN PAVIMENTACIÓN DE LA VÍA SECTOR EL CENTRO - BARRIO LA PLATA - SECTOR INDUSTRIAL EN EL CASCO URBANO DEL MUNICIPIO DE LA SALINA DEPARTAMENTO DE CASANARE</v>
          </cell>
          <cell r="M2872">
            <v>100</v>
          </cell>
          <cell r="N2872">
            <v>100</v>
          </cell>
          <cell r="O2872" t="str">
            <v>TERMINADO</v>
          </cell>
        </row>
        <row r="2873">
          <cell r="K2873">
            <v>2012005850028</v>
          </cell>
          <cell r="L2873" t="str">
            <v>CONSTRUCCIÓN DE OBRAS DE PAVIMENTACIÓN DE VÍAS URBANAS EN EL MUNICIPIO DE MANÍ, CASANARE, ORINOQUÍA</v>
          </cell>
          <cell r="M2873">
            <v>100</v>
          </cell>
          <cell r="N2873">
            <v>99.93</v>
          </cell>
          <cell r="O2873" t="str">
            <v>TERMINADO</v>
          </cell>
        </row>
        <row r="2874">
          <cell r="K2874">
            <v>2012005850066</v>
          </cell>
          <cell r="L2874" t="str">
            <v>CONSTRUCCIÓN Y MEJORAMIENTO DE LA VIA MONTERREY TAURAMENA   TRAMO (VEREDA BUENAVISTA)DEL K0+000 AL K10+621 EN EL DEPARTAMENTO DE CASANARE</v>
          </cell>
          <cell r="M2874">
            <v>99.9</v>
          </cell>
          <cell r="N2874">
            <v>98</v>
          </cell>
          <cell r="O2874" t="str">
            <v>TERMINADO</v>
          </cell>
        </row>
        <row r="2875">
          <cell r="K2875">
            <v>2012005850072</v>
          </cell>
          <cell r="L2875" t="str">
            <v>CONSTRUCCIÓN ESTRUCTURA EN PAVIMENTO RIGIDO ANDENES PERIMETRALES Y MOBILIARIO URBANO EN LOS BARRIOS DEL CASCO URBANO DEL MUNICIPIO DE MONTERREY CASANARE</v>
          </cell>
          <cell r="M2875">
            <v>100</v>
          </cell>
          <cell r="N2875">
            <v>100</v>
          </cell>
          <cell r="O2875" t="str">
            <v>TERMINADO</v>
          </cell>
        </row>
        <row r="2876">
          <cell r="K2876">
            <v>2014005850029</v>
          </cell>
          <cell r="L2876" t="str">
            <v>CONSTRUCCIÓN DE VIVIENDA DE INTERÉS PRIORITARIO URBANIZACIÓN RIBERAS DE SAN ANDRÉS MUNICIPIO DE MONTERREY DEPARTAMENTO DE CASANARE</v>
          </cell>
          <cell r="M2876">
            <v>0</v>
          </cell>
          <cell r="N2876">
            <v>47.06</v>
          </cell>
          <cell r="O2876" t="str">
            <v>CONTRATADO EN EJECUCIÓN</v>
          </cell>
        </row>
        <row r="2877">
          <cell r="K2877">
            <v>2014005850037</v>
          </cell>
          <cell r="L2877" t="str">
            <v>CONSTRUCCIÓN AUDITORIO  EN LA ESCUELA NORMAL MIXTA SUPERIOR DEL MUNICIPIO DE MONTERREY, CASANARE</v>
          </cell>
          <cell r="M2877">
            <v>100</v>
          </cell>
          <cell r="N2877">
            <v>99.99</v>
          </cell>
          <cell r="O2877" t="str">
            <v>TERMINADO</v>
          </cell>
        </row>
        <row r="2878">
          <cell r="K2878">
            <v>2012005850077</v>
          </cell>
          <cell r="L2878" t="str">
            <v>CONSTRUCCIÓN DEL PUENTE VEHICULAR SOBRE LA QUEBRADA BARREÑA, MUNICIPIO DE NUNCHÍA, CASANARE, ORINOQUÍA</v>
          </cell>
          <cell r="M2878">
            <v>99</v>
          </cell>
          <cell r="N2878">
            <v>98.9</v>
          </cell>
          <cell r="O2878" t="str">
            <v>TERMINADO</v>
          </cell>
        </row>
        <row r="2879">
          <cell r="K2879">
            <v>2012005850027</v>
          </cell>
          <cell r="L2879" t="str">
            <v>CONSTRUCCIÓN DE VIVIENDAS NUEVA DE INTERÉS SOCIAL  EN EL CASCO URBANO DEL MUNICIPIO DE OROCUÉ DEPARTAMENTO DEL CASANARE</v>
          </cell>
          <cell r="M2879">
            <v>100</v>
          </cell>
          <cell r="N2879">
            <v>99.78</v>
          </cell>
          <cell r="O2879" t="str">
            <v>TERMINADO</v>
          </cell>
        </row>
        <row r="2880">
          <cell r="K2880">
            <v>2012005850029</v>
          </cell>
          <cell r="L2880" t="str">
            <v>CONSTRUCCIÓN PUENTE VEHICULAR SOBRE EL CAÑO SAN MIGUEL VÍA OROCUÉ - YOPAL EN EL MUNICIPIO OROCUÉ, CASANARE, ORINOQUÍA</v>
          </cell>
          <cell r="M2880">
            <v>100</v>
          </cell>
          <cell r="N2880">
            <v>99.92</v>
          </cell>
          <cell r="O2880" t="str">
            <v>TERMINADO</v>
          </cell>
        </row>
        <row r="2881">
          <cell r="K2881">
            <v>2012005850030</v>
          </cell>
          <cell r="L2881" t="str">
            <v>CONSTRUCCIÓN E INTERVENTORIA PARA LA FASE LL DE LA SEGUNDA ETAPA DEL PROYECTO DE PAVIMENTACION EN EL CASCO URBANO DEL MUNICIPIO DE OROCUÉ, DEPARTAMENTO DEL CASANARE</v>
          </cell>
          <cell r="M2881">
            <v>100</v>
          </cell>
          <cell r="N2881">
            <v>99.97</v>
          </cell>
          <cell r="O2881" t="str">
            <v>CERRADO</v>
          </cell>
        </row>
        <row r="2882">
          <cell r="K2882">
            <v>2012005850042</v>
          </cell>
          <cell r="L2882" t="str">
            <v>CONSTRUCCIÓN CANAL PARA LA RECOLECCIÓN DE AGUAS LLUVIAS DE LA PLANTA DE RESIDUOS SÓLIDOS PARA EL MUNICIPIO DE OROCUÉ, CASANARE, ORINOQUÍA</v>
          </cell>
          <cell r="M2882">
            <v>100</v>
          </cell>
          <cell r="N2882">
            <v>99.99</v>
          </cell>
          <cell r="O2882" t="str">
            <v>CERRADO</v>
          </cell>
        </row>
        <row r="2883">
          <cell r="K2883">
            <v>2013005850031</v>
          </cell>
          <cell r="L2883" t="str">
            <v>CONSTRUCCIÓN DE TERRAPLEN Y OBRAS DE ARTE DE LA VÍA OROCUÉ-RESGUARDO INDIGENA PARAVARE, TRAMO ESCUELA DEL RESGUARDO SAN JOSE-CAÑO DUYA ESCUELA RESGUARDO PARAVARE MPIO OROCUE DPTO CASANARE</v>
          </cell>
          <cell r="M2883">
            <v>100</v>
          </cell>
          <cell r="N2883">
            <v>98.06</v>
          </cell>
          <cell r="O2883" t="str">
            <v>TERMINADO</v>
          </cell>
        </row>
        <row r="2884">
          <cell r="K2884">
            <v>2012005850078</v>
          </cell>
          <cell r="L2884" t="str">
            <v>CONSTRUCCIÓN PAVIMENTACIÓN VIAS URBANAS DEL MUNICIPIO DE PORE - DEPARTAMENTO DECASANARE</v>
          </cell>
          <cell r="M2884">
            <v>92.58</v>
          </cell>
          <cell r="N2884">
            <v>94.91</v>
          </cell>
          <cell r="O2884" t="str">
            <v>CONTRATADO EN EJECUCIÓN</v>
          </cell>
        </row>
        <row r="2885">
          <cell r="K2885">
            <v>2013005850009</v>
          </cell>
          <cell r="L2885" t="str">
            <v>CONSTRUCCIÓN OBRAS PARA EL CONTROL DE INUNDACIÓN Y PROBLEMAS DE EROSIÓN EN LA MARGEN IZQUIERDA DEL RÍO PAUTO EN EL ÁREA RURAL DEL MUNICIOPIO DE PORE DEPARTAMENTO DE CASANARE</v>
          </cell>
          <cell r="M2885">
            <v>100</v>
          </cell>
          <cell r="N2885">
            <v>82.31</v>
          </cell>
          <cell r="O2885" t="str">
            <v>TERMINADO</v>
          </cell>
        </row>
        <row r="2886">
          <cell r="K2886">
            <v>2014005850052</v>
          </cell>
          <cell r="L2886" t="str">
            <v>CONSTRUCCIÓN Y MEJORAMIENTO DE ESCENARIOS MULTIDEPORTIVOS EN EL AREA URBANA DEL MUNICIPIO DE PORE.</v>
          </cell>
          <cell r="M2886">
            <v>100</v>
          </cell>
          <cell r="N2886">
            <v>99.41</v>
          </cell>
          <cell r="O2886" t="str">
            <v>TERMINADO</v>
          </cell>
        </row>
        <row r="2887">
          <cell r="K2887">
            <v>2014005850053</v>
          </cell>
          <cell r="L2887" t="str">
            <v>ADECUACIÓN Y MEJORAMIENTO DEL ESCENARIO DEPORTIVO COLISEO AZUL EN EL BARRIO LOS LIBERTADORES DEL MUNICIPIO DE PORE,CASANARE.</v>
          </cell>
          <cell r="M2887">
            <v>100</v>
          </cell>
          <cell r="N2887">
            <v>99.62</v>
          </cell>
          <cell r="O2887" t="str">
            <v>TERMINADO</v>
          </cell>
        </row>
        <row r="2888">
          <cell r="K2888">
            <v>2013005850060</v>
          </cell>
          <cell r="L2888" t="str">
            <v>CONSTRUCCIÓN DE PUENTE COLGANTE VEHICULAR EN LA QUEBRADA LA MAGAVITA, VIA CURISI-LA CHARANGA-LOS ALPES MUNICIPIO DE RECETOR DEPARTAMENTO CASANARE.</v>
          </cell>
          <cell r="M2888">
            <v>78.78</v>
          </cell>
          <cell r="N2888">
            <v>73.19</v>
          </cell>
          <cell r="O2888" t="str">
            <v>CONTRATADO EN EJECUCIÓN</v>
          </cell>
        </row>
        <row r="2889">
          <cell r="K2889">
            <v>2012005850059</v>
          </cell>
          <cell r="L2889" t="str">
            <v>DESARROLLO DE LA REVISION Y AJUSTE DEL ESQUEMA DE ORDENAMIENTO TERRITORIAL SABANALARGA, CASANARE, ORINOQUÍA</v>
          </cell>
          <cell r="M2889">
            <v>100</v>
          </cell>
          <cell r="N2889">
            <v>40</v>
          </cell>
          <cell r="O2889" t="str">
            <v>TERMINADO</v>
          </cell>
        </row>
        <row r="2890">
          <cell r="K2890">
            <v>2012005850070</v>
          </cell>
          <cell r="L2890" t="str">
            <v>AMPLIACIÓN DE REDES DE MEDIA Y BAJA TENSION VEREDAS CAÑO BARROSO, MONSERRATE Y SAN JOAQUIN SABANALARGA, CASANARE, ORINOQUÍA</v>
          </cell>
          <cell r="M2890">
            <v>100</v>
          </cell>
          <cell r="N2890">
            <v>99.94</v>
          </cell>
          <cell r="O2890" t="str">
            <v>TERMINADO</v>
          </cell>
        </row>
        <row r="2891">
          <cell r="K2891">
            <v>2013005850054</v>
          </cell>
          <cell r="L2891" t="str">
            <v>MEJORAMIENTO Y RECONSTRUCCION DEL PARQUE PRINCIPAL DEL CASCO URBANO SABANALARGA, CASANARE, ORINOQUÍA</v>
          </cell>
          <cell r="M2891">
            <v>0</v>
          </cell>
          <cell r="N2891">
            <v>98.18</v>
          </cell>
          <cell r="O2891" t="str">
            <v>CONTRATADO EN EJECUCIÓN</v>
          </cell>
        </row>
        <row r="2892">
          <cell r="K2892">
            <v>2015005850046</v>
          </cell>
          <cell r="L2892" t="str">
            <v>CONSTRUCCIÓN ETAPA 3 DE LA DOBLE CALZADA TAURAMENA -  PASO CUSIANA, TRAMO K2+460 AL K3 +450, DEPARTAMENTO DE CASANARE</v>
          </cell>
          <cell r="M2892">
            <v>0.33</v>
          </cell>
          <cell r="N2892">
            <v>29.84</v>
          </cell>
          <cell r="O2892" t="str">
            <v>CONTRATADO EN EJECUCIÓN</v>
          </cell>
        </row>
        <row r="2893">
          <cell r="K2893">
            <v>2012005850045</v>
          </cell>
          <cell r="L2893" t="str">
            <v>CONSTRUCCIÓN DE SISTEMAS D POTABILIZACION Y REINGENIERIA PARA LA OPTIMIZACION DE LA PLANTA DE TRATAMIENTO DE AGUA POTABLE DEL MUNICIP TRINIDAD, CASANARE, ORINOQUÍA</v>
          </cell>
          <cell r="M2893">
            <v>14.76</v>
          </cell>
          <cell r="N2893">
            <v>51.96</v>
          </cell>
          <cell r="O2893" t="str">
            <v>CONTRATADO EN EJECUCIÓN</v>
          </cell>
        </row>
        <row r="2894">
          <cell r="K2894">
            <v>2012005850046</v>
          </cell>
          <cell r="L2894" t="str">
            <v>ADECUACIÓN DE LOS CANALES DE AGUAS LLUVIAS MEDIANTE EL SELLAMIENTO SUPERFICIAL EN VILLA POLITA Y CRISTO REY EN EL MUNICIPIO DE TRINIDAD  CASANARE</v>
          </cell>
          <cell r="M2894">
            <v>19.739999999999998</v>
          </cell>
          <cell r="N2894">
            <v>52.61</v>
          </cell>
          <cell r="O2894" t="str">
            <v>CONTRATADO EN EJECUCIÓN</v>
          </cell>
        </row>
        <row r="2895">
          <cell r="K2895">
            <v>2012005850047</v>
          </cell>
          <cell r="L2895" t="str">
            <v>CONSTRUCCIÓN REDES DE ACUEDUCTO Y ALCANTARILLADO URBANIZACIÓN DEL LLANO MUNICIPIO DE TRINIDAD CASANARE</v>
          </cell>
          <cell r="M2895">
            <v>99.39</v>
          </cell>
          <cell r="N2895">
            <v>28.31</v>
          </cell>
          <cell r="O2895" t="str">
            <v>CONTRATADO EN EJECUCIÓN</v>
          </cell>
        </row>
        <row r="2896">
          <cell r="K2896">
            <v>2012005850048</v>
          </cell>
          <cell r="L2896" t="str">
            <v>CONSTRUCCIÓN DEL NUEVO SISTEMA ALTERNO DE POTABILIZACIÓN DEL MUNICIPIO DE TRINIDAD CASANARE</v>
          </cell>
          <cell r="M2896">
            <v>0.64</v>
          </cell>
          <cell r="N2896">
            <v>50.93</v>
          </cell>
          <cell r="O2896" t="str">
            <v>CONTRATADO EN EJECUCIÓN</v>
          </cell>
        </row>
        <row r="2897">
          <cell r="K2897">
            <v>2012005850080</v>
          </cell>
          <cell r="L2897" t="str">
            <v>CONSTRUCCIÓN DE VÍAS URBANAS DE LOS BARRIOS  URBANIZACION VILLA DE SAN JORGE, VILLA DE SAN JUAN Y VILLA POLITA DEL MUNICIPIO DE TRINIDAD  DEPARTAMENTO DE CASANARE</v>
          </cell>
          <cell r="M2897">
            <v>100</v>
          </cell>
          <cell r="N2897">
            <v>100</v>
          </cell>
          <cell r="O2897" t="str">
            <v>TERMINADO</v>
          </cell>
        </row>
        <row r="2898">
          <cell r="K2898">
            <v>2012005850056</v>
          </cell>
          <cell r="L2898" t="str">
            <v>OPTIMIZACIÓN Y AMPLIACIÓN DE LOS SISTEMAS DE ALCANTARILLADO SANITARIO Y PLUVIAL DEL SECTOR URBANO DEL MUNICIPIO DE VILLANUEVA, CASANARE, ORINOQUÍA</v>
          </cell>
          <cell r="M2898">
            <v>100</v>
          </cell>
          <cell r="N2898">
            <v>100</v>
          </cell>
          <cell r="O2898" t="str">
            <v>CERRADO</v>
          </cell>
        </row>
        <row r="2899">
          <cell r="K2899">
            <v>2012005850060</v>
          </cell>
          <cell r="L2899" t="str">
            <v>CONSTRUCCIÓN DE LA PAVIMENTACIÓN DE LAS VIAS FALTANTES DEL SECTOR URBANO DEL MUNICIPIO DE VILLANUEVA, CASANARE, ORINOQUÍA</v>
          </cell>
          <cell r="M2899">
            <v>100</v>
          </cell>
          <cell r="N2899">
            <v>99.99</v>
          </cell>
          <cell r="O2899" t="str">
            <v>CERRADO</v>
          </cell>
        </row>
        <row r="2900">
          <cell r="K2900">
            <v>2012005850071</v>
          </cell>
          <cell r="L2900" t="str">
            <v>CONSTRUCCIÓN DE REDES ELÉCTRICAS DE MEDIA Y BAJA TENSIÓN EN LA VEREDA EL TRIUNFO SECTORES POBLADOS VILLA CAMPESTRE L LL  LLL COOPERATIVO Y ALTO DE BUENA VISTA DEL MUNICIPIO DE VILLANUEVA DEPARTAMENTO DE CASANARE</v>
          </cell>
          <cell r="M2900">
            <v>100</v>
          </cell>
          <cell r="N2900">
            <v>98.93</v>
          </cell>
          <cell r="O2900" t="str">
            <v>TERMINADO</v>
          </cell>
        </row>
        <row r="2901">
          <cell r="K2901">
            <v>2012005850083</v>
          </cell>
          <cell r="L2901" t="str">
            <v>CONSTRUCCIÓN PAVIMENTACIÓN DE LA RED VIAL (SECTOR NUEVO) HOSPITAL MUNICIPIO DE YOPAL, DEPARTAMENTO DE CASANARE</v>
          </cell>
          <cell r="M2901">
            <v>99.58</v>
          </cell>
          <cell r="N2901">
            <v>98.3</v>
          </cell>
          <cell r="O2901" t="str">
            <v>TERMINADO</v>
          </cell>
        </row>
        <row r="2902">
          <cell r="K2902">
            <v>2012005850031</v>
          </cell>
          <cell r="L2902" t="str">
            <v>CONSTRUCCION DEL SISTEMA DE ALCANTARILLADO PLUVIAL AV. 40 ENTRE  TRANSVERSAL 15 Y VIA MORICHAL CON DESCARGA EN EL CANAL CAÑO SECO Y BARRIO LA FLORIDA CRA 10 ENTRE AV. LA CULTURA Y CALLE 24 CON DESCARGA AL  CANAL CAMPIÑA DEL MPIO DE YOPAL CASANARE</v>
          </cell>
          <cell r="M2902">
            <v>100</v>
          </cell>
          <cell r="N2902">
            <v>91.98</v>
          </cell>
          <cell r="O2902" t="str">
            <v>TERMINADO</v>
          </cell>
        </row>
        <row r="2903">
          <cell r="K2903">
            <v>2012005850076</v>
          </cell>
          <cell r="L2903" t="str">
            <v>CONSTRUCCIÓN REDES MATRICES ALCANTARILLADO PLUVIAL ZONA DE EXPANSION URBANA SUROCCIDENTAL YOPAL, CASANARE, ORINOQUÍA</v>
          </cell>
          <cell r="M2903">
            <v>100</v>
          </cell>
          <cell r="N2903">
            <v>99.55</v>
          </cell>
          <cell r="O2903" t="str">
            <v>TERMINADO</v>
          </cell>
        </row>
        <row r="2904">
          <cell r="K2904">
            <v>2012005850085</v>
          </cell>
          <cell r="L2904" t="str">
            <v>CONSTRUCCIÓN ALCANTARILLADO SANITARIO Y SISTEMA DE TRATAMIENTO DE AGUAS RESIDUALES PARA LA VEREDA LA NIATA DEL MUNICIPIO DE YOPAL, CASANARE, ORINOQUÍA</v>
          </cell>
          <cell r="M2904">
            <v>100</v>
          </cell>
          <cell r="N2904">
            <v>100</v>
          </cell>
          <cell r="O2904" t="str">
            <v>TERMINADO</v>
          </cell>
        </row>
        <row r="2905">
          <cell r="K2905">
            <v>2012005850086</v>
          </cell>
          <cell r="L2905" t="str">
            <v>CONSTRUCCIÓN REDES DE ACUEDUCTO, ALCANTARILLADO SANITARIO Y ALCANTARILLADO PLUVIAL DE LAS UNIDADES DE ACTUACIÓN URBANÍSTICA 1,2Y3 DE LA ZONA DE EXPANSIÓN URBANA SUROCCIDENTAL DEL MUNICIPIO DE YOPAL, CASANARE, ORINOQUÍA</v>
          </cell>
          <cell r="M2905">
            <v>100</v>
          </cell>
          <cell r="N2905">
            <v>99.95</v>
          </cell>
          <cell r="O2905" t="str">
            <v>TERMINADO</v>
          </cell>
        </row>
        <row r="2906">
          <cell r="K2906">
            <v>2015005850015</v>
          </cell>
          <cell r="L2906" t="str">
            <v>CONSTRUCCIÓN ALCANTARILLADO SANITARIO DE LOS BARRIOS ARRAYANES, LLANO GRANDE Y HELICONIAS DEL NÚCLEO URBANO 2 DEL MUNICIPIO DE YOPAL, CASANARE, ORINOQUÍA</v>
          </cell>
          <cell r="M2906">
            <v>84.38</v>
          </cell>
          <cell r="N2906">
            <v>90.47</v>
          </cell>
          <cell r="O2906" t="str">
            <v>CONTRATADO EN EJECUCIÓN</v>
          </cell>
        </row>
        <row r="2907">
          <cell r="K2907">
            <v>2015850150001</v>
          </cell>
          <cell r="L2907" t="str">
            <v>CONSTRUCCIÓN DE UNA CANCHA SINTÉTICA FÚTBOL 7 EN EL AREA URBANA DEL MUNICIPIO DE CHÁMEZA, DEPARTAMENTO DE CASANARE</v>
          </cell>
          <cell r="M2907">
            <v>100</v>
          </cell>
          <cell r="N2907">
            <v>36.69</v>
          </cell>
          <cell r="O2907" t="str">
            <v>TERMINADO</v>
          </cell>
        </row>
        <row r="2908">
          <cell r="K2908">
            <v>2013851250001</v>
          </cell>
          <cell r="L2908" t="str">
            <v>CONSTRUCCIÓN DE 28 MEJORAMIENTOS DE VIVIENDA EN EL CASCO URBANO DEL MUNICIPIO DE HATO COROZAL - DEPARTAMENTO DE CASANARE.</v>
          </cell>
          <cell r="M2908">
            <v>100</v>
          </cell>
          <cell r="N2908">
            <v>98.65</v>
          </cell>
          <cell r="O2908" t="str">
            <v>TERMINADO</v>
          </cell>
        </row>
        <row r="2909">
          <cell r="K2909">
            <v>2013851250002</v>
          </cell>
          <cell r="L2909" t="str">
            <v>CONSTRUCCIÓN DE 45 UNIDADES SANITARIAS EN EL AREA RURAL SECTOR SABANA - PIEDEMONTE DEL MUNICIPIO DE HATO COROZAL - DEPARTAMENTO DE CASANARE.</v>
          </cell>
          <cell r="M2909">
            <v>100</v>
          </cell>
          <cell r="N2909">
            <v>99.99</v>
          </cell>
          <cell r="O2909" t="str">
            <v>TERMINADO</v>
          </cell>
        </row>
        <row r="2910">
          <cell r="K2910">
            <v>2015851250001</v>
          </cell>
          <cell r="L2910" t="str">
            <v>CONSTRUCCIÓN DE LA PAVIMENTACIÓN DE VÍAS URBANAS EN LOS BARRIOS EL CAUDAL Y LA ESPERANZA DEL MUNICIPIO DE HATO COROZAL, CASANARE, ORINOQUÍA</v>
          </cell>
          <cell r="M2910">
            <v>100</v>
          </cell>
          <cell r="N2910">
            <v>46.35</v>
          </cell>
          <cell r="O2910" t="str">
            <v>TERMINADO</v>
          </cell>
        </row>
        <row r="2911">
          <cell r="K2911">
            <v>2015851250002</v>
          </cell>
          <cell r="L2911" t="str">
            <v>CONSTRUCCIÓN Y DOTACION RESTAURANTE ESCOLAR EN EL RESGUARDO INDIGENA BARRO NEGRO, COMUNIDAD LA CASIRVA DEL MUNICIPIO DE HATO COROZAL, CASANARE, ORINOQUIA</v>
          </cell>
          <cell r="M2911">
            <v>100</v>
          </cell>
          <cell r="N2911">
            <v>59.18</v>
          </cell>
          <cell r="O2911" t="str">
            <v>TERMINADO</v>
          </cell>
        </row>
        <row r="2912">
          <cell r="K2912">
            <v>2014851360001</v>
          </cell>
          <cell r="L2912" t="str">
            <v>CONSTRUCCIÓN SENDERO PEATONAL BARRIO VILLA MÓNICA AL BARRIO LAGUNITAS EN EL MUNICIPIO DE LA SALINA, DEPARTAMENTO DE CASANARE</v>
          </cell>
          <cell r="M2912">
            <v>100</v>
          </cell>
          <cell r="N2912">
            <v>64.180000000000007</v>
          </cell>
          <cell r="O2912" t="str">
            <v>TERMINADO</v>
          </cell>
        </row>
        <row r="2913">
          <cell r="K2913">
            <v>2012851390001</v>
          </cell>
          <cell r="L2913" t="str">
            <v>CONSTRUCCIÓN PROYECTO DE URBANIZACIÓN LOS ALGARROBOS SEGUNDA ETAPA PORTAL DE LOS ALGARROBOS EN EL ÁREA URBANA DEL MUNICIPIO DE MANÍ DEPARTAMENTO DE CASANARE</v>
          </cell>
          <cell r="M2913">
            <v>100</v>
          </cell>
          <cell r="N2913">
            <v>95.4</v>
          </cell>
          <cell r="O2913" t="str">
            <v>CERRADO</v>
          </cell>
        </row>
        <row r="2914">
          <cell r="K2914">
            <v>2012851390002</v>
          </cell>
          <cell r="L2914" t="str">
            <v>CONSTRUCCIÓN DE OBRAS DE PAVIMENTACIÓN VÍAS URBANAS EN LOS TRAMOS DE LAS CRAS 5 ENTRE CALLES 25 A 28, CRA 7 ENTRE CALLES 26 Y 29, CRA 8 ENTRE CALLES 25 A 27, CALLES 26 ENTRE CRAS 4 A 9, ÁREA URBANA MUNICIPIO DE MANÍ, CASANARE</v>
          </cell>
          <cell r="M2914">
            <v>99.89</v>
          </cell>
          <cell r="N2914">
            <v>100</v>
          </cell>
          <cell r="O2914" t="str">
            <v>CERRADO</v>
          </cell>
        </row>
        <row r="2915">
          <cell r="K2915">
            <v>2012851390003</v>
          </cell>
          <cell r="L2915" t="str">
            <v>ESTUDIOS Y DISEÑOS VIAS:MANÍ-MUNDO NUEVO K0+000 AL K11+500; MANÍ-LA ARMENIA K0+00 AL K24+800; MANÍ-GAVIOTAS K0+000 AL K24+100; MANÍ-SANTA HELENA K15+000 AL KM46+000 DEL MUNICIPIO DE MANÍ CASANARE</v>
          </cell>
          <cell r="M2915">
            <v>100</v>
          </cell>
          <cell r="N2915">
            <v>95.35</v>
          </cell>
          <cell r="O2915" t="str">
            <v>CERRADO</v>
          </cell>
        </row>
        <row r="2916">
          <cell r="K2916">
            <v>2012851390004</v>
          </cell>
          <cell r="L2916" t="str">
            <v>CONSTRUCCIÓN DE 17 SOLUCIONES INDIVIDUALES PARA SUMINISTRO DE AGUA APTA PARA EL CONSUMO HUMANO PARA LA POBLACIÓN RURAL DISPERSA DEL MUNICIPIO DE MANÍ CASANARE</v>
          </cell>
          <cell r="M2916">
            <v>100</v>
          </cell>
          <cell r="N2916">
            <v>99.99</v>
          </cell>
          <cell r="O2916" t="str">
            <v>CERRADO</v>
          </cell>
        </row>
        <row r="2917">
          <cell r="K2917">
            <v>2012851390005</v>
          </cell>
          <cell r="L2917" t="str">
            <v>CONSTRUCCIÓN INTERNADO CENTRO EDUCATIVO VEREDA GAVIOTAS MUNICIPIO DE MANÍ DEPARTAMENTO DE CASANARE</v>
          </cell>
          <cell r="M2917">
            <v>100</v>
          </cell>
          <cell r="N2917">
            <v>99.99</v>
          </cell>
          <cell r="O2917" t="str">
            <v>TERMINADO</v>
          </cell>
        </row>
        <row r="2918">
          <cell r="K2918">
            <v>2013851390001</v>
          </cell>
          <cell r="L2918" t="str">
            <v>ADECUACIÓN INFRAESTRUCTURA EDUCATIVA VEREDAS LA GUINEA Y MATA DE PIÑA ÁREA RURAL MUNICIPIO DE MANÍ, DEPARTAMENTO DE CASANARE, ORINOQUÍA</v>
          </cell>
          <cell r="M2918">
            <v>100</v>
          </cell>
          <cell r="N2918">
            <v>99.97</v>
          </cell>
          <cell r="O2918" t="str">
            <v>CERRADO</v>
          </cell>
        </row>
        <row r="2919">
          <cell r="K2919">
            <v>2013851390002</v>
          </cell>
          <cell r="L2919" t="str">
            <v>CONSTRUCCIÓN REDES DE ENERGÍA ELÉCTRICA DE MEDIA Y BAJA TENSIÓN EN LA VEREDA PASO REAL DE GUARIAMENA MUNICIPIO DE MANÍ, CASANARE, ORINOQUÍA</v>
          </cell>
          <cell r="M2919">
            <v>100</v>
          </cell>
          <cell r="N2919">
            <v>100</v>
          </cell>
          <cell r="O2919" t="str">
            <v>CERRADO</v>
          </cell>
        </row>
        <row r="2920">
          <cell r="K2920">
            <v>2013851390003</v>
          </cell>
          <cell r="L2920" t="str">
            <v>FORMULACIÓN DEL PLAN DE DESARROLLO TURÍSTICO DEL MUNICIPIO DE MANÍ, CASANARE, ORINOQUÍA</v>
          </cell>
          <cell r="M2920">
            <v>100</v>
          </cell>
          <cell r="N2920">
            <v>99.94</v>
          </cell>
          <cell r="O2920" t="str">
            <v>CERRADO</v>
          </cell>
        </row>
        <row r="2921">
          <cell r="K2921">
            <v>2013851390004</v>
          </cell>
          <cell r="L2921" t="str">
            <v>ADECUACIÓN Y TERMINACIÓN BLOQUE SUR DE LA INSTITUCIÓN EDUCATIVA JESÚS BERNAL PINZÓN SEDE LA ESPERANZA ÁREA URBANA MUNICIPIO DE MANÍ, DEPARTAMENTO DE CASANARE, ORINOQUÍA</v>
          </cell>
          <cell r="M2921">
            <v>100</v>
          </cell>
          <cell r="N2921">
            <v>99.97</v>
          </cell>
          <cell r="O2921" t="str">
            <v>CERRADO</v>
          </cell>
        </row>
        <row r="2922">
          <cell r="K2922">
            <v>2013851390005</v>
          </cell>
          <cell r="L2922" t="str">
            <v>CONSTRUCCIÓN BLOQUE DE 6 AULAS EN LA INSTITUCIÓN EDUCATIVA JESÚS BERNAL PINZÓN SEDE JARDÍN INF TRAVESURAS INFANTILES EN EL ÁREA URBANA DEL MUNICIPIO DE MANÍ, CASANARE, ORINOQUÍA</v>
          </cell>
          <cell r="M2922">
            <v>100</v>
          </cell>
          <cell r="N2922">
            <v>100</v>
          </cell>
          <cell r="O2922" t="str">
            <v>CERRADO</v>
          </cell>
        </row>
        <row r="2923">
          <cell r="K2923">
            <v>2013851390006</v>
          </cell>
          <cell r="L2923" t="str">
            <v>AMPLIACIÓN Y REMODELACIÓN CASA DE LA CULTURA DEL MUNICIPIO DE MANÍ, CASANARE, ORINOQUÍA</v>
          </cell>
          <cell r="M2923">
            <v>100</v>
          </cell>
          <cell r="N2923">
            <v>99.86</v>
          </cell>
          <cell r="O2923" t="str">
            <v>CERRADO</v>
          </cell>
        </row>
        <row r="2924">
          <cell r="K2924">
            <v>2013851390007</v>
          </cell>
          <cell r="L2924" t="str">
            <v>CONSTRUCCIÓN REDES DE ENERGÍA ELÉCTRICA DE MEDIA, BAJA TENSIÓN Y REPOTENCIACIÓN SUBESTACIÓN BELGRADO A 1 MVA 34500/13800V PARA VDAS BELGRADO,LAS BRISAS, EL SOCORRO Y SAN JOAQUÍN DE G ÁREA RURAL MUNICIPIO DE MANÍ, CASANARE, ORINOQUÍA</v>
          </cell>
          <cell r="M2924">
            <v>100</v>
          </cell>
          <cell r="N2924">
            <v>100</v>
          </cell>
          <cell r="O2924" t="str">
            <v>CERRADO</v>
          </cell>
        </row>
        <row r="2925">
          <cell r="K2925">
            <v>2014851390001</v>
          </cell>
          <cell r="L2925" t="str">
            <v>CONSTRUCCIÓN INTERNADO CENTRO EDUCATIVO VEREDA CHAVINAVE MUNICIPIO DE MANÍ DEPARTAMENTO DE CASANARE</v>
          </cell>
          <cell r="M2925">
            <v>100</v>
          </cell>
          <cell r="N2925">
            <v>98.98</v>
          </cell>
          <cell r="O2925" t="str">
            <v>PARA CIERRE</v>
          </cell>
        </row>
        <row r="2926">
          <cell r="K2926">
            <v>2014851390002</v>
          </cell>
          <cell r="L2926" t="str">
            <v>CONSTRUCCIÓN CANCHA MULTIPLE Y CUBIERTA EN ESTRUCTURA METALICA, BARRIO SAN ANTONIO MUNICIPIO DE MANÍ, CASANARE</v>
          </cell>
          <cell r="M2926">
            <v>100</v>
          </cell>
          <cell r="N2926">
            <v>99.49</v>
          </cell>
          <cell r="O2926" t="str">
            <v>CERRADO</v>
          </cell>
        </row>
        <row r="2927">
          <cell r="K2927">
            <v>2014851390003</v>
          </cell>
          <cell r="L2927" t="str">
            <v>DOTACIÓN DE COMPUTADORES CON SOFTWARE EDUCATIVO A LAS INSTITUCIONES EDUCATIVAS DEL ÁREA URBANA Y RURAL DEL MUNICIPIO DE MANÍ, CASANARE, ORINOQUÍA</v>
          </cell>
          <cell r="M2927">
            <v>100</v>
          </cell>
          <cell r="N2927">
            <v>99.98</v>
          </cell>
          <cell r="O2927" t="str">
            <v>CERRADO</v>
          </cell>
        </row>
        <row r="2928">
          <cell r="K2928">
            <v>2015851390001</v>
          </cell>
          <cell r="L2928" t="str">
            <v>ADECUACIÓN Y MEJORAMIENTO A LAS INSTALACIONES RECREATIVAS Y DEPORTIVAS DEL MUNICIPIO DE MANÍ, CASANARE, ORINOQUÍA</v>
          </cell>
          <cell r="M2928">
            <v>100</v>
          </cell>
          <cell r="N2928">
            <v>99.65</v>
          </cell>
          <cell r="O2928" t="str">
            <v>TERMINADO</v>
          </cell>
        </row>
        <row r="2929">
          <cell r="K2929">
            <v>2015851390002</v>
          </cell>
          <cell r="L2929" t="str">
            <v>ADECUACIÓN Y MEJORAMIENTO ETAPA II, A INSTALACIONES RECREATIVAS Y DEPORTIVAS DEL MUNICIPIO DE MANÍ, CASANARE ORINOQUÍA</v>
          </cell>
          <cell r="M2929">
            <v>100</v>
          </cell>
          <cell r="N2929">
            <v>99.99</v>
          </cell>
          <cell r="O2929" t="str">
            <v>TERMINADO</v>
          </cell>
        </row>
        <row r="2930">
          <cell r="K2930">
            <v>2015851390003</v>
          </cell>
          <cell r="L2930" t="str">
            <v>CONSTRUCCIÓN DE OBRAS DE PAVIMENTACIÓN DE LA  CALLE 24 ENTRE CR 4 Y CR 9, Y CALLE 17 ENTRE CR 7 Y CR 8 (TRAMO FALTANTE), DEL MUNICIPIO DE MANÍ, DEPARTAMENTO DE CASANARE ORINOQUÍA</v>
          </cell>
          <cell r="M2930">
            <v>100</v>
          </cell>
          <cell r="N2930">
            <v>98.84</v>
          </cell>
          <cell r="O2930" t="str">
            <v>TERMINADO</v>
          </cell>
        </row>
        <row r="2931">
          <cell r="K2931">
            <v>2015851390004</v>
          </cell>
          <cell r="L2931" t="str">
            <v>CONSTRUCCIÓN DE OBRAS DE PAVIMENTACIÓN DE LA CALLE 13 ENTRE LA CARRERA 8 Y 9, DIAGONAL 13 ENTRE CALLE 13 Y CARRERA 9 Y CARRERA 9 ENTRE DIAGONAL 13 Y CALLE 8 CALZADA DERECHA DEL MUNICIPIO DE MANÍ DEPARTAMENTO DE CASANARE ORINOQUÍA</v>
          </cell>
          <cell r="M2931">
            <v>0</v>
          </cell>
          <cell r="N2931">
            <v>0</v>
          </cell>
          <cell r="O2931" t="str">
            <v>SIN CONTRATAR</v>
          </cell>
        </row>
        <row r="2932">
          <cell r="K2932">
            <v>2013851620001</v>
          </cell>
          <cell r="L2932" t="str">
            <v>CONSTRUCCIÓN DE LA RED DE GAS DOMICILIARIO , VEREDA DE TIERRA GRATA DEL MUNICIPIO DE MONTERREY, CASANARE, ORINOQUÍA</v>
          </cell>
          <cell r="M2932">
            <v>100</v>
          </cell>
          <cell r="N2932">
            <v>100</v>
          </cell>
          <cell r="O2932" t="str">
            <v>CERRADO</v>
          </cell>
        </row>
        <row r="2933">
          <cell r="K2933">
            <v>2013851620002</v>
          </cell>
          <cell r="L2933" t="str">
            <v>MEJORAMIENTO Y CONSERVACION DE LA VIA CEMENTERIO, BUGANVILES, MARGINAL DEL LLANO EN EL MUNICIPIO DE MONTERREY, CASANARE, ORINOQUÍA</v>
          </cell>
          <cell r="M2933">
            <v>99.86</v>
          </cell>
          <cell r="N2933">
            <v>99.87</v>
          </cell>
          <cell r="O2933" t="str">
            <v>TERMINADO</v>
          </cell>
        </row>
        <row r="2934">
          <cell r="K2934">
            <v>2013852250001</v>
          </cell>
          <cell r="L2934" t="str">
            <v>MEJORAMIENTO DE 40 VIVIENDAS DEL CASCO URBANO DEL MUNICIPIO DE NUNCHÍA, CASANARE, ORINOQUÍA</v>
          </cell>
          <cell r="M2934">
            <v>100</v>
          </cell>
          <cell r="N2934">
            <v>99.99</v>
          </cell>
          <cell r="O2934" t="str">
            <v>CERRADO</v>
          </cell>
        </row>
        <row r="2935">
          <cell r="K2935">
            <v>2013852250002</v>
          </cell>
          <cell r="L2935" t="str">
            <v>REHABILITACIÓN DE LA VÍA COMPRENDIDA ENTRE EL CASCO URBANO Y LA VEREDA LA VIRGEN DEL MUNICIPIO NUNCHÍA, CASANARE, ORINOQUÍA</v>
          </cell>
          <cell r="M2935">
            <v>100</v>
          </cell>
          <cell r="N2935">
            <v>99.95</v>
          </cell>
          <cell r="O2935" t="str">
            <v>CERRADO</v>
          </cell>
        </row>
        <row r="2936">
          <cell r="K2936">
            <v>2013852300001</v>
          </cell>
          <cell r="L2936" t="str">
            <v>CONSTRUCCIÓN E INTERVENTORÍA DE LA RED ELÉCTRICA DE MEDIA Y BAJA TENSIÓN SECTOR VEREDAS LA VIRGEN, CAMPOALEGRE, AGUAVERDE Y RESGUARDOS INDIGENAS EL MÉDANO, MACUCUANA, SALADILLO DEL MUNICIPIO DE OROCUÉ, CASANARE, ORINOQUÍA</v>
          </cell>
          <cell r="M2936">
            <v>100</v>
          </cell>
          <cell r="N2936">
            <v>143.37</v>
          </cell>
          <cell r="O2936" t="str">
            <v>TERMINADO</v>
          </cell>
        </row>
        <row r="2937">
          <cell r="K2937">
            <v>2013852300002</v>
          </cell>
          <cell r="L2937" t="str">
            <v>CONSTRUCCIÓN E INTERVENTORÍA DE REDES DE DISTRIBUCIÓN DE GAS EN LOS RESGURADOS SAN JUANITO, EL CONSEJO, EL DUYA Y VEREDAS ESMERALDA Y LA UNIÓN TUJUA OROCUÉ, CASANARE, ORINOQUÍA</v>
          </cell>
          <cell r="M2937">
            <v>0</v>
          </cell>
          <cell r="N2937">
            <v>98.81</v>
          </cell>
          <cell r="O2937" t="str">
            <v>CONTRATADO EN EJECUCIÓN</v>
          </cell>
        </row>
        <row r="2938">
          <cell r="K2938">
            <v>2013852300008</v>
          </cell>
          <cell r="L2938" t="str">
            <v>CONSTRUCCIÓN E INTERVENTORIA DE LAS REDES ELÉCTRICAS DE MEDIA Y BAJA TENSIÓN VEREDAS LA CULEBRA SAN RAFAEL DEL GUIRRIPA REMOLINO CARA CARO LA ESMERALDA Y RESGUARDOS INDIGENAS SAN JUANITO EL CONSEJO, EL DUYA Y SUSPIRO MUNICIPIO OROCUÉ</v>
          </cell>
          <cell r="M2938">
            <v>100</v>
          </cell>
          <cell r="N2938">
            <v>99.93</v>
          </cell>
          <cell r="O2938" t="str">
            <v>TERMINADO</v>
          </cell>
        </row>
        <row r="2939">
          <cell r="K2939">
            <v>2015852300002</v>
          </cell>
          <cell r="L2939" t="str">
            <v>ADECUACIÓN Y OPTIMIZACION DE LA PLANTA DE AGUA POTABLE LA MANGA Y BELLO HORIZONTE DEL MUNICIPIO DE OROCUÉ, CASANARE, ORINOQUÍA</v>
          </cell>
          <cell r="M2939">
            <v>0</v>
          </cell>
          <cell r="N2939">
            <v>50.35</v>
          </cell>
          <cell r="O2939" t="str">
            <v>CONTRATADO EN EJECUCIÓN</v>
          </cell>
        </row>
        <row r="2940">
          <cell r="K2940">
            <v>2013852300003</v>
          </cell>
          <cell r="L2940" t="str">
            <v>CONSTRUCCIÓN E INTERVENTORÍA DE LA SEGUNDA ETAPA DE 150 VIVIENDAS NUEVAS DE INTERES SOCIAL URBANIZABLE Y EN SITIO PROPIO ENEL CASC URBANO DEL MUNICIPIO OROCUÉ, CASANARE, ORINOQUÍA</v>
          </cell>
          <cell r="M2940">
            <v>100</v>
          </cell>
          <cell r="N2940">
            <v>99.81</v>
          </cell>
          <cell r="O2940" t="str">
            <v>TERMINADO</v>
          </cell>
        </row>
        <row r="2941">
          <cell r="K2941">
            <v>2013852300006</v>
          </cell>
          <cell r="L2941" t="str">
            <v>ADECUACIÓN DE LAS INSTALACIONES FISICAS Y CONSTRUCCIÓN DE UN BLOQUE DE AULAS DE DOS NIVELES Y UNA UNIDAD SANITARIA   EN EL COLEGIO DEL CENTRO POBLADO EL ALGARROBO, DEL MUNICIPIO DE OROCUÉ DEPARTAMENTO DE CASANARE.</v>
          </cell>
          <cell r="M2941">
            <v>100</v>
          </cell>
          <cell r="N2941">
            <v>99.92</v>
          </cell>
          <cell r="O2941" t="str">
            <v>CERRADO</v>
          </cell>
        </row>
        <row r="2942">
          <cell r="K2942">
            <v>2013852300007</v>
          </cell>
          <cell r="L2942" t="str">
            <v>CONSTRUCCIÓN E INTERVENTORÍA DE LA TERCERA  ETAPA DEL PROYECTO DE PAVIMENTACIÓN EN EL CASCO URBANO DEL MUNICIPIO DE OROCUÉ, DEPARTAMENTO DE CASANARE,</v>
          </cell>
          <cell r="M2942">
            <v>100</v>
          </cell>
          <cell r="N2942">
            <v>100</v>
          </cell>
          <cell r="O2942" t="str">
            <v>CERRADO</v>
          </cell>
        </row>
        <row r="2943">
          <cell r="K2943">
            <v>2015852300001</v>
          </cell>
          <cell r="L2943" t="str">
            <v>CONSTRUCCIÓN DE LA PAVIMENTACIÓN EN LOS TRAMOS VIALES NUEVOS EN LA ZONA URBANA DEL MUNICIPIO DE OROCUÉ, DEPARTAMENTO DE CASANARE.</v>
          </cell>
          <cell r="M2943">
            <v>100</v>
          </cell>
          <cell r="N2943">
            <v>99.92</v>
          </cell>
          <cell r="O2943" t="str">
            <v>CERRADO</v>
          </cell>
        </row>
        <row r="2944">
          <cell r="K2944">
            <v>2015852300003</v>
          </cell>
          <cell r="L2944" t="str">
            <v>CONSTRUCCIÓN ETAPA I CENTRO MULTIPLURAL LAS MALOKAS EN EL MUNICIPIO DE OROCUÉ, DEPARTAMENTO DE CASANARE.</v>
          </cell>
          <cell r="M2944">
            <v>36.79</v>
          </cell>
          <cell r="N2944">
            <v>49.7</v>
          </cell>
          <cell r="O2944" t="str">
            <v>CONTRATADO EN EJECUCIÓN</v>
          </cell>
        </row>
        <row r="2945">
          <cell r="K2945">
            <v>2015852300004</v>
          </cell>
          <cell r="L2945" t="str">
            <v>CONSTRUCCIÓN DE UN (1) POLIDEPORTIVO, EN EL BARRIO LA UNION DEL CASCO URBANO DEL MUNICIPIO DE OROCUE DEPARTAMENTO DE CASANARE</v>
          </cell>
          <cell r="M2945">
            <v>100</v>
          </cell>
          <cell r="N2945">
            <v>74.650000000000006</v>
          </cell>
          <cell r="O2945" t="str">
            <v>TERMINADO</v>
          </cell>
        </row>
        <row r="2946">
          <cell r="K2946">
            <v>2012852500001</v>
          </cell>
          <cell r="L2946" t="str">
            <v>CONSTRUCCIÓN UNIDADES SANITARIAS CON SISTEMA DE TRATAMIENTO EN LA VEREDA MONTAÑAS DEL TOTUMO, MUNICIPIO DE PAZ DE ARIPORO, CASANARE, ORINOQUÍA</v>
          </cell>
          <cell r="M2946">
            <v>99.99</v>
          </cell>
          <cell r="N2946">
            <v>99.97</v>
          </cell>
          <cell r="O2946" t="str">
            <v>CERRADO</v>
          </cell>
        </row>
        <row r="2947">
          <cell r="K2947">
            <v>2012852500002</v>
          </cell>
          <cell r="L2947" t="str">
            <v>ELABORAR E IMPLEMENTAR EL EXPEDIENTE MUNICIPAL Y EL PLAN BÁSICO DE ORDENAMIENTO TERRITORIAL DEL  MUNICIPIO DE PAZ DE ARIPORO, CASANARE, ORINOQUÍA</v>
          </cell>
          <cell r="M2947">
            <v>97.87</v>
          </cell>
          <cell r="N2947">
            <v>80</v>
          </cell>
          <cell r="O2947" t="str">
            <v>CONTRATADO EN EJECUCIÓN</v>
          </cell>
        </row>
        <row r="2948">
          <cell r="K2948">
            <v>2013852500001</v>
          </cell>
          <cell r="L2948" t="str">
            <v>ESTUDIOS Y DISEÑOS DE LA VILLA OLIMPICA DEL MUNICIPIO DE PAZ DE ARIPORO - CASANARE</v>
          </cell>
          <cell r="M2948">
            <v>100</v>
          </cell>
          <cell r="N2948">
            <v>99.99</v>
          </cell>
          <cell r="O2948" t="str">
            <v>CERRADO</v>
          </cell>
        </row>
        <row r="2949">
          <cell r="K2949">
            <v>2013852500002</v>
          </cell>
          <cell r="L2949" t="str">
            <v>DISEÑO Y AJUSTES  DE IE NUESTRA SRA DE MANARE SEDE PANORAMA, FRANCISCO JOSE DE CALDAS E ITENCA SEDES PRINCIPALES PAZ DE ARIPORO, CASANARE, ORINOQUÍA</v>
          </cell>
          <cell r="M2949">
            <v>99.98</v>
          </cell>
          <cell r="N2949">
            <v>100</v>
          </cell>
          <cell r="O2949" t="str">
            <v>CERRADO</v>
          </cell>
        </row>
        <row r="2950">
          <cell r="K2950">
            <v>2013852500003</v>
          </cell>
          <cell r="L2950" t="str">
            <v>IMPLEMENTACIÓN DE SUBSIDIO FINANCIERO A  USUARIOS  DEL SERVICIO DE ACUEDUCTO, ALCANTARILLADO Y ASEO  DEL AREA URBANA DEL MUNICIPIO DE PAZ DE ARIPORO, CASANARE, ORINOQUÍA</v>
          </cell>
          <cell r="M2950">
            <v>100</v>
          </cell>
          <cell r="N2950">
            <v>90.02</v>
          </cell>
          <cell r="O2950" t="str">
            <v>CERRADO</v>
          </cell>
        </row>
        <row r="2951">
          <cell r="K2951">
            <v>2013852500004</v>
          </cell>
          <cell r="L2951" t="str">
            <v>CONSTRUCCIÓN PARQUE EXTREMO EN EL BARRIO LA ESPERANZA DEL MUNICIPIO DE PAZ DE ARIPORO, CASANARE,</v>
          </cell>
          <cell r="M2951">
            <v>100</v>
          </cell>
          <cell r="N2951">
            <v>86.54</v>
          </cell>
          <cell r="O2951" t="str">
            <v>TERMINADO</v>
          </cell>
        </row>
        <row r="2952">
          <cell r="K2952">
            <v>2014852500001</v>
          </cell>
          <cell r="L2952" t="str">
            <v>MEJORAMIENTO DE VIAS DE LOS BARRIOS 20 DE JULIO Y EL TRIUNFO PAZ DE ARIPORO, CASANARE</v>
          </cell>
          <cell r="M2952">
            <v>100</v>
          </cell>
          <cell r="N2952">
            <v>99.47</v>
          </cell>
          <cell r="O2952" t="str">
            <v>CERRADO</v>
          </cell>
        </row>
        <row r="2953">
          <cell r="K2953">
            <v>2014852500002</v>
          </cell>
          <cell r="L2953" t="str">
            <v>MEJORAMIENTO URBANO DE ANDENES EN LA CALLE 9 ENTRE CARRERA 11 Y 7 Y CARRERAS 9 Y 8 ENTRE CALLES 9 Y 11, EN EL MUNICIPIO DE PAZ DE ARIPORO, DEPARTAMENTO DE CASANARE.</v>
          </cell>
          <cell r="M2953">
            <v>100</v>
          </cell>
          <cell r="N2953">
            <v>100</v>
          </cell>
          <cell r="O2953" t="str">
            <v>CERRADO</v>
          </cell>
        </row>
        <row r="2954">
          <cell r="K2954">
            <v>2015852500001</v>
          </cell>
          <cell r="L2954" t="str">
            <v>MEJORAMIENTO DE LAS CONDICIONES EDUCATIVAS PARA LA POBLACIÓN INDÍGENA DEL MUNICIPIO DE PAZ DE ARIPORO, CASANARE, ORINOQUÍA</v>
          </cell>
          <cell r="M2954">
            <v>100</v>
          </cell>
          <cell r="N2954">
            <v>99.97</v>
          </cell>
          <cell r="O2954" t="str">
            <v>CERRADO</v>
          </cell>
        </row>
        <row r="2955">
          <cell r="K2955">
            <v>2015852500002</v>
          </cell>
          <cell r="L2955" t="str">
            <v>ADECUACIÓN TERMINACION Y PUESTA EN MARCHA DEL PALACIO MUNICIPAL DE PAZ  DE ARIPORO, CASANARE</v>
          </cell>
          <cell r="M2955">
            <v>99.95</v>
          </cell>
          <cell r="N2955">
            <v>99.27</v>
          </cell>
          <cell r="O2955" t="str">
            <v>TERMINADO</v>
          </cell>
        </row>
        <row r="2956">
          <cell r="K2956">
            <v>2015852500003</v>
          </cell>
          <cell r="L2956" t="str">
            <v>CONSTRUCCIÓN DE MEJORAMIENTOS DE VIVIENDA EN EL ÁREA URBANA DEL MUNICIPIO DE PAZ DE ARIPORO, CASANARE, ORINOQUÍA</v>
          </cell>
          <cell r="M2956">
            <v>100</v>
          </cell>
          <cell r="N2956">
            <v>98.14</v>
          </cell>
          <cell r="O2956" t="str">
            <v>TERMINADO</v>
          </cell>
        </row>
        <row r="2957">
          <cell r="K2957">
            <v>2015852500004</v>
          </cell>
          <cell r="L2957" t="str">
            <v>CONSTRUCCIÓN DE ACUEDUCTO EN EL CENTRO POBLADO DE LA VEREDA CENTRO GAITAN DEL MUNICIPIO DE PAZ DE ARIPORO, CASANARE, ORINOQUÍA</v>
          </cell>
          <cell r="M2957">
            <v>100</v>
          </cell>
          <cell r="N2957">
            <v>80.849999999999994</v>
          </cell>
          <cell r="O2957" t="str">
            <v>TERMINADO</v>
          </cell>
        </row>
        <row r="2958">
          <cell r="K2958">
            <v>2015852500005</v>
          </cell>
          <cell r="L2958" t="str">
            <v>CONSTRUCCIÓN EN PAVIMENTO FLEXIBLE DE LA VÍA: CARRERA 10 ESTE UBICADA ENTRE EL CRUCE DE LA VÍA PAZ DE ARIPORO-MONTAÑAS DEL TOTUMO AL COSTADO OCCIDENTE DE LA URBANIZACIÓN MERECURE MUNICIPIO DE PAZ DE ARIPORO, CASANARE, ORINOQUÍA</v>
          </cell>
          <cell r="M2958">
            <v>100</v>
          </cell>
          <cell r="N2958">
            <v>89.28</v>
          </cell>
          <cell r="O2958" t="str">
            <v>TERMINADO</v>
          </cell>
        </row>
        <row r="2959">
          <cell r="K2959">
            <v>2015852500006</v>
          </cell>
          <cell r="L2959" t="str">
            <v>CONSTRUCCIÓN PRIMERA ETAPA DEL PATINODROMO EN EL MUNICIPIO DE PAZ DE ARIPORO, CASANARE, ORINOQUÍA</v>
          </cell>
          <cell r="M2959">
            <v>76.010000000000005</v>
          </cell>
          <cell r="N2959">
            <v>46.85</v>
          </cell>
          <cell r="O2959" t="str">
            <v>CONTRATADO EN EJECUCIÓN</v>
          </cell>
        </row>
        <row r="2960">
          <cell r="K2960">
            <v>2016852500002</v>
          </cell>
          <cell r="L2960" t="str">
            <v>PAVIMENTACIÓN EN CONCRETO RIGIDO DE LA CALLE 22 Y 23 DESDE LA CARRERA 1 HASTA LA 10 Y CARRERA 1 ENTRE CALLE 19 HASTA 22 DEL MUNICIPIO PAZ DE ARIPORO, CASANARE, ORINOQUÍA</v>
          </cell>
          <cell r="M2960">
            <v>0</v>
          </cell>
          <cell r="N2960">
            <v>0</v>
          </cell>
          <cell r="O2960" t="str">
            <v>SIN CONTRATAR</v>
          </cell>
        </row>
        <row r="2961">
          <cell r="K2961">
            <v>2016852500003</v>
          </cell>
          <cell r="L2961" t="str">
            <v>SUMINISTRO DE SISTEMAS UNIFAMILIARES DE FILTROS PARA MEJORAR LA CALIDAD DE AGUA QUE CONSUMEN, EN LA ZONA DEL RESGUARDO INDIGENA DE PAZ DE ARIPORO, CASANARE.</v>
          </cell>
          <cell r="M2961">
            <v>0</v>
          </cell>
          <cell r="N2961">
            <v>0</v>
          </cell>
          <cell r="O2961" t="str">
            <v>SIN CONTRATAR</v>
          </cell>
        </row>
        <row r="2962">
          <cell r="K2962">
            <v>2013852630001</v>
          </cell>
          <cell r="L2962" t="str">
            <v>ADECUACIÓN DE 300 HECTAREAS COMO SEMILLERO PARA EL MEJORAMIENTO DE PRADERAS, BENEFICIANDO A 150 PRODUCTORES DE PORE, CASANARE, ORINOQUÍA</v>
          </cell>
          <cell r="M2962">
            <v>100</v>
          </cell>
          <cell r="N2962">
            <v>87.97</v>
          </cell>
          <cell r="O2962" t="str">
            <v>CERRADO</v>
          </cell>
        </row>
        <row r="2963">
          <cell r="K2963">
            <v>2013852630003</v>
          </cell>
          <cell r="L2963" t="str">
            <v>CONSTRUCCIÓN BLOQUE DE 8 AULAS PARA EL COLEGIO RAFAEL URIBE URIBE DEL MUNICIPIO DE PORE EN EL DEPARTAMENTO DE CASANARE</v>
          </cell>
          <cell r="M2963">
            <v>100</v>
          </cell>
          <cell r="N2963">
            <v>100</v>
          </cell>
          <cell r="O2963" t="str">
            <v>CERRADO</v>
          </cell>
        </row>
        <row r="2964">
          <cell r="K2964">
            <v>2013852630004</v>
          </cell>
          <cell r="L2964" t="str">
            <v>CONSTRUCCIÓN DE 161 MEJORAMIENTOS DE VIVIENDA EN EL MUNICIPIO DE PORE, CASANARE</v>
          </cell>
          <cell r="M2964">
            <v>100</v>
          </cell>
          <cell r="N2964">
            <v>100</v>
          </cell>
          <cell r="O2964" t="str">
            <v>CERRADO</v>
          </cell>
        </row>
        <row r="2965">
          <cell r="K2965">
            <v>2013852630005</v>
          </cell>
          <cell r="L2965" t="str">
            <v>ADECUACIÓN , REPOSICIÓN Y MEJORAMIENTO DE ANDENES DEL CENTRO HISTORICO CALLE 2 ENTRE CARRERAS 16 Y 20; CARRERAS 17, 18, 19 Y 20 ENTRE CALLES 2 Y 4; CARRERA 16 ENTRE CALLES 2 Y 3 DEL MUNICIPIO DE PORE, DEPARTAMENTO DE CASANARE</v>
          </cell>
          <cell r="M2965">
            <v>100</v>
          </cell>
          <cell r="N2965">
            <v>100</v>
          </cell>
          <cell r="O2965" t="str">
            <v>CERRADO</v>
          </cell>
        </row>
        <row r="2966">
          <cell r="K2966">
            <v>2015852630001</v>
          </cell>
          <cell r="L2966" t="str">
            <v>CONSTRUCCIÓN DE MEJORAMIENTOS DE VIVIENDA EN EL AREA DE INFLUENCIA PETROLERA DEL MUNICIPIO DE PORE DEPARTAMENTO DE CASANARE</v>
          </cell>
          <cell r="M2966">
            <v>100</v>
          </cell>
          <cell r="N2966">
            <v>99.89</v>
          </cell>
          <cell r="O2966" t="str">
            <v>TERMINADO</v>
          </cell>
        </row>
        <row r="2967">
          <cell r="K2967">
            <v>2014852790003</v>
          </cell>
          <cell r="L2967" t="str">
            <v>MEJORAMIENTO DE CONDICIONES DE HABITABILIDAD EN VIVIENDAS DE LA ZONA RURAL DE POBLACIÓN VULNERABLE DEL MUNICIPIO DE RECETOR, CASANARE, ORINOQUÍA</v>
          </cell>
          <cell r="M2967">
            <v>100</v>
          </cell>
          <cell r="N2967">
            <v>91.71</v>
          </cell>
          <cell r="O2967" t="str">
            <v>CERRADO</v>
          </cell>
        </row>
        <row r="2968">
          <cell r="K2968">
            <v>2013853000001</v>
          </cell>
          <cell r="L2968" t="str">
            <v>CONSTRUCCIÓN BIBLIOTECA MUNICIPAL PÚBLICA INCONCLUSA SABANALARGA, CASANARE, ORINOQUÍA</v>
          </cell>
          <cell r="M2968">
            <v>100</v>
          </cell>
          <cell r="N2968">
            <v>98.93</v>
          </cell>
          <cell r="O2968" t="str">
            <v>TERMINADO</v>
          </cell>
        </row>
        <row r="2969">
          <cell r="K2969">
            <v>2014853000001</v>
          </cell>
          <cell r="L2969" t="str">
            <v>MEJORAMIENTO EN LA PRESTACIÓN DEL SERVICIO DE RECOLECCIÓN Y TRANSPORTE DE RESIDUOS SÓLIDOS EN EL MUNICIPIO DE SABANALARGA, CASANARE, ORINOQUÍA</v>
          </cell>
          <cell r="M2969">
            <v>100</v>
          </cell>
          <cell r="N2969">
            <v>99.93</v>
          </cell>
          <cell r="O2969" t="str">
            <v>TERMINADO</v>
          </cell>
        </row>
        <row r="2970">
          <cell r="K2970">
            <v>2014853000002</v>
          </cell>
          <cell r="L2970" t="str">
            <v>CONSTRUCCIÓN CAMPO DEPORTIVO EL CAMPIN, MUNICIPIO DE SABANALARGA, CASANARE, ORINOQUÍA</v>
          </cell>
          <cell r="M2970">
            <v>0</v>
          </cell>
          <cell r="N2970">
            <v>0</v>
          </cell>
          <cell r="O2970" t="str">
            <v>CONTRATADO EN EJECUCIÓN</v>
          </cell>
        </row>
        <row r="2971">
          <cell r="K2971">
            <v>2015853150002</v>
          </cell>
          <cell r="L2971" t="str">
            <v>MEJORAMIENTO DE CONDICIONES DE HABITABILIDAD EN VIVIENDAS DE LA ZONA URBANA Y RURAL DE POBLACIÓN VULNERABLE DEL MUNICIPIO DE SÁCAMA, CASANARE, ORINOQUÍA</v>
          </cell>
          <cell r="M2971">
            <v>100</v>
          </cell>
          <cell r="N2971">
            <v>85.11</v>
          </cell>
          <cell r="O2971" t="str">
            <v>TERMINADO</v>
          </cell>
        </row>
        <row r="2972">
          <cell r="K2972">
            <v>2013853250001</v>
          </cell>
          <cell r="L2972" t="str">
            <v>CONSTRUCCIÓN DEL SISTEMA DE DISTRIBUCIÓN DE ENERGÍA ELÉCTRICA PARA 7 VEREDAS DEL MUNICIPO DE SAN LUIS DE PALENQUE, CASANARE</v>
          </cell>
          <cell r="M2972">
            <v>100</v>
          </cell>
          <cell r="N2972">
            <v>99.99</v>
          </cell>
          <cell r="O2972" t="str">
            <v>CERRADO</v>
          </cell>
        </row>
        <row r="2973">
          <cell r="K2973">
            <v>2013853250003</v>
          </cell>
          <cell r="L2973" t="str">
            <v>CONSTRUCCIÓN DE PUENTES VEHICULARES SOBRE LOS CAÑOS MATAPALITO, MAJAGUAS, GANDUL, CARACOLÍ Y PASO EL HUMO, DEL MUNICIPIO DE SAN LUIS DE PALENQUE - DEPARTAMENTO DE CASANARE</v>
          </cell>
          <cell r="M2973">
            <v>100</v>
          </cell>
          <cell r="N2973">
            <v>100</v>
          </cell>
          <cell r="O2973" t="str">
            <v>CERRADO</v>
          </cell>
        </row>
        <row r="2974">
          <cell r="K2974">
            <v>2013853250004</v>
          </cell>
          <cell r="L2974" t="str">
            <v>CONSTRUCCIÓN REDES ELÉCTRICAS DE MEDIA Y BAJA TENSIÓN Y MONTAJE DE SUBESTACIONES DE DISTRIBUCIÓN PARA LAS VEREDAS DEL MUNICIPIO DE SAN LUIS DE PALENQUE</v>
          </cell>
          <cell r="M2974">
            <v>100</v>
          </cell>
          <cell r="N2974">
            <v>99.27</v>
          </cell>
          <cell r="O2974" t="str">
            <v>TERMINADO</v>
          </cell>
        </row>
        <row r="2975">
          <cell r="K2975">
            <v>2013853250005</v>
          </cell>
          <cell r="L2975" t="str">
            <v>MEJORAMIENTO DE VIVIENDA EN PREDIOS DISPERSOS DEL AREA URBANA DEL MUNICIPIO DE SAN LUIS DE PALENQUE, CASANARE</v>
          </cell>
          <cell r="M2975">
            <v>100</v>
          </cell>
          <cell r="N2975">
            <v>83.35</v>
          </cell>
          <cell r="O2975" t="str">
            <v>CERRADO</v>
          </cell>
        </row>
        <row r="2976">
          <cell r="K2976">
            <v>2013853250007</v>
          </cell>
          <cell r="L2976" t="str">
            <v>CONSTRUCCIÓN DEL GASODUCO PARA LA VEREDAS MACUCO, PALMAR DE GUANAPALO, SAN RAFAEL DE GUANAPALO, BARQUEREÑA Y AMPLIACIÓN DE LA RED DE MEREY Y PALESTINA DE SAN LUIS DE PALENQUE, CASANARE</v>
          </cell>
          <cell r="M2976">
            <v>100</v>
          </cell>
          <cell r="N2976">
            <v>99.9</v>
          </cell>
          <cell r="O2976" t="str">
            <v>CERRADO</v>
          </cell>
        </row>
        <row r="2977">
          <cell r="K2977">
            <v>2013853250008</v>
          </cell>
          <cell r="L2977" t="str">
            <v>CONSTRUCCIÓN RED DE GAS NATURAL Y ACOMETIDAS DOMICILIARIAS VEREDA JAGÜEYES DE GÜIRRIPA, MUNICIPIO DE SAN LUIS DE PALENQUE DEPARTAMENTO DE CASANARE</v>
          </cell>
          <cell r="M2977">
            <v>100</v>
          </cell>
          <cell r="N2977">
            <v>99.95</v>
          </cell>
          <cell r="O2977" t="str">
            <v>CERRADO</v>
          </cell>
        </row>
        <row r="2978">
          <cell r="K2978">
            <v>2013853250009</v>
          </cell>
          <cell r="L2978" t="str">
            <v>CONSTRUCCIÓN DEL CENTRO CULTURAL DEL MUNICIPIO DE SAN LUIS DE PALENQUE, CASANARE</v>
          </cell>
          <cell r="M2978">
            <v>100</v>
          </cell>
          <cell r="N2978">
            <v>87.12</v>
          </cell>
          <cell r="O2978" t="str">
            <v>TERMINADO</v>
          </cell>
        </row>
        <row r="2979">
          <cell r="K2979">
            <v>2014853250002</v>
          </cell>
          <cell r="L2979" t="str">
            <v>FORTALECIMIENTO DE LOS RECURSOS EDUCATIVOS Y DE LAS TECNOLOGÍAS EN LAS SEDES EDUCATIVAS DE LA ZONA URBANA Y LA VEREDA RIVERITA DEL MUNICIPIO DE SAN LUIS DE PALENQUE, DEPARTAMENTO DE CASANARE</v>
          </cell>
          <cell r="M2979">
            <v>93.33</v>
          </cell>
          <cell r="N2979">
            <v>82.17</v>
          </cell>
          <cell r="O2979" t="str">
            <v>CONTRATADO EN EJECUCIÓN</v>
          </cell>
        </row>
        <row r="2980">
          <cell r="K2980">
            <v>2014853250003</v>
          </cell>
          <cell r="L2980" t="str">
            <v>MEJORAMIENTO DE 50 COCINAS EN EL ÁREA RURAL DEL MUNICIPIO DE SAN LUIS DE PALENQUE</v>
          </cell>
          <cell r="M2980">
            <v>100</v>
          </cell>
          <cell r="N2980">
            <v>86.42</v>
          </cell>
          <cell r="O2980" t="str">
            <v>TERMINADO</v>
          </cell>
        </row>
        <row r="2981">
          <cell r="K2981">
            <v>2014853250004</v>
          </cell>
          <cell r="L2981" t="str">
            <v>MEJORAMIENTO DE 68 VIVIENDAS - ALCOBAS, EN EL ÁREA RURAL DEL MUNICIPIO DE SAN LUIS DE PALENQUE - CASANARE</v>
          </cell>
          <cell r="M2981">
            <v>100</v>
          </cell>
          <cell r="N2981">
            <v>99.93</v>
          </cell>
          <cell r="O2981" t="str">
            <v>PARA CIERRE</v>
          </cell>
        </row>
        <row r="2982">
          <cell r="K2982">
            <v>2014853250005</v>
          </cell>
          <cell r="L2982" t="str">
            <v>MEJORAMIENTO DE LAS CONDICIONES DE HABITABILIDAD DE 18 FAMILIAS EN EL ÁREA RURAL DEL MUNICIPIO DE SAN LUIS DE PALENQUE - CASANARE</v>
          </cell>
          <cell r="M2982">
            <v>100</v>
          </cell>
          <cell r="N2982">
            <v>87.04</v>
          </cell>
          <cell r="O2982" t="str">
            <v>TERMINADO</v>
          </cell>
        </row>
        <row r="2983">
          <cell r="K2983">
            <v>2014853250006</v>
          </cell>
          <cell r="L2983" t="str">
            <v>ESTUDIOS Y DISEÑOS PARA LA CONSTRUCCIÓN DEL PUENTE VEHICULAR SOBRE EL RÍO PAUTO (PASO REAL) DEL MUNICIPIO DE SAN LUIS DE PALENQUE, CASANARE</v>
          </cell>
          <cell r="M2983">
            <v>100</v>
          </cell>
          <cell r="N2983">
            <v>99.92</v>
          </cell>
          <cell r="O2983" t="str">
            <v>CERRADO</v>
          </cell>
        </row>
        <row r="2984">
          <cell r="K2984">
            <v>2014853250007</v>
          </cell>
          <cell r="L2984" t="str">
            <v>ESTUDIOS Y DISEÑOS PARA LA CONSTRUCCIÓN DEL ALMACÉN MUNICIPAL Y LA AMPLIACIÓN DEL ARCHIVO EN EL MUNICIPIO DE SAN LUIS DE PALENQUE, CASANARE</v>
          </cell>
          <cell r="M2984">
            <v>100</v>
          </cell>
          <cell r="N2984">
            <v>100</v>
          </cell>
          <cell r="O2984" t="str">
            <v>CERRADO</v>
          </cell>
        </row>
        <row r="2985">
          <cell r="K2985">
            <v>2014853250008</v>
          </cell>
          <cell r="L2985" t="str">
            <v>ESTUDIOS Y DISEÑOS PARA LA CONSTRUCCIÓN DEL ÁREA ADMINISTRATIVA Y SALÓN MÚLTIPLE EN LA SEDE PRIMARIA DEL COLEGIO ITEP EN LA ZONA URBANA DEL MUNICIPIO DE SAN LUIS DE PALENQUE - CASANARE</v>
          </cell>
          <cell r="M2985">
            <v>100</v>
          </cell>
          <cell r="N2985">
            <v>100</v>
          </cell>
          <cell r="O2985" t="str">
            <v>CERRADO</v>
          </cell>
        </row>
        <row r="2986">
          <cell r="K2986">
            <v>2015853250001</v>
          </cell>
          <cell r="L2986" t="str">
            <v>MEJORAMIENTO DE 22 COCINAS EN EL ÁREA RURAL DEL MUNICIPIO DE SAN LUIS DE PALENQUE, CASANARE</v>
          </cell>
          <cell r="M2986">
            <v>100</v>
          </cell>
          <cell r="N2986">
            <v>100</v>
          </cell>
          <cell r="O2986" t="str">
            <v>CERRADO</v>
          </cell>
        </row>
        <row r="2987">
          <cell r="K2987">
            <v>2015853250002</v>
          </cell>
          <cell r="L2987" t="str">
            <v>MEJORAMIENTO DE 29 VIVIENDAS - ALCOBAS, EN EL ÁREA RURAL DEL MUNICIPIO DE SAN LUIS DE PALENQUE - CASANARE</v>
          </cell>
          <cell r="M2987">
            <v>100</v>
          </cell>
          <cell r="N2987">
            <v>99.97</v>
          </cell>
          <cell r="O2987" t="str">
            <v>TERMINADO</v>
          </cell>
        </row>
        <row r="2988">
          <cell r="K2988">
            <v>2015853250003</v>
          </cell>
          <cell r="L2988" t="str">
            <v>MEJORAMIENTO DE LAS CONDICIONES DE HABITABILIDAD DE 27 FAMILIAS EN EL ÁREA RURAL DEL MUNICIPIO DE SAN LUIS DE PALENQUE - CASANARE</v>
          </cell>
          <cell r="M2988">
            <v>96</v>
          </cell>
          <cell r="N2988">
            <v>93.93</v>
          </cell>
          <cell r="O2988" t="str">
            <v>CONTRATADO EN EJECUCIÓN</v>
          </cell>
        </row>
        <row r="2989">
          <cell r="K2989">
            <v>2015853250006</v>
          </cell>
          <cell r="L2989" t="str">
            <v>CONSTRUCCIÓN PUENTE VEHICULAR SOBRE EL CAÑO MAJAGUAS VEREDA SANTA TERESA MUNICIPIO DE SAN LUIS DE PALENQUE, CASANARE</v>
          </cell>
          <cell r="M2989">
            <v>93.1</v>
          </cell>
          <cell r="N2989">
            <v>89</v>
          </cell>
          <cell r="O2989" t="str">
            <v>CONTRATADO EN EJECUCIÓN</v>
          </cell>
        </row>
        <row r="2990">
          <cell r="K2990">
            <v>2015853250007</v>
          </cell>
          <cell r="L2990" t="str">
            <v>CONSTRUCCIÓN Y PAVIMENTACIÓN DE LA VÍA TERCIARIA EL MEREY - MIRAMAR DE GUANAPALO (DEL K0+000 AL K4+000), MUNICIPIO DE SAN LUIS DE PALENQUE, CASANARE</v>
          </cell>
          <cell r="M2990">
            <v>100</v>
          </cell>
          <cell r="N2990">
            <v>99.28</v>
          </cell>
          <cell r="O2990" t="str">
            <v>TERMINADO</v>
          </cell>
        </row>
        <row r="2991">
          <cell r="K2991">
            <v>2013854000001</v>
          </cell>
          <cell r="L2991" t="str">
            <v>ESTUDIO ACTUALIZACIÓN ESQUEMA DE ORDENAMIENTO TERRITORIAL-EOT MUNICIPIO TÁMARA, CASANARE, ORINOQUÍA</v>
          </cell>
          <cell r="M2991">
            <v>9</v>
          </cell>
          <cell r="N2991">
            <v>50</v>
          </cell>
          <cell r="O2991" t="str">
            <v>CONTRATADO EN EJECUCIÓN</v>
          </cell>
        </row>
        <row r="2992">
          <cell r="K2992">
            <v>2013854000002</v>
          </cell>
          <cell r="L2992" t="str">
            <v>MEJORAMIENTO DE CONDICIONES DE HABITABILIDAD EN VIVIENDAS DE LA POBLACIÓN DEL MUNICIPIO DE TÁMARA, CASANARE, ORINOQUÍA</v>
          </cell>
          <cell r="M2992">
            <v>100</v>
          </cell>
          <cell r="N2992">
            <v>88.07</v>
          </cell>
          <cell r="O2992" t="str">
            <v>PARA CIERRE</v>
          </cell>
        </row>
        <row r="2993">
          <cell r="K2993">
            <v>2015854000001</v>
          </cell>
          <cell r="L2993" t="str">
            <v>MEJORAMIENTO DE LAS CONDICIONES DE HABITABILIDAD, PROGRAMA TÁMARA VIVE DIGNAMENTE” MUNICIPIO TÁMARA, CASANARE, ORINOQUÍA</v>
          </cell>
          <cell r="M2993">
            <v>0</v>
          </cell>
          <cell r="N2993">
            <v>0</v>
          </cell>
          <cell r="O2993" t="str">
            <v>SIN CONTRATAR</v>
          </cell>
        </row>
        <row r="2994">
          <cell r="K2994">
            <v>2013854100001</v>
          </cell>
          <cell r="L2994" t="str">
            <v>DESARROLLO DE LA ESTRATEGIA DE ATENCION PRIMARIA EN SALUD PARA LA NIÑEZ Y LA PRIMERA INFANCIA MUNICIPIO ORINOQUÍA, CASANARE, TAURAMENA</v>
          </cell>
          <cell r="M2994">
            <v>99</v>
          </cell>
          <cell r="N2994">
            <v>79.48</v>
          </cell>
          <cell r="O2994" t="str">
            <v>CERRADO</v>
          </cell>
        </row>
        <row r="2995">
          <cell r="K2995">
            <v>2013854100002</v>
          </cell>
          <cell r="L2995" t="str">
            <v>CONSTRUCCIÓN Y AMPLIACION REDES SERVICIO ENERGIA ELECTRICA FASE I, MUNICIPIO TAURAMENA, CASANARE, ORINOQUÍA</v>
          </cell>
          <cell r="M2995">
            <v>100</v>
          </cell>
          <cell r="N2995">
            <v>100</v>
          </cell>
          <cell r="O2995" t="str">
            <v>CERRADO</v>
          </cell>
        </row>
        <row r="2996">
          <cell r="K2996">
            <v>2013854100003</v>
          </cell>
          <cell r="L2996" t="str">
            <v>CONSTRUCCIÓN Y AMPLIACIÓN DE REDES SERVICIO ENERGÍA ELÉCTRICA FASE III MUNICIPIO TAURAMENA, CASANARE, ORINOQUÍA</v>
          </cell>
          <cell r="M2996">
            <v>100</v>
          </cell>
          <cell r="N2996">
            <v>95.99</v>
          </cell>
          <cell r="O2996" t="str">
            <v>CERRADO</v>
          </cell>
        </row>
        <row r="2997">
          <cell r="K2997">
            <v>2013854100004</v>
          </cell>
          <cell r="L2997" t="str">
            <v>RECUPERACIÓN Y ADECUACION DEL ESPACIO PUBLICO ZONA URBANA FASE I, MUNICIPIO ORINOQUÍA, CASANARE, TAURAMENA</v>
          </cell>
          <cell r="M2997">
            <v>100</v>
          </cell>
          <cell r="N2997">
            <v>100</v>
          </cell>
          <cell r="O2997" t="str">
            <v>CERRADO</v>
          </cell>
        </row>
        <row r="2998">
          <cell r="K2998">
            <v>2013854100005</v>
          </cell>
          <cell r="L2998" t="str">
            <v>ESTUDIO FORMULACIÓN DEL ESQUEMA DE ORDENAMIENTO, PLANES PARCIALES Y DISEÑOS ZONA INDUSTRIAL MUNICIPIO TAURAMENA, CASANARE, ORINOQUÍA</v>
          </cell>
          <cell r="M2998">
            <v>100</v>
          </cell>
          <cell r="N2998">
            <v>100</v>
          </cell>
          <cell r="O2998" t="str">
            <v>CERRADO</v>
          </cell>
        </row>
        <row r="2999">
          <cell r="K2999">
            <v>2013854100009</v>
          </cell>
          <cell r="L2999" t="str">
            <v>DESARROLLO DE LA ESTRATEGIA ATENCIÒN PRIMARIA EN SALUD ENFOCADA A LOS ADOLESCENTES Y LA FAMILIA ORINOQUÍA, CASANARE, TAURAMENA</v>
          </cell>
          <cell r="M2999">
            <v>98</v>
          </cell>
          <cell r="N2999">
            <v>68.58</v>
          </cell>
          <cell r="O2999" t="str">
            <v>CERRADO</v>
          </cell>
        </row>
        <row r="3000">
          <cell r="K3000">
            <v>2013854100010</v>
          </cell>
          <cell r="L3000" t="str">
            <v>CONSTRUCCIÓN , PAVIMENTACIÓN Y SEÑALIZACIÓN DE VIAS URBANAS MUNICIPIO DE TAURAMENA, CASANARE, ORINOQUÍA</v>
          </cell>
          <cell r="M3000">
            <v>100</v>
          </cell>
          <cell r="N3000">
            <v>100</v>
          </cell>
          <cell r="O3000" t="str">
            <v>CERRADO</v>
          </cell>
        </row>
        <row r="3001">
          <cell r="K3001">
            <v>2013854100011</v>
          </cell>
          <cell r="L3001" t="str">
            <v>CONSTRUCCIÓN CENTRO DE DESARROLLO INFANTIL APRENDIENDO A VIVIR DEL MUNICIPIO DE TAURAMENA, CASANARE, ORINOQUÍA</v>
          </cell>
          <cell r="M3001">
            <v>98.43</v>
          </cell>
          <cell r="N3001">
            <v>74.34</v>
          </cell>
          <cell r="O3001" t="str">
            <v>CONTRATADO EN EJECUCIÓN</v>
          </cell>
        </row>
        <row r="3002">
          <cell r="K3002">
            <v>2013854100013</v>
          </cell>
          <cell r="L3002" t="str">
            <v>DESARROLLO DE ACCIONES TENDIENTES A LA RECUPERACIÓN, CONSERVACIÓN Y PROTECCIÓN DE LOS RECURSOS NATURALES DEL MUNICIPIO DE TAURAMENA, CASANARE</v>
          </cell>
          <cell r="M3002">
            <v>100</v>
          </cell>
          <cell r="N3002">
            <v>99.85</v>
          </cell>
          <cell r="O3002" t="str">
            <v>CERRADO</v>
          </cell>
        </row>
        <row r="3003">
          <cell r="K3003">
            <v>2013854100015</v>
          </cell>
          <cell r="L3003" t="str">
            <v>MEJORAMIENTO DE LOS INDICADORES DE PRODUCTIVIDAD EN LAS EXPLOTACIONES GANADERAS DE LOS PEQUEÑOS Y MEDIANOS PRODUCTORES  DEL MUNICIPIO DE TAURAMENA, CASANARE</v>
          </cell>
          <cell r="M3003">
            <v>99.82</v>
          </cell>
          <cell r="N3003">
            <v>99.1</v>
          </cell>
          <cell r="O3003" t="str">
            <v>CERRADO</v>
          </cell>
        </row>
        <row r="3004">
          <cell r="K3004">
            <v>2013854100016</v>
          </cell>
          <cell r="L3004" t="str">
            <v>MEJORAMIENTO DE LOS INDICADORES DE PRODUCTIVIDAD Y COMPETITIVIDAD EN LAS CADENAS AGRÍCOLAS QUE SE DESARROLLAN EN EL MUNICIPIO TAURAMENA, CASANARE</v>
          </cell>
          <cell r="M3004">
            <v>99.5</v>
          </cell>
          <cell r="N3004">
            <v>99.95</v>
          </cell>
          <cell r="O3004" t="str">
            <v>CERRADO</v>
          </cell>
        </row>
        <row r="3005">
          <cell r="K3005">
            <v>2013854100018</v>
          </cell>
          <cell r="L3005" t="str">
            <v>CONSTRUCCIÓN DE UNA PLANTA AGROINDUSTRIAL PARA EL PROCESAMIENTO DE CACAO EN EL MUNICIPIO DE TAURAMENA, CASANARE</v>
          </cell>
          <cell r="M3005">
            <v>100</v>
          </cell>
          <cell r="N3005">
            <v>100</v>
          </cell>
          <cell r="O3005" t="str">
            <v>CERRADO</v>
          </cell>
        </row>
        <row r="3006">
          <cell r="K3006">
            <v>2013854100019</v>
          </cell>
          <cell r="L3006" t="str">
            <v>CONSTRUCCIÓN DE UNA PLANTA AGROINDUSTRIAL PARA EL PROCESAMIENTO DE PIÑA EN EL MUNICIPIO DE TAURAMENA, CASANARE</v>
          </cell>
          <cell r="M3006">
            <v>100</v>
          </cell>
          <cell r="N3006">
            <v>100</v>
          </cell>
          <cell r="O3006" t="str">
            <v>CERRADO</v>
          </cell>
        </row>
        <row r="3007">
          <cell r="K3007">
            <v>2013854100021</v>
          </cell>
          <cell r="L3007" t="str">
            <v>DOTACIÓN INSTITUCIONES EDUCATIVAS OFICIALES MUNICIPIO TAURAMENA, CASANARE, ORINOQUÍA</v>
          </cell>
          <cell r="M3007">
            <v>100</v>
          </cell>
          <cell r="N3007">
            <v>99.32</v>
          </cell>
          <cell r="O3007" t="str">
            <v>CERRADO</v>
          </cell>
        </row>
        <row r="3008">
          <cell r="K3008">
            <v>2013854100022</v>
          </cell>
          <cell r="L3008" t="str">
            <v>IMPLEMENTACIÓN PROGRAMA DE DESARROLLO DE LAS TECNOLOGIAS DE LA INFORMACION Y LAS COMUNICACIONES TICS MUNICIPIO TAURAMENA, CASANARE, ORINOQUÍA</v>
          </cell>
          <cell r="M3008">
            <v>99.63</v>
          </cell>
          <cell r="N3008">
            <v>99.45</v>
          </cell>
          <cell r="O3008" t="str">
            <v>CERRADO</v>
          </cell>
        </row>
        <row r="3009">
          <cell r="K3009">
            <v>2013854100023</v>
          </cell>
          <cell r="L3009" t="str">
            <v>CONSTRUCCIÓN , ADECUACIÓN, MEJORAMIENTO Y EQUIPAMIENTO DE INFRAESTRUCTURA    DEPORTIVA Y RECREATIVA MUNICIPIO TAURAMENA, CASANARE, ORINOQUÍA</v>
          </cell>
          <cell r="M3009">
            <v>100</v>
          </cell>
          <cell r="N3009">
            <v>95.52</v>
          </cell>
          <cell r="O3009" t="str">
            <v>CERRADO</v>
          </cell>
        </row>
        <row r="3010">
          <cell r="K3010">
            <v>2013854100024</v>
          </cell>
          <cell r="L3010" t="str">
            <v>CONSTRUCCIÓN , MEJORAMIENTO Y ADQUISICIÓN  DE VIVIENDA DE INTERÉS SOCIAL MUNICIPIO ORINOQUÍA, CASANARE, TAURAMENA</v>
          </cell>
          <cell r="M3010">
            <v>100</v>
          </cell>
          <cell r="N3010">
            <v>99.04</v>
          </cell>
          <cell r="O3010" t="str">
            <v>CERRADO</v>
          </cell>
        </row>
        <row r="3011">
          <cell r="K3011">
            <v>2013854100025</v>
          </cell>
          <cell r="L3011" t="str">
            <v>CONSTRUCCIÓN Y AMPLIACION DE REDES SERVICIO GAS DOMICILIARIO FASE I, MUNICIPIO ORINOQUÍA, CASANARE, TAURAMENA</v>
          </cell>
          <cell r="M3011">
            <v>100</v>
          </cell>
          <cell r="N3011">
            <v>100</v>
          </cell>
          <cell r="O3011" t="str">
            <v>CERRADO</v>
          </cell>
        </row>
        <row r="3012">
          <cell r="K3012">
            <v>2013854100027</v>
          </cell>
          <cell r="L3012" t="str">
            <v>AMPLIACIÓN DE REDES PARA EL SUMINISTRO DE GAS NATURAL DOMICILIARIO ÁREA RURAL DEL MUNICIPIO DE TAURAMENA, CASANARE, ORINOQUÍA</v>
          </cell>
          <cell r="M3012">
            <v>100</v>
          </cell>
          <cell r="N3012">
            <v>99.97</v>
          </cell>
          <cell r="O3012" t="str">
            <v>CERRADO</v>
          </cell>
        </row>
        <row r="3013">
          <cell r="K3013">
            <v>2013854100028</v>
          </cell>
          <cell r="L3013" t="str">
            <v>CONSTRUCCIÓN ESTACIÓN DE BOMBEROS DEL MUNICIPIO DE TAURAMENA, CASANARE, ORINOQUÍA</v>
          </cell>
          <cell r="M3013">
            <v>100</v>
          </cell>
          <cell r="N3013">
            <v>98.74</v>
          </cell>
          <cell r="O3013" t="str">
            <v>CERRADO</v>
          </cell>
        </row>
        <row r="3014">
          <cell r="K3014">
            <v>2013854100029</v>
          </cell>
          <cell r="L3014" t="str">
            <v>DESARROLLO DE UNA ESTRATEGÍA DE ATENCIÓN INTEGRAL EN SALUD A LA POBLACIÓN ADOLESCENTE Y LA FAMILIA DEL MUNICIPIO DE TAURAMENA, CASANARE, ORINOQUÍA</v>
          </cell>
          <cell r="M3014">
            <v>100</v>
          </cell>
          <cell r="N3014">
            <v>94.11</v>
          </cell>
          <cell r="O3014" t="str">
            <v>CERRADO</v>
          </cell>
        </row>
        <row r="3015">
          <cell r="K3015">
            <v>2013854100030</v>
          </cell>
          <cell r="L3015" t="str">
            <v>DESARROLLO DE UNA ESTRATEGÍA DE ATENCIÓN INTEGRAL EN SALUD A LA PRIMERA INFANCIA Y LA NIÑEZ DEL MUNICIPIO DE TAURAMENA, CASANARE, ORINOQUÍA</v>
          </cell>
          <cell r="M3015">
            <v>100</v>
          </cell>
          <cell r="N3015">
            <v>90.48</v>
          </cell>
          <cell r="O3015" t="str">
            <v>CERRADO</v>
          </cell>
        </row>
        <row r="3016">
          <cell r="K3016">
            <v>2013854100031</v>
          </cell>
          <cell r="L3016" t="str">
            <v>SERVICIO DE RESTAURANTE ESCOLAR Y ALOJAMIENTO PARA ESTUDIANTES DEL MUNICIPIO DE TAURAMENA, CASANARE, ORINOQUÍA</v>
          </cell>
          <cell r="M3016">
            <v>100</v>
          </cell>
          <cell r="N3016">
            <v>90.43</v>
          </cell>
          <cell r="O3016" t="str">
            <v>TERMINADO</v>
          </cell>
        </row>
        <row r="3017">
          <cell r="K3017">
            <v>2013854100032</v>
          </cell>
          <cell r="L3017" t="str">
            <v>SERVICIO DE TRANSPORTE ESCOLAR A ESTUDIANTES DE LA ZONA RURAL MUNICIPIO TAURAMENA, CASANARE, ORINOQUÍA</v>
          </cell>
          <cell r="M3017">
            <v>100</v>
          </cell>
          <cell r="N3017">
            <v>98.28</v>
          </cell>
          <cell r="O3017" t="str">
            <v>CERRADO</v>
          </cell>
        </row>
        <row r="3018">
          <cell r="K3018">
            <v>2013854100033</v>
          </cell>
          <cell r="L3018" t="str">
            <v>CONSTRUCCIÓN DE INFRAESTRUCTURA DE SERVICIOS PÚBLICOS Y OBRAS COMPLEMENTARIAS DE URBANISMO DEL CENTRO INDUSTRIAL DEL MUNICIPIO DE TAURAMENA, CASANARE, ORINOQUÍA</v>
          </cell>
          <cell r="M3018">
            <v>100</v>
          </cell>
          <cell r="N3018">
            <v>98.43</v>
          </cell>
          <cell r="O3018" t="str">
            <v>TERMINADO</v>
          </cell>
        </row>
        <row r="3019">
          <cell r="K3019">
            <v>2014854100001</v>
          </cell>
          <cell r="L3019" t="str">
            <v>CONSTRUCCIÓN Y ADECUACIÓN DE INFRAESTRUCTURA INSTITUCIONAL DEL MUNICIPIO DE TAURAMENA TAURAMENA, CASANARE, ORINOQUÍA</v>
          </cell>
          <cell r="M3019">
            <v>100</v>
          </cell>
          <cell r="N3019">
            <v>59.77</v>
          </cell>
          <cell r="O3019" t="str">
            <v>TERMINADO</v>
          </cell>
        </row>
        <row r="3020">
          <cell r="K3020">
            <v>2014854100002</v>
          </cell>
          <cell r="L3020" t="str">
            <v>CONSTRUCCIÓN CENTRO MICROEMPRESARIAL PARA REUBICACIÓN DE VENDEDORES AMBULANTES Y LOCALIZACIÓN DE MICROEMPRESARIOS ARTESANALES DE TAURAMENA, CASANARE, ORINOQUÍA</v>
          </cell>
          <cell r="M3020">
            <v>100</v>
          </cell>
          <cell r="N3020">
            <v>99.99</v>
          </cell>
          <cell r="O3020" t="str">
            <v>CERRADO</v>
          </cell>
        </row>
        <row r="3021">
          <cell r="K3021">
            <v>2014854100003</v>
          </cell>
          <cell r="L3021" t="str">
            <v>CONSTRUCCIÓN DE ZONAS DE ESTACIONAMIENTO PARA LA RECUPERACIÓN DE ESPACIO VIAL URBANO DEL MUNICIPIO DE TAURAMENA, CASANARE, ORINOQUÍA</v>
          </cell>
          <cell r="M3021">
            <v>100</v>
          </cell>
          <cell r="N3021">
            <v>80.55</v>
          </cell>
          <cell r="O3021" t="str">
            <v>TERMINADO</v>
          </cell>
        </row>
        <row r="3022">
          <cell r="K3022">
            <v>2014854100004</v>
          </cell>
          <cell r="L3022" t="str">
            <v>IMPLEMENTACIÓN DE DISPOSITIVOS DE CONTROL DE TRÁNSITO TIPO SEMAFORO SOBRE INTERSECCIONES PRINCIPALES DEL MUNICIPIO DE TAURAMENA, CASANARE, ORINOQUÍA</v>
          </cell>
          <cell r="M3022">
            <v>99.7</v>
          </cell>
          <cell r="N3022">
            <v>99.65</v>
          </cell>
          <cell r="O3022" t="str">
            <v>CERRADO</v>
          </cell>
        </row>
        <row r="3023">
          <cell r="K3023">
            <v>2014854100005</v>
          </cell>
          <cell r="L3023" t="str">
            <v>MEJORAMIENTO DE LA INFRAESTRUCTURA EN LOS ESCENARIOS DEPORTIVOS EN LOS BARRIOS GAVAN, NUEVO HORIZONTE, PALMARITO Y BOSQUE DE TAURAMENA, CASANARE, ORINOQUÍA</v>
          </cell>
          <cell r="M3023">
            <v>99.74</v>
          </cell>
          <cell r="N3023">
            <v>84.65</v>
          </cell>
          <cell r="O3023" t="str">
            <v>TERMINADO</v>
          </cell>
        </row>
        <row r="3024">
          <cell r="K3024">
            <v>2015854100002</v>
          </cell>
          <cell r="L3024" t="str">
            <v>MEJORAMIENTO DE LAS CONDICIONES DE HABITABILIDAD EN EL ÁREA URBANA DEL MUNICIPIO DE TAURAMENA, CASANARE</v>
          </cell>
          <cell r="M3024">
            <v>100</v>
          </cell>
          <cell r="N3024">
            <v>92.09</v>
          </cell>
          <cell r="O3024" t="str">
            <v>TERMINADO</v>
          </cell>
        </row>
        <row r="3025">
          <cell r="K3025">
            <v>2015854100003</v>
          </cell>
          <cell r="L3025" t="str">
            <v>CONSTRUCCIÓN PUENTE SOBRE EL RIO SUNCE Y MANTENIMIENTO DE LA VÍA VISINACA - LAGUNITAS - RIO SUNCE EN EL MUNICIPIO DE TAURAMENA, CASANARE.</v>
          </cell>
          <cell r="M3025">
            <v>24.17</v>
          </cell>
          <cell r="N3025">
            <v>61.41</v>
          </cell>
          <cell r="O3025" t="str">
            <v>CONTRATADO EN EJECUCIÓN</v>
          </cell>
        </row>
        <row r="3026">
          <cell r="K3026">
            <v>2015854100004</v>
          </cell>
          <cell r="L3026" t="str">
            <v>PAVIMENTACIÓN DE VÍAS URBANAS DEL MUNICIPIO DE TAURAMENA, CASANARE 2015.</v>
          </cell>
          <cell r="M3026">
            <v>71.03</v>
          </cell>
          <cell r="N3026">
            <v>89.5</v>
          </cell>
          <cell r="O3026" t="str">
            <v>CONTRATADO EN EJECUCIÓN</v>
          </cell>
        </row>
        <row r="3027">
          <cell r="K3027">
            <v>2015854100005</v>
          </cell>
          <cell r="L3027" t="str">
            <v>AMPLIACIÓN DEREDESELÉCTRICAS DEMEDIAYBAJA TENSIÓNPARALASVEREDAS CARUPANALAESMERALDALAURAMARAIZAL Y VIGÍA TROMPILLOS DELMUNICIPIO DE TAURAMENA CASANARE</v>
          </cell>
          <cell r="M3027">
            <v>100</v>
          </cell>
          <cell r="N3027">
            <v>89.19</v>
          </cell>
          <cell r="O3027" t="str">
            <v>TERMINADO</v>
          </cell>
        </row>
        <row r="3028">
          <cell r="K3028">
            <v>2016854100001</v>
          </cell>
          <cell r="L3028" t="str">
            <v>SERVICIO DE TRANSPORTE ESCOLAR A ESTUDIANTES DEL ÁREA RURAL DEL MUNICIPIO DE TAURAMENA, CASANARE.</v>
          </cell>
          <cell r="M3028">
            <v>37.619999999999997</v>
          </cell>
          <cell r="N3028">
            <v>26.96</v>
          </cell>
          <cell r="O3028" t="str">
            <v>CONTRATADO EN EJECUCIÓN</v>
          </cell>
        </row>
        <row r="3029">
          <cell r="K3029">
            <v>2016854100002</v>
          </cell>
          <cell r="L3029" t="str">
            <v>PAVIMENTACIÓN DE LA VÍA DE ACCESO VEREDA EL CHAPARRAL DESDE EL K1+800 HASTA EL K4+200  DEL MUNICIPIO DE TAURAMENA, CASANARE.</v>
          </cell>
          <cell r="M3029">
            <v>0</v>
          </cell>
          <cell r="N3029">
            <v>0</v>
          </cell>
          <cell r="O3029" t="str">
            <v>SIN CONTRATAR</v>
          </cell>
        </row>
        <row r="3030">
          <cell r="K3030">
            <v>2013854300001</v>
          </cell>
          <cell r="L3030" t="str">
            <v>MEJORAMIENTO DE VIVIENDA EN PREDIOS DISPERSOS DEL AREA URBANA DEL MUNICIPIO DE TRINIDAD, CASANARE, ORINOQUÍA</v>
          </cell>
          <cell r="M3030">
            <v>99.59</v>
          </cell>
          <cell r="N3030">
            <v>99.61</v>
          </cell>
          <cell r="O3030" t="str">
            <v>TERMINADO</v>
          </cell>
        </row>
        <row r="3031">
          <cell r="K3031">
            <v>2013854300002</v>
          </cell>
          <cell r="L3031" t="str">
            <v>CONSTRUCCIÓN DE REDES DE DISTRIBUCIÓN Y ACOMETIDAS DE GAS NATURAL EN LA ZONA RURAL DEL MUNICIPIO DE TRINIDAD, CASANARE.</v>
          </cell>
          <cell r="M3031">
            <v>100</v>
          </cell>
          <cell r="N3031">
            <v>100</v>
          </cell>
          <cell r="O3031" t="str">
            <v>PARA CIERRE</v>
          </cell>
        </row>
        <row r="3032">
          <cell r="K3032">
            <v>2013854300003</v>
          </cell>
          <cell r="L3032" t="str">
            <v>CONSTRUCCIÓN PUENTE VEHICULAR SOBRE EL RIO PAUTO CORREGIMIENTO BOCAS DEL PAUTO MUNICIPIO DE TRINIDAD - CASANARE</v>
          </cell>
          <cell r="M3032">
            <v>100</v>
          </cell>
          <cell r="N3032">
            <v>100</v>
          </cell>
          <cell r="O3032" t="str">
            <v>TERMINADO</v>
          </cell>
        </row>
        <row r="3033">
          <cell r="K3033">
            <v>2013854300004</v>
          </cell>
          <cell r="L3033" t="str">
            <v>CONSTRUCCIÓN DE VIVIENDA NUEVA DE INTERÉS SOCIAL “URBANIZACION VILLA VICTORIA” EN EL CASCO URBANO DEL MUNICIPIO DE TRINIDAD, CASANARE</v>
          </cell>
          <cell r="M3033">
            <v>100</v>
          </cell>
          <cell r="N3033">
            <v>100</v>
          </cell>
          <cell r="O3033" t="str">
            <v>PARA CIERRE</v>
          </cell>
        </row>
        <row r="3034">
          <cell r="K3034">
            <v>2013854300005</v>
          </cell>
          <cell r="L3034" t="str">
            <v>CONSTRUCCIÓN PUENTE VEHICULAR SOBRE EL RIO GUACHIRIA VEREDA SANTA MARTHA MUNICIPIO DE TRINIDAD, CASANARE.</v>
          </cell>
          <cell r="M3034">
            <v>100</v>
          </cell>
          <cell r="N3034">
            <v>100</v>
          </cell>
          <cell r="O3034" t="str">
            <v>PARA CIERRE</v>
          </cell>
        </row>
        <row r="3035">
          <cell r="K3035">
            <v>2015854300001</v>
          </cell>
          <cell r="L3035" t="str">
            <v>MEJORAMIENTO DE LAS CONDICIONES DE HABITABILIDAD EN EL ÁREA RURAL DEL MUNICIPIO DE TRINIDAD, CASANARE</v>
          </cell>
          <cell r="M3035">
            <v>99.97</v>
          </cell>
          <cell r="N3035">
            <v>94.51</v>
          </cell>
          <cell r="O3035" t="str">
            <v>TERMINADO</v>
          </cell>
        </row>
        <row r="3036">
          <cell r="K3036">
            <v>2015854300003</v>
          </cell>
          <cell r="L3036" t="str">
            <v>CONSTRUCCIÓN DE PAVIMENTACION EN ADOQUIN DE VIAS URBANAS EN EL MUNICIPIO DE TRINIDAD CASANARE</v>
          </cell>
          <cell r="M3036">
            <v>66.400000000000006</v>
          </cell>
          <cell r="N3036">
            <v>81.33</v>
          </cell>
          <cell r="O3036" t="str">
            <v>CONTRATADO EN EJECUCIÓN</v>
          </cell>
        </row>
        <row r="3037">
          <cell r="K3037">
            <v>2015854300004</v>
          </cell>
          <cell r="L3037" t="str">
            <v>MEJORAMIENTO DE LAS CONDICIONES DE HABITABILIDAD EN EL AREA URBANA Y RURAL DEL MUNICIPIO DE TRINIDAD, CASANARE</v>
          </cell>
          <cell r="M3037">
            <v>100</v>
          </cell>
          <cell r="N3037">
            <v>88.15</v>
          </cell>
          <cell r="O3037" t="str">
            <v>TERMINADO</v>
          </cell>
        </row>
        <row r="3038">
          <cell r="K3038">
            <v>2015854300005</v>
          </cell>
          <cell r="L3038" t="str">
            <v>CONSTRUCCIÓN DE 1.3 KM DE PAVIMENTO ARTICULADO (ADOQUIN) DE VIAS URBANAS DEL MUNICIPIO DE TRINIDAD, CASANARE, ORINOQUÍA</v>
          </cell>
          <cell r="M3038">
            <v>100</v>
          </cell>
          <cell r="N3038">
            <v>88.45</v>
          </cell>
          <cell r="O3038" t="str">
            <v>TERMINADO</v>
          </cell>
        </row>
        <row r="3039">
          <cell r="K3039">
            <v>2013854400002</v>
          </cell>
          <cell r="L3039" t="str">
            <v>ADQUISICIÓN DE CAMION RECOLECTOR COMPACTADOR DE BASURAS PARA EL MUNICIPIO DE VILLANUEVA, CASANARE, ORINOQUÍA</v>
          </cell>
          <cell r="M3039">
            <v>100</v>
          </cell>
          <cell r="N3039">
            <v>100</v>
          </cell>
          <cell r="O3039" t="str">
            <v>CERRADO</v>
          </cell>
        </row>
        <row r="3040">
          <cell r="K3040">
            <v>2013854400001</v>
          </cell>
          <cell r="L3040" t="str">
            <v>CONSTRUCCIÓN CANCHA MULTIPLE, GRADERIAS Y CUBIERTA EN EL BARRIO MIRADOR DEL MUNICIPIO DE VILLANUEVA, CASANARE</v>
          </cell>
          <cell r="M3040">
            <v>100</v>
          </cell>
          <cell r="N3040">
            <v>98.22</v>
          </cell>
          <cell r="O3040" t="str">
            <v>TERMINADO</v>
          </cell>
        </row>
        <row r="3041">
          <cell r="K3041">
            <v>2013854400003</v>
          </cell>
          <cell r="L3041" t="str">
            <v>FORTALECIMIENTO DE LOS PROCESOS DE GESTION Y PLANEACION  - ESTUDIOS Y DISEÑOS PARA PROYECTOS DE INVERSION VILLANUEVA, CASANARE, ORINOQUÍA</v>
          </cell>
          <cell r="M3041">
            <v>100</v>
          </cell>
          <cell r="N3041">
            <v>99.87</v>
          </cell>
          <cell r="O3041" t="str">
            <v>PARA CIERRE</v>
          </cell>
        </row>
        <row r="3042">
          <cell r="K3042">
            <v>2014854400001</v>
          </cell>
          <cell r="L3042" t="str">
            <v>FORMULACIÓN DEL PLAN DE ETNODESARROLLO PARA LA  COMUNIDAD AFRODESCENDIENTE, RESIDENTE EN EL MUNICIPIO DE VILLANUEVA, CASANARE, ORINOQUÍA</v>
          </cell>
          <cell r="M3042">
            <v>0</v>
          </cell>
          <cell r="N3042">
            <v>0</v>
          </cell>
          <cell r="O3042" t="str">
            <v>EN PROCESO DE CONTRATACIÓN</v>
          </cell>
        </row>
        <row r="3043">
          <cell r="K3043">
            <v>2014854400002</v>
          </cell>
          <cell r="L3043" t="str">
            <v>REMODELACIÓN ARQUITECTÓNICA DEL PARQUE PRINCIPAL DEL MUNICIPIO DE VILLANUEVA, CASANARE, ORINOQUÍA</v>
          </cell>
          <cell r="M3043">
            <v>61.34</v>
          </cell>
          <cell r="N3043">
            <v>42.9</v>
          </cell>
          <cell r="O3043" t="str">
            <v>CONTRATADO EN EJECUCIÓN</v>
          </cell>
        </row>
        <row r="3044">
          <cell r="K3044">
            <v>2015854400001</v>
          </cell>
          <cell r="L3044" t="str">
            <v>CONSTRUCCIÓN DE SISTEMAS DE REGULACIÓN DE TRAFICO SEMAFORIZADOS DE CONEXIÓN INALÁMBRICA Y ALIMENTADOS CON ENERGÍA SOLAR EN VILLANUEVA, CASANARE</v>
          </cell>
          <cell r="M3044">
            <v>0</v>
          </cell>
          <cell r="N3044">
            <v>0</v>
          </cell>
          <cell r="O3044" t="str">
            <v>SIN CONTRATAR</v>
          </cell>
        </row>
        <row r="3045">
          <cell r="K3045">
            <v>2012850010002</v>
          </cell>
          <cell r="L3045" t="str">
            <v>CONSTRUCCIÓN DE ZONAS ECOLOGICAS Y DE RECREACION PARA EL ESPARCIMIENTO FAMILIAR EN DOS BARRIOS DEL AREA URBANA DEL MUNICIPIO DE YOPAL, CASANARE, ORINOQUÍA</v>
          </cell>
          <cell r="M3045">
            <v>86.85</v>
          </cell>
          <cell r="N3045">
            <v>61.56</v>
          </cell>
          <cell r="O3045" t="str">
            <v>CONTRATADO EN EJECUCIÓN</v>
          </cell>
        </row>
        <row r="3046">
          <cell r="K3046">
            <v>2013850010001</v>
          </cell>
          <cell r="L3046" t="str">
            <v>MEJORAMIENTO DEL HÁBITAT A LA POBLACIÓN EN CONDICIÓN DE POBREZA DEL MUNICIPIO DE YOPAL, CASANARE.( ETAPA 1)</v>
          </cell>
          <cell r="M3046">
            <v>100</v>
          </cell>
          <cell r="N3046">
            <v>99.82</v>
          </cell>
          <cell r="O3046" t="str">
            <v>TERMINADO</v>
          </cell>
        </row>
        <row r="3047">
          <cell r="K3047">
            <v>2013850010002</v>
          </cell>
          <cell r="L3047" t="str">
            <v>CONSTRUCCIÓN DE ESPACIO PUBLICO, URBANISMO, ANDENES Y SARDINELES EN EL ÁREA URBANA DEL MUNICIPIO YOPAL, CASANARE, ETAPA I</v>
          </cell>
          <cell r="M3047">
            <v>98.9</v>
          </cell>
          <cell r="N3047">
            <v>65.42</v>
          </cell>
          <cell r="O3047" t="str">
            <v>CONTRATADO EN EJECUCIÓN</v>
          </cell>
        </row>
        <row r="3048">
          <cell r="K3048">
            <v>2012850010001</v>
          </cell>
          <cell r="L3048" t="str">
            <v>CONSTRUCCIÓN DE INFRAESTRUCTURA EDUCATIVA Y DEPORTIVA EN LA INSTITUCION  ANTONIO NARIÑO Y SUS SEDES ANEXAS CORREGIMIENTO EL MORRO YOPAL, CASANARE, ORINOQUÍA</v>
          </cell>
          <cell r="M3048">
            <v>99.91</v>
          </cell>
          <cell r="N3048">
            <v>99.45</v>
          </cell>
          <cell r="O3048" t="str">
            <v>CERRADO</v>
          </cell>
        </row>
        <row r="3049">
          <cell r="K3049">
            <v>2012850010003</v>
          </cell>
          <cell r="L3049" t="str">
            <v>DOTACIÓN DE HERRAMIENTAS TECNOLÓGICAS Y PEDAGÓGICAS PARA EL SOPORTE DE LA EDUCACIÓN CON CALIDAD EN EL MUNICIPIO DE YOPAL CASANARE</v>
          </cell>
          <cell r="M3049">
            <v>100</v>
          </cell>
          <cell r="N3049">
            <v>96.46</v>
          </cell>
          <cell r="O3049" t="str">
            <v>CERRADO</v>
          </cell>
        </row>
        <row r="3050">
          <cell r="K3050">
            <v>2013850010005</v>
          </cell>
          <cell r="L3050" t="str">
            <v>IMPLEMENTACIÓN Y EJECUCION DE ACTIVIDADES  PLAN DE INTERVENCIONES COLECTIVAS PIC EN EL AREA URBANA Y RURAL DEL MUNICIPIO DE YOPAL, CASANARE, ORINOQUÍA</v>
          </cell>
          <cell r="M3050">
            <v>100</v>
          </cell>
          <cell r="N3050">
            <v>99.49</v>
          </cell>
          <cell r="O3050" t="str">
            <v>PARA CIERRE</v>
          </cell>
        </row>
        <row r="3051">
          <cell r="K3051">
            <v>2013850010006</v>
          </cell>
          <cell r="L3051" t="str">
            <v>CONSTRUCCIÓN CENTRO FERIAL DE APOYO A EMPRENDEDORES Y EMPRESARIOS EN EL MUNICIPIO DE YOPAL DEPARTAMENTO DE CASANARE (ETAPA I)</v>
          </cell>
          <cell r="M3051">
            <v>100</v>
          </cell>
          <cell r="N3051">
            <v>99.58</v>
          </cell>
          <cell r="O3051" t="str">
            <v>CERRADO</v>
          </cell>
        </row>
        <row r="3052">
          <cell r="K3052">
            <v>2013850010009</v>
          </cell>
          <cell r="L3052" t="str">
            <v>CONSTRUCCIÓN DEL PAVIMENTO EN CONCRETO RÍGIDO A LAS VÍAS DEL BARRIO VILLAS DE SAN JUAN DEL MUNICIPIO DE YOPAL - DEPARTAMENTO DE CASANARE</v>
          </cell>
          <cell r="M3052">
            <v>99.73</v>
          </cell>
          <cell r="N3052">
            <v>99.56</v>
          </cell>
          <cell r="O3052" t="str">
            <v>CERRADO</v>
          </cell>
        </row>
        <row r="3053">
          <cell r="K3053">
            <v>2013850010010</v>
          </cell>
          <cell r="L3053" t="str">
            <v>CONSTRUCCIÓN PAVIMENTO DE LAS VIAS INTERNAS BARRIO CIUDADELA SAN JORGE Y VIA DE ACCESO CALLE 46 ENTRE CARRERAS 9 Y 11A, YOPAL, CASANARE, ORINOQUÍA</v>
          </cell>
          <cell r="M3053">
            <v>100</v>
          </cell>
          <cell r="N3053">
            <v>96.01</v>
          </cell>
          <cell r="O3053" t="str">
            <v>TERMINADO</v>
          </cell>
        </row>
        <row r="3054">
          <cell r="K3054">
            <v>2013850010011</v>
          </cell>
          <cell r="L3054" t="str">
            <v>CONSTRUCCIÓN SISTEMA DE ACUEDUCTO DE LA VEREDA PICÓN ARENAL EN EL MUNICIPIO DE YOPAL, DEPARTAMENTO DE CASANARE.</v>
          </cell>
          <cell r="M3054">
            <v>100</v>
          </cell>
          <cell r="N3054">
            <v>65.67</v>
          </cell>
          <cell r="O3054" t="str">
            <v>TERMINADO</v>
          </cell>
        </row>
        <row r="3055">
          <cell r="K3055">
            <v>2013850010013</v>
          </cell>
          <cell r="L3055" t="str">
            <v>CONSTRUCCIÓN Y MEJORAMIENTO DE LA INFRAESTRUCTURA DE LAS INSTITUCIONES  EDUCATIVAS EL TRIUNFO-TACARIMENA, EL PARAISO Y CARLOS LLERAS RESTREPO  YOPAL, CASANARE, ORINOQUÍA</v>
          </cell>
          <cell r="M3055">
            <v>100</v>
          </cell>
          <cell r="N3055">
            <v>98.9</v>
          </cell>
          <cell r="O3055" t="str">
            <v>CERRADO</v>
          </cell>
        </row>
        <row r="3056">
          <cell r="K3056">
            <v>2013850010015</v>
          </cell>
          <cell r="L3056" t="str">
            <v>ESTUDIO EVALUACIÓN Y AJUSTES DEL PLAN DE GESTIÓN INTEGRAL DE RESIDUOS SÓLIDOS DEL MUNICIPIO DE YOPAL, DEPARTAMENTO DE CASANARE.</v>
          </cell>
          <cell r="M3056">
            <v>100</v>
          </cell>
          <cell r="N3056">
            <v>50</v>
          </cell>
          <cell r="O3056" t="str">
            <v>TERMINADO</v>
          </cell>
        </row>
        <row r="3057">
          <cell r="K3057">
            <v>2013850010016</v>
          </cell>
          <cell r="L3057" t="str">
            <v>CONSTRUCCIÓN REDES MATRICES DE ACUEDUCTO Y ALCANTARILLADO PLUVIAL PLAN PARCIAL LA ESTRELLA BON HÁBITAT MUNICIPIO DE YOPAL, DEPARTAMENTO DE CASANARE.</v>
          </cell>
          <cell r="M3057">
            <v>100</v>
          </cell>
          <cell r="N3057">
            <v>97.59</v>
          </cell>
          <cell r="O3057" t="str">
            <v>TERMINADO</v>
          </cell>
        </row>
        <row r="3058">
          <cell r="K3058">
            <v>2013850010019</v>
          </cell>
          <cell r="L3058" t="str">
            <v>CONSTRUCCIÓN DE LA CASA INTEGRAL DE LA MUJER Y LA FAMILIA MUNICIPIO DE YOPAL - CASANARE</v>
          </cell>
          <cell r="M3058">
            <v>100</v>
          </cell>
          <cell r="N3058">
            <v>91.88</v>
          </cell>
          <cell r="O3058" t="str">
            <v>TERMINADO</v>
          </cell>
        </row>
        <row r="3059">
          <cell r="K3059">
            <v>2014850010001</v>
          </cell>
          <cell r="L3059" t="str">
            <v>FORMULACIÓN DE INSTRUMENTOS DE PLANEACIÓN PARA LA POBLACIÓN  AFRODESCENDIENTE DEL MUNICIPIO DE YOPAL, DEPARTAMENTO DE CASANARE</v>
          </cell>
          <cell r="M3059">
            <v>100</v>
          </cell>
          <cell r="N3059">
            <v>79.73</v>
          </cell>
          <cell r="O3059" t="str">
            <v>TERMINADO</v>
          </cell>
        </row>
        <row r="3060">
          <cell r="K3060">
            <v>2014850010002</v>
          </cell>
          <cell r="L3060" t="str">
            <v>DIAGNOSTICO Y FORMULACIÓN DEL PLAN INTEGRADO DE MOVILIDAD URBANA Y RURAL DEL MUNICIPIO DE YOPAL, DEPARTAMENTO DE CASANARE</v>
          </cell>
          <cell r="M3060">
            <v>100</v>
          </cell>
          <cell r="N3060">
            <v>80.930000000000007</v>
          </cell>
          <cell r="O3060" t="str">
            <v>TERMINADO</v>
          </cell>
        </row>
        <row r="3061">
          <cell r="K3061">
            <v>2014850010003</v>
          </cell>
          <cell r="L3061" t="str">
            <v>DESARROLLO DE PROCESOS TÉCNICOS, JURÍDICOS Y PARTICIPATIVOS PARA DEFINIR LA DIVISIÓN POLÍTICA ADMINISTRATIVA DE VEREDAS Y CORREGIMIENTOS DEL MUNICIPIO DE YOPAL DEPARTAMENTO DE CASANARE, ORINOQUÍA</v>
          </cell>
          <cell r="M3061">
            <v>100</v>
          </cell>
          <cell r="N3061">
            <v>69.319999999999993</v>
          </cell>
          <cell r="O3061" t="str">
            <v>TERMINADO</v>
          </cell>
        </row>
        <row r="3062">
          <cell r="K3062">
            <v>2015850010001</v>
          </cell>
          <cell r="L3062" t="str">
            <v>FORMULACIÓN DEL PLAN DE MEJORAMIENTO INTEGRAL DE LOS CENTROS POBLADOS DE PUNTO NUEVO, QUEBRADA SECA Y  UPR DE LOS CENTROS POBLADOS DE CHARTE Y SAN RAFAEL DE MORICHAL MUNICIPIO DE YOPAL, DEPARTAMENTO DE CASANARE</v>
          </cell>
          <cell r="M3062">
            <v>55.4</v>
          </cell>
          <cell r="N3062">
            <v>46.49</v>
          </cell>
          <cell r="O3062" t="str">
            <v>CONTRATADO EN EJECUCIÓN</v>
          </cell>
        </row>
        <row r="3063">
          <cell r="K3063">
            <v>2015850010002</v>
          </cell>
          <cell r="L3063" t="str">
            <v>CONSTRUCCIÓN PAVIMENTO EN CONCRETO RÍGIDO, VÍAS BARRIOS VILLA MARINA, EL NOGAL, SAN ANDRÉS, NUEVO HÁBITAT 2, PRIMAVERA,SAN MATEO, EL PORTAL Y PUENTES CLL 36 SOBRE EL CAÑO CAMPIÑA Y CLL 42 SOBRE CAÑO SECO,MPIO DE YOPAL,DTO DE CASANARE</v>
          </cell>
          <cell r="M3063">
            <v>0</v>
          </cell>
          <cell r="N3063">
            <v>78.849999999999994</v>
          </cell>
          <cell r="O3063" t="str">
            <v>CONTRATADO EN EJECUCIÓN</v>
          </cell>
        </row>
        <row r="3064">
          <cell r="K3064">
            <v>2015850010003</v>
          </cell>
          <cell r="L3064" t="str">
            <v>MEJORAMIENTO DE LAS CONDICIONES DE SEGURIDAD ALIMENTARIA DE LA POBLACION VULNERABLE CON DIVERSIFICCION PRODUCTIVA EN EL MUNICIPIO YOPAL, CASANARE, ORINOQUÍA</v>
          </cell>
          <cell r="M3064">
            <v>52.87</v>
          </cell>
          <cell r="N3064">
            <v>61.75</v>
          </cell>
          <cell r="O3064" t="str">
            <v>CONTRATADO EN EJECUCIÓN</v>
          </cell>
        </row>
        <row r="3065">
          <cell r="K3065">
            <v>2015850010005</v>
          </cell>
          <cell r="L3065" t="str">
            <v>IMPLEMENTACIÓN DE UN ESPACIO PEDAGÓGICO Y CULTURAL PARA LA POBLACIÓN AFRODESCENDIENTE DEL MUNICIPIO DE YOPAL, CASANARE, ORINOQUÍA</v>
          </cell>
          <cell r="M3065">
            <v>94.64</v>
          </cell>
          <cell r="N3065">
            <v>75.819999999999993</v>
          </cell>
          <cell r="O3065" t="str">
            <v>CONTRATADO EN EJECUCIÓN</v>
          </cell>
        </row>
        <row r="3066">
          <cell r="K3066">
            <v>2013850010007</v>
          </cell>
          <cell r="L3066" t="str">
            <v>CONSTRUCCIÓN Y ADECUACION DE LA TRINCHERA Nº 9A  EN EL RELLENO SANITARIO MACONDO YOPAL, CASANARE, ORINOQUÍA</v>
          </cell>
          <cell r="M3066">
            <v>100</v>
          </cell>
          <cell r="N3066">
            <v>99.54</v>
          </cell>
          <cell r="O3066" t="str">
            <v>TERMINADO</v>
          </cell>
        </row>
        <row r="3067">
          <cell r="K3067">
            <v>2014003190001</v>
          </cell>
          <cell r="L3067" t="str">
            <v>CONSTRUCCIÓN DE 90 VIVIENDAS EN 40 VEREDAS CONVOCATORIA VISR BANCO AGRARIO JUNIO-2013 ZONA RURAL 1 (UNO) Y ZONA RURAL 2 (DOS) - ALMAGUER, CAUCA,</v>
          </cell>
          <cell r="M3067">
            <v>59.77</v>
          </cell>
          <cell r="N3067">
            <v>69.02</v>
          </cell>
          <cell r="O3067" t="str">
            <v>CONTRATADO EN EJECUCIÓN</v>
          </cell>
        </row>
        <row r="3068">
          <cell r="K3068">
            <v>2013003190031</v>
          </cell>
          <cell r="L3068" t="str">
            <v>CONSTRUCCIÓN DE 03 POLIDEPORTIVOS VEREDAS: EL PEÑOL, HATO HUMUS Y CORTADERAS MUNICIPIO DE ALMAGUER-CAUCA ALMAGUER, CAUCA, OCCIDENTE</v>
          </cell>
          <cell r="M3068">
            <v>100</v>
          </cell>
          <cell r="N3068">
            <v>100</v>
          </cell>
          <cell r="O3068" t="str">
            <v>TERMINADO</v>
          </cell>
        </row>
        <row r="3069">
          <cell r="K3069">
            <v>2014003190004</v>
          </cell>
          <cell r="L3069" t="str">
            <v>CONSTRUCCIÓN DE OBRAS PARA LA TERMINACIÓN DEL CENTRO ADMINISTRATIVO CAM II ETAPA, MUNICIPIO DE ALMAGUER, CAUCA</v>
          </cell>
          <cell r="M3069">
            <v>100</v>
          </cell>
          <cell r="N3069">
            <v>100</v>
          </cell>
          <cell r="O3069" t="str">
            <v>CERRADO</v>
          </cell>
        </row>
        <row r="3070">
          <cell r="K3070">
            <v>2015003190039</v>
          </cell>
          <cell r="L3070" t="str">
            <v>CONSTRUCCIÓN DE 11 LOSAS PARA CANCHAS MULTIPLES, PARA LA PRACTICA DE DEPORTE Y RECREACIÓN EN 11 VEREDAS DEL MUNICIPIO DE ALMAGUER- CAUCA</v>
          </cell>
          <cell r="M3070">
            <v>0</v>
          </cell>
          <cell r="N3070">
            <v>0</v>
          </cell>
          <cell r="O3070" t="str">
            <v>CONTRATADO SIN ACTA DE INICIO</v>
          </cell>
        </row>
        <row r="3071">
          <cell r="K3071">
            <v>2013190500001</v>
          </cell>
          <cell r="L3071" t="str">
            <v>CONSTRUCCIÓN PARQUE CENTRAL, RECREACIONAL, DEPORTIVO Y CULTURAL EN EL CENTRO POBLADO EL PLATEADO MUNICIPIO DE ARGELIA-CAUCA ARGELIA, CAUCA, OCCIDENTE</v>
          </cell>
          <cell r="M3071">
            <v>100</v>
          </cell>
          <cell r="N3071">
            <v>99.42</v>
          </cell>
          <cell r="O3071" t="str">
            <v>CERRADO</v>
          </cell>
        </row>
        <row r="3072">
          <cell r="K3072">
            <v>2014190500001</v>
          </cell>
          <cell r="L3072" t="str">
            <v>CONSTRUCCIÓN DE CINCO CUBIERTAS PARA POLIDEPORTIVOS DE LOS CORREGIMIENTOS EL MANGO, EL SINAÍ, PUERTO RICO Y LAS VEREDAS MIROLINDO Y LA EMBOSCADA, ARGELIA CAUCA</v>
          </cell>
          <cell r="M3072">
            <v>99.67</v>
          </cell>
          <cell r="N3072">
            <v>100</v>
          </cell>
          <cell r="O3072" t="str">
            <v>CERRADO</v>
          </cell>
        </row>
        <row r="3073">
          <cell r="K3073">
            <v>2014190500002</v>
          </cell>
          <cell r="L3073" t="str">
            <v>ADQUISICIÓN DE CUATRO (4)  BUSES ESCOLARES PARA LAS INSTITUCIONES EDUCATIVAS EN EL MUNICIPIO DE ARGELIA, CAUCA</v>
          </cell>
          <cell r="M3073">
            <v>100</v>
          </cell>
          <cell r="N3073">
            <v>100</v>
          </cell>
          <cell r="O3073" t="str">
            <v>CERRADO</v>
          </cell>
        </row>
        <row r="3074">
          <cell r="K3074">
            <v>2015190500001</v>
          </cell>
          <cell r="L3074" t="str">
            <v>CONSTRUCCIÓN CANCHA SINTÉTICA Y GRADERÍA ESTADIO CABECERA MUNICIPAL DE ARGELIA, CAUCA</v>
          </cell>
          <cell r="M3074">
            <v>48.29</v>
          </cell>
          <cell r="N3074">
            <v>59.57</v>
          </cell>
          <cell r="O3074" t="str">
            <v>CONTRATADO EN EJECUCIÓN</v>
          </cell>
        </row>
        <row r="3075">
          <cell r="K3075">
            <v>2015190500002</v>
          </cell>
          <cell r="L3075" t="str">
            <v>ADECUACIÓN DE ESCENARIOS DEPORTIVOS MEDIANTE LA CONSTRUCCIÓN DE CUBIERTAS EN LOS CE DE LAS VEREDAS SAN JUAN DE LA GUADUA Y LA PLAYA Y PLACA EN CONCRETO EN EL CE DE LA VEREDA LOS PICOS, MUNICIPIO DE ARGELIA, DEPARTAMENTO DEL CAUCA</v>
          </cell>
          <cell r="M3075">
            <v>100</v>
          </cell>
          <cell r="N3075">
            <v>95.24</v>
          </cell>
          <cell r="O3075" t="str">
            <v>TERMINADO</v>
          </cell>
        </row>
        <row r="3076">
          <cell r="K3076">
            <v>2016190500001</v>
          </cell>
          <cell r="L3076" t="str">
            <v>ESTUDIOS TÉCNICOS PARA LA PAVIMENTACIÓN DE VÍAS EN LA CABECERA MUNICIPAL DE ARGELIA DEPARTAMENTO DEL CAUCA</v>
          </cell>
          <cell r="M3076">
            <v>0</v>
          </cell>
          <cell r="N3076">
            <v>0</v>
          </cell>
          <cell r="O3076" t="str">
            <v>SIN MIGRAR</v>
          </cell>
        </row>
        <row r="3077">
          <cell r="K3077">
            <v>2013190750003</v>
          </cell>
          <cell r="L3077" t="str">
            <v>MEJORAMIENTO DE LA INFRAESTRUCTURA AGROINDUSTRIAL  DE DOS TRAPICHES PANELEROS EN EL MUNICIPIO DE BALBOA, CAUCA, OCCIDENTE</v>
          </cell>
          <cell r="M3077">
            <v>100</v>
          </cell>
          <cell r="N3077">
            <v>53.93</v>
          </cell>
          <cell r="O3077" t="str">
            <v>TERMINADO</v>
          </cell>
        </row>
        <row r="3078">
          <cell r="K3078">
            <v>2014190750002</v>
          </cell>
          <cell r="L3078" t="str">
            <v>CONSTRUCCIÓN CUATRO CUBIERTAS EN ESTRUCTURA METALICA PARA POLIDEPORTIVOS Y UNA LOSA LAS VEREDAS DEL MUNICIPIO DE BALBOA, CAUCA, OCCIDENTEBALBOA, CAUCA,OCCIDENTE</v>
          </cell>
          <cell r="M3078">
            <v>81.55</v>
          </cell>
          <cell r="N3078">
            <v>87.92</v>
          </cell>
          <cell r="O3078" t="str">
            <v>CONTRATADO EN EJECUCIÓN</v>
          </cell>
        </row>
        <row r="3079">
          <cell r="K3079">
            <v>2014190750003</v>
          </cell>
          <cell r="L3079" t="str">
            <v>CONSTRUCCIÓN I ETAPA PARQUE DEPORTIVO DEL CASCO URBANO, MUNICIPIO DE BALBOA, DEPARTAMENTO DEL CAUCA.</v>
          </cell>
          <cell r="M3079">
            <v>60.13</v>
          </cell>
          <cell r="N3079">
            <v>54.74</v>
          </cell>
          <cell r="O3079" t="str">
            <v>CONTRATADO EN EJECUCIÓN</v>
          </cell>
        </row>
        <row r="3080">
          <cell r="K3080">
            <v>2014190750004</v>
          </cell>
          <cell r="L3080" t="str">
            <v>MEJORAMIENTO DE LA INFRAESTRUCTURA DE BENEFICIO HUMEDO DE CAFE PARA ASEGURAR LA CALIDAD DEL CAFE TIPO ESPECIAL PRODUCIDO EN EL MUNICIPIO DE BALBOA CAUCA</v>
          </cell>
          <cell r="M3080">
            <v>100</v>
          </cell>
          <cell r="N3080">
            <v>91.33</v>
          </cell>
          <cell r="O3080" t="str">
            <v>TERMINADO</v>
          </cell>
        </row>
        <row r="3081">
          <cell r="K3081">
            <v>2014190750005</v>
          </cell>
          <cell r="L3081" t="str">
            <v>ESTUDIOS DISEÑOS Y FORMULACION DE LOS PROYECTOS DE 15  PLACAS POLIFUNCIONALES Y 2 CUBIERTAS EN ESTRUCTURAS METALICA EN EL MUNIC BALBOA, CAUCA</v>
          </cell>
          <cell r="M3081">
            <v>100</v>
          </cell>
          <cell r="N3081">
            <v>99.93</v>
          </cell>
          <cell r="O3081" t="str">
            <v>CERRADO</v>
          </cell>
        </row>
        <row r="3082">
          <cell r="K3082">
            <v>2014190750006</v>
          </cell>
          <cell r="L3082" t="str">
            <v>ESTUDIOS DISEÑOS Y FORMULACION DEL PROYECTO REHABILITACION DE LA VIA EL MIRADOR - CRUCE DE LA CABAÑA, MUNICIPIO BALBOA, CAUCA</v>
          </cell>
          <cell r="M3082">
            <v>100</v>
          </cell>
          <cell r="N3082">
            <v>99.96</v>
          </cell>
          <cell r="O3082" t="str">
            <v>CERRADO</v>
          </cell>
        </row>
        <row r="3083">
          <cell r="K3083">
            <v>2014190750007</v>
          </cell>
          <cell r="L3083" t="str">
            <v>ESTUDIOS , DISEÑOS Y FORMULACIÓN PROYECTO CONSTRUCCIÓN DE ACUEDUCTOS VEREDALES MUNICIPIO DE BALBOA, CAUCA</v>
          </cell>
          <cell r="M3083">
            <v>27.16</v>
          </cell>
          <cell r="N3083">
            <v>27.15</v>
          </cell>
          <cell r="O3083" t="str">
            <v>CONTRATADO EN EJECUCIÓN</v>
          </cell>
        </row>
        <row r="3084">
          <cell r="K3084">
            <v>2015190750001</v>
          </cell>
          <cell r="L3084" t="str">
            <v>ESTUDIOS Y DISEÑOS PARA LA CONSTRUCCION DE UN BLOQUE DE 8 AULAS EN EL COLEGIO DE OLAYA, CORREGIMIENTO DE OLAYA, MUNICIPIO DE BALBOA, DEPARTAMENTO DEL  CAUCA</v>
          </cell>
          <cell r="M3084">
            <v>0</v>
          </cell>
          <cell r="N3084">
            <v>0</v>
          </cell>
          <cell r="O3084" t="str">
            <v>SIN CONTRATAR</v>
          </cell>
        </row>
        <row r="3085">
          <cell r="K3085">
            <v>2015190750004</v>
          </cell>
          <cell r="L3085" t="str">
            <v>ESTUDIOS Y DISEÑOS PARA LA CONSTRUCCIÓN DEL DISTRITO DE RIEGO EN LOS CORREGIMIENTOS DE GUADUALITO Y LOMITA, MUNICIPIO DE BALBOA, CAUCA</v>
          </cell>
          <cell r="M3085">
            <v>99.2</v>
          </cell>
          <cell r="N3085">
            <v>90.86</v>
          </cell>
          <cell r="O3085" t="str">
            <v>CONTRATADO EN EJECUCIÓN</v>
          </cell>
        </row>
        <row r="3086">
          <cell r="K3086">
            <v>2015190750005</v>
          </cell>
          <cell r="L3086" t="str">
            <v>CONSTRUCCIÓN OBRAS COMPLEMENTARIAS I ETAPA  PARQUE DEPORTIVO DEL CASCO URBANO MUNICIPIO DE BALBOA, DEPARTAMENTO DEL CAUCA</v>
          </cell>
          <cell r="M3086">
            <v>60.82</v>
          </cell>
          <cell r="N3086">
            <v>0</v>
          </cell>
          <cell r="O3086" t="str">
            <v>CONTRATADO EN EJECUCIÓN</v>
          </cell>
        </row>
        <row r="3087">
          <cell r="K3087">
            <v>2015190750007</v>
          </cell>
          <cell r="L3087" t="str">
            <v>ESTUDIOS DE PROYECTOS DE INFRAESTRUCTURA DEPORTIVA PARA LOS CORREGIMIENTOS DE OLAYA, GUADUALITO Y LOMITA EN EL MUNICIPIO DE BALBOA, CAUCA</v>
          </cell>
          <cell r="M3087">
            <v>0</v>
          </cell>
          <cell r="N3087">
            <v>0</v>
          </cell>
          <cell r="O3087" t="str">
            <v>CONTRATADO EN EJECUCIÓN</v>
          </cell>
        </row>
        <row r="3088">
          <cell r="K3088">
            <v>2016190750001</v>
          </cell>
          <cell r="L3088" t="str">
            <v>MANTENIMIENTO Y CONSTRUCCIÓN DE ANDENES Y PAVIMENTO EN CONCRETO RÍGIDO DE LA CL 6 (SALIDA ARGELIA) DESDE LA CRA 5 HASTA LA CL 7C BALBOA, CAUCA, OCCIDENTE</v>
          </cell>
          <cell r="M3088">
            <v>0</v>
          </cell>
          <cell r="N3088">
            <v>0</v>
          </cell>
          <cell r="O3088" t="str">
            <v>SIN CONTRATAR</v>
          </cell>
        </row>
        <row r="3089">
          <cell r="K3089">
            <v>2016190750002</v>
          </cell>
          <cell r="L3089" t="str">
            <v>ESTUDIOS DISEÑOS Y GESTIÓN PREDIAL PARA CONSTRUCCIÓN DE LA VÍA DE ACCESO A LA ZONA DE EXPANSIÓN URBANA DE LA CABECERA MUNICIPAL DE BALBOA, DEPARTAMENTO DEL CAUCA</v>
          </cell>
          <cell r="M3089">
            <v>0</v>
          </cell>
          <cell r="N3089">
            <v>0</v>
          </cell>
          <cell r="O3089" t="str">
            <v>SIN CONTRATAR</v>
          </cell>
        </row>
        <row r="3090">
          <cell r="K3090">
            <v>2013191000002</v>
          </cell>
          <cell r="L3090" t="str">
            <v>CONSTRUCCIÓN DE VIVIENDA NUEVA EN SITIO PROPIO MODALIDAD TIPO B EN LOS CORREGIMIENTOS DE EL MORRO, MILAGROS, EL CARMEN Y SAN JUAN MUNICIPIO DE BOLIVAR - CAUCA</v>
          </cell>
          <cell r="M3090">
            <v>100</v>
          </cell>
          <cell r="N3090">
            <v>100</v>
          </cell>
          <cell r="O3090" t="str">
            <v>TERMINADO</v>
          </cell>
        </row>
        <row r="3091">
          <cell r="K3091">
            <v>2013191000003</v>
          </cell>
          <cell r="L3091" t="str">
            <v>CONSTRUCCIÓN DE VIVIENDA NUEVA EN SITIO PROPIO MODALIDAD TIPO B EN LOS CORREGIMIENTOS RASTROJOS, EL RODEO, LERMA, CARBONERO Y MELCHOR MUNICIPIO DE BOLIVAR - CAUCA</v>
          </cell>
          <cell r="M3091">
            <v>100</v>
          </cell>
          <cell r="N3091">
            <v>100</v>
          </cell>
          <cell r="O3091" t="str">
            <v>TERMINADO</v>
          </cell>
        </row>
        <row r="3092">
          <cell r="K3092">
            <v>2012191000001</v>
          </cell>
          <cell r="L3092" t="str">
            <v>DESCONTAMINACIÓN AMBIENTAL DE LAS SUBCUENCAS DE LOS RIOS SAMBINGO Y SAN JORGE A TRAVÉS DE LA CONSTRUCCION DE 87 UNIDADES SANITARIAS MUNICIPIO DE BOLIVAR, DEPARTAMENTO DEL CAUCA</v>
          </cell>
          <cell r="M3092">
            <v>100</v>
          </cell>
          <cell r="N3092">
            <v>99.95</v>
          </cell>
          <cell r="O3092" t="str">
            <v>CERRADO</v>
          </cell>
        </row>
        <row r="3093">
          <cell r="K3093">
            <v>2013191000001</v>
          </cell>
          <cell r="L3093" t="str">
            <v>APROVECHAMIENTO DEL TIEMPO  LIBRE A TRAVÉS DE LA  CONSTRUCCION II ETAPA DE LA CASA DE LA CULTURA,  DE LA CABECERA  MUNICPAL DE BOLIVAR, CAUCA, OCCIDENTE</v>
          </cell>
          <cell r="M3093">
            <v>100</v>
          </cell>
          <cell r="N3093">
            <v>97.85</v>
          </cell>
          <cell r="O3093" t="str">
            <v>CERRADO</v>
          </cell>
        </row>
        <row r="3094">
          <cell r="K3094">
            <v>2014191000001</v>
          </cell>
          <cell r="L3094" t="str">
            <v>CONSTRUCCIÓN DEL ACUEDUCTO RURAL PARA LA VEREDA “EL BOQUERÓN” CORREGIMIENTO EL RODEO MUNICIPIO DE BOLÍVAR, CAUCA, OCCIDENTE</v>
          </cell>
          <cell r="M3094">
            <v>100</v>
          </cell>
          <cell r="N3094">
            <v>100</v>
          </cell>
          <cell r="O3094" t="str">
            <v>CERRADO</v>
          </cell>
        </row>
        <row r="3095">
          <cell r="K3095">
            <v>2014191000002</v>
          </cell>
          <cell r="L3095" t="str">
            <v>CONSTRUCCIÓN DEL ACUEDUCTO RURAL PARA LA VEREDA RIO NEGRO  CORREGIMIENTO  EL CARMEN - MUNICIPIO DE BOLÍVAR, CAUCA, OCCIDENTE</v>
          </cell>
          <cell r="M3095">
            <v>100</v>
          </cell>
          <cell r="N3095">
            <v>100</v>
          </cell>
          <cell r="O3095" t="str">
            <v>CERRADO</v>
          </cell>
        </row>
        <row r="3096">
          <cell r="K3096">
            <v>2014191000003</v>
          </cell>
          <cell r="L3096" t="str">
            <v>ESTUDIOS Y DISEÑOS PARA LA CONSTRUCCIÓN DEL POLIFUNCIONAL  EN LA CABECERA CORREGIMENTAL DEL CARMEN MUNICIPIO DE BOLÍVAR, CAUCA, OCCIDENTE</v>
          </cell>
          <cell r="M3096">
            <v>100</v>
          </cell>
          <cell r="N3096">
            <v>99.98</v>
          </cell>
          <cell r="O3096" t="str">
            <v>CERRADO</v>
          </cell>
        </row>
        <row r="3097">
          <cell r="K3097">
            <v>2014191000004</v>
          </cell>
          <cell r="L3097" t="str">
            <v>ESTUDIOS Y DISEÑOS PARA LA CONSTRUCCIÓN DEL POLIDEPORTIVO POLIFUNCIONAL EN LA CABECERA CORREGIMENTAL DE SAN JUAN, MUNICIPIO DE BOLÍVAR, CAUCA, OCCIDENTE</v>
          </cell>
          <cell r="M3097">
            <v>100</v>
          </cell>
          <cell r="N3097">
            <v>99.98</v>
          </cell>
          <cell r="O3097" t="str">
            <v>CERRADO</v>
          </cell>
        </row>
        <row r="3098">
          <cell r="K3098">
            <v>2014191000005</v>
          </cell>
          <cell r="L3098" t="str">
            <v>ESTUDIOS Y DISEÑOS PARA LA CONSTRUCCIÓN DEL POLIDEVORTIVO POLIFUNCIONAL  EN LA CABECERA CORREGIMENTAL DE GUACHICONO, MUNICIPIO DE BOLÍVAR, CAUCA, OCCIDENTE</v>
          </cell>
          <cell r="M3098">
            <v>100</v>
          </cell>
          <cell r="N3098">
            <v>99.98</v>
          </cell>
          <cell r="O3098" t="str">
            <v>CERRADO</v>
          </cell>
        </row>
        <row r="3099">
          <cell r="K3099">
            <v>2014191000006</v>
          </cell>
          <cell r="L3099" t="str">
            <v>CONSTRUCCIÓN DE SISTEMAS INDIVIDUALES DE MANEJO Y TRATAMIENTO DE AGUAS RESIDUALES DOMESTICAS PARA LA POBLACIÓN RURAL DEL MUNICIPIO DE BOLÍVAR - CAUCA</v>
          </cell>
          <cell r="M3099">
            <v>100</v>
          </cell>
          <cell r="N3099">
            <v>99.94</v>
          </cell>
          <cell r="O3099" t="str">
            <v>CERRADO</v>
          </cell>
        </row>
        <row r="3100">
          <cell r="K3100">
            <v>2014191000007</v>
          </cell>
          <cell r="L3100" t="str">
            <v>DOTACIÓN Y ACONDICIONAMIENTO DE LA CASA DE LA CULTURA PARA LA PRÁCTICA ARTÍSTICA Y CULTURAL DEL MUNICIPIO BOLÍVAR, CAUCA, OCCIDENTE</v>
          </cell>
          <cell r="M3100">
            <v>100</v>
          </cell>
          <cell r="N3100">
            <v>100</v>
          </cell>
          <cell r="O3100" t="str">
            <v>CERRADO</v>
          </cell>
        </row>
        <row r="3101">
          <cell r="K3101">
            <v>2015191000001</v>
          </cell>
          <cell r="L3101" t="str">
            <v>CONSTRUCCIÓN DEL ESCENARIO POLIFUNCIONAL CUBIERTO PARA LAS PRACTICAS DEPORTIVAS LUDICAS CULTURALES SOCIALES Y ETNICAS DE LA COMUNIDAD DEL CORREGIMIENTO DE SAN JUAN MUNICIPIO DE BOLIVAR CAUCA</v>
          </cell>
          <cell r="M3101">
            <v>99.94</v>
          </cell>
          <cell r="N3101">
            <v>80.75</v>
          </cell>
          <cell r="O3101" t="str">
            <v>TERMINADO</v>
          </cell>
        </row>
        <row r="3102">
          <cell r="K3102">
            <v>2015191000002</v>
          </cell>
          <cell r="L3102" t="str">
            <v>CONSTRUCCIÓN DEL ESCENARIO POLIFUNCIONAL CUBIERTO PARA LAS PRACTICAS DEPORTIVAS LUDICAS CULTURALES Y SOCIALES DE LA COMUNIDAD  DEL CORREGIMIENTO EL CARMEN  MUNICIPIO DE BOLIVAR CAUCA</v>
          </cell>
          <cell r="M3102">
            <v>100</v>
          </cell>
          <cell r="N3102">
            <v>80.66</v>
          </cell>
          <cell r="O3102" t="str">
            <v>TERMINADO</v>
          </cell>
        </row>
        <row r="3103">
          <cell r="K3103">
            <v>2016191000001</v>
          </cell>
          <cell r="L3103" t="str">
            <v>ESTUDIOS Y DISEÑOS PARA LA CONSTRUCCIÓN YUYAY WASI (CASA DEL SABER) DEL  CABILDO INDÍGENA YANACONA DE SAN JUAN - MUNICIPIO DE BOLÍVAR CAUCA</v>
          </cell>
          <cell r="M3103">
            <v>0</v>
          </cell>
          <cell r="N3103">
            <v>0</v>
          </cell>
          <cell r="O3103" t="str">
            <v>SIN CONTRATAR</v>
          </cell>
        </row>
        <row r="3104">
          <cell r="K3104">
            <v>2012003190006</v>
          </cell>
          <cell r="L3104" t="str">
            <v>CONSTRUCCIÓN DE POLIDEPORTIVO VEREDA SAN FRANCISCO MUNICIPIO DE BUENOS AIRES, CAUCA, OCCIDENTE</v>
          </cell>
          <cell r="M3104">
            <v>100</v>
          </cell>
          <cell r="N3104">
            <v>99.95</v>
          </cell>
          <cell r="O3104" t="str">
            <v>PARA CIERRE</v>
          </cell>
        </row>
        <row r="3105">
          <cell r="K3105">
            <v>2012003190007</v>
          </cell>
          <cell r="L3105" t="str">
            <v>MEJORAMIENTO DE 20.3 KMS DE VIAS RURALES, VEREDA CASCAJERO-GUAYABAL Y CATALINA-MIRASOLES-NUEVA GRANADA BUENOS AIRES, CAUCA, OCCIDENTE</v>
          </cell>
          <cell r="M3105">
            <v>97.59</v>
          </cell>
          <cell r="N3105">
            <v>99.9</v>
          </cell>
          <cell r="O3105" t="str">
            <v>PARA CIERRE</v>
          </cell>
        </row>
        <row r="3106">
          <cell r="K3106">
            <v>2012003190012</v>
          </cell>
          <cell r="L3106" t="str">
            <v>CONSTRUCCIÓN DE 46 BATERIAS SANITARIAS CON CASETA, VEREDA EL JAZMIN, MUNICIPIO DE BUENOS AIRES, CAUCA, OCCIDENTE</v>
          </cell>
          <cell r="M3106">
            <v>100</v>
          </cell>
          <cell r="N3106">
            <v>99.83</v>
          </cell>
          <cell r="O3106" t="str">
            <v>CERRADO</v>
          </cell>
        </row>
        <row r="3107">
          <cell r="K3107">
            <v>2012003190015</v>
          </cell>
          <cell r="L3107" t="str">
            <v>CONSTRUCCIÓN DE 4 AULAS EN EL CENTRO EDUCATIVO RÍO MINA VEREDA RÍO MINA  NAYA BUENOS AIRES, CAUCA, OCCIDENTE</v>
          </cell>
          <cell r="M3107">
            <v>100</v>
          </cell>
          <cell r="N3107">
            <v>99.89</v>
          </cell>
          <cell r="O3107" t="str">
            <v>CERRADO</v>
          </cell>
        </row>
        <row r="3108">
          <cell r="K3108">
            <v>2012003190016</v>
          </cell>
          <cell r="L3108" t="str">
            <v>INSTALACIÓN DE LA  CUBIERTA EN EL POLIDEPORTIVO DE HONDURAS  MUNICIPIO DE BUENOS AIRES, CAUCA, OCCIDENTE</v>
          </cell>
          <cell r="M3108">
            <v>100</v>
          </cell>
          <cell r="N3108">
            <v>99.93</v>
          </cell>
          <cell r="O3108" t="str">
            <v>CERRADO</v>
          </cell>
        </row>
        <row r="3109">
          <cell r="K3109">
            <v>2013003190019</v>
          </cell>
          <cell r="L3109" t="str">
            <v>CONSTRUCCIÓN DE UN POLIDEPORTIVO EN EL CORREGIMIENTO LA BALSA, BUENOS AIRES, CAUCA, OCCIDENTE</v>
          </cell>
          <cell r="M3109">
            <v>100</v>
          </cell>
          <cell r="N3109">
            <v>99.91</v>
          </cell>
          <cell r="O3109" t="str">
            <v>PARA CIERRE</v>
          </cell>
        </row>
        <row r="3110">
          <cell r="K3110">
            <v>2013003190020</v>
          </cell>
          <cell r="L3110" t="str">
            <v>CONSTRUCCIÓN DE UN POLIDEPORTIVO EN LA VEREDA LA ESPERANZA BUENOS AIRES, CAUCA, OCCIDENTE</v>
          </cell>
          <cell r="M3110">
            <v>100</v>
          </cell>
          <cell r="N3110">
            <v>99.99</v>
          </cell>
          <cell r="O3110" t="str">
            <v>CERRADO</v>
          </cell>
        </row>
        <row r="3111">
          <cell r="K3111">
            <v>2013003190024</v>
          </cell>
          <cell r="L3111" t="str">
            <v>CONSTRUCCIÓN DE CIEN BATERIAS SANITARIAS EN LAS VEREDAS DE: MAZAMORRERO, SANTA CATALINA, SANTA ROSA Y SAN MIGUEL DEL MUNICIPIO DE BUENOS AIRES, CAUCA</v>
          </cell>
          <cell r="M3111">
            <v>99.98</v>
          </cell>
          <cell r="N3111">
            <v>99.47</v>
          </cell>
          <cell r="O3111" t="str">
            <v>CERRADO</v>
          </cell>
        </row>
        <row r="3112">
          <cell r="K3112">
            <v>2013003190026</v>
          </cell>
          <cell r="L3112" t="str">
            <v>CONSTRUCCIÓN TANQUE DE ALMACENAMIENTO PARA EL ACUEDUCTO LA ALSACIA - LA ESPERANZA, MUNICIPIO DE BUENOS AIRES, CAUCA</v>
          </cell>
          <cell r="M3112">
            <v>100</v>
          </cell>
          <cell r="N3112">
            <v>98.6</v>
          </cell>
          <cell r="O3112" t="str">
            <v>PARA CIERRE</v>
          </cell>
        </row>
        <row r="3113">
          <cell r="K3113">
            <v>2013003190035</v>
          </cell>
          <cell r="L3113" t="str">
            <v>MANTENIMIENTO DE 10 KM DE VIA RURAL DESDE BELLOHORIZONTE HASTA LAS DELICIAS, MUNICIPIO DE BUENOS AIRES, CAUCA, OCCIDENTE</v>
          </cell>
          <cell r="M3113">
            <v>100</v>
          </cell>
          <cell r="N3113">
            <v>98.59</v>
          </cell>
          <cell r="O3113" t="str">
            <v>CERRADO</v>
          </cell>
        </row>
        <row r="3114">
          <cell r="K3114">
            <v>2013003190040</v>
          </cell>
          <cell r="L3114" t="str">
            <v>CONSTRUCCIÓN ACUEDUCTO INTERVEREDAL EL CERAL, MUNICIPIO DE BUENOS AIRES, CAUCA</v>
          </cell>
          <cell r="M3114">
            <v>100</v>
          </cell>
          <cell r="N3114">
            <v>102.63</v>
          </cell>
          <cell r="O3114" t="str">
            <v>TERMINADO</v>
          </cell>
        </row>
        <row r="3115">
          <cell r="K3115">
            <v>2015003190033</v>
          </cell>
          <cell r="L3115" t="str">
            <v>FORTALECIMIENTO ORGANIZACIONAL EN EL SECTOR AGROPECUARIO DEL MUNICIPIO DE BUENOS AIRES, CAUCA</v>
          </cell>
          <cell r="M3115">
            <v>100</v>
          </cell>
          <cell r="N3115">
            <v>99.49</v>
          </cell>
          <cell r="O3115" t="str">
            <v>PARA CIERRE</v>
          </cell>
        </row>
        <row r="3116">
          <cell r="K3116">
            <v>2015003190036</v>
          </cell>
          <cell r="L3116" t="str">
            <v>CONSTRUCCIÓN POLIDEPORTIVO CUBIERTO SOBRE ESTRUCTURA METÁLICA, CABECERA CORREGIMENTAL DE PALO BLANCO MUNICIPIO DE BUENOS AIRES, CAUCA</v>
          </cell>
          <cell r="M3116">
            <v>85.76</v>
          </cell>
          <cell r="N3116">
            <v>87.26</v>
          </cell>
          <cell r="O3116" t="str">
            <v>CONTRATADO EN EJECUCIÓN</v>
          </cell>
        </row>
        <row r="3117">
          <cell r="K3117">
            <v>2015003190040</v>
          </cell>
          <cell r="L3117" t="str">
            <v>REMODELACIÓN DEL PARQUE PRINCIPAL DEL MUNICIPIO DE BUENOS AIRES - DEPARTAMENTO DEL CAUCA</v>
          </cell>
          <cell r="M3117">
            <v>80.489999999999995</v>
          </cell>
          <cell r="N3117">
            <v>73.64</v>
          </cell>
          <cell r="O3117" t="str">
            <v>CONTRATADO EN EJECUCIÓN</v>
          </cell>
        </row>
        <row r="3118">
          <cell r="K3118">
            <v>2015191100001</v>
          </cell>
          <cell r="L3118" t="str">
            <v>FORTALECIMIENTO DEL PROCESO ETNOEDUCATIVO EN EL MUNICIPIO DE BUENOS AIRES – CAUCA. BUENOS AIRES, CAUCA,</v>
          </cell>
          <cell r="M3118">
            <v>0</v>
          </cell>
          <cell r="N3118">
            <v>0</v>
          </cell>
          <cell r="O3118" t="str">
            <v>EN PROCESO DE CONTRATACIÓN</v>
          </cell>
        </row>
        <row r="3119">
          <cell r="K3119">
            <v>2015191100002</v>
          </cell>
          <cell r="L3119" t="str">
            <v>CONSTRUCCIÓN DE UN ESPACIO FISICO EN LA CABECERA MUNICIPAL PARA LAS PRACTICAS DE DIVERSAS MANIFESTACIONES ARTISTICAS Y CULTURALES BUENOS AIRES, CAUCA</v>
          </cell>
          <cell r="M3119">
            <v>49.85</v>
          </cell>
          <cell r="N3119">
            <v>0</v>
          </cell>
          <cell r="O3119" t="str">
            <v>CONTRATADO EN EJECUCIÓN</v>
          </cell>
        </row>
        <row r="3120">
          <cell r="K3120">
            <v>2015191100004</v>
          </cell>
          <cell r="L3120" t="str">
            <v>CONSTRUCCIÓN DEL RAMAL DEL ACUEDUCTO DE LA VEREDA DE AURES  MUNICIPIO DE BUENOS AIRES, CAUCA</v>
          </cell>
          <cell r="M3120">
            <v>8.76</v>
          </cell>
          <cell r="N3120">
            <v>0</v>
          </cell>
          <cell r="O3120" t="str">
            <v>CONTRATADO EN EJECUCIÓN</v>
          </cell>
        </row>
        <row r="3121">
          <cell r="K3121">
            <v>2015191100005</v>
          </cell>
          <cell r="L3121" t="str">
            <v>REHABILITACIÓN DE LA QUEBRADA AGUA FRIA EL CORREGIMIENTO DE LA BALSA BUENOS AIRES, CAUCA, OCCIDENTE</v>
          </cell>
          <cell r="M3121">
            <v>0</v>
          </cell>
          <cell r="N3121">
            <v>0</v>
          </cell>
          <cell r="O3121" t="str">
            <v>EN PROCESO DE CONTRATACIÓN</v>
          </cell>
        </row>
        <row r="3122">
          <cell r="K3122">
            <v>2015191100006</v>
          </cell>
          <cell r="L3122" t="str">
            <v>CONSTRUCCIÓN DE BOCATOMA Y LINEA DE ADUCCIÓN DEL ACUEDUCTO INTERVEREDAL DE LA ALSACIA MUNICIPIO BUENOS AIRES - DEPARTAMENTO CAUCA</v>
          </cell>
          <cell r="M3122">
            <v>32.53</v>
          </cell>
          <cell r="N3122">
            <v>0</v>
          </cell>
          <cell r="O3122" t="str">
            <v>CONTRATADO EN EJECUCIÓN</v>
          </cell>
        </row>
        <row r="3123">
          <cell r="K3123">
            <v>2015191100007</v>
          </cell>
          <cell r="L3123" t="str">
            <v>CONSTRUCCIÓN POLIDEPORTIVO CUBIERTO SOBRE ESTRUCTURA METALICA, CABECERA CORREGIMENTAL DEL CERAL, MUNICIPIO DE BUENOS AIRES, CAUCA</v>
          </cell>
          <cell r="M3123">
            <v>0</v>
          </cell>
          <cell r="N3123">
            <v>0</v>
          </cell>
          <cell r="O3123" t="str">
            <v>SIN CONTRATAR</v>
          </cell>
        </row>
        <row r="3124">
          <cell r="K3124">
            <v>2015191100008</v>
          </cell>
          <cell r="L3124" t="str">
            <v>OPTIMIZACIÓN DEL ACUEDUCTO DE LA VEREDA SAN JERONIMO MUNICIPIO DE BUENOS AIRES - CAUCA</v>
          </cell>
          <cell r="M3124">
            <v>16.05</v>
          </cell>
          <cell r="N3124">
            <v>0</v>
          </cell>
          <cell r="O3124" t="str">
            <v>CONTRATADO EN EJECUCIÓN</v>
          </cell>
        </row>
        <row r="3125">
          <cell r="K3125">
            <v>2013191300001</v>
          </cell>
          <cell r="L3125" t="str">
            <v>REHABILITACIÓN DE PAVIMENTO RIGIDO DEL BARRIO AGUACATAL EN LA CABECERA MUNICIPAL DE CAJIBÍO, CAUCA, OCCIDENTE</v>
          </cell>
          <cell r="M3125">
            <v>0</v>
          </cell>
          <cell r="N3125">
            <v>0</v>
          </cell>
          <cell r="O3125" t="str">
            <v>SIN CONTRATAR</v>
          </cell>
        </row>
        <row r="3126">
          <cell r="K3126">
            <v>2013191300002</v>
          </cell>
          <cell r="L3126" t="str">
            <v>FORTALECIMIENTO DEL CULTIVO DE LA GUAYABA PERA TIPO ICA 1 EN LA VEREDA LA VENTA DEL MUNICIPIO CAJIBÍO, CAUCA, OCCIDENTE</v>
          </cell>
          <cell r="M3126">
            <v>100</v>
          </cell>
          <cell r="N3126">
            <v>99.99</v>
          </cell>
          <cell r="O3126" t="str">
            <v>CERRADO</v>
          </cell>
        </row>
        <row r="3127">
          <cell r="K3127">
            <v>2013191300003</v>
          </cell>
          <cell r="L3127" t="str">
            <v>ESTUDIOS Y DISEÑOS PARA DETERMINAR LA VIABILIDAD DE LA CONSTRUCCIÓN DE UN HOSPITAL NIVEL I EN EL MUNICIPIO DE CAJIBÍO, CAUCA, OCCIDENTE</v>
          </cell>
          <cell r="M3127">
            <v>21</v>
          </cell>
          <cell r="N3127">
            <v>49.73</v>
          </cell>
          <cell r="O3127" t="str">
            <v>CONTRATADO EN EJECUCIÓN</v>
          </cell>
        </row>
        <row r="3128">
          <cell r="K3128">
            <v>2014191300001</v>
          </cell>
          <cell r="L3128" t="str">
            <v>REFORESTACIÓN DE BOSQUE PROTECTOR, NATIVO Y PRODUCTOR EN 140 HECTÁREAS DE 7 CORREGIMIENTOS DEL MUNICIPIO DE CAJIBÍO, CAUCA, OCCIDENTE</v>
          </cell>
          <cell r="M3128">
            <v>100</v>
          </cell>
          <cell r="N3128">
            <v>55.85</v>
          </cell>
          <cell r="O3128" t="str">
            <v>TERMINADO</v>
          </cell>
        </row>
        <row r="3129">
          <cell r="K3129">
            <v>2014191300002</v>
          </cell>
          <cell r="L3129" t="str">
            <v>MEJORAMIENTO DE 6,2 KM DE  LA VÍA CARMELO - ALTAMIRA DEL MUNICIPIO DE CAJIBÍO, CAUCA, OCCIDENTE</v>
          </cell>
          <cell r="M3129">
            <v>100</v>
          </cell>
          <cell r="N3129">
            <v>99.69</v>
          </cell>
          <cell r="O3129" t="str">
            <v>TERMINADO</v>
          </cell>
        </row>
        <row r="3130">
          <cell r="K3130">
            <v>2014191300003</v>
          </cell>
          <cell r="L3130" t="str">
            <v>ADECUACIÓN DE LA VÍA CASAS BAJAS - RECUERDO EN EL MUNICIPIO DE CAJIBÍO, CAUCA, OCCIDENTE</v>
          </cell>
          <cell r="M3130">
            <v>100</v>
          </cell>
          <cell r="N3130">
            <v>99.69</v>
          </cell>
          <cell r="O3130" t="str">
            <v>TERMINADO</v>
          </cell>
        </row>
        <row r="3131">
          <cell r="K3131">
            <v>2014191300004</v>
          </cell>
          <cell r="L3131" t="str">
            <v>ACTUALIZACIÓN DEL PLAN BASICO DE ORDENAMIENTO TERRITORIAL DEL MUNICIPIO DE CAJIBÍO, CAUCA, OCCIDENTE</v>
          </cell>
          <cell r="M3131">
            <v>100</v>
          </cell>
          <cell r="N3131">
            <v>78.540000000000006</v>
          </cell>
          <cell r="O3131" t="str">
            <v>TERMINADO</v>
          </cell>
        </row>
        <row r="3132">
          <cell r="K3132">
            <v>2014191300005</v>
          </cell>
          <cell r="L3132" t="str">
            <v>MEJORAMIENTO DE LA INFRAESTRUCTURA EDUCATIVA PARA LOS CABILDOS INDÍGENAS DE KURAK CHAK Y COFRADIA EN EL MUNICIPIO DE CAJIBÍO, CAUCA, OCCIDENTE</v>
          </cell>
          <cell r="M3132">
            <v>100</v>
          </cell>
          <cell r="N3132">
            <v>99.99</v>
          </cell>
          <cell r="O3132" t="str">
            <v>TERMINADO</v>
          </cell>
        </row>
        <row r="3133">
          <cell r="K3133">
            <v>2014191300006</v>
          </cell>
          <cell r="L3133" t="str">
            <v>IMPLEMENTACIÓN DEL PLAN MAESTRO DE ALCANTARILLADO EN EL CENTRO POBLADO DEL CORREGIMIENTO LA PEDREGOSA DEL MUNICIPIO DE CAJIBÍO, CAUCA, OCCIDENTE</v>
          </cell>
          <cell r="M3133">
            <v>50</v>
          </cell>
          <cell r="N3133">
            <v>0</v>
          </cell>
          <cell r="O3133" t="str">
            <v>CONTRATADO EN EJECUCIÓN</v>
          </cell>
        </row>
        <row r="3134">
          <cell r="K3134">
            <v>2014191300007</v>
          </cell>
          <cell r="L3134" t="str">
            <v>IMPLEMENTACIÓN DE UN SISTEMA DE RIEGO PARA EL FORTALECIMIENTO DEL CULTIVO DE LULO EN EL CORREGIMIENTO EL CARMELO DEL  MUNICIPIO DE CAJIBÍO, CAUCA, OCCIDENTE</v>
          </cell>
          <cell r="M3134">
            <v>100</v>
          </cell>
          <cell r="N3134">
            <v>100</v>
          </cell>
          <cell r="O3134" t="str">
            <v>CERRADO</v>
          </cell>
        </row>
        <row r="3135">
          <cell r="K3135">
            <v>2014191300009</v>
          </cell>
          <cell r="L3135" t="str">
            <v>MEJORAMIENTO EN PLACA HUELLA DE LA VÍA DEL BARRIO CHAYANNI DE LA CABECERA MUNICIPAL DE CAJIBÍO, CAUCA, OCCIDENTE</v>
          </cell>
          <cell r="M3135">
            <v>100</v>
          </cell>
          <cell r="N3135">
            <v>99.86</v>
          </cell>
          <cell r="O3135" t="str">
            <v>TERMINADO</v>
          </cell>
        </row>
        <row r="3136">
          <cell r="K3136">
            <v>2014191300010</v>
          </cell>
          <cell r="L3136" t="str">
            <v>CONSTRUCCIÓN DE SIETE CENTROS CULTURALES EN EL MUNICIPIO DE CAJIBÍO, CAUCA, OCCIDENTE</v>
          </cell>
          <cell r="M3136">
            <v>100</v>
          </cell>
          <cell r="N3136">
            <v>87.75</v>
          </cell>
          <cell r="O3136" t="str">
            <v>TERMINADO</v>
          </cell>
        </row>
        <row r="3137">
          <cell r="K3137">
            <v>2014191300011</v>
          </cell>
          <cell r="L3137" t="str">
            <v>IMPLEMENTACIÓN DE LA RUTA DEL AGUA EN LA FINCA SAN ANTONIO DEL CONSEJO COMUNITARIO PALENQUE RAICES AFRICANAS EN EL MUNICIPIO DE CAJIBÍO, CAUCA, OCCIDENTE</v>
          </cell>
          <cell r="M3137">
            <v>18</v>
          </cell>
          <cell r="N3137">
            <v>67.36</v>
          </cell>
          <cell r="O3137" t="str">
            <v>CONTRATADO EN EJECUCIÓN</v>
          </cell>
        </row>
        <row r="3138">
          <cell r="K3138">
            <v>2014191300012</v>
          </cell>
          <cell r="L3138" t="str">
            <v>MEJORAMIENTO DE LAS VIAS LA CLAUDIA; LOMA LARGA - LA CASETA Y CASAS BAJAS - LA CRUZ EN EL MUNICIPIO DE CAJIBÍO, CAUCA, OCCIDENTE</v>
          </cell>
          <cell r="M3138">
            <v>100</v>
          </cell>
          <cell r="N3138">
            <v>7.01</v>
          </cell>
          <cell r="O3138" t="str">
            <v>TERMINADO</v>
          </cell>
        </row>
        <row r="3139">
          <cell r="K3139">
            <v>2015191300001</v>
          </cell>
          <cell r="L3139" t="str">
            <v>MEJORAMIENTO DE LAS VIAS LA PAZMATAPALO,SANGABRIEL-LA FLORESTA,CARMELO-LAS DELICIAS Y PEDREGOSA-BUENAVISTA(ELCIDRAL) EN EL MUNICIPIO CAJIBÍO, CAUCA, OCCIDENTE</v>
          </cell>
          <cell r="M3139">
            <v>50</v>
          </cell>
          <cell r="N3139">
            <v>83.93</v>
          </cell>
          <cell r="O3139" t="str">
            <v>CONTRATADO EN EJECUCIÓN</v>
          </cell>
        </row>
        <row r="3140">
          <cell r="K3140">
            <v>2015191300002</v>
          </cell>
          <cell r="L3140" t="str">
            <v>CONSTRUCCIÓN EN PLACA HUELLA DE LA VIA DEL PARQUE CENTRAL DEL CENTRO POBLADO DEL CORREGIMIENTO EL CARMELO MUNICIPIO DE CAJIBÍO, CAUCA, OCCIDENTE</v>
          </cell>
          <cell r="M3140">
            <v>50</v>
          </cell>
          <cell r="N3140">
            <v>80.78</v>
          </cell>
          <cell r="O3140" t="str">
            <v>CONTRATADO EN EJECUCIÓN</v>
          </cell>
        </row>
        <row r="3141">
          <cell r="K3141">
            <v>2013003190028</v>
          </cell>
          <cell r="L3141" t="str">
            <v>SANEAMIENTO BASICO DE LAS VIVIENDAS DE CALDONO, DEPARTAMENTO DEL CAUCA, DENTRO DE LA CONVOCATORIA DEL BANCO AGRARIO DE COLOMBIA</v>
          </cell>
          <cell r="M3141">
            <v>100</v>
          </cell>
          <cell r="N3141">
            <v>100</v>
          </cell>
          <cell r="O3141" t="str">
            <v>TERMINADO</v>
          </cell>
        </row>
        <row r="3142">
          <cell r="K3142">
            <v>2013003190022</v>
          </cell>
          <cell r="L3142" t="str">
            <v>MEJORAMIENTO DE LAS VIAS PANAMERICANA-VENTANAS-SANTA BARBARA-BUENA VISTA-CIDRAL-ORIENTE-LA ESPERANZA Y CABUYAL-LA ISLA EN LA ZONA RURAL DEL MUNICIPIO DE CALDONO, CAUCA, OCCIDENTE</v>
          </cell>
          <cell r="M3142">
            <v>100</v>
          </cell>
          <cell r="N3142">
            <v>100</v>
          </cell>
          <cell r="O3142" t="str">
            <v>TERMINADO</v>
          </cell>
        </row>
        <row r="3143">
          <cell r="K3143">
            <v>2013003190036</v>
          </cell>
          <cell r="L3143" t="str">
            <v>MEJORAMIENTO DE LAS VIAS GRANADILLO-SANJUANITO-MIRADOR,VIA PRINCIPAL EL CENTRO,VIAEL CRUCERO EL ROSARIO-PRIMAVERA-BUENAVISTA-LAAGUADA ,VIA VEREDA EL TABLON,VIA VEREDA EL ROSAL EN LA ZONA RURAL DEL MUNICIPIO DE CALDONO</v>
          </cell>
          <cell r="M3143">
            <v>100</v>
          </cell>
          <cell r="N3143">
            <v>94.69</v>
          </cell>
          <cell r="O3143" t="str">
            <v>TERMINADO</v>
          </cell>
        </row>
        <row r="3144">
          <cell r="K3144">
            <v>2015003190001</v>
          </cell>
          <cell r="L3144" t="str">
            <v>IMPLEMENTACIÓN 126 UNIDADES PRODUCTIVAS AGROPECUARIAS AVICOLAS COMO ESTRATÉGIA PARA DISMINUIR LOS NIVELES DE POBREZA EN EL MUNICIPIO DE CALDONO DEPARTAMENTO DEL CAUCA</v>
          </cell>
          <cell r="M3144">
            <v>100</v>
          </cell>
          <cell r="N3144">
            <v>99.79</v>
          </cell>
          <cell r="O3144" t="str">
            <v>PARA CIERRE</v>
          </cell>
        </row>
        <row r="3145">
          <cell r="K3145">
            <v>2015003190011</v>
          </cell>
          <cell r="L3145" t="str">
            <v>MEJORAMIENTO DE INFRAESTRUCTURA DE LAS VIVIENDAS EN LA CABECERA MUNICIPAL DE CALDONO, CAUCA</v>
          </cell>
          <cell r="M3145">
            <v>99.78</v>
          </cell>
          <cell r="N3145">
            <v>93.49</v>
          </cell>
          <cell r="O3145" t="str">
            <v>TERMINADO</v>
          </cell>
        </row>
        <row r="3146">
          <cell r="K3146">
            <v>2015003190012</v>
          </cell>
          <cell r="L3146" t="str">
            <v>MEJORAMIENTO DE LAS VIAS STA BARBARA - BUENA VISTA,STA BARBARA - SIBERIA, LA VENTA - EL DARIEN, QUINGOS - ORIENTE LA ESPERANZA, EN LA ZONA RURAL  DEL MUNICIPIO DE CALDONO, CAUCA</v>
          </cell>
          <cell r="M3146">
            <v>100</v>
          </cell>
          <cell r="N3146">
            <v>99.74</v>
          </cell>
          <cell r="O3146" t="str">
            <v>PARA CIERRE</v>
          </cell>
        </row>
        <row r="3147">
          <cell r="K3147">
            <v>2015003190027</v>
          </cell>
          <cell r="L3147" t="str">
            <v>CONSTRUCCIÓN PUENTE QUEBRADA NARVAEZ( VEREDA MONTERILLA) EN EL MUNICIPIO DE CALDONO - CAUCA.</v>
          </cell>
          <cell r="M3147">
            <v>100</v>
          </cell>
          <cell r="N3147">
            <v>93.46</v>
          </cell>
          <cell r="O3147" t="str">
            <v>TERMINADO</v>
          </cell>
        </row>
        <row r="3148">
          <cell r="K3148">
            <v>2015003190028</v>
          </cell>
          <cell r="L3148" t="str">
            <v>CONSTRUCCIÓN CUBIERTA METALICA PARA CANCHA MULTIPLE EN LA VEREDA EL SOCORRO MUNICIPIO DE CALDONO- CAUCA</v>
          </cell>
          <cell r="M3148">
            <v>23.74</v>
          </cell>
          <cell r="N3148">
            <v>0</v>
          </cell>
          <cell r="O3148" t="str">
            <v>CONTRATADO EN EJECUCIÓN</v>
          </cell>
        </row>
        <row r="3149">
          <cell r="K3149">
            <v>2015003190029</v>
          </cell>
          <cell r="L3149" t="str">
            <v>MEJORAMIENTO CANCHAS DE FUTBOL:PESCADOR,SANTA BARBARA,CRUCERO DEL ROSARIO Y CABECERA MUNICIPAL DE CALDONO, DEPARTAMENTO DEL CAUCA</v>
          </cell>
          <cell r="M3149">
            <v>0</v>
          </cell>
          <cell r="N3149">
            <v>0</v>
          </cell>
          <cell r="O3149" t="str">
            <v>SIN CONTRATAR</v>
          </cell>
        </row>
        <row r="3150">
          <cell r="K3150">
            <v>2015003190034</v>
          </cell>
          <cell r="L3150" t="str">
            <v>RESTAURACIÓN Y MODERNIZACIÓN DE LA INFRAESTUCTURA DEL CENTRO RECREATIVO DEL MUNICIPIO DE CALDONO,  CAUCA</v>
          </cell>
          <cell r="M3150">
            <v>100</v>
          </cell>
          <cell r="N3150">
            <v>94.89</v>
          </cell>
          <cell r="O3150" t="str">
            <v>TERMINADO</v>
          </cell>
        </row>
        <row r="3151">
          <cell r="K3151">
            <v>2015003190056</v>
          </cell>
          <cell r="L3151" t="str">
            <v>MEJORAMIENTO DE DOS TRAMOS VIALES:TRAMO1:CERRO ALTO,PLAN ZUÑIGA, LA AGUADA, BETANIA, LA MARIA, TRAMO 2: EL SALADO, ALTAMIRA CALDONO, CAUCA</v>
          </cell>
          <cell r="M3151">
            <v>0</v>
          </cell>
          <cell r="N3151">
            <v>0</v>
          </cell>
          <cell r="O3151" t="str">
            <v>EN PROCESO DE CONTRATACIÓN</v>
          </cell>
        </row>
        <row r="3152">
          <cell r="K3152">
            <v>2016003190004</v>
          </cell>
          <cell r="L3152" t="str">
            <v>MEJORAMIENTO CANCHAS DE FUTBOL: PESCADOR, CRUCERO DEL ROSARIO Y CABECERA MUNICIPAL DE CALDONO, CAUCA.</v>
          </cell>
          <cell r="M3152">
            <v>0</v>
          </cell>
          <cell r="N3152">
            <v>0</v>
          </cell>
          <cell r="O3152" t="str">
            <v>SIN CONTRATAR</v>
          </cell>
        </row>
        <row r="3153">
          <cell r="K3153">
            <v>2012191420001</v>
          </cell>
          <cell r="L3153" t="str">
            <v>CONSTRUCCIÓN PLANTA DE TRATAMIENTO DE AGUA POTABLE PARA EL SISTEMA DE ACUEDUCTO DE LA VEREDA MORALES RESGUARDO INDIGENA DE HUELLAS EN EL MUNICIPIO DE CALOTO DEPARTAMENTO DEL CAUCA</v>
          </cell>
          <cell r="M3153">
            <v>0</v>
          </cell>
          <cell r="N3153">
            <v>95.07</v>
          </cell>
          <cell r="O3153" t="str">
            <v>CONTRATADO EN EJECUCIÓN</v>
          </cell>
        </row>
        <row r="3154">
          <cell r="K3154">
            <v>2013191420001</v>
          </cell>
          <cell r="L3154" t="str">
            <v>AMPLIACIÓN DEL SERVICIO ELECTRICO EN EL OCCIDENTE DE CALOTO CAUCA</v>
          </cell>
          <cell r="M3154">
            <v>100</v>
          </cell>
          <cell r="N3154">
            <v>100</v>
          </cell>
          <cell r="O3154" t="str">
            <v>CERRADO</v>
          </cell>
        </row>
        <row r="3155">
          <cell r="K3155">
            <v>2013191420002</v>
          </cell>
          <cell r="L3155" t="str">
            <v>MEJORAMIENTO DE VIVIENDA DISPERSA URBANA Y RURAL EN EL MUNICIPIO DE CALOTO, CAUCA, OCCIDENTE</v>
          </cell>
          <cell r="M3155">
            <v>100</v>
          </cell>
          <cell r="N3155">
            <v>100</v>
          </cell>
          <cell r="O3155" t="str">
            <v>TERMINADO</v>
          </cell>
        </row>
        <row r="3156">
          <cell r="K3156">
            <v>2013191420003</v>
          </cell>
          <cell r="L3156" t="str">
            <v>CONSTRUCCIÓN DE UNA CANCHA SINTETICA EN LA VEREDA LA ARROBLEDA EN EL MUNICIPIO DE CALOTO, CAUCA, OCCIDENTE</v>
          </cell>
          <cell r="M3156">
            <v>100</v>
          </cell>
          <cell r="N3156">
            <v>100</v>
          </cell>
          <cell r="O3156" t="str">
            <v>CERRADO</v>
          </cell>
        </row>
        <row r="3157">
          <cell r="K3157">
            <v>2013000030136</v>
          </cell>
          <cell r="L3157" t="str">
            <v>CONSTRUCCIÓN DE VIVIENDAS DE INTERES SOCIAL RURAL MODALIDAD DISPERSA EN MUNICIPIOS DEL DEPARTAMENTO DEL CAUCA, OCCIDENTE</v>
          </cell>
          <cell r="M3157">
            <v>54.21</v>
          </cell>
          <cell r="N3157">
            <v>62.95</v>
          </cell>
          <cell r="O3157" t="str">
            <v>CONTRATADO EN EJECUCIÓN</v>
          </cell>
        </row>
        <row r="3158">
          <cell r="K3158">
            <v>2014000030089</v>
          </cell>
          <cell r="L3158" t="str">
            <v>CONSTRUCCIÓN DE VIVIENDA DE INTERES SOCIAL RURAL - PACTO AGRARIO EN MUNICIPIOS DEL DEPARTAMENTO DEL CAUCA, OCCIDENTE</v>
          </cell>
          <cell r="M3158">
            <v>0</v>
          </cell>
          <cell r="N3158">
            <v>0</v>
          </cell>
          <cell r="O3158" t="str">
            <v>CONTRATADO SIN ACTA DE INICIO</v>
          </cell>
        </row>
        <row r="3159">
          <cell r="K3159">
            <v>2012000030048</v>
          </cell>
          <cell r="L3159" t="str">
            <v>FORTALECIMIENTO DE LA CAFICULTURA CAUCANA COMO UNA OPORTUNIDAD EN EL PACTO SOCIAL A DESARROLLARSE EN 30 MUNICIPIOS CAFETEROS Y CON UNA COBERTURA TOTAL DE 47.340 FAMILIA EN TRES LÍNEAS DE ACCIÓN</v>
          </cell>
          <cell r="M3159">
            <v>80.150000000000006</v>
          </cell>
          <cell r="N3159">
            <v>22.32</v>
          </cell>
          <cell r="O3159" t="str">
            <v>CONTRATADO EN EJECUCIÓN</v>
          </cell>
        </row>
        <row r="3160">
          <cell r="K3160">
            <v>2012000030049</v>
          </cell>
          <cell r="L3160" t="str">
            <v>IMPLEMENTACIÓN DE UN MODELO INNOVADOR DE ACCESO Y PERMANENCIA EN EDUCACIÓN TÉCNICA, PROFESIONAL Y TECNOLÓGICA Y EMPLEABILIDAD EN EL NORTE DEL CAUCA</v>
          </cell>
          <cell r="M3160">
            <v>27.32</v>
          </cell>
          <cell r="N3160">
            <v>41.28</v>
          </cell>
          <cell r="O3160" t="str">
            <v>CONTRATADO EN EJECUCIÓN</v>
          </cell>
        </row>
        <row r="3161">
          <cell r="K3161">
            <v>2012000030050</v>
          </cell>
          <cell r="L3161" t="str">
            <v>FORTALECIMIENTO DE LA CALIDAD DE LA EDUCACIÓN BÁSICA Y MEDIA EN 64 INSTITUCIONES EDUCATIVAS DE BAJO LOGRO EN 13 MUNICIPIOS DEL NORTE DEL CAUCA - CONTRATO PLAN</v>
          </cell>
          <cell r="M3161">
            <v>20.83</v>
          </cell>
          <cell r="N3161">
            <v>41.04</v>
          </cell>
          <cell r="O3161" t="str">
            <v>CONTRATADO EN EJECUCIÓN</v>
          </cell>
        </row>
        <row r="3162">
          <cell r="K3162">
            <v>2012000030051</v>
          </cell>
          <cell r="L3162" t="str">
            <v>INCREMENTO DE LA COMPETITIVIDAD DE LA CADENA LÁCTEA EN CATORCE (14) MUNICIPIOS DEL DEPARTAMENTO DEL CAUCA</v>
          </cell>
          <cell r="M3162">
            <v>97.61</v>
          </cell>
          <cell r="N3162">
            <v>87.63</v>
          </cell>
          <cell r="O3162" t="str">
            <v>CONTRATADO EN EJECUCIÓN</v>
          </cell>
        </row>
        <row r="3163">
          <cell r="K3163">
            <v>2012000030052</v>
          </cell>
          <cell r="L3163" t="str">
            <v>INSTALACIÓN DE 4000 HECTÁREAS DE CACAO, BAJO UN SISTEMA AGROFORESTAL ASOCIADO A CULTIVOS ALIMENTARIOS EN EL DEPARTAMENTO, CAUCA</v>
          </cell>
          <cell r="M3163">
            <v>49.09</v>
          </cell>
          <cell r="N3163">
            <v>44.84</v>
          </cell>
          <cell r="O3163" t="str">
            <v>CONTRATADO EN EJECUCIÓN</v>
          </cell>
        </row>
        <row r="3164">
          <cell r="K3164">
            <v>2012000030054</v>
          </cell>
          <cell r="L3164" t="str">
            <v>PREVENCIÓN USO Y MANEJO DEL AGUA Y SU RELACION CON ENFERMEDADES INFECIOSAS EMERGENTES EN EL DEPARTAMENTO DEL CAUCA CAUCA, OCCIDENTE</v>
          </cell>
          <cell r="M3164">
            <v>30.15</v>
          </cell>
          <cell r="N3164">
            <v>35.67</v>
          </cell>
          <cell r="O3164" t="str">
            <v>CONTRATADO EN EJECUCIÓN</v>
          </cell>
        </row>
        <row r="3165">
          <cell r="K3165">
            <v>2012000030055</v>
          </cell>
          <cell r="L3165" t="str">
            <v>PREVENCIÓN PROGRAMA INTEGRAL PARA LA PREVENCIÓN DE CÁNCER DE CUELLO UTERINO DOCE MUNICIPIOS, CAUCA,</v>
          </cell>
          <cell r="M3165">
            <v>59.82</v>
          </cell>
          <cell r="N3165">
            <v>61.85</v>
          </cell>
          <cell r="O3165" t="str">
            <v>CONTRATADO EN EJECUCIÓN</v>
          </cell>
        </row>
        <row r="3166">
          <cell r="K3166">
            <v>2012000030057</v>
          </cell>
          <cell r="L3166" t="str">
            <v>CONSTRUCCIÓN PAVIMENTO DE LA VÍA 25CC16 LA VENTA - LA CAPILLA - LA PRIMAVERA, ENTRE EL PR 0+000 AL PR 0+700, MUNICIPIO CAJIBÍO, CAUCA, OCCIDENTE</v>
          </cell>
          <cell r="M3166">
            <v>99.95</v>
          </cell>
          <cell r="N3166">
            <v>100</v>
          </cell>
          <cell r="O3166" t="str">
            <v>PARA CIERRE</v>
          </cell>
        </row>
        <row r="3167">
          <cell r="K3167">
            <v>2012000030058</v>
          </cell>
          <cell r="L3167" t="str">
            <v>CONSTRUCCIÓN DEL PAVIMENTO RIGIDO VÍA 20CC07 COCONUCO - TERMALES AGUA HIRVIENDO, MUNICIPIO DE PURACÉ, CAUCA, OCCIDENTE</v>
          </cell>
          <cell r="M3167">
            <v>99.98</v>
          </cell>
          <cell r="N3167">
            <v>99.98</v>
          </cell>
          <cell r="O3167" t="str">
            <v>TERMINADO</v>
          </cell>
        </row>
        <row r="3168">
          <cell r="K3168">
            <v>2012000030059</v>
          </cell>
          <cell r="L3168" t="str">
            <v>CONSTRUCCIÓN DE PAVIMENTO  EN LA VÍA 25ACC01 HIGUERONES – FLORENCIA, CAUCA, OCCIDENTE</v>
          </cell>
          <cell r="M3168">
            <v>99.5</v>
          </cell>
          <cell r="N3168">
            <v>98.94</v>
          </cell>
          <cell r="O3168" t="str">
            <v>CONTRATADO EN EJECUCIÓN</v>
          </cell>
        </row>
        <row r="3169">
          <cell r="K3169">
            <v>2012000030060</v>
          </cell>
          <cell r="L3169" t="str">
            <v>CONSTRUCCIÓN DEL PAVIMENTO FLEXIBLE DE LA VÍA TIMBIO - PAISPAMBA, MUNICIPIO DE SOTARA, CAUCA, OCCIDENTE</v>
          </cell>
          <cell r="M3169">
            <v>98.88</v>
          </cell>
          <cell r="N3169">
            <v>91.37</v>
          </cell>
          <cell r="O3169" t="str">
            <v>CONTRATADO EN EJECUCIÓN</v>
          </cell>
        </row>
        <row r="3170">
          <cell r="K3170">
            <v>2012000030078</v>
          </cell>
          <cell r="L3170" t="str">
            <v>FORTALECIMIENTO DE LA AGROINDUSTRIA PANELERA EN EL DEPARTAMENTO DEL CAUCA 2012-2015</v>
          </cell>
          <cell r="M3170">
            <v>65.31</v>
          </cell>
          <cell r="N3170">
            <v>83.85</v>
          </cell>
          <cell r="O3170" t="str">
            <v>CONTRATADO EN EJECUCIÓN</v>
          </cell>
        </row>
        <row r="3171">
          <cell r="K3171">
            <v>2012000030089</v>
          </cell>
          <cell r="L3171" t="str">
            <v>APOYO CONSOLIDAR LA ACTIVIDAD PRODUCTIVA DE LA QUINUA, MEDIANTE EL FORTALECIMIENTO DE LA CADENA PRODUCTIVA CAUCA, OCCIDENTE</v>
          </cell>
          <cell r="M3171">
            <v>79.19</v>
          </cell>
          <cell r="N3171">
            <v>73.42</v>
          </cell>
          <cell r="O3171" t="str">
            <v>CONTRATADO EN EJECUCIÓN</v>
          </cell>
        </row>
        <row r="3172">
          <cell r="K3172">
            <v>2012000030098</v>
          </cell>
          <cell r="L3172" t="str">
            <v>FORTALECIMIENTO DE LOS PEC EN EL MARCO DEL SISTEMA EDUCATIVO INDÍGENA PROPIO EN LA INSTITUCIONES EDUCATIVAS INDÍGENAS ADMINISTRADAS POR EL CRIC</v>
          </cell>
          <cell r="M3172">
            <v>100</v>
          </cell>
          <cell r="N3172">
            <v>87.26</v>
          </cell>
          <cell r="O3172" t="str">
            <v>TERMINADO</v>
          </cell>
        </row>
        <row r="3173">
          <cell r="K3173">
            <v>2012000100165</v>
          </cell>
          <cell r="L3173" t="str">
            <v>CONSTRUCCIÓN MODELOS DE NEGOCIO PARA LA INNOVACIÓN SOCIAL. CAUCA</v>
          </cell>
          <cell r="M3173">
            <v>36.81</v>
          </cell>
          <cell r="N3173">
            <v>30.42</v>
          </cell>
          <cell r="O3173" t="str">
            <v>CONTRATADO EN EJECUCIÓN</v>
          </cell>
        </row>
        <row r="3174">
          <cell r="K3174">
            <v>2012000100166</v>
          </cell>
          <cell r="L3174" t="str">
            <v>FORTALECIMIENTO DE CAPACIDADES DE LAS EMPRESAS DE BASE TECNOLÓGICA EN TIC DEL CAUCA PARA COMPETIR EN UN MERCADO GLOBAL. CAUCA</v>
          </cell>
          <cell r="M3174">
            <v>50.73</v>
          </cell>
          <cell r="N3174">
            <v>56.56</v>
          </cell>
          <cell r="O3174" t="str">
            <v>CONTRATADO EN EJECUCIÓN</v>
          </cell>
        </row>
        <row r="3175">
          <cell r="K3175">
            <v>2012000100167</v>
          </cell>
          <cell r="L3175" t="str">
            <v>INVESTIGACIÓN Y DESARROLLO DE EMPAQUES BIODEGRADABLES</v>
          </cell>
          <cell r="M3175">
            <v>27.79</v>
          </cell>
          <cell r="N3175">
            <v>31.67</v>
          </cell>
          <cell r="O3175" t="str">
            <v>CONTRATADO EN EJECUCIÓN</v>
          </cell>
        </row>
        <row r="3176">
          <cell r="K3176">
            <v>2012000100169</v>
          </cell>
          <cell r="L3176" t="str">
            <v>IMPLEMENTACIÓN Y CONFORMACIÓN DEL PARQUE TECNOLÓGICO DE INNOVACIÓN PARA LA AGREGACIÓN DE VALOR A LA CAFICULTURA CAUCANA CAUCA, COLOMBIA</v>
          </cell>
          <cell r="M3176">
            <v>61.87</v>
          </cell>
          <cell r="N3176">
            <v>67.73</v>
          </cell>
          <cell r="O3176" t="str">
            <v>CONTRATADO EN EJECUCIÓN</v>
          </cell>
        </row>
        <row r="3177">
          <cell r="K3177">
            <v>2012000100180</v>
          </cell>
          <cell r="L3177" t="str">
            <v>CONSOLIDACIÓN DE UN CENTRO DE INVESTIGACIÓN, PROMOCIÓN E INNOVACIÓN SOCIAL PARA EL DESARROLLO DE LA CAFICULTURA CAUCANA</v>
          </cell>
          <cell r="M3177">
            <v>45.06</v>
          </cell>
          <cell r="N3177">
            <v>56.21</v>
          </cell>
          <cell r="O3177" t="str">
            <v>CONTRATADO EN EJECUCIÓN</v>
          </cell>
        </row>
        <row r="3178">
          <cell r="K3178">
            <v>2013000030025</v>
          </cell>
          <cell r="L3178" t="str">
            <v>CONSTRUCCIÓN DE PAVIEMENTO ENTRE EL PR1 + 260 Y EL PR2 + 041 DE LA VÍA 31CC02 MUNICIPIO DE CORINTO - PADILLA - PUERTO TEJADA, CAUCA</v>
          </cell>
          <cell r="M3178">
            <v>100</v>
          </cell>
          <cell r="N3178">
            <v>100</v>
          </cell>
          <cell r="O3178" t="str">
            <v>PARA CIERRE</v>
          </cell>
        </row>
        <row r="3179">
          <cell r="K3179">
            <v>2013000030026</v>
          </cell>
          <cell r="L3179" t="str">
            <v>CONSTRUCCIÓN CERRAMIENTO PERIMETRAL DE LA PISTA DE ATERRIZAJE TIMBIQUÍ, CAUCA, OCCIDENTE</v>
          </cell>
          <cell r="M3179">
            <v>89.46</v>
          </cell>
          <cell r="N3179">
            <v>97.26</v>
          </cell>
          <cell r="O3179" t="str">
            <v>CONTRATADO EN EJECUCIÓN</v>
          </cell>
        </row>
        <row r="3180">
          <cell r="K3180">
            <v>2013000030027</v>
          </cell>
          <cell r="L3180" t="str">
            <v>ATENCION DE (5) CINCO SITIOS CRÍTICOS 25CC21 LA VÍA PESCADOR - SIBERIA, CALDONO PR 0+444, PR 1+262, PR 1+693, PR 4+500 DE LA RED VIAL SECUNDARIA , DEPARTAMENTO DEL CAUCA</v>
          </cell>
          <cell r="M3180">
            <v>98.6</v>
          </cell>
          <cell r="N3180">
            <v>98.39</v>
          </cell>
          <cell r="O3180" t="str">
            <v>PARA CIERRE</v>
          </cell>
        </row>
        <row r="3181">
          <cell r="K3181">
            <v>2013000030042</v>
          </cell>
          <cell r="L3181" t="str">
            <v>CONSTRUCCIÓN DE 234 AULAS ESCOLARES EN 86 SEDES EDUCATIVAS DE 18 MUNICIPOS NO CERTIFICADOS DEL DEPARTAMENTO DEL CAUCA</v>
          </cell>
          <cell r="M3181">
            <v>85.64</v>
          </cell>
          <cell r="N3181">
            <v>71.760000000000005</v>
          </cell>
          <cell r="O3181" t="str">
            <v>CONTRATADO EN EJECUCIÓN</v>
          </cell>
        </row>
        <row r="3182">
          <cell r="K3182">
            <v>2013000030043</v>
          </cell>
          <cell r="L3182" t="str">
            <v>CONSTRUCCIÓN DEL PAVIMENTO DE LA VÍA 25CC10 CRUCE RUTA 2503 (EL ARADO) CRUCE RUTA 25CC07 (PUENTE RÍO TIMBIO) ENTRE EL PR0 Y EL PR2 TIMBÍO, CAUCA, OCCIDENTE</v>
          </cell>
          <cell r="M3182">
            <v>97.13</v>
          </cell>
          <cell r="N3182">
            <v>74.28</v>
          </cell>
          <cell r="O3182" t="str">
            <v>CONTRATADO EN EJECUCIÓN</v>
          </cell>
        </row>
        <row r="3183">
          <cell r="K3183">
            <v>2013000030050</v>
          </cell>
          <cell r="L3183" t="str">
            <v>FORTALECIMIENTO DE LA CALIDAD EDUCATIVA A TRAVÉS DE UNA ESTRATEGIA DE TIC PARA LOS 41 MUNICIPIOS NO CERTIFICADOS - CAUCA INTERACTIVA</v>
          </cell>
          <cell r="M3183">
            <v>0</v>
          </cell>
          <cell r="N3183">
            <v>0</v>
          </cell>
          <cell r="O3183" t="str">
            <v>SIN CONTRATAR</v>
          </cell>
        </row>
        <row r="3184">
          <cell r="K3184">
            <v>2013000030053</v>
          </cell>
          <cell r="L3184" t="str">
            <v>PREVENCIÓN DE LA SALUD SEXUAL Y REPRODUCTIVA PARA LA DISMINUCION DE EMBARAZOS EN ADOLESCENTES Y LA PREVENCION Y ATENCION DE LAS VIOLENCIAS CONTRA LAS MUJERES EN 6 MUNICIPIOS DEL DEPARTAMENTO DEL CAUCA 2013-2015</v>
          </cell>
          <cell r="M3184">
            <v>29.2</v>
          </cell>
          <cell r="N3184">
            <v>60.02</v>
          </cell>
          <cell r="O3184" t="str">
            <v>CONTRATADO EN EJECUCIÓN</v>
          </cell>
        </row>
        <row r="3185">
          <cell r="K3185">
            <v>2013000030056</v>
          </cell>
          <cell r="L3185" t="str">
            <v>ESTUDIOS PARA LA CONSTRUCCION DE HOSPITAL DE NIVEL 2, CENTROS DE SALUD Y ADECUACIÒN DE PUESTOS DE SALUD EN CINCO MUNICIPIOS DEL SUR DEL CAUCA</v>
          </cell>
          <cell r="M3185">
            <v>69.25</v>
          </cell>
          <cell r="N3185">
            <v>68.89</v>
          </cell>
          <cell r="O3185" t="str">
            <v>CONTRATADO EN EJECUCIÓN</v>
          </cell>
        </row>
        <row r="3186">
          <cell r="K3186">
            <v>2013000030057</v>
          </cell>
          <cell r="L3186" t="str">
            <v>APOYO AL DESARROLLO FORMATIVO Y POSICIONAMIENTO DE ALTOS LOGROS DEL DEPORTE CAUCANO TODO EL DEPARTAMENTO, CAUCA, OCCIDENTE</v>
          </cell>
          <cell r="M3186">
            <v>100</v>
          </cell>
          <cell r="N3186">
            <v>100</v>
          </cell>
          <cell r="O3186" t="str">
            <v>TERMINADO</v>
          </cell>
        </row>
        <row r="3187">
          <cell r="K3187">
            <v>2013000030058</v>
          </cell>
          <cell r="L3187" t="str">
            <v>IMPLEMENTACIÓN DE UN SISTEMA DE INFORMACIÓN GEOGRÁFICA  PARA LA PLANIFICACIÓN DE LOS RECURSOS, AGRÍCOLA MINERO, HÍDRICO Y FORESTAL DEL DEPARTAMENTO DEL CAUCA</v>
          </cell>
          <cell r="M3187">
            <v>53.35</v>
          </cell>
          <cell r="N3187">
            <v>52.17</v>
          </cell>
          <cell r="O3187" t="str">
            <v>CONTRATADO EN EJECUCIÓN</v>
          </cell>
        </row>
        <row r="3188">
          <cell r="K3188">
            <v>2013000030059</v>
          </cell>
          <cell r="L3188" t="str">
            <v>FORTALECIMIENTO DEL PROCESO ETNOEDUCATIVO AFROCOLOMBIANO PARA VISIBILIZAR LA CONFORMACIÓN CULTURAL DE LA SOCIEDAD CAUCANA</v>
          </cell>
          <cell r="M3188">
            <v>0</v>
          </cell>
          <cell r="N3188">
            <v>0</v>
          </cell>
          <cell r="O3188" t="str">
            <v>CONTRATADO SIN ACTA DE INICIO</v>
          </cell>
        </row>
        <row r="3189">
          <cell r="K3189">
            <v>2013000030060</v>
          </cell>
          <cell r="L3189" t="str">
            <v>CONSTRUCCIÓN DEL CENTRO REGIONAL DE COMERCIALIZACION DE LA PUERTA DE ORO DEL ORIENTE PARA EL DEPARTAMENTO DEL CAUCA</v>
          </cell>
          <cell r="M3189">
            <v>98.46</v>
          </cell>
          <cell r="N3189">
            <v>70.66</v>
          </cell>
          <cell r="O3189" t="str">
            <v>CONTRATADO EN EJECUCIÓN</v>
          </cell>
        </row>
        <row r="3190">
          <cell r="K3190">
            <v>2013000030061</v>
          </cell>
          <cell r="L3190" t="str">
            <v>FORTALECIMIENTO DE LA RED DE ACTORES CULTURALES COMUNITARIOS EN EL DEPARTAMENTO DEL CAUCA.</v>
          </cell>
          <cell r="M3190">
            <v>47.8</v>
          </cell>
          <cell r="N3190">
            <v>52.2</v>
          </cell>
          <cell r="O3190" t="str">
            <v>CONTRATADO EN EJECUCIÓN</v>
          </cell>
        </row>
        <row r="3191">
          <cell r="K3191">
            <v>2013000030062</v>
          </cell>
          <cell r="L3191" t="str">
            <v>AMPLIACIÓN EN DOSCIENTOS  METROS DE LA PISTA DE ATERRIZAJE DEL AEROPUERTO DE LOPEZ  DE MICAY DEPARTAMENTO DEL CAUCA : LÓPEZ, CAUCA, OCCIDENTE</v>
          </cell>
          <cell r="M3191">
            <v>98.09</v>
          </cell>
          <cell r="N3191">
            <v>68.45</v>
          </cell>
          <cell r="O3191" t="str">
            <v>CONTRATADO EN EJECUCIÓN</v>
          </cell>
        </row>
        <row r="3192">
          <cell r="K3192">
            <v>2013000030065</v>
          </cell>
          <cell r="L3192" t="str">
            <v>CONSTRUCCIÓN HOSPITAL NIVEL UNO (1) PIAMONTE, CAUCA, OCCIDENTE</v>
          </cell>
          <cell r="M3192">
            <v>49.61</v>
          </cell>
          <cell r="N3192">
            <v>51.39</v>
          </cell>
          <cell r="O3192" t="str">
            <v>CONTRATADO EN EJECUCIÓN</v>
          </cell>
        </row>
        <row r="3193">
          <cell r="K3193">
            <v>2013000030068</v>
          </cell>
          <cell r="L3193" t="str">
            <v>CONSTRUCCIÓN DE LA III ETAPA DEL MUELLE DE CARGA Y PASAJEROS EN LA CABECERA MUNICIPAL DE GUAPI, CAUCA, OCCIDENTE</v>
          </cell>
          <cell r="M3193">
            <v>44.64</v>
          </cell>
          <cell r="N3193">
            <v>40.369999999999997</v>
          </cell>
          <cell r="O3193" t="str">
            <v>CONTRATADO EN EJECUCIÓN</v>
          </cell>
        </row>
        <row r="3194">
          <cell r="K3194">
            <v>2013000030069</v>
          </cell>
          <cell r="L3194" t="str">
            <v>ESTUDIOS Y DISEÑOS PARA LA CONSTRUCCIÓN PUENTE VEHÍCULAR SOBRE EL RÍO MICAY PARA CONECTAR LA PISTA DE ATERRIZAJE Y LA CABECERA DE LÓPEZ DE MICAY, CAUCA, OCCIDENTE</v>
          </cell>
          <cell r="M3194">
            <v>100</v>
          </cell>
          <cell r="N3194">
            <v>39.99</v>
          </cell>
          <cell r="O3194" t="str">
            <v>TERMINADO</v>
          </cell>
        </row>
        <row r="3195">
          <cell r="K3195">
            <v>2013000030070</v>
          </cell>
          <cell r="L3195" t="str">
            <v>DESARROLLO TURÍSTICO POSIBLE Y DESEABLE DE LA REGIÓN DEL NORTE DEL CAUCA</v>
          </cell>
          <cell r="M3195">
            <v>23.1</v>
          </cell>
          <cell r="N3195">
            <v>31.62</v>
          </cell>
          <cell r="O3195" t="str">
            <v>CONTRATADO EN EJECUCIÓN</v>
          </cell>
        </row>
        <row r="3196">
          <cell r="K3196">
            <v>2013000030082</v>
          </cell>
          <cell r="L3196" t="str">
            <v>CONSTRUCCIÓN PAVIMENTACION EN CONCRETO HIDRAULICO DE LOS SECTORES COMPRENDIDOS EN LA CALLE TRECE Y VIA AL AEROPUERTO DEL MUNICIPIO DE GUAPI, CAUCA, OCCIDENTE</v>
          </cell>
          <cell r="M3196">
            <v>97.78</v>
          </cell>
          <cell r="N3196">
            <v>89.43</v>
          </cell>
          <cell r="O3196" t="str">
            <v>CONTRATADO EN EJECUCIÓN</v>
          </cell>
        </row>
        <row r="3197">
          <cell r="K3197">
            <v>2013000030130</v>
          </cell>
          <cell r="L3197" t="str">
            <v>CONSTRUCCIÓN DE 1744 VIVIENDAS DE INTERÉS PRIORITARIO PARA AHORRADORES DEL MUNICIPIO DE POPAYAN</v>
          </cell>
          <cell r="M3197">
            <v>11</v>
          </cell>
          <cell r="N3197">
            <v>9.48</v>
          </cell>
          <cell r="O3197" t="str">
            <v>CONTRATADO EN EJECUCIÓN</v>
          </cell>
        </row>
        <row r="3198">
          <cell r="K3198">
            <v>2013000030153</v>
          </cell>
          <cell r="L3198" t="str">
            <v>CONSTRUCCIÓN Y ADECUACIÓN DEL CORREDOR DEPORTIVO PARA EL FORTALECIMIENTO DEL TIEMPO LIBRE EN LA SUBREGIÓN CENTRO DEL DEPARTAMENTO DEL CAUCA</v>
          </cell>
          <cell r="M3198">
            <v>96.05</v>
          </cell>
          <cell r="N3198">
            <v>63.13</v>
          </cell>
          <cell r="O3198" t="str">
            <v>CONTRATADO EN EJECUCIÓN</v>
          </cell>
        </row>
        <row r="3199">
          <cell r="K3199">
            <v>2013000030189</v>
          </cell>
          <cell r="L3199" t="str">
            <v>ESTUDIOS Y DISEÑOS PARA LA PAVIMENTACIÓN DE LA VÍA 25CC22 CRUCE RUTA 2504 EL PITAL - CALDONO, MUNICIPIO DE CALDONO, CAUCA, OCCIDENTE</v>
          </cell>
          <cell r="M3199">
            <v>100</v>
          </cell>
          <cell r="N3199">
            <v>100</v>
          </cell>
          <cell r="O3199" t="str">
            <v>TERMINADO</v>
          </cell>
        </row>
        <row r="3200">
          <cell r="K3200">
            <v>2013000030191</v>
          </cell>
          <cell r="L3200" t="str">
            <v>CONSTRUCCIÓN CENTRO DE ACOPIO Y COMERCIALIZACION EN EL MACIZO COLOMBIANO EN EL MUNICIPIO DE LA SIERRA- CAUCA</v>
          </cell>
          <cell r="M3200">
            <v>13.86</v>
          </cell>
          <cell r="N3200">
            <v>89.02</v>
          </cell>
          <cell r="O3200" t="str">
            <v>CONTRATADO EN EJECUCIÓN</v>
          </cell>
        </row>
        <row r="3201">
          <cell r="K3201">
            <v>2013000030196</v>
          </cell>
          <cell r="L3201" t="str">
            <v>ESTUDIO DE PRE-FACTIBILIDAD DE INFRAESTRUCTURA LOGISTICA ESPECIALIZADA -ILE- EN LA SUB-REGIÓN NORTE DEL DEPARTAMENTO DEL CAUCA</v>
          </cell>
          <cell r="M3201">
            <v>100</v>
          </cell>
          <cell r="N3201">
            <v>99.8</v>
          </cell>
          <cell r="O3201" t="str">
            <v>PARA CIERRE</v>
          </cell>
        </row>
        <row r="3202">
          <cell r="K3202">
            <v>2013000100076</v>
          </cell>
          <cell r="L3202" t="str">
            <v>ANÁLISIS DE VULNERABILIDAD E IMPLEMENTACIÓN DE ALERTAS TEMPRANAS PARA SISTEMAS DE ABASTECIMIENTO DE AGUA EN EL DEPARTAMENTO DEL CAUCA</v>
          </cell>
          <cell r="M3202">
            <v>0</v>
          </cell>
          <cell r="N3202">
            <v>17.46</v>
          </cell>
          <cell r="O3202" t="str">
            <v>CONTRATADO EN EJECUCIÓN</v>
          </cell>
        </row>
        <row r="3203">
          <cell r="K3203">
            <v>2013000100077</v>
          </cell>
          <cell r="L3203" t="str">
            <v>DESARROLLO TECNOLÓGICO PARA LA OBTENCIÓN DE PRODUCTOS ORGÁNICOS E INNOVADORES DE SEDA NATURAL, POPAYÁN, CAUCA, OCCIDENTE</v>
          </cell>
          <cell r="M3203">
            <v>29.19</v>
          </cell>
          <cell r="N3203">
            <v>36.979999999999997</v>
          </cell>
          <cell r="O3203" t="str">
            <v>CONTRATADO EN EJECUCIÓN</v>
          </cell>
        </row>
        <row r="3204">
          <cell r="K3204">
            <v>2013000100083</v>
          </cell>
          <cell r="L3204" t="str">
            <v>INVESTIGACIÓN DEL USO DE ESPECIES FORRAJERAS Y NO FORRAJERAS MULTIPROPÓSITO EN SISTEMAS DE PEQUEÑOS Y MEDIANOS PRODUCTORES DE CARNE EN LOS MUNICIPIOS DE PATÍA Y MERCADERES, CAUCA</v>
          </cell>
          <cell r="M3204">
            <v>44.3</v>
          </cell>
          <cell r="N3204">
            <v>37.99</v>
          </cell>
          <cell r="O3204" t="str">
            <v>CONTRATADO EN EJECUCIÓN</v>
          </cell>
        </row>
        <row r="3205">
          <cell r="K3205">
            <v>2013000100084</v>
          </cell>
          <cell r="L3205" t="str">
            <v>REHABILITACIÓN DE TIERRAS DEGRADADAS CON FORRAJES MULTIPROPÓSITO EN SISTEMAS DE PEQUEÑOS Y MEDIANOS PRODUCTORES DE CARNE, MUNICIPIOS PATÍA Y MERCADERES, CAUCA.</v>
          </cell>
          <cell r="M3205">
            <v>40.33</v>
          </cell>
          <cell r="N3205">
            <v>32.450000000000003</v>
          </cell>
          <cell r="O3205" t="str">
            <v>CONTRATADO EN EJECUCIÓN</v>
          </cell>
        </row>
        <row r="3206">
          <cell r="K3206">
            <v>2013000100085</v>
          </cell>
          <cell r="L3206" t="str">
            <v>IMPLEMENTACIÓN DE ESTRATEGIAS PARA USO EFICIENTE DEL AGUA CON PEQUEÑOS Y MEDIANOS PRODUCTORES DE CARNE DE LOS MUNICIPIOS PATÍA Y MERCADERES, CAUCA.</v>
          </cell>
          <cell r="M3206">
            <v>53.6</v>
          </cell>
          <cell r="N3206">
            <v>40.04</v>
          </cell>
          <cell r="O3206" t="str">
            <v>CONTRATADO EN EJECUCIÓN</v>
          </cell>
        </row>
        <row r="3207">
          <cell r="K3207">
            <v>2013000100086</v>
          </cell>
          <cell r="L3207" t="str">
            <v>ESTUDIO DE SISTEMAS DE PEQUEÑOS GANADEROS ECOEFICIENTES HACIA DIFERENCIACIÓN DE PRODUCTOS Y PAGO DE SERVICIOS AMBIENTALES EN LOS MUNICIPIOS DE PATÍA Y MERCADERES, CAUCA, OCCIDENTE</v>
          </cell>
          <cell r="M3207">
            <v>62.82</v>
          </cell>
          <cell r="N3207">
            <v>65.7</v>
          </cell>
          <cell r="O3207" t="str">
            <v>CONTRATADO EN EJECUCIÓN</v>
          </cell>
        </row>
        <row r="3208">
          <cell r="K3208">
            <v>2013000100087</v>
          </cell>
          <cell r="L3208" t="str">
            <v>ESTUDIO DE EMISIÓN DE GASES EFECTO INVERNADERO Y CAPTURA DE CARBONO EN SISTEMAS DE PEQUEÑOS Y MEDIANOS PRODUCTORES DE CARNE EN LOS MUNICIPIOS PATÍA Y MERCADERES, CAUCA.</v>
          </cell>
          <cell r="M3208">
            <v>39.799999999999997</v>
          </cell>
          <cell r="N3208">
            <v>32.64</v>
          </cell>
          <cell r="O3208" t="str">
            <v>CONTRATADO EN EJECUCIÓN</v>
          </cell>
        </row>
        <row r="3209">
          <cell r="K3209">
            <v>2013000100123</v>
          </cell>
          <cell r="L3209" t="str">
            <v>FORTALECIMIENTO DE UNA CULTURA CIUDADANA EN CIENCIA TECNOLOGÍA E INNOVACIÓN A TRAVÉS DE LA  INVESTIGACIÓN COMO ESTRATEGIA PEDAGÓGICA EN EL DEPARTAMENTO DEL CAUCA.</v>
          </cell>
          <cell r="M3209">
            <v>27.5</v>
          </cell>
          <cell r="N3209">
            <v>2.91</v>
          </cell>
          <cell r="O3209" t="str">
            <v>CONTRATADO EN EJECUCIÓN</v>
          </cell>
        </row>
        <row r="3210">
          <cell r="K3210">
            <v>2013000100132</v>
          </cell>
          <cell r="L3210" t="str">
            <v>CONSTRUCCIÓN DE UN MODELO INTEGRADO PARA LA INNOVACION EN LA PLANEACION Y GESTION FINANCIERA DE LOS ENTES TERRITORIALES CAUCA</v>
          </cell>
          <cell r="M3210">
            <v>0</v>
          </cell>
          <cell r="N3210">
            <v>0</v>
          </cell>
          <cell r="O3210" t="str">
            <v>SIN CONTRATAR</v>
          </cell>
        </row>
        <row r="3211">
          <cell r="K3211">
            <v>2013003190006</v>
          </cell>
          <cell r="L3211" t="str">
            <v>CONSTRUCCIÓN DE RESTAURANTES ESCOLARES EN LA I.E. FRAY LUIS AMIGO Y I.E. NORMAL SUPERIOR GUAPI, CAUCA, OCCIDENTE</v>
          </cell>
          <cell r="M3211">
            <v>34.700000000000003</v>
          </cell>
          <cell r="N3211">
            <v>31.25</v>
          </cell>
          <cell r="O3211" t="str">
            <v>CONTRATADO EN EJECUCIÓN</v>
          </cell>
        </row>
        <row r="3212">
          <cell r="K3212">
            <v>2014000030009</v>
          </cell>
          <cell r="L3212" t="str">
            <v>CONSTRUCCIÓN DE PAVIMENTO FLEXIBLE EN LA VÍA 25ACC01 HIGUERONES - FLORENCIA ENTRE EL PR0+850 Y EL PR7+700 MUNICIPIO DE FLORENCIA, CAUCA, OCCIDENTE</v>
          </cell>
          <cell r="M3212">
            <v>89.67</v>
          </cell>
          <cell r="N3212">
            <v>80.52</v>
          </cell>
          <cell r="O3212" t="str">
            <v>CONTRATADO EN EJECUCIÓN</v>
          </cell>
        </row>
        <row r="3213">
          <cell r="K3213">
            <v>2014000030021</v>
          </cell>
          <cell r="L3213" t="str">
            <v>MEJORAMIENTO DE LA PRODUCCIÓN DE LA PALMA NAIDÍ EN EL PACÍFICO SUR DE COLOMBIA</v>
          </cell>
          <cell r="M3213">
            <v>0</v>
          </cell>
          <cell r="N3213">
            <v>0</v>
          </cell>
          <cell r="O3213" t="str">
            <v>SIN CONTRATAR</v>
          </cell>
        </row>
        <row r="3214">
          <cell r="K3214">
            <v>2014000030040</v>
          </cell>
          <cell r="L3214" t="str">
            <v>FORTALECIMIENTO DE LA AGROCADENA DEL AGUACATE HASS, MEDIANTE EL ESTABLECIMIENTO Y SOSTENIMIENTO DE CULTIVOS  Y LA CONSTRUCCIÓN DEL CENTR O REGIONAL DE ACOPIO EN EL DEPARTAMENTO DEL CAUCA</v>
          </cell>
          <cell r="M3214">
            <v>45.51</v>
          </cell>
          <cell r="N3214">
            <v>35.68</v>
          </cell>
          <cell r="O3214" t="str">
            <v>CONTRATADO EN EJECUCIÓN</v>
          </cell>
        </row>
        <row r="3215">
          <cell r="K3215">
            <v>2014000030041</v>
          </cell>
          <cell r="L3215" t="str">
            <v>IMPLEMENTACIÓN DE UN MODELO DE AGROINDUSTRIA RURAL PARA LA ELABORACION DE ALMIDONES Y HARINAS DE YUCA AMIGABLES CON EL MEDIO AMBIENTE EN EL NORTE DEL CAUCA</v>
          </cell>
          <cell r="M3215">
            <v>0</v>
          </cell>
          <cell r="N3215">
            <v>0</v>
          </cell>
          <cell r="O3215" t="str">
            <v>SIN CONTRATAR</v>
          </cell>
        </row>
        <row r="3216">
          <cell r="K3216">
            <v>2014000030042</v>
          </cell>
          <cell r="L3216" t="str">
            <v>MEJORAMIENTO DE LAS CONDICIONES DE SANEAMIENTO BASICO PARA LA COMUNIDAD NEGRA, AFROCOLOMBIANA, PALENQUERAS Y RAIZAL EN LA SUBREGION NORTE DEL CAUCA.</v>
          </cell>
          <cell r="M3216">
            <v>0</v>
          </cell>
          <cell r="N3216">
            <v>30.56</v>
          </cell>
          <cell r="O3216" t="str">
            <v>CONTRATADO EN EJECUCIÓN</v>
          </cell>
        </row>
        <row r="3217">
          <cell r="K3217">
            <v>2014000030044</v>
          </cell>
          <cell r="L3217" t="str">
            <v>MEJORAMIENTO Y PAVIMENTACION DE LA DOBLE CALZADA 53 NORTE DESDE LA VARIANTE HACIA LA CARRERA 9 ENTRE EL PR K1+420 HACIA EL P K1+100 EN LA CIUDAD DE POPAYAN PARA AUMENTAR LA INTEGRACION Y COMPETITIVIDAD EN EL DEPARTAMENTO DEL CAUCA</v>
          </cell>
          <cell r="M3217">
            <v>0</v>
          </cell>
          <cell r="N3217">
            <v>0</v>
          </cell>
          <cell r="O3217" t="str">
            <v>EN PROCESO DE CONTRATACIÓN</v>
          </cell>
        </row>
        <row r="3218">
          <cell r="K3218">
            <v>2014000030051</v>
          </cell>
          <cell r="L3218" t="str">
            <v>CONSTRUCCIÓN , REHABILITACIÓN O DOTACIÓN DE ESPACIOS PARA LA RECREACIÓN Y DEPORTE EN POPAYÁN, COMO EPICENTRO DE EVENTOS EN EL DEPARTAMENTO DEL CAUCA</v>
          </cell>
          <cell r="M3218">
            <v>52.13</v>
          </cell>
          <cell r="N3218">
            <v>27.11</v>
          </cell>
          <cell r="O3218" t="str">
            <v>CONTRATADO EN EJECUCIÓN</v>
          </cell>
        </row>
        <row r="3219">
          <cell r="K3219">
            <v>2014000030052</v>
          </cell>
          <cell r="L3219" t="str">
            <v>RESTAURACIÓN DE LA FUNCIÓN ECOLÓGICA DE LOS NACIMIENTOS, MÁRGENES DE RÍOS Y QUEBRADAS ABASTECEDORAS DE ACUERDUCTOS, EN EL MARCO DEL CONTRATO PLAN, NORTE DEL CAUCA</v>
          </cell>
          <cell r="M3219">
            <v>0</v>
          </cell>
          <cell r="N3219">
            <v>0</v>
          </cell>
          <cell r="O3219" t="str">
            <v>SIN CONTRATAR</v>
          </cell>
        </row>
        <row r="3220">
          <cell r="K3220">
            <v>2014000030064</v>
          </cell>
          <cell r="L3220" t="str">
            <v>CONSTRUCCIÓN DEL PAVIMENTO DE LA VÍA 25CC03 EL ESTRECHO-BALBOA-ARGELIA, EN EL SECTOR ENTRE EL PR60+255 Y EL PR65+255, MUNICIPIO DE ARGELIA, CAUCA, OCCIDENTE</v>
          </cell>
          <cell r="M3220">
            <v>88.62</v>
          </cell>
          <cell r="N3220">
            <v>88.53</v>
          </cell>
          <cell r="O3220" t="str">
            <v>CONTRATADO EN EJECUCIÓN</v>
          </cell>
        </row>
        <row r="3221">
          <cell r="K3221">
            <v>2014000030080</v>
          </cell>
          <cell r="L3221" t="str">
            <v>CONSTRUCCIÓN DE PUENTES PEATONALES EN EL CORREGIMIENTO DE COROZAL EN EL MUNICIPIO DE TIMBIQUI DEPARTAMENTO DEL CAUCA</v>
          </cell>
          <cell r="M3221">
            <v>99.09</v>
          </cell>
          <cell r="N3221">
            <v>99.08</v>
          </cell>
          <cell r="O3221" t="str">
            <v>CONTRATADO EN EJECUCIÓN</v>
          </cell>
        </row>
        <row r="3222">
          <cell r="K3222">
            <v>2014000030088</v>
          </cell>
          <cell r="L3222" t="str">
            <v>CONSTRUCCIÓN PUENTE PEATONAL SOBRE EL RÍO CAQUETÁ, VEREDA LA AGENCIA, PERTENECIENTE AL MUNICIPIO DE SANTA ROSA, CAUCA, OCCIDENTE</v>
          </cell>
          <cell r="M3222">
            <v>11.92</v>
          </cell>
          <cell r="N3222">
            <v>0</v>
          </cell>
          <cell r="O3222" t="str">
            <v>CONTRATADO EN EJECUCIÓN</v>
          </cell>
        </row>
        <row r="3223">
          <cell r="K3223">
            <v>2014000100064</v>
          </cell>
          <cell r="L3223" t="str">
            <v>FORTALECIMIENTO DE LOS MECANISMOS DE GESTIÓN INTEGRAL DEL RECURSO SUELO PARA LA PRODUCCIÓN AGRÍCOLA SOSTENIBLE EN EL DEPARTAMENTO DEL CAUCA</v>
          </cell>
          <cell r="M3223">
            <v>3.53</v>
          </cell>
          <cell r="N3223">
            <v>2.4900000000000002</v>
          </cell>
          <cell r="O3223" t="str">
            <v>CONTRATADO EN EJECUCIÓN</v>
          </cell>
        </row>
        <row r="3224">
          <cell r="K3224">
            <v>2014003190002</v>
          </cell>
          <cell r="L3224" t="str">
            <v>INCREMENTO DE LA COMPETITIVIDAD DEL SECTOR TURISMO MEDIANTE LA INICIATIVA OVOP EN TIERRADENTRO, CAUCA</v>
          </cell>
          <cell r="M3224">
            <v>20.32</v>
          </cell>
          <cell r="N3224">
            <v>46.52</v>
          </cell>
          <cell r="O3224" t="str">
            <v>CONTRATADO EN EJECUCIÓN</v>
          </cell>
        </row>
        <row r="3225">
          <cell r="K3225">
            <v>2015000030062</v>
          </cell>
          <cell r="L3225" t="str">
            <v>MEJORAMIENTO DE OPORTUNIDADES SOCIALES PARA LA POBLACIÓN  AFECTADA POR EL CONFLICTO ARMADO EN EL SUROCCIDENTE CAUCANO MEDIANTE LA CONSTRUCCIÓN DE INFRAESTRUCTURA EDUCATIVA NUEVA SEDE MARCO FIDEL NARVAEZ, MUNICIPIO DE ARGELIA CAUCA</v>
          </cell>
          <cell r="M3225">
            <v>0</v>
          </cell>
          <cell r="N3225">
            <v>0</v>
          </cell>
          <cell r="O3225" t="str">
            <v>SIN CONTRATAR</v>
          </cell>
        </row>
        <row r="3226">
          <cell r="K3226">
            <v>2013000100078</v>
          </cell>
          <cell r="L3226" t="str">
            <v>INVESTIGACIÓN Y DESARROLLO DE LA PLANIFICACIÓN URBANA SOSTENIBLE EN EL CAUCA, ESTUDIO DE CASO POPAYÁN</v>
          </cell>
          <cell r="M3226">
            <v>59.68</v>
          </cell>
          <cell r="N3226">
            <v>73.2</v>
          </cell>
          <cell r="O3226" t="str">
            <v>CONTRATADO EN EJECUCIÓN</v>
          </cell>
        </row>
        <row r="3227">
          <cell r="K3227">
            <v>2015000030017</v>
          </cell>
          <cell r="L3227" t="str">
            <v>FORTALECIMIENTO AL POSICIONAMIENTO Y ALTOS LOGROS DEL DEPORTE CAUCANO EN TODO EL DEPARTAMENTO DEL CAUCA</v>
          </cell>
          <cell r="M3227">
            <v>0</v>
          </cell>
          <cell r="N3227">
            <v>95.59</v>
          </cell>
          <cell r="O3227" t="str">
            <v>CONTRATADO EN EJECUCIÓN</v>
          </cell>
        </row>
        <row r="3228">
          <cell r="K3228">
            <v>2013003190007</v>
          </cell>
          <cell r="L3228" t="str">
            <v>CONSTRUCCIÓN DE DOS AULAS Y UNA BATERIA SANITARIA EN LA I.E MAZAMORRERO BUENOS AIRES, CAUCA, OCCIDENTE</v>
          </cell>
          <cell r="M3228">
            <v>100</v>
          </cell>
          <cell r="N3228">
            <v>99.91</v>
          </cell>
          <cell r="O3228" t="str">
            <v>TERMINADO</v>
          </cell>
        </row>
        <row r="3229">
          <cell r="K3229">
            <v>2015003190024</v>
          </cell>
          <cell r="L3229" t="str">
            <v>CONSTRUCCIÓN AULA MULTIPLE EN LA INSTITUCIÓN EDUCATIVA ALMIRANTE PADILLA, PADILLA -CAUCA,</v>
          </cell>
          <cell r="M3229">
            <v>0</v>
          </cell>
          <cell r="N3229">
            <v>0</v>
          </cell>
          <cell r="O3229" t="str">
            <v>CONTRATADO EN EJECUCIÓN</v>
          </cell>
        </row>
        <row r="3230">
          <cell r="K3230">
            <v>2012003190004</v>
          </cell>
          <cell r="L3230" t="str">
            <v>CONSTRUCCIÓN DE PAVIMENTO EN CONCRETO HIDRÁULICO DE LA CRA 5 ENTRE CALLES 3 Y 6 ADEMÁS DE LAS CALLES 3, 4 ,5 Y 6 ENTRE CARRERAS 5 Y 6 SANTA ROSA, CAUCA, OCCIDENTE</v>
          </cell>
          <cell r="M3230">
            <v>100</v>
          </cell>
          <cell r="N3230">
            <v>88.88</v>
          </cell>
          <cell r="O3230" t="str">
            <v>TERMINADO</v>
          </cell>
        </row>
        <row r="3231">
          <cell r="K3231">
            <v>2013003190011</v>
          </cell>
          <cell r="L3231" t="str">
            <v>CONSTRUCCIÓN VILLA OLIMPICA EN LA CABECERA DEL MUNICIPIO DE SUCRE, CAUCA</v>
          </cell>
          <cell r="M3231">
            <v>99.3</v>
          </cell>
          <cell r="N3231">
            <v>56.76</v>
          </cell>
          <cell r="O3231" t="str">
            <v>CONTRATADO EN EJECUCIÓN</v>
          </cell>
        </row>
        <row r="3232">
          <cell r="K3232">
            <v>2012000100137</v>
          </cell>
          <cell r="L3232" t="str">
            <v>INVESTIGACIÓN ALTERNATIVAS PARA EL USO DE SUBPRODUCTOS DERIVADOS DE LA AGROINDUSTRIA PISCICOLA</v>
          </cell>
          <cell r="M3232">
            <v>64.42</v>
          </cell>
          <cell r="N3232">
            <v>44.11</v>
          </cell>
          <cell r="O3232" t="str">
            <v>CONTRATADO EN EJECUCIÓN</v>
          </cell>
        </row>
        <row r="3233">
          <cell r="K3233">
            <v>2012000100170</v>
          </cell>
          <cell r="L3233" t="str">
            <v>CONFORMACIÓN DE NUCLEOS DE INNOVACIÓN FUNDAMENTOS DE GESTIÓN DE CONOCIMIENTO PARA PROMOVER EL DESARROLLO DE PRODUCTOS INNOVADORES EN EL DEPARTAMENTO DEL CAUCA</v>
          </cell>
          <cell r="M3233">
            <v>99.33</v>
          </cell>
          <cell r="N3233">
            <v>93.65</v>
          </cell>
          <cell r="O3233" t="str">
            <v>CONTRATADO EN EJECUCIÓN</v>
          </cell>
        </row>
        <row r="3234">
          <cell r="K3234">
            <v>2012000100187</v>
          </cell>
          <cell r="L3234" t="str">
            <v>IMPLEMENTACIÓN RED DE FORMACION DEL TALENTO HUMANO PARA LA INNOVACION SOCIAL Y PRODUCTIVA EN EL DEPARTAMENTO DEL CAUCA POPAYÁN, CAUCA, OCCIDENTE</v>
          </cell>
          <cell r="M3234">
            <v>45.81</v>
          </cell>
          <cell r="N3234">
            <v>38.79</v>
          </cell>
          <cell r="O3234" t="str">
            <v>CONTRATADO EN EJECUCIÓN</v>
          </cell>
        </row>
        <row r="3235">
          <cell r="K3235">
            <v>2014000030063</v>
          </cell>
          <cell r="L3235" t="str">
            <v>CONSTRUCCIÓN PRIMERA ETAPA DE LA CIUDADELA UNIVERSITARIA PARA LA REGION NORTE DEL DEPARTAMENTO DEL CAUCA</v>
          </cell>
          <cell r="M3235">
            <v>0</v>
          </cell>
          <cell r="N3235">
            <v>0</v>
          </cell>
          <cell r="O3235" t="str">
            <v>SIN CONTRATAR</v>
          </cell>
        </row>
        <row r="3236">
          <cell r="K3236">
            <v>2014000100013</v>
          </cell>
          <cell r="L3236" t="str">
            <v>IMPLEMENTACIÓN PROGRAMA MULTISECTORIAL PARA LA DISMINUCIÓN DE LA CARGA DE MALARIA EN EL LITORAL PACÍFICO COLOMBIANO.</v>
          </cell>
          <cell r="M3236">
            <v>0</v>
          </cell>
          <cell r="N3236">
            <v>0</v>
          </cell>
          <cell r="O3236" t="str">
            <v>EN PROCESO DE CONTRATACIÓN</v>
          </cell>
        </row>
        <row r="3237">
          <cell r="K3237">
            <v>2014000100061</v>
          </cell>
          <cell r="L3237" t="str">
            <v>DESARROLLO DE UN ENTORNO TECNOL. TERMACOLORES EN EL RIP PARA LA INVEST. E INNOVACIÓN EN EL USO DE AGUAS TERMALES, AGUAS MINERALES Y APROVECHAMIENTO DEL ZUFRE NATURAL ORIENTADOS A POTENCIAR EL TURISMO Y BIENESTAR EN DPTO DEL CAUCA</v>
          </cell>
          <cell r="M3237">
            <v>3.34</v>
          </cell>
          <cell r="N3237">
            <v>1.49</v>
          </cell>
          <cell r="O3237" t="str">
            <v>CONTRATADO EN EJECUCIÓN</v>
          </cell>
        </row>
        <row r="3238">
          <cell r="K3238">
            <v>2013192120002</v>
          </cell>
          <cell r="L3238" t="str">
            <v>DISEÑO DE PAVIMENTO VIAS URBANAS DEL MUNICIPIO DE CORINTO, CAUCA, OCCIDENTE</v>
          </cell>
          <cell r="M3238">
            <v>100</v>
          </cell>
          <cell r="N3238">
            <v>99.98</v>
          </cell>
          <cell r="O3238" t="str">
            <v>CERRADO</v>
          </cell>
        </row>
        <row r="3239">
          <cell r="K3239">
            <v>2013192120003</v>
          </cell>
          <cell r="L3239" t="str">
            <v>CONSTRUCCIÓN AULAS DE CLASE EN EL I.E VEINTE DE AGOSTO DEL MUNICIPIO DE CORINTO, CAUCA, OCCIDENTE</v>
          </cell>
          <cell r="M3239">
            <v>100</v>
          </cell>
          <cell r="N3239">
            <v>62.43</v>
          </cell>
          <cell r="O3239" t="str">
            <v>TERMINADO</v>
          </cell>
        </row>
        <row r="3240">
          <cell r="K3240">
            <v>2014192120001</v>
          </cell>
          <cell r="L3240" t="str">
            <v>CONSTRUCCIÓN DEL CENTRO DE DESARROLLO INFANTIL (CDI)  DEL BARRIO PEDRO LEON Y GUSTAVO MEJIA EN EL MUNICIPIO DE CORINTO, CAUCA, OCCIDENTE</v>
          </cell>
          <cell r="M3240">
            <v>100</v>
          </cell>
          <cell r="N3240">
            <v>67.58</v>
          </cell>
          <cell r="O3240" t="str">
            <v>TERMINADO</v>
          </cell>
        </row>
        <row r="3241">
          <cell r="K3241">
            <v>2014192120002</v>
          </cell>
          <cell r="L3241" t="str">
            <v>CONSTRUCCIÓN CONSTRUCCION DE PAVIMENTO FLEXIBLE EN LA CABECERA MUNICIPAL DE CORINTO, CAUCA, OCCIDENTE</v>
          </cell>
          <cell r="M3241">
            <v>100</v>
          </cell>
          <cell r="N3241">
            <v>88.38</v>
          </cell>
          <cell r="O3241" t="str">
            <v>TERMINADO</v>
          </cell>
        </row>
        <row r="3242">
          <cell r="K3242">
            <v>2014192120003</v>
          </cell>
          <cell r="L3242" t="str">
            <v>CONSTRUCCIÓN REDES ELECTRICAS URBANAS EN EL MUNICIPIO DE CORINTO CORINTO, CAUCA, OCCIDENTE</v>
          </cell>
          <cell r="M3242">
            <v>100</v>
          </cell>
          <cell r="N3242">
            <v>99.72</v>
          </cell>
          <cell r="O3242" t="str">
            <v>TERMINADO</v>
          </cell>
        </row>
        <row r="3243">
          <cell r="K3243">
            <v>2012192560009</v>
          </cell>
          <cell r="L3243" t="str">
            <v>MEJORAMIENTO DE LA CALIDAD FÍSICA DEL CAFÉ MEDIANTE LA CUALIFICACIÓN DEL PROCESO DE DESPULPADO EN EL RESGUARDO ALTO DEL REY MUNICIPIO DE EL TAMBO CAUCA</v>
          </cell>
          <cell r="M3243">
            <v>100</v>
          </cell>
          <cell r="N3243">
            <v>98.08</v>
          </cell>
          <cell r="O3243" t="str">
            <v>CERRADO</v>
          </cell>
        </row>
        <row r="3244">
          <cell r="K3244">
            <v>2012192560010</v>
          </cell>
          <cell r="L3244" t="str">
            <v>MEJORAMIENTO DE SECTORES CRITICOS DE LA RED VIAL TERCIARIA MUNICIPAL DE EL TAMBO, CAUCA, OCCIDENTE</v>
          </cell>
          <cell r="M3244">
            <v>100</v>
          </cell>
          <cell r="N3244">
            <v>100</v>
          </cell>
          <cell r="O3244" t="str">
            <v>CERRADO</v>
          </cell>
        </row>
        <row r="3245">
          <cell r="K3245">
            <v>2013192560002</v>
          </cell>
          <cell r="L3245" t="str">
            <v>MEJORAMIENTO DE 100 HECTAREAS DE CACAO, COMO ALTERNATIVA PRODUCTIVA PARA LA ERRADICACION DE CULTIVOS ILICITOS EN EL MUNICIPIO DE EL TAMBO, CAUCA, OCCIDENTE</v>
          </cell>
          <cell r="M3245">
            <v>100</v>
          </cell>
          <cell r="N3245">
            <v>98.07</v>
          </cell>
          <cell r="O3245" t="str">
            <v>CERRADO</v>
          </cell>
        </row>
        <row r="3246">
          <cell r="K3246">
            <v>2013192560003</v>
          </cell>
          <cell r="L3246" t="str">
            <v>MEJORAMIENTO DE 200 HAS DE CHONTADURO COMO ALTERNATIVA PRODUCTIVA DE LAS FAMILIAS DEL CORREGIMIENTO DE CUATRO ESQUINAS MUNICIPIO DE EL TAMBO, CAUCA, OCCIDENTE</v>
          </cell>
          <cell r="M3246">
            <v>100</v>
          </cell>
          <cell r="N3246">
            <v>97.93</v>
          </cell>
          <cell r="O3246" t="str">
            <v>CERRADO</v>
          </cell>
        </row>
        <row r="3247">
          <cell r="K3247">
            <v>2013192560004</v>
          </cell>
          <cell r="L3247" t="str">
            <v>DOTACIÓN DE EQUIPOS MÉDICOS BÁSICOS MODERNOS PARA LA E.S.E. HOSPITAL EL TAMBO, CAUCA, OCCIDENTE</v>
          </cell>
          <cell r="M3247">
            <v>100</v>
          </cell>
          <cell r="N3247">
            <v>95.62</v>
          </cell>
          <cell r="O3247" t="str">
            <v>CERRADO</v>
          </cell>
        </row>
        <row r="3248">
          <cell r="K3248">
            <v>2013192560005</v>
          </cell>
          <cell r="L3248" t="str">
            <v>MEJORAMIENTO DE LOS SISTEMAS PRODUCTIVOS DE GANADERIA DOBLE PROPOSITO DE LOS PEQUEÑOS GANADEROS DEL RESGUARDO INDÍGENA ALTO DEL REY MUNICIPIO DE EL TAMBO, CAUCA, OCCIDENTE</v>
          </cell>
          <cell r="M3248">
            <v>100</v>
          </cell>
          <cell r="N3248">
            <v>97.99</v>
          </cell>
          <cell r="O3248" t="str">
            <v>CERRADO</v>
          </cell>
        </row>
        <row r="3249">
          <cell r="K3249">
            <v>2013192560006</v>
          </cell>
          <cell r="L3249" t="str">
            <v>APOYO AL ESTABLECIMIENTO DE LULO COMO ALTERNATIVA GENERADORA DE INGRESOS Y EMPLEO EN EL MUNICIPIO DE EL TAMBO, CAUCA</v>
          </cell>
          <cell r="M3249">
            <v>100</v>
          </cell>
          <cell r="N3249">
            <v>98.08</v>
          </cell>
          <cell r="O3249" t="str">
            <v>CERRADO</v>
          </cell>
        </row>
        <row r="3250">
          <cell r="K3250">
            <v>2013192560007</v>
          </cell>
          <cell r="L3250" t="str">
            <v>REHABILITACIÓN PRIMERA ETAPA DE LA MALLA VIAL DE LA CABECERA MUNICIPAL EL TAMBO, CAUCA, OCCIDENTE</v>
          </cell>
          <cell r="M3250">
            <v>100</v>
          </cell>
          <cell r="N3250">
            <v>100</v>
          </cell>
          <cell r="O3250" t="str">
            <v>CERRADO</v>
          </cell>
        </row>
        <row r="3251">
          <cell r="K3251">
            <v>2013192560009</v>
          </cell>
          <cell r="L3251" t="str">
            <v>MEJORAMIENTO GENÉTICO DE LA GANADERÍA DE LA ZONA SUR, POBLACIÓN AFROCOLOMBIANA DEL MUNICIPIO DE EL TAMBO CAUCA</v>
          </cell>
          <cell r="M3251">
            <v>100</v>
          </cell>
          <cell r="N3251">
            <v>98.04</v>
          </cell>
          <cell r="O3251" t="str">
            <v>CERRADO</v>
          </cell>
        </row>
        <row r="3252">
          <cell r="K3252">
            <v>2013192560010</v>
          </cell>
          <cell r="L3252" t="str">
            <v>ADECUACIÓN Y REMODELACIÓN DEL PARQUE PRINCIPAL DEL MUNICIPIO DE EL TAMBO, CAUCA</v>
          </cell>
          <cell r="M3252">
            <v>100</v>
          </cell>
          <cell r="N3252">
            <v>99.95</v>
          </cell>
          <cell r="O3252" t="str">
            <v>CERRADO</v>
          </cell>
        </row>
        <row r="3253">
          <cell r="K3253">
            <v>2013192560011</v>
          </cell>
          <cell r="L3253" t="str">
            <v>IMPLEMENTACIÓN DE TIC PARA EL MEJORAMIENTO DE LA EDUCACIÓN EN EL MUNICIPIO DE EL TAMBO CAUCA</v>
          </cell>
          <cell r="M3253">
            <v>100</v>
          </cell>
          <cell r="N3253">
            <v>99.45</v>
          </cell>
          <cell r="O3253" t="str">
            <v>CERRADO</v>
          </cell>
        </row>
        <row r="3254">
          <cell r="K3254">
            <v>2013192560012</v>
          </cell>
          <cell r="L3254" t="str">
            <v>MEJORAMIENTO DE LOS CULTIVOS DE CAFÉ TIPO ESPECIAL EN QUINCE VEREDAS CAFETERAS DEL MUNICIPIO DE EL TAMBO, DEPARTAMENTO DEL CAUCA</v>
          </cell>
          <cell r="M3254">
            <v>100</v>
          </cell>
          <cell r="N3254">
            <v>99.27</v>
          </cell>
          <cell r="O3254" t="str">
            <v>CERRADO</v>
          </cell>
        </row>
        <row r="3255">
          <cell r="K3255">
            <v>2013192560013</v>
          </cell>
          <cell r="L3255" t="str">
            <v>MEJORAMIENTO DE LAS CONDICIONES DE SEGURIDAD LABORAL EN LA EXPLOTACION AURIFERA BAJO TIERRA EN EL CORREGIMIENTO DE FONDAS MUNICIPIO EL TAMBO CAUCA</v>
          </cell>
          <cell r="M3255">
            <v>100</v>
          </cell>
          <cell r="N3255">
            <v>99.93</v>
          </cell>
          <cell r="O3255" t="str">
            <v>CERRADO</v>
          </cell>
        </row>
        <row r="3256">
          <cell r="K3256">
            <v>2013192560014</v>
          </cell>
          <cell r="L3256" t="str">
            <v>REHABILITACIÓN SEGUNDA ETAPA DE LA MALLA VÍAL DE LA CABECERA MUNICIPAL DE EL TAMBO, CAUCA</v>
          </cell>
          <cell r="M3256">
            <v>100</v>
          </cell>
          <cell r="N3256">
            <v>100</v>
          </cell>
          <cell r="O3256" t="str">
            <v>CERRADO</v>
          </cell>
        </row>
        <row r="3257">
          <cell r="K3257">
            <v>2013192560015</v>
          </cell>
          <cell r="L3257" t="str">
            <v>MEJORAMIENTO DE LA RED VÍAL TERCIARIA EN LOS SECTORES MIRAFLORES-RIO HONDO, MIRAFLORES-CAUCA, ANAYES-PASO MALO-MIRAFLORES Y LOS LLANOS-MURGUEITIO-ANAYES EN EL MUNICIPIO DE EL TAMBO CAUCA</v>
          </cell>
          <cell r="M3257">
            <v>100</v>
          </cell>
          <cell r="N3257">
            <v>99.52</v>
          </cell>
          <cell r="O3257" t="str">
            <v>CERRADO</v>
          </cell>
        </row>
        <row r="3258">
          <cell r="K3258">
            <v>2013192560016</v>
          </cell>
          <cell r="L3258" t="str">
            <v>RECUPERACIÓN DE LA GANADERIA BOVINA DOBLE PROPOSITO EN LOS CORREGIMIENTOS DE PLAYA RICA, LOS ANDES, LA PAZ, QUILCACE Y CABUYAL MUNICIPIO EL TAMBO, CAUCA</v>
          </cell>
          <cell r="M3258">
            <v>100</v>
          </cell>
          <cell r="N3258">
            <v>99.64</v>
          </cell>
          <cell r="O3258" t="str">
            <v>CERRADO</v>
          </cell>
        </row>
        <row r="3259">
          <cell r="K3259">
            <v>2013192560017</v>
          </cell>
          <cell r="L3259" t="str">
            <v>MEJORAMIENTO DE LA PRODUCCION HORTICOLA BAJO CUBIERTA PLASTICA EN EL MUNICIPIO DE EL TAMBO, CAUCA</v>
          </cell>
          <cell r="M3259">
            <v>100</v>
          </cell>
          <cell r="N3259">
            <v>99.95</v>
          </cell>
          <cell r="O3259" t="str">
            <v>CERRADO</v>
          </cell>
        </row>
        <row r="3260">
          <cell r="K3260">
            <v>2013192560019</v>
          </cell>
          <cell r="L3260" t="str">
            <v>ESTUDIOS Y DISEÑOS PARA LA AMPLIACIÓN DE LAS INSTALACIONES DEL CENTRO ADMINISTRATIVO MUNICIPAL (CAM) DE EL TAMBO, CAUCA</v>
          </cell>
          <cell r="M3260">
            <v>100</v>
          </cell>
          <cell r="N3260">
            <v>78.790000000000006</v>
          </cell>
          <cell r="O3260" t="str">
            <v>CERRADO</v>
          </cell>
        </row>
        <row r="3261">
          <cell r="K3261">
            <v>2013192560020</v>
          </cell>
          <cell r="L3261" t="str">
            <v>MEJORAMIENTO DE VIVIENDA MEDIANTE LA CONSTRUCCIÓN DE COCINAS PARA 25 VIVIENDAS EN ZONA RURAL DEL MUNICIPIO DE EL TAMBO, CAUCA</v>
          </cell>
          <cell r="M3261">
            <v>100</v>
          </cell>
          <cell r="N3261">
            <v>100</v>
          </cell>
          <cell r="O3261" t="str">
            <v>CERRADO</v>
          </cell>
        </row>
        <row r="3262">
          <cell r="K3262">
            <v>2013192560021</v>
          </cell>
          <cell r="L3262" t="str">
            <v>ESTUDIOS Y DISEÑOS PARA LA CONSTRUCCIÓN DE LA CUBIERTA DE LA PLAZOLETA DE VENTA DE ROPAS DE LA CABECERA MUNICIPAL DE EL TAMBO, CAUCA</v>
          </cell>
          <cell r="M3262">
            <v>100</v>
          </cell>
          <cell r="N3262">
            <v>78.790000000000006</v>
          </cell>
          <cell r="O3262" t="str">
            <v>CERRADO</v>
          </cell>
        </row>
        <row r="3263">
          <cell r="K3263">
            <v>2014192560001</v>
          </cell>
          <cell r="L3263" t="str">
            <v>MEJORAMIENTO DEL SISTEMA DE BENEFICIO DE CAFÉ MEDIANTE LA DOTACIÓN DE EQUIPOS DE DESPULPADO PARA 110 CAFICULTORES DEL MUNICIPIO DE EL TAMBO CAUCA</v>
          </cell>
          <cell r="M3263">
            <v>100</v>
          </cell>
          <cell r="N3263">
            <v>99.22</v>
          </cell>
          <cell r="O3263" t="str">
            <v>CERRADO</v>
          </cell>
        </row>
        <row r="3264">
          <cell r="K3264">
            <v>2014192560002</v>
          </cell>
          <cell r="L3264" t="str">
            <v>APOYO A LA EXPLOTACIÓN DE ESPECIES MENORES (CURIES) CON FAMILIAS VULNERABLES DEL SECTOR RURAL DEL MUNICIPIO DE EL TAMBO CAUCA</v>
          </cell>
          <cell r="M3264">
            <v>100</v>
          </cell>
          <cell r="N3264">
            <v>99.7</v>
          </cell>
          <cell r="O3264" t="str">
            <v>CERRADO</v>
          </cell>
        </row>
        <row r="3265">
          <cell r="K3265">
            <v>2014192560003</v>
          </cell>
          <cell r="L3265" t="str">
            <v>MANTENIMIENTO DE LA RED VÍAL TERCIARIA DEL RESGUARDO INDÍGENA ALTO DEL REY MUNICIPIO DE EL TAMBO CAUCA</v>
          </cell>
          <cell r="M3265">
            <v>100</v>
          </cell>
          <cell r="N3265">
            <v>99.94</v>
          </cell>
          <cell r="O3265" t="str">
            <v>CERRADO</v>
          </cell>
        </row>
        <row r="3266">
          <cell r="K3266">
            <v>2014192560004</v>
          </cell>
          <cell r="L3266" t="str">
            <v>CONSTRUCCIÓN PRIMERA ETAPA DE REDES ELÉCTRICAS EN LA VEREDA EL HOYO MUNICIPIO DE EL TAMBO CAUCA</v>
          </cell>
          <cell r="M3266">
            <v>100</v>
          </cell>
          <cell r="N3266">
            <v>99.77</v>
          </cell>
          <cell r="O3266" t="str">
            <v>CERRADO</v>
          </cell>
        </row>
        <row r="3267">
          <cell r="K3267">
            <v>2014192560005</v>
          </cell>
          <cell r="L3267" t="str">
            <v>FORTALECIMIENTO DEL DESARROLLO ARTÍSTICO Y CULTURAL MEDIANTE LA DOTACIÓN DE INSTRUMENTOS MUSICALES EN EL MUNICIPIO DE EL TAMBO CAUCA</v>
          </cell>
          <cell r="M3267">
            <v>100</v>
          </cell>
          <cell r="N3267">
            <v>0</v>
          </cell>
          <cell r="O3267" t="str">
            <v>TERMINADO</v>
          </cell>
        </row>
        <row r="3268">
          <cell r="K3268">
            <v>2014192560006</v>
          </cell>
          <cell r="L3268" t="str">
            <v>ESTUDIOS Y DISEÑOS DEL MACROPROYECTO DE ELECTRIFICACIÓN PARA LA CONSTRUCCIÓN DE REDES ELÉCTRICAS DE MEDIA Y BAJA TENSIÓN Y MONTAJ E DE SUBESTACIONES DE DISTRIBUCIÓN PARA 1379 BENEFICIARIOS DE 125 VEREDAS DEL MUNICIPIO TAMBO CAUCA</v>
          </cell>
          <cell r="M3268">
            <v>100</v>
          </cell>
          <cell r="N3268">
            <v>98.24</v>
          </cell>
          <cell r="O3268" t="str">
            <v>CERRADO</v>
          </cell>
        </row>
        <row r="3269">
          <cell r="K3269">
            <v>2014192560007</v>
          </cell>
          <cell r="L3269" t="str">
            <v>MEJORAMIENTO DEL CULTIVO DE CAFÉ EN VEINTIDOS VEREDAS DEL MUNICIPIO DE EL TAMBO DEPARTAMENTO DEL CAUCA</v>
          </cell>
          <cell r="M3269">
            <v>100</v>
          </cell>
          <cell r="N3269">
            <v>100</v>
          </cell>
          <cell r="O3269" t="str">
            <v>CERRADO</v>
          </cell>
        </row>
        <row r="3270">
          <cell r="K3270">
            <v>2014192560008</v>
          </cell>
          <cell r="L3270" t="str">
            <v>MEJORAMIENTO DEL CULTIVO DE CHONTADURO COMO ALTERNATIVA PRODUCTIVA EN TRES CORREGIMIENTOS DEL MUNICIPIO DE EL TAMBO CAUCA</v>
          </cell>
          <cell r="M3270">
            <v>100</v>
          </cell>
          <cell r="N3270">
            <v>99.77</v>
          </cell>
          <cell r="O3270" t="str">
            <v>CERRADO</v>
          </cell>
        </row>
        <row r="3271">
          <cell r="K3271">
            <v>2015192560001</v>
          </cell>
          <cell r="L3271" t="str">
            <v>ACTUALIZACIÓN DEL PLAN BÁSICO DE ORDENAMIENTO TERRITORIAL DEL MUNICIPIO DE EL TAMBO CAUCA</v>
          </cell>
          <cell r="M3271">
            <v>0</v>
          </cell>
          <cell r="N3271">
            <v>48.68</v>
          </cell>
          <cell r="O3271" t="str">
            <v>CONTRATADO EN EJECUCIÓN</v>
          </cell>
        </row>
        <row r="3272">
          <cell r="K3272">
            <v>2015192560002</v>
          </cell>
          <cell r="L3272" t="str">
            <v>MANTENIMIENTO RUTINARIO DE LA RED VIAL TERCIARIA DE LOS CORREGIMIENTOS EL ZARZAL, SAN JOAQUIN, PIAGUA, CUATRO ESQUINAS, QUILCACE,URIBE , FONDAS, LOS ANAYES Y LA PERIFERIA URBANA MUNICIPIO DE EL TAMBO CAUCA</v>
          </cell>
          <cell r="M3272">
            <v>100</v>
          </cell>
          <cell r="N3272">
            <v>99.87</v>
          </cell>
          <cell r="O3272" t="str">
            <v>CERRADO</v>
          </cell>
        </row>
        <row r="3273">
          <cell r="K3273">
            <v>2015192560004</v>
          </cell>
          <cell r="L3273" t="str">
            <v>ESTUDIOS Y DISEÑOS PARA LA CONSTRUCCIÓN DEL POLIDEPORTIVO DE LA VEREDA LA INDEPENDENCIA MUNICIPIO DE EL TAMBO CAUCA</v>
          </cell>
          <cell r="M3273">
            <v>100</v>
          </cell>
          <cell r="N3273">
            <v>93.9</v>
          </cell>
          <cell r="O3273" t="str">
            <v>CERRADO</v>
          </cell>
        </row>
        <row r="3274">
          <cell r="K3274">
            <v>2015192560005</v>
          </cell>
          <cell r="L3274" t="str">
            <v>CONSTRUCCIÓN PRIMERA ETAPA DEL POLIDEPORTIVO DEL CENTRO EDUCATIVO EL ZARZAL  MUNICIPIO DE EL TAMBO, CAUCA</v>
          </cell>
          <cell r="M3274">
            <v>100</v>
          </cell>
          <cell r="N3274">
            <v>99.95</v>
          </cell>
          <cell r="O3274" t="str">
            <v>CERRADO</v>
          </cell>
        </row>
        <row r="3275">
          <cell r="K3275">
            <v>2014003190007</v>
          </cell>
          <cell r="L3275" t="str">
            <v>MEJORAMIENTO DE LAS CONDICIONES DE HABITABILIDAD DE LA POBLACION VULNERABLE MEDIANTE LA ADECUACION DE COCINAS EN MAL ESTADO MUNICIPIO FLORENCIA CAUCA</v>
          </cell>
          <cell r="M3275">
            <v>100</v>
          </cell>
          <cell r="N3275">
            <v>100</v>
          </cell>
          <cell r="O3275" t="str">
            <v>CERRADO</v>
          </cell>
        </row>
        <row r="3276">
          <cell r="K3276">
            <v>2014003190008</v>
          </cell>
          <cell r="L3276" t="str">
            <v>REPOSICIÓN DE PAVIMENTO RIGIDO DE LA CARRERA SEGUNDA (2DA) ENTRE CALLE CUARTA (4TA) Y QUINTA (5TA) DE LA CABECERA MUNICIPAL DE FLORENCIA, CAUCA</v>
          </cell>
          <cell r="M3276">
            <v>100</v>
          </cell>
          <cell r="N3276">
            <v>99.97</v>
          </cell>
          <cell r="O3276" t="str">
            <v>CERRADO</v>
          </cell>
        </row>
        <row r="3277">
          <cell r="K3277">
            <v>2015003190035</v>
          </cell>
          <cell r="L3277" t="str">
            <v>REHABILITACIÓN DE LAS VIAS DE LA CABECERA MUNICIPAL DE FLORENCIA, CAUCA</v>
          </cell>
          <cell r="M3277">
            <v>100</v>
          </cell>
          <cell r="N3277">
            <v>100</v>
          </cell>
          <cell r="O3277" t="str">
            <v>CERRADO</v>
          </cell>
        </row>
        <row r="3278">
          <cell r="K3278">
            <v>2013193000001</v>
          </cell>
          <cell r="L3278" t="str">
            <v>CONSTRUCCIÓN DE LA INSTITUCION EDUCATIVA CENTRO RURAL MIXTO LA CABAÑA GUACHENÉ, CAUCA, OCCIDENTE</v>
          </cell>
          <cell r="M3278">
            <v>99.02</v>
          </cell>
          <cell r="N3278">
            <v>100</v>
          </cell>
          <cell r="O3278" t="str">
            <v>CONTRATADO EN EJECUCIÓN</v>
          </cell>
        </row>
        <row r="3279">
          <cell r="K3279">
            <v>2015193000001</v>
          </cell>
          <cell r="L3279" t="str">
            <v>CONSTRUCCIÓN - PAVIMENTACION DE VIAS URBANAS GUACHENÉ, CAUCA, OCCIDENTE</v>
          </cell>
          <cell r="M3279">
            <v>64.209999999999994</v>
          </cell>
          <cell r="N3279">
            <v>66.67</v>
          </cell>
          <cell r="O3279" t="str">
            <v>CONTRATADO EN EJECUCIÓN</v>
          </cell>
        </row>
        <row r="3280">
          <cell r="K3280">
            <v>2013003190012</v>
          </cell>
          <cell r="L3280" t="str">
            <v>CONSTRUCCIÓN PAVIMENTACION EN CONCRETO HIDRAULICO DE LOS SECTORES COMPRENDIDOS EN LA CARRERA CUARTA Y CARRERA SEGUNDA  MUNICIPIO DE GUAPI, CAUCA, OCCIDENTE</v>
          </cell>
          <cell r="M3280">
            <v>22.48</v>
          </cell>
          <cell r="N3280">
            <v>57.12</v>
          </cell>
          <cell r="O3280" t="str">
            <v>CONTRATADO EN EJECUCIÓN</v>
          </cell>
        </row>
        <row r="3281">
          <cell r="K3281">
            <v>2013003190018</v>
          </cell>
          <cell r="L3281" t="str">
            <v>REMODELACIÓN Y CONSTRUCCION DEL PARQUE CENTRAL DE GUAPI, CAUCA, OCCIDENTE</v>
          </cell>
          <cell r="M3281">
            <v>97.53</v>
          </cell>
          <cell r="N3281">
            <v>87.2</v>
          </cell>
          <cell r="O3281" t="str">
            <v>CONTRATADO EN EJECUCIÓN</v>
          </cell>
        </row>
        <row r="3282">
          <cell r="K3282">
            <v>2013003190021</v>
          </cell>
          <cell r="L3282" t="str">
            <v>IMPLEMENTACIÓN DE TIC PARA LA COMPETITIVIDAD DE INZA, CAUCA</v>
          </cell>
          <cell r="M3282">
            <v>100</v>
          </cell>
          <cell r="N3282">
            <v>100</v>
          </cell>
          <cell r="O3282" t="str">
            <v>CERRADO</v>
          </cell>
        </row>
        <row r="3283">
          <cell r="K3283">
            <v>2013003190030</v>
          </cell>
          <cell r="L3283" t="str">
            <v>CONSTRUCCIÓN Y ADECUACION DE LOS CENTROS DEPORTIVOS EN LAS VEREDAS DE TUMBICHUCUE,CEDRALIA, GUADUAL, QUIGUANAS, AGUA BLANCA, SAN ANDRES DE PISIMBALA EN EL MUNICIPIO DE INZÁ DEPARTAMENTO DEL CAUCA</v>
          </cell>
          <cell r="M3283">
            <v>99.83</v>
          </cell>
          <cell r="N3283">
            <v>99.75</v>
          </cell>
          <cell r="O3283" t="str">
            <v>CERRADO</v>
          </cell>
        </row>
        <row r="3284">
          <cell r="K3284">
            <v>2013003190046</v>
          </cell>
          <cell r="L3284" t="str">
            <v>CONSTRUCCIÓN DE PAVIMENTO Y CUNETA EN CONCRETO HIDRAULICO EN LA CARRERA 2ª CON CALLE 4ª Y 5ª FRENTE AL HOSPITAL Y CARRERA 2ª CON CALLE 5ª BARRIO BOLIVAR SALIDA A LA PLATA HUILA DE LA CABECERA MUNICIPAL DE INZA DPTO DEL CAUCA</v>
          </cell>
          <cell r="M3284">
            <v>100</v>
          </cell>
          <cell r="N3284">
            <v>99.31</v>
          </cell>
          <cell r="O3284" t="str">
            <v>CERRADO</v>
          </cell>
        </row>
        <row r="3285">
          <cell r="K3285">
            <v>2014003190003</v>
          </cell>
          <cell r="L3285" t="str">
            <v>FORTALECIMIENTO PEGADOGICO E INCLUSIÓN SOCIAL EN LA EDUCACIÓN, PARA EL MEJORAMIENTO DE LA CALIDAD EDUCATIVA EN COMUNIDADES MAYORITARIAS INDIGENAS Y AFROCOLOMBIANAS EN EL MUNICIPIO DE INZA CAUCA</v>
          </cell>
          <cell r="M3285">
            <v>100</v>
          </cell>
          <cell r="N3285">
            <v>100</v>
          </cell>
          <cell r="O3285" t="str">
            <v>CERRADO</v>
          </cell>
        </row>
        <row r="3286">
          <cell r="K3286">
            <v>2015003190044</v>
          </cell>
          <cell r="L3286" t="str">
            <v>CONSTRUCCIÓN Y ADECUACION DEL ESTADIO DE LA CABECERA MUNICIPAL DE INZA DEPARTAMENTO DEL CAUCA</v>
          </cell>
          <cell r="M3286">
            <v>0</v>
          </cell>
          <cell r="N3286">
            <v>0</v>
          </cell>
          <cell r="O3286" t="str">
            <v>EN PROCESO DE CONTRATACIÓN</v>
          </cell>
        </row>
        <row r="3287">
          <cell r="K3287">
            <v>2012003190003</v>
          </cell>
          <cell r="L3287" t="str">
            <v>CONSTRUCCIÓN CONSTRUCCIÓN PLAN MAESTRO DE ALCANTARILLADO VEREDA EL CARRIZAL JAMBALÓ, CAUCA, OCCIDENTE</v>
          </cell>
          <cell r="M3287">
            <v>100</v>
          </cell>
          <cell r="N3287">
            <v>100</v>
          </cell>
          <cell r="O3287" t="str">
            <v>CERRADO</v>
          </cell>
        </row>
        <row r="3288">
          <cell r="K3288">
            <v>2013003190008</v>
          </cell>
          <cell r="L3288" t="str">
            <v>CONSTRUCCIÓN DEL ACUEDUCTO PARA LA VEREDA BARONDILLO MUNICIPIO DE JAMBALÓ, CAUCA, OCCIDENTE</v>
          </cell>
          <cell r="M3288">
            <v>100</v>
          </cell>
          <cell r="N3288">
            <v>98.17</v>
          </cell>
          <cell r="O3288" t="str">
            <v>CERRADO</v>
          </cell>
        </row>
        <row r="3289">
          <cell r="K3289">
            <v>2013003190025</v>
          </cell>
          <cell r="L3289" t="str">
            <v>CONSTRUCCIÓN DE UN SISTEMA DE ALCANTARILLADO Y CONSTRUCCION DE UN SISTEMA DE TRATAMIENTO DE AGUAS RESIDUALES VEREDA DE ZUMBICO MUNICIPIO DE JAMBALÓ, CAUCA, OCCIDENTE</v>
          </cell>
          <cell r="M3289">
            <v>100</v>
          </cell>
          <cell r="N3289">
            <v>100</v>
          </cell>
          <cell r="O3289" t="str">
            <v>CERRADO</v>
          </cell>
        </row>
        <row r="3290">
          <cell r="K3290">
            <v>2015003190002</v>
          </cell>
          <cell r="L3290" t="str">
            <v>CONSTRUCCIÓN DE LA CUBIERTA DEL ESPACIO DEPORTIVO DE LA INSTITUCIÓN EDUCATIVA KWE’SX PIYA YAT,NUESTROS SITIOS DEAPRENDIZAJE,ELTABLÓN JAMBALÓ, CAUCA</v>
          </cell>
          <cell r="M3290">
            <v>100</v>
          </cell>
          <cell r="N3290">
            <v>99.89</v>
          </cell>
          <cell r="O3290" t="str">
            <v>CERRADO</v>
          </cell>
        </row>
        <row r="3291">
          <cell r="K3291">
            <v>2016003190001</v>
          </cell>
          <cell r="L3291" t="str">
            <v>CONSTRUCCIÓN DE ESCENARIO DEPORTIVO EN LA VEREDA VITOYÓ, MUNICIPIO DE JAMBALÓ, DEPARTAMENTO DEL CAUCA.</v>
          </cell>
          <cell r="M3291">
            <v>0</v>
          </cell>
          <cell r="N3291">
            <v>0</v>
          </cell>
          <cell r="O3291" t="str">
            <v>SIN CONTRATAR</v>
          </cell>
        </row>
        <row r="3292">
          <cell r="K3292">
            <v>2012003190002</v>
          </cell>
          <cell r="L3292" t="str">
            <v>CONSTRUCCIÓN CANCHA MULTIPLE Y CUBIERTA EN ESTRUCTURA METALICA EN LA VEREDA LA DEPRESION DE LA SIERRA, CAUCA OCCIDENTE</v>
          </cell>
          <cell r="M3292">
            <v>100</v>
          </cell>
          <cell r="N3292">
            <v>99.99</v>
          </cell>
          <cell r="O3292" t="str">
            <v>TERMINADO</v>
          </cell>
        </row>
        <row r="3293">
          <cell r="K3293">
            <v>2012003190014</v>
          </cell>
          <cell r="L3293" t="str">
            <v>CONSTRUCCIÓN LOSAS EN CONCRETO PARA LAS CANCHAS MULTIPLES DE LAS VEREDAS DE FRONTINO, EL LLANO Y PALOGRANDE DEL MUNICIPIO DE LA SIERRA CAUCA</v>
          </cell>
          <cell r="M3293">
            <v>100</v>
          </cell>
          <cell r="N3293">
            <v>99.97</v>
          </cell>
          <cell r="O3293" t="str">
            <v>TERMINADO</v>
          </cell>
        </row>
        <row r="3294">
          <cell r="K3294">
            <v>2013003190005</v>
          </cell>
          <cell r="L3294" t="str">
            <v>MEJORAMIENTO CASA CABILDO EL MORAL, VEREDA EL MORAL DEL MUNICIPIO DE LA SIERRA-CAUCA</v>
          </cell>
          <cell r="M3294">
            <v>100</v>
          </cell>
          <cell r="N3294">
            <v>99.97</v>
          </cell>
          <cell r="O3294" t="str">
            <v>TERMINADO</v>
          </cell>
        </row>
        <row r="3295">
          <cell r="K3295">
            <v>2013003190029</v>
          </cell>
          <cell r="L3295" t="str">
            <v>CONSTRUCCIÓN CANCHA MULTIPLE Y CUBIERTA EN ESTRUCTURA  METALICA EN LA VEREDA TARUCA, DEL MUNICIPIO DE LA SIERRA, CAUCA.</v>
          </cell>
          <cell r="M3295">
            <v>98.7</v>
          </cell>
          <cell r="N3295">
            <v>99.93</v>
          </cell>
          <cell r="O3295" t="str">
            <v>TERMINADO</v>
          </cell>
        </row>
        <row r="3296">
          <cell r="K3296">
            <v>2013003190034</v>
          </cell>
          <cell r="L3296" t="str">
            <v>CONSTRUCCIÓN CANCHA MULTIPLE Y CUBIERTA EN ESTRUCTURA METALICA EN LA VEREDA EL SALERO DEL MUNICIPIO DE LA SIERRA CAUCA</v>
          </cell>
          <cell r="M3296">
            <v>100</v>
          </cell>
          <cell r="N3296">
            <v>99.93</v>
          </cell>
          <cell r="O3296" t="str">
            <v>PARA CIERRE</v>
          </cell>
        </row>
        <row r="3297">
          <cell r="K3297">
            <v>2014003190005</v>
          </cell>
          <cell r="L3297" t="str">
            <v>CONSTRUCCIÓN PARA LA TERMINACION DE LA CASA CULTURAL DEL RESGUARDO INDIGENA EL OSO, MUNICIPIO DE LA SIERRA CAUCA</v>
          </cell>
          <cell r="M3297">
            <v>100</v>
          </cell>
          <cell r="N3297">
            <v>66.959999999999994</v>
          </cell>
          <cell r="O3297" t="str">
            <v>TERMINADO</v>
          </cell>
        </row>
        <row r="3298">
          <cell r="K3298">
            <v>2015003190051</v>
          </cell>
          <cell r="L3298" t="str">
            <v>CONSTRUCCIÓN CUBIERTAS EN ESTRUCTURA METALICA EN LAS VEREDAS LOS ROBLES Y PROVIDENCIA MUNICIPIO DE LA SIERRA, CAUCA</v>
          </cell>
          <cell r="M3298">
            <v>0</v>
          </cell>
          <cell r="N3298">
            <v>0</v>
          </cell>
          <cell r="O3298" t="str">
            <v>CONTRATADO EN EJECUCIÓN</v>
          </cell>
        </row>
        <row r="3299">
          <cell r="K3299">
            <v>2013193970001</v>
          </cell>
          <cell r="L3299" t="str">
            <v>CONSTRUCCIÓN DE UNIDADES SANITARIAS FAMILIARES PARA LA POBLACION RURAL DEL MUNICIPIO DE LA VEGA CAUCA OCCIDENTE</v>
          </cell>
          <cell r="M3299">
            <v>100</v>
          </cell>
          <cell r="N3299">
            <v>99.29</v>
          </cell>
          <cell r="O3299" t="str">
            <v>CERRADO</v>
          </cell>
        </row>
        <row r="3300">
          <cell r="K3300">
            <v>2013193970002</v>
          </cell>
          <cell r="L3300" t="str">
            <v>MEJORAMIENTO DE PISOS Y TECHOS DE 130 VIVIENDAS DEL SECTOR RURAL DEL MUNICIPIO DE LA VEGA CAUCA</v>
          </cell>
          <cell r="M3300">
            <v>99.99</v>
          </cell>
          <cell r="N3300">
            <v>99.96</v>
          </cell>
          <cell r="O3300" t="str">
            <v>CERRADO</v>
          </cell>
        </row>
        <row r="3301">
          <cell r="K3301">
            <v>2013193970003</v>
          </cell>
          <cell r="L3301" t="str">
            <v>MEJORAMIENTO VÍA DEL CENTRO POBLADO DE ARBELA DEL MUNICIPIO DE LA VEGA, CAUCA</v>
          </cell>
          <cell r="M3301">
            <v>100</v>
          </cell>
          <cell r="N3301">
            <v>99.99</v>
          </cell>
          <cell r="O3301" t="str">
            <v>CERRADO</v>
          </cell>
        </row>
        <row r="3302">
          <cell r="K3302">
            <v>2013193970004</v>
          </cell>
          <cell r="L3302" t="str">
            <v>MEJORAMIENTO VÍA DE ACCESO A LA ESCUELA DEL CORREGIMIENTO DE EL PALMAR MUNICIPIO LA VEGA CAUCA</v>
          </cell>
          <cell r="M3302">
            <v>100</v>
          </cell>
          <cell r="N3302">
            <v>100</v>
          </cell>
          <cell r="O3302" t="str">
            <v>CERRADO</v>
          </cell>
        </row>
        <row r="3303">
          <cell r="K3303">
            <v>2013193970005</v>
          </cell>
          <cell r="L3303" t="str">
            <v>CONSTRUCCIÓN POLIDEPORTIVO CUBIERTO EN EL CORREGIMIENTO DE LOS UVOS MUNICIPIO DE LA VEGA, CAUCA,</v>
          </cell>
          <cell r="M3303">
            <v>100</v>
          </cell>
          <cell r="N3303">
            <v>100</v>
          </cell>
          <cell r="O3303" t="str">
            <v>CERRADO</v>
          </cell>
        </row>
        <row r="3304">
          <cell r="K3304">
            <v>2013193970006</v>
          </cell>
          <cell r="L3304" t="str">
            <v>CONSTRUCCIÓN DE CANCHA MULTIFUNCIONAL, POLIDEPORTIVO CUBIERTO,  GRADERÍA Y CERRAMIENTO EN EL CORREGIMIENTO EL PALMAR MUNICIPIO DE LA VEGA CAUCA</v>
          </cell>
          <cell r="M3304">
            <v>99.99</v>
          </cell>
          <cell r="N3304">
            <v>100</v>
          </cell>
          <cell r="O3304" t="str">
            <v>CERRADO</v>
          </cell>
        </row>
        <row r="3305">
          <cell r="K3305">
            <v>2013193970007</v>
          </cell>
          <cell r="L3305" t="str">
            <v>MEJORAMIENTO DE LAS CONDICIONES DE SANEAMIENTO BÁSICO DE 50 FAMILIAS DISPERSAS DEL MUNICIPIO DE LA VEGA CAUCA MEDIANTE LA CONSTRUCCIÓN DE BATERÍAS SANITARIAS UNIFAMILIARES</v>
          </cell>
          <cell r="M3305">
            <v>99.61</v>
          </cell>
          <cell r="N3305">
            <v>100</v>
          </cell>
          <cell r="O3305" t="str">
            <v>CERRADO</v>
          </cell>
        </row>
        <row r="3306">
          <cell r="K3306">
            <v>2013193970008</v>
          </cell>
          <cell r="L3306" t="str">
            <v>CONSTRUCCIÓN DE 220 CUBIERTAS EN LAS VIVIENDAS DE LA POBLACIÓN RURAL DEL MUNICIPIO DE LA VEGA, CAUCA</v>
          </cell>
          <cell r="M3306">
            <v>100</v>
          </cell>
          <cell r="N3306">
            <v>100</v>
          </cell>
          <cell r="O3306" t="str">
            <v>CERRADO</v>
          </cell>
        </row>
        <row r="3307">
          <cell r="K3307">
            <v>2014193970001</v>
          </cell>
          <cell r="L3307" t="str">
            <v>CONSTRUCCIÓN PAVIMENTO RÍGIDO DE LAS CALLES DEL CORREGIMIENTO DE SANTA RITA MUNICIPIO DE LA VEGA, CAUCA, OCCIDENTE</v>
          </cell>
          <cell r="M3307">
            <v>100</v>
          </cell>
          <cell r="N3307">
            <v>100</v>
          </cell>
          <cell r="O3307" t="str">
            <v>CERRADO</v>
          </cell>
        </row>
        <row r="3308">
          <cell r="K3308">
            <v>2014193970002</v>
          </cell>
          <cell r="L3308" t="str">
            <v>CONSTRUCCIÓN CUBIERTA POLIDEPORTIVO CABECERA CORREGIMENTAL DE ALTAMIRA LA VEGA, CAUCA, OCCIDENTE</v>
          </cell>
          <cell r="M3308">
            <v>100</v>
          </cell>
          <cell r="N3308">
            <v>99.98</v>
          </cell>
          <cell r="O3308" t="str">
            <v>CERRADO</v>
          </cell>
        </row>
        <row r="3309">
          <cell r="K3309">
            <v>2014193970003</v>
          </cell>
          <cell r="L3309" t="str">
            <v>REHABILITACIÓN DE LAS VIAS EL PALMAR - CAMPO ALEGRE Y LOS UVOS - LA LLANADA MUNICIPIO DE LA VEGA CAUCA</v>
          </cell>
          <cell r="M3309">
            <v>100</v>
          </cell>
          <cell r="N3309">
            <v>100</v>
          </cell>
          <cell r="O3309" t="str">
            <v>CERRADO</v>
          </cell>
        </row>
        <row r="3310">
          <cell r="K3310">
            <v>2015193970001</v>
          </cell>
          <cell r="L3310" t="str">
            <v>CONSTRUCCIÓN DE POLIDEPORTIVO CUBIERTO DEL RESGUARDO INDÍGENA GUACHICONO, MUNICIPIO DE LA VEGA, DEPARTAMENTO DEL CAUCA</v>
          </cell>
          <cell r="M3310">
            <v>100</v>
          </cell>
          <cell r="N3310">
            <v>100</v>
          </cell>
          <cell r="O3310" t="str">
            <v>CERRADO</v>
          </cell>
        </row>
        <row r="3311">
          <cell r="K3311">
            <v>2015193970002</v>
          </cell>
          <cell r="L3311" t="str">
            <v>CONSTRUCCIÓN DE LA CUBIERTA DEL POLIDEPORTIVO Y MEJORAMIENTO DE LA PLACA EXISTENTE DE LA CABECERA CORREGIMENTAL DE SANTA JUANA MUNICIPIO LA VEGA-CAUCA</v>
          </cell>
          <cell r="M3311">
            <v>100</v>
          </cell>
          <cell r="N3311">
            <v>100</v>
          </cell>
          <cell r="O3311" t="str">
            <v>CERRADO</v>
          </cell>
        </row>
        <row r="3312">
          <cell r="K3312">
            <v>2015193970003</v>
          </cell>
          <cell r="L3312" t="str">
            <v>CONSTRUCCIÓN DE LA CUBIERTA DEL ESPACIO DEPORTIVO DE LA CABECERA CORREGIMIENTO DE SANTA BARBARA MUNICIPIO DE LA VEGA DEPARTAMENTO DEL CAUCA</v>
          </cell>
          <cell r="M3312">
            <v>100</v>
          </cell>
          <cell r="N3312">
            <v>100</v>
          </cell>
          <cell r="O3312" t="str">
            <v>CERRADO</v>
          </cell>
        </row>
        <row r="3313">
          <cell r="K3313">
            <v>2013003190009</v>
          </cell>
          <cell r="L3313" t="str">
            <v>CONSTRUCCIÓN DEL EDIFICIO PARA LA CASA DE LA CULTURA MUNICIPIO DE LÓPEZ, CAUCA, OCCIDENTE</v>
          </cell>
          <cell r="M3313">
            <v>94.52</v>
          </cell>
          <cell r="N3313">
            <v>95.26</v>
          </cell>
          <cell r="O3313" t="str">
            <v>CONTRATADO EN EJECUCIÓN</v>
          </cell>
        </row>
        <row r="3314">
          <cell r="K3314">
            <v>2013003190044</v>
          </cell>
          <cell r="L3314" t="str">
            <v>RECUPERACIÓN Y RECONSTRUCCION DE LA CACHA DE FUTBOL Y CONSTRUCCION DE LA CANCHA MULTIPLE EN EL MUNICIPIO DE LÓPEZ, CAUCA.</v>
          </cell>
          <cell r="M3314">
            <v>74.91</v>
          </cell>
          <cell r="N3314">
            <v>79.39</v>
          </cell>
          <cell r="O3314" t="str">
            <v>CONTRATADO EN EJECUCIÓN</v>
          </cell>
        </row>
        <row r="3315">
          <cell r="K3315">
            <v>2014003190009</v>
          </cell>
          <cell r="L3315" t="str">
            <v>PREVENCIÓN DE LA DROGADICCIÓN Y PROMOCIÓN DE LA SALUD SEXUAL EN NIÑOS, NIÑAS Y ADOLESCENTES DE LA PARTE ALTA Y MEDIA AL RIO MICAY LÓPEZ, CAUCA, OCCIDENTE</v>
          </cell>
          <cell r="M3315">
            <v>100</v>
          </cell>
          <cell r="N3315">
            <v>99.99</v>
          </cell>
          <cell r="O3315" t="str">
            <v>CERRADO</v>
          </cell>
        </row>
        <row r="3316">
          <cell r="K3316">
            <v>2013003190039</v>
          </cell>
          <cell r="L3316" t="str">
            <v>IMPLEMENTACIÓN DE UN SISTEMA DE MONITOREO Y CONECTIVIDAD DE INTERNET A LOS HABITANTES DEL MUNICIPIO DE MERCADERES, CAUCA</v>
          </cell>
          <cell r="M3316">
            <v>100</v>
          </cell>
          <cell r="N3316">
            <v>100</v>
          </cell>
          <cell r="O3316" t="str">
            <v>CERRADO</v>
          </cell>
        </row>
        <row r="3317">
          <cell r="K3317">
            <v>2013003190042</v>
          </cell>
          <cell r="L3317" t="str">
            <v>CONSTRUCCIÓN DE 100 UNIDADES SANITARIAS UNIFAMILIARES CON SISTEMA DE TRATAMIENTO PRIMARIO DE AGUAS RESIDUALES EN LA ZONA RURAL CAUCA</v>
          </cell>
          <cell r="M3317">
            <v>100</v>
          </cell>
          <cell r="N3317">
            <v>99.97</v>
          </cell>
          <cell r="O3317" t="str">
            <v>CERRADO</v>
          </cell>
        </row>
        <row r="3318">
          <cell r="K3318">
            <v>2013003190047</v>
          </cell>
          <cell r="L3318" t="str">
            <v>CONSTRUCCIÓN POLIDEPORTIVO CUBIERTO VEREDA SOMBRERILLOS CORREGIMIENTO DE ARBOLEDA - MUNICIPIO DE MERCADERES - CAUCA</v>
          </cell>
          <cell r="M3318">
            <v>100</v>
          </cell>
          <cell r="N3318">
            <v>99.99</v>
          </cell>
          <cell r="O3318" t="str">
            <v>CERRADO</v>
          </cell>
        </row>
        <row r="3319">
          <cell r="K3319">
            <v>2013194500001</v>
          </cell>
          <cell r="L3319" t="str">
            <v>MEJORAMIENTO GENETICO DE LA GANADERIA BOVINA DOBLE PROPOSITO  EN EL MUNICIPIO DE MERCADERES, CAUCA, OCCIDENTE</v>
          </cell>
          <cell r="M3319">
            <v>100</v>
          </cell>
          <cell r="N3319">
            <v>99.24</v>
          </cell>
          <cell r="O3319" t="str">
            <v>PARA CIERRE</v>
          </cell>
        </row>
        <row r="3320">
          <cell r="K3320">
            <v>2013194500002</v>
          </cell>
          <cell r="L3320" t="str">
            <v>MEJORAMIENTO DE LOS SISTEMAS PRODUCTIVOS DE CAÑA PANELERA DEL MUNICIPIO DE MERCADERES, CAUCA, OCCIDENTE</v>
          </cell>
          <cell r="M3320">
            <v>100</v>
          </cell>
          <cell r="N3320">
            <v>90.97</v>
          </cell>
          <cell r="O3320" t="str">
            <v>PARA CIERRE</v>
          </cell>
        </row>
        <row r="3321">
          <cell r="K3321">
            <v>2013194500003</v>
          </cell>
          <cell r="L3321" t="str">
            <v>RECUPERACIÓN DE LA CACAOCULTURA DEL MUNICIPIO DE MERCADERES, CAUCA, OCCIDENTE</v>
          </cell>
          <cell r="M3321">
            <v>100</v>
          </cell>
          <cell r="N3321">
            <v>96.02</v>
          </cell>
          <cell r="O3321" t="str">
            <v>PARA CIERRE</v>
          </cell>
        </row>
        <row r="3322">
          <cell r="K3322">
            <v>2013194500004</v>
          </cell>
          <cell r="L3322" t="str">
            <v>IMPLEMENTACIÓN DE PARCELAS AGROFORESTALES COMO ESATRATEGIA GENERADORA DE EMPLEO E INGRESOS EN EL MUNICIPIO DE MERCADERES, CAUCA, OCCIDENTE</v>
          </cell>
          <cell r="M3322">
            <v>100</v>
          </cell>
          <cell r="N3322">
            <v>96.35</v>
          </cell>
          <cell r="O3322" t="str">
            <v>PARA CIERRE</v>
          </cell>
        </row>
        <row r="3323">
          <cell r="K3323">
            <v>2015003190013</v>
          </cell>
          <cell r="L3323" t="str">
            <v>ADECUACIÓN DE LOS ESPACIOS FISICO -AMBIENTALES EN EL PARQUE GENERAL SANTANDER, EN LA CABECERA MUNICIPAL MERCADERES, CAUCA</v>
          </cell>
          <cell r="M3323">
            <v>100</v>
          </cell>
          <cell r="N3323">
            <v>42.38</v>
          </cell>
          <cell r="O3323" t="str">
            <v>TERMINADO</v>
          </cell>
        </row>
        <row r="3324">
          <cell r="K3324">
            <v>2015003190025</v>
          </cell>
          <cell r="L3324" t="str">
            <v>RECUPERACIÓN Y MEJORAMIENTO DE LA PLAZA CENTRAL JUAN MONTON EN EL SECTOR URBANO DEL MUNICIPIO DE MERCADERES, CAUCA</v>
          </cell>
          <cell r="M3324">
            <v>79.52</v>
          </cell>
          <cell r="N3324">
            <v>61.5</v>
          </cell>
          <cell r="O3324" t="str">
            <v>CONTRATADO EN EJECUCIÓN</v>
          </cell>
        </row>
        <row r="3325">
          <cell r="K3325">
            <v>2015003190026</v>
          </cell>
          <cell r="L3325" t="str">
            <v>CONSTRUCCIÓN CUBIERTA EN ESTRUCTURA METALICA PARA POLIDEPORTIVO VEREDA GANAPLATA MUNICIPIO DE MERCADERES, CAUCA</v>
          </cell>
          <cell r="M3325">
            <v>60.16</v>
          </cell>
          <cell r="N3325">
            <v>33.54</v>
          </cell>
          <cell r="O3325" t="str">
            <v>CONTRATADO EN EJECUCIÓN</v>
          </cell>
        </row>
        <row r="3326">
          <cell r="K3326">
            <v>2015003190059</v>
          </cell>
          <cell r="L3326" t="str">
            <v>REFORESTACIÓN Y CONSERVACIÓN DE MICROCUENCAS EN EL MUNICIPIO DE MERCADERES, DEPARTAMENTO DEL CAUCA</v>
          </cell>
          <cell r="M3326">
            <v>100</v>
          </cell>
          <cell r="N3326">
            <v>90.75</v>
          </cell>
          <cell r="O3326" t="str">
            <v>TERMINADO</v>
          </cell>
        </row>
        <row r="3327">
          <cell r="K3327">
            <v>2015194550004</v>
          </cell>
          <cell r="L3327" t="str">
            <v>FORTALECIMIENTO DE LA RECOLECCIÓN Y TRANSPORTE DE RESIDUOS SOLIDOS, MEDIANTE LA ADQUISICIÓN DE UN VEHÍCULO COMPACTADOR EN EL MUNICIPIO DE MIRANDA CAUCA</v>
          </cell>
          <cell r="M3327">
            <v>100</v>
          </cell>
          <cell r="N3327">
            <v>98.71</v>
          </cell>
          <cell r="O3327" t="str">
            <v>TERMINADO</v>
          </cell>
        </row>
        <row r="3328">
          <cell r="K3328">
            <v>2012194550002</v>
          </cell>
          <cell r="L3328" t="str">
            <v>MEJORAMIENTO DE VIVIENDA DISPERSA URBANA Y RURAL EN EL MUNICIPIO DE MIRANDA, DEPARTAMENTO DEL CAUCA</v>
          </cell>
          <cell r="M3328">
            <v>100</v>
          </cell>
          <cell r="N3328">
            <v>100</v>
          </cell>
          <cell r="O3328" t="str">
            <v>CERRADO</v>
          </cell>
        </row>
        <row r="3329">
          <cell r="K3329">
            <v>2013194550001</v>
          </cell>
          <cell r="L3329" t="str">
            <v>CONSTRUCCIÓN DE TRES CANCHAS SINTETICAS EN EL MUNICIPIO DE MIRANDA, DEPARTAMENTO DEL CAUCA</v>
          </cell>
          <cell r="M3329">
            <v>100</v>
          </cell>
          <cell r="N3329">
            <v>99.6</v>
          </cell>
          <cell r="O3329" t="str">
            <v>CERRADO</v>
          </cell>
        </row>
        <row r="3330">
          <cell r="K3330">
            <v>2013194550002</v>
          </cell>
          <cell r="L3330" t="str">
            <v>CONSTRUCCIÓN DEL ALCANTARILLADO SANITARIO DEL SECTOR CUATRO ESQUINAS DE LA CABECERA DEL MUNICIPIO MIRANDA, CAUCA, OCCIDENTE</v>
          </cell>
          <cell r="M3330">
            <v>100</v>
          </cell>
          <cell r="N3330">
            <v>100</v>
          </cell>
          <cell r="O3330" t="str">
            <v>CERRADO</v>
          </cell>
        </row>
        <row r="3331">
          <cell r="K3331">
            <v>2013194550004</v>
          </cell>
          <cell r="L3331" t="str">
            <v>CONSTRUCCIÓN PUENTE VEHICULAR SOBRE LA QUEBRADA EL GUANABANO VÍA SECTOR LOS PINOS DE LA VEREDA GUATEMALA MUNICIPIO DE MIRANDA, CAUCA, OCCIDENTE</v>
          </cell>
          <cell r="M3331">
            <v>100</v>
          </cell>
          <cell r="N3331">
            <v>100</v>
          </cell>
          <cell r="O3331" t="str">
            <v>CERRADO</v>
          </cell>
        </row>
        <row r="3332">
          <cell r="K3332">
            <v>2014194550002</v>
          </cell>
          <cell r="L3332" t="str">
            <v>REHABILITACIÓN DE PAVIMENTOS FLEXIBLE Y RÍGIDO EN LOS BARRIOS LA ESPERANZA Y  LA COLOMBIANA DE LA CABECERA MUNICIPAL DE MIRANDA DEPARTAMENTO DEL CAUCA</v>
          </cell>
          <cell r="M3332">
            <v>100</v>
          </cell>
          <cell r="N3332">
            <v>89.99</v>
          </cell>
          <cell r="O3332" t="str">
            <v>TERMINADO</v>
          </cell>
        </row>
        <row r="3333">
          <cell r="K3333">
            <v>2015194550001</v>
          </cell>
          <cell r="L3333" t="str">
            <v>ADQUISICIÓN DE UNA RETROEXCAVADORA Y UNA VOLQUETA PARA EL MANTENIMIENTO DE LA RED VIAL DEL MUNICIPIO DE MIRANDA, CAUCA</v>
          </cell>
          <cell r="M3333">
            <v>100</v>
          </cell>
          <cell r="N3333">
            <v>100</v>
          </cell>
          <cell r="O3333" t="str">
            <v>CERRADO</v>
          </cell>
        </row>
        <row r="3334">
          <cell r="K3334">
            <v>2015194550002</v>
          </cell>
          <cell r="L3334" t="str">
            <v>REPOSICIÓN DE REDES DE ALCANTARILLADO Y REHABILITACIÓN DE PAVIMENTOS FLEXIBLE Y RÍGIDO EN EL BARRIO EL RUIZ DEL MUNICIPIO DE MIRANDA, CAUCA</v>
          </cell>
          <cell r="M3334">
            <v>99.99</v>
          </cell>
          <cell r="N3334">
            <v>68.400000000000006</v>
          </cell>
          <cell r="O3334" t="str">
            <v>TERMINADO</v>
          </cell>
        </row>
        <row r="3335">
          <cell r="K3335">
            <v>2015194550003</v>
          </cell>
          <cell r="L3335" t="str">
            <v>ADQUISICIÓN DE UN VIBROCOMPACTADOR PARA EL MEJORAMIENTO DE LA RED VIAL DEL MUNICIPIO DE MIRANDA CAUCA</v>
          </cell>
          <cell r="M3335">
            <v>100</v>
          </cell>
          <cell r="N3335">
            <v>99.99</v>
          </cell>
          <cell r="O3335" t="str">
            <v>CERRADO</v>
          </cell>
        </row>
        <row r="3336">
          <cell r="K3336">
            <v>2012194730001</v>
          </cell>
          <cell r="L3336" t="str">
            <v>CONSTRUCCIÓN PAVIMENTO EN ESTRUCTURA PLACA HUELLA Y SUS OBRAS DE ARTE PARA 0,5 KILOMETROS DE VIA EN EL TRAMO MORALES-SAN ISIDRO MORALES, CAUCA, OCCIDENTE.</v>
          </cell>
          <cell r="M3336">
            <v>100</v>
          </cell>
          <cell r="N3336">
            <v>99.98</v>
          </cell>
          <cell r="O3336" t="str">
            <v>TERMINADO</v>
          </cell>
        </row>
        <row r="3337">
          <cell r="K3337">
            <v>2013194730001</v>
          </cell>
          <cell r="L3337" t="str">
            <v>CONSTRUCCIÓN PAVIMENTO EN ESTRUCTURA PLACA HUELLA Y SUS OBRAS DE ARTE PARA 0,18KM DE VIA EN EL CENTRO POBLADO DE LA VEREDA CHIMBORAZO, MORALES, CAUCA, OCCIDENTE</v>
          </cell>
          <cell r="M3337">
            <v>100</v>
          </cell>
          <cell r="N3337">
            <v>99.99</v>
          </cell>
          <cell r="O3337" t="str">
            <v>TERMINADO</v>
          </cell>
        </row>
        <row r="3338">
          <cell r="K3338">
            <v>2013194730002</v>
          </cell>
          <cell r="L3338" t="str">
            <v>CONSTRUCCIÓN PAVIMENTO EN ESTRUCTURA PLACA HUELLA Y SUS OBRAS DE ARTE PARA 0,19 KM DE VIA EN EL CENTRO POBLADO DE LA VEREDA EL MESON MORALES, CAUCA, OCCIDENTE</v>
          </cell>
          <cell r="M3338">
            <v>100</v>
          </cell>
          <cell r="N3338">
            <v>99.94</v>
          </cell>
          <cell r="O3338" t="str">
            <v>TERMINADO</v>
          </cell>
        </row>
        <row r="3339">
          <cell r="K3339">
            <v>2013194730003</v>
          </cell>
          <cell r="L3339" t="str">
            <v>CONSTRUCCIÓN PAVIMENTO FLEXIBLE Y CUNETAS PARA 1,1KM DE VIA  EN EL TRAMO LA ESTACION-CARPINTERO DEL MUNICIPIO DE MORALES, CAUCA.</v>
          </cell>
          <cell r="M3339">
            <v>100</v>
          </cell>
          <cell r="N3339">
            <v>97.49</v>
          </cell>
          <cell r="O3339" t="str">
            <v>TERMINADO</v>
          </cell>
        </row>
        <row r="3340">
          <cell r="K3340">
            <v>2014194730001</v>
          </cell>
          <cell r="L3340" t="str">
            <v>MEJORAMIENTO Y MANTENIMIENTO DE LOS PUNTOS CRITICOS DE LAS VIAS:MORALES-ALTO DE OVEJAS, MORALES-SANTA BARBARA, MORALES-LA VEGA Y MORALES- SAN ANTONIO, DENTRO DEL MUNICIPIO DE MORALES CAUCA.</v>
          </cell>
          <cell r="M3340">
            <v>54.78</v>
          </cell>
          <cell r="N3340">
            <v>9.09</v>
          </cell>
          <cell r="O3340" t="str">
            <v>CONTRATADO EN EJECUCIÓN</v>
          </cell>
        </row>
        <row r="3341">
          <cell r="K3341">
            <v>2014194730002</v>
          </cell>
          <cell r="L3341" t="str">
            <v>CONSTRUCCIÓN DE 410 METROS DE PLACA HUELLA EN LAS VIAS PRINCIPALES DE LAS VEREDAS ROSARIO, MESON, CARPINTERO EN EL MUNICIPIO DE MORALES, CAUCA.</v>
          </cell>
          <cell r="M3341">
            <v>17.72</v>
          </cell>
          <cell r="N3341">
            <v>9.09</v>
          </cell>
          <cell r="O3341" t="str">
            <v>CONTRATADO EN EJECUCIÓN</v>
          </cell>
        </row>
        <row r="3342">
          <cell r="K3342">
            <v>2015194730002</v>
          </cell>
          <cell r="L3342" t="str">
            <v>MEJORAMIENTO DE 0,533 KILÓMETROS EN PAVIMENTO FLEXIBLE EN 4 VÍAS URBANAS  DEL MUNICIPIO DE MORALES, CAUCA.</v>
          </cell>
          <cell r="M3342">
            <v>5.86</v>
          </cell>
          <cell r="N3342">
            <v>39.659999999999997</v>
          </cell>
          <cell r="O3342" t="str">
            <v>CONTRATADO EN EJECUCIÓN</v>
          </cell>
        </row>
        <row r="3343">
          <cell r="K3343">
            <v>2012003190008</v>
          </cell>
          <cell r="L3343" t="str">
            <v>MANTENIMIENTO DE VIAS TERCIARIAS PADILLA, CAUCA, OCCIDENTE</v>
          </cell>
          <cell r="M3343">
            <v>100</v>
          </cell>
          <cell r="N3343">
            <v>99.57</v>
          </cell>
          <cell r="O3343" t="str">
            <v>CERRADO</v>
          </cell>
        </row>
        <row r="3344">
          <cell r="K3344">
            <v>2012003190011</v>
          </cell>
          <cell r="L3344" t="str">
            <v>MEJORAMIENTO PLANTA FISICA ESCUELA JOSE HILARIO LOPEZ PADILLA, CAUCA, OCCIDENTE</v>
          </cell>
          <cell r="M3344">
            <v>100</v>
          </cell>
          <cell r="N3344">
            <v>100</v>
          </cell>
          <cell r="O3344" t="str">
            <v>CERRADO</v>
          </cell>
        </row>
        <row r="3345">
          <cell r="K3345">
            <v>2013003190023</v>
          </cell>
          <cell r="L3345" t="str">
            <v>CONSTRUCCIÓN DE MURO DE CONTENCIÓN EN GAVIONES PROTECCIÓN DE PUENTE EN LA VIA CARRERA SEXTA - RIO NEGRO PADILLA, CAUCA, OCCIDENTE</v>
          </cell>
          <cell r="M3345">
            <v>100</v>
          </cell>
          <cell r="N3345">
            <v>98.29</v>
          </cell>
          <cell r="O3345" t="str">
            <v>CERRADO</v>
          </cell>
        </row>
        <row r="3346">
          <cell r="K3346">
            <v>2013003190043</v>
          </cell>
          <cell r="L3346" t="str">
            <v>MANTENIMIENTO DE LA VIA CALLEJÓN DE JULIAN MUNICIPIO DE PADILLA, CAUCA, OCCIDENTE</v>
          </cell>
          <cell r="M3346">
            <v>100</v>
          </cell>
          <cell r="N3346">
            <v>99.99</v>
          </cell>
          <cell r="O3346" t="str">
            <v>CERRADO</v>
          </cell>
        </row>
        <row r="3347">
          <cell r="K3347">
            <v>2013003190045</v>
          </cell>
          <cell r="L3347" t="str">
            <v>MEJORAMIENTO DE LA VIA LA MORA MUNICIPIO DE PADILLA, CAUCA, OCCIDENTE</v>
          </cell>
          <cell r="M3347">
            <v>100</v>
          </cell>
          <cell r="N3347">
            <v>99.91</v>
          </cell>
          <cell r="O3347" t="str">
            <v>CERRADO</v>
          </cell>
        </row>
        <row r="3348">
          <cell r="K3348">
            <v>2014003190012</v>
          </cell>
          <cell r="L3348" t="str">
            <v>MANTENIMIENTO DE LAS VIAS: LA PAZ Y YARUMALES - EL CHAMIZO PADILLA, CAUCA</v>
          </cell>
          <cell r="M3348">
            <v>100</v>
          </cell>
          <cell r="N3348">
            <v>99.98</v>
          </cell>
          <cell r="O3348" t="str">
            <v>CERRADO</v>
          </cell>
        </row>
        <row r="3349">
          <cell r="K3349">
            <v>2015003190006</v>
          </cell>
          <cell r="L3349" t="str">
            <v>CONSTRUCCIÓN PARQUE CORREGIMIENTO LA PAILA MUNICIPIO DE PADILLA - CAUCA</v>
          </cell>
          <cell r="M3349">
            <v>100</v>
          </cell>
          <cell r="N3349">
            <v>99.98</v>
          </cell>
          <cell r="O3349" t="str">
            <v>TERMINADO</v>
          </cell>
        </row>
        <row r="3350">
          <cell r="K3350">
            <v>2015003190008</v>
          </cell>
          <cell r="L3350" t="str">
            <v>CONSTRUCCIÓN DE PAVIMENTO CON PLACA HUELLA VIA PUESTO DE SALUD , CORREGIMIENTO LA PAILA MUNICIPIO DE PADILLA - CAUCA</v>
          </cell>
          <cell r="M3350">
            <v>100</v>
          </cell>
          <cell r="N3350">
            <v>100</v>
          </cell>
          <cell r="O3350" t="str">
            <v>CERRADO</v>
          </cell>
        </row>
        <row r="3351">
          <cell r="K3351">
            <v>2015003190048</v>
          </cell>
          <cell r="L3351" t="str">
            <v>MANTENIMIENTO DE LAS VIAS: CALLEJON MELCHOR, CALLEJÓN LOS MULATO, VIA DESCANSO- RIO NEGRO Y VIA TRES  ESQUINAS - HOLANDA PADILLA - CAUCA</v>
          </cell>
          <cell r="M3351">
            <v>100</v>
          </cell>
          <cell r="N3351">
            <v>100</v>
          </cell>
          <cell r="O3351" t="str">
            <v>CERRADO</v>
          </cell>
        </row>
        <row r="3352">
          <cell r="K3352">
            <v>2013003190001</v>
          </cell>
          <cell r="L3352" t="str">
            <v>REMODELACIÓN Y MEJORAMIENTO PLAZA DE MERCADO PAEZ, CAUCA, OCCIDENTE</v>
          </cell>
          <cell r="M3352">
            <v>53.86</v>
          </cell>
          <cell r="N3352">
            <v>43.15</v>
          </cell>
          <cell r="O3352" t="str">
            <v>CONTRATADO EN EJECUCIÓN</v>
          </cell>
        </row>
        <row r="3353">
          <cell r="K3353">
            <v>2014003190013</v>
          </cell>
          <cell r="L3353" t="str">
            <v>CONSTRUCCIÓN PAVIMENTACIÓN DEL CASCO URBANO DE LA MESA DE CALOTO HUILA, MUNICIPIO DE PAEZ, DEPARTAMENTO CAUCA</v>
          </cell>
          <cell r="M3353">
            <v>63.16</v>
          </cell>
          <cell r="N3353">
            <v>99.94</v>
          </cell>
          <cell r="O3353" t="str">
            <v>CONTRATADO EN EJECUCIÓN</v>
          </cell>
        </row>
        <row r="3354">
          <cell r="K3354">
            <v>2015003190018</v>
          </cell>
          <cell r="L3354" t="str">
            <v>CONSTRUCCIÓN 8 CUBIERTAS PARA POLIDEPORTIVOS MUNICIPIO PAEZ CAUCA</v>
          </cell>
          <cell r="M3354">
            <v>0</v>
          </cell>
          <cell r="N3354">
            <v>2.38</v>
          </cell>
          <cell r="O3354" t="str">
            <v>CONTRATADO EN EJECUCIÓN</v>
          </cell>
        </row>
        <row r="3355">
          <cell r="K3355">
            <v>2013195320001</v>
          </cell>
          <cell r="L3355" t="str">
            <v>APOYO A LA SEGURIDAD ALIMENTARIA Y NUTRICIONAL DE PEQUEÑOS PRODUCTRES RURALES DEL MUNICIPIO DE PATÍA, CAUCA, OCCIDENTE</v>
          </cell>
          <cell r="M3355">
            <v>0</v>
          </cell>
          <cell r="N3355">
            <v>0</v>
          </cell>
          <cell r="O3355" t="str">
            <v>CONTRATADO EN EJECUCIÓN</v>
          </cell>
        </row>
        <row r="3356">
          <cell r="K3356">
            <v>2013195320002</v>
          </cell>
          <cell r="L3356" t="str">
            <v>APOYO A LOS PROCESOS DE AGREGACIÓN DE VALOR A PRODUCTOS FRUTICOLAS EN EL MUNICIPIO DE PATÍA, CAUCA, OCCIDENTE..</v>
          </cell>
          <cell r="M3356">
            <v>5.18</v>
          </cell>
          <cell r="N3356">
            <v>3.69</v>
          </cell>
          <cell r="O3356" t="str">
            <v>CONTRATADO EN EJECUCIÓN</v>
          </cell>
        </row>
        <row r="3357">
          <cell r="K3357">
            <v>2013195320004</v>
          </cell>
          <cell r="L3357" t="str">
            <v>MANTENIMIENTO Y MEJORAMIENTO DE LA RED VIAL EN EL AREA RURAL DEL MUNICIPIO DE PATIA - CAUCA, OCCIDENTE</v>
          </cell>
          <cell r="M3357">
            <v>100</v>
          </cell>
          <cell r="N3357">
            <v>99.97</v>
          </cell>
          <cell r="O3357" t="str">
            <v>CERRADO</v>
          </cell>
        </row>
        <row r="3358">
          <cell r="K3358">
            <v>2014195320001</v>
          </cell>
          <cell r="L3358" t="str">
            <v>CONSTRUCCIÓN DE DOS LOSAS POLIFUNCIONALES NUEVAS; REHABILITACIÓN DE TRES LOSAS POLIFUNCIONALES; Y CONSTRUCCIÓN NUEVA DE CINCO CUBIERT AS, EN CABECERAS CORREGIMENTALES Y VEREDAS, EN EL MUNICIPIO DE PATÍA, CAUCA</v>
          </cell>
          <cell r="M3358">
            <v>72.540000000000006</v>
          </cell>
          <cell r="N3358">
            <v>86.61</v>
          </cell>
          <cell r="O3358" t="str">
            <v>CONTRATADO EN EJECUCIÓN</v>
          </cell>
        </row>
        <row r="3359">
          <cell r="K3359">
            <v>2015195320003</v>
          </cell>
          <cell r="L3359" t="str">
            <v>MEJORAMIENTO INFRAESTRUCTURA DE LA GALERIA MUNICIPAL DE PATÍA, CAUCA</v>
          </cell>
          <cell r="M3359">
            <v>77.64</v>
          </cell>
          <cell r="N3359">
            <v>84.51</v>
          </cell>
          <cell r="O3359" t="str">
            <v>CONTRATADO EN EJECUCIÓN</v>
          </cell>
        </row>
        <row r="3360">
          <cell r="K3360">
            <v>2013195330001</v>
          </cell>
          <cell r="L3360" t="str">
            <v>MEJORAMIENTO Y MANTENIMIENTO DE LAS VIAS TERCIARIAS ENTRE LA CABECERA MUNICIPAL DE PIAMONTE Y RUTA 1( MORRO-DELICIAS-RMANZO) Y RUTA 2 MUNICIPIO DE PIAMONTE DEPARTAMENTO  CAUCA</v>
          </cell>
          <cell r="M3360">
            <v>100</v>
          </cell>
          <cell r="N3360">
            <v>99.92</v>
          </cell>
          <cell r="O3360" t="str">
            <v>CERRADO</v>
          </cell>
        </row>
        <row r="3361">
          <cell r="K3361">
            <v>2014195330001</v>
          </cell>
          <cell r="L3361" t="str">
            <v>CONSTRUCCIÓN DE LA PRIMERA FASE DE LA VILLA OLÍMPICA EN LA CABECERA MUNICIPAL DE PIAMONTE, CAUCA, OCCIDENTE</v>
          </cell>
          <cell r="M3361">
            <v>90.9</v>
          </cell>
          <cell r="N3361">
            <v>90.11</v>
          </cell>
          <cell r="O3361" t="str">
            <v>CONTRATADO EN EJECUCIÓN</v>
          </cell>
        </row>
        <row r="3362">
          <cell r="K3362">
            <v>2015195330002</v>
          </cell>
          <cell r="L3362" t="str">
            <v>REFORESTACIÓN Y CONSEVACION DE MICROCUENCAS EN EL MUNICIPIO DE PIAMONTE,  DEPARTAMENTO DEL CAUCA</v>
          </cell>
          <cell r="M3362">
            <v>100</v>
          </cell>
          <cell r="N3362">
            <v>99.98</v>
          </cell>
          <cell r="O3362" t="str">
            <v>TERMINADO</v>
          </cell>
        </row>
        <row r="3363">
          <cell r="K3363">
            <v>2012195480001</v>
          </cell>
          <cell r="L3363" t="str">
            <v>CONSTRUCCIÓN DE UN CENTRO DE CONVIVENCIA CIUDADANA EN EL MUNICIPIO DE PIENDAMÓ, CAUCA, OCCIDENTE</v>
          </cell>
          <cell r="M3363">
            <v>100</v>
          </cell>
          <cell r="N3363">
            <v>83.02</v>
          </cell>
          <cell r="O3363" t="str">
            <v>TERMINADO</v>
          </cell>
        </row>
        <row r="3364">
          <cell r="K3364">
            <v>2013195480002</v>
          </cell>
          <cell r="L3364" t="str">
            <v>MEJORAMIENTO VIAL Y URBANO SOBRE LA CALLE 7 DESDE LA CARRERA 8 HASTA LA VÍA PANAMERICANA EN EL MUNICIPIO DE PIENDAMÓ, CAUCA, OCCIDENTE</v>
          </cell>
          <cell r="M3364">
            <v>100</v>
          </cell>
          <cell r="N3364">
            <v>100</v>
          </cell>
          <cell r="O3364" t="str">
            <v>TERMINADO</v>
          </cell>
        </row>
        <row r="3365">
          <cell r="K3365">
            <v>2014195480001</v>
          </cell>
          <cell r="L3365" t="str">
            <v>REHABILITACIÓN DE VÍAS URBANAS MEDIANTE LA CONSTRUCCIÓN DE 2.243 M2 Y 821 M2 DE ANDENES EN EL MUNICIPIO DE PIENDAMÓ, CAUCA, OCCIDENTE</v>
          </cell>
          <cell r="M3365">
            <v>100</v>
          </cell>
          <cell r="N3365">
            <v>99.9</v>
          </cell>
          <cell r="O3365" t="str">
            <v>TERMINADO</v>
          </cell>
        </row>
        <row r="3366">
          <cell r="K3366">
            <v>2014195480002</v>
          </cell>
          <cell r="L3366" t="str">
            <v>REHABILITACIÓN Y CONSTRUCCIÓN DE VÍAS URBANAS EN LOS BARRIOS PIENDAMÓ CENTRO, EL BOSQUE Y GUAYACANES DEL LAGO DEL MUNICIPIO DE PIENDAMÓ, CAUCA, OCCIDENTE</v>
          </cell>
          <cell r="M3366">
            <v>81.45</v>
          </cell>
          <cell r="N3366">
            <v>93.04</v>
          </cell>
          <cell r="O3366" t="str">
            <v>CONTRATADO EN EJECUCIÓN</v>
          </cell>
        </row>
        <row r="3367">
          <cell r="K3367">
            <v>2014195480003</v>
          </cell>
          <cell r="L3367" t="str">
            <v>CONSTRUCCIÓN POLIDEPORTIVO EN EL BARRIO VILLA LOS PINOS CABECERA DEL MUNICIPIO DE PIENDAMÓ, CAUCA, OCCIDENTE</v>
          </cell>
          <cell r="M3367">
            <v>100</v>
          </cell>
          <cell r="N3367">
            <v>99.35</v>
          </cell>
          <cell r="O3367" t="str">
            <v>TERMINADO</v>
          </cell>
        </row>
        <row r="3368">
          <cell r="K3368">
            <v>2015195480001</v>
          </cell>
          <cell r="L3368" t="str">
            <v>REHABILITACIÓN DE 500 METROS LINEALES DE VÍA SOBRE LA CARRERA 11 EN EL BARRIO VERANERAS DEL MUNICIPIO DE PIENDAMÓ, CAUCA, OCCIDENTE</v>
          </cell>
          <cell r="M3368">
            <v>42.5</v>
          </cell>
          <cell r="N3368">
            <v>77.19</v>
          </cell>
          <cell r="O3368" t="str">
            <v>CONTRATADO EN EJECUCIÓN</v>
          </cell>
        </row>
        <row r="3369">
          <cell r="K3369">
            <v>2015195480002</v>
          </cell>
          <cell r="L3369" t="str">
            <v>FORTALECIMIENTO AGROPECUARIO PARA LA GENERACIÓN DE INGRESOS CON COMUNIDAD INDIGENA MISAK Y NASA DEL MUNICIPIO DE PIENDAMÓ, CAUCA, OCCIDENTE</v>
          </cell>
          <cell r="M3369">
            <v>99.64</v>
          </cell>
          <cell r="N3369">
            <v>79.31</v>
          </cell>
          <cell r="O3369" t="str">
            <v>TERMINADO</v>
          </cell>
        </row>
        <row r="3370">
          <cell r="K3370">
            <v>2016003190002</v>
          </cell>
          <cell r="L3370" t="str">
            <v>MEJORAMIENTO Y FORTALECIMIENTO DEL VIVERO DE LA UNIDAD MUNICIPAL DE ASISTENCIA TÉCNICA AGROPECUARIA (UMATA), MUNICIPIO DE POPAYÁN, DEPARTAMENTO DEL CAUCA</v>
          </cell>
          <cell r="M3370">
            <v>0</v>
          </cell>
          <cell r="N3370">
            <v>0</v>
          </cell>
          <cell r="O3370" t="str">
            <v>SIN CONTRATAR</v>
          </cell>
        </row>
        <row r="3371">
          <cell r="K3371">
            <v>2013195730003</v>
          </cell>
          <cell r="L3371" t="str">
            <v>ESTUDIOS PREVIOS PARA LA FORMULACION DEL PROYECTO DE ADECUACION Y MANTENIMIENTO DE LA INFRAESTRUCTURA DE LA GALERIA PUERTO TEJADA, CAUCA, OCCIDENTE</v>
          </cell>
          <cell r="M3371">
            <v>100</v>
          </cell>
          <cell r="N3371">
            <v>100</v>
          </cell>
          <cell r="O3371" t="str">
            <v>CERRADO</v>
          </cell>
        </row>
        <row r="3372">
          <cell r="K3372">
            <v>2014195730001</v>
          </cell>
          <cell r="L3372" t="str">
            <v>MEJORAMIENTO DE LA PLAZA DE MERCADO DEL MUNICIPIO DE PUERTO TEJADA, CAUCA</v>
          </cell>
          <cell r="M3372">
            <v>100</v>
          </cell>
          <cell r="N3372">
            <v>99.96</v>
          </cell>
          <cell r="O3372" t="str">
            <v>CERRADO</v>
          </cell>
        </row>
        <row r="3373">
          <cell r="K3373">
            <v>2013003190027</v>
          </cell>
          <cell r="L3373" t="str">
            <v>ACTUALIZACIÓN PROYECTO DEL ACUEDUCTO INTERVEREDAL DE MONTAÑA NEGRA PURACÉ, CAUCA, OCCIDENTE</v>
          </cell>
          <cell r="M3373">
            <v>100</v>
          </cell>
          <cell r="N3373">
            <v>68.260000000000005</v>
          </cell>
          <cell r="O3373" t="str">
            <v>TERMINADO</v>
          </cell>
        </row>
        <row r="3374">
          <cell r="K3374">
            <v>2015003190032</v>
          </cell>
          <cell r="L3374" t="str">
            <v>CONSTRUCCIÓN DEL ACUEDUCTO INTERVEREDAL DE MONTAÑA NEGRA , RESGUARDO DE PURACÉ, MUNICIPIO DE PURACÉ, DEPARTAMENTO DEL CAUCA</v>
          </cell>
          <cell r="M3374">
            <v>0</v>
          </cell>
          <cell r="N3374">
            <v>0</v>
          </cell>
          <cell r="O3374" t="str">
            <v>CONTRATADO SIN ACTA DE INICIO</v>
          </cell>
        </row>
        <row r="3375">
          <cell r="K3375">
            <v>2015003190057</v>
          </cell>
          <cell r="L3375" t="str">
            <v>CONSTRUCCIÓN Y ADECUACION DEL POLIDEPORTIVO DE LA VEREDA HISPALA DEL RESGUARDO INDIGENA DE PURACÉ - MUNICIPIO DE PURACE DEPARTAMENTO DEL CAUCA</v>
          </cell>
          <cell r="M3375">
            <v>100</v>
          </cell>
          <cell r="N3375">
            <v>46.4</v>
          </cell>
          <cell r="O3375" t="str">
            <v>TERMINADO</v>
          </cell>
        </row>
        <row r="3376">
          <cell r="K3376">
            <v>2012003190005</v>
          </cell>
          <cell r="L3376" t="str">
            <v>CONSTRUCCIÓN MEJORAR LAS CONDICIONES DE HABITABILIDAD DE AMILIAS RURALES  DEL MUNICIPIO DE ROSAS CAUCA ROSAS, CAUCA, OCCIDENTE</v>
          </cell>
          <cell r="M3376">
            <v>100</v>
          </cell>
          <cell r="N3376">
            <v>100</v>
          </cell>
          <cell r="O3376" t="str">
            <v>TERMINADO</v>
          </cell>
        </row>
        <row r="3377">
          <cell r="K3377">
            <v>2013003190033</v>
          </cell>
          <cell r="L3377" t="str">
            <v>CONSTRUCCIÓN PAVIMENTO EN CONCRETO RIGIDO CALLES URBANAS DE LA CABECERA MUNICIPAL DE ROSAS, CAUCA</v>
          </cell>
          <cell r="M3377">
            <v>100</v>
          </cell>
          <cell r="N3377">
            <v>99.95</v>
          </cell>
          <cell r="O3377" t="str">
            <v>CERRADO</v>
          </cell>
        </row>
        <row r="3378">
          <cell r="K3378">
            <v>2014003190006</v>
          </cell>
          <cell r="L3378" t="str">
            <v>MEJORAMIENTO DE LAS CONDICIONES FISICAS DE LA CANCHA DE FUTBOL DE LA CABECERA MUNIPAL DE ROSAS, CAUCA.</v>
          </cell>
          <cell r="M3378">
            <v>54.61</v>
          </cell>
          <cell r="N3378">
            <v>6.51</v>
          </cell>
          <cell r="O3378" t="str">
            <v>CONTRATADO EN EJECUCIÓN</v>
          </cell>
        </row>
        <row r="3379">
          <cell r="K3379">
            <v>2015003190009</v>
          </cell>
          <cell r="L3379" t="str">
            <v>MEJORAMIENTO DE LA CANCHA POLIFUNCIONAL DE LA VEREDA EL SAUCE ROSAS, CAUCA</v>
          </cell>
          <cell r="M3379">
            <v>100</v>
          </cell>
          <cell r="N3379">
            <v>98.41</v>
          </cell>
          <cell r="O3379" t="str">
            <v>TERMINADO</v>
          </cell>
        </row>
        <row r="3380">
          <cell r="K3380">
            <v>2015003190043</v>
          </cell>
          <cell r="L3380" t="str">
            <v>MEJORAMIENTO DE LA CANCHA POLIFUNCIONAL DE LA VEREDA LOMA GRANDE, MUNICIPIO DE ROSAS, CAUCA</v>
          </cell>
          <cell r="M3380">
            <v>100</v>
          </cell>
          <cell r="N3380">
            <v>93.42</v>
          </cell>
          <cell r="O3380" t="str">
            <v>TERMINADO</v>
          </cell>
        </row>
        <row r="3381">
          <cell r="K3381">
            <v>2013196930003</v>
          </cell>
          <cell r="L3381" t="str">
            <v>RECUPERACIÓN DE LA CUENCA HIDRICA DEL RIO SAN JORGE, A TRAVES DE LA CONSTRUCCION DE 90 BATERIAS SANITARIAS EN EL MUNICIPIO DE SAN SEBASTIÁN, CAUCA, DEPARTAMENTO DEL CAUCA</v>
          </cell>
          <cell r="M3381">
            <v>100</v>
          </cell>
          <cell r="N3381">
            <v>100</v>
          </cell>
          <cell r="O3381" t="str">
            <v>CERRADO</v>
          </cell>
        </row>
        <row r="3382">
          <cell r="K3382">
            <v>2013196930004</v>
          </cell>
          <cell r="L3382" t="str">
            <v>CONSTRUCCIÓN CUBIERTA POLIDEPORTIVO INSTITUCION EDUCATIVA VEREDA EL CHILCO MUNICIPIO DE SAN SEBASTIAN CAUCA</v>
          </cell>
          <cell r="M3382">
            <v>100</v>
          </cell>
          <cell r="N3382">
            <v>99.96</v>
          </cell>
          <cell r="O3382" t="str">
            <v>CERRADO</v>
          </cell>
        </row>
        <row r="3383">
          <cell r="K3383">
            <v>2013196930005</v>
          </cell>
          <cell r="L3383" t="str">
            <v>CONSTRUCCIÓN CUBIERTA POLIDEPORTIVO INSTITUCION EDUCATIVA VEREDA VALLE DE JAMBIMBAL MUNICIPIO DE SAN SEBASTIAN CAUCA</v>
          </cell>
          <cell r="M3383">
            <v>100</v>
          </cell>
          <cell r="N3383">
            <v>99.04</v>
          </cell>
          <cell r="O3383" t="str">
            <v>CERRADO</v>
          </cell>
        </row>
        <row r="3384">
          <cell r="K3384">
            <v>2013196930006</v>
          </cell>
          <cell r="L3384" t="str">
            <v>CONSTRUCCIÓN DE PAVIMENTO EN EL CORREGIMIENTO EL ROSAL, MUNICIPIO DE SAN SEBASTIAN, CAUCA</v>
          </cell>
          <cell r="M3384">
            <v>100</v>
          </cell>
          <cell r="N3384">
            <v>99.99</v>
          </cell>
          <cell r="O3384" t="str">
            <v>CERRADO</v>
          </cell>
        </row>
        <row r="3385">
          <cell r="K3385">
            <v>2014196930001</v>
          </cell>
          <cell r="L3385" t="str">
            <v>CONSTRUCCIÓN POLIDEPORTIVO VEREDA INGENIO SAMANGO, MUNCIPIO DE SAN SEBASTIÁN, CAUCA, OCCIDENTE</v>
          </cell>
          <cell r="M3385">
            <v>100</v>
          </cell>
          <cell r="N3385">
            <v>99.98</v>
          </cell>
          <cell r="O3385" t="str">
            <v>CERRADO</v>
          </cell>
        </row>
        <row r="3386">
          <cell r="K3386">
            <v>2015196930001</v>
          </cell>
          <cell r="L3386" t="str">
            <v>MEJORAMIENTO DE VIVIENDA MEDIANTE LA INSTALACIÓN DE 134 CUBIERTAS EN EL MUNICIPIO DE SAN SEBASTIÁN, CAUCA</v>
          </cell>
          <cell r="M3386">
            <v>100</v>
          </cell>
          <cell r="N3386">
            <v>100.17</v>
          </cell>
          <cell r="O3386" t="str">
            <v>TERMINADO</v>
          </cell>
        </row>
        <row r="3387">
          <cell r="K3387">
            <v>2015003190045</v>
          </cell>
          <cell r="L3387" t="str">
            <v>CONSTRUCCIÓN DE LOS POLIDEPORTIVOS EN LOS CORREGIMIENTOS  EL CARMELO Y SAN JUAN DE VILLALOBOS, MUNICIPIO DE SANTA ROSA, CAUCA</v>
          </cell>
          <cell r="M3387">
            <v>0</v>
          </cell>
          <cell r="N3387">
            <v>0</v>
          </cell>
          <cell r="O3387" t="str">
            <v>CONTRATADO EN EJECUCIÓN</v>
          </cell>
        </row>
        <row r="3388">
          <cell r="K3388">
            <v>2013196980001</v>
          </cell>
          <cell r="L3388" t="str">
            <v>MEJORAMIENTO Y RECUPERACIÓN DEL ESPACIO PÚBLICO EN LA ZONA CONTIGUA A LA GALERÍA MUNICIPAL DE SANTANDER DE QUILICHAO, CAUCA, OCCIDENTE</v>
          </cell>
          <cell r="M3388">
            <v>100</v>
          </cell>
          <cell r="N3388">
            <v>100</v>
          </cell>
          <cell r="O3388" t="str">
            <v>TERMINADO</v>
          </cell>
        </row>
        <row r="3389">
          <cell r="K3389">
            <v>2013196980002</v>
          </cell>
          <cell r="L3389" t="str">
            <v>RECUPERACIÓN DEL ESPACIO PÚBLICO EN EL PARQUE LINEAL DE LA CARRERA 12A CON 13 ENTRE CALLES 5 Y 7 DE SANTANDER DE QUILICHAO, CAUCA, OCCIDENTE</v>
          </cell>
          <cell r="M3389">
            <v>100</v>
          </cell>
          <cell r="N3389">
            <v>99.93</v>
          </cell>
          <cell r="O3389" t="str">
            <v>TERMINADO</v>
          </cell>
        </row>
        <row r="3390">
          <cell r="K3390">
            <v>2013196980003</v>
          </cell>
          <cell r="L3390" t="str">
            <v>FORTALECIMIENTO OPERATIVO PARA LAS INSTITUCIONES DE EDUCACIÓN BÁSICA Y MEDIA DEL MUNICIPIO DE SANTANDER DE QUILICHAO, CAUCA, OCCIDENTE</v>
          </cell>
          <cell r="M3390">
            <v>100</v>
          </cell>
          <cell r="N3390">
            <v>94.12</v>
          </cell>
          <cell r="O3390" t="str">
            <v>TERMINADO</v>
          </cell>
        </row>
        <row r="3391">
          <cell r="K3391">
            <v>2014196980001</v>
          </cell>
          <cell r="L3391" t="str">
            <v>MEJORAMIENTO DE 585 VIVIENDAS DE FAMILIAS VULNERABLES DE LOS SEIS RESGUARDOS INDÍGENAS DEL MUNICIPIO DE SANTANDER DE QUILICHAO, CAUCA.</v>
          </cell>
          <cell r="M3391">
            <v>100</v>
          </cell>
          <cell r="N3391">
            <v>99.92</v>
          </cell>
          <cell r="O3391" t="str">
            <v>TERMINADO</v>
          </cell>
        </row>
        <row r="3392">
          <cell r="K3392">
            <v>2014196980002</v>
          </cell>
          <cell r="L3392" t="str">
            <v>IMPLEMENTACIÓN DE UN SISTEMA DE CANALIZACIÓN DE AGUAS PLUVIALES EN EL BARRIO SANTA INES Y LA VEREDA EL LLANITO EN EL MUNICIPIO DE SANTANDER DE QUILICHAO, CAUCA</v>
          </cell>
          <cell r="M3392">
            <v>100</v>
          </cell>
          <cell r="N3392">
            <v>100</v>
          </cell>
          <cell r="O3392" t="str">
            <v>TERMINADO</v>
          </cell>
        </row>
        <row r="3393">
          <cell r="K3393">
            <v>2014196980003</v>
          </cell>
          <cell r="L3393" t="str">
            <v>CONSTRUCCIÓN DE LA CUBIERTA Y OBRAS COMPLEMENTARIAS PARA EL MEJORAMIENTO DE LA CANCHA MÚLTIPLE DE LA VEREDA EL LLANITO EN EL MUNICPIO DE SANTANDER  DE QUILICHAO, CAUCA.</v>
          </cell>
          <cell r="M3393">
            <v>100</v>
          </cell>
          <cell r="N3393">
            <v>99.99</v>
          </cell>
          <cell r="O3393" t="str">
            <v>TERMINADO</v>
          </cell>
        </row>
        <row r="3394">
          <cell r="K3394">
            <v>2014196980004</v>
          </cell>
          <cell r="L3394" t="str">
            <v>ESTUDIOS Y DISEÑOS PARA LA ADECUACIÓN Y MEJORAMIENTO DE LA PLAZA DE MERCADO DEL CORREGIMIENTO DE MONDOMO EN EL MUNICIPIO DE SANTANDER DE QUILICHAO, CAUCA</v>
          </cell>
          <cell r="M3394">
            <v>100</v>
          </cell>
          <cell r="N3394">
            <v>99.97</v>
          </cell>
          <cell r="O3394" t="str">
            <v>TERMINADO</v>
          </cell>
        </row>
        <row r="3395">
          <cell r="K3395">
            <v>2014196980005</v>
          </cell>
          <cell r="L3395" t="str">
            <v>ESTUDIOS Y DISEÑOS PARA LA ADECUACIÓN Y MEJORAMIENTO DE LA CONCHA ACÚSTICA DEL CORREGIMIENTO DE MONDOMO EN EL MUNICIPIO DE SANTANDER DE QUILICHAO, CAUCA</v>
          </cell>
          <cell r="M3395">
            <v>100</v>
          </cell>
          <cell r="N3395">
            <v>100</v>
          </cell>
          <cell r="O3395" t="str">
            <v>TERMINADO</v>
          </cell>
        </row>
        <row r="3396">
          <cell r="K3396">
            <v>2015196980002</v>
          </cell>
          <cell r="L3396" t="str">
            <v>FORTALECIMIENTO DE LA INFRAESTRUCTURA PRODUCTIVA DE 120 BENEFICIADEROS DE CAFÉ EN LA ZONA RURAL DEL MUNICIPIO DE SANTANDER DE QUILICHAO, CAUCA</v>
          </cell>
          <cell r="M3396">
            <v>100</v>
          </cell>
          <cell r="N3396">
            <v>99.99</v>
          </cell>
          <cell r="O3396" t="str">
            <v>TERMINADO</v>
          </cell>
        </row>
        <row r="3397">
          <cell r="K3397">
            <v>2015196980003</v>
          </cell>
          <cell r="L3397" t="str">
            <v>ADECUACIÓN DEL ESPACIO PÚBLICO A TRAVÉS DE LA INSTALACIÓN DE GIMNASIOS BIOSALUDABLES EN EL MUNICIPIO DE SANTANDER DE QUILICHAO, CAUCA</v>
          </cell>
          <cell r="M3397">
            <v>100</v>
          </cell>
          <cell r="N3397">
            <v>99.45</v>
          </cell>
          <cell r="O3397" t="str">
            <v>TERMINADO</v>
          </cell>
        </row>
        <row r="3398">
          <cell r="K3398">
            <v>2015196980004</v>
          </cell>
          <cell r="L3398" t="str">
            <v>ADECUACIÓN Y MEJORAMIENTO DE LA CANCHA MÚLTIPLE DE LA VEREDA LA AGUSTINA EN EL MUNICIPIO DE SANTANDER DE QUILICHAO, CAUCA</v>
          </cell>
          <cell r="M3398">
            <v>100</v>
          </cell>
          <cell r="N3398">
            <v>99.78</v>
          </cell>
          <cell r="O3398" t="str">
            <v>TERMINADO</v>
          </cell>
        </row>
        <row r="3399">
          <cell r="K3399">
            <v>2015196980005</v>
          </cell>
          <cell r="L3399" t="str">
            <v>MEJORAMIENTO DE LA PRESTACIÓN DEL SERVICIO MEDIANTE LA ADQUISICIÓN DE MOBILIARIO Y MATERIAL DIDÁCTICO EN LAS I.E DEL MUNICIPIO DE SANTANDER DE QUILICHAO, CAUCA</v>
          </cell>
          <cell r="M3399">
            <v>100</v>
          </cell>
          <cell r="N3399">
            <v>100</v>
          </cell>
          <cell r="O3399" t="str">
            <v>TERMINADO</v>
          </cell>
        </row>
        <row r="3400">
          <cell r="K3400">
            <v>2013197430007</v>
          </cell>
          <cell r="L3400" t="str">
            <v>CONSTRUCCIÓN DE VIVIENDA NUEVA EN LOS TERRITORIOS INDÍGENAS DE TUMBURAO Y LA GAITANA EN EL MUNICIPIO DE SILVIA CAUCA</v>
          </cell>
          <cell r="M3400">
            <v>47.46</v>
          </cell>
          <cell r="N3400">
            <v>61.04</v>
          </cell>
          <cell r="O3400" t="str">
            <v>CONTRATADO EN EJECUCIÓN</v>
          </cell>
        </row>
        <row r="3401">
          <cell r="K3401">
            <v>2013197430004</v>
          </cell>
          <cell r="L3401" t="str">
            <v>CONSTRUCCIÓN DE REDES DE CONDUCCIÓN DE AGUA CORRIENTE PARA 117 FAMILIAS DE LAS VEREDAS LAS CRUCES, LAS TRES CRUCES RESGUARDO KIZGO SILVIA, CAUCA, OCCIDENTE</v>
          </cell>
          <cell r="M3401">
            <v>100</v>
          </cell>
          <cell r="N3401">
            <v>99.53</v>
          </cell>
          <cell r="O3401" t="str">
            <v>CERRADO</v>
          </cell>
        </row>
        <row r="3402">
          <cell r="K3402">
            <v>2015197430002</v>
          </cell>
          <cell r="L3402" t="str">
            <v>CONSTRUCCIÓN PTAP Y TANQUE DE ALMACENTAMIENTO DEL SECTOR H, VEREDA CACIQUE, RESGUARDO DE GUAMBÍA, MUNICIPIO  DE SILVIA, CAUCA, OCCIDENTE</v>
          </cell>
          <cell r="M3402">
            <v>93</v>
          </cell>
          <cell r="N3402">
            <v>96.94</v>
          </cell>
          <cell r="O3402" t="str">
            <v>CONTRATADO EN EJECUCIÓN</v>
          </cell>
        </row>
        <row r="3403">
          <cell r="K3403">
            <v>2013197430003</v>
          </cell>
          <cell r="L3403" t="str">
            <v>ESTUDIOS DE EXPLORACION Y PREFACTIBILIDAD PARA LA CONSTRUCCIÓN DE LA PCH- MISAK, EN EL MUNICIPIO DE SILVIA, CAUCA, OCCIDENTE</v>
          </cell>
          <cell r="M3403">
            <v>100</v>
          </cell>
          <cell r="N3403">
            <v>99.99</v>
          </cell>
          <cell r="O3403" t="str">
            <v>CERRADO</v>
          </cell>
        </row>
        <row r="3404">
          <cell r="K3404">
            <v>2013197430006</v>
          </cell>
          <cell r="L3404" t="str">
            <v>ESTUDIOS Y DISEÑOS CONSTRUCCIÓN DE INFRAESTRUCTURA COMUNITARIA PARA LA ATENCIÓN A POBLACIÓN AFECTADA POR DESPLAZAMIENTO EN SILVIA, CAUCA, OCCIDENTE</v>
          </cell>
          <cell r="M3404">
            <v>100</v>
          </cell>
          <cell r="N3404">
            <v>92.59</v>
          </cell>
          <cell r="O3404" t="str">
            <v>CERRADO</v>
          </cell>
        </row>
        <row r="3405">
          <cell r="K3405">
            <v>2014197430001</v>
          </cell>
          <cell r="L3405" t="str">
            <v>ESTUDIOS Y DISEÑOS MEJORAMIENTO MALLA VIAL CABECERA MUNICIPAL DE SILVIA, CAUCA, OCCIDENTE</v>
          </cell>
          <cell r="M3405">
            <v>100</v>
          </cell>
          <cell r="N3405">
            <v>100</v>
          </cell>
          <cell r="O3405" t="str">
            <v>CERRADO</v>
          </cell>
        </row>
        <row r="3406">
          <cell r="K3406">
            <v>2015197430001</v>
          </cell>
          <cell r="L3406" t="str">
            <v>RECUPERACIÓN DEL PARQUE CHARCO DEL BURRO EN LA ZONA URBANA DEL MUNICIPIO DE SILVIA, CAUCA, OCCIDENTE</v>
          </cell>
          <cell r="M3406">
            <v>100</v>
          </cell>
          <cell r="N3406">
            <v>72.959999999999994</v>
          </cell>
          <cell r="O3406" t="str">
            <v>TERMINADO</v>
          </cell>
        </row>
        <row r="3407">
          <cell r="K3407">
            <v>2015197430003</v>
          </cell>
          <cell r="L3407" t="str">
            <v>REHABILITACIÓN MALLA VIAL CABECERA MUNICIPAL DE SILVIA, CAUCA, OCCIDENTE</v>
          </cell>
          <cell r="M3407">
            <v>100</v>
          </cell>
          <cell r="N3407">
            <v>60.86</v>
          </cell>
          <cell r="O3407" t="str">
            <v>TERMINADO</v>
          </cell>
        </row>
        <row r="3408">
          <cell r="K3408">
            <v>2015197430004</v>
          </cell>
          <cell r="L3408" t="str">
            <v>CONSTRUCCIÓN PUENTE SOBRE QUEBRADA CHUSCALES SILVIA, CAUCA, OCCIDENTE</v>
          </cell>
          <cell r="M3408">
            <v>17.739999999999998</v>
          </cell>
          <cell r="N3408">
            <v>29.09</v>
          </cell>
          <cell r="O3408" t="str">
            <v>CONTRATADO EN EJECUCIÓN</v>
          </cell>
        </row>
        <row r="3409">
          <cell r="K3409">
            <v>2015197430005</v>
          </cell>
          <cell r="L3409" t="str">
            <v>DISEÑO PARA LA ADECUACIÓN Y MEJORAMIENTO DEL  MATADERO DEL MUNICIPIO DE SILVIA, CAUCA, OCCIDENTE</v>
          </cell>
          <cell r="M3409">
            <v>0</v>
          </cell>
          <cell r="N3409">
            <v>0</v>
          </cell>
          <cell r="O3409" t="str">
            <v>SIN CONTRATAR</v>
          </cell>
        </row>
        <row r="3410">
          <cell r="K3410">
            <v>2013003190004</v>
          </cell>
          <cell r="L3410" t="str">
            <v>REHABILITACIÓN DE LA INFRAESTRUCTURA DE TRANSPORTE SOBRE LA VÍA PAISPAMBA-ULLUCOS MUNICIPIO DE SOTARA, CAUCA.</v>
          </cell>
          <cell r="M3410">
            <v>100</v>
          </cell>
          <cell r="N3410">
            <v>95.14</v>
          </cell>
          <cell r="O3410" t="str">
            <v>CERRADO</v>
          </cell>
        </row>
        <row r="3411">
          <cell r="K3411">
            <v>2013003190013</v>
          </cell>
          <cell r="L3411" t="str">
            <v>CONSTRUCCIÓN DE 70 SOLUCIONES INVIDIDUALES DE EVACUACIÓN Y TRATAMIENTOS DE EXCRETAS PARA LAS FAMILIAS UBICADAS EN LA SUBCUENCA RIO LOS ROBLES Y EL SALADO DEL MUNICIPIO DE SOTARA, DEPARTAMENTO DEL CAUCA</v>
          </cell>
          <cell r="M3411">
            <v>100</v>
          </cell>
          <cell r="N3411">
            <v>87.5</v>
          </cell>
          <cell r="O3411" t="str">
            <v>TERMINADO</v>
          </cell>
        </row>
        <row r="3412">
          <cell r="K3412">
            <v>2013003190048</v>
          </cell>
          <cell r="L3412" t="str">
            <v>CONSTRUCCIÓN CUBIERTA DEL POLIDEPORTIVO DE LA VEREDA PUEBLO QUEMADO MUNICIPIO DE SOTARA, CAUCA, OCCIDENTE</v>
          </cell>
          <cell r="M3412">
            <v>100</v>
          </cell>
          <cell r="N3412">
            <v>92.01</v>
          </cell>
          <cell r="O3412" t="str">
            <v>CERRADO</v>
          </cell>
        </row>
        <row r="3413">
          <cell r="K3413">
            <v>2014003190011</v>
          </cell>
          <cell r="L3413" t="str">
            <v>CONSTRUCCIÓN ESCENARIO DEPORTIVO INSTITUCION EDUCATIVA AGROPECUARIA  LOS ROBLES, VEREDA LOS ROBLES SOTARA, CAUCA, OCCIDENTE</v>
          </cell>
          <cell r="M3413">
            <v>100</v>
          </cell>
          <cell r="N3413">
            <v>99.97</v>
          </cell>
          <cell r="O3413" t="str">
            <v>TERMINADO</v>
          </cell>
        </row>
        <row r="3414">
          <cell r="K3414">
            <v>2015003190021</v>
          </cell>
          <cell r="L3414" t="str">
            <v>CONSTRUCCIÓN OBRAS DE DRENAJE PARA LA VIA RIOBLANCO - LA FLORESTA KM 11+566 AL KM 14+500 EN EL RESGUARDO INDIGENA YANACONA DE RIOBLANCO, MUNICIPIO DE SOTARÁ</v>
          </cell>
          <cell r="M3414">
            <v>100</v>
          </cell>
          <cell r="N3414">
            <v>99.7</v>
          </cell>
          <cell r="O3414" t="str">
            <v>TERMINADO</v>
          </cell>
        </row>
        <row r="3415">
          <cell r="K3415">
            <v>2015003190050</v>
          </cell>
          <cell r="L3415" t="str">
            <v>CONSTRUCCIÓN DE PAVIMENTO RÍGIDO PARA LAS CALLES URBANAS DE LA POBLACIÓN DE PAISPAMBA,MUNICIPIO DE SOTARÁ CAUCA</v>
          </cell>
          <cell r="M3415">
            <v>100</v>
          </cell>
          <cell r="N3415">
            <v>54.92</v>
          </cell>
          <cell r="O3415" t="str">
            <v>TERMINADO</v>
          </cell>
        </row>
        <row r="3416">
          <cell r="K3416">
            <v>2012003190010</v>
          </cell>
          <cell r="L3416" t="str">
            <v>CONSTRUCCIÓN AMPLIACIÓN Y MEJORAMIENTO DE LA GALERIA EXISTENTE SUÁREZ, CAUCA, OCCIDENTE</v>
          </cell>
          <cell r="M3416">
            <v>100</v>
          </cell>
          <cell r="N3416">
            <v>99.95</v>
          </cell>
          <cell r="O3416" t="str">
            <v>TERMINADO</v>
          </cell>
        </row>
        <row r="3417">
          <cell r="K3417">
            <v>2013003190010</v>
          </cell>
          <cell r="L3417" t="str">
            <v>ESTUDIOS Y DISEÑOS PARA  PAVIMENTACION TRAMO SUAREZ LA SALVAJINA,MUNICIPIO DE SUÁREZ,DEPARTAMENTO DEL CAUCA</v>
          </cell>
          <cell r="M3417">
            <v>100</v>
          </cell>
          <cell r="N3417">
            <v>99.98</v>
          </cell>
          <cell r="O3417" t="str">
            <v>TERMINADO</v>
          </cell>
        </row>
        <row r="3418">
          <cell r="K3418">
            <v>2013003190014</v>
          </cell>
          <cell r="L3418" t="str">
            <v>DISEÑO ARQUITECTONICO,ESTUDIOS TECNICOS PARA ADECUACION DE INFRAESTRUCTURA EXISTENTE PARA EL FUNCIONAMIENTO DEL CENTRO CULTURAL EN LAS INSTALACIONES DEL FERROCARRIL DEL MUNICIPIO DE SUÁREZ, CAUCA, OCCIDENTE</v>
          </cell>
          <cell r="M3418">
            <v>100</v>
          </cell>
          <cell r="N3418">
            <v>99.99</v>
          </cell>
          <cell r="O3418" t="str">
            <v>PARA CIERRE</v>
          </cell>
        </row>
        <row r="3419">
          <cell r="K3419">
            <v>2013003190032</v>
          </cell>
          <cell r="L3419" t="str">
            <v>MEJORAMIENTO DELA CAPACIDAD OPERATIVA DELMUNICIPIO DE SUAREZ PARA ATENDER OPORTUNAMENTE LOSREQUERIMIENTOS DEINTEVENCION VIAL QUE DEMA NDE LA COMUNIDADY LA SECRETARIADE PLANEACION MEDIANTE LAADQUISICION DE UNAMAQUINARIA RETROEXCAVADORA</v>
          </cell>
          <cell r="M3419">
            <v>100</v>
          </cell>
          <cell r="N3419">
            <v>99.46</v>
          </cell>
          <cell r="O3419" t="str">
            <v>PARA CIERRE</v>
          </cell>
        </row>
        <row r="3420">
          <cell r="K3420">
            <v>2013003190037</v>
          </cell>
          <cell r="L3420" t="str">
            <v>CONSTRUCCIÓN DE PAVIMENTOS Y OBRAS COMPLEMENTARIAS EN LA VIA DENOMINADA CALLE DE LA IGLESIA MUNICIPIO DE SUÁREZ, CAUCA, OCCIDENTE</v>
          </cell>
          <cell r="M3420">
            <v>100</v>
          </cell>
          <cell r="N3420">
            <v>91.61</v>
          </cell>
          <cell r="O3420" t="str">
            <v>TERMINADO</v>
          </cell>
        </row>
        <row r="3421">
          <cell r="K3421">
            <v>2015003190003</v>
          </cell>
          <cell r="L3421" t="str">
            <v>MEJORAMIENTO DEL PABELLON DE CARNES DE LA CABECERA MUNICIPAL DE SUÁREZ, CAUCA</v>
          </cell>
          <cell r="M3421">
            <v>0</v>
          </cell>
          <cell r="N3421">
            <v>0</v>
          </cell>
          <cell r="O3421" t="str">
            <v>CONTRATADO EN EJECUCIÓN</v>
          </cell>
        </row>
        <row r="3422">
          <cell r="K3422">
            <v>2015003190014</v>
          </cell>
          <cell r="L3422" t="str">
            <v>ADECUACIÓN DE PARQUES QUE INCENTIVEN LA PRACTICA DE ACTIVIDADES, RECREATIVAS Y PROMUEVAN LA INTEGRACION FAMILIAR  EN EL MUNICIPIO DE SUÁREZ, CAUCA</v>
          </cell>
          <cell r="M3422">
            <v>0</v>
          </cell>
          <cell r="N3422">
            <v>0</v>
          </cell>
          <cell r="O3422" t="str">
            <v>CONTRATADO EN EJECUCIÓN</v>
          </cell>
        </row>
        <row r="3423">
          <cell r="K3423">
            <v>2015003190015</v>
          </cell>
          <cell r="L3423" t="str">
            <v>MEJORAMIENTO DE VIVIENDA DISPERSA EN LA ZONA RURAL DEL MUNICIPIO DE SUÁREZ, CAUCA</v>
          </cell>
          <cell r="M3423">
            <v>0</v>
          </cell>
          <cell r="N3423">
            <v>0</v>
          </cell>
          <cell r="O3423" t="str">
            <v>CONTRATADO EN EJECUCIÓN</v>
          </cell>
        </row>
        <row r="3424">
          <cell r="K3424">
            <v>2015003190016</v>
          </cell>
          <cell r="L3424" t="str">
            <v>MEJORAMIENTO DE VIVIENDA URBANA DISPERSA EN MUNICIPIO DE SUÁREZ, CAUCA</v>
          </cell>
          <cell r="M3424">
            <v>0</v>
          </cell>
          <cell r="N3424">
            <v>0</v>
          </cell>
          <cell r="O3424" t="str">
            <v>CONTRATADO SIN ACTA DE INICIO</v>
          </cell>
        </row>
        <row r="3425">
          <cell r="K3425">
            <v>2015003190017</v>
          </cell>
          <cell r="L3425" t="str">
            <v>CONSTRUCCIÓN DE CANCHA SINTETICA EN LA CABECERA MUNICIPIO DE SUÁREZ, CAUCA</v>
          </cell>
          <cell r="M3425">
            <v>100</v>
          </cell>
          <cell r="N3425">
            <v>95.24</v>
          </cell>
          <cell r="O3425" t="str">
            <v>TERMINADO</v>
          </cell>
        </row>
        <row r="3426">
          <cell r="K3426">
            <v>2015003190019</v>
          </cell>
          <cell r="L3426" t="str">
            <v>ADECUACIÓN DE ESPACIOS QUE SIRVAN COMO CORREDORES AMBIENTALES EN EL CASCO URBANO DEL MUNICIPIO DE SUÁREZ, CAUCA</v>
          </cell>
          <cell r="M3426">
            <v>100</v>
          </cell>
          <cell r="N3426">
            <v>95.24</v>
          </cell>
          <cell r="O3426" t="str">
            <v>TERMINADO</v>
          </cell>
        </row>
        <row r="3427">
          <cell r="K3427">
            <v>2015003190020</v>
          </cell>
          <cell r="L3427" t="str">
            <v>ADECUACIÓN DE BAÑOS, VESTIERES Y MOVILIDAD EN ZONA TURÍSTICA DEL MUNICIPIO DE SUÁREZ, CAUCA</v>
          </cell>
          <cell r="M3427">
            <v>100</v>
          </cell>
          <cell r="N3427">
            <v>95.24</v>
          </cell>
          <cell r="O3427" t="str">
            <v>TERMINADO</v>
          </cell>
        </row>
        <row r="3428">
          <cell r="K3428">
            <v>2015003190031</v>
          </cell>
          <cell r="L3428" t="str">
            <v>CONSTRUCCIÓN DEL CENTRO CULTURAL Y DEPORTIVO VEREDA ASNAZU, MUNICIPIO DE SUAREZ, CAUCA</v>
          </cell>
          <cell r="M3428">
            <v>27.41</v>
          </cell>
          <cell r="N3428">
            <v>86.33</v>
          </cell>
          <cell r="O3428" t="str">
            <v>CONTRATADO EN EJECUCIÓN</v>
          </cell>
        </row>
        <row r="3429">
          <cell r="K3429">
            <v>2015003190047</v>
          </cell>
          <cell r="L3429" t="str">
            <v>CONSTRUCCIÓN DE POLIDEPORTIVO VEREDA PLAYA RICA DEL MUNICIPIO DE SUAREZ, CAUCA</v>
          </cell>
          <cell r="M3429">
            <v>34.9</v>
          </cell>
          <cell r="N3429">
            <v>110.53</v>
          </cell>
          <cell r="O3429" t="str">
            <v>CONTRATADO EN EJECUCIÓN</v>
          </cell>
        </row>
        <row r="3430">
          <cell r="K3430">
            <v>2014197850001</v>
          </cell>
          <cell r="L3430" t="str">
            <v>REMODELACIÓN PARQUE CENTRAL JOSE ANTONIO DE SUCRE, DE LA CABECERA MUNICIPAL DE SUCRE, DEPARTAMENTO DEL CAUCA</v>
          </cell>
          <cell r="M3430">
            <v>100</v>
          </cell>
          <cell r="N3430">
            <v>100</v>
          </cell>
          <cell r="O3430" t="str">
            <v>CERRADO</v>
          </cell>
        </row>
        <row r="3431">
          <cell r="K3431">
            <v>2014197850002</v>
          </cell>
          <cell r="L3431" t="str">
            <v>DOTACIÓN E INSTALACIÓN DE DOS GIMNASIOS AL AIRE LIBRE Y OCHO PARQUES INFANTILES UBICADOS EN LAS SEDES EDUCATIVAS DEL MUNICIPIO DE SUCRE, CAUCA.</v>
          </cell>
          <cell r="M3431">
            <v>100</v>
          </cell>
          <cell r="N3431">
            <v>99.97</v>
          </cell>
          <cell r="O3431" t="str">
            <v>CERRADO</v>
          </cell>
        </row>
        <row r="3432">
          <cell r="K3432">
            <v>2013003190041</v>
          </cell>
          <cell r="L3432" t="str">
            <v>CONSTRUCCIÓN DE 500 VIVIENDAS NUEVAS RURALES EN 32 VEREDAS DEL MUNICIPIO DE TIMBIO, DENTRO DE LA CONVOCATORIA DEL BANCO AGRARIO</v>
          </cell>
          <cell r="M3432">
            <v>100</v>
          </cell>
          <cell r="N3432">
            <v>100</v>
          </cell>
          <cell r="O3432" t="str">
            <v>TERMINADO</v>
          </cell>
        </row>
        <row r="3433">
          <cell r="K3433">
            <v>2013003190002</v>
          </cell>
          <cell r="L3433" t="str">
            <v>REPOSICIÓN DE LA RED DE ALCANTARILLADO Y CONSTRUCCIÓN DE PAVIMENTO RÍGIDO CALLE 17 ENTRE CRA 21 Y 22 Y LA CALLE19 ENTRE CRA 20 Y 21 TIMBÍO, CAUCA, OCCIDENTE</v>
          </cell>
          <cell r="M3433">
            <v>100</v>
          </cell>
          <cell r="N3433">
            <v>97.41</v>
          </cell>
          <cell r="O3433" t="str">
            <v>TERMINADO</v>
          </cell>
        </row>
        <row r="3434">
          <cell r="K3434">
            <v>2013003190003</v>
          </cell>
          <cell r="L3434" t="str">
            <v>IMPLEMENTACIÓN DE TIMBIO VIVE DIGITAL CAUCA, OCCIDENTE</v>
          </cell>
          <cell r="M3434">
            <v>100</v>
          </cell>
          <cell r="N3434">
            <v>67.260000000000005</v>
          </cell>
          <cell r="O3434" t="str">
            <v>TERMINADO</v>
          </cell>
        </row>
        <row r="3435">
          <cell r="K3435">
            <v>2015003190004</v>
          </cell>
          <cell r="L3435" t="str">
            <v>CONSTRUCCIÓN PAVIMENTO VIA PRINCIPAL BARRIO BOYACA HASTA LA CASA DE LA CULTURA MUNICIPIO DE TIMBÍO, CAUCA.</v>
          </cell>
          <cell r="M3435">
            <v>100</v>
          </cell>
          <cell r="N3435">
            <v>72.099999999999994</v>
          </cell>
          <cell r="O3435" t="str">
            <v>TERMINADO</v>
          </cell>
        </row>
        <row r="3436">
          <cell r="K3436">
            <v>2015003190005</v>
          </cell>
          <cell r="L3436" t="str">
            <v>MEJORAMIENTO DE LA CALIDAD EDUCATIVA E INCLUSION SOCIAL EN EL CABILDO INDIGENA NASA KITEK KIWE DEL MUNICIPIO  DE TIMBÍO, CAUCA</v>
          </cell>
          <cell r="M3436">
            <v>100</v>
          </cell>
          <cell r="N3436">
            <v>100</v>
          </cell>
          <cell r="O3436" t="str">
            <v>CERRADO</v>
          </cell>
        </row>
        <row r="3437">
          <cell r="K3437">
            <v>2015003190007</v>
          </cell>
          <cell r="L3437" t="str">
            <v>CONSTRUCCIÓN CUBIERTA Y OTRAS REPARACIONES EN LA CASA DE LA CULTURA MUNICIPIO DE TIMBIO, CAUCA</v>
          </cell>
          <cell r="M3437">
            <v>100</v>
          </cell>
          <cell r="N3437">
            <v>98.75</v>
          </cell>
          <cell r="O3437" t="str">
            <v>TERMINADO</v>
          </cell>
        </row>
        <row r="3438">
          <cell r="K3438">
            <v>2015003190046</v>
          </cell>
          <cell r="L3438" t="str">
            <v>CONSTRUCCIÓN OBRAS DE OPTIMIZACIÓN Y AMPLIACIÓN CAPTACIÓN, DESARENADORES Y LÍNEA DE ADUCCIÓN DE LA CABECERA MUNICIPAL DE TIMBIO - PRIMERA FASE</v>
          </cell>
          <cell r="M3438">
            <v>35.340000000000003</v>
          </cell>
          <cell r="N3438">
            <v>71.58</v>
          </cell>
          <cell r="O3438" t="str">
            <v>CONTRATADO EN EJECUCIÓN</v>
          </cell>
        </row>
        <row r="3439">
          <cell r="K3439">
            <v>2016003190005</v>
          </cell>
          <cell r="L3439" t="str">
            <v>IMPLEMENTACIÓN DE UNIDADES PRODUCTIVAS DE AVES DE POSTURA EN PEQUEÑA ESCALA, PARA AMAS DE CASA DE BAJAS CONDICIONES ECONOMICAS Y SOCIALES  DEL MUNICIPIO DE TIMBIO - CAUCA</v>
          </cell>
          <cell r="M3439">
            <v>0</v>
          </cell>
          <cell r="N3439">
            <v>0</v>
          </cell>
          <cell r="O3439" t="str">
            <v>SIN MIGRAR</v>
          </cell>
        </row>
        <row r="3440">
          <cell r="K3440">
            <v>2013003190016</v>
          </cell>
          <cell r="L3440" t="str">
            <v>CONSTRUCCIÓN DEL POLIDEPORTIVO EN SANTA BARBARÁ TIMBIQUÍ, CAUCA, OCCIDENTE</v>
          </cell>
          <cell r="M3440">
            <v>100</v>
          </cell>
          <cell r="N3440">
            <v>99.99</v>
          </cell>
          <cell r="O3440" t="str">
            <v>TERMINADO</v>
          </cell>
        </row>
        <row r="3441">
          <cell r="K3441">
            <v>2013003190017</v>
          </cell>
          <cell r="L3441" t="str">
            <v>CONSTRUCCIÓN SALA DE ESPERA VIAJEROS CABECERA TIMBIQUÍ, CAUCA, OCCIDENTE</v>
          </cell>
          <cell r="M3441">
            <v>99.63</v>
          </cell>
          <cell r="N3441">
            <v>99.89</v>
          </cell>
          <cell r="O3441" t="str">
            <v>TERMINADO</v>
          </cell>
        </row>
        <row r="3442">
          <cell r="K3442">
            <v>2014003190015</v>
          </cell>
          <cell r="L3442" t="str">
            <v>CONSTRUCCIÓN PAVIMENTO CALLE 1CABECERA MUNICIPAL DE TIMBIQUÍ, CAUCA.</v>
          </cell>
          <cell r="M3442">
            <v>100</v>
          </cell>
          <cell r="N3442">
            <v>99.6</v>
          </cell>
          <cell r="O3442" t="str">
            <v>TERMINADO</v>
          </cell>
        </row>
        <row r="3443">
          <cell r="K3443">
            <v>2015003190023</v>
          </cell>
          <cell r="L3443" t="str">
            <v>CONSTRUCCIÓN CANCHA DE FUTBOL MUNICIPAL JOSE RANULFO ZUÑIGA, CABECERA DEL MUNICIPIO DE TIMBIQUI TIMBIQUÍ, CAUCA</v>
          </cell>
          <cell r="M3443">
            <v>62.53</v>
          </cell>
          <cell r="N3443">
            <v>73.989999999999995</v>
          </cell>
          <cell r="O3443" t="str">
            <v>CONTRATADO EN EJECUCIÓN</v>
          </cell>
        </row>
        <row r="3444">
          <cell r="K3444">
            <v>2015003190055</v>
          </cell>
          <cell r="L3444" t="str">
            <v>CONSTRUCCIÓN DE CANCHAS EN LA ZONA RURAL DEL MUNICIPIO DE TIMBIQUÍ, CAUCA</v>
          </cell>
          <cell r="M3444">
            <v>100</v>
          </cell>
          <cell r="N3444">
            <v>99.55</v>
          </cell>
          <cell r="O3444" t="str">
            <v>TERMINADO</v>
          </cell>
        </row>
        <row r="3445">
          <cell r="K3445">
            <v>2013198210001</v>
          </cell>
          <cell r="L3445" t="str">
            <v>IMPLEMENTACIÓN DE ESTRATEGIAS PARA EL EJERCICIO DE LA SALUD MENTAL DE NNAJ Y SU APORTE AL PLAN DE VIDA DE LA COMUNIDAD INDÍGENA NASA TORIBIO, CAUCA, OCCIDENTE</v>
          </cell>
          <cell r="M3445">
            <v>100</v>
          </cell>
          <cell r="N3445">
            <v>65.27</v>
          </cell>
          <cell r="O3445" t="str">
            <v>TERMINADO</v>
          </cell>
        </row>
        <row r="3446">
          <cell r="K3446">
            <v>2013198210002</v>
          </cell>
          <cell r="L3446" t="str">
            <v>DOTACIÓN MAQUINARIA Y EQUIPO OPERATIVO PARA ATENCION A DETERIORO VIAL TORIBIO, CAUCA, OCCIDENTE</v>
          </cell>
          <cell r="M3446">
            <v>67.959999999999994</v>
          </cell>
          <cell r="N3446">
            <v>56.57</v>
          </cell>
          <cell r="O3446" t="str">
            <v>CONTRATADO EN EJECUCIÓN</v>
          </cell>
        </row>
        <row r="3447">
          <cell r="K3447">
            <v>2014198210001</v>
          </cell>
          <cell r="L3447" t="str">
            <v>DOTACIÓN DE UNA MOTONIVELADORA Y SU RESPECTIVO EQUIPO OPERATIVO TORIBIO, CAUCA, OCCIDENTE</v>
          </cell>
          <cell r="M3447">
            <v>91.88</v>
          </cell>
          <cell r="N3447">
            <v>37.94</v>
          </cell>
          <cell r="O3447" t="str">
            <v>CONTRATADO EN EJECUCIÓN</v>
          </cell>
        </row>
        <row r="3448">
          <cell r="K3448">
            <v>2015198210001</v>
          </cell>
          <cell r="L3448" t="str">
            <v>MEJORAMIENTO DE INFRAESTRUCTURA VIAL DEL CENTRO POBLADO DE TACUEYÓ(CRA 1 ENTRE CALLES 1 A 4, CALLE 1 Y 3) DE TORIBIO, CAUCA, OCCIDENTE</v>
          </cell>
          <cell r="M3448">
            <v>0</v>
          </cell>
          <cell r="N3448">
            <v>49.99</v>
          </cell>
          <cell r="O3448" t="str">
            <v>CONTRATADO EN EJECUCIÓN</v>
          </cell>
        </row>
        <row r="3449">
          <cell r="K3449">
            <v>2015198210002</v>
          </cell>
          <cell r="L3449" t="str">
            <v>RECUPERACIÓN SOSTENIBLE DE ESPACIOS DE VIDA, EN ARMONIA CON LA COSMOVISIÓN NASA EN 10 VEREDAS DEL MUNICIPIO DE TORIBIO, CAUCA, OCCIDENTE</v>
          </cell>
          <cell r="M3449">
            <v>100</v>
          </cell>
          <cell r="N3449">
            <v>51.02</v>
          </cell>
          <cell r="O3449" t="str">
            <v>TERMINADO</v>
          </cell>
        </row>
        <row r="3450">
          <cell r="K3450">
            <v>2015198210003</v>
          </cell>
          <cell r="L3450" t="str">
            <v>SISTEMATIZACIÓN DEL PLAN DE VIDA NASA DE LOS RESGUARDOS INDIGENAS DEL MUNICIPIO DE TORIBIO, CAUCA, OCCIDENTE</v>
          </cell>
          <cell r="M3450">
            <v>87.2</v>
          </cell>
          <cell r="N3450">
            <v>38.950000000000003</v>
          </cell>
          <cell r="O3450" t="str">
            <v>CONTRATADO EN EJECUCIÓN</v>
          </cell>
        </row>
        <row r="3451">
          <cell r="K3451">
            <v>2013198240002</v>
          </cell>
          <cell r="L3451" t="str">
            <v>MEJORAMIENTO DE VIVIENDA Y SANEAMIENTO BASICO TOTORÓ 1-TOTORO-CAUCA</v>
          </cell>
          <cell r="M3451">
            <v>100</v>
          </cell>
          <cell r="N3451">
            <v>100</v>
          </cell>
          <cell r="O3451" t="str">
            <v>TERMINADO</v>
          </cell>
        </row>
        <row r="3452">
          <cell r="K3452">
            <v>2013198240003</v>
          </cell>
          <cell r="L3452" t="str">
            <v>MEJORAMIENTO VIVIENDA Y SANEAMIENTO BASICO TOTORÓ 3,TOTORO-CAUCA</v>
          </cell>
          <cell r="M3452">
            <v>100</v>
          </cell>
          <cell r="N3452">
            <v>100</v>
          </cell>
          <cell r="O3452" t="str">
            <v>TERMINADO</v>
          </cell>
        </row>
        <row r="3453">
          <cell r="K3453">
            <v>2013198240004</v>
          </cell>
          <cell r="L3453" t="str">
            <v>MEJORAMIENTO VIVIENDA Y SANEAMIENTO BASICO TOTORÓ 4-TOTORO-CAUCA</v>
          </cell>
          <cell r="M3453">
            <v>100</v>
          </cell>
          <cell r="N3453">
            <v>85.71</v>
          </cell>
          <cell r="O3453" t="str">
            <v>TERMINADO</v>
          </cell>
        </row>
        <row r="3454">
          <cell r="K3454">
            <v>2013198240008</v>
          </cell>
          <cell r="L3454" t="str">
            <v>CONSTRUCCIÓN DE VIVIENDA DE INTERÉS SOCIAL RURAL DE LAS VEREDAS TOTORO, POLINDARA, ZONA CAMPESINA DEL MUNICIPIO DE TOTORÓ, CAUCA DENTRO DE LA CONVOCATORIA DEL BANCO AGRARIO</v>
          </cell>
          <cell r="M3454">
            <v>30.91</v>
          </cell>
          <cell r="N3454">
            <v>43.35</v>
          </cell>
          <cell r="O3454" t="str">
            <v>CONTRATADO EN EJECUCIÓN</v>
          </cell>
        </row>
        <row r="3455">
          <cell r="K3455">
            <v>2013198240009</v>
          </cell>
          <cell r="L3455" t="str">
            <v>CONSTRUCCIÓN DE VIVIENDA DE INTERÉS SOCIAL RURAL DE LAS VEREDAS TOTORO, TOTOROEZ DEL MUNICIPIO DE TOTORÓ, CAUCA DENTRO DE LA CONVOCATORIA DEL BANCO AGRARIO</v>
          </cell>
          <cell r="M3455">
            <v>43.18</v>
          </cell>
          <cell r="N3455">
            <v>50.63</v>
          </cell>
          <cell r="O3455" t="str">
            <v>CONTRATADO EN EJECUCIÓN</v>
          </cell>
        </row>
        <row r="3456">
          <cell r="K3456">
            <v>2013198240010</v>
          </cell>
          <cell r="L3456" t="str">
            <v>CONSTRUCCIÓN DE VIVIENDAS DE INTERÉS SOCIAL RURAL DE LAS VEREDAS TOTORO, PANIQUITA Y ZONA CAMPESINA DEL MUNICIPIO DE TOTORÓ, CAUCA DENTRO DE LA CONVOCATORIA DEL BANCO AGRARIO</v>
          </cell>
          <cell r="M3456">
            <v>0</v>
          </cell>
          <cell r="N3456">
            <v>16.98</v>
          </cell>
          <cell r="O3456" t="str">
            <v>CONTRATADO EN EJECUCIÓN</v>
          </cell>
        </row>
        <row r="3457">
          <cell r="K3457">
            <v>2013198240005</v>
          </cell>
          <cell r="L3457" t="str">
            <v>CONSTRUCCIÓN DE ESTRUCTURA DE PAVIMENTO DE ALGUNAS CALLES DE LOS CENTROS POBLADOS DE PANIQUITA,POLINDARA,Y CABECERA MUNICIPAL EN EL MUNICIPIO DE TOTORO CAUCA</v>
          </cell>
          <cell r="M3457">
            <v>95.03</v>
          </cell>
          <cell r="N3457">
            <v>36.15</v>
          </cell>
          <cell r="O3457" t="str">
            <v>CONTRATADO EN EJECUCIÓN</v>
          </cell>
        </row>
        <row r="3458">
          <cell r="K3458">
            <v>2013198240006</v>
          </cell>
          <cell r="L3458" t="str">
            <v>CONSTRUCCIÓN ACUEDUCTO VEREDA EL COFRE,SECTOR LA AURORA TOTORO-CAUCA</v>
          </cell>
          <cell r="M3458">
            <v>100</v>
          </cell>
          <cell r="N3458">
            <v>94.26</v>
          </cell>
          <cell r="O3458" t="str">
            <v>TERMINADO</v>
          </cell>
        </row>
        <row r="3459">
          <cell r="K3459">
            <v>2013198240007</v>
          </cell>
          <cell r="L3459" t="str">
            <v>CONSTRUCCIÓN ACUEDUCTO VEREDA EL HATICO, TOTORÓ, CAUCA, OCCIDENTE</v>
          </cell>
          <cell r="M3459">
            <v>100</v>
          </cell>
          <cell r="N3459">
            <v>100</v>
          </cell>
          <cell r="O3459" t="str">
            <v>PARA CIERRE</v>
          </cell>
        </row>
        <row r="3460">
          <cell r="K3460">
            <v>2014198240001</v>
          </cell>
          <cell r="L3460" t="str">
            <v>ESTUDIOS Y DISEÑOS PARA LA CONSTRUCCIÓN CASA DEL CABILDO RESGUARDO DE JEBALA MUNICIPIO DE TOTORÓ-CAUCA</v>
          </cell>
          <cell r="M3460">
            <v>100</v>
          </cell>
          <cell r="N3460">
            <v>79.599999999999994</v>
          </cell>
          <cell r="O3460" t="str">
            <v>CERRADO</v>
          </cell>
        </row>
        <row r="3461">
          <cell r="K3461">
            <v>2015198240001</v>
          </cell>
          <cell r="L3461" t="str">
            <v>ESTUDIOS Y DISEÑOS PARA LA CONSTRUCCIÓN CASA DEL CABILDO RESGUARDO DE NOVIRAO MUNICIPIO DE TOTORÓ-CAUCA</v>
          </cell>
          <cell r="M3461">
            <v>100</v>
          </cell>
          <cell r="N3461">
            <v>83.57</v>
          </cell>
          <cell r="O3461" t="str">
            <v>PARA CIERRE</v>
          </cell>
        </row>
        <row r="3462">
          <cell r="K3462">
            <v>2015198240002</v>
          </cell>
          <cell r="L3462" t="str">
            <v>CONSTRUCCIÓN CASA CULTURA VEREDA SALADO BLANCO RESGUARDO INDÍGENA DE TOTORÓ CAUCA</v>
          </cell>
          <cell r="M3462">
            <v>86</v>
          </cell>
          <cell r="N3462">
            <v>3</v>
          </cell>
          <cell r="O3462" t="str">
            <v>CONTRATADO EN EJECUCIÓN</v>
          </cell>
        </row>
        <row r="3463">
          <cell r="K3463">
            <v>2015198240003</v>
          </cell>
          <cell r="L3463" t="str">
            <v>CONSTRUCCIÓN CASA CULTURA RENACER MALVACEÑO MUNICIPIO DE TOTORÓ,CAUCA</v>
          </cell>
          <cell r="M3463">
            <v>0</v>
          </cell>
          <cell r="N3463">
            <v>0</v>
          </cell>
          <cell r="O3463" t="str">
            <v>SIN CONTRATAR</v>
          </cell>
        </row>
        <row r="3464">
          <cell r="K3464">
            <v>2015198240004</v>
          </cell>
          <cell r="L3464" t="str">
            <v>CONSTRUCCIÓN CASA CAMPESINA MUNICIPIO DE TOTORÓ, DEPARTAMENTO DEL CAUCA</v>
          </cell>
          <cell r="M3464">
            <v>99.86</v>
          </cell>
          <cell r="N3464">
            <v>87.71</v>
          </cell>
          <cell r="O3464" t="str">
            <v>TERMINADO</v>
          </cell>
        </row>
        <row r="3465">
          <cell r="K3465">
            <v>2013198450002</v>
          </cell>
          <cell r="L3465" t="str">
            <v>MEJORAMIENTO DE 80 VIVIENDAS URBANAS TIPO II, EN EL MUNICIPIO DE VILLA RICA, CAUCA, OCCIDENTE</v>
          </cell>
          <cell r="M3465">
            <v>100</v>
          </cell>
          <cell r="N3465">
            <v>99.93</v>
          </cell>
          <cell r="O3465" t="str">
            <v>CERRADO</v>
          </cell>
        </row>
        <row r="3466">
          <cell r="K3466">
            <v>2013198450003</v>
          </cell>
          <cell r="L3466" t="str">
            <v>MEJORAMIENTO DE VIVIENDAS PARA CUBIERTAS Y BATERÍAS SANITARÍAS EN EL MUNICIPIO DE VILLA RICA, EN EL DEPARTAMENTO DE CAUCA</v>
          </cell>
          <cell r="M3466">
            <v>100</v>
          </cell>
          <cell r="N3466">
            <v>100</v>
          </cell>
          <cell r="O3466" t="str">
            <v>CERRADO</v>
          </cell>
        </row>
        <row r="3467">
          <cell r="K3467">
            <v>2012200110001</v>
          </cell>
          <cell r="L3467" t="str">
            <v>ESTUDIOS Y DISEÑOS PARA LA CONSTRUCCIÓN DE LA PLAZA DE MERCADO SUR OESTE DEL MUNICIPIO DE AGUACHICA, CESAR, CARIBE</v>
          </cell>
          <cell r="M3467">
            <v>100</v>
          </cell>
          <cell r="N3467">
            <v>99.71</v>
          </cell>
          <cell r="O3467" t="str">
            <v>PARA CIERRE</v>
          </cell>
        </row>
        <row r="3468">
          <cell r="K3468">
            <v>2012200110002</v>
          </cell>
          <cell r="L3468" t="str">
            <v>CONSTRUCCIÓN DE PARQUE DEPORTIVO Y RECREACIONAL EN EL BARRIO BARAHOJA DEL MUNICIPIO DE AGUACHICA, CESAR, CARIBE</v>
          </cell>
          <cell r="M3468">
            <v>100</v>
          </cell>
          <cell r="N3468">
            <v>100</v>
          </cell>
          <cell r="O3468" t="str">
            <v>PARA CIERRE</v>
          </cell>
        </row>
        <row r="3469">
          <cell r="K3469">
            <v>2013200110002</v>
          </cell>
          <cell r="L3469" t="str">
            <v>CONSTRUCCIÓN DE 23119 M2 DE PAVIMENTO EN CONCRETO RIGIDO Y OBRAS DE URBANISMO COMPLEMENTARIAS EN LOS BARRIOS NUEVA COLOMBIA Y VILLA PARAGUAY DEL MUNICIPIO DE AGUACHICA – CESAR</v>
          </cell>
          <cell r="M3469">
            <v>100</v>
          </cell>
          <cell r="N3469">
            <v>98.11</v>
          </cell>
          <cell r="O3469" t="str">
            <v>TERMINADO</v>
          </cell>
        </row>
        <row r="3470">
          <cell r="K3470">
            <v>2014200110001</v>
          </cell>
          <cell r="L3470" t="str">
            <v>REHABILITACIÓN DE VIAS URBANAS EN LOS BARRIOS LAS BRISAS, LAS DELICIAS, CORDILLERAS, OBREGÒN, 20 DE ENERO Y 11 DE NOVIEMBRE EN LA CABECERA MUNICIPAL DE AGUACHICA, CESAR, CARIBE</v>
          </cell>
          <cell r="M3470">
            <v>100</v>
          </cell>
          <cell r="N3470">
            <v>99.5</v>
          </cell>
          <cell r="O3470" t="str">
            <v>TERMINADO</v>
          </cell>
        </row>
        <row r="3471">
          <cell r="K3471">
            <v>2015200110002</v>
          </cell>
          <cell r="L3471" t="str">
            <v>REHABILITACIÓN EN PAVIMENTO FLEXIBLE  DE LAS VIAS URBANAS  DEL MUNICIPIO DE AGUACHICA, CESAR</v>
          </cell>
          <cell r="M3471">
            <v>100</v>
          </cell>
          <cell r="N3471">
            <v>99.19</v>
          </cell>
          <cell r="O3471" t="str">
            <v>TERMINADO</v>
          </cell>
        </row>
        <row r="3472">
          <cell r="K3472">
            <v>2015200110004</v>
          </cell>
          <cell r="L3472" t="str">
            <v>SERVICIO DE TRANSPORTE ESCOLAR  PARA LA POBLACION ESTUDIANTIL DEL SECTOR RURAL DEL MUNICIPIO DE AGUACHICA, CESAR</v>
          </cell>
          <cell r="M3472">
            <v>0</v>
          </cell>
          <cell r="N3472">
            <v>0</v>
          </cell>
          <cell r="O3472" t="str">
            <v>SIN CONTRATAR</v>
          </cell>
        </row>
        <row r="3473">
          <cell r="K3473">
            <v>2012200130002</v>
          </cell>
          <cell r="L3473" t="str">
            <v>CONSTRUCCIÓN DE LA OPTIMIZACIÓN DEL SISTEMA DE ACUEDUCTO DEL CORREGIMIENTO DE LLERASCA AGUSTÍN CODAZZI, CESAR, CARIBE</v>
          </cell>
          <cell r="M3473">
            <v>100</v>
          </cell>
          <cell r="N3473">
            <v>99.97</v>
          </cell>
          <cell r="O3473" t="str">
            <v>CERRADO</v>
          </cell>
        </row>
        <row r="3474">
          <cell r="K3474">
            <v>2013200130001</v>
          </cell>
          <cell r="L3474" t="str">
            <v>CONSTRUCCIÓN DEL PARQUE PÚBLICO, RECREATIVO Y CULTURAL DEL CORREGIMIENTO DE CASACARÁ  DEL MUNICIPIO DE AGUSTÍN CODAZZI-CESAR</v>
          </cell>
          <cell r="M3474">
            <v>100</v>
          </cell>
          <cell r="N3474">
            <v>99.99</v>
          </cell>
          <cell r="O3474" t="str">
            <v>CERRADO</v>
          </cell>
        </row>
        <row r="3475">
          <cell r="K3475">
            <v>2013200130002</v>
          </cell>
          <cell r="L3475" t="str">
            <v>CONSTRUCCIÓN DE UN SISTEMA DE ACUEDUCTO PARA LA VEREDA LOS MANGUITOS AGUSTÍN CODAZZI, CESAR, CARIBE</v>
          </cell>
          <cell r="M3475">
            <v>100</v>
          </cell>
          <cell r="N3475">
            <v>99.89</v>
          </cell>
          <cell r="O3475" t="str">
            <v>CERRADO</v>
          </cell>
        </row>
        <row r="3476">
          <cell r="K3476">
            <v>2013200130003</v>
          </cell>
          <cell r="L3476" t="str">
            <v>CONSTRUCCIÓN DE DOS CANALES ABIERTOS CONCRETO REFORZADO PARA ENCAUZAR LAS AGUAS DE ESCORRENTÍAS Y EVITAR INUNDACIONES EN LOS BARRIOS EL JUGUETE Y AIDA QUINTERO DEL MUNICIPIO DE AGUSTÍN CODAZZI, CESAR</v>
          </cell>
          <cell r="M3476">
            <v>100</v>
          </cell>
          <cell r="N3476">
            <v>99.98</v>
          </cell>
          <cell r="O3476" t="str">
            <v>CERRADO</v>
          </cell>
        </row>
        <row r="3477">
          <cell r="K3477">
            <v>2013200130004</v>
          </cell>
          <cell r="L3477" t="str">
            <v>CONSTRUCCIÓN Y MEJORAMIENTO DEL ESPACIO PÚBLICO Y DEPORTIVO DEL PARQUE CEMENTERIO DEL MUNICIPIO DE AGUSTÍN CODAZZI - DEPARTAMENTO DEL CESAR</v>
          </cell>
          <cell r="M3477">
            <v>100</v>
          </cell>
          <cell r="N3477">
            <v>99.96</v>
          </cell>
          <cell r="O3477" t="str">
            <v>CERRADO</v>
          </cell>
        </row>
        <row r="3478">
          <cell r="K3478">
            <v>2013200130005</v>
          </cell>
          <cell r="L3478" t="str">
            <v>CONSTRUCCIÓN Y/O PAVIMENTACIÓN EN CONCRETO FLEXIBLE DE LA VÍA DE ACCESO A LA VEREDA LOS MANGUITOS DEL MUNICIPIO DE AGUSTÍN CODAZZI - CESAR</v>
          </cell>
          <cell r="M3478">
            <v>100</v>
          </cell>
          <cell r="N3478">
            <v>99.99</v>
          </cell>
          <cell r="O3478" t="str">
            <v>CERRADO</v>
          </cell>
        </row>
        <row r="3479">
          <cell r="K3479">
            <v>2013200130006</v>
          </cell>
          <cell r="L3479" t="str">
            <v>IMPLEMENTACIÓN DEL PROGRAMA DE ALIMENTACIÓN ESCOLAR – PAE PARA NIÑOS, NIÑAS Y ADOLESCENTES MATRICULADOS EN LAS INSTITUCIONES EDUCATIVA OFICIALES DEL MUNICIPIO DE AGUSTIN CODAZZI CESAR</v>
          </cell>
          <cell r="M3479">
            <v>100</v>
          </cell>
          <cell r="N3479">
            <v>145.54</v>
          </cell>
          <cell r="O3479" t="str">
            <v>TERMINADO</v>
          </cell>
        </row>
        <row r="3480">
          <cell r="K3480">
            <v>2013200130007</v>
          </cell>
          <cell r="L3480" t="str">
            <v>CONSTRUCCIÓN DEL CENTRO CULTURAL, RECREATIVO Y FOLKLORICO PARQUE DE LA GUITARRA DEL MUNICIPIO DE AGUSTÍN CODAZZI - CESAR</v>
          </cell>
          <cell r="M3480">
            <v>100</v>
          </cell>
          <cell r="N3480">
            <v>96.18</v>
          </cell>
          <cell r="O3480" t="str">
            <v>PARA CIERRE</v>
          </cell>
        </row>
        <row r="3481">
          <cell r="K3481">
            <v>2014200130001</v>
          </cell>
          <cell r="L3481" t="str">
            <v>CONSTRUCCIÓN DE PAVIMENTO EN CONCRETO RÍGIDO EN LA CALLE 16 ENTRE CARRERAS 9 Y 6, CARRERA 6 ENTRE CALLES 16 Y 20, CALLE 20 ENTRE CARRERAS 6 Y 8, DEL MUNICIPIO DE AGUSTIN CODAZZI – CESAR</v>
          </cell>
          <cell r="M3481">
            <v>100</v>
          </cell>
          <cell r="N3481">
            <v>100</v>
          </cell>
          <cell r="O3481" t="str">
            <v>CERRADO</v>
          </cell>
        </row>
        <row r="3482">
          <cell r="K3482">
            <v>2014200130002</v>
          </cell>
          <cell r="L3482" t="str">
            <v>ADECUACIÓN DEL PARQUE DEL BARRIO EL TESORO MUNICIPIO DE AGUSTÍN CODAZZI DEPARTAMENTO DEL CESAR</v>
          </cell>
          <cell r="M3482">
            <v>100</v>
          </cell>
          <cell r="N3482">
            <v>99.8</v>
          </cell>
          <cell r="O3482" t="str">
            <v>CERRADO</v>
          </cell>
        </row>
        <row r="3483">
          <cell r="K3483">
            <v>2015200130001</v>
          </cell>
          <cell r="L3483" t="str">
            <v>CONSTRUCCIÓN DE PAVIMENTO EN CONCRETO RÍGIDO, EN VÍAS URBANAS DEL MUNICIPIO DE AGUSTÍN CODAZZI, DEPARTAMENTO DEL CESAR</v>
          </cell>
          <cell r="M3483">
            <v>100</v>
          </cell>
          <cell r="N3483">
            <v>89.87</v>
          </cell>
          <cell r="O3483" t="str">
            <v>TERMINADO</v>
          </cell>
        </row>
        <row r="3484">
          <cell r="K3484">
            <v>2015200130002</v>
          </cell>
          <cell r="L3484" t="str">
            <v>IMPLEMENTACIÓN DEL PROGRAMA DE ALIMENTACIÓN ESCOLAR  - PAE - PARA ESTUDIANTES DE INSTITUCIONES OFICIALES DEL MUNICIPIO DE AGUSTIN CODAZZI  EN EL DEPARTAMENTO DEL CESAR, PARA LA VIGENCIA 2015</v>
          </cell>
          <cell r="M3484">
            <v>100</v>
          </cell>
          <cell r="N3484">
            <v>96.04</v>
          </cell>
          <cell r="O3484" t="str">
            <v>TERMINADO</v>
          </cell>
        </row>
        <row r="3485">
          <cell r="K3485">
            <v>2015200130003</v>
          </cell>
          <cell r="L3485" t="str">
            <v>REMODELACIÓN Y CONSTRUCCIÓN DEL CENTRO CULTURAL POLIVALENTE DEL MUNICIPIO DE AGUSTÍN CODAZZI DEPARTAMENTO DEL CESAR</v>
          </cell>
          <cell r="M3485">
            <v>29.64</v>
          </cell>
          <cell r="N3485">
            <v>82.41</v>
          </cell>
          <cell r="O3485" t="str">
            <v>CONTRATADO EN EJECUCIÓN</v>
          </cell>
        </row>
        <row r="3486">
          <cell r="K3486">
            <v>2015200130004</v>
          </cell>
          <cell r="L3486" t="str">
            <v>ADECUACIÓN DEL PARQUE DE BARRIO 15 DE NOVIEMBRE Y SU ÁREA DE INFLUENCIA MUNICIPIO DE AGUSTÍN CODAZZI DEPARTAMENTO DEL CESAR</v>
          </cell>
          <cell r="M3486">
            <v>100</v>
          </cell>
          <cell r="N3486">
            <v>99.15</v>
          </cell>
          <cell r="O3486" t="str">
            <v>TERMINADO</v>
          </cell>
        </row>
        <row r="3487">
          <cell r="K3487">
            <v>2015200130005</v>
          </cell>
          <cell r="L3487" t="str">
            <v>ADECUACIÓN DEL PARQUE DEL BARRIO SAN JOSE, MUNICIPIO DE AGUSTÍN CODAZZI DEPARTAMENTO DEL CESAR</v>
          </cell>
          <cell r="M3487">
            <v>100</v>
          </cell>
          <cell r="N3487">
            <v>95.74</v>
          </cell>
          <cell r="O3487" t="str">
            <v>TERMINADO</v>
          </cell>
        </row>
        <row r="3488">
          <cell r="K3488">
            <v>2015200130007</v>
          </cell>
          <cell r="L3488" t="str">
            <v>ADECUACIÓN Y CONSTRUCCIÓN DEL PARQUE DEL BARRIO MARTÍNEZ BARBOSA Y CONSTRUCCIÓN DE LA PLAZA DE COMIDAS, PARA RECUPERACIÓN DEL ESPACIO PÚBLICO EN EL MUNICIPIO DE AGUSTÍN CODAZZI, DEPARTAMENTO DEL CESAR.</v>
          </cell>
          <cell r="M3488">
            <v>100</v>
          </cell>
          <cell r="N3488">
            <v>96.92</v>
          </cell>
          <cell r="O3488" t="str">
            <v>TERMINADO</v>
          </cell>
        </row>
        <row r="3489">
          <cell r="K3489">
            <v>2015200130008</v>
          </cell>
          <cell r="L3489" t="str">
            <v>ADECUACIÓN DEL PALACIO MUNICIPAL DEL MUNICIPIO AGUSTÍN CODAZZI, DEPARTAMENTO DEL CESAR</v>
          </cell>
          <cell r="M3489">
            <v>100</v>
          </cell>
          <cell r="N3489">
            <v>97.4</v>
          </cell>
          <cell r="O3489" t="str">
            <v>TERMINADO</v>
          </cell>
        </row>
        <row r="3490">
          <cell r="K3490">
            <v>2015200130009</v>
          </cell>
          <cell r="L3490" t="str">
            <v>CONSTRUCCIÓN DE PAVIMENTO EN CONCRETO RÍGIDO EN VÍAS URBANAS DE BARRIOS: EL CARMEN, LA PISTA, EL LÍBANO, LAS MARGARITAS, LAURELES, SAN JOSÉ, 5 DE DICIEMBRE Y 15 DE NOVIEMBRE, EN EL MUNICIPIO DE AGUSTÍN CODAZZI, DPTO DEL CESAR.</v>
          </cell>
          <cell r="M3490">
            <v>100</v>
          </cell>
          <cell r="N3490">
            <v>95.26</v>
          </cell>
          <cell r="O3490" t="str">
            <v>TERMINADO</v>
          </cell>
        </row>
        <row r="3491">
          <cell r="K3491">
            <v>2015200130010</v>
          </cell>
          <cell r="L3491" t="str">
            <v>IMPLEMENTACIÓN DE ESTRATEGIAS PARA DISMINUIR EL DETERIORO DE LOS BOSQUES NATURALES EN LA ZONA RURAL DEL MUNICIPIO DE AGUSTÍN CODAZZI.</v>
          </cell>
          <cell r="M3491">
            <v>100</v>
          </cell>
          <cell r="N3491">
            <v>96.3</v>
          </cell>
          <cell r="O3491" t="str">
            <v>TERMINADO</v>
          </cell>
        </row>
        <row r="3492">
          <cell r="K3492">
            <v>2015200130011</v>
          </cell>
          <cell r="L3492" t="str">
            <v>IMPLEMENTACIÓN DEL PROGRAMA DE ALIMENTACIÓN ESCOLAR PAE PARA ESTUDIANTES DE INSTITUCIONES OFICIALES DEL MUNICIPIO DE AGUSTÍN CODAZZI, CESAR, CARIBE</v>
          </cell>
          <cell r="M3492">
            <v>91.42</v>
          </cell>
          <cell r="N3492">
            <v>83.34</v>
          </cell>
          <cell r="O3492" t="str">
            <v>CONTRATADO EN EJECUCIÓN</v>
          </cell>
        </row>
        <row r="3493">
          <cell r="K3493">
            <v>2013200320001</v>
          </cell>
          <cell r="L3493" t="str">
            <v>CONSTRUCCIÓN EN PAVIMENTO RÍGIDO DE 4000 PSI PARA LA CARRERA QUINTA (LA LENGUA) DE LA CABECERA MUNICIPAL DE ASTREA, CESAR, CARIBE</v>
          </cell>
          <cell r="M3493">
            <v>100</v>
          </cell>
          <cell r="N3493">
            <v>136.07</v>
          </cell>
          <cell r="O3493" t="str">
            <v>TERMINADO</v>
          </cell>
        </row>
        <row r="3494">
          <cell r="K3494">
            <v>2014200320001</v>
          </cell>
          <cell r="L3494" t="str">
            <v>CONSTRUCCIÓN DE INFRAESTRUCTURA PARA EL DESARROLLO DE LA PROGRAMACIÓN CULTURAL DEL MUNICIPIO ASTREA, CESAR, CARIBE</v>
          </cell>
          <cell r="M3494">
            <v>100</v>
          </cell>
          <cell r="N3494">
            <v>77.13</v>
          </cell>
          <cell r="O3494" t="str">
            <v>TERMINADO</v>
          </cell>
        </row>
        <row r="3495">
          <cell r="K3495">
            <v>2014200320002</v>
          </cell>
          <cell r="L3495" t="str">
            <v>CONSTRUCCIÓN DE UNA BIBLIOTECA PÚBLICA EN EL CORREGIMIENTO DE ARJONA, JURISDICCIÓN DEL MUNICIPIO DE ASTREA, CESAR, CARIBE</v>
          </cell>
          <cell r="M3495">
            <v>100</v>
          </cell>
          <cell r="N3495">
            <v>73.36</v>
          </cell>
          <cell r="O3495" t="str">
            <v>TERMINADO</v>
          </cell>
        </row>
        <row r="3496">
          <cell r="K3496">
            <v>2015200320001</v>
          </cell>
          <cell r="L3496" t="str">
            <v>CONSTRUCCIÓN DE PAVIMENTO EN CONCRETO RIGIDO DE 4000PSI EN LA CALLE 10 ENTRE CARRERAS 2 Y 3, DE LA CABECERA MUNICIPAL DE ASTREA, CESAR, CARIBE</v>
          </cell>
          <cell r="M3496">
            <v>100</v>
          </cell>
          <cell r="N3496">
            <v>99</v>
          </cell>
          <cell r="O3496" t="str">
            <v>TERMINADO</v>
          </cell>
        </row>
        <row r="3497">
          <cell r="K3497">
            <v>2015200320002</v>
          </cell>
          <cell r="L3497" t="str">
            <v>CONSTRUCCIÓN DE UN PARQUE BIOSALUDABLE EN EL BARRIO EL CARMEN DE LA CABECERA MUNICIPAL DE ASTREA DEPARTAMENTO DEL CESAR</v>
          </cell>
          <cell r="M3497">
            <v>100</v>
          </cell>
          <cell r="N3497">
            <v>100</v>
          </cell>
          <cell r="O3497" t="str">
            <v>CERRADO</v>
          </cell>
        </row>
        <row r="3498">
          <cell r="K3498">
            <v>2012200450001</v>
          </cell>
          <cell r="L3498" t="str">
            <v>CONSTRUCCIÓN EN PAVIMENTO RIGIDO EN CALLES DE LA CABECERA MUNICIPAL BECERRIL, CESAR, CARIBE</v>
          </cell>
          <cell r="M3498">
            <v>100</v>
          </cell>
          <cell r="N3498">
            <v>99.99</v>
          </cell>
          <cell r="O3498" t="str">
            <v>CERRADO</v>
          </cell>
        </row>
        <row r="3499">
          <cell r="K3499">
            <v>2012200450002</v>
          </cell>
          <cell r="L3499" t="str">
            <v>REHABILITACIÓN DE LA VÍA LAS MINAS - SABANETA - CANAIMA - MUNICIPIO DE BECERRIL, CESAR, CARIBE</v>
          </cell>
          <cell r="M3499">
            <v>100</v>
          </cell>
          <cell r="N3499">
            <v>99.97</v>
          </cell>
          <cell r="O3499" t="str">
            <v>CERRADO</v>
          </cell>
        </row>
        <row r="3500">
          <cell r="K3500">
            <v>2013200450001</v>
          </cell>
          <cell r="L3500" t="str">
            <v>CONSTRUCCIÓN Y MEJORAMIENTO DEL ESPACIO PÚBLICO DEL PLAN CENTRO DEL MUNICIPIO DE BECERRIL, CESAR, CARIBE</v>
          </cell>
          <cell r="M3500">
            <v>100</v>
          </cell>
          <cell r="N3500">
            <v>99.56</v>
          </cell>
          <cell r="O3500" t="str">
            <v>CERRADO</v>
          </cell>
        </row>
        <row r="3501">
          <cell r="K3501">
            <v>2013200450002</v>
          </cell>
          <cell r="L3501" t="str">
            <v>IMPLEMENTACIÓN DEL PROGRAMA DE ALIMENTACIÓN ESCOLAR – PAE PARA NIÑOS, NIÑAS Y ADOLESCENTES MATRICULADOS EN LAS INSTITUCIONES EDUCATIVA OFICIALES DEL MUNICIPIO DE BECERRIL – CESAR</v>
          </cell>
          <cell r="M3501">
            <v>100</v>
          </cell>
          <cell r="N3501">
            <v>98.55</v>
          </cell>
          <cell r="O3501" t="str">
            <v>CERRADO</v>
          </cell>
        </row>
        <row r="3502">
          <cell r="K3502">
            <v>2013200450003</v>
          </cell>
          <cell r="L3502" t="str">
            <v>ASISTENCIA NUTRICIONAL INTEGRAL A LA PRIMERA INFANCIA, MADRES GESTANTES  Y LACTANTES EN EL MUNICIPIO DE BECERRIL, CESAR</v>
          </cell>
          <cell r="M3502">
            <v>99.99</v>
          </cell>
          <cell r="N3502">
            <v>93.99</v>
          </cell>
          <cell r="O3502" t="str">
            <v>CERRADO</v>
          </cell>
        </row>
        <row r="3503">
          <cell r="K3503">
            <v>2013200450004</v>
          </cell>
          <cell r="L3503" t="str">
            <v>MEJORAMIENTO DE LA VIA QUE COMUNICA EL CORREGIMIENTO DE LA GUAJIRITA CON EL MUNICIPIO DE BECERRIL, DEPARTAMENTO DEL CESAR</v>
          </cell>
          <cell r="M3503">
            <v>99.87</v>
          </cell>
          <cell r="N3503">
            <v>50.03</v>
          </cell>
          <cell r="O3503" t="str">
            <v>CERRADO</v>
          </cell>
        </row>
        <row r="3504">
          <cell r="K3504">
            <v>2013200450005</v>
          </cell>
          <cell r="L3504" t="str">
            <v>FORTALECIMIENTO DE LA  POBLACIÓN AFRODESCENDIENTE A TRAVÈS DE UN ACOMPAÑAMIENTO  INTEGRAL EN EL MUNICIPIO DE BECERRIL, CESAR, CARIBE</v>
          </cell>
          <cell r="M3504">
            <v>100</v>
          </cell>
          <cell r="N3504">
            <v>99.96</v>
          </cell>
          <cell r="O3504" t="str">
            <v>CERRADO</v>
          </cell>
        </row>
        <row r="3505">
          <cell r="K3505">
            <v>2013200450006</v>
          </cell>
          <cell r="L3505" t="str">
            <v>ESTUDIOS , DISEÑOS, FORMULACIÓN DEL ESTUDIO DE IMPACTO AMBIENTAL Y LICENCIAMIENTO PARA EL PARQUE AMBIENTAL-SANITARIO BECERRIL, CESAR, CARIBE</v>
          </cell>
          <cell r="M3505">
            <v>100</v>
          </cell>
          <cell r="N3505">
            <v>98.27</v>
          </cell>
          <cell r="O3505" t="str">
            <v>CERRADO</v>
          </cell>
        </row>
        <row r="3506">
          <cell r="K3506">
            <v>2014200450002</v>
          </cell>
          <cell r="L3506" t="str">
            <v>SERVICIO DE ALIMENTACION ESCOLAR -PAE PARA NIÑOS, NIÑAS Y ADOLESCENTES  MATRICULADOS EN LAS INSTITUCIONES OFICIALES DEL MUNICIPIO BECERRIL, CESAR, CARIBE</v>
          </cell>
          <cell r="M3506">
            <v>100</v>
          </cell>
          <cell r="N3506">
            <v>36.590000000000003</v>
          </cell>
          <cell r="O3506" t="str">
            <v>CERRADO</v>
          </cell>
        </row>
        <row r="3507">
          <cell r="K3507">
            <v>2014200450005</v>
          </cell>
          <cell r="L3507" t="str">
            <v>MEJORAMIENTO DEL PUENTE SOBRE EL RIO MARACAS EN LA VEREDA SOCOMBA, MEDIANTE LA CONSTRUCCIÓN DE ACCESOS, OBRAS DE PROTECCIÓN Y EMPALME A LA VÍA EXISTENTE A LA VEREDA BARRANQUILLITA, MUNICIPIO DE BECERRIL, CESAR</v>
          </cell>
          <cell r="M3507">
            <v>100</v>
          </cell>
          <cell r="N3507">
            <v>99.99</v>
          </cell>
          <cell r="O3507" t="str">
            <v>CERRADO</v>
          </cell>
        </row>
        <row r="3508">
          <cell r="K3508">
            <v>2014200450006</v>
          </cell>
          <cell r="L3508" t="str">
            <v>IMPLEMENTACIÓN DE ESTRATEGIAS PEDAGÓGICAS  APOYADAS EN EL USO DE TABLETAS DIGITALES PARA GENERAR PROCESOS DE MEJORAMIENTO ACADÉMICO EN LAS  I.E.  ANGELA MARIA TORRES SUAREZ  Y TRUJILLO  DEL MUNICIPIO DE BECERRIL CESAR</v>
          </cell>
          <cell r="M3508">
            <v>100</v>
          </cell>
          <cell r="N3508">
            <v>89.28</v>
          </cell>
          <cell r="O3508" t="str">
            <v>CERRADO</v>
          </cell>
        </row>
        <row r="3509">
          <cell r="K3509">
            <v>2014200450007</v>
          </cell>
          <cell r="L3509" t="str">
            <v>ESTUDIOS Y DISEÑOS  DE INGENIERIA DE VIA QUE COMUNICA LA VEREDA BOCAS DEL RONCON CON LA VEREDA SOKORPA EN EL MUNICIPIO BECERRIL, DEPARTAMENTO DEL CESAR</v>
          </cell>
          <cell r="M3509">
            <v>100</v>
          </cell>
          <cell r="N3509">
            <v>90.75</v>
          </cell>
          <cell r="O3509" t="str">
            <v>CERRADO</v>
          </cell>
        </row>
        <row r="3510">
          <cell r="K3510">
            <v>2014200450008</v>
          </cell>
          <cell r="L3510" t="str">
            <v>REMODELACIÓN Y AMPLIACIÓN DEL CEMENTERIO MUNICIPAL DEL MUNICIPIO DE BECERRIL  CESAR</v>
          </cell>
          <cell r="M3510">
            <v>99.99</v>
          </cell>
          <cell r="N3510">
            <v>98.82</v>
          </cell>
          <cell r="O3510" t="str">
            <v>TERMINADO</v>
          </cell>
        </row>
        <row r="3511">
          <cell r="K3511">
            <v>2014200450009</v>
          </cell>
          <cell r="L3511" t="str">
            <v>CONSTRUCCIÓN DEL HOGAR DE LOS ADULTOS MAYORES DEL MUNICIPIO DE BECERRIL, CESAR, CARIBE</v>
          </cell>
          <cell r="M3511">
            <v>100</v>
          </cell>
          <cell r="N3511">
            <v>99.98</v>
          </cell>
          <cell r="O3511" t="str">
            <v>CERRADO</v>
          </cell>
        </row>
        <row r="3512">
          <cell r="K3512">
            <v>2014200450010</v>
          </cell>
          <cell r="L3512" t="str">
            <v>CONSTRUCCIÓN DE LA PRIMERA ETAPA DE LA OPTIMIZACIÓN DEL SISTEMA DE ACUEDUCTO EN LA ZONA URBANA DEL MUNICIPIO BECERRIL, CESAR, CARIBE</v>
          </cell>
          <cell r="M3512">
            <v>100</v>
          </cell>
          <cell r="N3512">
            <v>99.89</v>
          </cell>
          <cell r="O3512" t="str">
            <v>TERMINADO</v>
          </cell>
        </row>
        <row r="3513">
          <cell r="K3513">
            <v>2014200450011</v>
          </cell>
          <cell r="L3513" t="str">
            <v>CAPACITACIÓN DE LOS PUEBLOS INDIGENAS YUKPA Y WIWA COMO TECNICOS EN SALUD PÚBLICA CON ENFOQUE DIFERENCIAL EN EL MUNICIPIO DE BECERRIL, DEPARTAMENTO DEL CESAR</v>
          </cell>
          <cell r="M3513">
            <v>10.23</v>
          </cell>
          <cell r="N3513">
            <v>69.47</v>
          </cell>
          <cell r="O3513" t="str">
            <v>CONTRATADO EN EJECUCIÓN</v>
          </cell>
        </row>
        <row r="3514">
          <cell r="K3514">
            <v>2014200450012</v>
          </cell>
          <cell r="L3514" t="str">
            <v>CONSTRUCCIÓN DEL PARQUE AMBIENTAL Y SANITARIO DEL MUNICIPIO DE BECERRIL, CESAR, CARIBE</v>
          </cell>
          <cell r="M3514">
            <v>13.35</v>
          </cell>
          <cell r="N3514">
            <v>18.11</v>
          </cell>
          <cell r="O3514" t="str">
            <v>CONTRATADO EN EJECUCIÓN</v>
          </cell>
        </row>
        <row r="3515">
          <cell r="K3515">
            <v>2015200450001</v>
          </cell>
          <cell r="L3515" t="str">
            <v>ASISTENCIA NUTRICIONAL INTEGRAL Y ALIMENTACIÓN COMPLEMENTARIA LA PRIMERA INFANCIA, MADRES GESTANTES Y LACTANTES EN EL MUNICIPIO DE BECERRIL, DEPARTAMENTO DEL CESAR</v>
          </cell>
          <cell r="M3515">
            <v>100</v>
          </cell>
          <cell r="N3515">
            <v>98.29</v>
          </cell>
          <cell r="O3515" t="str">
            <v>CERRADO</v>
          </cell>
        </row>
        <row r="3516">
          <cell r="K3516">
            <v>2015200450002</v>
          </cell>
          <cell r="L3516" t="str">
            <v>SUMINISTRO DE LA ALIMENTACIÓN ESCOLAR A LA POBLACIÓN DEL MUNICIPIO DE BECERRIL, CESAR, CARIBE</v>
          </cell>
          <cell r="M3516">
            <v>100</v>
          </cell>
          <cell r="N3516">
            <v>51.21</v>
          </cell>
          <cell r="O3516" t="str">
            <v>CERRADO</v>
          </cell>
        </row>
        <row r="3517">
          <cell r="K3517">
            <v>2015200450007</v>
          </cell>
          <cell r="L3517" t="str">
            <v>CONSTRUCCIÓN DE PAVIMENTO RIGIDO Y OBRAS DE URBANISMO COMPLEMENTARIAS EN VÍAS URBANAS DEL MUNICIPIO DE BECERRIL  DEPARTAMENTO DEL CESAR</v>
          </cell>
          <cell r="M3517">
            <v>71.58</v>
          </cell>
          <cell r="N3517">
            <v>97.41</v>
          </cell>
          <cell r="O3517" t="str">
            <v>CONTRATADO EN EJECUCIÓN</v>
          </cell>
        </row>
        <row r="3518">
          <cell r="K3518">
            <v>2015200450008</v>
          </cell>
          <cell r="L3518" t="str">
            <v>REMODELACIÓN CONSTRUCCIÓN Y OBRAS ANEXAS DEL PARQUE PRINCIPAL DEL MUNICIPIO DE BECERRIL, DEPARTAMENTO DE CESAR</v>
          </cell>
          <cell r="M3518">
            <v>100</v>
          </cell>
          <cell r="N3518">
            <v>87.23</v>
          </cell>
          <cell r="O3518" t="str">
            <v>TERMINADO</v>
          </cell>
        </row>
        <row r="3519">
          <cell r="K3519">
            <v>2015200450009</v>
          </cell>
          <cell r="L3519" t="str">
            <v>CONSTRUCCIÓN ESCULTURAS EN HONOR A“RAFAEL OROZCO MAESTRE”, INSIGNIA DEL FOLCLOR VALLENATO Y EL LÌDER POLITICO “LISIMACO MACHADO ARCE EN  EL MUNICIPIO DE BECERRIL, CESAR</v>
          </cell>
          <cell r="M3519">
            <v>100</v>
          </cell>
          <cell r="N3519">
            <v>96.56</v>
          </cell>
          <cell r="O3519" t="str">
            <v>CERRADO</v>
          </cell>
        </row>
        <row r="3520">
          <cell r="K3520">
            <v>2015200450011</v>
          </cell>
          <cell r="L3520" t="str">
            <v>ADECUACIÓN REMODELACIÓN Y DOTACIÓN DE LAS INSTALACIONES FÍSICAS DEL AUDITORIO Y COMEDOR ESCOLAR DE LA INSTITUCIÓN EDUCATIVA TRUJILLO EN EL MUNICIPIO DE BECERRIL, CESAR</v>
          </cell>
          <cell r="M3520">
            <v>100</v>
          </cell>
          <cell r="N3520">
            <v>99.99</v>
          </cell>
          <cell r="O3520" t="str">
            <v>TERMINADO</v>
          </cell>
        </row>
        <row r="3521">
          <cell r="K3521">
            <v>2015200450012</v>
          </cell>
          <cell r="L3521" t="str">
            <v>FORTALECIMIENTO DE LA CALIDAD EDUCATIVA MEDIANTE EL USO Y APROPIACIÓN DE HERRAMIENTAS TECNOLÓGICAS EN LA COMUNIDAD EDUCATIVA DE BECERRIL, CESAR</v>
          </cell>
          <cell r="M3521">
            <v>0</v>
          </cell>
          <cell r="N3521">
            <v>0</v>
          </cell>
          <cell r="O3521" t="str">
            <v>SIN CONTRATAR</v>
          </cell>
        </row>
        <row r="3522">
          <cell r="K3522">
            <v>2015200450013</v>
          </cell>
          <cell r="L3522" t="str">
            <v>IMPLEMENTACIÓN DE UN PROGRAMA DE SUSTITUCION DE VEHICULOS DE TRACCION ANIMAL QUE IMPULSEN EL CRECIMIENTO DE LA ACTIVIDAD DE TRANSPORTE DE CARGA EN EL MUNICIPIO DE BECERRIL, CESAR, CARIBE</v>
          </cell>
          <cell r="M3522">
            <v>100</v>
          </cell>
          <cell r="N3522">
            <v>100</v>
          </cell>
          <cell r="O3522" t="str">
            <v>CERRADO</v>
          </cell>
        </row>
        <row r="3523">
          <cell r="K3523">
            <v>2015200450014</v>
          </cell>
          <cell r="L3523" t="str">
            <v>CONSTRUCCIÓN DE LA  CANCHA DE FUTBOL DEL MUNICIPIO DE BECERRIL, DEPARTAMENTO DEL CESAR</v>
          </cell>
          <cell r="M3523">
            <v>75.849999999999994</v>
          </cell>
          <cell r="N3523">
            <v>64.37</v>
          </cell>
          <cell r="O3523" t="str">
            <v>CONTRATADO EN EJECUCIÓN</v>
          </cell>
        </row>
        <row r="3524">
          <cell r="K3524">
            <v>2015200450015</v>
          </cell>
          <cell r="L3524" t="str">
            <v>CONSTRUCCIÓN DE LAS REDES DE MEDIA Y BAJA TENSIÓN PARA LA ELECTRIFICACIÓN RURAL DE VEREDAS DEL MUNICIPIO DE BECERRIL, CESAR, CARIBE</v>
          </cell>
          <cell r="M3524">
            <v>0.5</v>
          </cell>
          <cell r="N3524">
            <v>68.17</v>
          </cell>
          <cell r="O3524" t="str">
            <v>CONTRATADO EN EJECUCIÓN</v>
          </cell>
        </row>
        <row r="3525">
          <cell r="K3525">
            <v>2015200450016</v>
          </cell>
          <cell r="L3525" t="str">
            <v>ADECUACIÓN GENERAL A LAS INSTALACIONES FISICAS DEL TEATRO AUDITORIO Y CENTRO DE CONVENCIONES EN LA INSTITUCIÓN EDUCATIVA ANGELA MARIA TORRES SUAREZ SEDE 1 EN EL MUNICIPIO DE BECERRIL, DEPARTAMENTO DEL CESAR</v>
          </cell>
          <cell r="M3525">
            <v>0</v>
          </cell>
          <cell r="N3525">
            <v>0</v>
          </cell>
          <cell r="O3525" t="str">
            <v>SIN CONTRATAR</v>
          </cell>
        </row>
        <row r="3526">
          <cell r="K3526">
            <v>2015200450017</v>
          </cell>
          <cell r="L3526" t="str">
            <v>REMODELACIÓN DE LA INFRAESTRUCTURA FÍSICA DEL  CENTRO ADMINISTRATIVO MUNICIPAL EN EL MUNICIPIO DE BECERRRIL, CESAR</v>
          </cell>
          <cell r="M3526">
            <v>4.92</v>
          </cell>
          <cell r="N3526">
            <v>0</v>
          </cell>
          <cell r="O3526" t="str">
            <v>CONTRATADO EN EJECUCIÓN</v>
          </cell>
        </row>
        <row r="3527">
          <cell r="K3527">
            <v>2013002200005</v>
          </cell>
          <cell r="L3527" t="str">
            <v>CONSTRUCCIÓN Y/O PAVIMENTACIÓN EN CONCRETO RIGIDO DE CALLES Y CARRERAS DEL MUNICIPIO DE BOSCONIA - CESAR</v>
          </cell>
          <cell r="M3527">
            <v>100</v>
          </cell>
          <cell r="N3527">
            <v>100</v>
          </cell>
          <cell r="O3527" t="str">
            <v>TERMINADO</v>
          </cell>
        </row>
        <row r="3528">
          <cell r="K3528">
            <v>2014200600001</v>
          </cell>
          <cell r="L3528" t="str">
            <v>CONSTRUCCIÓN DE LA PISTA RECREATIVA DE PATINAJE DEL MUNICIPIO DE BOSCONIA DEPARTAMENTO DEL CESAR</v>
          </cell>
          <cell r="M3528">
            <v>100</v>
          </cell>
          <cell r="N3528">
            <v>97.11</v>
          </cell>
          <cell r="O3528" t="str">
            <v>TERMINADO</v>
          </cell>
        </row>
        <row r="3529">
          <cell r="K3529">
            <v>2014200600002</v>
          </cell>
          <cell r="L3529" t="str">
            <v>REMODELACIÓN Y AMPLIACIÓN DEL CEMENTERIO MUNICIPAL Y CONSTRUCCIÓN DE OBRAS COMPLEMENTARIAS DE URBANISMO E ILUMINACIÓN EN EL MUNICIPIO BOSCONIA, DEPARTAMENTO DEL CESAR</v>
          </cell>
          <cell r="M3529">
            <v>74.349999999999994</v>
          </cell>
          <cell r="N3529">
            <v>89.61</v>
          </cell>
          <cell r="O3529" t="str">
            <v>CONTRATADO EN EJECUCIÓN</v>
          </cell>
        </row>
        <row r="3530">
          <cell r="K3530">
            <v>2014200600003</v>
          </cell>
          <cell r="L3530" t="str">
            <v>CONSTRUCCIÓN DE UN PARQUE LÚDICO - RECREATIVO EN EL BARRIO SAN MARTIN DEL MUNICIPIO DE BOSCONIA EN EL DEPARTAMENTO DEL CESAR</v>
          </cell>
          <cell r="M3530">
            <v>59.05</v>
          </cell>
          <cell r="N3530">
            <v>69.319999999999993</v>
          </cell>
          <cell r="O3530" t="str">
            <v>CONTRATADO EN EJECUCIÓN</v>
          </cell>
        </row>
        <row r="3531">
          <cell r="K3531">
            <v>2012002200002</v>
          </cell>
          <cell r="L3531" t="str">
            <v>FORTALECIMIENTO A LA CALIDAD EDUCATIVA  PARA JÓVENES Y ADULTOS DE LOS GRADOS 12 Y 13 Y LOS CICLOS DEL 1 AL 6, EN TODO EL DEPARTAMENTO, CESAR, CARIBE</v>
          </cell>
          <cell r="M3531">
            <v>100</v>
          </cell>
          <cell r="N3531">
            <v>84.59</v>
          </cell>
          <cell r="O3531" t="str">
            <v>TERMINADO</v>
          </cell>
        </row>
        <row r="3532">
          <cell r="K3532">
            <v>2012002200003</v>
          </cell>
          <cell r="L3532" t="str">
            <v>CONSTRUCCIÓN DEL ARCHIVO GENERAL DEL DEPARTAMENTO DEL CESAR EN EL MUNICIPIO DE VALLEDUPAR CESAR</v>
          </cell>
          <cell r="M3532">
            <v>100</v>
          </cell>
          <cell r="N3532">
            <v>94.02</v>
          </cell>
          <cell r="O3532" t="str">
            <v>TERMINADO</v>
          </cell>
        </row>
        <row r="3533">
          <cell r="K3533">
            <v>2013000020004</v>
          </cell>
          <cell r="L3533" t="str">
            <v>FORTALECIMIENTO DE COMPETENCIAS COMUNICATIVAS EN LENGUAS EXTRANJERAS INGLES EN EL DEPARTAMENTO DEL CESAR</v>
          </cell>
          <cell r="M3533">
            <v>100</v>
          </cell>
          <cell r="N3533">
            <v>91</v>
          </cell>
          <cell r="O3533" t="str">
            <v>TERMINADO</v>
          </cell>
        </row>
        <row r="3534">
          <cell r="K3534">
            <v>2013000020005</v>
          </cell>
          <cell r="L3534" t="str">
            <v>SERVICIO DE TRANSPORTE ESCOLAR PARA LOS NIÑOS, NIÑAS, ADOLESCENTES Y JÓVENES  EN TODO  EL DEPARTAMENTO, CESAR.</v>
          </cell>
          <cell r="M3534">
            <v>100</v>
          </cell>
          <cell r="N3534">
            <v>92.88</v>
          </cell>
          <cell r="O3534" t="str">
            <v>TERMINADO</v>
          </cell>
        </row>
        <row r="3535">
          <cell r="K3535">
            <v>2013000020006</v>
          </cell>
          <cell r="L3535" t="str">
            <v>FORTALECIMIENTO DE LOS CENTROS DE RECUPERACION NUTRICIONAL EN EL DEPARTAMENTO DEL CESAR</v>
          </cell>
          <cell r="M3535">
            <v>100</v>
          </cell>
          <cell r="N3535">
            <v>88.65</v>
          </cell>
          <cell r="O3535" t="str">
            <v>TERMINADO</v>
          </cell>
        </row>
        <row r="3536">
          <cell r="K3536">
            <v>2013000020007</v>
          </cell>
          <cell r="L3536" t="str">
            <v>FORTALECIMIENTO DE LOS ESTABLECIMIENTOD EDUC.  CON METODOLOGIAS DE APRENDIZAJE PARA LAS PROCESOS DE COMPETENCIAS DE LECTURA Y ESCRITURA EN EL DEPARTAMENTO DEL CESAR</v>
          </cell>
          <cell r="M3536">
            <v>100</v>
          </cell>
          <cell r="N3536">
            <v>93.69</v>
          </cell>
          <cell r="O3536" t="str">
            <v>TERMINADO</v>
          </cell>
        </row>
        <row r="3537">
          <cell r="K3537">
            <v>2013000020009</v>
          </cell>
          <cell r="L3537" t="str">
            <v>IMPLEMENTACIÓN DE SISTEMAS DE CÁMARAS DE VIDEO Y CIRCUITO CERRADO DE TELEVISIÓN PARA EL MEJORAMINTO DE LA SEGURIDAD DEL DEPARTAMENTO DEL CESAR</v>
          </cell>
          <cell r="M3537">
            <v>0</v>
          </cell>
          <cell r="N3537">
            <v>0</v>
          </cell>
          <cell r="O3537" t="str">
            <v>SIN CONTRATAR</v>
          </cell>
        </row>
        <row r="3538">
          <cell r="K3538">
            <v>2013000020010</v>
          </cell>
          <cell r="L3538" t="str">
            <v>CONSTRUCCIÓN Y DOTACIÓN DEL CAMPUS CESAR UNIVERSIDAD NACIONAL DE COLOMBIA UBICADO EN EL MUNICIPIO DE LA PAZ, CESAR</v>
          </cell>
          <cell r="M3538">
            <v>61.74</v>
          </cell>
          <cell r="N3538">
            <v>94.62</v>
          </cell>
          <cell r="O3538" t="str">
            <v>CONTRATADO EN EJECUCIÓN</v>
          </cell>
        </row>
        <row r="3539">
          <cell r="K3539">
            <v>2013000020011</v>
          </cell>
          <cell r="L3539" t="str">
            <v>CONSTRUCCIÓN DEL HOSPITAL JOSE DAVID PADILLA VILLAFAÑE DDEL MUNICIPIO DE AGUACHICA, CESAR, CARIBE</v>
          </cell>
          <cell r="M3539">
            <v>62.62</v>
          </cell>
          <cell r="N3539">
            <v>83.56</v>
          </cell>
          <cell r="O3539" t="str">
            <v>CONTRATADO EN EJECUCIÓN</v>
          </cell>
        </row>
        <row r="3540">
          <cell r="K3540">
            <v>2013000020092</v>
          </cell>
          <cell r="L3540" t="str">
            <v>CONSTRUCCIÓN DE VIVIENDAS DE INTERÉS PRIORITARIO EN LOS MUNICIPIOS DE SAN ALBERTO, AGUACHICA, CURUMANI, ASTREA, BECERRIL, SAN DIEGO GAMARRA EN EL DEPARTAMENTO CESAR</v>
          </cell>
          <cell r="M3540">
            <v>0</v>
          </cell>
          <cell r="N3540">
            <v>52.69</v>
          </cell>
          <cell r="O3540" t="str">
            <v>CONTRATADO EN EJECUCIÓN</v>
          </cell>
        </row>
        <row r="3541">
          <cell r="K3541">
            <v>2013000100121</v>
          </cell>
          <cell r="L3541" t="str">
            <v>FORTALECIMIENTO DEL DEPARTAMENTO DEL CESAR EN SUS CAPACIDADES DE INVESTIGACIÓN EN CTEI , CESAR, CARIBE</v>
          </cell>
          <cell r="M3541">
            <v>37.479999999999997</v>
          </cell>
          <cell r="N3541">
            <v>34.46</v>
          </cell>
          <cell r="O3541" t="str">
            <v>CONTRATADO EN EJECUCIÓN</v>
          </cell>
        </row>
        <row r="3542">
          <cell r="K3542">
            <v>2013000100257</v>
          </cell>
          <cell r="L3542" t="str">
            <v>CONSOLIDACIÓN DE LAS CAPACIDADES DE CIENCIA, TECNOLOGÍA E INNOVACIÓN DEL SECTOR AGROPECUARIO DEL DEPARTAMENTO DEL CESAR</v>
          </cell>
          <cell r="M3542">
            <v>48.89</v>
          </cell>
          <cell r="N3542">
            <v>68.8</v>
          </cell>
          <cell r="O3542" t="str">
            <v>CONTRATADO EN EJECUCIÓN</v>
          </cell>
        </row>
        <row r="3543">
          <cell r="K3543">
            <v>2013002200001</v>
          </cell>
          <cell r="L3543" t="str">
            <v>CONSTRUCCIÓN DE UN ACUEDUCTO REGIONAL PARA EL ABASTECIMIENTO DE AGUA POTABLE POR GRAVEDAD PARA LOS CORREGIMIENTOS DE CARACOLI, EL PERRO, LOS VENADOS Y GUAYMARAL EN VALLEDUPAR Y EL VALLITO EN EL PASO CESAR</v>
          </cell>
          <cell r="M3543">
            <v>80.45</v>
          </cell>
          <cell r="N3543">
            <v>89.83</v>
          </cell>
          <cell r="O3543" t="str">
            <v>CONTRATADO EN EJECUCIÓN</v>
          </cell>
        </row>
        <row r="3544">
          <cell r="K3544">
            <v>2013002200003</v>
          </cell>
          <cell r="L3544" t="str">
            <v>ESTUDIOS Y DISEÑOS PARA LA FORMULACIÓN DEL PLAN MAESTRO DE ENERGIZACION RURAL DEL DEPARTAMENTO DEL CESAR</v>
          </cell>
          <cell r="M3544">
            <v>100</v>
          </cell>
          <cell r="N3544">
            <v>65.05</v>
          </cell>
          <cell r="O3544" t="str">
            <v>TERMINADO</v>
          </cell>
        </row>
        <row r="3545">
          <cell r="K3545">
            <v>2013002200006</v>
          </cell>
          <cell r="L3545" t="str">
            <v>CONSTRUCCIÓN PAVIMENTACIÓN EN ASFALTO DE LA VIA QUE CONDUCE DE EL COREGIMIENTO DE  POTRERILLO HASTA EL CRUCE DE LA LOMA, EN EL MUNICIPIO EL PASO - CESAR</v>
          </cell>
          <cell r="M3545">
            <v>100</v>
          </cell>
          <cell r="N3545">
            <v>74.510000000000005</v>
          </cell>
          <cell r="O3545" t="str">
            <v>TERMINADO</v>
          </cell>
        </row>
        <row r="3546">
          <cell r="K3546">
            <v>2013002200007</v>
          </cell>
          <cell r="L3546" t="str">
            <v>CONSTRUCCIÓN POLIDEPORTIVO “EL PROGRESO” DEL MUNICIPIO DE SAN ALBERTO, CESAR, CARIBE</v>
          </cell>
          <cell r="M3546">
            <v>92.35</v>
          </cell>
          <cell r="N3546">
            <v>89.3</v>
          </cell>
          <cell r="O3546" t="str">
            <v>CONTRATADO EN EJECUCIÓN</v>
          </cell>
        </row>
        <row r="3547">
          <cell r="K3547">
            <v>2013002200008</v>
          </cell>
          <cell r="L3547" t="str">
            <v>REHABILITACIÓN URBANA EN LA AVENIDA ARAUJO COTES ENTRE EL HOSPITAL Y LA ESCUELA NORMAL SENDEROS DE LOS CERROS DE LA CRUZ PARQUE DE LOS AGUACATEROS Y CERRO DE LA VIRGEN EN RIO DE ORO CESAR</v>
          </cell>
          <cell r="M3547">
            <v>100</v>
          </cell>
          <cell r="N3547">
            <v>99.32</v>
          </cell>
          <cell r="O3547" t="str">
            <v>TERMINADO</v>
          </cell>
        </row>
        <row r="3548">
          <cell r="K3548">
            <v>2013002200009</v>
          </cell>
          <cell r="L3548" t="str">
            <v>CONSTRUCCIÓN DE LA  PRINCIPAL ENTRADA AL MUNICIPIO Y DE ADECUACIÓN DEL ESPACIO PÚBLICO DEL MUNICIPIO DE MANAURE, CESAR, CARIBE</v>
          </cell>
          <cell r="M3548">
            <v>99.87</v>
          </cell>
          <cell r="N3548">
            <v>89.82</v>
          </cell>
          <cell r="O3548" t="str">
            <v>TERMINADO</v>
          </cell>
        </row>
        <row r="3549">
          <cell r="K3549">
            <v>2013002200010</v>
          </cell>
          <cell r="L3549" t="str">
            <v>CONSTRUCCIÓN CONEXIÓN DEL SERVICIO DE  GAS NATURAL DOMICILIARIO PARA LOS ESTRATOS 1 Y 2 VALENCIA DE JESÚS AGUAS BLANCAS Y MARIANGOLA VALLEDUPAR, CESAR, CARIBE</v>
          </cell>
          <cell r="M3549">
            <v>100</v>
          </cell>
          <cell r="N3549">
            <v>17.12</v>
          </cell>
          <cell r="O3549" t="str">
            <v>TERMINADO</v>
          </cell>
        </row>
        <row r="3550">
          <cell r="K3550">
            <v>2013002200011</v>
          </cell>
          <cell r="L3550" t="str">
            <v>MEJORAMIENTO DE LA VÍA MEDIA LUNA - EL RINCÓN SAN DIEGO, CESAR</v>
          </cell>
          <cell r="M3550">
            <v>100</v>
          </cell>
          <cell r="N3550">
            <v>99.9</v>
          </cell>
          <cell r="O3550" t="str">
            <v>CERRADO</v>
          </cell>
        </row>
        <row r="3551">
          <cell r="K3551">
            <v>2013002200013</v>
          </cell>
          <cell r="L3551" t="str">
            <v>AMPLIACIÓN, ADECUACION Y REMODELACION DEL ESTADIO DE FUTBOL ARMANDO MAESTRE PAVAJEAU UBICADO EN EL MUNICIPIO DE VALLEDUPAR, DEPARTAMENTO DEL CESAR  FASE I</v>
          </cell>
          <cell r="M3551">
            <v>98.25</v>
          </cell>
          <cell r="N3551">
            <v>98.52</v>
          </cell>
          <cell r="O3551" t="str">
            <v>CONTRATADO EN EJECUCIÓN</v>
          </cell>
        </row>
        <row r="3552">
          <cell r="K3552">
            <v>2013002200014</v>
          </cell>
          <cell r="L3552" t="str">
            <v>FORTALECIMIENTO PARA LA GENERACIÓN DEL CONOCIMIENTO Y DE LA CAPACIDAD TECNOLOGICA A TRAVÉS DEL USO Y APROPIACIÓN DE LAS TIC, EN TODO EL DEPARTAMENTO, CESAR, CARIBE</v>
          </cell>
          <cell r="M3552">
            <v>100</v>
          </cell>
          <cell r="N3552">
            <v>99.94</v>
          </cell>
          <cell r="O3552" t="str">
            <v>PARA CIERRE</v>
          </cell>
        </row>
        <row r="3553">
          <cell r="K3553">
            <v>2013002200015</v>
          </cell>
          <cell r="L3553" t="str">
            <v>SANEAMIENTO BÁSICO: OPTIMIZACION DEL SISTEMA DE ALCANTARILLADO EN EL MUNICIPIO DE AGUSTÍN CODAZZÍ  DEPARTAMENTO DEL CESAR AGUSTÍN CODAZZI, CESAR, CARIBE</v>
          </cell>
          <cell r="M3553">
            <v>100</v>
          </cell>
          <cell r="N3553">
            <v>100</v>
          </cell>
          <cell r="O3553" t="str">
            <v>TERMINADO</v>
          </cell>
        </row>
        <row r="3554">
          <cell r="K3554">
            <v>2013002200016</v>
          </cell>
          <cell r="L3554" t="str">
            <v>ADECUACIÓN Y OPTIMIZACIÓN DEL SISTEMA DE ACUEDUCTO EN EL COPEY, CESAR, CARIBE</v>
          </cell>
          <cell r="M3554">
            <v>87.61</v>
          </cell>
          <cell r="N3554">
            <v>71.16</v>
          </cell>
          <cell r="O3554" t="str">
            <v>CONTRATADO EN EJECUCIÓN</v>
          </cell>
        </row>
        <row r="3555">
          <cell r="K3555">
            <v>2013002200017</v>
          </cell>
          <cell r="L3555" t="str">
            <v>ESTUDIOS Y DISEÑOS ARQUITECTONICOS Y DE INGENIERIA PARA LA CONSTRUCCION DEL PATINODROMO , AREAS DEPORTIVAS Y COMPLEMENTARIA EN EL MUNICIPIO DE AGUACHICA, CESAR, CARIBE</v>
          </cell>
          <cell r="M3555">
            <v>100</v>
          </cell>
          <cell r="N3555">
            <v>100</v>
          </cell>
          <cell r="O3555" t="str">
            <v>PARA CIERRE</v>
          </cell>
        </row>
        <row r="3556">
          <cell r="K3556">
            <v>2013002200018</v>
          </cell>
          <cell r="L3556" t="str">
            <v>CONSTRUCCIÓN BALNEARIO Y CENTRO RECREACIONAL EL CHORRO EN EL MUNICIPIO DE LA PAZ, CESAR, CARIBE</v>
          </cell>
          <cell r="M3556">
            <v>100</v>
          </cell>
          <cell r="N3556">
            <v>97.94</v>
          </cell>
          <cell r="O3556" t="str">
            <v>TERMINADO</v>
          </cell>
        </row>
        <row r="3557">
          <cell r="K3557">
            <v>2013002200019</v>
          </cell>
          <cell r="L3557" t="str">
            <v>CONSTRUCCIÓN E IMPLEMENTACIÓN DEL CENTRO DE CÓMPUTO, DEPARTAMENTO DE SISTEMA Y CABLEADO ESTRUCTURADO DE LA GOBERNACIÓN DEL CESAR</v>
          </cell>
          <cell r="M3557">
            <v>100</v>
          </cell>
          <cell r="N3557">
            <v>99.47</v>
          </cell>
          <cell r="O3557" t="str">
            <v>TERMINADO</v>
          </cell>
        </row>
        <row r="3558">
          <cell r="K3558">
            <v>2013002200020</v>
          </cell>
          <cell r="L3558" t="str">
            <v>SANEAMIENTO : OPTIMIZACIÓN  SISTEMA DE TRATAMIENTO DE AGUAS RESIDUALES MUNICIPIO DE AGUSTIN CODAZZI CESAR AGUSTÍN CODAZZI, CESAR, CARIBE</v>
          </cell>
          <cell r="M3558">
            <v>100</v>
          </cell>
          <cell r="N3558">
            <v>99.63</v>
          </cell>
          <cell r="O3558" t="str">
            <v>TERMINADO</v>
          </cell>
        </row>
        <row r="3559">
          <cell r="K3559">
            <v>2013002200021</v>
          </cell>
          <cell r="L3559" t="str">
            <v>CONSTRUCCIÓN DEL PARQUE BIOSALUDABLE Y LUDICO-RECREATIVO LAS FLORES EN EL MUNICIPIO DE VALLEDUPAR - CESAR</v>
          </cell>
          <cell r="M3559">
            <v>100</v>
          </cell>
          <cell r="N3559">
            <v>99.31</v>
          </cell>
          <cell r="O3559" t="str">
            <v>TERMINADO</v>
          </cell>
        </row>
        <row r="3560">
          <cell r="K3560">
            <v>2013002200022</v>
          </cell>
          <cell r="L3560" t="str">
            <v>ESTUDIO Y DISEÑOS ARQUITECTÓNICOS PARA LA REMODELACIÓN DE LAS INSTALACIONES DEL AEROPUERTO HACARITAMA DEL MUNICIPIO DE AGUACHICA, CESAR, CARIBE</v>
          </cell>
          <cell r="M3560">
            <v>100</v>
          </cell>
          <cell r="N3560">
            <v>99.95</v>
          </cell>
          <cell r="O3560" t="str">
            <v>CERRADO</v>
          </cell>
        </row>
        <row r="3561">
          <cell r="K3561">
            <v>2013002200023</v>
          </cell>
          <cell r="L3561" t="str">
            <v>ESTUDIOS DISEÑOS Y/O AJUSTES ARQUITECTÓNICOS Y DE INGENIERÍA PARA LA CONSTRUCCIÓN, REMODELACIÓN, AMPLIACIÓN Y/O ADECUACIÓN DE LOS HOSPITALES DE LOS MUNICIPIOS DE BOSCONIA, CHIRIGUANÁ, EL COPEY, MANAURE Y PUEBLO BELLO EN EL CESAR</v>
          </cell>
          <cell r="M3561">
            <v>32</v>
          </cell>
          <cell r="N3561">
            <v>29.62</v>
          </cell>
          <cell r="O3561" t="str">
            <v>CONTRATADO EN EJECUCIÓN</v>
          </cell>
        </row>
        <row r="3562">
          <cell r="K3562">
            <v>2013002200027</v>
          </cell>
          <cell r="L3562" t="str">
            <v>ESTUDIOS , DISEÑOS COMPLEMENTARIOS Y AJUSTES ARQUITECTÓNICOS Y DE INGENIERÍA PARA LA CONSTRUCCIÓN Y AMPLIACIÓN DEL SERVICIO DE URGENCIAS DEL HOSPITAL ROSARIO PUMAREJO DE LÓPEZ DE VALLEDUPAR - CESAR</v>
          </cell>
          <cell r="M3562">
            <v>100</v>
          </cell>
          <cell r="N3562">
            <v>99.9</v>
          </cell>
          <cell r="O3562" t="str">
            <v>PARA CIERRE</v>
          </cell>
        </row>
        <row r="3563">
          <cell r="K3563">
            <v>2013002200029</v>
          </cell>
          <cell r="L3563" t="str">
            <v>CONSTRUCCIÓN SEGUNDA ETAPA PARQUE LINEAL DEL BARRIO PRIMERO DE MAYO MUNICIPIO DE SAN ALBERTO DEPARTAMENTO DEL CESAR</v>
          </cell>
          <cell r="M3563">
            <v>100</v>
          </cell>
          <cell r="N3563">
            <v>72.14</v>
          </cell>
          <cell r="O3563" t="str">
            <v>TERMINADO</v>
          </cell>
        </row>
        <row r="3564">
          <cell r="K3564">
            <v>2013002200030</v>
          </cell>
          <cell r="L3564" t="str">
            <v>CONSTRUCCIÓN DE UN PASO URBANO Y ESPACIOS PÚBLICOS EN LA VÍA NACIONAL DEL CORREGIMIENTO EN RINCÓN HONDO MUNICIPIO DE CHIRIGUANA DEPARTAMENTO DEL CESAR</v>
          </cell>
          <cell r="M3564">
            <v>100</v>
          </cell>
          <cell r="N3564">
            <v>62.99</v>
          </cell>
          <cell r="O3564" t="str">
            <v>TERMINADO</v>
          </cell>
        </row>
        <row r="3565">
          <cell r="K3565">
            <v>2013002200031</v>
          </cell>
          <cell r="L3565" t="str">
            <v>ADECUACIÓN DE LOS PARQUES OMAR ALEXIS MAESTRE MAYA Y PARQUE ENRIQUE AARON DEL MUNICIPIO DE BOSCONIA - CESAR</v>
          </cell>
          <cell r="M3565">
            <v>100</v>
          </cell>
          <cell r="N3565">
            <v>99.44</v>
          </cell>
          <cell r="O3565" t="str">
            <v>PARA CIERRE</v>
          </cell>
        </row>
        <row r="3566">
          <cell r="K3566">
            <v>2013002200032</v>
          </cell>
          <cell r="L3566" t="str">
            <v>CONSTRUCCIÓN DEL NUEVO POZO PROFUNDO Y LINEA DE IMPULSIÓN DEL SISTEMA DE ACUEDUCTO DE LA CABECERA DE EL MUNICIPIO DE EL PASO, CESAR</v>
          </cell>
          <cell r="M3566">
            <v>100</v>
          </cell>
          <cell r="N3566">
            <v>58.36</v>
          </cell>
          <cell r="O3566" t="str">
            <v>TERMINADO</v>
          </cell>
        </row>
        <row r="3567">
          <cell r="K3567">
            <v>2013002200033</v>
          </cell>
          <cell r="L3567" t="str">
            <v>CONSTRUCCIÓN DE ESPACIO PÙBLICO EN EL CORREGIMIENTO DE BADILLO MUNICIPIO DE VALLEDUPAR DEPARTAMENTO DEL CESAR</v>
          </cell>
          <cell r="M3567">
            <v>100</v>
          </cell>
          <cell r="N3567">
            <v>89.33</v>
          </cell>
          <cell r="O3567" t="str">
            <v>TERMINADO</v>
          </cell>
        </row>
        <row r="3568">
          <cell r="K3568">
            <v>2013002200035</v>
          </cell>
          <cell r="L3568" t="str">
            <v>CONSTRUCCIÓN DE UNIDADES SANITARIAS PARA POBLACION RETORNADA EN EL MARCO DEL PLAN DEPARTAMENTAL DE RETORNO; FASE I. EN LOS MUNICIPIO DE ASTREA Y CURUMANI - CESAR</v>
          </cell>
          <cell r="M3568">
            <v>100</v>
          </cell>
          <cell r="N3568">
            <v>99.5</v>
          </cell>
          <cell r="O3568" t="str">
            <v>CERRADO</v>
          </cell>
        </row>
        <row r="3569">
          <cell r="K3569">
            <v>2013002200036</v>
          </cell>
          <cell r="L3569" t="str">
            <v>CONSTRUCCIÓN DE OBRAS DE PROTECCIÓN PARA LA BOCATOMA DEL SISTEMA DE ACUEDUCTO CURUMANÍ, CESAR, CARIBE</v>
          </cell>
          <cell r="M3569">
            <v>100</v>
          </cell>
          <cell r="N3569">
            <v>64.81</v>
          </cell>
          <cell r="O3569" t="str">
            <v>TERMINADO</v>
          </cell>
        </row>
        <row r="3570">
          <cell r="K3570">
            <v>2013002200037</v>
          </cell>
          <cell r="L3570" t="str">
            <v>CONSTRUCCIÓN DE ESPACIO PÙBLICO EN EL CORREGIMIENTO DE LOS TUPES  . SANDIE--GO DEPARTAMENTO DEL CESAR</v>
          </cell>
          <cell r="M3570">
            <v>100</v>
          </cell>
          <cell r="N3570">
            <v>99.07</v>
          </cell>
          <cell r="O3570" t="str">
            <v>TERMINADO</v>
          </cell>
        </row>
        <row r="3571">
          <cell r="K3571">
            <v>2013002200042</v>
          </cell>
          <cell r="L3571" t="str">
            <v>CONSTRUCCIÓN SEGUNDA FASE  DEL  MUELLE Y PARADOR TURÍSTICO EN LA CIÉNAGA DE ZAPATOSA DEL MUNICIPIO DE CHIMICHAGUA, DEPARTAMENTO DEL CESAR</v>
          </cell>
          <cell r="M3571">
            <v>98.66</v>
          </cell>
          <cell r="N3571">
            <v>79.709999999999994</v>
          </cell>
          <cell r="O3571" t="str">
            <v>CONTRATADO EN EJECUCIÓN</v>
          </cell>
        </row>
        <row r="3572">
          <cell r="K3572">
            <v>2013002200045</v>
          </cell>
          <cell r="L3572" t="str">
            <v>CONSTRUCCIÓN DE PAVIMENTO FLEXIBLE  ENTRADA A SIMAÑA DESDE LA INTERSECCION DE LA VIA LA MATA-  LA GLORIA HASTA EL CORREGIMIENTO DE SIMAÑA MUNICIPIO DE LA GLORIA DEPARTAMENTO DEL CESAR</v>
          </cell>
          <cell r="M3572">
            <v>100</v>
          </cell>
          <cell r="N3572">
            <v>99.98</v>
          </cell>
          <cell r="O3572" t="str">
            <v>CERRADO</v>
          </cell>
        </row>
        <row r="3573">
          <cell r="K3573">
            <v>2013002200049</v>
          </cell>
          <cell r="L3573" t="str">
            <v>CONSTRUCCIÓN DEL PARQUE ESTADIO SAN MIGUEL EN EL MUNICIPIO DE TAMALAMEQUE – DEPARTAMENTO DEL CESAR</v>
          </cell>
          <cell r="M3573">
            <v>100</v>
          </cell>
          <cell r="N3573">
            <v>97.13</v>
          </cell>
          <cell r="O3573" t="str">
            <v>TERMINADO</v>
          </cell>
        </row>
        <row r="3574">
          <cell r="K3574">
            <v>2013002200050</v>
          </cell>
          <cell r="L3574" t="str">
            <v>CONSTRUCCIÓN Y OPTIMIZACIÓN DEL SISTEMA DE TRATAMIENTO DE AGUAS RESIDUALES DEL MUNICIPIO DE BOSCONIA, CESAR, CARIBE</v>
          </cell>
          <cell r="M3574">
            <v>100</v>
          </cell>
          <cell r="N3574">
            <v>100</v>
          </cell>
          <cell r="O3574" t="str">
            <v>TERMINADO</v>
          </cell>
        </row>
        <row r="3575">
          <cell r="K3575">
            <v>2013002200052</v>
          </cell>
          <cell r="L3575" t="str">
            <v>FORTALECIMIENTO DE LA UNIVERSIDAD POPULAR DEL CESAR (UPC), PARA ASEGURAR CALIDAD, PERTINENCIA Y COBERTURA A TRAVÉS DEL USO DE LAS TIC, EN EL DEPARTAMENTO DEL CESAREN EL DEPARTAMENTO DEL CESAR EN EL DEPARTAMENTO DEL CESAR</v>
          </cell>
          <cell r="M3575">
            <v>100</v>
          </cell>
          <cell r="N3575">
            <v>99.89</v>
          </cell>
          <cell r="O3575" t="str">
            <v>PARA CIERRE</v>
          </cell>
        </row>
        <row r="3576">
          <cell r="K3576">
            <v>2013002200054</v>
          </cell>
          <cell r="L3576" t="str">
            <v>DOTACIÓN DE MOBILIARIO ESCOLAR PARA LOS ESTABLECIMIENTOS EDUCATIVOS OFICIALES, CON EL FIN DE  MEJORAR LOS AMBIENTES ESCOLARES EN EL DEPARTAMENTO DEL CESAR.</v>
          </cell>
          <cell r="M3576">
            <v>100</v>
          </cell>
          <cell r="N3576">
            <v>99.32</v>
          </cell>
          <cell r="O3576" t="str">
            <v>TERMINADO</v>
          </cell>
        </row>
        <row r="3577">
          <cell r="K3577">
            <v>2013002200055</v>
          </cell>
          <cell r="L3577" t="str">
            <v>ESTUDIOS Y DISEÑOS DE FACTIBILIDAD PARA UNA PLANTA DE BENEFICIO ANIMAL REGIONAL EN BOSCONIA, CESAR</v>
          </cell>
          <cell r="M3577">
            <v>100</v>
          </cell>
          <cell r="N3577">
            <v>99.95</v>
          </cell>
          <cell r="O3577" t="str">
            <v>CERRADO</v>
          </cell>
        </row>
        <row r="3578">
          <cell r="K3578">
            <v>2013002200056</v>
          </cell>
          <cell r="L3578" t="str">
            <v>CONSTRUCCIÓN DE CANCHA POLIFUNCIONAL, CANCHA SINTETICA DE FUTBOL DE  SALON, BIOPARQUE Y JUEGOS  INFANTILES EN EL MUNICIPIO DE MANAURE, CESAR, CARIBE</v>
          </cell>
          <cell r="M3578">
            <v>99.9</v>
          </cell>
          <cell r="N3578">
            <v>93.61</v>
          </cell>
          <cell r="O3578" t="str">
            <v>TERMINADO</v>
          </cell>
        </row>
        <row r="3579">
          <cell r="K3579">
            <v>2013002200057</v>
          </cell>
          <cell r="L3579" t="str">
            <v>FORTALECIMIENTO DEL SECTOR CITRICOLA A TRAVES DE LA RENOVACION DE 250 HECTAREAS DE NARANJA EN LOS MUNICIPIOS DE ASTREA Y CHIMICHAGUA DEPARTAMENTO DEL CESAR</v>
          </cell>
          <cell r="M3579">
            <v>100</v>
          </cell>
          <cell r="N3579">
            <v>99.65</v>
          </cell>
          <cell r="O3579" t="str">
            <v>CERRADO</v>
          </cell>
        </row>
        <row r="3580">
          <cell r="K3580">
            <v>2013002200058</v>
          </cell>
          <cell r="L3580" t="str">
            <v>CONSTRUCCIÓN DE COLISEO Y OBRAS COMPLEMENTARIAS EN EL CORREGIMIENTO DE SAN ROQUE EN EL MUNICIPIO DE CURUMANÍ DEPARTAMENTO DEL CESAR</v>
          </cell>
          <cell r="M3580">
            <v>99.76</v>
          </cell>
          <cell r="N3580">
            <v>88.36</v>
          </cell>
          <cell r="O3580" t="str">
            <v>TERMINADO</v>
          </cell>
        </row>
        <row r="3581">
          <cell r="K3581">
            <v>2013002200059</v>
          </cell>
          <cell r="L3581" t="str">
            <v>MEJORAMIENTO SOCIOECONOMICO PARA LA SEGURIDAD ALIMENTARIA DE 250 FAMILIAS CAMPESINAS CON IMPLEMENTACIÓN DE MODELOS PILOTOS DE PRODUCC HORTALIZAS, PLATANO Y FRUTA EN LOS MUNICIPIOS DEL COPEY, AGUSTIN CODAZZI, LA PAZ, MANAURE,</v>
          </cell>
          <cell r="M3581">
            <v>100</v>
          </cell>
          <cell r="N3581">
            <v>99</v>
          </cell>
          <cell r="O3581" t="str">
            <v>CERRADO</v>
          </cell>
        </row>
        <row r="3582">
          <cell r="K3582">
            <v>2013002200060</v>
          </cell>
          <cell r="L3582" t="str">
            <v>CONSTRUCCIÓN DE CERRAMIENTO EN PREDIO DE LA UNIVERSIDAD POPULAR DEL CESAR SECCIONAL MUNINICIPIO DE AGUACHICA, CESAR, CARIBE</v>
          </cell>
          <cell r="M3582">
            <v>100</v>
          </cell>
          <cell r="N3582">
            <v>99.77</v>
          </cell>
          <cell r="O3582" t="str">
            <v>PARA CIERRE</v>
          </cell>
        </row>
        <row r="3583">
          <cell r="K3583">
            <v>2013002200061</v>
          </cell>
          <cell r="L3583" t="str">
            <v>IMPLEMENTACIÓN ACTIVIDADES PARA TERMINACIÓN Y AMPLIACIÓN CANAL AGUAS LLUVIAS EN LOS BARRIOS LA CONCENTRACIÓN, SAN PEDRO Y LA ESPERANZA PAILITAS, CESAR, CARIBE</v>
          </cell>
          <cell r="M3583">
            <v>100</v>
          </cell>
          <cell r="N3583">
            <v>99.72</v>
          </cell>
          <cell r="O3583" t="str">
            <v>CERRADO</v>
          </cell>
        </row>
        <row r="3584">
          <cell r="K3584">
            <v>2013002200063</v>
          </cell>
          <cell r="L3584" t="str">
            <v>ADECUACIÓN DEL SISTEMA DE TRATAMIENTO DE AGUAS RESIDUALES EN EL MUNICIPIO DE TAMALAMEQUE, CESAR.</v>
          </cell>
          <cell r="M3584">
            <v>100</v>
          </cell>
          <cell r="N3584">
            <v>76.88</v>
          </cell>
          <cell r="O3584" t="str">
            <v>TERMINADO</v>
          </cell>
        </row>
        <row r="3585">
          <cell r="K3585">
            <v>2013002200064</v>
          </cell>
          <cell r="L3585" t="str">
            <v>CONSTRUCCIÓN DEL RELLENO SANITARIO REGIONAL DEL NOROCCIDENTE DEL DEPARTAMENTO DEL CESAR</v>
          </cell>
          <cell r="M3585">
            <v>85.01</v>
          </cell>
          <cell r="N3585">
            <v>73.09</v>
          </cell>
          <cell r="O3585" t="str">
            <v>CONTRATADO EN EJECUCIÓN</v>
          </cell>
        </row>
        <row r="3586">
          <cell r="K3586">
            <v>2013002200066</v>
          </cell>
          <cell r="L3586" t="str">
            <v>ADECUACIÓN DE ESPACIO PÚBLICO EN LA CALLE 2 ENTRE LA TRONCAL Y LA CARRERA 15 DEL BARRIO SANTISIMA TRINIDAD - CABECERA MUNICIPAL DE CURUMANI, CESAR, CARIBE</v>
          </cell>
          <cell r="M3586">
            <v>100</v>
          </cell>
          <cell r="N3586">
            <v>94.95</v>
          </cell>
          <cell r="O3586" t="str">
            <v>TERMINADO</v>
          </cell>
        </row>
        <row r="3587">
          <cell r="K3587">
            <v>2013002200067</v>
          </cell>
          <cell r="L3587" t="str">
            <v>CONSTRUCCIÓN SEGUNDA ETAPA DE ALAMEDA Y SENDERO URBANO DE LA CALLE 5 Y AVENIDA KENNEDY EN EL MUNICIPIO DE AGUACHICA, CESAR, CARIBE</v>
          </cell>
          <cell r="M3587">
            <v>100</v>
          </cell>
          <cell r="N3587">
            <v>99.25</v>
          </cell>
          <cell r="O3587" t="str">
            <v>TERMINADO</v>
          </cell>
        </row>
        <row r="3588">
          <cell r="K3588">
            <v>2013002200069</v>
          </cell>
          <cell r="L3588" t="str">
            <v>CONSTRUCCIÓN DEL NUEVO POZO PROFUNDO Y LÍNEA DE IMPULSIÓN DEL SISTEMA DE ACUEDUCTO CABECERA MUNICIPAL DE ASTREA-DEPARTAMENTO DEL CESAR</v>
          </cell>
          <cell r="M3588">
            <v>100</v>
          </cell>
          <cell r="N3588">
            <v>74.38</v>
          </cell>
          <cell r="O3588" t="str">
            <v>TERMINADO</v>
          </cell>
        </row>
        <row r="3589">
          <cell r="K3589">
            <v>2013002200070</v>
          </cell>
          <cell r="L3589" t="str">
            <v>CONSTRUCCIÓN Y MONTAJE DE CUBIERTA EN ESTRUCTURA METÁLICA REMODELACIÓN DE INFRAESTRUCTURA DEL POLIDEPORTIVO CARLOS TOLEDO FRANCO EN SAN MARTÍN, CESAR, CARIBE</v>
          </cell>
          <cell r="M3589">
            <v>100</v>
          </cell>
          <cell r="N3589">
            <v>84.99</v>
          </cell>
          <cell r="O3589" t="str">
            <v>TERMINADO</v>
          </cell>
        </row>
        <row r="3590">
          <cell r="K3590">
            <v>2013002200071</v>
          </cell>
          <cell r="L3590" t="str">
            <v>CONSTRUCCIÓN DE LAS REDES DE MEDIA Y BAJA TENSIÓN PARA LA ELECTRIFICACIÓN RURAL DE LAS VEREDAS DE LOS MUNICIPIOS DE PELAYA,  LA GLORIA Y SAN MARTIN DEL DEPARTAMENTO DEL CESAR</v>
          </cell>
          <cell r="M3590">
            <v>100</v>
          </cell>
          <cell r="N3590">
            <v>99.87</v>
          </cell>
          <cell r="O3590" t="str">
            <v>TERMINADO</v>
          </cell>
        </row>
        <row r="3591">
          <cell r="K3591">
            <v>2013002200073</v>
          </cell>
          <cell r="L3591" t="str">
            <v>APOYO Y FORTALECIMIENTO DE 10 ASOCIACIONES PESQUERAS DEL COMPLEJO CENAGOSO DE LA ZAPATOSA Y ZONAS RIBEREÑAS</v>
          </cell>
          <cell r="M3591">
            <v>100</v>
          </cell>
          <cell r="N3591">
            <v>99.73</v>
          </cell>
          <cell r="O3591" t="str">
            <v>CERRADO</v>
          </cell>
        </row>
        <row r="3592">
          <cell r="K3592">
            <v>2013002200074</v>
          </cell>
          <cell r="L3592" t="str">
            <v>MEJORAMIENTO DE LA VÍA QUE COMUNICA AL CORREGIMIENTO DE ESTADOS UNIDOS CON EL MUNICIPIO DE BECERRIL, DEPARTAMENTO DEL CESAR</v>
          </cell>
          <cell r="M3592">
            <v>100</v>
          </cell>
          <cell r="N3592">
            <v>66.33</v>
          </cell>
          <cell r="O3592" t="str">
            <v>TERMINADO</v>
          </cell>
        </row>
        <row r="3593">
          <cell r="K3593">
            <v>2013002200076</v>
          </cell>
          <cell r="L3593" t="str">
            <v>CONSTRUCCIÓN DE LA PLAZA DE MERCADO DEL MUNICIPIO DE PELAYA EN EL DEPARTAMENTO DEL CESAR</v>
          </cell>
          <cell r="M3593">
            <v>100</v>
          </cell>
          <cell r="N3593">
            <v>95.14</v>
          </cell>
          <cell r="O3593" t="str">
            <v>TERMINADO</v>
          </cell>
        </row>
        <row r="3594">
          <cell r="K3594">
            <v>2013002200077</v>
          </cell>
          <cell r="L3594" t="str">
            <v>CONSTRUCCIÓN COMPLEJO DEPORTIVO LAS MACIEGAS RÍO DE ORO, CESAR, CARIBE</v>
          </cell>
          <cell r="M3594">
            <v>99.77</v>
          </cell>
          <cell r="N3594">
            <v>80</v>
          </cell>
          <cell r="O3594" t="str">
            <v>TERMINADO</v>
          </cell>
        </row>
        <row r="3595">
          <cell r="K3595">
            <v>2013002200078</v>
          </cell>
          <cell r="L3595" t="str">
            <v>REHABILITACIÓN DE LA VÍA GONZALEZ  –  EL CHAMIZO, MEDIANTE EL BACHEO, SOBRE CARPETA Y CONSTRUCCION DE OBRAS DE ARTE EN EL MUNICIPIO DE GONZÁLEZ DEPARTAMENTO DEL CESAR</v>
          </cell>
          <cell r="M3595">
            <v>100</v>
          </cell>
          <cell r="N3595">
            <v>136.94999999999999</v>
          </cell>
          <cell r="O3595" t="str">
            <v>TERMINADO</v>
          </cell>
        </row>
        <row r="3596">
          <cell r="K3596">
            <v>2013002200079</v>
          </cell>
          <cell r="L3596" t="str">
            <v>MEJORAMIENTO DE LA COMPETITIVIDAD Y SOSTENIBILIDAD DE LA PRODUCCIÓN AGROPECUARIA EN EL DEPARTAMENTO DEL CESAR, A TRAVÉS DE LA APLICA CIÓN DEL INCENTIVO A LA CAPITALIZACIÓN RURAL DEL CESAR A LOS PEQUEÑOS Y MEDIANOS PRODUCTORES</v>
          </cell>
          <cell r="M3596">
            <v>0</v>
          </cell>
          <cell r="N3596">
            <v>100</v>
          </cell>
          <cell r="O3596" t="str">
            <v>CONTRATADO EN EJECUCIÓN</v>
          </cell>
        </row>
        <row r="3597">
          <cell r="K3597">
            <v>2013002200080</v>
          </cell>
          <cell r="L3597" t="str">
            <v>CONSTRUCCIÓN REUBICACION DE 80 VIVIENDAS EN ZONA DE ALTO RIES--GO NO MITIGABLE DEL BARRIO EL CABLE GAMARRA, CESAR, CARIBE</v>
          </cell>
          <cell r="M3597">
            <v>100</v>
          </cell>
          <cell r="N3597">
            <v>81.02</v>
          </cell>
          <cell r="O3597" t="str">
            <v>TERMINADO</v>
          </cell>
        </row>
        <row r="3598">
          <cell r="K3598">
            <v>2013002200081</v>
          </cell>
          <cell r="L3598" t="str">
            <v>CONSTRUCCIÓN DE LAS OBRAS DEL PROYECTO DE ARQUITECTURA BIOCLIMÁTICA PARA LA NUEVA SEDE DE CORPOCESAR, ETAPA II. VALLEDUPAR, CESAR, CARIBE</v>
          </cell>
          <cell r="M3598">
            <v>18.04</v>
          </cell>
          <cell r="N3598">
            <v>3.69</v>
          </cell>
          <cell r="O3598" t="str">
            <v>CONTRATADO EN EJECUCIÓN</v>
          </cell>
        </row>
        <row r="3599">
          <cell r="K3599">
            <v>2013002200084</v>
          </cell>
          <cell r="L3599" t="str">
            <v>IMPLANTACIÓN DE COLISEO CUBIERTO Y  ELABORACION DE  ESTUDIOS Y DISEÑOS COMPLEMENTARIOS DE ESCENARIOS DEPORTIVOS EN LAS UNIDADES RECREACIONALES DE LOS MUNICIPIOS DE ASTREA Y CHIMICHAGUA DEPARTAMENTO DEL CESAR</v>
          </cell>
          <cell r="M3599">
            <v>100</v>
          </cell>
          <cell r="N3599">
            <v>100</v>
          </cell>
          <cell r="O3599" t="str">
            <v>PARA CIERRE</v>
          </cell>
        </row>
        <row r="3600">
          <cell r="K3600">
            <v>2013002200085</v>
          </cell>
          <cell r="L3600" t="str">
            <v>SUMINISTRO E INSTALACIÓN DE DOS (2) PARQUES BIOSALUDABLES EN EL BARRIO CALIXTO OYAGA Y EL CORREGIMIENTO DE LA SIERRA  PARA PROMOVER ESTILOS DE VIDA SALUDABLE EN EL MUNICIPIO DE CHIRIGUANÁ DEPARTAMENTO DEL CESAR</v>
          </cell>
          <cell r="M3600">
            <v>99.62</v>
          </cell>
          <cell r="N3600">
            <v>100</v>
          </cell>
          <cell r="O3600" t="str">
            <v>TERMINADO</v>
          </cell>
        </row>
        <row r="3601">
          <cell r="K3601">
            <v>2013002200086</v>
          </cell>
          <cell r="L3601" t="str">
            <v>MEJORAMIENTO Y PAVIMENTACIÓN DE LA VÍA DEL CORREGIMIENTO LA VICTORIA DE SAN ISIDRO A INTERSECCIÓN RUTA 49 , DEPARTAMENTO DEL CESAR</v>
          </cell>
          <cell r="M3601">
            <v>100</v>
          </cell>
          <cell r="N3601">
            <v>98.15</v>
          </cell>
          <cell r="O3601" t="str">
            <v>TERMINADO</v>
          </cell>
        </row>
        <row r="3602">
          <cell r="K3602">
            <v>2013002200087</v>
          </cell>
          <cell r="L3602" t="str">
            <v>CONSTRUCCIÓN DE PAVIMENTO RIGIDO EN LA CALLE 14 ENTRE CARRERAS 14 Y 23, CARRERA 14 ENTRE CALLES 14 Y 15, CARRERA 18A ENTRE CALLES 21 Y 28 Y CALLE 24 ENTRE CARRERAS 18 Y 23A DEL MUNICIPIO DE BOSCONIA-CESAR</v>
          </cell>
          <cell r="M3602">
            <v>100</v>
          </cell>
          <cell r="N3602">
            <v>94.35</v>
          </cell>
          <cell r="O3602" t="str">
            <v>TERMINADO</v>
          </cell>
        </row>
        <row r="3603">
          <cell r="K3603">
            <v>2013002200088</v>
          </cell>
          <cell r="L3603" t="str">
            <v>MEJORAMIENTO DE LA LÍNEA DE CONDUCCIÓN DEL SISTEMA DE ACUEDUCTO DE LA CABECERA MUNICIPAL DE SAN ALBERTO-DEPARTAMENTO DEL CESAR</v>
          </cell>
          <cell r="M3603">
            <v>100</v>
          </cell>
          <cell r="N3603">
            <v>88.7</v>
          </cell>
          <cell r="O3603" t="str">
            <v>TERMINADO</v>
          </cell>
        </row>
        <row r="3604">
          <cell r="K3604">
            <v>2013002200089</v>
          </cell>
          <cell r="L3604" t="str">
            <v>CONSTRUCCIÓN EN PAVIMENTO RIGIDO LA CARRERA 4G ENTRE 21 Y 26 EN EL MUNICIPIO DE VALLEDUPAR DEPARTAMENTO DEL CESAR</v>
          </cell>
          <cell r="M3604">
            <v>100</v>
          </cell>
          <cell r="N3604">
            <v>99.48</v>
          </cell>
          <cell r="O3604" t="str">
            <v>PARA CIERRE</v>
          </cell>
        </row>
        <row r="3605">
          <cell r="K3605">
            <v>2013002200091</v>
          </cell>
          <cell r="L3605" t="str">
            <v>CONSTRUCCIÓN DE PAVIMENTO EN CONCRETO RIGIDO DE 4000 PSI PARA LAS LAS DIFERENTES CALLES Y CARRERAS DEL CASCO URBANO DEL MUNICIPIO DE LA GLORIA DEPARTAMENTO DEL CESAR</v>
          </cell>
          <cell r="M3605">
            <v>99.99</v>
          </cell>
          <cell r="N3605">
            <v>94.54</v>
          </cell>
          <cell r="O3605" t="str">
            <v>TERMINADO</v>
          </cell>
        </row>
        <row r="3606">
          <cell r="K3606">
            <v>2013002200092</v>
          </cell>
          <cell r="L3606" t="str">
            <v>CONSTRUCCIÓN DE UN POZO PROFUNDO Y ADECUACIÓN DE LAS INSTALACIONES FÍSICAS Y ELEVACIÓN DE LA TUBERÍA DE FUNDA EN LOS POZOS NO. 2 Y NO. 5 DE EXTRACCIÓN DE AGUAS SUBTERRANEAS DEL SISTEMAS DE ACUEDUCTO DEL MUNICIPIO DE BOSCONIA–CESAR</v>
          </cell>
          <cell r="M3606">
            <v>87.33</v>
          </cell>
          <cell r="N3606">
            <v>37.31</v>
          </cell>
          <cell r="O3606" t="str">
            <v>CONTRATADO EN EJECUCIÓN</v>
          </cell>
        </row>
        <row r="3607">
          <cell r="K3607">
            <v>2013002200094</v>
          </cell>
          <cell r="L3607" t="str">
            <v>ADECUACIÓN MEJORAMIENTO DEL POLIDEPORTIVO JOSE ABRAHAM ATUESTA Y PAVIMENTACION DE LAS VIAS DE ACCESO Y CIRCUNDANTES  MUNICIPIO DE LA PAZ, CESAR, CARIBE</v>
          </cell>
          <cell r="M3607">
            <v>100</v>
          </cell>
          <cell r="N3607">
            <v>99.89</v>
          </cell>
          <cell r="O3607" t="str">
            <v>TERMINADO</v>
          </cell>
        </row>
        <row r="3608">
          <cell r="K3608">
            <v>2013002200096</v>
          </cell>
          <cell r="L3608" t="str">
            <v>CONSTRUCCIÓN DE TRES PUENTES RURALES Y DOS URBANOS EN EL MUNICIPIO DE PAILITAS, DEPARTAMENTO DEL CESAR</v>
          </cell>
          <cell r="M3608">
            <v>100</v>
          </cell>
          <cell r="N3608">
            <v>99.99</v>
          </cell>
          <cell r="O3608" t="str">
            <v>TERMINADO</v>
          </cell>
        </row>
        <row r="3609">
          <cell r="K3609">
            <v>2013002200097</v>
          </cell>
          <cell r="L3609" t="str">
            <v>ESTUDIOS Y DISEÑOS DE ARQUITECTURA E INGENIERIA PARA LA REMODELACION Y ADECUACION DE LOS PARQUES VALLE MEZA , SICARARE, LA NEVADA Y LA CANCHA DE FUTBOL DEL BARRIO DIVINO NIÑO DEL MUNICIPIO DE VALLEDUPAR - CESAR</v>
          </cell>
          <cell r="M3609">
            <v>100</v>
          </cell>
          <cell r="N3609">
            <v>100</v>
          </cell>
          <cell r="O3609" t="str">
            <v>TERMINADO</v>
          </cell>
        </row>
        <row r="3610">
          <cell r="K3610">
            <v>2013002200099</v>
          </cell>
          <cell r="L3610" t="str">
            <v>ESTUDIOS Y DISEÑOS ARQUITECTONICOS Y DE INGENIERÍA PARA LA CONSTRUCCIÓN,  REMODELACIÓN Y ADECUACIÓN DE ESCENARIOS DEPORTIVOS EN LA VILLA OLÍMPICA  DEL MUNICIPIO DE VALLEDUPAR, CESAR</v>
          </cell>
          <cell r="M3610">
            <v>99.92</v>
          </cell>
          <cell r="N3610">
            <v>89.42</v>
          </cell>
          <cell r="O3610" t="str">
            <v>TERMINADO</v>
          </cell>
        </row>
        <row r="3611">
          <cell r="K3611">
            <v>2014000020020</v>
          </cell>
          <cell r="L3611" t="str">
            <v>CONSTRUCCIÓN DE PAVIMENTO Y ANDENES EN CONCRETO RÍGIDO EN VÍAS URBANAS DE MUNICIPIOS DE SAN ALBERTO, SAN MARTÍN, AGUACHICA, LA GLORIA , PELAYA, TAMALAMEQUE, PAILITAS, ASTREA, EL PASO, EL COPEY,  AGUSTÍN CODAZZI Y VALLEDUPAR, CESAR</v>
          </cell>
          <cell r="M3611">
            <v>96.96</v>
          </cell>
          <cell r="N3611">
            <v>91.9</v>
          </cell>
          <cell r="O3611" t="str">
            <v>CONTRATADO EN EJECUCIÓN</v>
          </cell>
        </row>
        <row r="3612">
          <cell r="K3612">
            <v>2014002200001</v>
          </cell>
          <cell r="L3612" t="str">
            <v>CONSTRUCCIÓN DEL SISTEMA DE ELECTRIFICACION RURAL PARA CINCO VEREDAS Y PUNTAS Y COLAS DE LAS VEREDAS LA DORADA Y EL LORO EN SAN MARTÍN, CESAR, CARIBE</v>
          </cell>
          <cell r="M3612">
            <v>100</v>
          </cell>
          <cell r="N3612">
            <v>88.4</v>
          </cell>
          <cell r="O3612" t="str">
            <v>TERMINADO</v>
          </cell>
        </row>
        <row r="3613">
          <cell r="K3613">
            <v>2014002200003</v>
          </cell>
          <cell r="L3613" t="str">
            <v>SERVICIO DE TRANSPORTE ESCOLAR PARA LOS NIÑOS, NIÑAS Y ADOLESCENTES EN TODO EL EL DEPARTAMENTO DEL CESAR, CARIBE</v>
          </cell>
          <cell r="M3613">
            <v>100</v>
          </cell>
          <cell r="N3613">
            <v>100</v>
          </cell>
          <cell r="O3613" t="str">
            <v>TERMINADO</v>
          </cell>
        </row>
        <row r="3614">
          <cell r="K3614">
            <v>2014002200004</v>
          </cell>
          <cell r="L3614" t="str">
            <v>APLICACIÓN DEL INCENTIVO A LA CAPITALIZACION RURAL DEL CESAR PARA LOS PEQUEÑOS Y MEDIANO PRODUCTORES, CON EL FIN DE MEJORAR LA PRO DUCTIVIDAD Y COMPETITIVIDAD DEL SECTOR AGROPECUARIO EN EL DEPARTAMENTO DEL CESAR</v>
          </cell>
          <cell r="M3614">
            <v>95.8</v>
          </cell>
          <cell r="N3614">
            <v>100</v>
          </cell>
          <cell r="O3614" t="str">
            <v>CONTRATADO EN EJECUCIÓN</v>
          </cell>
        </row>
        <row r="3615">
          <cell r="K3615">
            <v>2014002200005</v>
          </cell>
          <cell r="L3615" t="str">
            <v>MEJORAMIENTO Y FORTALECIMIENTO DE LA DEMANDA ESTUDIANTIL VULNERABLE DE EDUCACIÓN SUPERIOR OFICIAL A TRAVÉS DEL FONDO FEDESCESAR EN EL DEPARTAMENTO DEL CESAR</v>
          </cell>
          <cell r="M3615">
            <v>100</v>
          </cell>
          <cell r="N3615">
            <v>67.38</v>
          </cell>
          <cell r="O3615" t="str">
            <v>TERMINADO</v>
          </cell>
        </row>
        <row r="3616">
          <cell r="K3616">
            <v>2014002200006</v>
          </cell>
          <cell r="L3616" t="str">
            <v>FORTALECIMIENTO A LA CALIDAD EDUCATIVA MEDIANTE GRATUIDAD PARA JÓVENES Y ADULTOS DE LOS GRADOS 12 Y 13 Y LOS CICLOS 1 AL 6 EN EL DEPARTAMENTO DEL CESAR</v>
          </cell>
          <cell r="M3616">
            <v>100</v>
          </cell>
          <cell r="N3616">
            <v>97.64</v>
          </cell>
          <cell r="O3616" t="str">
            <v>TERMINADO</v>
          </cell>
        </row>
        <row r="3617">
          <cell r="K3617">
            <v>2014002200008</v>
          </cell>
          <cell r="L3617" t="str">
            <v>FORTALECIMIENTO DE LOS ESTABLECIMIENTOS EDU. CON METODOLOGÍAS DE APRENDIZAJE PARA EL PROCESO DE COMPETENCIAS DE LECTURA Y ESCRITURA EN EL DEPARTAMENTO DEL  CESAR, CARIBE</v>
          </cell>
          <cell r="M3617">
            <v>100</v>
          </cell>
          <cell r="N3617">
            <v>99.49</v>
          </cell>
          <cell r="O3617" t="str">
            <v>PARA CIERRE</v>
          </cell>
        </row>
        <row r="3618">
          <cell r="K3618">
            <v>2014002200010</v>
          </cell>
          <cell r="L3618" t="str">
            <v>CONSTRUCCIÓN DEL PARQUE  EL CAFÉ CORREGIMIENTO DE SAN JOSÉ DE ORIENTE MUNICIPIO DE LA PAZ CESAR, CARIBE</v>
          </cell>
          <cell r="M3618">
            <v>97.92</v>
          </cell>
          <cell r="N3618">
            <v>97.71</v>
          </cell>
          <cell r="O3618" t="str">
            <v>CONTRATADO EN EJECUCIÓN</v>
          </cell>
        </row>
        <row r="3619">
          <cell r="K3619">
            <v>2014002200011</v>
          </cell>
          <cell r="L3619" t="str">
            <v>CONSTRUCCIÓN DE LA PLAZA DE MERCADO DEL MUNICIPIO DE BOSCONIA, DEPARTAMENTO DEL CESAR</v>
          </cell>
          <cell r="M3619">
            <v>84.9</v>
          </cell>
          <cell r="N3619">
            <v>88.08</v>
          </cell>
          <cell r="O3619" t="str">
            <v>CONTRATADO EN EJECUCIÓN</v>
          </cell>
        </row>
        <row r="3620">
          <cell r="K3620">
            <v>2014002200013</v>
          </cell>
          <cell r="L3620" t="str">
            <v>MEJORAMIENTO Y REHABILITACIÓN DE LA CARRERA 16 Y ADECUACIÓN DEL ESPACIO PÚBLICO, EN EL TRAMO COMPRENDIDO ENTRE LA GLORIETA NORTE SALIDA A VALLEDUPAR Y GLORIETA SUR SALIDA A BECERRIL, EN EL MUNICIPIO DE AGUSTÍN CODAZZI, CESAR.</v>
          </cell>
          <cell r="M3620">
            <v>67.87</v>
          </cell>
          <cell r="N3620">
            <v>65.88</v>
          </cell>
          <cell r="O3620" t="str">
            <v>CONTRATADO EN EJECUCIÓN</v>
          </cell>
        </row>
        <row r="3621">
          <cell r="K3621">
            <v>2014002200014</v>
          </cell>
          <cell r="L3621" t="str">
            <v>CONSTRUCCIÓN NUEVO HOSPITAL INMACULADA CONCEPCIÓN DEL MUNICIPIO DE CHIMICHAGUA - CESAR</v>
          </cell>
          <cell r="M3621">
            <v>40.17</v>
          </cell>
          <cell r="N3621">
            <v>60.13</v>
          </cell>
          <cell r="O3621" t="str">
            <v>CONTRATADO EN EJECUCIÓN</v>
          </cell>
        </row>
        <row r="3622">
          <cell r="K3622">
            <v>2014002200016</v>
          </cell>
          <cell r="L3622" t="str">
            <v>MEJORAMIENTO DEL PARQUE “LÚDICO-RECREATIVO MARENCO Y SU ESPACIO PÚBLICO, EN EL MUNICIPIO DE SAN DIEGO EN EL DEPARTAMENTO DEL CESAR</v>
          </cell>
          <cell r="M3622">
            <v>100</v>
          </cell>
          <cell r="N3622">
            <v>99.23</v>
          </cell>
          <cell r="O3622" t="str">
            <v>PARA CIERRE</v>
          </cell>
        </row>
        <row r="3623">
          <cell r="K3623">
            <v>2014002200017</v>
          </cell>
          <cell r="L3623" t="str">
            <v>FORTALECIMIENTO DE LA ESTRATEGIA DE RECUPERACIÓN NUTRICIONAL EN NIÑOS Y NIÑAS MENORES DE CINCO (5) AÑOS EN EL DEPARTAMENTO DEL CESAR</v>
          </cell>
          <cell r="M3623">
            <v>100</v>
          </cell>
          <cell r="N3623">
            <v>73.16</v>
          </cell>
          <cell r="O3623" t="str">
            <v>TERMINADO</v>
          </cell>
        </row>
        <row r="3624">
          <cell r="K3624">
            <v>2014002200019</v>
          </cell>
          <cell r="L3624" t="str">
            <v>FORTALECIMIENTO DE LA RED DE TRANSPORTE ASISTENCIAL EN SALUD EN EL DEPARTAMENTO DEL CESAR</v>
          </cell>
          <cell r="M3624">
            <v>100</v>
          </cell>
          <cell r="N3624">
            <v>100</v>
          </cell>
          <cell r="O3624" t="str">
            <v>CERRADO</v>
          </cell>
        </row>
        <row r="3625">
          <cell r="K3625">
            <v>2014002200021</v>
          </cell>
          <cell r="L3625" t="str">
            <v>CONSTRUCCIÓN DE 100 VIP TIPO UNIFAMILIAR Y 140 VIP MULTIFAMILIAR EN LA URBANIZACIÓN GUILLERMO PALLARES DEL MUNICIPIO DE CHIRIGUANÁ, CESAR</v>
          </cell>
          <cell r="M3625">
            <v>20</v>
          </cell>
          <cell r="N3625">
            <v>3.29</v>
          </cell>
          <cell r="O3625" t="str">
            <v>CONTRATADO EN EJECUCIÓN</v>
          </cell>
        </row>
        <row r="3626">
          <cell r="K3626">
            <v>2014002200022</v>
          </cell>
          <cell r="L3626" t="str">
            <v>REMODELACIÓN Y ADECUACIÓN DEL PARQUE DEL BARRIO LA NEVADA DEL MUNICIPIO DE VALLEDUPAR - CESAR</v>
          </cell>
          <cell r="M3626">
            <v>100</v>
          </cell>
          <cell r="N3626">
            <v>99.65</v>
          </cell>
          <cell r="O3626" t="str">
            <v>TERMINADO</v>
          </cell>
        </row>
        <row r="3627">
          <cell r="K3627">
            <v>2014002200024</v>
          </cell>
          <cell r="L3627" t="str">
            <v>FORTALECIMIENTO EL SECTOR AGROINDUSTRIAL A TRAVÉS DEL MEJORAMIENTO DE LOS PROCESOS DE PRODUCCION DE TRAPICHES PANELEROS EN EL MUNICIPIO GONZÁLEZ, CESAR</v>
          </cell>
          <cell r="M3627">
            <v>100</v>
          </cell>
          <cell r="N3627">
            <v>95.37</v>
          </cell>
          <cell r="O3627" t="str">
            <v>TERMINADO</v>
          </cell>
        </row>
        <row r="3628">
          <cell r="K3628">
            <v>2014002200025</v>
          </cell>
          <cell r="L3628" t="str">
            <v>PREVENCIÓN Y CONTROL DE LA RABIA BOVINA DE ORIGEN SILVESTRE EN ZONAS GANADERAS DEL DEPARTAMENTO DEL CESAR 2014</v>
          </cell>
          <cell r="M3628">
            <v>100</v>
          </cell>
          <cell r="N3628">
            <v>91.75</v>
          </cell>
          <cell r="O3628" t="str">
            <v>TERMINADO</v>
          </cell>
        </row>
        <row r="3629">
          <cell r="K3629">
            <v>2014002200026</v>
          </cell>
          <cell r="L3629" t="str">
            <v>CONSTRUCCIÓN DE VIVIENDAS DE INTERES PRIORITARIO EN LA URBANIZACIÓN SAUL MANOSALVA ,CORREGIMIENTO DE VALENCIA DE JESUS DEL MUNICIPIO DE VALLEDUPAR, CESAR.</v>
          </cell>
          <cell r="M3629">
            <v>100</v>
          </cell>
          <cell r="N3629">
            <v>96.27</v>
          </cell>
          <cell r="O3629" t="str">
            <v>TERMINADO</v>
          </cell>
        </row>
        <row r="3630">
          <cell r="K3630">
            <v>2014002200027</v>
          </cell>
          <cell r="L3630" t="str">
            <v>FORTALECIMIENTO EN LA PRESTACIÓN DE LOS SERVICIOS MEDIANTE LA ADQUISICIÓN DE EQUIPOS PARA LA E.S.E  FRANCISCO CANOSSA DEL MUNICIPIO DE PELAYA, CESAR, CARIBE</v>
          </cell>
          <cell r="M3630">
            <v>100</v>
          </cell>
          <cell r="N3630">
            <v>91.59</v>
          </cell>
          <cell r="O3630" t="str">
            <v>CERRADO</v>
          </cell>
        </row>
        <row r="3631">
          <cell r="K3631">
            <v>2014002200028</v>
          </cell>
          <cell r="L3631" t="str">
            <v>CONSTRUCCIÓN ARQUITECTÓNICA Y URBANÍSTICA DE LA PLAZA DE GOBIERNO DEL CESAR, EN EL MUNICIPIO DE VALLEDUPAR.</v>
          </cell>
          <cell r="M3631">
            <v>91.83</v>
          </cell>
          <cell r="N3631">
            <v>99.63</v>
          </cell>
          <cell r="O3631" t="str">
            <v>CONTRATADO EN EJECUCIÓN</v>
          </cell>
        </row>
        <row r="3632">
          <cell r="K3632">
            <v>2014002200031</v>
          </cell>
          <cell r="L3632" t="str">
            <v>CONSTRUCCIÓN DE PAVIMENTO, GLORIETA Y PARQUE LINEAL EN LA CALLE DE ACCESO A LA ESTACION DEL FERROCARRIL EN EL CORREGIMIENTO LA ESTACION GAMARRA, CESAR</v>
          </cell>
          <cell r="M3632">
            <v>70.73</v>
          </cell>
          <cell r="N3632">
            <v>80</v>
          </cell>
          <cell r="O3632" t="str">
            <v>CONTRATADO EN EJECUCIÓN</v>
          </cell>
        </row>
        <row r="3633">
          <cell r="K3633">
            <v>2015000020006</v>
          </cell>
          <cell r="L3633" t="str">
            <v>SERVICIO DE TRANSPORTE ESCOLAR PARA LOS NIÑOS, NIÑAS Y ADOLESCENTES EN TODO EL DEPARTAMENTO DEL CESAR</v>
          </cell>
          <cell r="M3633">
            <v>100</v>
          </cell>
          <cell r="N3633">
            <v>99.35</v>
          </cell>
          <cell r="O3633" t="str">
            <v>TERMINADO</v>
          </cell>
        </row>
        <row r="3634">
          <cell r="K3634">
            <v>2015000020029</v>
          </cell>
          <cell r="L3634" t="str">
            <v>DOTACIÓN DE EQUIPOS BIOMÉDICOS Y MOBILIARIO INTRAHOSPITALARIO PARA LA E.S.E. HOSPITAL REGIONAL JOSÉ DAVID PADILLA VILLAFAÑE EN EL MUNICIPIO DE AGUACHICA, CESAR</v>
          </cell>
          <cell r="M3634">
            <v>0</v>
          </cell>
          <cell r="N3634">
            <v>0</v>
          </cell>
          <cell r="O3634" t="str">
            <v>SIN CONTRATAR</v>
          </cell>
        </row>
        <row r="3635">
          <cell r="K3635">
            <v>2015000100066</v>
          </cell>
          <cell r="L3635" t="str">
            <v>FORTALECIMIENTO A LA OFERTA POSGRADUAL DE DOCENTES EN MAESTRÍAS PARA LA EXCELENCIA ACADÉMICA, EN EL DEPARTAMENTO DEL CESAR.</v>
          </cell>
          <cell r="M3635">
            <v>0</v>
          </cell>
          <cell r="N3635">
            <v>0</v>
          </cell>
          <cell r="O3635" t="str">
            <v>SIN CONTRATAR</v>
          </cell>
        </row>
        <row r="3636">
          <cell r="K3636">
            <v>2015002200001</v>
          </cell>
          <cell r="L3636" t="str">
            <v>FORTALECIMIENTO DEL FONDO FEDESCESAR PARA QUE LA POBLACIÓN VULNERABLE ACCEDA A LA EDUCACIÓN SUPERIOR EN EL DEPARTAMENTO DEL CESAR, AÑO 2015</v>
          </cell>
          <cell r="M3636">
            <v>100</v>
          </cell>
          <cell r="N3636">
            <v>41.26</v>
          </cell>
          <cell r="O3636" t="str">
            <v>TERMINADO</v>
          </cell>
        </row>
        <row r="3637">
          <cell r="K3637">
            <v>2015002200002</v>
          </cell>
          <cell r="L3637" t="str">
            <v>MEJORAMIENTO DE LAS CONDICIONES ALIMENTARIAS DE  LOS ADULTOS MAYORES  DEL DEPARTAMENTO DEL CESAR, CARIBE</v>
          </cell>
          <cell r="M3637">
            <v>100</v>
          </cell>
          <cell r="N3637">
            <v>90.79</v>
          </cell>
          <cell r="O3637" t="str">
            <v>TERMINADO</v>
          </cell>
        </row>
        <row r="3638">
          <cell r="K3638">
            <v>2015002200003</v>
          </cell>
          <cell r="L3638" t="str">
            <v>FORTALECIMIENTO DE LA CALIDAD EDUCATIVA MEDIANTE LA INTERPRETACIÓN DE INSTRUMENTOS DE EVALUACIÓN ESCOLAR INTERNA TIPO SABER EN LOS ESTABLECIMIENTOS EDU. DEL DEPARTAMENTO DEL CESAR</v>
          </cell>
          <cell r="M3638">
            <v>100</v>
          </cell>
          <cell r="N3638">
            <v>98.03</v>
          </cell>
          <cell r="O3638" t="str">
            <v>TERMINADO</v>
          </cell>
        </row>
        <row r="3639">
          <cell r="K3639">
            <v>2015002200004</v>
          </cell>
          <cell r="L3639" t="str">
            <v>CONSTRUCCIÓN DE PAVIMENTO EN CONCRETO RÍGIDO EN DIFERENTES SECTORES UBICADOS EN LA CABECERA URBANA DEL MUNICIPIO DE TAMALAMEQUE DEPARTAMENTO DEL CESAR</v>
          </cell>
          <cell r="M3639">
            <v>100</v>
          </cell>
          <cell r="N3639">
            <v>85.62</v>
          </cell>
          <cell r="O3639" t="str">
            <v>TERMINADO</v>
          </cell>
        </row>
        <row r="3640">
          <cell r="K3640">
            <v>2015002200008</v>
          </cell>
          <cell r="L3640" t="str">
            <v>CONSTRUCCIÓN OBRA NUEVA DEL HOSPITAL SAN ROQUE EN EL MUNICIPIO DE EL COPEY EN EL DEPARTAMENTO DEL CESAR.</v>
          </cell>
          <cell r="M3640">
            <v>23.92</v>
          </cell>
          <cell r="N3640">
            <v>44.42</v>
          </cell>
          <cell r="O3640" t="str">
            <v>CONTRATADO EN EJECUCIÓN</v>
          </cell>
        </row>
        <row r="3641">
          <cell r="K3641">
            <v>2015002200009</v>
          </cell>
          <cell r="L3641" t="str">
            <v>CONSTRUCCIÓN DE PAVIMENTO EN CONCRETO HIDRÁULICO DE LA CALLE 4 ENTRE CARRERA 1 Y 3, CALLE 7 ENTRE CARRERA 6 Y 12, CARRERA 2 ENTRE CALLE 4 Y 5, Y CARRERA 8 ENTRE CALLE 12 Y 17 EN LA CABECERA MUNICIPAL DE CHIMICHAGUA - CESAR</v>
          </cell>
          <cell r="M3641">
            <v>100</v>
          </cell>
          <cell r="N3641">
            <v>90</v>
          </cell>
          <cell r="O3641" t="str">
            <v>TERMINADO</v>
          </cell>
        </row>
        <row r="3642">
          <cell r="K3642">
            <v>2015002200010</v>
          </cell>
          <cell r="L3642" t="str">
            <v>SUBSIDIO EN ESPECIE PARA MEJORAMIENTO DE VIVIENDA DE MADRES COMUNITARIAS EN EL MUNICIPIO AGUACHICA DEPARTAMENTO DEL CESAR</v>
          </cell>
          <cell r="M3642">
            <v>86.31</v>
          </cell>
          <cell r="N3642">
            <v>91.99</v>
          </cell>
          <cell r="O3642" t="str">
            <v>CONTRATADO EN EJECUCIÓN</v>
          </cell>
        </row>
        <row r="3643">
          <cell r="K3643">
            <v>2015002200011</v>
          </cell>
          <cell r="L3643" t="str">
            <v>ESTUDIOS Y DISEÑOS ARQUITECTÓNICOS Y CIVILES PARA LA CONSTRUCCIÓN DE LA SEGUNDA ETAPA DE LA UNIVERSIDAD NACIONAL, CAMPUS CESAR EN LA PAZ Y PARA EL CAMPUS DE LA UNIVERSIDAD POPULAR DEL CESAR, SEDE AGUACHICA.</v>
          </cell>
          <cell r="M3643">
            <v>86.29</v>
          </cell>
          <cell r="N3643">
            <v>70.59</v>
          </cell>
          <cell r="O3643" t="str">
            <v>CONTRATADO EN EJECUCIÓN</v>
          </cell>
        </row>
        <row r="3644">
          <cell r="K3644">
            <v>2015002200013</v>
          </cell>
          <cell r="L3644" t="str">
            <v>DESARROLLO DE OBRAS COMPLEMENTARIAS PARA LA CONSTRUCCIÓN Y DOTACIÓN AL CAMPUS CESAR UNIVERSIDAD NACIONAL DE COLOMBIA, EN EL MUNICIPIO DE LA PAZ, DEPARTAMENTO DEL CESAR</v>
          </cell>
          <cell r="M3644">
            <v>18.420000000000002</v>
          </cell>
          <cell r="N3644">
            <v>41.97</v>
          </cell>
          <cell r="O3644" t="str">
            <v>CONTRATADO EN EJECUCIÓN</v>
          </cell>
        </row>
        <row r="3645">
          <cell r="K3645">
            <v>2015002200014</v>
          </cell>
          <cell r="L3645" t="str">
            <v>FORTALECIMIENTO A LA CALIDAD EDUCATIVA, EN PRACTICAS PEDAGÓGICAS PARA JÓVENES Y ADULTOS DE LOS GRADOS 12 Y 13 Y COMPLEMENTO A LA CANASTA EDUACTIVA PARA LOS CICLOS DEL 2 AL 6, EN EL DEPARTAMENTO DEL CESAR.</v>
          </cell>
          <cell r="M3645">
            <v>99.86</v>
          </cell>
          <cell r="N3645">
            <v>99.83</v>
          </cell>
          <cell r="O3645" t="str">
            <v>TERMINADO</v>
          </cell>
        </row>
        <row r="3646">
          <cell r="K3646">
            <v>2016000020005</v>
          </cell>
          <cell r="L3646" t="str">
            <v>FORTALECIMIENTO DE LA RED DE TRANSPORTE ASISTENCIAL EN SALUD EN EL DEPARTAMENTO DEL CESAR, VIGENCIA 2016</v>
          </cell>
          <cell r="M3646">
            <v>0</v>
          </cell>
          <cell r="N3646">
            <v>0</v>
          </cell>
          <cell r="O3646" t="str">
            <v>EN PROCESO DE CONTRATACIÓN</v>
          </cell>
        </row>
        <row r="3647">
          <cell r="K3647">
            <v>2016000020011</v>
          </cell>
          <cell r="L3647" t="str">
            <v>CONSTRUCCIÓN DE PAVIMENTO EN CONCRETO RÍGIDO EN VÍAS URBANAS DE LOS MUNICIPIOS DE VALLEDUPAR, CHIRIGUANA, LA PAZ, EL PASO (CORREGIMIENTO DE LA LOMA), CHIMICHAGUA, SAN ALBERTO Y CODAZZI EN EL DEPARTAMENTO DEL CESAR</v>
          </cell>
          <cell r="M3647">
            <v>0</v>
          </cell>
          <cell r="N3647">
            <v>0</v>
          </cell>
          <cell r="O3647" t="str">
            <v>SIN CONTRATAR</v>
          </cell>
        </row>
        <row r="3648">
          <cell r="K3648">
            <v>2016002200001</v>
          </cell>
          <cell r="L3648" t="str">
            <v>MEJORAMIENTO DE LOS RESULTADOS DE PRUEBAS SABER ATRAVÉS DE INSTRUMENTOS DE EVALUACIÓN ESCOLAR INTERNA EN LOS ESTABLECIMIENTOS EDUCATIVOS OFICIALES EN EL DEPARTAMENTO DEL CESAR</v>
          </cell>
          <cell r="M3648">
            <v>40</v>
          </cell>
          <cell r="N3648">
            <v>60.15</v>
          </cell>
          <cell r="O3648" t="str">
            <v>CONTRATADO EN EJECUCIÓN</v>
          </cell>
        </row>
        <row r="3649">
          <cell r="K3649">
            <v>2016002200004</v>
          </cell>
          <cell r="L3649" t="str">
            <v>APOYO A NORMALES SUPERIORES E INSTITUCIONES CON CICLOS COMPLEMENTARIOS (12 Y 13) Y CICLOS DEL 2 AL 6 EN COMPLEMENTO A LA CANASTA EDUCATIVA EN EL DEPARTAMENTO DEL  CESAR, VIGENCIA 2016</v>
          </cell>
          <cell r="M3649">
            <v>0</v>
          </cell>
          <cell r="N3649">
            <v>0</v>
          </cell>
          <cell r="O3649" t="str">
            <v>SIN CONTRATAR</v>
          </cell>
        </row>
        <row r="3650">
          <cell r="K3650">
            <v>2016002200005</v>
          </cell>
          <cell r="L3650" t="str">
            <v>FORTALECIMIENTO DE COMPETENCIAS COMUNCIATIVAS DE IDIOMA INGLÉS EN DOCENTES Y ESTUDIANTES DEL DEPARTAMENTO, CESAR, CARIBE</v>
          </cell>
          <cell r="M3650">
            <v>28.02</v>
          </cell>
          <cell r="N3650">
            <v>33.75</v>
          </cell>
          <cell r="O3650" t="str">
            <v>CONTRATADO EN EJECUCIÓN</v>
          </cell>
        </row>
        <row r="3651">
          <cell r="K3651">
            <v>2016002200006</v>
          </cell>
          <cell r="L3651" t="str">
            <v>FORTALECIMIENTO DE LAS CONDICIONES DE VIDA DEL ADULTO MAYOR EN EL DEPARTAMENTO DEL CESAR</v>
          </cell>
          <cell r="M3651">
            <v>51.54</v>
          </cell>
          <cell r="N3651">
            <v>52.66</v>
          </cell>
          <cell r="O3651" t="str">
            <v>CONTRATADO EN EJECUCIÓN</v>
          </cell>
        </row>
        <row r="3652">
          <cell r="K3652">
            <v>2016002200007</v>
          </cell>
          <cell r="L3652" t="str">
            <v>ADQUISICIÓN DE LA DOTACIÓN DE MOBILIARIO ESCOLAR, PARA EL CENTRO INTEGRAL EDUCATIVO CIE AGUSTÍN CODAZZI, EN EL MUNICIPIO DE AGUSTÍN CODAZZI DEPARTAMENTO DEL CESAR</v>
          </cell>
          <cell r="M3652">
            <v>100</v>
          </cell>
          <cell r="N3652">
            <v>71.86</v>
          </cell>
          <cell r="O3652" t="str">
            <v>TERMINADO</v>
          </cell>
        </row>
        <row r="3653">
          <cell r="K3653">
            <v>2016002200008</v>
          </cell>
          <cell r="L3653" t="str">
            <v>APOYO A LA POBLACIÓN VULNERABLE PARA EL ACCESO A LA EDUCACIÓN SUPERIOR A TRAVÉS DE FEDESCESAR EN EL DEPARTAMENTO DEL CESAR</v>
          </cell>
          <cell r="M3653">
            <v>0</v>
          </cell>
          <cell r="N3653">
            <v>51.23</v>
          </cell>
          <cell r="O3653" t="str">
            <v>CONTRATADO EN EJECUCIÓN</v>
          </cell>
        </row>
        <row r="3654">
          <cell r="K3654">
            <v>2016002200010</v>
          </cell>
          <cell r="L3654" t="str">
            <v>ESTUDIOS Y DISEÑOS ETAPA II PARA REHABILITACIÓN Y PAVIMENTACIÓN DE LAS VÍAS SECUNDARIAS Y TERCIARIAS DEL DEPARTAMENTO DEL CESAR</v>
          </cell>
          <cell r="M3654">
            <v>0</v>
          </cell>
          <cell r="N3654">
            <v>29.99</v>
          </cell>
          <cell r="O3654" t="str">
            <v>CONTRATADO EN EJECUCIÓN</v>
          </cell>
        </row>
        <row r="3655">
          <cell r="K3655">
            <v>2016002200013</v>
          </cell>
          <cell r="L3655" t="str">
            <v>SERVICIO DE TRANSPORTE ESCOLAR PARA LOS NIÑOS, NIÑAS Y ADOLESCENTES EN  TODO EL DEPARTAMENTO DEL CESAR.</v>
          </cell>
          <cell r="M3655">
            <v>90</v>
          </cell>
          <cell r="N3655">
            <v>93.46</v>
          </cell>
          <cell r="O3655" t="str">
            <v>CONTRATADO EN EJECUCIÓN</v>
          </cell>
        </row>
        <row r="3656">
          <cell r="K3656">
            <v>2016002200017</v>
          </cell>
          <cell r="L3656" t="str">
            <v>ESTUDIOS Y DISEÑOS  PARA LA CONSTRUCCIÓN Y REMODELACIÓN DE LOS PARQUES: VILLATAXI, VILLA DARIANA, GARUPAL Y  PARQUE PRINCIPAL EN EL CORREGIMIENTO DE AGUAS BLANCAS EN EL MUNICIPIO DE VALLEDUPAR, DPTO DEL CESAR</v>
          </cell>
          <cell r="M3656">
            <v>0</v>
          </cell>
          <cell r="N3656">
            <v>0</v>
          </cell>
          <cell r="O3656" t="str">
            <v>SIN CONTRATAR</v>
          </cell>
        </row>
        <row r="3657">
          <cell r="K3657">
            <v>2016002200019</v>
          </cell>
          <cell r="L3657" t="str">
            <v>CONSTRUCCIÓN DE REDES DE ACUEDUCTO Y ALCANTARILLADO SANITARIO DE LA CR 27 DESDE LA CL 44 HASTA LA URB LORENZO MORALES, Y DE LA RED DE AGUAS LLUVIAS DE LA CR 27 ENTRE CL 44 Y CAÑO EL MAMON, MUNICIPIO DE VALLEDUPAR</v>
          </cell>
          <cell r="M3657">
            <v>0</v>
          </cell>
          <cell r="N3657">
            <v>0</v>
          </cell>
          <cell r="O3657" t="str">
            <v>SIN CONTRATAR</v>
          </cell>
        </row>
        <row r="3658">
          <cell r="K3658">
            <v>2016002200020</v>
          </cell>
          <cell r="L3658" t="str">
            <v>APOYO AL PROCESO DE TITULACIÓN DE BIENES FISCALES URBANOS OCUPADOS CON VIVENDA DE INTERÉS SOCIAL EN LOS MUNICIPIOS DEL DEPARTAMENTO DEL CESAR</v>
          </cell>
          <cell r="M3658">
            <v>0</v>
          </cell>
          <cell r="N3658">
            <v>0</v>
          </cell>
          <cell r="O3658" t="str">
            <v>SIN CONTRATAR</v>
          </cell>
        </row>
        <row r="3659">
          <cell r="K3659">
            <v>2016002200012</v>
          </cell>
          <cell r="L3659" t="str">
            <v>ESTUDIOS Y DISEÑOS INTEGRALES DE ARQUITECTURA E INGENIERÍA PARA LA CONSTRUCCIÓN DEL SISTEMA VIAL Y DE MOVILIDAD EN LA ZONA URBANA VALLEDUPAR, CESAR, CARIBE</v>
          </cell>
          <cell r="M3659">
            <v>0</v>
          </cell>
          <cell r="N3659">
            <v>0</v>
          </cell>
          <cell r="O3659" t="str">
            <v>EN PROCESO DE CONTRATACIÓN</v>
          </cell>
        </row>
        <row r="3660">
          <cell r="K3660">
            <v>2016002200016</v>
          </cell>
          <cell r="L3660" t="str">
            <v>APOYO AL SUBSIDIO DEL PROYECTO VIPA  RESIDENCIAL PARQUE DE BOLIVAR - LEANDRO DIAZ  MUNICIPIO DE VALLEDUPAR, CESAR</v>
          </cell>
          <cell r="M3660">
            <v>0</v>
          </cell>
          <cell r="N3660">
            <v>50</v>
          </cell>
          <cell r="O3660" t="str">
            <v>CONTRATADO EN EJECUCIÓN</v>
          </cell>
        </row>
        <row r="3661">
          <cell r="K3661">
            <v>2016002200018</v>
          </cell>
          <cell r="L3661" t="str">
            <v>ESTUDIOS Y DISEÑOS INTEGRALES DE ARQUITECTURA E INGENIERÍA PARA LA CONSTRUCCIÓN DE PROYECTOS ESTRATEGICOS DEL MUNICIPIO DE VALLEDUPAR, CESAR</v>
          </cell>
          <cell r="M3661">
            <v>0</v>
          </cell>
          <cell r="N3661">
            <v>0</v>
          </cell>
          <cell r="O3661" t="str">
            <v>SIN CONTRATAR</v>
          </cell>
        </row>
        <row r="3662">
          <cell r="K3662">
            <v>2013201750001</v>
          </cell>
          <cell r="L3662" t="str">
            <v>CONSTRUCCIÓN DE PAVIMENTO EN CONCRETO HIDRAÚLICO SOBRE LAS CALLES 4,12 Y 13  Y SOBRE LAS CARRERAS 4,5,6 Y 7 EN LA CABECERA MUNICIPAL DE CHIMICHAGUA,  DEPARTAMENTO DEL CESAR</v>
          </cell>
          <cell r="M3662">
            <v>100</v>
          </cell>
          <cell r="N3662">
            <v>100</v>
          </cell>
          <cell r="O3662" t="str">
            <v>CERRADO</v>
          </cell>
        </row>
        <row r="3663">
          <cell r="K3663">
            <v>2014201750001</v>
          </cell>
          <cell r="L3663" t="str">
            <v>CONSTRUCCIÓN DE REDES ELÉCTRICAS DE MEDIA Y BAJA TENSION DE LA VEREDA JILIABA, EN EL MUNICIPIO DE CHIMICHAGUA DEPARTAMENTO  DEL  CESAR</v>
          </cell>
          <cell r="M3663">
            <v>100</v>
          </cell>
          <cell r="N3663">
            <v>99.52</v>
          </cell>
          <cell r="O3663" t="str">
            <v>TERMINADO</v>
          </cell>
        </row>
        <row r="3664">
          <cell r="K3664">
            <v>2014201750002</v>
          </cell>
          <cell r="L3664" t="str">
            <v>CONSTRUCCIÓN DE CONEXIONES DOMICILIARIAS DE GAS NATURAL PARA USUARIOS DEL MUNICIPIO DE CHIMICHAGUA CESAR</v>
          </cell>
          <cell r="M3664">
            <v>95.67</v>
          </cell>
          <cell r="N3664">
            <v>100</v>
          </cell>
          <cell r="O3664" t="str">
            <v>CONTRATADO EN EJECUCIÓN</v>
          </cell>
        </row>
        <row r="3665">
          <cell r="K3665">
            <v>2015201750001</v>
          </cell>
          <cell r="L3665" t="str">
            <v>ESTUDIOS Y DISEÑOS DE ARQUITECTURA E INGENIERIA PARA LA CONSTRUCCIÒN DE  UN PARQUE RECREATIVO CULTURAL EN LOS CORREGIMIENTOS DE SOLEDAD Y EL GUAMO CHIMICHAGUA, CESAR</v>
          </cell>
          <cell r="M3665">
            <v>100</v>
          </cell>
          <cell r="N3665">
            <v>99.99</v>
          </cell>
          <cell r="O3665" t="str">
            <v>CERRADO</v>
          </cell>
        </row>
        <row r="3666">
          <cell r="K3666">
            <v>2015201750002</v>
          </cell>
          <cell r="L3666" t="str">
            <v>CONSTRUCCIÓN DE REDES ELÉCTRICAS DE MEDIA Y BAJA TENSION DE LA VEREDA EL ALUMINIO, EN EL MUNICIPIO DE CHIMICHAGUA DEPARTAMENTO  DEL  CESAR</v>
          </cell>
          <cell r="M3666">
            <v>91.46</v>
          </cell>
          <cell r="N3666">
            <v>92.03</v>
          </cell>
          <cell r="O3666" t="str">
            <v>CONTRATADO EN EJECUCIÓN</v>
          </cell>
        </row>
        <row r="3667">
          <cell r="K3667">
            <v>2013201780001</v>
          </cell>
          <cell r="L3667" t="str">
            <v>CONSTRUCCIÓN DE OBRAS DE URBANISMO EN LA CALLE 6 ENTRE CARRERA 1 Y 6A EN LA CABECERA URBANA DEL MUNICIPIO DE CHIRIGUANÁ, CESAR, CARIBE</v>
          </cell>
          <cell r="M3667">
            <v>100</v>
          </cell>
          <cell r="N3667">
            <v>98.84</v>
          </cell>
          <cell r="O3667" t="str">
            <v>PARA CIERRE</v>
          </cell>
        </row>
        <row r="3668">
          <cell r="K3668">
            <v>2013201780002</v>
          </cell>
          <cell r="L3668" t="str">
            <v>CONSTRUCCIÓN DE SETENTA Y CINCO UNIDADES DE VIVIENDA DE INTERES SOCIAL EN SITIO PROPIOS LOCALIZADOS EN LA CABECERA URBANA MUNICIPAL CHIRIGUANÁ, CESAR, CARIBE</v>
          </cell>
          <cell r="M3668">
            <v>100</v>
          </cell>
          <cell r="N3668">
            <v>94.35</v>
          </cell>
          <cell r="O3668" t="str">
            <v>PARA CIERRE</v>
          </cell>
        </row>
        <row r="3669">
          <cell r="K3669">
            <v>2013201780003</v>
          </cell>
          <cell r="L3669" t="str">
            <v>CONSTRUCCIÓN DE VIAS EN CONCRETO RIGIDO E INTERVENCIÓN URBANISTICA EN  LA CABECERA DEL MUNICIPIO DE CHIRIGUANÁ, CESAR, CARIBE</v>
          </cell>
          <cell r="M3669">
            <v>100</v>
          </cell>
          <cell r="N3669">
            <v>100</v>
          </cell>
          <cell r="O3669" t="str">
            <v>TERMINADO</v>
          </cell>
        </row>
        <row r="3670">
          <cell r="K3670">
            <v>2013201780005</v>
          </cell>
          <cell r="L3670" t="str">
            <v>CONSTRUCCIÓN DE VILLA OLIMPICA CAMPO SOTO EN LA CEBECERA MUNICIPAL DE CHIRIGUANÁ, CESAR, CARIBE</v>
          </cell>
          <cell r="M3670">
            <v>100</v>
          </cell>
          <cell r="N3670">
            <v>96.06</v>
          </cell>
          <cell r="O3670" t="str">
            <v>TERMINADO</v>
          </cell>
        </row>
        <row r="3671">
          <cell r="K3671">
            <v>2013201780006</v>
          </cell>
          <cell r="L3671" t="str">
            <v>CONSTRUCCIÓN DE UN PARQUE RECREATIVO, UBICADO EN TRE LAS CALLES 4 Y 5A Y LAS CARRERAS 7 Y 8 EN LA CABECERA MUNICIPAL DE CHIRIGUANÁ, CESAR, CARIBE</v>
          </cell>
          <cell r="M3671">
            <v>99.89</v>
          </cell>
          <cell r="N3671">
            <v>96.49</v>
          </cell>
          <cell r="O3671" t="str">
            <v>PARA CIERRE</v>
          </cell>
        </row>
        <row r="3672">
          <cell r="K3672">
            <v>2013201780007</v>
          </cell>
          <cell r="L3672" t="str">
            <v>CONSTRUCCIÓN DE PARQUE DE LA IGLESIA EN EL CORREGIMIENTO DE LA SIERRA DEL MUNICIPIO DE CHIRIGUANÁ, CESAR, CARIBE</v>
          </cell>
          <cell r="M3672">
            <v>100</v>
          </cell>
          <cell r="N3672">
            <v>88.39</v>
          </cell>
          <cell r="O3672" t="str">
            <v>PARA CIERRE</v>
          </cell>
        </row>
        <row r="3673">
          <cell r="K3673">
            <v>2013201780008</v>
          </cell>
          <cell r="L3673" t="str">
            <v>ESTUDIOS Y DISEÑOS ARQUITECTONICOS Y DE INGENIERIA PARA LA CONSTRUCCION DEL PARQUE LAS MERCEDES Y EL  PARQUE LINEAL DE ACCESO A CHIRIGUANÁ, CESAR, CARIBE</v>
          </cell>
          <cell r="M3673">
            <v>100</v>
          </cell>
          <cell r="N3673">
            <v>99.96</v>
          </cell>
          <cell r="O3673" t="str">
            <v>PARA CIERRE</v>
          </cell>
        </row>
        <row r="3674">
          <cell r="K3674">
            <v>2013201780009</v>
          </cell>
          <cell r="L3674" t="str">
            <v>ESTUDIOS Y DISEÑOS ARQUITECTONICOS Y DE INGENIERIA PARA LA CONSTRUCCIÓN DE LA TERMINAL DE TRANSPORTE TERRESTRE DEL MUNICIPIO DE CHIRIGUANÁ, CESAR, CARIBE</v>
          </cell>
          <cell r="M3674">
            <v>100</v>
          </cell>
          <cell r="N3674">
            <v>93.02</v>
          </cell>
          <cell r="O3674" t="str">
            <v>PARA CIERRE</v>
          </cell>
        </row>
        <row r="3675">
          <cell r="K3675">
            <v>2013201780010</v>
          </cell>
          <cell r="L3675" t="str">
            <v>ACTUALIZACIÓN REVISIÓN Y AJUSTE GENERAL DEL PLAN BÁSICO DE ORDENAMIENTO TERRITORIAL (PBOT) DEL  MUNICIPIO DE CHIRIGUANÁ, CESAR, CARIBE</v>
          </cell>
          <cell r="M3675">
            <v>100</v>
          </cell>
          <cell r="N3675">
            <v>90.1</v>
          </cell>
          <cell r="O3675" t="str">
            <v>PARA CIERRE</v>
          </cell>
        </row>
        <row r="3676">
          <cell r="K3676">
            <v>2013201780012</v>
          </cell>
          <cell r="L3676" t="str">
            <v>INVENTARIO DEL CATASTRO DE REDES DEL SISTEMA DE ACUEDUCTO Y ALCANTARILLADO DE LA CABECERA DEL MUNICIPIO DE CHIRIGUANÁ, CESAR, CARIBE</v>
          </cell>
          <cell r="M3676">
            <v>100</v>
          </cell>
          <cell r="N3676">
            <v>99.98</v>
          </cell>
          <cell r="O3676" t="str">
            <v>PARA CIERRE</v>
          </cell>
        </row>
        <row r="3677">
          <cell r="K3677">
            <v>2013201780013</v>
          </cell>
          <cell r="L3677" t="str">
            <v>CONSTRUCCIÓN DE VÍAS EN CONCRETO RÍGIDO DE LA CL 7 ENTRE CR 2 Y 5, CL 12 ENTRE CR 5 Y 6, CR 2 ENTRE CL 7 Y 9, CR 3 Y 4 ENTRE CL 7 Y 12 DEL CORREGIMIENTO RINCONHONDO, CHIRIGUANÁ, CESAR, CARIBE</v>
          </cell>
          <cell r="M3677">
            <v>99.65</v>
          </cell>
          <cell r="N3677">
            <v>99.32</v>
          </cell>
          <cell r="O3677" t="str">
            <v>PARA CIERRE</v>
          </cell>
        </row>
        <row r="3678">
          <cell r="K3678">
            <v>2014201780001</v>
          </cell>
          <cell r="L3678" t="str">
            <v>CONSTRUCCIÓN DE VÍAS EN CONCRETO RÍGIDO E INTERVENCIÓN URBANÍSTICA EN LA CABECERA DEL MUNICIPIO DE CHIRIGUANÁ DEPARTAMENTO DEL CESAR  II ETAPA</v>
          </cell>
          <cell r="M3678">
            <v>99.81</v>
          </cell>
          <cell r="N3678">
            <v>100</v>
          </cell>
          <cell r="O3678" t="str">
            <v>TERMINADO</v>
          </cell>
        </row>
        <row r="3679">
          <cell r="K3679">
            <v>2014201780002</v>
          </cell>
          <cell r="L3679" t="str">
            <v>CONSTRUCCIÓN DE PAVIMENTO EN CONCRETO HIDRAULICO EN LOS SECTORES DE LA CALLE 8 ENTRE CARRERA 2 Y CARRERA 6 Y CALLE 7 ENTRE CARRERA 6 Y CARRERA 5 DEL CORREGIMIENTO DE RINCONHONDO MUNICIPIO DE CHIRIGUANÁ, CESAR, CARIBE</v>
          </cell>
          <cell r="M3679">
            <v>100</v>
          </cell>
          <cell r="N3679">
            <v>99.82</v>
          </cell>
          <cell r="O3679" t="str">
            <v>PARA CIERRE</v>
          </cell>
        </row>
        <row r="3680">
          <cell r="K3680">
            <v>2014201780003</v>
          </cell>
          <cell r="L3680" t="str">
            <v>ASISTENCIA NUTRICIONAL Y SEGURIDAD ALIMENTARIA PARA NIÑOS Y NIÑAS DE LA PRIMERA INFANCIA, MADRES GESTANTES Y LACTANTES EN CHIRIGUANÁ, CESAR, CARIBE</v>
          </cell>
          <cell r="M3680">
            <v>100</v>
          </cell>
          <cell r="N3680">
            <v>90.95</v>
          </cell>
          <cell r="O3680" t="str">
            <v>PARA CIERRE</v>
          </cell>
        </row>
        <row r="3681">
          <cell r="K3681">
            <v>2015201780001</v>
          </cell>
          <cell r="L3681" t="str">
            <v>CONSTRUCCIÓN DE VIAS EN CONCRETO RIGIDO Y OBRAS ANEXAS EN EL CORREGIMIENTO DE RINCONHONDO DEL MUNICIPIO DE CHIRIGUANÁ DEPARTAMENTO DEL CESAR</v>
          </cell>
          <cell r="M3681">
            <v>100</v>
          </cell>
          <cell r="N3681">
            <v>99.19</v>
          </cell>
          <cell r="O3681" t="str">
            <v>TERMINADO</v>
          </cell>
        </row>
        <row r="3682">
          <cell r="K3682">
            <v>2015201780002</v>
          </cell>
          <cell r="L3682" t="str">
            <v>CONSTRUCCIÓN DEL PARQUE LAS MERCEDES Y EL PARQUE LINEAL DE ACCESO DEL MUNICIPIO DE CHIRIGUANÁ  DEPARTAMENTO DEL CESAR</v>
          </cell>
          <cell r="M3682">
            <v>17.12</v>
          </cell>
          <cell r="N3682">
            <v>18.95</v>
          </cell>
          <cell r="O3682" t="str">
            <v>CONTRATADO EN EJECUCIÓN</v>
          </cell>
        </row>
        <row r="3683">
          <cell r="K3683">
            <v>2015201780003</v>
          </cell>
          <cell r="L3683" t="str">
            <v>CONSTRUCCIÓN DEL COLECTOR SUR DEL SISTEMA DE ALCANTARILLADO SANITARIO  DE LA CABECERA DEL MUNICIPIO DE CHIRIGUANÁ DEPARTAMENTO DEL CESAR</v>
          </cell>
          <cell r="M3683">
            <v>74.62</v>
          </cell>
          <cell r="N3683">
            <v>39.119999999999997</v>
          </cell>
          <cell r="O3683" t="str">
            <v>CONTRATADO EN EJECUCIÓN</v>
          </cell>
        </row>
        <row r="3684">
          <cell r="K3684">
            <v>2015201780004</v>
          </cell>
          <cell r="L3684" t="str">
            <v>CONSTRUCCIÓN DE PAVIMENTO EN CONCRETO RIGIDO Y ADECUACION DEL ESPACIO PUBLICO EN LA CABECERA DEL MUNICIPIO DE CHIRIGUANÁ DEPARTAMENTO DEL CESAR</v>
          </cell>
          <cell r="M3684">
            <v>38.29</v>
          </cell>
          <cell r="N3684">
            <v>37.700000000000003</v>
          </cell>
          <cell r="O3684" t="str">
            <v>CONTRATADO EN EJECUCIÓN</v>
          </cell>
        </row>
        <row r="3685">
          <cell r="K3685">
            <v>2015201780005</v>
          </cell>
          <cell r="L3685" t="str">
            <v>CONSTRUCCIÓN DE LA TERMINACION DE LA VIA QUE CONDUCE DESDE LA VEREDA AGUAS FRIAS HASTA LA CABECERA URBANA DEL MUNICIPIO DE CHIRIGUANÁ DEPARTAMENTO DEL CESAR</v>
          </cell>
          <cell r="M3685">
            <v>63.63</v>
          </cell>
          <cell r="N3685">
            <v>75.680000000000007</v>
          </cell>
          <cell r="O3685" t="str">
            <v>CONTRATADO EN EJECUCIÓN</v>
          </cell>
        </row>
        <row r="3686">
          <cell r="K3686">
            <v>2012202280001</v>
          </cell>
          <cell r="L3686" t="str">
            <v>ADECUACIÓN DEL ESPACIO PÚBLICO EN LA CALLE 13 DESDE LA TRONCAL HASTA LA CARRERA 7 DEL BARRIO SAN VICENTE EN EL MUNICIPIO DE CURUMANÍ, CESAR, CARIBE</v>
          </cell>
          <cell r="M3686">
            <v>100</v>
          </cell>
          <cell r="N3686">
            <v>99.99</v>
          </cell>
          <cell r="O3686" t="str">
            <v>CERRADO</v>
          </cell>
        </row>
        <row r="3687">
          <cell r="K3687">
            <v>2012202280002</v>
          </cell>
          <cell r="L3687" t="str">
            <v>DISEÑO CONSTRUCCION Y DOTACIÓN DEL CENTRO DE DESARROLLO INFANTIL PARA EL MUNICIPIO DE CURUMANÍ, CESAR, CARIBE</v>
          </cell>
          <cell r="M3687">
            <v>100</v>
          </cell>
          <cell r="N3687">
            <v>100</v>
          </cell>
          <cell r="O3687" t="str">
            <v>TERMINADO</v>
          </cell>
        </row>
        <row r="3688">
          <cell r="K3688">
            <v>2014202280001</v>
          </cell>
          <cell r="L3688" t="str">
            <v>ADECUACIÓN Y MANTENIMIENTO DE CANCHA DE FUTBOL Y PISTA ATLÉTICA DEL PARQUE DEPORTIVO Y RECREACIONAL, LA SANTÍSIMA TRINIDAD EN EL MUNICIPIO DE CURUMANÍ – CESAR</v>
          </cell>
          <cell r="M3688">
            <v>0</v>
          </cell>
          <cell r="N3688">
            <v>47.04</v>
          </cell>
          <cell r="O3688" t="str">
            <v>CONTRATADO EN EJECUCIÓN</v>
          </cell>
        </row>
        <row r="3689">
          <cell r="K3689">
            <v>2014202280002</v>
          </cell>
          <cell r="L3689" t="str">
            <v>ADQUISICIÓN DE UN VEHÍCULO DE BOMBEROS QUE PERMITA FORTALECER LA GESTIÓN INTEGRAL DEL RIESGO CONTRA INCENDIOS, RESCATES Y ATENCIÓN DE ACCIDENTES POR PARTE DEL CUERPO DE BOMBEROS VOLUNTARIOS DEL MUNICIPIO DE CURUMANÍ CESAR</v>
          </cell>
          <cell r="M3689">
            <v>100</v>
          </cell>
          <cell r="N3689">
            <v>100</v>
          </cell>
          <cell r="O3689" t="str">
            <v>CERRADO</v>
          </cell>
        </row>
        <row r="3690">
          <cell r="K3690">
            <v>2012202380001</v>
          </cell>
          <cell r="L3690" t="str">
            <v>CONSTRUCCIÓN DE UN CENTRO CULTURAL MUNICIPAL DE EL COPEY – CESAR</v>
          </cell>
          <cell r="M3690">
            <v>100</v>
          </cell>
          <cell r="N3690">
            <v>88.92</v>
          </cell>
          <cell r="O3690" t="str">
            <v>TERMINADO</v>
          </cell>
        </row>
        <row r="3691">
          <cell r="K3691">
            <v>2013202380001</v>
          </cell>
          <cell r="L3691" t="str">
            <v>CONSTRUCCIÓN DE UNA PLANTA DE SACRIFICIO PARA BOVINOS Y CAPRINOS EN EL MUNICIPIO DE EL COPEY -  CESAR</v>
          </cell>
          <cell r="M3691">
            <v>99.88</v>
          </cell>
          <cell r="N3691">
            <v>99.98</v>
          </cell>
          <cell r="O3691" t="str">
            <v>CERRADO</v>
          </cell>
        </row>
        <row r="3692">
          <cell r="K3692">
            <v>2013202380002</v>
          </cell>
          <cell r="L3692" t="str">
            <v>IMPLEMENTACIÓN DE REDES WIFI PARA LAS INSTITUCIONES EDUCATIVAS Y PUNTOS ESTRATÉGICOS DEL MUNICIPIO DE EL COPEY CESAR</v>
          </cell>
          <cell r="M3692">
            <v>99.87</v>
          </cell>
          <cell r="N3692">
            <v>100</v>
          </cell>
          <cell r="O3692" t="str">
            <v>CERRADO</v>
          </cell>
        </row>
        <row r="3693">
          <cell r="K3693">
            <v>2013202380003</v>
          </cell>
          <cell r="L3693" t="str">
            <v>DOTACIÓN E INSTALACION DE GIMNASIOS  BIOSALUDABLES Y PARQUES INFANTILES PARA PRACTICAR EL DEPORTE Y LA RECREACIÓN AL AIRE LIBRE EN EL MUNICIPIO DEL COPEY  DEPARTAMENTO DEL CESAR</v>
          </cell>
          <cell r="M3693">
            <v>100</v>
          </cell>
          <cell r="N3693">
            <v>99.99</v>
          </cell>
          <cell r="O3693" t="str">
            <v>CERRADO</v>
          </cell>
        </row>
        <row r="3694">
          <cell r="K3694">
            <v>2014202380001</v>
          </cell>
          <cell r="L3694" t="str">
            <v>SUSTITUCIÓN DE VIVIENDA EN MATERIALES NO CONVENCIONALES  PARA FAMILIAS VULNERABLES  MUNICIPIO EL COPEY - CESAR</v>
          </cell>
          <cell r="M3694">
            <v>100</v>
          </cell>
          <cell r="N3694">
            <v>100</v>
          </cell>
          <cell r="O3694" t="str">
            <v>TERMINADO</v>
          </cell>
        </row>
        <row r="3695">
          <cell r="K3695">
            <v>2015202380001</v>
          </cell>
          <cell r="L3695" t="str">
            <v>SUMINISTRO E INSTALACIÓN DE SEÑALES DE TRANSITO PARA EL CASCO URBANO DEL MUNICIPIO DE EL COPEY DEPARTAMENTO DE EL CESAR.</v>
          </cell>
          <cell r="M3695">
            <v>100</v>
          </cell>
          <cell r="N3695">
            <v>99.68</v>
          </cell>
          <cell r="O3695" t="str">
            <v>TERMINADO</v>
          </cell>
        </row>
        <row r="3696">
          <cell r="K3696">
            <v>2012202500001</v>
          </cell>
          <cell r="L3696" t="str">
            <v>CONSTRUCCIÓN Y AMPLIACION  DE LA FASE 2 DE LA  COBERTURA DEL  SISTEMA DE  ALCANTARILLADO SANITARIO EN EL CORREGIMIENTO DE LA LOMA EN EL PASO, CESAR, CARIBE</v>
          </cell>
          <cell r="M3696">
            <v>100</v>
          </cell>
          <cell r="N3696">
            <v>100</v>
          </cell>
          <cell r="O3696" t="str">
            <v>PARA CIERRE</v>
          </cell>
        </row>
        <row r="3697">
          <cell r="K3697">
            <v>2012202500002</v>
          </cell>
          <cell r="L3697" t="str">
            <v>APOYO TRANSPORTE ESCOLAR DE LOS NIÑAS Y NIÑOS DE LAS ZONAS ALEJADAS DEL MUNICIPIO DE EL PASO CESAR EL PASO, CESAR, CARIBE</v>
          </cell>
          <cell r="M3697">
            <v>99.78</v>
          </cell>
          <cell r="N3697">
            <v>89.29</v>
          </cell>
          <cell r="O3697" t="str">
            <v>PARA CIERRE</v>
          </cell>
        </row>
        <row r="3698">
          <cell r="K3698">
            <v>2012202500003</v>
          </cell>
          <cell r="L3698" t="str">
            <v>SUMINISTRO ALIMENTACIÓN ESCOLAR – PAE PARA NIÑOS, NIÑAS Y ADOLESCENTES MATRICULADOS EN LAS INSTITUCIONES EDUCATIVAS OFICIALES DE E EL PASO, CESAR, CARIBE</v>
          </cell>
          <cell r="M3698">
            <v>100</v>
          </cell>
          <cell r="N3698">
            <v>88.97</v>
          </cell>
          <cell r="O3698" t="str">
            <v>TERMINADO</v>
          </cell>
        </row>
        <row r="3699">
          <cell r="K3699">
            <v>2012202500004</v>
          </cell>
          <cell r="L3699" t="str">
            <v>CONSTRUCCIÓN DE PAVIMENTACIÓN EN CONCRETO RÍGIDO DE LAS  VÍAS EN EL CORREGIMIENTO DE CUATRO VIENTO EN EL MUNICIPIO DE EL PASO, DEPARTAMENTO DEL CESAR</v>
          </cell>
          <cell r="M3699">
            <v>100</v>
          </cell>
          <cell r="N3699">
            <v>100</v>
          </cell>
          <cell r="O3699" t="str">
            <v>TERMINADO</v>
          </cell>
        </row>
        <row r="3700">
          <cell r="K3700">
            <v>2012202500005</v>
          </cell>
          <cell r="L3700" t="str">
            <v>IMPLEMENTACIÓN DE PROGRAMAS PARA LA REDUCCIÓN DE LOS ÍNDICES DE MORBIMORTALIDAD Y DESNUTRICIÓN DE LA POBLACIÓN INFANTIL Y DE LAS MADRES GESTANTES Y LACTANTES  DEL MUNICIPIO DE EL PASO CESAR</v>
          </cell>
          <cell r="M3700">
            <v>100</v>
          </cell>
          <cell r="N3700">
            <v>98.56</v>
          </cell>
          <cell r="O3700" t="str">
            <v>TERMINADO</v>
          </cell>
        </row>
        <row r="3701">
          <cell r="K3701">
            <v>2013202500001</v>
          </cell>
          <cell r="L3701" t="str">
            <v>CAPACITACIÓN Y ENTRENAMIENTO EN OPERACIÓN DE MAQUINARIA PESADA PARA HABITANTES DEL MUNICIPIO EL PASO, CESAR, CARIBE</v>
          </cell>
          <cell r="M3701">
            <v>100</v>
          </cell>
          <cell r="N3701">
            <v>76.25</v>
          </cell>
          <cell r="O3701" t="str">
            <v>PARA CIERRE</v>
          </cell>
        </row>
        <row r="3702">
          <cell r="K3702">
            <v>2013202500002</v>
          </cell>
          <cell r="L3702" t="str">
            <v>CONSTRUCCIÓN DE PAVIMENTO EN CONCRETO RÍGIDO DE LA PROLONGACIÓN DE LA CALLE 3 HASTA EL EMPALME DEL PAVIMENTO EXISTENTE EN CRUCE VIEJO MUNICIPIO DE EL PASO, DEPARTAMENTO DEL CESAR</v>
          </cell>
          <cell r="M3702">
            <v>100</v>
          </cell>
          <cell r="N3702">
            <v>99.99</v>
          </cell>
          <cell r="O3702" t="str">
            <v>TERMINADO</v>
          </cell>
        </row>
        <row r="3703">
          <cell r="K3703">
            <v>2013202500003</v>
          </cell>
          <cell r="L3703" t="str">
            <v>CONSTRUCCIÓN DE CONEXIONES  DE GAS NATURAL PARA EL ESTRATO 1 EN LA ZONA URBANA Y  EL CORREGIMIENTO DE LA LOMA MUNICIPIO DE EL PASO, CESAR, CARIBE</v>
          </cell>
          <cell r="M3703">
            <v>99.65</v>
          </cell>
          <cell r="N3703">
            <v>96.04</v>
          </cell>
          <cell r="O3703" t="str">
            <v>TERMINADO</v>
          </cell>
        </row>
        <row r="3704">
          <cell r="K3704">
            <v>2013202500006</v>
          </cell>
          <cell r="L3704" t="str">
            <v>REMODELACIÓN DE LA PLAZA PRINCIPAL DE LA CABECERA MUNICIPAL DE EL MUNICIPIO DE EL PASO - CESAR</v>
          </cell>
          <cell r="M3704">
            <v>100</v>
          </cell>
          <cell r="N3704">
            <v>99.99</v>
          </cell>
          <cell r="O3704" t="str">
            <v>TERMINADO</v>
          </cell>
        </row>
        <row r="3705">
          <cell r="K3705">
            <v>2013202500007</v>
          </cell>
          <cell r="L3705" t="str">
            <v>CONSTRUCCIÓN DE PASES DE ALCANTARILLA EN LAS VIAS TERCIARIAS DEL MUNICIPIO DE EL PASO, DEPARTAMENTO DEL CESAR</v>
          </cell>
          <cell r="M3705">
            <v>100</v>
          </cell>
          <cell r="N3705">
            <v>100</v>
          </cell>
          <cell r="O3705" t="str">
            <v>TERMINADO</v>
          </cell>
        </row>
        <row r="3706">
          <cell r="K3706">
            <v>2013202500008</v>
          </cell>
          <cell r="L3706" t="str">
            <v>REMODELACIÓN LA PLAZA PRINCIPAL DE EL CORREGIMIENTO DE LA LOMA EN EL MUNICIPIO DE EL PASO - CESAR</v>
          </cell>
          <cell r="M3706">
            <v>100</v>
          </cell>
          <cell r="N3706">
            <v>98.09</v>
          </cell>
          <cell r="O3706" t="str">
            <v>TERMINADO</v>
          </cell>
        </row>
        <row r="3707">
          <cell r="K3707">
            <v>2015202500001</v>
          </cell>
          <cell r="L3707" t="str">
            <v>CONSTRUCCIÓN DEL CENTRO DE SALUD DE LA LOMA, MUNICIPIO DE EL PASO, CESAR</v>
          </cell>
          <cell r="M3707">
            <v>32.65</v>
          </cell>
          <cell r="N3707">
            <v>33.700000000000003</v>
          </cell>
          <cell r="O3707" t="str">
            <v>CONTRATADO EN EJECUCIÓN</v>
          </cell>
        </row>
        <row r="3708">
          <cell r="K3708">
            <v>2015202500002</v>
          </cell>
          <cell r="L3708" t="str">
            <v>CONSTRUCCIÓN DE PAVIMENTO EN CONCRETO RIGIDO EN DIFERENTES VIAS URBANAS  DEL  CORREGIMIENTO DE LA LOMA EN EL MUNICIPIO DEL PASO CESAR</v>
          </cell>
          <cell r="M3708">
            <v>100</v>
          </cell>
          <cell r="N3708">
            <v>99.97</v>
          </cell>
          <cell r="O3708" t="str">
            <v>TERMINADO</v>
          </cell>
        </row>
        <row r="3709">
          <cell r="K3709">
            <v>2015202500004</v>
          </cell>
          <cell r="L3709" t="str">
            <v>CONSTRUCCIÓN DE PAVIMENTO EN  CONCRETO RÍGIDO EN DIFERENTES SECTORES DEL CORREGIMIENTO DE LA LOMA EN EL MUNICIPIO DE EL PASO CESAR</v>
          </cell>
          <cell r="M3709">
            <v>99.5</v>
          </cell>
          <cell r="N3709">
            <v>99.92</v>
          </cell>
          <cell r="O3709" t="str">
            <v>TERMINADO</v>
          </cell>
        </row>
        <row r="3710">
          <cell r="K3710">
            <v>2015202500005</v>
          </cell>
          <cell r="L3710" t="str">
            <v>CONSTRUCCIÓN PAVIMENTACIÓN EN CONCRETO RÍGIDO DE VÍAS URBANAS EN LA CABECERA MUNICIPAL Y EL CORREGIMIENTOS DE EL CARMEN DEL MUNICIPIO DE EL PASO CESAR</v>
          </cell>
          <cell r="M3710">
            <v>57</v>
          </cell>
          <cell r="N3710">
            <v>67.77</v>
          </cell>
          <cell r="O3710" t="str">
            <v>CONTRATADO EN EJECUCIÓN</v>
          </cell>
        </row>
        <row r="3711">
          <cell r="K3711">
            <v>2012202950001</v>
          </cell>
          <cell r="L3711" t="str">
            <v>RECUPERACIÓN PARQUE SAN ANTONIO Y CONSTRUCCIÓN DEL PARQUE VILLA ESTADIO EN LA ZONA URBANA DEL MUNICIPIO DE GAMARRA, CESAR, CARIBE</v>
          </cell>
          <cell r="M3711">
            <v>100</v>
          </cell>
          <cell r="N3711">
            <v>99.32</v>
          </cell>
          <cell r="O3711" t="str">
            <v>TERMINADO</v>
          </cell>
        </row>
        <row r="3712">
          <cell r="K3712">
            <v>2013202950001</v>
          </cell>
          <cell r="L3712" t="str">
            <v>CONSTRUCCIÓN DE UNA CANCHA SINTETICA Y UN GIMNASIO BIOSALUDABLE EN EL BARRIO ARAUJO DEL MUNICIPIO DE GAMARRA, CESAR, CARIBE</v>
          </cell>
          <cell r="M3712">
            <v>100</v>
          </cell>
          <cell r="N3712">
            <v>99.98</v>
          </cell>
          <cell r="O3712" t="str">
            <v>CERRADO</v>
          </cell>
        </row>
        <row r="3713">
          <cell r="K3713">
            <v>2013202950004</v>
          </cell>
          <cell r="L3713" t="str">
            <v>ACTUALIZACIÓN DEL ESQUEMA DE ORDENAMIENTO TERRITORIAL (E.O.T) DELMUNICIOPIO DE GAMARRA, CESAR, CARIBE</v>
          </cell>
          <cell r="M3713">
            <v>52</v>
          </cell>
          <cell r="N3713">
            <v>35.590000000000003</v>
          </cell>
          <cell r="O3713" t="str">
            <v>CONTRATADO EN EJECUCIÓN</v>
          </cell>
        </row>
        <row r="3714">
          <cell r="K3714">
            <v>2014202950001</v>
          </cell>
          <cell r="L3714" t="str">
            <v>CONSTRUCCIÓN DE DOS PARQUES EN EL CASCO URBANO DEL MUNICIPIO DE GAMARRA, CESAR</v>
          </cell>
          <cell r="M3714">
            <v>100</v>
          </cell>
          <cell r="N3714">
            <v>89.74</v>
          </cell>
          <cell r="O3714" t="str">
            <v>TERMINADO</v>
          </cell>
        </row>
        <row r="3715">
          <cell r="K3715">
            <v>2014202950002</v>
          </cell>
          <cell r="L3715" t="str">
            <v>CONSTRUCCIÓN DE LAS INSTALACIONES DE LA DEFENSA CIVIL DEL MUNICIPIO DE GAMARRA, CESAR</v>
          </cell>
          <cell r="M3715">
            <v>100</v>
          </cell>
          <cell r="N3715">
            <v>0</v>
          </cell>
          <cell r="O3715" t="str">
            <v>TERMINADO</v>
          </cell>
        </row>
        <row r="3716">
          <cell r="K3716">
            <v>2015202950001</v>
          </cell>
          <cell r="L3716" t="str">
            <v>CONSTRUCCIÓN DE 32 VIVIENDAS DE INTERES PRIORITARIO EN LA URBANIZACION BRISAS DEL MAGDALENA EN EL CASCO URBANO DEL MUNICIPIO DE GAMARRA, CESAR</v>
          </cell>
          <cell r="M3716">
            <v>81.25</v>
          </cell>
          <cell r="N3716">
            <v>61.69</v>
          </cell>
          <cell r="O3716" t="str">
            <v>CONTRATADO EN EJECUCIÓN</v>
          </cell>
        </row>
        <row r="3717">
          <cell r="K3717">
            <v>2013203100001</v>
          </cell>
          <cell r="L3717" t="str">
            <v>MEJORAMIENTO DE VIAS URBANAS MEDIANTE PAVIMENTACION EN CONCRETO RIGIDO Y REPOSICION DE REDES DE ALCANTARILLADO EN EL MUNICIPIO DE GONZALEZ - CESAR</v>
          </cell>
          <cell r="M3717">
            <v>100</v>
          </cell>
          <cell r="N3717">
            <v>99.73</v>
          </cell>
          <cell r="O3717" t="str">
            <v>PARA CIERRE</v>
          </cell>
        </row>
        <row r="3718">
          <cell r="K3718">
            <v>2013203100002</v>
          </cell>
          <cell r="L3718" t="str">
            <v>REHABILITACIÓN MEDIANTE CONSTRUCCIÓN DE PLACA HUELLA Y CUNETAS REVESTIDAS EN CONCRETO EN LA VÍA TERCIARIA QUE COMUNICA GONZALEZ CON EL CORREGIMIENTO DE BUJARAVITA DEL MUNICIPIO DE GONZÁLEZ - CESAR</v>
          </cell>
          <cell r="M3718">
            <v>100</v>
          </cell>
          <cell r="N3718">
            <v>99.73</v>
          </cell>
          <cell r="O3718" t="str">
            <v>PARA CIERRE</v>
          </cell>
        </row>
        <row r="3719">
          <cell r="K3719">
            <v>2013203100003</v>
          </cell>
          <cell r="L3719" t="str">
            <v>CONSTRUCCIÓN DE PAVIMENTO EN PLACA HUELLA, MUROS DE CONTENCION EN GAVIONES Y ACCESOS PEATONALES DE LA CALLE 4 SECTOR BARRIO CAOL I Y CARRERA 1 SECTOR ESTACION DE POLICIA DEL MUNICIPIO DE GONZÁLEZ DEPARTAMENTO DEL CESAR</v>
          </cell>
          <cell r="M3719">
            <v>100</v>
          </cell>
          <cell r="N3719">
            <v>99.98</v>
          </cell>
          <cell r="O3719" t="str">
            <v>PARA CIERRE</v>
          </cell>
        </row>
        <row r="3720">
          <cell r="K3720">
            <v>2014203100001</v>
          </cell>
          <cell r="L3720" t="str">
            <v>REHABILITACIÓN MEDIANTE CONSTRUCCIÓN DE PLACA HUELLA Y CUNETAS REVESTIDAS EN CONCRETO EN LA VÍA AL CORREGIMIENTO DE BUJURIAMA DEL MUNICIPIO DE GONZÁLEZ DEPARTAMENTO DEL CESAR</v>
          </cell>
          <cell r="M3720">
            <v>100</v>
          </cell>
          <cell r="N3720">
            <v>99.99</v>
          </cell>
          <cell r="O3720" t="str">
            <v>PARA CIERRE</v>
          </cell>
        </row>
        <row r="3721">
          <cell r="K3721">
            <v>2015203100001</v>
          </cell>
          <cell r="L3721" t="str">
            <v>REHABILITACIÓN VIA URBANA DEL MALECOM Y LA VIA AL CORREGIMIENTO DE BURBURA MEDIANTE CONSTRUCCION DE PLACA HUELLAS EN EL MUNICIPIO DE GONZÁLEZ, CESAR</v>
          </cell>
          <cell r="M3721">
            <v>100</v>
          </cell>
          <cell r="N3721">
            <v>99.92</v>
          </cell>
          <cell r="O3721" t="str">
            <v>TERMINADO</v>
          </cell>
        </row>
        <row r="3722">
          <cell r="K3722">
            <v>2013203830001</v>
          </cell>
          <cell r="L3722" t="str">
            <v>MANTENIMIENTO Y REHABILITACIÓN CON CONSTRUCCIÓN DE PLACA HUELLA Y OBRAS DE ARTE EN LA VÍA AYACUCHO - 20 FEBRERO (K0+000 AL K1+490) LA GLORIA, CESAR, CARIBE</v>
          </cell>
          <cell r="M3722">
            <v>0</v>
          </cell>
          <cell r="N3722">
            <v>97.45</v>
          </cell>
          <cell r="O3722" t="str">
            <v>CONTRATADO EN EJECUCIÓN</v>
          </cell>
        </row>
        <row r="3723">
          <cell r="K3723">
            <v>2014203830001</v>
          </cell>
          <cell r="L3723" t="str">
            <v>CONSTRUCCIÓN DEL SISTEMA DE ELECTRIFICACION RURAL PARA LA VEREDA CALDERETA EN LA GLORIA CESAR</v>
          </cell>
          <cell r="M3723">
            <v>100</v>
          </cell>
          <cell r="N3723">
            <v>99.68</v>
          </cell>
          <cell r="O3723" t="str">
            <v>PARA CIERRE</v>
          </cell>
        </row>
        <row r="3724">
          <cell r="K3724">
            <v>2014203830002</v>
          </cell>
          <cell r="L3724" t="str">
            <v>CONSTRUCCIÓN DE CALZADA EN CONCRETO RIGIDO DE OBRAS DE ESPACIO URBANO  EN LAS DIFERENTES CALLES Y CARRERAS DEL CASCO URBANO DEL MUNICIPIO DE LA GLORIA DEPARTAMENTO DEL CESAR</v>
          </cell>
          <cell r="M3724">
            <v>100</v>
          </cell>
          <cell r="N3724">
            <v>99.51</v>
          </cell>
          <cell r="O3724" t="str">
            <v>TERMINADO</v>
          </cell>
        </row>
        <row r="3725">
          <cell r="K3725">
            <v>2014203830003</v>
          </cell>
          <cell r="L3725" t="str">
            <v>CONSTRUCCIÓN DE CERRAMIENTO PERIMETRAL Y RESTAURANTE ESCOLAR EN LA INSTITUCION EDUCATIVA NUESTRA SEÑORA DEL CARMEN EN EL CORREGIMIENTO DE LA MATA MUNICIPIO DE LA GLORIA CESAR</v>
          </cell>
          <cell r="M3725">
            <v>100</v>
          </cell>
          <cell r="N3725">
            <v>82.56</v>
          </cell>
          <cell r="O3725" t="str">
            <v>TERMINADO</v>
          </cell>
        </row>
        <row r="3726">
          <cell r="K3726">
            <v>2012204000001</v>
          </cell>
          <cell r="L3726" t="str">
            <v>ESTUDIOS Y DISEÑOS PARA LA OPTIMIZACIÓN Y/O CONSTRUCCIÓN DE ACUEDUCTOS RURALES UBICADOS EN LA SERRANÍA DEL PERIJÁ, MUNICIPIO DE LA JAGUA DE IBIRICO, CESAR, CARIBE</v>
          </cell>
          <cell r="M3726">
            <v>100</v>
          </cell>
          <cell r="N3726">
            <v>99.84</v>
          </cell>
          <cell r="O3726" t="str">
            <v>TERMINADO</v>
          </cell>
        </row>
        <row r="3727">
          <cell r="K3727">
            <v>2012204000002</v>
          </cell>
          <cell r="L3727" t="str">
            <v>REMODELACIÓN Y CONSTRUCCIÓN DE PARQUES BIOSALUDABLES Y RECREATIVOS DE LOS BARRIOS EL CENTRO Y 5 DE MARZO DEL MUNICIPIO DE LA JAGUA DE IBIRICO, CESAR, CARIBE</v>
          </cell>
          <cell r="M3727">
            <v>100</v>
          </cell>
          <cell r="N3727">
            <v>99.27</v>
          </cell>
          <cell r="O3727" t="str">
            <v>TERMINADO</v>
          </cell>
        </row>
        <row r="3728">
          <cell r="K3728">
            <v>2012204000003</v>
          </cell>
          <cell r="L3728" t="str">
            <v>CONSTRUCCIÓN IMPLEMENTACIÓN Y PUESTA EN MARCHA DE LA ESCOMBRERA MUNICIPAL DE LA JAGUA DE IBIRICO, CESAR, CARIBE</v>
          </cell>
          <cell r="M3728">
            <v>100</v>
          </cell>
          <cell r="N3728">
            <v>99.1</v>
          </cell>
          <cell r="O3728" t="str">
            <v>TERMINADO</v>
          </cell>
        </row>
        <row r="3729">
          <cell r="K3729">
            <v>2012204000004</v>
          </cell>
          <cell r="L3729" t="str">
            <v>ESTUDIOS Y DISEÑOS PARA LA CONSTRUCCIÓN Y/O ADECUACIÓN DE LAS ESCUELAS VEREDALES DEL MUNICIPIO DE LA JAGUA DE IBIRICO, CESAR, CARIBE</v>
          </cell>
          <cell r="M3729">
            <v>100</v>
          </cell>
          <cell r="N3729">
            <v>100</v>
          </cell>
          <cell r="O3729" t="str">
            <v>TERMINADO</v>
          </cell>
        </row>
        <row r="3730">
          <cell r="K3730">
            <v>2012204000005</v>
          </cell>
          <cell r="L3730" t="str">
            <v>ESTUDIOS Y DISEÑOS PARA LA REMODELACIÓN INTEGRAL DEL MATADERO DEL MUNICIPIO DE LA JAGUA DE IBIRICO, CESAR, CARIBE</v>
          </cell>
          <cell r="M3730">
            <v>100</v>
          </cell>
          <cell r="N3730">
            <v>100</v>
          </cell>
          <cell r="O3730" t="str">
            <v>TERMINADO</v>
          </cell>
        </row>
        <row r="3731">
          <cell r="K3731">
            <v>2012204000006</v>
          </cell>
          <cell r="L3731" t="str">
            <v>MEJORAMIENTO Y CONSTRUCCIÓN DE OBRAS COMPLEMENTARIAS DE LA VÍA VEREDA CAÑO ADENTRO, MUNICIPIO DE LA JAGUA DE IBIRICO, CESAR, CARIBE</v>
          </cell>
          <cell r="M3731">
            <v>100</v>
          </cell>
          <cell r="N3731">
            <v>99.93</v>
          </cell>
          <cell r="O3731" t="str">
            <v>TERMINADO</v>
          </cell>
        </row>
        <row r="3732">
          <cell r="K3732">
            <v>2013204000001</v>
          </cell>
          <cell r="L3732" t="str">
            <v>CONSTRUCCIÓN DE OBRAS DE GAVIÓN EN MURO LONGITUDINAL TIPO ESPIGÓN EN LAS MARGENES DEL RÍO SORORIA DEL MUNICIPIO DE LA JAGUA DE IBIRICO, CESAR, CARIBE</v>
          </cell>
          <cell r="M3732">
            <v>100</v>
          </cell>
          <cell r="N3732">
            <v>100</v>
          </cell>
          <cell r="O3732" t="str">
            <v>CERRADO</v>
          </cell>
        </row>
        <row r="3733">
          <cell r="K3733">
            <v>2013204000003</v>
          </cell>
          <cell r="L3733" t="str">
            <v>CONSTRUCCIÓN OBRAS DE PROTECCIÓN Y RECUPERACIÓN DE CAÑO SECO, CORREGIMIENTO LA VICTORIA LA JAGUA DE IBIRICO, CESAR, CARIBE</v>
          </cell>
          <cell r="M3733">
            <v>100</v>
          </cell>
          <cell r="N3733">
            <v>94.88</v>
          </cell>
          <cell r="O3733" t="str">
            <v>PARA CIERRE</v>
          </cell>
        </row>
        <row r="3734">
          <cell r="K3734">
            <v>2013204000004</v>
          </cell>
          <cell r="L3734" t="str">
            <v>FORTALECIMIENTO DEL BANCO DE MAQUINARIA DEL MUNICIPIO DE LA JAGUA DE IBIRICO, CESAR, CARIBE</v>
          </cell>
          <cell r="M3734">
            <v>100</v>
          </cell>
          <cell r="N3734">
            <v>95.46</v>
          </cell>
          <cell r="O3734" t="str">
            <v>CERRADO</v>
          </cell>
        </row>
        <row r="3735">
          <cell r="K3735">
            <v>2013204000005</v>
          </cell>
          <cell r="L3735" t="str">
            <v>FORTALECIMIENTO INTERINSTITUCIONAL CON LA ADQUISICIÓN DE VEHÍCULO DE BOMBERO Y HERRAMIENTAS PARA LOS ORGANISMOS DE SOCORRO DEL MUNICIPIO LA JAGUA DE IBIRICO, CESAR, CARIBE</v>
          </cell>
          <cell r="M3735">
            <v>100</v>
          </cell>
          <cell r="N3735">
            <v>96.15</v>
          </cell>
          <cell r="O3735" t="str">
            <v>CERRADO</v>
          </cell>
        </row>
        <row r="3736">
          <cell r="K3736">
            <v>2013204000006</v>
          </cell>
          <cell r="L3736" t="str">
            <v>IMPLEMENTACIÓN NATIVOS DIGITALES EN EL MUNICIPIO DE LA JAGUA DE IBIRICO, CESAR, CARIBE</v>
          </cell>
          <cell r="M3736">
            <v>100</v>
          </cell>
          <cell r="N3736">
            <v>100</v>
          </cell>
          <cell r="O3736" t="str">
            <v>CERRADO</v>
          </cell>
        </row>
        <row r="3737">
          <cell r="K3737">
            <v>2013204000008</v>
          </cell>
          <cell r="L3737" t="str">
            <v>CONSTRUCCIÓN DE ALAMEDA Y CICLORUTA EN EL  CORREGIMIENTO DE LA PALMITA, MUNICIPIO DE LA JAGUA DE IBIRICO, DEPARTAMENTO DEL CESAR</v>
          </cell>
          <cell r="M3737">
            <v>100</v>
          </cell>
          <cell r="N3737">
            <v>99.91</v>
          </cell>
          <cell r="O3737" t="str">
            <v>CERRADO</v>
          </cell>
        </row>
        <row r="3738">
          <cell r="K3738">
            <v>2013204000009</v>
          </cell>
          <cell r="L3738" t="str">
            <v>MEJORAMIENTO PAVIMENTACION EN PLACA HUELLA DE LAS VÍAS LA LIBERTAD Y ARROYO DE PIEDRA EN EL MUNICIPIO DE LA JAGUA DE IBIRICO, CESAR, CARIBE</v>
          </cell>
          <cell r="M3738">
            <v>100</v>
          </cell>
          <cell r="N3738">
            <v>100</v>
          </cell>
          <cell r="O3738" t="str">
            <v>TERMINADO</v>
          </cell>
        </row>
        <row r="3739">
          <cell r="K3739">
            <v>2013204000010</v>
          </cell>
          <cell r="L3739" t="str">
            <v>CONSTRUCCIÓN DEL CERRAMIENTO DEL CEMENTERIO JARDINES DE LA VICTORIA DE LA JAGUA DE IBIRICO, CESAR, CARIBE</v>
          </cell>
          <cell r="M3739">
            <v>100</v>
          </cell>
          <cell r="N3739">
            <v>100</v>
          </cell>
          <cell r="O3739" t="str">
            <v>CERRADO</v>
          </cell>
        </row>
        <row r="3740">
          <cell r="K3740">
            <v>2013204000011</v>
          </cell>
          <cell r="L3740" t="str">
            <v>CONSTRUCCIÓN DE 200 VIVIENDAS EN SITIO PROPIO PARA POBLACIÓN EN CONDICIÓN DE VULNERABILIDAD CORREGIMIENTO DE LA PALMITAS MUNICIPIO DE LA JAGUA DE IBIRICO, CESAR, CARIBE</v>
          </cell>
          <cell r="M3740">
            <v>100</v>
          </cell>
          <cell r="N3740">
            <v>55.87</v>
          </cell>
          <cell r="O3740" t="str">
            <v>TERMINADO</v>
          </cell>
        </row>
        <row r="3741">
          <cell r="K3741">
            <v>2013204000012</v>
          </cell>
          <cell r="L3741" t="str">
            <v>ESTUDIOS TÉCNICOS, DISEÑOS URBANO PAISAJÍSTICOS Y AMBIENTAL DEL PROYECTO PARQUE LINEAL CAÑO DE LAVAR PARQUE TOSCANO MUNICIPIO DE LA JAGUA DE IBIRICO, CESAR, CARIBE</v>
          </cell>
          <cell r="M3741">
            <v>100</v>
          </cell>
          <cell r="N3741">
            <v>98.18</v>
          </cell>
          <cell r="O3741" t="str">
            <v>CERRADO</v>
          </cell>
        </row>
        <row r="3742">
          <cell r="K3742">
            <v>2013204000014</v>
          </cell>
          <cell r="L3742" t="str">
            <v>ADECUACIÓN Y CONSTRUCCIÓN DE OBRAS COMPLEMENTARIAS EN EL CEMENTERIO DEL CORREGIMIENTO DE LAS PALMITAS EN EL MUNICIPIO DE LA JAGUA DE IBIRICO, CESAR, CARIBE</v>
          </cell>
          <cell r="M3742">
            <v>100</v>
          </cell>
          <cell r="N3742">
            <v>98.95</v>
          </cell>
          <cell r="O3742" t="str">
            <v>CERRADO</v>
          </cell>
        </row>
        <row r="3743">
          <cell r="K3743">
            <v>2013204000015</v>
          </cell>
          <cell r="L3743" t="str">
            <v>DISEÑO Y FORMULACIÓN DE UNA GRANJA INTEGRAL AGROTURÍSTICA Y EDUCATIVA AUTO SOSTENIBLE EN EL MUNICIPIO DE LA JAGUA DE IBIRICO, CESAR, CARIBE</v>
          </cell>
          <cell r="M3743">
            <v>100</v>
          </cell>
          <cell r="N3743">
            <v>97.35</v>
          </cell>
          <cell r="O3743" t="str">
            <v>CERRADO</v>
          </cell>
        </row>
        <row r="3744">
          <cell r="K3744">
            <v>2013204000018</v>
          </cell>
          <cell r="L3744" t="str">
            <v>ASISTENCIA Y ATENCIÓN INTEGRAL A LA POBLACIÓN EN SITUACIÓN DE DISCAPACIDAD EN EL MUNICIPIO DE LA LA JAGUA DE IBIRICO, CESAR, CARIBE</v>
          </cell>
          <cell r="M3744">
            <v>100</v>
          </cell>
          <cell r="N3744">
            <v>90.89</v>
          </cell>
          <cell r="O3744" t="str">
            <v>CERRADO</v>
          </cell>
        </row>
        <row r="3745">
          <cell r="K3745">
            <v>2013204000019</v>
          </cell>
          <cell r="L3745" t="str">
            <v>MEJORAMIENTO Y ADECUACIÓN DE LA VÍA RURAL A LA VEREDA SALSIPUEDES EN EL MUNICIPIO DE LA JAGUA DE IBIRICO, CESAR, CARIBE</v>
          </cell>
          <cell r="M3745">
            <v>100</v>
          </cell>
          <cell r="N3745">
            <v>100</v>
          </cell>
          <cell r="O3745" t="str">
            <v>CERRADO</v>
          </cell>
        </row>
        <row r="3746">
          <cell r="K3746">
            <v>2013204000020</v>
          </cell>
          <cell r="L3746" t="str">
            <v>IMPLEMENTACIÓN DE UN PROGRAMA DE EDUCACIÓN SEXUAL Y OPORTUNIDADES PARA TODOS EN EL MUNICIPIO DE LA JAGUA DE IBIRICO, CESAR, CARIBE</v>
          </cell>
          <cell r="M3746">
            <v>100</v>
          </cell>
          <cell r="N3746">
            <v>91.05</v>
          </cell>
          <cell r="O3746" t="str">
            <v>TERMINADO</v>
          </cell>
        </row>
        <row r="3747">
          <cell r="K3747">
            <v>2013204000021</v>
          </cell>
          <cell r="L3747" t="str">
            <v>DESARROLLO DE ACTIVIDADES DE PROMOCIÓN Y PREVENCIÓN DE LA INFECCIÓN RESPIRATORIA AGUDA PARA DISMINUIR LA MORBIMORTALIDAD EN LOS NIÑOS DE 0 - 5 AÑOS DEL MUNICIPIO DE LA JAGUA DE IBIRICO CESAR</v>
          </cell>
          <cell r="M3747">
            <v>100</v>
          </cell>
          <cell r="N3747">
            <v>100</v>
          </cell>
          <cell r="O3747" t="str">
            <v>CERRADO</v>
          </cell>
        </row>
        <row r="3748">
          <cell r="K3748">
            <v>2013204000022</v>
          </cell>
          <cell r="L3748" t="str">
            <v>FORTALECIMIENTO PROGRAMA DE GENERACIÓN DE CULTURA EMPRENDEDORA EN LOS NIÑOS Y NIÑAS DEL SISBEN 1 Y 2 DE LAS INSTITUCIONES EDUCATIVAS DE LA JAGUA DE IBIRICO, CESAR, CARIBE</v>
          </cell>
          <cell r="M3748">
            <v>100</v>
          </cell>
          <cell r="N3748">
            <v>100</v>
          </cell>
          <cell r="O3748" t="str">
            <v>CERRADO</v>
          </cell>
        </row>
        <row r="3749">
          <cell r="K3749">
            <v>2013204000023</v>
          </cell>
          <cell r="L3749" t="str">
            <v>CONSTRUCCIÓN DE 380 VIVIENDAS EN SITIO PROPIO EN EL MUNICIPIO DE LA JAGUA DE IBIRICO, CESAR, CARIBE</v>
          </cell>
          <cell r="M3749">
            <v>87.89</v>
          </cell>
          <cell r="N3749">
            <v>91</v>
          </cell>
          <cell r="O3749" t="str">
            <v>CONTRATADO EN EJECUCIÓN</v>
          </cell>
        </row>
        <row r="3750">
          <cell r="K3750">
            <v>2013204000024</v>
          </cell>
          <cell r="L3750" t="str">
            <v>MEJORAMIENTO Y ADECUACIÓN DEL SISTEMA VÍAL RURAL A LA VEREDA SORORIA DEL MUNICIPIO DE LA JAGUA DE IBIRICO, CESAR, CARIBE</v>
          </cell>
          <cell r="M3750">
            <v>100</v>
          </cell>
          <cell r="N3750">
            <v>100</v>
          </cell>
          <cell r="O3750" t="str">
            <v>CERRADO</v>
          </cell>
        </row>
        <row r="3751">
          <cell r="K3751">
            <v>2013204000025</v>
          </cell>
          <cell r="L3751" t="str">
            <v>REMODELACIÓN Y CONSTRUCCIÓN DE OBRAS ANEXAS AL PARQUE PRINCIPAL DEL CORREGIMIENTO DE LA VICTORIA DE SAN ISIDRO DEL MUNICIPIO DE LA JAGUA DE IBIRICO, CESAR, CARIBE</v>
          </cell>
          <cell r="M3751">
            <v>100</v>
          </cell>
          <cell r="N3751">
            <v>99.48</v>
          </cell>
          <cell r="O3751" t="str">
            <v>CERRADO</v>
          </cell>
        </row>
        <row r="3752">
          <cell r="K3752">
            <v>2013204000026</v>
          </cell>
          <cell r="L3752" t="str">
            <v>CONSTRUCCIÓN PLACA HUELLA Y OBRAS COMPLEMENTARIAS EN LA VIA RURAL QUE CONDUCE A LAS VEREDAS CAMPO ALEGRE SAN ANTONIO Y BUENOS AIRES LA JAGUA DE IBIRICO, CESAR, CARIBE</v>
          </cell>
          <cell r="M3752">
            <v>100</v>
          </cell>
          <cell r="N3752">
            <v>100</v>
          </cell>
          <cell r="O3752" t="str">
            <v>CERRADO</v>
          </cell>
        </row>
        <row r="3753">
          <cell r="K3753">
            <v>2013204000029</v>
          </cell>
          <cell r="L3753" t="str">
            <v>RESTAURACIÓN DE ÁREAS DEGRADADAS POR PROCESOS EROSIVOS EN LA MICROCUENCA DEL RÍO SAN ANTONIO SECTOR DE LA ESTRELLA Y ARACORAIMA EN EL MUNICIPIO LA JAGUA DE IBIRICO, CESAR, CARIBE</v>
          </cell>
          <cell r="M3753">
            <v>100</v>
          </cell>
          <cell r="N3753">
            <v>65.03</v>
          </cell>
          <cell r="O3753" t="str">
            <v>TERMINADO</v>
          </cell>
        </row>
        <row r="3754">
          <cell r="K3754">
            <v>2013204000030</v>
          </cell>
          <cell r="L3754" t="str">
            <v>ESTUDIOS TÉCNICOS PARA LA ESTRUCTURACIÓN DEL ESPACIO PÚBLICO Y DESARROLLO DEL PROYECTO PILOTO DE ALAMEDAS DEL MUNICIPIO DE LA JAGUA DE IBIRICO, CESAR, CARIBE</v>
          </cell>
          <cell r="M3754">
            <v>100</v>
          </cell>
          <cell r="N3754">
            <v>100</v>
          </cell>
          <cell r="O3754" t="str">
            <v>CERRADO</v>
          </cell>
        </row>
        <row r="3755">
          <cell r="K3755">
            <v>2013204000031</v>
          </cell>
          <cell r="L3755" t="str">
            <v>CONSTRUCCIÓN DE OBRAS DE URBANISMO E INSTALACIÓN DE PARQUES BIOSALUDABLES EN EL BARRIO NUEVO MILENIO DEL MUNICIPIO DE LA JAGUA DE IBIRICO, CESAR, CARIBE</v>
          </cell>
          <cell r="M3755">
            <v>100</v>
          </cell>
          <cell r="N3755">
            <v>99.07</v>
          </cell>
          <cell r="O3755" t="str">
            <v>CERRADO</v>
          </cell>
        </row>
        <row r="3756">
          <cell r="K3756">
            <v>2013204000033</v>
          </cell>
          <cell r="L3756" t="str">
            <v>ASISTENCIA Y ACOMPAÑAMIENTO PSICOPEDAGÓGICO, TERAPEUTICO Y RECREATIVO NIÑOS Y NIÑAS ESCOLARIZADOS Y NECESIDADES EDUCATIVAS ESP(NEE) LA JAGUA DE IBIRICO, CESAR, CARIBE</v>
          </cell>
          <cell r="M3756">
            <v>100</v>
          </cell>
          <cell r="N3756">
            <v>100</v>
          </cell>
          <cell r="O3756" t="str">
            <v>CERRADO</v>
          </cell>
        </row>
        <row r="3757">
          <cell r="K3757">
            <v>2013204000034</v>
          </cell>
          <cell r="L3757" t="str">
            <v>CONSTRUCCIÓN DE ESTRUCTURA PARA EL PASO DE LA QUEBRADA LA GUARUMERA EN LA VÍA QUE CONDUCE A VEREDA LA GUARUMERA AL MUNICIPIO DE LA JAGUA DE IBIRICO, CESAR, CARIBE</v>
          </cell>
          <cell r="M3757">
            <v>100</v>
          </cell>
          <cell r="N3757">
            <v>100</v>
          </cell>
          <cell r="O3757" t="str">
            <v>CERRADO</v>
          </cell>
        </row>
        <row r="3758">
          <cell r="K3758">
            <v>2013204000035</v>
          </cell>
          <cell r="L3758" t="str">
            <v>CONSTRUCCIÓN DE PAVIMENTO DE VÍAS EN CONCRETO RÍGIDO Y OBRAS DE URBANISMO COMPLEMENTARIAS EN EL BARRIO GALÁN DEL MUNICIPIO DE LA JAGUA DE IBIRICO, CESAR, CARIBE</v>
          </cell>
          <cell r="M3758">
            <v>100</v>
          </cell>
          <cell r="N3758">
            <v>99.83</v>
          </cell>
          <cell r="O3758" t="str">
            <v>TERMINADO</v>
          </cell>
        </row>
        <row r="3759">
          <cell r="K3759">
            <v>2013204000036</v>
          </cell>
          <cell r="L3759" t="str">
            <v>CONSTRUCCIÓN DE PAVIMENTO EN CONCRETO RÍGIDO EN EL BARRIO TOSCANO MUNICIPIO DE LA JAGUA DE IBIRICO, CESAR, CARIBE</v>
          </cell>
          <cell r="M3759">
            <v>100</v>
          </cell>
          <cell r="N3759">
            <v>99.71</v>
          </cell>
          <cell r="O3759" t="str">
            <v>CERRADO</v>
          </cell>
        </row>
        <row r="3760">
          <cell r="K3760">
            <v>2013204000037</v>
          </cell>
          <cell r="L3760" t="str">
            <v>CONSTRUCCIÓN DEL CANAL DE AGUAS LLUVIAS EN EL BARRIO SIMON BOLIVAR ZONA URBANA DEL MUNICIPIO DE LA JAGUA DE IBIRICO, CESAR, CARIBE</v>
          </cell>
          <cell r="M3760">
            <v>100</v>
          </cell>
          <cell r="N3760">
            <v>100</v>
          </cell>
          <cell r="O3760" t="str">
            <v>PARA CIERRE</v>
          </cell>
        </row>
        <row r="3761">
          <cell r="K3761">
            <v>2013204000038</v>
          </cell>
          <cell r="L3761" t="str">
            <v>CONSTRUCCIÓN EN PAVIMENTO RÍGIDO EN LA VARIANTE HOSPITAL MUNICIPIO DE LA JAGUA DE IBIRICO, CESAR, CARIBE</v>
          </cell>
          <cell r="M3761">
            <v>100</v>
          </cell>
          <cell r="N3761">
            <v>99.98</v>
          </cell>
          <cell r="O3761" t="str">
            <v>CERRADO</v>
          </cell>
        </row>
        <row r="3762">
          <cell r="K3762">
            <v>2014204000001</v>
          </cell>
          <cell r="L3762" t="str">
            <v>CONSTRUCCIÓN DE PUENTE, PROTECCIÓN Y ENCAUZAMIENTO DEL RIO TUCUY EN LA VÍA A LA VICTORIA SAN ISIDRO EN EL MUNICIPIO DE LA JAGUA DE IBIRICO, DEPARTAMENTO DEL CESAR.</v>
          </cell>
          <cell r="M3762">
            <v>100</v>
          </cell>
          <cell r="N3762">
            <v>99.34</v>
          </cell>
          <cell r="O3762" t="str">
            <v>TERMINADO</v>
          </cell>
        </row>
        <row r="3763">
          <cell r="K3763">
            <v>2014204000002</v>
          </cell>
          <cell r="L3763" t="str">
            <v>CONSTRUCCIÓN DE SISTEMAS DE POTABILIZACIÓN Y REFRIGERACIÓN DE AGUA EN LAS INSTITUCIONES EDUCATIVAS DEL MUNICIPIO DE LA JAGUA DE IBIRICO, CESAR, CARIBE</v>
          </cell>
          <cell r="M3763">
            <v>100</v>
          </cell>
          <cell r="N3763">
            <v>100</v>
          </cell>
          <cell r="O3763" t="str">
            <v>CERRADO</v>
          </cell>
        </row>
        <row r="3764">
          <cell r="K3764">
            <v>2014204000003</v>
          </cell>
          <cell r="L3764" t="str">
            <v>IMPLEMENTACIÓN DEL PLAN MAESTRO FASE II DE PAVIMENTACIÓN EN CONCRETO RÍGIDO DE LAS VÍAS URBANAS DEL MUNICIPIO DE LA JAGUA DE IBIRICO, CESAR.</v>
          </cell>
          <cell r="M3764">
            <v>100</v>
          </cell>
          <cell r="N3764">
            <v>100</v>
          </cell>
          <cell r="O3764" t="str">
            <v>PARA CIERRE</v>
          </cell>
        </row>
        <row r="3765">
          <cell r="K3765">
            <v>2014204000004</v>
          </cell>
          <cell r="L3765" t="str">
            <v>IMPLEMENTACIÓN DE ESTRATEGIAS PARA DISMINUIR EL DETERIORO DE LOS BOSQUES NATURALES DEL ÁREA RURAL DEL MUNICIPIO DE LA JAGUA DE IBIRICO, CESAR, CARIBE</v>
          </cell>
          <cell r="M3765">
            <v>100</v>
          </cell>
          <cell r="N3765">
            <v>100</v>
          </cell>
          <cell r="O3765" t="str">
            <v>CERRADO</v>
          </cell>
        </row>
        <row r="3766">
          <cell r="K3766">
            <v>2014204000005</v>
          </cell>
          <cell r="L3766" t="str">
            <v>CONSTRUCCIÓN DE UN CENTRO DE DESARROLLO INFANTIL C.D.I. EN EL MUNICIPIO LA JAGUA DE IBIRICO, CESAR, CARIBE</v>
          </cell>
          <cell r="M3766">
            <v>95.34</v>
          </cell>
          <cell r="N3766">
            <v>91.71</v>
          </cell>
          <cell r="O3766" t="str">
            <v>CONTRATADO EN EJECUCIÓN</v>
          </cell>
        </row>
        <row r="3767">
          <cell r="K3767">
            <v>2014204000006</v>
          </cell>
          <cell r="L3767" t="str">
            <v>CONSTRUCCIÓN DE UN HOGAR DE PASO PARA LA TERCERA EDAD EN EL CORREGIMIENTO DE LA VICTORIA DE SAN ISIDRO EN EL MUNICIPIO DE LA JAGUA DE IBIRICO, CESAR, CARIBE</v>
          </cell>
          <cell r="M3767">
            <v>100</v>
          </cell>
          <cell r="N3767">
            <v>99.35</v>
          </cell>
          <cell r="O3767" t="str">
            <v>TERMINADO</v>
          </cell>
        </row>
        <row r="3768">
          <cell r="K3768">
            <v>2014204000007</v>
          </cell>
          <cell r="L3768" t="str">
            <v>CONSTRUCCIÓN Y REMODELACIÓN DE INFRAESTRUCTURAS DEPORTIVAS LOS BARRIOS 17 DE FEBRERO, ASCANIO VIÑA, BELLO HORIZONTE Y CORREGIMIENTO DE LA VICTORIA DE SAN ISIDRO DEL MUNICIPIO DE LA JAGUA DE IBIRICO, - DEPARTAMENTO DEL CESAR.</v>
          </cell>
          <cell r="M3768">
            <v>100</v>
          </cell>
          <cell r="N3768">
            <v>99.7</v>
          </cell>
          <cell r="O3768" t="str">
            <v>TERMINADO</v>
          </cell>
        </row>
        <row r="3769">
          <cell r="K3769">
            <v>2014204000008</v>
          </cell>
          <cell r="L3769" t="str">
            <v>REMODELACIÓN Y CONSTRUCCIÓN DE OBRAS ANEXAS AL PARQUE DEL BARRIO EL PARAÍSO DEL MUNICIPIO DE LA JAGUA DE IBIRICO, DEPARTAMENTO DEL CESAR.</v>
          </cell>
          <cell r="M3769">
            <v>100</v>
          </cell>
          <cell r="N3769">
            <v>104.61</v>
          </cell>
          <cell r="O3769" t="str">
            <v>TERMINADO</v>
          </cell>
        </row>
        <row r="3770">
          <cell r="K3770">
            <v>2014204000009</v>
          </cell>
          <cell r="L3770" t="str">
            <v>REMODELACIÓN Y CONSTRUCCIÓN DE OBRAS ANEXAS AL PARQUE DEL BARRIO JUAN RAMÓN DEL MUNICIPIO DE LA JAGUA DE IBIRICO, DEPARTAMENTO DEL CESAR.</v>
          </cell>
          <cell r="M3770">
            <v>100</v>
          </cell>
          <cell r="N3770">
            <v>92.68</v>
          </cell>
          <cell r="O3770" t="str">
            <v>TERMINADO</v>
          </cell>
        </row>
        <row r="3771">
          <cell r="K3771">
            <v>2015204000001</v>
          </cell>
          <cell r="L3771" t="str">
            <v>IMPLEMENTACIÓN DE ASISTENCIA Y REPARACIÓN INTEGRAL A LAS VÍCTIMAS DEL CONFLICTO ARMADO EN EL MUNICIPIO DE LA JAGUA DE IBIRICO, CESAR, CARIBE</v>
          </cell>
          <cell r="M3771">
            <v>100</v>
          </cell>
          <cell r="N3771">
            <v>39.36</v>
          </cell>
          <cell r="O3771" t="str">
            <v>TERMINADO</v>
          </cell>
        </row>
        <row r="3772">
          <cell r="K3772">
            <v>2015204000002</v>
          </cell>
          <cell r="L3772" t="str">
            <v>IMPLEMENTACIÓN DE LA ESTRATÉGIA DE CIRCULOS INFANTILES Y LA HERRAMIENTA IGLU PARA LA PROMOCIÓN DE LA SALUD, PREVENCIÓN Y EL MANEJO DE LA IRA Y EDA EN NIÑOS DE 0 A 5 AÑOS DEL MUNICIPIO DE LA JAGUA DE IBIRICO, DEPARTAMENTO DEL CESAR.</v>
          </cell>
          <cell r="M3772">
            <v>100</v>
          </cell>
          <cell r="N3772">
            <v>100</v>
          </cell>
          <cell r="O3772" t="str">
            <v>PARA CIERRE</v>
          </cell>
        </row>
        <row r="3773">
          <cell r="K3773">
            <v>2015204000003</v>
          </cell>
          <cell r="L3773" t="str">
            <v>CONSTRUCCIÓN DE CERRAMIENTO Y AMPLIACIÓN DEL CEMENTERIO CENTRAL DEL MUNICIPIO DE LA JAGUA DE IBIRICO, CESAR.</v>
          </cell>
          <cell r="M3773">
            <v>100</v>
          </cell>
          <cell r="N3773">
            <v>77.650000000000006</v>
          </cell>
          <cell r="O3773" t="str">
            <v>TERMINADO</v>
          </cell>
        </row>
        <row r="3774">
          <cell r="K3774">
            <v>2015204000004</v>
          </cell>
          <cell r="L3774" t="str">
            <v>ADECUACIÓN Y OPTIMIZACIÓN DE LA PLANTA DE TRATAMIENTO DE AGUA POTABLE DEL CASCO URBANO DEL MUNICIPIO DE LA JAGUA DE IBIRICO, CESAR, CARIBE</v>
          </cell>
          <cell r="M3774">
            <v>96.35</v>
          </cell>
          <cell r="N3774">
            <v>92.96</v>
          </cell>
          <cell r="O3774" t="str">
            <v>CONTRATADO EN EJECUCIÓN</v>
          </cell>
        </row>
        <row r="3775">
          <cell r="K3775">
            <v>2015204000005</v>
          </cell>
          <cell r="L3775" t="str">
            <v>CONSTRUCCIÓN DE UN HOGAR DE PASO PARA LA TERCERA EDAD EN EL CORREGIMIENTO DE LA PALMITA, MUNICIPIO DE LA JAGUA DE IBIRICO, DEPARTAMENTO DEL CESAR, CARIBE</v>
          </cell>
          <cell r="M3775">
            <v>100</v>
          </cell>
          <cell r="N3775">
            <v>89.25</v>
          </cell>
          <cell r="O3775" t="str">
            <v>TERMINADO</v>
          </cell>
        </row>
        <row r="3776">
          <cell r="K3776">
            <v>2015204000006</v>
          </cell>
          <cell r="L3776" t="str">
            <v>IMPLEMENTACIÓN DE ACCIONES PARA LA IDENTIFICACIÓN Y MITIGACIÓN DEL IMPACTO DE LAS ALTERACIONES DE LA SALUD MENTAL EN LA POBLACIÓN RESIDENTE EN EL MUNICIPIO DE LA JAGUA DE IBIRICO, DURANTE EL PERIODO 2015.</v>
          </cell>
          <cell r="M3776">
            <v>100</v>
          </cell>
          <cell r="N3776">
            <v>0</v>
          </cell>
          <cell r="O3776" t="str">
            <v>TERMINADO</v>
          </cell>
        </row>
        <row r="3777">
          <cell r="K3777">
            <v>2015204000007</v>
          </cell>
          <cell r="L3777" t="str">
            <v>RESTRUCTURACIÓN DE ÁREAS DEGRADADAS POR PROCESOS ANTRÓPICOS EN LA MICROCUENCA DEL CAÑO DE LAVAR DEL MUNICIPIO DE LA JAGUA DE IBIRICO, DEPARTAMENTO DEL CESAR</v>
          </cell>
          <cell r="M3777">
            <v>100</v>
          </cell>
          <cell r="N3777">
            <v>69.27</v>
          </cell>
          <cell r="O3777" t="str">
            <v>TERMINADO</v>
          </cell>
        </row>
        <row r="3778">
          <cell r="K3778">
            <v>2015204000008</v>
          </cell>
          <cell r="L3778" t="str">
            <v>CONSTRUCCIÓN DE AMBIENTES DE FORMACIÓN DEL SENA EN EL MUNICIPIO DE LA JAGUA DE IBIRICO, DEPARTAMENTO DEL CESAR.</v>
          </cell>
          <cell r="M3778">
            <v>30.98</v>
          </cell>
          <cell r="N3778">
            <v>62.21</v>
          </cell>
          <cell r="O3778" t="str">
            <v>CONTRATADO EN EJECUCIÓN</v>
          </cell>
        </row>
        <row r="3779">
          <cell r="K3779">
            <v>2015204000009</v>
          </cell>
          <cell r="L3779" t="str">
            <v>MEJORAMIENTO , PAVIMENTACIÓN  Y OBRAS COMPLEMENTARIAS  DE LA VÍA QUE CONDUCE DESDE LA YEE DE LOS MANGOS K0+000 HACIA ARACORAIMA HASTA EL K4+540, EN EL MUNICIPIO DE LA JAGUA DE IBIRICO, DEPARTAMENTO DEL CESAR.</v>
          </cell>
          <cell r="M3779">
            <v>100</v>
          </cell>
          <cell r="N3779">
            <v>98.81</v>
          </cell>
          <cell r="O3779" t="str">
            <v>TERMINADO</v>
          </cell>
        </row>
        <row r="3780">
          <cell r="K3780">
            <v>2015204000010</v>
          </cell>
          <cell r="L3780" t="str">
            <v>IMPLEMENTACIÓN DE PROGRAMA ESPECIALIZADO EN PREVENCIÓN Y ATENCIÓN OPORTUNA EN NIÑOS CON DIFICULTADES DE APRENDIZAJE Y CONDUCTUALES EN EL MUNICIPIO DE LA JAGUA DE IBIRICO, DEPARTAMENTO DEL CESAR.</v>
          </cell>
          <cell r="M3780">
            <v>100</v>
          </cell>
          <cell r="N3780">
            <v>99.98</v>
          </cell>
          <cell r="O3780" t="str">
            <v>CERRADO</v>
          </cell>
        </row>
        <row r="3781">
          <cell r="K3781">
            <v>2015204000012</v>
          </cell>
          <cell r="L3781" t="str">
            <v>IMPLEMENTACIÓN DE UN PROGRAMA PARA LA ASISTENCIA Y ATENCIÓN INTEGRAL A LA POBLACIÓN EN SITUACIÓN DE DISCAPACIDAD EN EL MUNICIPIO DE LA JAGUA DE IBIRICO, DEPARTAMENTO DEL CESAR.</v>
          </cell>
          <cell r="M3781">
            <v>100</v>
          </cell>
          <cell r="N3781">
            <v>74.14</v>
          </cell>
          <cell r="O3781" t="str">
            <v>TERMINADO</v>
          </cell>
        </row>
        <row r="3782">
          <cell r="K3782">
            <v>2015204000014</v>
          </cell>
          <cell r="L3782" t="str">
            <v>PREVENCIÓN DE LAS VIOLENCIAS ESCOLARES EN EL MUNICIPIO DE LA JAGUA DE IBIRICO, CESAR.</v>
          </cell>
          <cell r="M3782">
            <v>100</v>
          </cell>
          <cell r="N3782">
            <v>100</v>
          </cell>
          <cell r="O3782" t="str">
            <v>PARA CIERRE</v>
          </cell>
        </row>
        <row r="3783">
          <cell r="K3783">
            <v>2015204000015</v>
          </cell>
          <cell r="L3783" t="str">
            <v>PREVENCIÓN DE LA OBESIDAD, SOBREPESO Y PROMOCIÓN DE LA ACTIVIDAD FÍSICA EN LA POBLACIÓN ESTUDIANTIL DE LAS INSTITUCIONES EDUCATIVAS DEL MUNICIPIO DE LA JAGUA DE IBIRICO, CESAR.</v>
          </cell>
          <cell r="M3783">
            <v>100</v>
          </cell>
          <cell r="N3783">
            <v>40</v>
          </cell>
          <cell r="O3783" t="str">
            <v>TERMINADO</v>
          </cell>
        </row>
        <row r="3784">
          <cell r="K3784">
            <v>2015204000016</v>
          </cell>
          <cell r="L3784" t="str">
            <v>IMPLEMENTACIÓN DE UNIDADES PRODUCTIVAS CON CERDOS DE ENGORDE (CEBA Y CRÍA) Y GALLINAS PONEDORAS PARA COMUNIDADES AFRODESCENDIENTES EN EL MUNICIPIO DE LA JAGUA DE IBIRICO, DEPARTAMENTO DEL CESAR</v>
          </cell>
          <cell r="M3784">
            <v>100</v>
          </cell>
          <cell r="N3784">
            <v>96.15</v>
          </cell>
          <cell r="O3784" t="str">
            <v>TERMINADO</v>
          </cell>
        </row>
        <row r="3785">
          <cell r="K3785">
            <v>2015204000017</v>
          </cell>
          <cell r="L3785" t="str">
            <v>REMODELACIÓN Y CONSTRUCCIÓN DE OBRAS ANEXAS AL PARQUE DEL BARRIO CAMILO TORRES EN EL MUNICIPIO DE LA JAGUA DE IBIRICO, DEPARTAMENTO DEL CESAR.</v>
          </cell>
          <cell r="M3785">
            <v>100</v>
          </cell>
          <cell r="N3785">
            <v>100</v>
          </cell>
          <cell r="O3785" t="str">
            <v>PARA CIERRE</v>
          </cell>
        </row>
        <row r="3786">
          <cell r="K3786">
            <v>2015204000018</v>
          </cell>
          <cell r="L3786" t="str">
            <v>IMPLEMENTACIÓN DEL PLAN MAESTRO DE VÍAS URBANAS FASE III - PAVIMENTO RIGIDO LA JAGUA DE IBIRICO, CESAR.</v>
          </cell>
          <cell r="M3786">
            <v>91.25</v>
          </cell>
          <cell r="N3786">
            <v>79.38</v>
          </cell>
          <cell r="O3786" t="str">
            <v>CONTRATADO EN EJECUCIÓN</v>
          </cell>
        </row>
        <row r="3787">
          <cell r="K3787">
            <v>2015204000019</v>
          </cell>
          <cell r="L3787" t="str">
            <v>IMPLEMENTACIÓN DE UNIDADES DE NEGOCIOS PARA FAMILIAS RURALES DEL CORREGIMIENTO DE BOQUERÓN EN EL MUNICIPIO DE LA JAGUA DE IBIRICO, DEPARTAMENTO DEL CESAR.</v>
          </cell>
          <cell r="M3787">
            <v>23.92</v>
          </cell>
          <cell r="N3787">
            <v>44.86</v>
          </cell>
          <cell r="O3787" t="str">
            <v>CONTRATADO EN EJECUCIÓN</v>
          </cell>
        </row>
        <row r="3788">
          <cell r="K3788">
            <v>2015204000020</v>
          </cell>
          <cell r="L3788" t="str">
            <v>IMPLEMENTACIÓN DE UN PROGRAMA DE PARTICIPACIÓN COMUNITARIA CON DESARROLLO DE ACCIONES DE EDUCACIÓN AMBIENTAL EN EL MUNICIPIO DE LA JAGUA DE IBIRICO, DEPARTAMENTO DEL CESAR.</v>
          </cell>
          <cell r="M3788">
            <v>100</v>
          </cell>
          <cell r="N3788">
            <v>96.59</v>
          </cell>
          <cell r="O3788" t="str">
            <v>PARA CIERRE</v>
          </cell>
        </row>
        <row r="3789">
          <cell r="K3789">
            <v>2015204000023</v>
          </cell>
          <cell r="L3789" t="str">
            <v>SUMINISTRO DE ALIMENTACIÓN PARA CONSUMO EN LOS RESTAURANTES ESCOLARES DE LOS NIÑOS, NIÑAS Y ADOLESCENTES MATRICULADOS EN EL AÑO 2016 EN LAS INSTITUCIONES EDUCATIVAS OFICIALES DEL MUNICIPIO DE LA JAGUA DE IBIRICO, CESAR.</v>
          </cell>
          <cell r="M3789">
            <v>83.22</v>
          </cell>
          <cell r="N3789">
            <v>79.709999999999994</v>
          </cell>
          <cell r="O3789" t="str">
            <v>CONTRATADO EN EJECUCIÓN</v>
          </cell>
        </row>
        <row r="3790">
          <cell r="K3790">
            <v>2015204000024</v>
          </cell>
          <cell r="L3790" t="str">
            <v>APOYO PARA LA PRESTACIÓN DEL SERVICIO DE TRANSPORTE ESCOLAR A ESTUDIANTES DE LA VEREDA ARACORAIMA Y LOS CORREGIMIENTOS DE BOQUERÓN Y LA PALMITA DEL MUNICIPIO DE LA JAGUA DE IBIRICO, CESAR, 2016.</v>
          </cell>
          <cell r="M3790">
            <v>78.239999999999995</v>
          </cell>
          <cell r="N3790">
            <v>70.7</v>
          </cell>
          <cell r="O3790" t="str">
            <v>CONTRATADO EN EJECUCIÓN</v>
          </cell>
        </row>
        <row r="3791">
          <cell r="K3791">
            <v>2013206210001</v>
          </cell>
          <cell r="L3791" t="str">
            <v>ADECUACIÓN Y MEJORAMIENTO DE LAS INSTALACIONES LOCATIVAS DE LA PLAZA DE MERCADO DE LA PAZ, CESAR, CARIBE</v>
          </cell>
          <cell r="M3791">
            <v>100</v>
          </cell>
          <cell r="N3791">
            <v>99.96</v>
          </cell>
          <cell r="O3791" t="str">
            <v>TERMINADO</v>
          </cell>
        </row>
        <row r="3792">
          <cell r="K3792">
            <v>2013206210002</v>
          </cell>
          <cell r="L3792" t="str">
            <v>CONSTRUCCIÓN DE PAVIMENTO EN PLACA HUELLA EN CONCRETO DE LA CALLE TERCERA 3 ENTRE CARRERAS 2 Y  CARRERA 10O CORREGIMIENTO DE SAN JOSE LA PAZ, CESAR, CARIBE</v>
          </cell>
          <cell r="M3792">
            <v>99.96</v>
          </cell>
          <cell r="N3792">
            <v>100</v>
          </cell>
          <cell r="O3792" t="str">
            <v>TERMINADO</v>
          </cell>
        </row>
        <row r="3793">
          <cell r="K3793">
            <v>2014206210001</v>
          </cell>
          <cell r="L3793" t="str">
            <v>REHABILITACIÓN DE LA CALLE QUINTA CON CARRERA SEPTIMA BARRIO VENECIA Y CONSTRUCCION DE CALZADAS Y ANDENES  EN LA TRANSVERSAL TERCERA LA PAZ, CESAR, CARIBE</v>
          </cell>
          <cell r="M3793">
            <v>100</v>
          </cell>
          <cell r="N3793">
            <v>99.87</v>
          </cell>
          <cell r="O3793" t="str">
            <v>CERRADO</v>
          </cell>
        </row>
        <row r="3794">
          <cell r="K3794">
            <v>2014206210002</v>
          </cell>
          <cell r="L3794" t="str">
            <v>ADECUACIÓN DE LA CANCHA DE MICROFUTBOL DEL BARRIO EL CAMPITO,  CORREGIMIENTO DE SAN JOSE DE ORIENTE MUNICIPIO DE LA PAZ CESAR CARIBE</v>
          </cell>
          <cell r="M3794">
            <v>100</v>
          </cell>
          <cell r="N3794">
            <v>99.94</v>
          </cell>
          <cell r="O3794" t="str">
            <v>CERRADO</v>
          </cell>
        </row>
        <row r="3795">
          <cell r="K3795">
            <v>2014206210003</v>
          </cell>
          <cell r="L3795" t="str">
            <v>CONSTRUCCIÓN DE PAVIMENTO ARTICULADO EN PIEDRA PEGADA Y ADOQUINES EN LA CALLE SEGUNDA ENTRE CARRERA TERCERA Y SEXTA CORREGIMIENTO DE LA PAZ, CESAR, CARIBE</v>
          </cell>
          <cell r="M3795">
            <v>100</v>
          </cell>
          <cell r="N3795">
            <v>100</v>
          </cell>
          <cell r="O3795" t="str">
            <v>PARA CIERRE</v>
          </cell>
        </row>
        <row r="3796">
          <cell r="K3796">
            <v>2014206210004</v>
          </cell>
          <cell r="L3796" t="str">
            <v>RECUPERACIÓN NUTRICIONAL AMBULATORIA CON INTERVENCION FAMILIAR COMUNITARIA, PARA LA DISMINUCION  DE LA DESNUTRICION INFANTIL LA PAZ, CESAR, CARIBE</v>
          </cell>
          <cell r="M3796">
            <v>100</v>
          </cell>
          <cell r="N3796">
            <v>100</v>
          </cell>
          <cell r="O3796" t="str">
            <v>CERRADO</v>
          </cell>
        </row>
        <row r="3797">
          <cell r="K3797">
            <v>2014206210005</v>
          </cell>
          <cell r="L3797" t="str">
            <v>CONSTRUCCIÓN DE PAVIMIENTO EN CONCRETO RIGIDO Y OBRAS DE URBANISMOS EN LOS BARRIOS(19) DE MARZO,VILLA  ARIADNA Y URB LA ESPERANZA LA PAZ, CESAR, CARIBE</v>
          </cell>
          <cell r="M3797">
            <v>100</v>
          </cell>
          <cell r="N3797">
            <v>100</v>
          </cell>
          <cell r="O3797" t="str">
            <v>CERRADO</v>
          </cell>
        </row>
        <row r="3798">
          <cell r="K3798">
            <v>2015206210002</v>
          </cell>
          <cell r="L3798" t="str">
            <v>DESARROLLO DEL PROGRAMA PARA LA ATENCIÓN A LA POBLACIÓN ADULTO MAYOR VULNERABLE Y VÍCTIMAS EN ZONA RURAL DEL MUNICIPIO DE LA PAZ, CESAR, CARIBE</v>
          </cell>
          <cell r="M3798">
            <v>100</v>
          </cell>
          <cell r="N3798">
            <v>85.74</v>
          </cell>
          <cell r="O3798" t="str">
            <v>TERMINADO</v>
          </cell>
        </row>
        <row r="3799">
          <cell r="K3799">
            <v>2013002200083</v>
          </cell>
          <cell r="L3799" t="str">
            <v>MEJORAMIENTO Y EMBELLECIMIENTO DE LOS ESPACIOS URBANISTICOS  DEL MUNICIPIO DE MANAURE, CESAR, CARIBE</v>
          </cell>
          <cell r="M3799">
            <v>99.82</v>
          </cell>
          <cell r="N3799">
            <v>97.44</v>
          </cell>
          <cell r="O3799" t="str">
            <v>TERMINADO</v>
          </cell>
        </row>
        <row r="3800">
          <cell r="K3800">
            <v>2015002200012</v>
          </cell>
          <cell r="L3800" t="str">
            <v>CONSTRUCCIÓN DE  PAVIMENTO EN CONCRETO RÍGIDO  DE VÍAS URBANAS,  CALZADAS, CALLEJONES Y ANDENES EN EL MUNICIPIO DE MANAURE BALCÓN DEL CESAR, DEPARTAMENTO DEL CESAR</v>
          </cell>
          <cell r="M3800">
            <v>99.64</v>
          </cell>
          <cell r="N3800">
            <v>56.22</v>
          </cell>
          <cell r="O3800" t="str">
            <v>TERMINADO</v>
          </cell>
        </row>
        <row r="3801">
          <cell r="K3801">
            <v>2013205170001</v>
          </cell>
          <cell r="L3801" t="str">
            <v>FORTALECIMIENTO INFRAESTRUCTURA, ESTABLECIMIENTO PARA EL SISTEMA PRODUCTIVO AGROINDUSTRIALES EN EL MUNICIPIO DE PAILITAS, CESAR, CARIBE</v>
          </cell>
          <cell r="M3801">
            <v>100</v>
          </cell>
          <cell r="N3801">
            <v>89.67</v>
          </cell>
          <cell r="O3801" t="str">
            <v>TERMINADO</v>
          </cell>
        </row>
        <row r="3802">
          <cell r="K3802">
            <v>2013205170002</v>
          </cell>
          <cell r="L3802" t="str">
            <v>ESTUDIOS Y DISEÑOS DE ARQUITECTURA E INGENIERIA PARA MEJORAR LA INFRAESTRUCTURA EDUCATIVA DEL COLEGIO SAN JUAN BOSCO PAILITAS, CESAR</v>
          </cell>
          <cell r="M3802">
            <v>100</v>
          </cell>
          <cell r="N3802">
            <v>100</v>
          </cell>
          <cell r="O3802" t="str">
            <v>CERRADO</v>
          </cell>
        </row>
        <row r="3803">
          <cell r="K3803">
            <v>2013205170003</v>
          </cell>
          <cell r="L3803" t="str">
            <v>ESTUDIO Y DISEÑOS DE ARQUITECTURA E INGENIERÍA PARA LA CONSTRUCCIÓN DE UN CENTRO NUTRICIONAL PARA EL HOSPITAL ELI MORENO BLANCO PAILITAS, CESAR, CARIBE</v>
          </cell>
          <cell r="M3803">
            <v>100</v>
          </cell>
          <cell r="N3803">
            <v>96.73</v>
          </cell>
          <cell r="O3803" t="str">
            <v>CERRADO</v>
          </cell>
        </row>
        <row r="3804">
          <cell r="K3804">
            <v>2013205170005</v>
          </cell>
          <cell r="L3804" t="str">
            <v>ESTUDIOS Y DISEÑOS DE ARQUITECTURA E INGENIERÍA PARA LA CONSTRUCCIÓN DE UN CENTRO DEPORTIVO VILLA NAZARETH PAILITAS, CESAR</v>
          </cell>
          <cell r="M3804">
            <v>100</v>
          </cell>
          <cell r="N3804">
            <v>98.48</v>
          </cell>
          <cell r="O3804" t="str">
            <v>TERMINADO</v>
          </cell>
        </row>
        <row r="3805">
          <cell r="K3805">
            <v>2014205170001</v>
          </cell>
          <cell r="L3805" t="str">
            <v>CONSTRUCCIÓN DE VIVIENDA DE INTERÉS SOCIAL “EL ALCALDE CONSTRUYE TU CASA” EN EL MUNICIPIO DE PAILITAS, CESAR</v>
          </cell>
          <cell r="M3805">
            <v>100</v>
          </cell>
          <cell r="N3805">
            <v>100</v>
          </cell>
          <cell r="O3805" t="str">
            <v>TERMINADO</v>
          </cell>
        </row>
        <row r="3806">
          <cell r="K3806">
            <v>2014205170002</v>
          </cell>
          <cell r="L3806" t="str">
            <v>ESTUDIOS PARA LA CONFORMACIÓN DEL EXPEDIENTE PARA LA ACTUALIZACIÓN DEL ESQUEMA DE ORDENAMIENTO TERRITORIAL DEL MUNICIPIO DE PAILITAS, CESAR</v>
          </cell>
          <cell r="M3806">
            <v>100</v>
          </cell>
          <cell r="N3806">
            <v>100</v>
          </cell>
          <cell r="O3806" t="str">
            <v>CERRADO</v>
          </cell>
        </row>
        <row r="3807">
          <cell r="K3807">
            <v>2014205170003</v>
          </cell>
          <cell r="L3807" t="str">
            <v>CONSTRUCCIÓN DE PAVIMENTO EN CONCRETO HIDRÁULICO SOBRE LA CALLE 5 Y SOBRE LA CARRERA 5 BARRIO LUCERNA EN EL MUNICIPIO DE PAILITAS, CESAR</v>
          </cell>
          <cell r="M3807">
            <v>100</v>
          </cell>
          <cell r="N3807">
            <v>99.96</v>
          </cell>
          <cell r="O3807" t="str">
            <v>CERRADO</v>
          </cell>
        </row>
        <row r="3808">
          <cell r="K3808">
            <v>2014205170004</v>
          </cell>
          <cell r="L3808" t="str">
            <v>ESTUDIO Y DISEÑOS DE INGENIERÍA PARA LA OPTIMIZACIÓN DEL ACUEDUCTO DE LAS VEREDAS CAÑO ARENAS, LAS LLAVES Y BARRO BLANCO EN EL MUNICIPIO DE PAILITAS CESAR</v>
          </cell>
          <cell r="M3808">
            <v>100</v>
          </cell>
          <cell r="N3808">
            <v>49.99</v>
          </cell>
          <cell r="O3808" t="str">
            <v>TERMINADO</v>
          </cell>
        </row>
        <row r="3809">
          <cell r="K3809">
            <v>2013205500001</v>
          </cell>
          <cell r="L3809" t="str">
            <v>CONSTRUCCIÓN PAVIMENTO EN CONCRETO RIGIDO DE 3500 PSI SOBRE LA CARRERA 8 ENTRE CALLES 7 Y 5 Y CALLE 6 ENTRE CARRERAS 13 Y 16 PELAYA, CESAR, CARIBE</v>
          </cell>
          <cell r="M3809">
            <v>100</v>
          </cell>
          <cell r="N3809">
            <v>99.99</v>
          </cell>
          <cell r="O3809" t="str">
            <v>CERRADO</v>
          </cell>
        </row>
        <row r="3810">
          <cell r="K3810">
            <v>2014205500001</v>
          </cell>
          <cell r="L3810" t="str">
            <v>CONSTRUCCIÓN DE UN COLISEO EN EL CORREGIMIENTO DE COSTILLA DEL MUNICIPIO DE PELAYA EN EL DEPARTAMENTO DEL CESAR</v>
          </cell>
          <cell r="M3810">
            <v>100</v>
          </cell>
          <cell r="N3810">
            <v>100</v>
          </cell>
          <cell r="O3810" t="str">
            <v>CERRADO</v>
          </cell>
        </row>
        <row r="3811">
          <cell r="K3811">
            <v>2015205500001</v>
          </cell>
          <cell r="L3811" t="str">
            <v>CONSTRUCCIÓN PARQUE LINEAL SOBRE LA CARRERA 8 ENTRE CALLES 5 Y 7A DEL AREA URBANA DEL MUNICIPIO DE PELAYA, CESAR, CARIBE</v>
          </cell>
          <cell r="M3811">
            <v>100</v>
          </cell>
          <cell r="N3811">
            <v>100</v>
          </cell>
          <cell r="O3811" t="str">
            <v>CERRADO</v>
          </cell>
        </row>
        <row r="3812">
          <cell r="K3812">
            <v>2015205500003</v>
          </cell>
          <cell r="L3812" t="str">
            <v>CONSTRUCCIÓN PAVIMENTO CONCRETO RIGIDO EN EL AREA URBANA Y CORREGIMIENTOS DE COSTILLA Y SAN BERNARDO DEL MUNICIPIO DE PELAYA DEPARTAMENTO DEL CESAR</v>
          </cell>
          <cell r="M3812">
            <v>100</v>
          </cell>
          <cell r="N3812">
            <v>100</v>
          </cell>
          <cell r="O3812" t="str">
            <v>TERMINADO</v>
          </cell>
        </row>
        <row r="3813">
          <cell r="K3813">
            <v>2012205700001</v>
          </cell>
          <cell r="L3813" t="str">
            <v>CONSTRUCCIÓN DE PAVIMENTO EN CONCRETO HIDRAULICO DE 3000 PSI PARA LA CONECTIVIDAD DE LOS BARRIOS DIVINO NIÑO Y ARIGUANI PUEBLO BELLO, CESAR, CARIBE</v>
          </cell>
          <cell r="M3813">
            <v>100</v>
          </cell>
          <cell r="N3813">
            <v>99.84</v>
          </cell>
          <cell r="O3813" t="str">
            <v>CERRADO</v>
          </cell>
        </row>
        <row r="3814">
          <cell r="K3814">
            <v>2013205700001</v>
          </cell>
          <cell r="L3814" t="str">
            <v>CONSTRUCCIÓN DE PLACA HUELLA EN LAS VIAS DE PUEBLO BELLO EL REPOSO Y EN LA CARRERA 19 ENTRE CALLES 7 Y 8A EN EL MUNICIPIO DE PUEBLO BELLO, CESAR, CARIBE</v>
          </cell>
          <cell r="M3814">
            <v>100</v>
          </cell>
          <cell r="N3814">
            <v>99.99</v>
          </cell>
          <cell r="O3814" t="str">
            <v>CERRADO</v>
          </cell>
        </row>
        <row r="3815">
          <cell r="K3815">
            <v>2014205700001</v>
          </cell>
          <cell r="L3815" t="str">
            <v>CONSTRUCCIÓN DE CALZADA EN CONCRETO EN VÍAS DEL CASCO URBANO DEL MUNICIPIO DE PUEBLO BELLO, CESAR, CARIBE</v>
          </cell>
          <cell r="M3815">
            <v>100</v>
          </cell>
          <cell r="N3815">
            <v>99.93</v>
          </cell>
          <cell r="O3815" t="str">
            <v>CERRADO</v>
          </cell>
        </row>
        <row r="3816">
          <cell r="K3816">
            <v>2015205700002</v>
          </cell>
          <cell r="L3816" t="str">
            <v>MEJORAMIENTO DE 48 VIVIENDAS URBANAS DE INTERES SOCIAL PRIORITARIO EN EL   MUNICIPIO DE PUEBLO BELLO,DEPARTAMENTO DEL  CESAR</v>
          </cell>
          <cell r="M3816">
            <v>100</v>
          </cell>
          <cell r="N3816">
            <v>99.7</v>
          </cell>
          <cell r="O3816" t="str">
            <v>CERRADO</v>
          </cell>
        </row>
        <row r="3817">
          <cell r="K3817">
            <v>2013206140001</v>
          </cell>
          <cell r="L3817" t="str">
            <v>CONSTRUCCIÓN CONCRETO RÍGIDO Y PIEDRA EN LA CALLE 1A-EL LLANITO, CALLE 2 SUR-SAN MIGUEL, CALLE 4 SUR-LOS CRISTALES, EN RÍO DE ORO, CESAR, CARIBE</v>
          </cell>
          <cell r="M3817">
            <v>100</v>
          </cell>
          <cell r="N3817">
            <v>99.99</v>
          </cell>
          <cell r="O3817" t="str">
            <v>CERRADO</v>
          </cell>
        </row>
        <row r="3818">
          <cell r="K3818">
            <v>2013206140002</v>
          </cell>
          <cell r="L3818" t="str">
            <v>ADECUACIÓN DEL PARQUE PRINCIPAL DEL CORREGIMIENTO DE LOS ANGELES RÍO DE ORO, CESAR, CARIBE</v>
          </cell>
          <cell r="M3818">
            <v>100</v>
          </cell>
          <cell r="N3818">
            <v>100</v>
          </cell>
          <cell r="O3818" t="str">
            <v>CERRADO</v>
          </cell>
        </row>
        <row r="3819">
          <cell r="K3819">
            <v>2014206140001</v>
          </cell>
          <cell r="L3819" t="str">
            <v>CONSTRUCCIÓN DE BATERIAS SANITARIAS PARA VIVIENDA RURAL DISPERSA EN EL MUNICIPIO DE RÍO DE ORO, CESAR, CARIBE</v>
          </cell>
          <cell r="M3819">
            <v>100</v>
          </cell>
          <cell r="N3819">
            <v>52.67</v>
          </cell>
          <cell r="O3819" t="str">
            <v>TERMINADO</v>
          </cell>
        </row>
        <row r="3820">
          <cell r="K3820">
            <v>2014206140002</v>
          </cell>
          <cell r="L3820" t="str">
            <v>CONSTRUCCIÓN Y ADECUACION DEL PARQUE PRINCIPAL DEL CORREGIMIENTO EL MARQUEZ DEL MUNICIPIO DE RÍO DE ORO, CESAR, CARIBE</v>
          </cell>
          <cell r="M3820">
            <v>100</v>
          </cell>
          <cell r="N3820">
            <v>98.98</v>
          </cell>
          <cell r="O3820" t="str">
            <v>TERMINADO</v>
          </cell>
        </row>
        <row r="3821">
          <cell r="K3821">
            <v>2014206140003</v>
          </cell>
          <cell r="L3821" t="str">
            <v>CONSTRUCCIÓN DE CUBIERTA, GRADERIA Y CERRAMIENTO PARA LA CANCHA POLIDEPORTIVA DEL CORREGIMIENTO DE MORRISON DEL MUNICIPIO DE RÍO DE ORO, CESAR, CARIBE</v>
          </cell>
          <cell r="M3821">
            <v>100</v>
          </cell>
          <cell r="N3821">
            <v>99.1</v>
          </cell>
          <cell r="O3821" t="str">
            <v>TERMINADO</v>
          </cell>
        </row>
        <row r="3822">
          <cell r="K3822">
            <v>2014206140004</v>
          </cell>
          <cell r="L3822" t="str">
            <v>CONSTRUCCIÓN DE DOS POZOS PROFUNDOS Y OBRAS COMPLEMENTARIAS EN EL CORREGIMIENTO PUERTO NUEVO Y LA VEREDA AGUA BLANCA DEL MUNICIPIO DE RÍO DE ORO, CESAR, CARIBE</v>
          </cell>
          <cell r="M3822">
            <v>20.190000000000001</v>
          </cell>
          <cell r="N3822">
            <v>22.14</v>
          </cell>
          <cell r="O3822" t="str">
            <v>CONTRATADO EN EJECUCIÓN</v>
          </cell>
        </row>
        <row r="3823">
          <cell r="K3823">
            <v>2015206140001</v>
          </cell>
          <cell r="L3823" t="str">
            <v>CONSTRUCCIÓN DE CUBIERTA, GRADERÍA Y CERRAMIENTO PARA LA CANCHA POLIDEPORTIVA UBICADA EN LA INSTITUCIÓN EDUCATIVA ALFONSO LÓPEZ PUMAREJO DEL MUNICIPIO DE RIO DE ORO - CESAR</v>
          </cell>
          <cell r="M3823">
            <v>0</v>
          </cell>
          <cell r="N3823">
            <v>0</v>
          </cell>
          <cell r="O3823" t="str">
            <v>EN PROCESO DE CONTRATACIÓN</v>
          </cell>
        </row>
        <row r="3824">
          <cell r="K3824">
            <v>2015206140002</v>
          </cell>
          <cell r="L3824" t="str">
            <v>ADECUACIÓN PARQUE PRINCIPAL DEL CORREGIMIENTO MONTECITOS DEL MUNICIPIO DE RIO DE ORO, CESAR</v>
          </cell>
          <cell r="M3824">
            <v>0</v>
          </cell>
          <cell r="N3824">
            <v>0</v>
          </cell>
          <cell r="O3824" t="str">
            <v>EN PROCESO DE CONTRATACIÓN</v>
          </cell>
        </row>
        <row r="3825">
          <cell r="K3825">
            <v>2015206140003</v>
          </cell>
          <cell r="L3825" t="str">
            <v>CONSTRUCCIÓN DE PAVIMENTO EN CONCRETO RÍGIDO Y PIEDRA Y OPTIMIZACIÓN DEL SISTEMA DE ALCANTARILLADO SANITARIO EN LA CRA 4-CLL EL CARRETERO, CLL 1C - CLL EL TELÉGRAFO, CRA 3 Y CLL 4-CLL LA HUMAREDA, MUNICIPIO DE RÍO DE ORO - CESAR</v>
          </cell>
          <cell r="M3825">
            <v>0</v>
          </cell>
          <cell r="N3825">
            <v>49.56</v>
          </cell>
          <cell r="O3825" t="str">
            <v>CONTRATADO EN EJECUCIÓN</v>
          </cell>
        </row>
        <row r="3826">
          <cell r="K3826">
            <v>2015206140004</v>
          </cell>
          <cell r="L3826" t="str">
            <v>MEJORAMIENTO DE LA VÍA QUE COMUNICA AL PUNTO CONOCIDO COMO EL TOPE CON LA VEREDA TUNJA DEL MUNICIPIO DE RÍO DE ORO, CESAR</v>
          </cell>
          <cell r="M3826">
            <v>0</v>
          </cell>
          <cell r="N3826">
            <v>46.62</v>
          </cell>
          <cell r="O3826" t="str">
            <v>CONTRATADO EN EJECUCIÓN</v>
          </cell>
        </row>
        <row r="3827">
          <cell r="K3827">
            <v>2015206140005</v>
          </cell>
          <cell r="L3827" t="str">
            <v>INSTALACIÓN CONEXIONES A USUARIOS DE MENORES INGRESOS DE LOS CORREGIMIENTOS DE MORRISON, EL MARQUÉZ Y LOS ÁNGELES RÍO DE ORO, CESAR, CARIBE</v>
          </cell>
          <cell r="M3827">
            <v>0</v>
          </cell>
          <cell r="N3827">
            <v>0</v>
          </cell>
          <cell r="O3827" t="str">
            <v>CONTRATADO EN EJECUCIÓN</v>
          </cell>
        </row>
        <row r="3828">
          <cell r="K3828">
            <v>2013207100001</v>
          </cell>
          <cell r="L3828" t="str">
            <v>CONSTRUCCIÓN PLANTA DE TRATAMIENTO DE AGUAS RESIDUALES PARA EL CORREGIMIENTO LA LLANA MUNICIPIO DE SAN ALBERTO, CESAR, CARIBE</v>
          </cell>
          <cell r="M3828">
            <v>100</v>
          </cell>
          <cell r="N3828">
            <v>99.87</v>
          </cell>
          <cell r="O3828" t="str">
            <v>TERMINADO</v>
          </cell>
        </row>
        <row r="3829">
          <cell r="K3829">
            <v>2013207100002</v>
          </cell>
          <cell r="L3829" t="str">
            <v>CONSTRUCCIÓN DE BATERÍAS SANITARIAS EN ONCE (11) INSTITUCIONES EDUCATIVAS RURALES DEL MUNICIPIO DE SAN ALBERTO, CESAR, CARIBE</v>
          </cell>
          <cell r="M3829">
            <v>92.24</v>
          </cell>
          <cell r="N3829">
            <v>84.41</v>
          </cell>
          <cell r="O3829" t="str">
            <v>CONTRATADO EN EJECUCIÓN</v>
          </cell>
        </row>
        <row r="3830">
          <cell r="K3830">
            <v>2013207100003</v>
          </cell>
          <cell r="L3830" t="str">
            <v>CONSTRUCCIÓN DE BATERÍAS SANITARIAS EN NUEVE (9) INSTITUCIONES EDUCATIVAS RURALES DEL MUNICIPIO DE SAN ALBERTO DEPARTAMENTO DEL CESAR</v>
          </cell>
          <cell r="M3830">
            <v>99.33</v>
          </cell>
          <cell r="N3830">
            <v>98.86</v>
          </cell>
          <cell r="O3830" t="str">
            <v>CONTRATADO EN EJECUCIÓN</v>
          </cell>
        </row>
        <row r="3831">
          <cell r="K3831">
            <v>2013207100004</v>
          </cell>
          <cell r="L3831" t="str">
            <v>CONSTRUCCIÓN DE BOX COULVERTS EN EL CAÑO VILLA FANNY PARA PREVENCIÓN DE RIESGOS DE INUNDACION EN LOS BARRIOS CENTRO Y VILLA FANNY DEL MUNICIPIO DE SAN ALBERTO DEPARTAMENTO DEL CESAR</v>
          </cell>
          <cell r="M3831">
            <v>100</v>
          </cell>
          <cell r="N3831">
            <v>100</v>
          </cell>
          <cell r="O3831" t="str">
            <v>TERMINADO</v>
          </cell>
        </row>
        <row r="3832">
          <cell r="K3832">
            <v>2014207100001</v>
          </cell>
          <cell r="L3832" t="str">
            <v>CONSTRUCCIÓN DE UNIDADES BASICAS SANITARIAS PARA LA ZONA RURAL DEL MUNICIPIO DE SAN ALBERTO, CESAR, CARIBE</v>
          </cell>
          <cell r="M3832">
            <v>100</v>
          </cell>
          <cell r="N3832">
            <v>100</v>
          </cell>
          <cell r="O3832" t="str">
            <v>TERMINADO</v>
          </cell>
        </row>
        <row r="3833">
          <cell r="K3833">
            <v>2014207100002</v>
          </cell>
          <cell r="L3833" t="str">
            <v>SUBSIDIO PARA LA MASIFICACIÓN DE GAS LICUADO DE PETRÓLEO G.L.P. PARA LOS ESTRATOS 1 Y 2 DE LOS CORREGIMIENTOS LA PALMA, PUERTO CARREÑO Y EL LÍBANO DEL MUNICIPIO DE SAN ALBERTO, DEPARTAMENTO DEL CESAR.</v>
          </cell>
          <cell r="M3833">
            <v>12.28</v>
          </cell>
          <cell r="N3833">
            <v>6.4</v>
          </cell>
          <cell r="O3833" t="str">
            <v>CONTRATADO EN EJECUCIÓN</v>
          </cell>
        </row>
        <row r="3834">
          <cell r="K3834">
            <v>2015207100001</v>
          </cell>
          <cell r="L3834" t="str">
            <v>CONSTRUCCIÓN DEL SISTEMA DE ELECTRIFICACIÓN RURAL PARA LA VEREDA LA ESPERANZA EN SAN ALBERTO, CESAR, CARIBE</v>
          </cell>
          <cell r="M3834">
            <v>100</v>
          </cell>
          <cell r="N3834">
            <v>0</v>
          </cell>
          <cell r="O3834" t="str">
            <v>TERMINADO</v>
          </cell>
        </row>
        <row r="3835">
          <cell r="K3835">
            <v>2015207100002</v>
          </cell>
          <cell r="L3835" t="str">
            <v>CONSTRUCCIÓN DE LA PRIMERA ETAPA DE LA PLAZA DE FERIAS DEL MUNICIPIO DE SAN ALBERTO, CESAR, CARIBE</v>
          </cell>
          <cell r="M3835">
            <v>0</v>
          </cell>
          <cell r="N3835">
            <v>0</v>
          </cell>
          <cell r="O3835" t="str">
            <v>CONTRATADO EN EJECUCIÓN</v>
          </cell>
        </row>
        <row r="3836">
          <cell r="K3836">
            <v>2013002200004</v>
          </cell>
          <cell r="L3836" t="str">
            <v>ADECUACIÓN Y MEJORAMIENTO DEL PARQUE NAEBER ARENAS EN EL CORREGIMIENTO DE MEDIA LUNA Y LOS PARUQE LOS LAURELES Y LOS NIÑOS EN LA CABECERA MUNICIPAL DE SAN DIEGO, CESAR</v>
          </cell>
          <cell r="M3836">
            <v>99.99</v>
          </cell>
          <cell r="N3836">
            <v>126.43</v>
          </cell>
          <cell r="O3836" t="str">
            <v>TERMINADO</v>
          </cell>
        </row>
        <row r="3837">
          <cell r="K3837">
            <v>2014207500001</v>
          </cell>
          <cell r="L3837" t="str">
            <v>ACTUALIZACIÓN REVISIÓN Y AJUSTE GENERAL AL ESQUEMA DE ORDENAMIENTO TERRITORIAL EOT DEL MUNICIPIO DE SAN DIEGO, CESAR, CARIBE</v>
          </cell>
          <cell r="M3837">
            <v>100</v>
          </cell>
          <cell r="N3837">
            <v>98.88</v>
          </cell>
          <cell r="O3837" t="str">
            <v>TERMINADO</v>
          </cell>
        </row>
        <row r="3838">
          <cell r="K3838">
            <v>2014207500002</v>
          </cell>
          <cell r="L3838" t="str">
            <v>IMPLEMENTACIÓN DE TABLETAS DIGITALES COMO RECURSO  PEDAGÓGICO PARA EL DESARROLLO DE COMPETENCIAS EN LAS ÁREAS DE MATEMÁTICAS, LENGUAJE SAN DIEGO, CESAR, CARIBE</v>
          </cell>
          <cell r="M3838">
            <v>100</v>
          </cell>
          <cell r="N3838">
            <v>100</v>
          </cell>
          <cell r="O3838" t="str">
            <v>TERMINADO</v>
          </cell>
        </row>
        <row r="3839">
          <cell r="K3839">
            <v>2014207500003</v>
          </cell>
          <cell r="L3839" t="str">
            <v>CONSTRUCCIÓN Y OPTIMIZACIÓN DE LAS REDES DE ALCANTARILLADO SANITARIO DE MEDIA LUNA Y  UN  COLECTOR DE LA CABECERA MUNICIPAL DE SAN DIEGO, CESAR, CARIBE</v>
          </cell>
          <cell r="M3839">
            <v>100</v>
          </cell>
          <cell r="N3839">
            <v>99.97</v>
          </cell>
          <cell r="O3839" t="str">
            <v>TERMINADO</v>
          </cell>
        </row>
        <row r="3840">
          <cell r="K3840">
            <v>2015207500001</v>
          </cell>
          <cell r="L3840" t="str">
            <v>CONSTRUCCIÓN DE PAVIMENTO EN CONCRETO RIGIDO EN LA CALLE 3 ENTRE CARRERAS 8 Y CRA 10 DEL CORREGIMIENTO DE  MEDIA LUNA MUNICIPIO DE SAN DIEGO, CESAR, CARIBE</v>
          </cell>
          <cell r="M3840">
            <v>0</v>
          </cell>
          <cell r="N3840">
            <v>0</v>
          </cell>
          <cell r="O3840" t="str">
            <v>CONTRATADO EN EJECUCIÓN</v>
          </cell>
        </row>
        <row r="3841">
          <cell r="K3841">
            <v>2012207700001</v>
          </cell>
          <cell r="L3841" t="str">
            <v>CONSTRUCCIÓN DEL CENTRO EDUCATIVO EN EL CORREGIMIENTO DE MINAS MUNICIPIO DE SAN MARTÍN, CESAR, CARIBE</v>
          </cell>
          <cell r="M3841">
            <v>100</v>
          </cell>
          <cell r="N3841">
            <v>99.29</v>
          </cell>
          <cell r="O3841" t="str">
            <v>CERRADO</v>
          </cell>
        </row>
        <row r="3842">
          <cell r="K3842">
            <v>2012207700002</v>
          </cell>
          <cell r="L3842" t="str">
            <v>SERVICIO DE TRANSPORTE ESCOLAR PARA LOS ESTUDIANTES DE LOS ESTABLECIMIENTOS EDUCATIVOS DEL SECTOR RURAL Y URBANO DEL MUNICIPIO DE SAN MARTÍN, CESAR, CARIBE</v>
          </cell>
          <cell r="M3842">
            <v>100</v>
          </cell>
          <cell r="N3842">
            <v>99.98</v>
          </cell>
          <cell r="O3842" t="str">
            <v>CERRADO</v>
          </cell>
        </row>
        <row r="3843">
          <cell r="K3843">
            <v>2012207700003</v>
          </cell>
          <cell r="L3843" t="str">
            <v>SERVICIO DE ALIMENTACIÓN ESCOLAR PARA ESTUDIANTES OFICIALES DEL MUNICIPIO DE SAN MARTÍN, CESAR, CARIBE</v>
          </cell>
          <cell r="M3843">
            <v>100</v>
          </cell>
          <cell r="N3843">
            <v>100</v>
          </cell>
          <cell r="O3843" t="str">
            <v>CERRADO</v>
          </cell>
        </row>
        <row r="3844">
          <cell r="K3844">
            <v>2013207700001</v>
          </cell>
          <cell r="L3844" t="str">
            <v>PREVENCIÓN Y PROMOCIÓN EN SALUD DIRIGIDA A MADRES GESTANTES Y LACTANTES, MENORES DE CINCO AÑOS Y COMUNIDAD DE LA ZONA RURAL DE SAN MARTÍN, CESAR, CARIBE</v>
          </cell>
          <cell r="M3844">
            <v>100</v>
          </cell>
          <cell r="N3844">
            <v>99.99</v>
          </cell>
          <cell r="O3844" t="str">
            <v>CERRADO</v>
          </cell>
        </row>
        <row r="3845">
          <cell r="K3845">
            <v>2013207700002</v>
          </cell>
          <cell r="L3845" t="str">
            <v>CONSTRUCCIÓN DEL HOGAR DEL ADULTO MAYOR ETAPA I EN EL MUNICIPIO DE SAN MARTÍN, CESAR, CARIBE</v>
          </cell>
          <cell r="M3845">
            <v>100</v>
          </cell>
          <cell r="N3845">
            <v>99.18</v>
          </cell>
          <cell r="O3845" t="str">
            <v>CERRADO</v>
          </cell>
        </row>
        <row r="3846">
          <cell r="K3846">
            <v>2013207700003</v>
          </cell>
          <cell r="L3846" t="str">
            <v>CONSTRUCCIÓN DEL SISTEMA DE ELECTRIFICACIÓN RURAL PARA LA VEREDA LA VEGA DEL OSO DEL MUNICIPIO DE SAN MARTÍN, CESAR, CARIBE</v>
          </cell>
          <cell r="M3846">
            <v>100</v>
          </cell>
          <cell r="N3846">
            <v>98.87</v>
          </cell>
          <cell r="O3846" t="str">
            <v>CERRADO</v>
          </cell>
        </row>
        <row r="3847">
          <cell r="K3847">
            <v>2013207700004</v>
          </cell>
          <cell r="L3847" t="str">
            <v>IMPLEMENTACIÓN DE UN PROGRAMA DE TERAPIAS ESPECIALIZADAS PARA NIÑOS EN SITUACIÓN DE DISCAPACIDAD EN SAN MARTÍN, CESAR, CARIBE</v>
          </cell>
          <cell r="M3847">
            <v>100</v>
          </cell>
          <cell r="N3847">
            <v>99.97</v>
          </cell>
          <cell r="O3847" t="str">
            <v>PARA CIERRE</v>
          </cell>
        </row>
        <row r="3848">
          <cell r="K3848">
            <v>2013207700005</v>
          </cell>
          <cell r="L3848" t="str">
            <v>SUMINISTRO DE MATERIAL TECNOLÓGICO “IMPLEMENTOS DE FÍSICA Y ELECTRÓNICA” PARA TRES (03) INSTITUCIONES EDUCATIVAS DE SAN MARTÍN, CESAR, CARIBE</v>
          </cell>
          <cell r="M3848">
            <v>100</v>
          </cell>
          <cell r="N3848">
            <v>97.46</v>
          </cell>
          <cell r="O3848" t="str">
            <v>TERMINADO</v>
          </cell>
        </row>
        <row r="3849">
          <cell r="K3849">
            <v>2013207700006</v>
          </cell>
          <cell r="L3849" t="str">
            <v>ESTUDIOS Y DISEÑOS DEL HOSPITAL ÁLVARO RAMÍREZ GONZÁLEZ DEL MUNICIPIO DE SAN MARTÍN, CESAR, CARIBE</v>
          </cell>
          <cell r="M3849">
            <v>100</v>
          </cell>
          <cell r="N3849">
            <v>99.97</v>
          </cell>
          <cell r="O3849" t="str">
            <v>CERRADO</v>
          </cell>
        </row>
        <row r="3850">
          <cell r="K3850">
            <v>2013207700007</v>
          </cell>
          <cell r="L3850" t="str">
            <v>CONSTRUCCIÓN DE PAVIMENTO EN CONCRETO RÍGIDO Y OBRAS DE URBANISMO EN LAS CALLE 13 ENTRE CARRERA 1 Y 2A CRA 1A ENTRE CALLE 12 Y 13 EN SAN MARTÍN, CESAR, CARIBE</v>
          </cell>
          <cell r="M3850">
            <v>100</v>
          </cell>
          <cell r="N3850">
            <v>99.64</v>
          </cell>
          <cell r="O3850" t="str">
            <v>TERMINADO</v>
          </cell>
        </row>
        <row r="3851">
          <cell r="K3851">
            <v>2014207700001</v>
          </cell>
          <cell r="L3851" t="str">
            <v>SERVICIO DE TRANSPORTE ESCOLAR PARA LOS ESTUDIANTES DEL MUNICIPIO DE SAN MARTÍN, CESAR, CARIBE</v>
          </cell>
          <cell r="M3851">
            <v>100</v>
          </cell>
          <cell r="N3851">
            <v>99.84</v>
          </cell>
          <cell r="O3851" t="str">
            <v>TERMINADO</v>
          </cell>
        </row>
        <row r="3852">
          <cell r="K3852">
            <v>2014207700002</v>
          </cell>
          <cell r="L3852" t="str">
            <v>SERVICIO DE ALIMENTACIÓN ESCOLAR PARA ESTUDIANTES OFICIALES DEL MUNICIPIO DE SAN MARTIN, CESAR, CARIBE</v>
          </cell>
          <cell r="M3852">
            <v>100</v>
          </cell>
          <cell r="N3852">
            <v>92.52</v>
          </cell>
          <cell r="O3852" t="str">
            <v>CERRADO</v>
          </cell>
        </row>
        <row r="3853">
          <cell r="K3853">
            <v>2014207700003</v>
          </cell>
          <cell r="L3853" t="str">
            <v>REMODELACIÓN DEL PARQUE PRINCIPAL DEL MUNICIPIO DE SAN MARTÍN, CESAR, CARIBE</v>
          </cell>
          <cell r="M3853">
            <v>100</v>
          </cell>
          <cell r="N3853">
            <v>100</v>
          </cell>
          <cell r="O3853" t="str">
            <v>CERRADO</v>
          </cell>
        </row>
        <row r="3854">
          <cell r="K3854">
            <v>2015207700001</v>
          </cell>
          <cell r="L3854" t="str">
            <v>SERVICIO DE TRANSPORTE ESCOLAR PARA LOS ESTUDIANTES DE LOS ESTABLECIMIENTOS EDUCATIVOS DEL SECTOR RURAL DEL MUNICIPIO DE SAN MARTÍN, CESAR, CARIBE</v>
          </cell>
          <cell r="M3854">
            <v>92.57</v>
          </cell>
          <cell r="N3854">
            <v>91.55</v>
          </cell>
          <cell r="O3854" t="str">
            <v>PARA CIERRE</v>
          </cell>
        </row>
        <row r="3855">
          <cell r="K3855">
            <v>2015207700002</v>
          </cell>
          <cell r="L3855" t="str">
            <v>MEJORAMIENTO DE LA BOCATOMA, DUCTOS Y OBRAS DE PROTECCIÓN ESTRUCTURAS DE ADUCCIÓN DEL ACUEDUCTO DEL MUNICIPIO DE SAN MARTÍN, CESAR, CARIBE</v>
          </cell>
          <cell r="M3855">
            <v>90</v>
          </cell>
          <cell r="N3855">
            <v>58.81</v>
          </cell>
          <cell r="O3855" t="str">
            <v>CONTRATADO EN EJECUCIÓN</v>
          </cell>
        </row>
        <row r="3856">
          <cell r="K3856">
            <v>2015207700003</v>
          </cell>
          <cell r="L3856" t="str">
            <v>CONSTRUCCIÓN DE SISTEMA DE ALCANTARILLADO SANITARIO EN LOS BARRIOS VILLA NUEVA VILLA LUCY VILLA TORCOROMA EN LA CABECERA MUNICIPAL DE SAN MARTÍN, CESAR, CARIBE</v>
          </cell>
          <cell r="M3856">
            <v>92.64</v>
          </cell>
          <cell r="N3856">
            <v>89.76</v>
          </cell>
          <cell r="O3856" t="str">
            <v>CONTRATADO EN EJECUCIÓN</v>
          </cell>
        </row>
        <row r="3857">
          <cell r="K3857">
            <v>2012207870001</v>
          </cell>
          <cell r="L3857" t="str">
            <v>CONSTRUCCIÓN DE PAVIMENTO RÍGIDO DE 3000 PSI EN LAS DIFERENTES CALLES DEL CORREGIMIENTO DE ZAPATOSA DEL MUNICIPIO DE TAMALAMEQUE, CESAR, CARIBE</v>
          </cell>
          <cell r="M3857">
            <v>100</v>
          </cell>
          <cell r="N3857">
            <v>100</v>
          </cell>
          <cell r="O3857" t="str">
            <v>CERRADO</v>
          </cell>
        </row>
        <row r="3858">
          <cell r="K3858">
            <v>2013207870001</v>
          </cell>
          <cell r="L3858" t="str">
            <v>CONSTRUCCIÓN PAVIMENTO EN CONCRETO RIGIDO EN 2 TRAMOS:  CRA 3 ENTRE CALLE 3 Y 4, CALLE 3 ENTRE CRA 2 Y 3,  SECTOR PESCAITO, CORREGIEN TAMALAMEQUE, CESAR, CARIBE</v>
          </cell>
          <cell r="M3858">
            <v>100</v>
          </cell>
          <cell r="N3858">
            <v>97.81</v>
          </cell>
          <cell r="O3858" t="str">
            <v>CERRADO</v>
          </cell>
        </row>
        <row r="3859">
          <cell r="K3859">
            <v>2014207870001</v>
          </cell>
          <cell r="L3859" t="str">
            <v>REMODELACIÓN DEL PARQUE SIMON BOLIVAR EN LA CABECERA MUNICIPAL DE TAMALAMEQUE - DEPARTAMENTO DEL CESAR</v>
          </cell>
          <cell r="M3859">
            <v>100</v>
          </cell>
          <cell r="N3859">
            <v>94.89</v>
          </cell>
          <cell r="O3859" t="str">
            <v>TERMINADO</v>
          </cell>
        </row>
        <row r="3860">
          <cell r="K3860">
            <v>2014207870002</v>
          </cell>
          <cell r="L3860" t="str">
            <v>CONSTRUCCIÓN DEL SENDERO PEATONAL QUE CONDUCE AL CORREGIMIENTO DE PUERTO BOCA, EN LA CABECERA MUNICIPAL DE TAMALAMEQUE - DEPARTAMENTO DEL CESAR</v>
          </cell>
          <cell r="M3860">
            <v>100</v>
          </cell>
          <cell r="N3860">
            <v>94.89</v>
          </cell>
          <cell r="O3860" t="str">
            <v>TERMINADO</v>
          </cell>
        </row>
        <row r="3861">
          <cell r="K3861">
            <v>2015207870001</v>
          </cell>
          <cell r="L3861" t="str">
            <v>CONSTRUCCIÓN DEL SENDERO PEATONAL EN EL ACCESO A LA CABECERA MUNICIPAL EN TAMALAMEQUE DEPARTAMENTO DEL CESAR</v>
          </cell>
          <cell r="M3861">
            <v>100</v>
          </cell>
          <cell r="N3861">
            <v>87.59</v>
          </cell>
          <cell r="O3861" t="str">
            <v>TERMINADO</v>
          </cell>
        </row>
        <row r="3862">
          <cell r="K3862">
            <v>2013270060001</v>
          </cell>
          <cell r="L3862" t="str">
            <v>REMODELACIÓN PARQUE ONCE DE NOVIEMBRE DE ACANDÍ, CHOCÓ, OCCIDENTE</v>
          </cell>
          <cell r="M3862">
            <v>100</v>
          </cell>
          <cell r="N3862">
            <v>105.6</v>
          </cell>
          <cell r="O3862" t="str">
            <v>TERMINADO</v>
          </cell>
        </row>
        <row r="3863">
          <cell r="K3863">
            <v>2013270060002</v>
          </cell>
          <cell r="L3863" t="str">
            <v>CONSTRUCCIÓN DE PAVIMENTO RÍGIDO EN CALLE NUEVA, VÍA URBANA DEL MUNICIPIO DE ACANDÍ, CHOCÓ, OCCIDENTE</v>
          </cell>
          <cell r="M3863">
            <v>100</v>
          </cell>
          <cell r="N3863">
            <v>100.24</v>
          </cell>
          <cell r="O3863" t="str">
            <v>TERMINADO</v>
          </cell>
        </row>
        <row r="3864">
          <cell r="K3864">
            <v>2015270060001</v>
          </cell>
          <cell r="L3864" t="str">
            <v>CONSTRUCCIÓN DE PAVIMENTO URBANO EN EL MUNICIPIO DE ACANDÍ, CHOCÓ, OCCIDENTE</v>
          </cell>
          <cell r="M3864">
            <v>0</v>
          </cell>
          <cell r="N3864">
            <v>0</v>
          </cell>
          <cell r="O3864" t="str">
            <v>CONTRATADO EN EJECUCIÓN</v>
          </cell>
        </row>
        <row r="3865">
          <cell r="K3865">
            <v>2013270250001</v>
          </cell>
          <cell r="L3865" t="str">
            <v>REHABILITACIÓN Y MANTENIMIENTO VÍA CARRETEABLE SALVIJO-PIE DE PATÓ ALTO BAUDO, CHOCÓ, OCCIDENTE</v>
          </cell>
          <cell r="M3865">
            <v>100</v>
          </cell>
          <cell r="N3865">
            <v>61.99</v>
          </cell>
          <cell r="O3865" t="str">
            <v>TERMINADO</v>
          </cell>
        </row>
        <row r="3866">
          <cell r="K3866">
            <v>2015270250001</v>
          </cell>
          <cell r="L3866" t="str">
            <v>SUMINISTRO DE PRODUCTOS PISCÍCOLAS, AVÍCOLAS, AGRÍCOLAS Y  CONSTRUCCIÓN, DE GALPONES, COCHERAS Y ESTANQUES PARA   GENERACIÓN DE INGRESOS Y EL MEJORAMIENTO DE LA CALIDAD DE VIDA EN EL MUNICIPIO DEL ALTO BAUDO, CHOCÓ, OCCIDENTE</v>
          </cell>
          <cell r="M3866">
            <v>0</v>
          </cell>
          <cell r="N3866">
            <v>0</v>
          </cell>
          <cell r="O3866" t="str">
            <v>CONTRATADO EN EJECUCIÓN</v>
          </cell>
        </row>
        <row r="3867">
          <cell r="K3867">
            <v>2013270500001</v>
          </cell>
          <cell r="L3867" t="str">
            <v>FORTALECIMIENTO DE LAS ORGANIZACIONES COMUNALES EN SEIS (6) CORREGIMENTOS  DEL MUNICIPIO DE ATRATO, CHOCÓ, OCCIDENTE</v>
          </cell>
          <cell r="M3867">
            <v>100</v>
          </cell>
          <cell r="N3867">
            <v>97.64</v>
          </cell>
          <cell r="O3867" t="str">
            <v>TERMINADO</v>
          </cell>
        </row>
        <row r="3868">
          <cell r="K3868">
            <v>2013270500002</v>
          </cell>
          <cell r="L3868" t="str">
            <v>CONSTRUCCIÓN DE PLACAS DEPORTIVAS EN SIETE CORREGIMIENTOS Y ADECUACIÓN DE PLACA DEPORTIVA EN PUENTE DE TANANDO ATRATO, CHOCÓ, OCCIDENTE</v>
          </cell>
          <cell r="M3868">
            <v>100</v>
          </cell>
          <cell r="N3868">
            <v>96.76</v>
          </cell>
          <cell r="O3868" t="str">
            <v>TERMINADO</v>
          </cell>
        </row>
        <row r="3869">
          <cell r="K3869">
            <v>2015270500001</v>
          </cell>
          <cell r="L3869" t="str">
            <v>ADECUACIÓN DE INSTITUCIONES EDUCATIVAS, EN LOS CORREGIMIENTOS REAL DE TANANDO, KILÓMETRO 19, PUENTE DE PAIMADO, PUENTE DE TANANDO, VARIANTE DE MOTOLDO, ARENAL Y SAMURINDO EN  ATRATO, CHOCÓ, OCCIDENTE</v>
          </cell>
          <cell r="M3869">
            <v>100</v>
          </cell>
          <cell r="N3869">
            <v>96.72</v>
          </cell>
          <cell r="O3869" t="str">
            <v>TERMINADO</v>
          </cell>
        </row>
        <row r="3870">
          <cell r="K3870">
            <v>2015270500002</v>
          </cell>
          <cell r="L3870" t="str">
            <v>FORTALECIMIENTO A SIETE CASAS COMUNALES PARA EVENTOS SOCIO CULTURALES EN LOS CORREGIMIENTOS DE SAMURINDO, PUENTE DE TANANDO, DOÑA JOSEFA , ARENAL, YUTO, PUENTE DE TANANDO Y LA MOLANA EN EL MUNICIPIO DE ATRATO, CHOCÓ, OCCIDENTE</v>
          </cell>
          <cell r="M3870">
            <v>100</v>
          </cell>
          <cell r="N3870">
            <v>100</v>
          </cell>
          <cell r="O3870" t="str">
            <v>TERMINADO</v>
          </cell>
        </row>
        <row r="3871">
          <cell r="K3871">
            <v>2015270500003</v>
          </cell>
          <cell r="L3871" t="str">
            <v>MEJORAMIENTO CASA COMUNAL DEL CORREGIMIENTO DE SAMURINDO ATRATO, CHOCÓ, OCCIDENTE</v>
          </cell>
          <cell r="M3871">
            <v>0</v>
          </cell>
          <cell r="N3871">
            <v>47.73</v>
          </cell>
          <cell r="O3871" t="str">
            <v>CONTRATADO EN EJECUCIÓN</v>
          </cell>
        </row>
        <row r="3872">
          <cell r="K3872">
            <v>2012003270001</v>
          </cell>
          <cell r="L3872" t="str">
            <v>ADQUISICIÓN DE VOLQUETA Y RETROEXCAVADORA EN EL MUNICIPIO DE BAGADÓ, CHOCÓ, OCCIDENTE</v>
          </cell>
          <cell r="M3872">
            <v>0</v>
          </cell>
          <cell r="N3872">
            <v>0</v>
          </cell>
          <cell r="O3872" t="str">
            <v>SIN CONTRATAR</v>
          </cell>
        </row>
        <row r="3873">
          <cell r="K3873">
            <v>2012270750001</v>
          </cell>
          <cell r="L3873" t="str">
            <v>ADQUISICIÓN ADQUISICION DE DOS VOLQUETAS BAHIA SOLANO, CHOCO,  OCCIDENTE BAHÍA SOLANO, CHOCÓ, OCCIDENTE</v>
          </cell>
          <cell r="M3873">
            <v>100</v>
          </cell>
          <cell r="N3873">
            <v>98.06</v>
          </cell>
          <cell r="O3873" t="str">
            <v>TERMINADO</v>
          </cell>
        </row>
        <row r="3874">
          <cell r="K3874">
            <v>2013270750001</v>
          </cell>
          <cell r="L3874" t="str">
            <v>MEJORAMIENTO ESTRUCTURA,  BARANDAS Y ADECUACION DE CUBIERTA DEL PUENTE DE CUPICA BAHÍA SOLANO, CHOCÓ, OCCIDENTE</v>
          </cell>
          <cell r="M3874">
            <v>100</v>
          </cell>
          <cell r="N3874">
            <v>99.98</v>
          </cell>
          <cell r="O3874" t="str">
            <v>TERMINADO</v>
          </cell>
        </row>
        <row r="3875">
          <cell r="K3875">
            <v>2013270750002</v>
          </cell>
          <cell r="L3875" t="str">
            <v>SUMINISTRO DE UNA RETROEXCAVADORA BAHÍA SOLANO, CHOCÓ, OCCIDENTE</v>
          </cell>
          <cell r="M3875">
            <v>100</v>
          </cell>
          <cell r="N3875">
            <v>0</v>
          </cell>
          <cell r="O3875" t="str">
            <v>TERMINADO</v>
          </cell>
        </row>
        <row r="3876">
          <cell r="K3876">
            <v>2013270750003</v>
          </cell>
          <cell r="L3876" t="str">
            <v>REMODELACIÓN DEL PARQUE DE NOMBRE SAN RAFAEL DEL CORREGIMIENTO DEL VALLE BAHÍA SOLANO, CHOCÓ, OCCIDENTE</v>
          </cell>
          <cell r="M3876">
            <v>100</v>
          </cell>
          <cell r="N3876">
            <v>118.68</v>
          </cell>
          <cell r="O3876" t="str">
            <v>TERMINADO</v>
          </cell>
        </row>
        <row r="3877">
          <cell r="K3877">
            <v>2015270750001</v>
          </cell>
          <cell r="L3877" t="str">
            <v>CONSTRUCCIÓN DEL PARQUE PRINCIPAL DE CIUDAD MUTIS, BAHÍA SOLANO, CHOCÓ, OCCIDENTE</v>
          </cell>
          <cell r="M3877">
            <v>99.98</v>
          </cell>
          <cell r="N3877">
            <v>50.18</v>
          </cell>
          <cell r="O3877" t="str">
            <v>TERMINADO</v>
          </cell>
        </row>
        <row r="3878">
          <cell r="K3878">
            <v>2012270770001</v>
          </cell>
          <cell r="L3878" t="str">
            <v>CONSTRUCCIÓN DE 340 ML DE PAVIMENTO RIGIDO DE LA CALLE SEGUNDA DE PIZARRO CABECERA MUNICIPAL, MUNICIPIO DE BAJO BAUDÓ</v>
          </cell>
          <cell r="M3878">
            <v>100</v>
          </cell>
          <cell r="N3878">
            <v>70.81</v>
          </cell>
          <cell r="O3878" t="str">
            <v>TERMINADO</v>
          </cell>
        </row>
        <row r="3879">
          <cell r="K3879">
            <v>2013270770001</v>
          </cell>
          <cell r="L3879" t="str">
            <v>CONSTRUCCIÓN TERMINACION PAVIMENTO CALLE SEGUNDA Y PAVIMENTACION VIA DE ACCESO AL CENTRO DE SALUD Y CARRERAS CONVERGENTES A LA CALLE BAJO BAUDO</v>
          </cell>
          <cell r="M3879">
            <v>100</v>
          </cell>
          <cell r="N3879">
            <v>96.18</v>
          </cell>
          <cell r="O3879" t="str">
            <v>TERMINADO</v>
          </cell>
        </row>
        <row r="3880">
          <cell r="K3880">
            <v>2014270770001</v>
          </cell>
          <cell r="L3880" t="str">
            <v>CONSTRUCCIÓN DE UN AULA DE CLASES EN LA COMUNIDAD INDIGENA DE PLAYA BONITA RESGUARDO INDIGENA ORDO SIVIRU AGUA CLARA MUNICIPIO DE BAJO BAUDÓ, CHOCÓ, OCCIDENTE</v>
          </cell>
          <cell r="M3880">
            <v>100</v>
          </cell>
          <cell r="N3880">
            <v>99.43</v>
          </cell>
          <cell r="O3880" t="str">
            <v>TERMINADO</v>
          </cell>
        </row>
        <row r="3881">
          <cell r="K3881">
            <v>2015270770001</v>
          </cell>
          <cell r="L3881" t="str">
            <v>CONSTRUCCIÓN DE UN PARQUE BIOSALUDABLE EN PIZARRO BAJO BAUDÓ, CHOCÓ, OCCIDENTE</v>
          </cell>
          <cell r="M3881">
            <v>100</v>
          </cell>
          <cell r="N3881">
            <v>100</v>
          </cell>
          <cell r="O3881" t="str">
            <v>TERMINADO</v>
          </cell>
        </row>
        <row r="3882">
          <cell r="K3882">
            <v>2013270990001</v>
          </cell>
          <cell r="L3882" t="str">
            <v>CONSTRUCCIÓN DE LA CANCHA DE FUTBOL DE BELLA VISTA, CABECERA MUNICIPAL DE BOJAYA, CHOCÓ, OCCIDENTE</v>
          </cell>
          <cell r="M3882">
            <v>100</v>
          </cell>
          <cell r="N3882">
            <v>99.98</v>
          </cell>
          <cell r="O3882" t="str">
            <v>CERRADO</v>
          </cell>
        </row>
        <row r="3883">
          <cell r="K3883">
            <v>2014270990001</v>
          </cell>
          <cell r="L3883" t="str">
            <v>CONSTRUCCIÓN DE CANCHA MULTIFUNCIONAL EN EL CORREGIMIENTO DE LA LOMA BOJAYA, CHOCÓ, OCCIDENTE</v>
          </cell>
          <cell r="M3883">
            <v>100</v>
          </cell>
          <cell r="N3883">
            <v>99.95</v>
          </cell>
          <cell r="O3883" t="str">
            <v>CERRADO</v>
          </cell>
        </row>
        <row r="3884">
          <cell r="K3884">
            <v>2013271350001</v>
          </cell>
          <cell r="L3884" t="str">
            <v>CONSTRUCCIÓN DE LA ESCUELA NUEVA DE BOCA DE RASPADURA, EN EL CANTÓN DEL SAN PABLO, CHOCÓ, OCCIDENTE</v>
          </cell>
          <cell r="M3884">
            <v>99.98</v>
          </cell>
          <cell r="N3884">
            <v>98.99</v>
          </cell>
          <cell r="O3884" t="str">
            <v>TERMINADO</v>
          </cell>
        </row>
        <row r="3885">
          <cell r="K3885">
            <v>2013271350002</v>
          </cell>
          <cell r="L3885" t="str">
            <v>CONSTRUCCIÓN DE PLACAS POLIDEPORTIVAS EN LOS CORREGIMIENTOS DE RASPADURA Y GUAPANDÓ, EN EL CANTÓN DEL SAN PABLO, CHOCÓ, OCCIDENTE</v>
          </cell>
          <cell r="M3885">
            <v>100</v>
          </cell>
          <cell r="N3885">
            <v>97.73</v>
          </cell>
          <cell r="O3885" t="str">
            <v>TERMINADO</v>
          </cell>
        </row>
        <row r="3886">
          <cell r="K3886">
            <v>2013271350003</v>
          </cell>
          <cell r="L3886" t="str">
            <v>CONSTRUCCIÓN DE LAS PLACAS POLIDEPORTIVAS EN LAS COMUNIDADES DE TARIDÓ Y PUERTO PERVEL, EN EL CANTÓN DEL SAN PABLO, CHOCÓ, OCCIDENTE</v>
          </cell>
          <cell r="M3886">
            <v>100</v>
          </cell>
          <cell r="N3886">
            <v>99.76</v>
          </cell>
          <cell r="O3886" t="str">
            <v>TERMINADO</v>
          </cell>
        </row>
        <row r="3887">
          <cell r="K3887">
            <v>2013271350004</v>
          </cell>
          <cell r="L3887" t="str">
            <v>CONSTRUCCIÓN DEL PARQUE DE LA COMUNIDAD DE TARIDÓ, MUNICIPIO EL CANTÓN DEL SAN PABLO, CHOCÓ, OCCIDENTE</v>
          </cell>
          <cell r="M3887">
            <v>100</v>
          </cell>
          <cell r="N3887">
            <v>99.25</v>
          </cell>
          <cell r="O3887" t="str">
            <v>TERMINADO</v>
          </cell>
        </row>
        <row r="3888">
          <cell r="K3888">
            <v>2013271350005</v>
          </cell>
          <cell r="L3888" t="str">
            <v>CONSTRUCCIÓN PARQUE RECREATIVO EN EL CORREGIMIENTO DE GUAPANDÓ, MUNICIPIO EL EL CANTÓN DEL SAN PABLO, CHOCÓ, OCCIDENTE</v>
          </cell>
          <cell r="M3888">
            <v>100</v>
          </cell>
          <cell r="N3888">
            <v>55.72</v>
          </cell>
          <cell r="O3888" t="str">
            <v>TERMINADO</v>
          </cell>
        </row>
        <row r="3889">
          <cell r="K3889">
            <v>2014271350001</v>
          </cell>
          <cell r="L3889" t="str">
            <v>CONSTRUCCIÓN DEL CENTRO DE INTEGRACIÓN CIUDADANA AUDITORIO EN MANAGRÚ MUNICIPIO DEL EL CANTÓN DEL SAN PABLO, CHOCÓ, OCCIDENTE</v>
          </cell>
          <cell r="M3889">
            <v>100</v>
          </cell>
          <cell r="N3889">
            <v>99.9</v>
          </cell>
          <cell r="O3889" t="str">
            <v>TERMINADO</v>
          </cell>
        </row>
        <row r="3890">
          <cell r="K3890">
            <v>2013271500001</v>
          </cell>
          <cell r="L3890" t="str">
            <v>ADQUISICIÓN Y DOTACION DE MUEBLES ESCOLARES PARA INSTITUCIONES EDUCATIVAS CARMEN DEL DARIEN, CHOCÓ, OCCIDENTE</v>
          </cell>
          <cell r="M3890">
            <v>100</v>
          </cell>
          <cell r="N3890">
            <v>99.99</v>
          </cell>
          <cell r="O3890" t="str">
            <v>TERMINADO</v>
          </cell>
        </row>
        <row r="3891">
          <cell r="K3891">
            <v>2013271500002</v>
          </cell>
          <cell r="L3891" t="str">
            <v>CONSTRUCCIÓN , IMPLEMENTACIÓN Y PUESTA EN FUNCIONAMIENTO DE UNA CASA DE JUSTICIA, OFERENTE DE PROGRAMAS Y ASISTENCIA INTEGRAL CARMEN DEL DARIEN, CHOCÓ, OCCIDENTE</v>
          </cell>
          <cell r="M3891">
            <v>99.9</v>
          </cell>
          <cell r="N3891">
            <v>24.84</v>
          </cell>
          <cell r="O3891" t="str">
            <v>TERMINADO</v>
          </cell>
        </row>
        <row r="3892">
          <cell r="K3892">
            <v>2014271500001</v>
          </cell>
          <cell r="L3892" t="str">
            <v>ESTUDIO PARA EL FORTALECIMIENTO DE LA PRODUCCIÓN PISCÍCOLAS EN LAS CIÉNAGAS DE LOS CONSEJOS COMUNITARIOS LA GRANDE, VILLA NUEVA DE MONTAÑO, VIGIA DE CURVARADO Y SANTA ROSA DEL LIMÓN DEL MUNICIPIO CARMEN DEL DARIÉN, CHOCÓ</v>
          </cell>
          <cell r="M3892">
            <v>100</v>
          </cell>
          <cell r="N3892">
            <v>99.78</v>
          </cell>
          <cell r="O3892" t="str">
            <v>TERMINADO</v>
          </cell>
        </row>
        <row r="3893">
          <cell r="K3893">
            <v>2015271500001</v>
          </cell>
          <cell r="L3893" t="str">
            <v>APOYO A  LA ACTIVIDAD PISCÍCOLA, MEDIANTE LA DOTACIÓN, SUMINISTROS DE INSUMOS Y ALEVINOS. CARMEN DEL DARIEN, CHOCÓ, OCCIDENTE</v>
          </cell>
          <cell r="M3893">
            <v>0</v>
          </cell>
          <cell r="N3893">
            <v>0</v>
          </cell>
          <cell r="O3893" t="str">
            <v>SIN CONTRATAR</v>
          </cell>
        </row>
        <row r="3894">
          <cell r="K3894">
            <v>2015271500002</v>
          </cell>
          <cell r="L3894" t="str">
            <v>IMPLEMENTACIÓN DE LAS PRACTICAS CLAVES SALUDABLES, PARA LA PREVENCIÓN DE LAS ENFERMEDADES PREVALENTES EN MENORES DE 5 AÑOS (AIEPI) EN LOS CORREGIMIENTOS DE DOMINGODO, LA GRANDE Y BRISAS,CARMEN DEL DARIEN, CHOCÓ, OCCIDENTE</v>
          </cell>
          <cell r="M3894">
            <v>100</v>
          </cell>
          <cell r="N3894">
            <v>0</v>
          </cell>
          <cell r="O3894" t="str">
            <v>TERMINADO</v>
          </cell>
        </row>
        <row r="3895">
          <cell r="K3895">
            <v>2013271600001</v>
          </cell>
          <cell r="L3895" t="str">
            <v>CONSTRUCCIÓN DE LA VÍA DE ACCESO EN CONCRETO RÍGIDO DE 3000 PSI EN K0+.345 EN CÉRTEGUI, CHOCÓ, OCCIDENTE</v>
          </cell>
          <cell r="M3895">
            <v>100</v>
          </cell>
          <cell r="N3895">
            <v>99.98</v>
          </cell>
          <cell r="O3895" t="str">
            <v>TERMINADO</v>
          </cell>
        </row>
        <row r="3896">
          <cell r="K3896">
            <v>2014271600001</v>
          </cell>
          <cell r="L3896" t="str">
            <v>CONSTRUCCIÓN DE PAVIMENTO RÍGIDO DEL K0+000 AL K0+557 EN EL BARRIO LA CANDELARIA EN LA CABECERA MUNICIPAL, DEL MUNICIPIO DE CÉRTEGUI, CHOCÓ, OCCIDENTE</v>
          </cell>
          <cell r="M3896">
            <v>100</v>
          </cell>
          <cell r="N3896">
            <v>92.88</v>
          </cell>
          <cell r="O3896" t="str">
            <v>TERMINADO</v>
          </cell>
        </row>
        <row r="3897">
          <cell r="K3897">
            <v>2015271600001</v>
          </cell>
          <cell r="L3897" t="str">
            <v>CONSTRUCCIÓN DE UN PARQUE EN LA CABECERA MUNICIPAL DE CÉRTEGUI, CHOCÓ, OCCIDENTE</v>
          </cell>
          <cell r="M3897">
            <v>100</v>
          </cell>
          <cell r="N3897">
            <v>99.99</v>
          </cell>
          <cell r="O3897" t="str">
            <v>TERMINADO</v>
          </cell>
        </row>
        <row r="3898">
          <cell r="K3898">
            <v>2013000100193</v>
          </cell>
          <cell r="L3898" t="str">
            <v>ESTUDIO DE LA CALIDAD DEL RECURSO HIDRICO ASOCIADO A LOS ECOSISTEMAS ESTRATEGICOS (MARINO COSTERO Y CONTINENTAL) DEL DEPARTAMENTO DEL CHOCÓ</v>
          </cell>
          <cell r="M3898">
            <v>79.86</v>
          </cell>
          <cell r="N3898">
            <v>77.84</v>
          </cell>
          <cell r="O3898" t="str">
            <v>CONTRATADO EN EJECUCIÓN</v>
          </cell>
        </row>
        <row r="3899">
          <cell r="K3899">
            <v>2013000100194</v>
          </cell>
          <cell r="L3899" t="str">
            <v>APLICACIÓN DE TÉCNICAS Y PRACTICAS DE PRODUCCIÓN MÁS LIMPIA EN LA MINERIA AURO-PLATINIFERA DEL DEPARTAMENTO DEL CHOCÓ</v>
          </cell>
          <cell r="M3899">
            <v>76.95</v>
          </cell>
          <cell r="N3899">
            <v>80.22</v>
          </cell>
          <cell r="O3899" t="str">
            <v>CONTRATADO EN EJECUCIÓN</v>
          </cell>
        </row>
        <row r="3900">
          <cell r="K3900">
            <v>2013000100195</v>
          </cell>
          <cell r="L3900" t="str">
            <v>DISEÑO E IMPLEMENTACIÓN DE PROTOCOLOS DE PRODUCCIÓN DE ESPECIES ÍCTICAS NATIVAS EN LA CUENCA DEL ATRATO CHOCO</v>
          </cell>
          <cell r="M3900">
            <v>65.72</v>
          </cell>
          <cell r="N3900">
            <v>71.63</v>
          </cell>
          <cell r="O3900" t="str">
            <v>CONTRATADO EN EJECUCIÓN</v>
          </cell>
        </row>
        <row r="3901">
          <cell r="K3901">
            <v>2012000030056</v>
          </cell>
          <cell r="L3901" t="str">
            <v>CONSTRUCCIÓN PRIMERA ETAPA UNIVERSIDAD TECNOLÓGICA DEL CHOCÓ - PROVINCIA DEL SAN JUAN ISTMINA, CHOCÓ, OCCIDENTE</v>
          </cell>
          <cell r="M3901">
            <v>59.45</v>
          </cell>
          <cell r="N3901">
            <v>76.73</v>
          </cell>
          <cell r="O3901" t="str">
            <v>CONTRATADO EN EJECUCIÓN</v>
          </cell>
        </row>
        <row r="3902">
          <cell r="K3902">
            <v>2012000030079</v>
          </cell>
          <cell r="L3902" t="str">
            <v>MANTENIMIENTO Y PAVIMENTACIÓN EN CONCRETO HIDRÁULICO DE LA VÍA EL DOS PLAN DE RASPADURA DEL K0+000 AL K2+500 EN EL MUNICIPIO UNIÓN PANAMERICANA, CHOCÓ, OCCIDENTE</v>
          </cell>
          <cell r="M3902">
            <v>100</v>
          </cell>
          <cell r="N3902">
            <v>99.92</v>
          </cell>
          <cell r="O3902" t="str">
            <v>TERMINADO</v>
          </cell>
        </row>
        <row r="3903">
          <cell r="K3903">
            <v>2012000030080</v>
          </cell>
          <cell r="L3903" t="str">
            <v>ESTUDIOS DEFINITIVOS PARA LA CONSTRUCCIÓN DE LOS SISTEMAS DE ACUEDUCTOS, ALCANTARILLADOS  Y ASEO EN 90 COMUNIDADES RURALES EN TODO EL DEPARTAMENTO, CHOCÓ, OCCIDENTE</v>
          </cell>
          <cell r="M3903">
            <v>100</v>
          </cell>
          <cell r="N3903">
            <v>95</v>
          </cell>
          <cell r="O3903" t="str">
            <v>TERMINADO</v>
          </cell>
        </row>
        <row r="3904">
          <cell r="K3904">
            <v>2012000030106</v>
          </cell>
          <cell r="L3904" t="str">
            <v>ESTUDIO E INGENIERIA DE DETALLE PARA LA CONSTRUCCIÓN DE LA MICRO CENTRAL HIDROELÉCTRICA DEL RIO QUIA BOJAYA, CHOCÓ, OCCIDENTE</v>
          </cell>
          <cell r="M3904">
            <v>0</v>
          </cell>
          <cell r="N3904">
            <v>44.66</v>
          </cell>
          <cell r="O3904" t="str">
            <v>CONTRATADO EN EJECUCIÓN</v>
          </cell>
        </row>
        <row r="3905">
          <cell r="K3905">
            <v>2012000030107</v>
          </cell>
          <cell r="L3905" t="str">
            <v>ESTUDIOS E INGENIERÍA DE DETALLE PARA CONSTRUCCIONES DE LAS MICRO CENTRALES HIDROELÉCTRICAS EN SIPÍ, JURADÓ, ALTO Y BAJO BAUDÓ CHOCÓ, OCCIDENTE</v>
          </cell>
          <cell r="M3905">
            <v>50</v>
          </cell>
          <cell r="N3905">
            <v>48.5</v>
          </cell>
          <cell r="O3905" t="str">
            <v>CONTRATADO EN EJECUCIÓN</v>
          </cell>
        </row>
        <row r="3906">
          <cell r="K3906">
            <v>2012000100151</v>
          </cell>
          <cell r="L3906" t="str">
            <v>AMPLIACIÓN DE COBERTURA Y FORTALECIMIENTO DEL PROGRAMA ONDAS DE COLCIENCIAS EN EL DEPARTAMENTO DEL CHOCÓ, COLOMBIA.</v>
          </cell>
          <cell r="M3906">
            <v>53.44</v>
          </cell>
          <cell r="N3906">
            <v>89.87</v>
          </cell>
          <cell r="O3906" t="str">
            <v>CONTRATADO EN EJECUCIÓN</v>
          </cell>
        </row>
        <row r="3907">
          <cell r="K3907">
            <v>2012000100168</v>
          </cell>
          <cell r="L3907" t="str">
            <v>APOYO FORMACIÓN DE RECURSO HUMANO DE ALTO NIVEL PARA UN NUEVO CHOCÓ TODO EL DEPARTAMENTO, CHOCÓ, OCCIDENTE</v>
          </cell>
          <cell r="M3907">
            <v>9.26</v>
          </cell>
          <cell r="N3907">
            <v>65.28</v>
          </cell>
          <cell r="O3907" t="str">
            <v>CONTRATADO EN EJECUCIÓN</v>
          </cell>
        </row>
        <row r="3908">
          <cell r="K3908">
            <v>2013000030001</v>
          </cell>
          <cell r="L3908" t="str">
            <v>IMPLEMENTACIÓN JÓVENES EXCELENTES Y LÍDERES DEL NUEVO CHOCÓ TODO EL DEPARTAMENTO, CHOCÓ, OCCIDENTE</v>
          </cell>
          <cell r="M3908">
            <v>20.36</v>
          </cell>
          <cell r="N3908">
            <v>90.37</v>
          </cell>
          <cell r="O3908" t="str">
            <v>CONTRATADO EN EJECUCIÓN</v>
          </cell>
        </row>
        <row r="3909">
          <cell r="K3909">
            <v>2013000030009</v>
          </cell>
          <cell r="L3909" t="str">
            <v>MEJORAMIENTO PAVIMENTACIÓN Y GESTIÓN SOCIOAMBIENTAL DE LA CARRETERRA QUIBDÓ-ANIMAS-NOVITA (SUBSECTOR ISTMINA-CONDOTO) CHOCÓ, OCCIDENTE</v>
          </cell>
          <cell r="M3909">
            <v>51.33</v>
          </cell>
          <cell r="N3909">
            <v>71.650000000000006</v>
          </cell>
          <cell r="O3909" t="str">
            <v>CONTRATADO EN EJECUCIÓN</v>
          </cell>
        </row>
        <row r="3910">
          <cell r="K3910">
            <v>2013000030010</v>
          </cell>
          <cell r="L3910" t="str">
            <v>CONSTRUCCIÓN DEL SISTEMA DE MASIFICACIÓN DE GAS NATURAL EN ISTMINA, TADO UNIÓN PANAMERICANA Y CONDOTO, CHOCÓ, OCCIDENTE</v>
          </cell>
          <cell r="M3910">
            <v>55.54</v>
          </cell>
          <cell r="N3910">
            <v>51.24</v>
          </cell>
          <cell r="O3910" t="str">
            <v>CONTRATADO EN EJECUCIÓN</v>
          </cell>
        </row>
        <row r="3911">
          <cell r="K3911">
            <v>2013000030022</v>
          </cell>
          <cell r="L3911" t="str">
            <v>MEJORAMIENTO DE LA INFRAESTRUCTURA DE SALUD DEL DEPTO DEL CHOCÓ; CONSTRUCCIÓN NUEVA REPOSICIÓN Y DOTACIÓN DE LOS CENTROS DE SALUD EN LOS MUNICIPIOS DE ATRATO, MEDIO ATRATO,RÍO IRÓ, CERTEGUI Y UNIÓN PANAMERICANA, CHOCÓ, OCCIDENTE</v>
          </cell>
          <cell r="M3911">
            <v>100</v>
          </cell>
          <cell r="N3911">
            <v>93.86</v>
          </cell>
          <cell r="O3911" t="str">
            <v>TERMINADO</v>
          </cell>
        </row>
        <row r="3912">
          <cell r="K3912">
            <v>2013000030049</v>
          </cell>
          <cell r="L3912" t="str">
            <v>IMPLEMENTACIÓN Y DESARROLLO DE UN PROGRAMA DE SEGURIDAD E INTELIGENCIA PARA LA CONVIVENCIA CIUDADANA EN EL DEPARTAMENTO, CHOCÓ, OCCIDENTE</v>
          </cell>
          <cell r="M3912">
            <v>100</v>
          </cell>
          <cell r="N3912">
            <v>100</v>
          </cell>
          <cell r="O3912" t="str">
            <v>TERMINADO</v>
          </cell>
        </row>
        <row r="3913">
          <cell r="K3913">
            <v>2013000030112</v>
          </cell>
          <cell r="L3913" t="str">
            <v>CONSTRUCCIÓN SEDE DE LA UNIVERSIDAD TECNOLÓGICA DEL CHOCÓ EN LA COSTA PACIFICA BAHÍA SOLANO, CHOCÓ, OCCIDENTE</v>
          </cell>
          <cell r="M3913">
            <v>27.5</v>
          </cell>
          <cell r="N3913">
            <v>68.44</v>
          </cell>
          <cell r="O3913" t="str">
            <v>CONTRATADO EN EJECUCIÓN</v>
          </cell>
        </row>
        <row r="3914">
          <cell r="K3914">
            <v>2013000030132</v>
          </cell>
          <cell r="L3914" t="str">
            <v>CONSTRUCCIÓN PAVIMENTO RIGIDO VIA QUIBDÓ - PACURITA DEL K0+100 AL K1+100 MUNICIPIO DE QUIBDÓ, DEPARTAMENTO DEL CHOCÓ.</v>
          </cell>
          <cell r="M3914">
            <v>100</v>
          </cell>
          <cell r="N3914">
            <v>96.88</v>
          </cell>
          <cell r="O3914" t="str">
            <v>TERMINADO</v>
          </cell>
        </row>
        <row r="3915">
          <cell r="K3915">
            <v>2013000030190</v>
          </cell>
          <cell r="L3915" t="str">
            <v>REHABILITACIÓN DE LA  RED  DE  AEROPUERTOS  DE LA  COSTA PACÍFICA -  PISTA DE ATERRIZAJE DE PIZARRO BAJO BAUDÓ SUBREGIÓN PACIFICO SUR - CHOCÓ.</v>
          </cell>
          <cell r="M3915">
            <v>47.52</v>
          </cell>
          <cell r="N3915">
            <v>46.85</v>
          </cell>
          <cell r="O3915" t="str">
            <v>CONTRATADO EN EJECUCIÓN</v>
          </cell>
        </row>
        <row r="3916">
          <cell r="K3916">
            <v>2013003270001</v>
          </cell>
          <cell r="L3916" t="str">
            <v>ADECUACIÓN Y MEJORAMIENTO DE LA INSTITUCIÓN EDUCATIVA JOAQUÍN URRUTIA DE ANDAGOYA. MEDIO SAN JUAN, CHOCÓ, OCCIDENTE</v>
          </cell>
          <cell r="M3916">
            <v>100</v>
          </cell>
          <cell r="N3916">
            <v>37.630000000000003</v>
          </cell>
          <cell r="O3916" t="str">
            <v>TERMINADO</v>
          </cell>
        </row>
        <row r="3917">
          <cell r="K3917">
            <v>2013003270002</v>
          </cell>
          <cell r="L3917" t="str">
            <v>ADECUACIÓN Y AMPLIACION DE LA ESCUELA PASCUAL DE ANDAGOYA MEDIO SAN JUAN, CHOCÓ, OCCIDENTE</v>
          </cell>
          <cell r="M3917">
            <v>100</v>
          </cell>
          <cell r="N3917">
            <v>47.84</v>
          </cell>
          <cell r="O3917" t="str">
            <v>TERMINADO</v>
          </cell>
        </row>
        <row r="3918">
          <cell r="K3918">
            <v>2014000030019</v>
          </cell>
          <cell r="L3918" t="str">
            <v>CONSTRUCCIÓN , PAVIMENTACION EN CONCRETO RÍGIDO DE LA VÍA MEDIO SAN JUAN (ANDAGOYA) - ISTMINA DEL K0+000 AL K4+700 DEPARTAMENTO DEL CHOCÓ</v>
          </cell>
          <cell r="M3918">
            <v>99.33</v>
          </cell>
          <cell r="N3918">
            <v>97.9</v>
          </cell>
          <cell r="O3918" t="str">
            <v>CONTRATADO EN EJECUCIÓN</v>
          </cell>
        </row>
        <row r="3919">
          <cell r="K3919">
            <v>2014000030046</v>
          </cell>
          <cell r="L3919" t="str">
            <v>MEJORAMIENTO DE LA PRODUCTIVIDAD DEL CULTIVO DEL PLATANO PARA 278 PRODUCTORES EN MARCO DEL CONTRATO PLAN ATRATO GRAN DARIÉN, CHOCÓ, OCCIDENTE</v>
          </cell>
          <cell r="M3919">
            <v>0</v>
          </cell>
          <cell r="N3919">
            <v>0</v>
          </cell>
          <cell r="O3919" t="str">
            <v>SIN CONTRATAR</v>
          </cell>
        </row>
        <row r="3920">
          <cell r="K3920">
            <v>2014000030048</v>
          </cell>
          <cell r="L3920" t="str">
            <v>MEJORAMIENTO DE LA PRODUCTIVIDAD DEL CULTIVO DE CACAO PARA 158 PRODUCTORES EN MARCO DEL CONTRATO PLAN ATRATO GRAN DARIÉN, CHOCÓ, OCCIDENTE</v>
          </cell>
          <cell r="M3920">
            <v>68.53</v>
          </cell>
          <cell r="N3920">
            <v>29.72</v>
          </cell>
          <cell r="O3920" t="str">
            <v>CONTRATADO EN EJECUCIÓN</v>
          </cell>
        </row>
        <row r="3921">
          <cell r="K3921">
            <v>2014000030070</v>
          </cell>
          <cell r="L3921" t="str">
            <v>SUMINISTRO DE SISTEMAS UNIFAMILIARES DE FILTROS PARA MEJORAR LA CALIDAD DEL AGUA QUE CONSUMEN EN 30 COMUNIDADES RURALES DISPERSAS DEL DEPARTAMENTO DEL CHOCÓ</v>
          </cell>
          <cell r="M3921">
            <v>52</v>
          </cell>
          <cell r="N3921">
            <v>65.760000000000005</v>
          </cell>
          <cell r="O3921" t="str">
            <v>CONTRATADO EN EJECUCIÓN</v>
          </cell>
        </row>
        <row r="3922">
          <cell r="K3922">
            <v>2014000030072</v>
          </cell>
          <cell r="L3922" t="str">
            <v>CONFORMACIÓN DE LA RED DE NIÑOS, ADOLESCENTES Y JÓVENES CONSTRUCTORES DE PAZ Y JUSTICIA SOCIAL, CHOCÓ OCCIDENTE.</v>
          </cell>
          <cell r="M3922">
            <v>23.17</v>
          </cell>
          <cell r="N3922">
            <v>47.33</v>
          </cell>
          <cell r="O3922" t="str">
            <v>CONTRATADO EN EJECUCIÓN</v>
          </cell>
        </row>
        <row r="3923">
          <cell r="K3923">
            <v>2014000030074</v>
          </cell>
          <cell r="L3923" t="str">
            <v>MEJORAMIENTO , MANTENIMIENTO Y REHABILITACIÓN DE 4 KM DE LA VIA RIOSUCIO – BELÉN DE BAJIRÁ – CAUCHERAS DEL MUNICIPIO DE RIOSUCIO, CHOCÓ, OCCIDENTE</v>
          </cell>
          <cell r="M3923">
            <v>0</v>
          </cell>
          <cell r="N3923">
            <v>0</v>
          </cell>
          <cell r="O3923" t="str">
            <v>CONTRATADO EN EJECUCIÓN</v>
          </cell>
        </row>
        <row r="3924">
          <cell r="K3924">
            <v>2014000030075</v>
          </cell>
          <cell r="L3924" t="str">
            <v>SUBSIDIO CONEXIÓN DE USUARIOS DE MENORES INGRESOS DEL MUNICIPIO DE QUIBDO – CHOCO, AL SISTEMA DE DISTRIBUCION DE GAS POR RED QUIBDÓ, CHOCÓ, OCCIDENTE</v>
          </cell>
          <cell r="M3924">
            <v>18.36</v>
          </cell>
          <cell r="N3924">
            <v>21.25</v>
          </cell>
          <cell r="O3924" t="str">
            <v>CONTRATADO EN EJECUCIÓN</v>
          </cell>
        </row>
        <row r="3925">
          <cell r="K3925">
            <v>2014000030093</v>
          </cell>
          <cell r="L3925" t="str">
            <v>CONSTRUCCIÓN DE OBRAS DE PROTECCIÓN EN EL MUNICIPIO DE JURADÓ Y EN EL CORREGIMIENTO DE VILLA CONTO (MUNICIPIO DEL RÍO QUITO), CHOCÓ, OCCIDENTE.</v>
          </cell>
          <cell r="M3925">
            <v>0</v>
          </cell>
          <cell r="N3925">
            <v>45.29</v>
          </cell>
          <cell r="O3925" t="str">
            <v>CONTRATADO EN EJECUCIÓN</v>
          </cell>
        </row>
        <row r="3926">
          <cell r="K3926">
            <v>2015000030004</v>
          </cell>
          <cell r="L3926" t="str">
            <v>CONSTRUCCIÓN PAVIMENTO HIDRAULICO EN EL B/ PORVENIR DESDE LA CLL 31 CON KRA 20, HASTA LA KRA 6 CON CLL 34 B/ HUAPANGO EN EL MUNICIPIO QUIBDÓ, CHOCÓ, OCCIDENTE</v>
          </cell>
          <cell r="M3926">
            <v>89.52</v>
          </cell>
          <cell r="N3926">
            <v>76.78</v>
          </cell>
          <cell r="O3926" t="str">
            <v>CONTRATADO EN EJECUCIÓN</v>
          </cell>
        </row>
        <row r="3927">
          <cell r="K3927">
            <v>2015000030010</v>
          </cell>
          <cell r="L3927" t="str">
            <v>CONSTRUCCIÓN DEL SISTEMA DE MASIFICACION DE GAS NATURAL POR REDES EN LOS MUNICIPIOS DE CÉRTEGUI, ATRATO, NOVITA, CANTON DE SAN PABLO, BAGADO Y  ANDAGOYA DEPARTAMENTO DE CHOCÓ</v>
          </cell>
          <cell r="M3927">
            <v>0.37</v>
          </cell>
          <cell r="N3927">
            <v>25.61</v>
          </cell>
          <cell r="O3927" t="str">
            <v>CONTRATADO EN EJECUCIÓN</v>
          </cell>
        </row>
        <row r="3928">
          <cell r="K3928">
            <v>2015000030023</v>
          </cell>
          <cell r="L3928" t="str">
            <v>PREVENCIÓN Y MEJORAMIENTO DE LA NAVEGABILIDAD, DESTRONQUE Y LIMPIEZA EN LOS CAUSES DE LOS RÍOS DE SIPI, RIO QUITO, RIO SAN JUAN BEBARA,TAPARAL, CAÑO DE CIENAGA BOJAYA, BUCHADO, OPOGADO, NAPIPI,  EN EL DEPTO DE CHOCÓ, OCCIDENTE</v>
          </cell>
          <cell r="M3928">
            <v>0</v>
          </cell>
          <cell r="N3928">
            <v>0</v>
          </cell>
          <cell r="O3928" t="str">
            <v>CONTRATADO EN EJECUCIÓN</v>
          </cell>
        </row>
        <row r="3929">
          <cell r="K3929">
            <v>2015000030037</v>
          </cell>
          <cell r="L3929" t="str">
            <v>DOTACIÓN DE CINCO (5) CENTRO DE SALUD EN LOS MUNICIPIO DE ATRATO, CÉRTEGUI, RIO IRO, MEDIO BAUDÓ Y UNIÓN PANAMERICANA EN EL DEPARTAMENTO DEL CHOCÓ, OCCIDENTE</v>
          </cell>
          <cell r="M3929">
            <v>0</v>
          </cell>
          <cell r="N3929">
            <v>0</v>
          </cell>
          <cell r="O3929" t="str">
            <v>SIN CONTRATAR</v>
          </cell>
        </row>
        <row r="3930">
          <cell r="K3930">
            <v>2015000030038</v>
          </cell>
          <cell r="L3930" t="str">
            <v>CONSTRUCCIÓN DE DOS (2) KILÓMETROS DE PAVIMENTO RÍGIDO EN LA VÍA QUE DEL MUNICIPIO DE BAGADÓ CONDUCE AL MUNICIPIO DE CERTEGUI, CHOCÓ, OCCIDENTE</v>
          </cell>
          <cell r="M3930">
            <v>100</v>
          </cell>
          <cell r="N3930">
            <v>72.77</v>
          </cell>
          <cell r="O3930" t="str">
            <v>TERMINADO</v>
          </cell>
        </row>
        <row r="3931">
          <cell r="K3931">
            <v>2015000030056</v>
          </cell>
          <cell r="L3931" t="str">
            <v>REFORESTACIÓN CON CULTIVO DE CAUCHO BAJO SISTEMAS  AGROFORESTALES ASOCIADOS CON MUSACEAS Y GRAMINEAS COMO COMPONENTE DE SEGURIDAD ALIMENTARIA, CHOCÓ,OCCIDENTE</v>
          </cell>
          <cell r="M3931">
            <v>53.81</v>
          </cell>
          <cell r="N3931">
            <v>43.06</v>
          </cell>
          <cell r="O3931" t="str">
            <v>CONTRATADO EN EJECUCIÓN</v>
          </cell>
        </row>
        <row r="3932">
          <cell r="K3932">
            <v>2016000030022</v>
          </cell>
          <cell r="L3932" t="str">
            <v>IMPLEMENTACIÓN DE UNIDADES PRODUCTIVAS PARA EL FORTALECIMIENTO DE LA SEGURIDAD ALIMENTARIA EN LOS MUNICIPIOS DE CARMEN DEL DARIÉN, RIOSUCIO, UNGUÍA, Y ACANDI, CHOCÓ, OCCIDENTE.</v>
          </cell>
          <cell r="M3932">
            <v>0</v>
          </cell>
          <cell r="N3932">
            <v>0</v>
          </cell>
          <cell r="O3932" t="str">
            <v>SIN CONTRATAR</v>
          </cell>
        </row>
        <row r="3933">
          <cell r="K3933">
            <v>2012000030091</v>
          </cell>
          <cell r="L3933" t="str">
            <v>CONSTRUCCIÓN DE REDES DEL SISTEMA DE ACUEDUCTOS DE LA CABECERA MUNICIPAL DE QUIBDÓ, CHOCÓ.</v>
          </cell>
          <cell r="M3933">
            <v>91</v>
          </cell>
          <cell r="N3933">
            <v>75.040000000000006</v>
          </cell>
          <cell r="O3933" t="str">
            <v>CONTRATADO EN EJECUCIÓN</v>
          </cell>
        </row>
        <row r="3934">
          <cell r="K3934">
            <v>2013000030115</v>
          </cell>
          <cell r="L3934" t="str">
            <v>CONSTRUCCIÓN DE MUELLE EN LA SUBREGIÓN DEL PACIFICO SUR EN EL MUNICIPIO DE MEDIO BAUDÓ, CHOCÓ, OCCIDENTE</v>
          </cell>
          <cell r="M3934">
            <v>100</v>
          </cell>
          <cell r="N3934">
            <v>80.290000000000006</v>
          </cell>
          <cell r="O3934" t="str">
            <v>TERMINADO</v>
          </cell>
        </row>
        <row r="3935">
          <cell r="K3935">
            <v>2013000030186</v>
          </cell>
          <cell r="L3935" t="str">
            <v>ESTUDIOS Y DISEÑOS PARA LA RECTIFICACIÓN, AMPLIACIÓN Y PAVIMENTACIÓN DE LA VÍA PIE DE PEPE - PUERTO MELUK EN LA SUBREGIÓN DEL PACIFICO SUR EN EL MUNICIPIO DE MEDIO BAUDÓ, CHOCÓ, OCCIDENTE.</v>
          </cell>
          <cell r="M3935">
            <v>92.16</v>
          </cell>
          <cell r="N3935">
            <v>81.510000000000005</v>
          </cell>
          <cell r="O3935" t="str">
            <v>CONTRATADO EN EJECUCIÓN</v>
          </cell>
        </row>
        <row r="3936">
          <cell r="K3936">
            <v>2015000030005</v>
          </cell>
          <cell r="L3936" t="str">
            <v>CONSTRUCCIÓN INTERCONEXIÓN ELÉCTRICA INTERMUNICIPAL DEL MEDIO Y ALTO BAUDÓ, GUADUALITO - PUERTO MELUCK - CATRÚ  A 13.200V, MUNICIPIO MEDIO Y ALTO BAUDÓ, CHOCÓ, OCCIDENTE</v>
          </cell>
          <cell r="M3936">
            <v>6</v>
          </cell>
          <cell r="N3936">
            <v>49.64</v>
          </cell>
          <cell r="O3936" t="str">
            <v>CONTRATADO EN EJECUCIÓN</v>
          </cell>
        </row>
        <row r="3937">
          <cell r="K3937">
            <v>2014003270003</v>
          </cell>
          <cell r="L3937" t="str">
            <v>CONSTRUCCIÓN DE PAVIMENTO EN CONCRETO HIDRÁULICO ENTRADA AL CEMENTERIO K0+000 CABECERA MUNICIPAL (MANAGRÚ) A K0+500 EL CANTÓN DEL SAN PABLO, CHOCÓ, OCCIDENTE</v>
          </cell>
          <cell r="M3937">
            <v>81.78</v>
          </cell>
          <cell r="N3937">
            <v>89.97</v>
          </cell>
          <cell r="O3937" t="str">
            <v>CONTRATADO EN EJECUCIÓN</v>
          </cell>
        </row>
        <row r="3938">
          <cell r="K3938">
            <v>2014000030017</v>
          </cell>
          <cell r="L3938" t="str">
            <v>ESTUDIOS Y DISEÑOS PARA EL MEJORAMIENTO, REHABILITACIÓN  Y AMPLIACIÓN DE LA INFRAESTRUCTURA AEROPORTUARIA DEL AEROPUERTO JOSÉ CELESTINO MUTIS DEL MUNICIPIO DE BAHÍA SOLANO, CHOCÓ, OCCIDENTE</v>
          </cell>
          <cell r="M3938">
            <v>0</v>
          </cell>
          <cell r="N3938">
            <v>91.66</v>
          </cell>
          <cell r="O3938" t="str">
            <v>CONTRATADO EN EJECUCIÓN</v>
          </cell>
        </row>
        <row r="3939">
          <cell r="K3939">
            <v>2014003270004</v>
          </cell>
          <cell r="L3939" t="str">
            <v>PREVENCIÓN CONSUMO DE SUSTANCIAS PSICOACTIVAS EN NIÑOS Y NIÑAS ENTRE LOS TRES (3) Y DOCE (12) AÑOS YOMI VIDA EN EL MUNICIPIO DE EL CARMEN DE ATRATO, DEPARTAMENTO DEL  CHOCÓ.</v>
          </cell>
          <cell r="M3939">
            <v>100</v>
          </cell>
          <cell r="N3939">
            <v>89.86</v>
          </cell>
          <cell r="O3939" t="str">
            <v>TERMINADO</v>
          </cell>
        </row>
        <row r="3940">
          <cell r="K3940">
            <v>2014003270005</v>
          </cell>
          <cell r="L3940" t="str">
            <v>MANTENIMIENTO DE LAS  VÍAS URBANAS DEL MUNICIPIO DE EL CARMEN DE ATRATO DEPARTAMENTO DEL CHOCÓ</v>
          </cell>
          <cell r="M3940">
            <v>63.69</v>
          </cell>
          <cell r="N3940">
            <v>78.7</v>
          </cell>
          <cell r="O3940" t="str">
            <v>CONTRATADO EN EJECUCIÓN</v>
          </cell>
        </row>
        <row r="3941">
          <cell r="K3941">
            <v>2014000030067</v>
          </cell>
          <cell r="L3941" t="str">
            <v>MEJORAMIENTO Y MANTENIMIENTO DE LA VÍA ÁNIMAS - ÍSTMINA EN LOS PR K2+300, K4+150, K4+620 - K8+800 - K9+560, K17+200 Y K17+600 ENTRE LOS MUNICIPIOS DE UNIÓN PANAMERICANA E ISTMINA - DEPARTAMENTO DEL CHOCÓ</v>
          </cell>
          <cell r="M3941">
            <v>60.54</v>
          </cell>
          <cell r="N3941">
            <v>76.17</v>
          </cell>
          <cell r="O3941" t="str">
            <v>CONTRATADO EN EJECUCIÓN</v>
          </cell>
        </row>
        <row r="3942">
          <cell r="K3942">
            <v>2013000030024</v>
          </cell>
          <cell r="L3942" t="str">
            <v>CONSTRUCCIÓN RECTIFICACION Y PAVIMENTACION EN CONCRETO RIGIDO DE LA CARRETERA YUTO - LLORO DEL YUTO - LLORO, DEPARTAMENTO DEL CHOCO LLORÓ, CHOCÓ, OCCIDENTE</v>
          </cell>
          <cell r="M3942">
            <v>69.39</v>
          </cell>
          <cell r="N3942">
            <v>88.07</v>
          </cell>
          <cell r="O3942" t="str">
            <v>CONTRATADO EN EJECUCIÓN</v>
          </cell>
        </row>
        <row r="3943">
          <cell r="K3943">
            <v>2012000030094</v>
          </cell>
          <cell r="L3943" t="str">
            <v>ESTUDIOS Y DISEÑOS PARA CONSTRUCCIÓN DE LA CENTRAL DE ABASTOS DE LA SUBREGIÓN DEL ATRATO EN EL DEPARTAMENTO DEL CHOCÓ</v>
          </cell>
          <cell r="M3943">
            <v>100</v>
          </cell>
          <cell r="N3943">
            <v>99.98</v>
          </cell>
          <cell r="O3943" t="str">
            <v>CERRADO</v>
          </cell>
        </row>
        <row r="3944">
          <cell r="K3944">
            <v>2012000030095</v>
          </cell>
          <cell r="L3944" t="str">
            <v>ESTUDIOS Y DISEÑOS PARA LA COSNTRUCCIÓN DEL CENTRO DE CONVENCIONES EN LA SUBREGIÓN DEL ATRATO EN EL DEPARTAMENTO DEL CHOCÓ OCCIDENTE</v>
          </cell>
          <cell r="M3944">
            <v>100</v>
          </cell>
          <cell r="N3944">
            <v>84.3</v>
          </cell>
          <cell r="O3944" t="str">
            <v>TERMINADO</v>
          </cell>
        </row>
        <row r="3945">
          <cell r="K3945">
            <v>2012000030105</v>
          </cell>
          <cell r="L3945" t="str">
            <v>ESTUDIOS Y DISEÑOS PARA LA COSNTRUCCIÓN DE UNA VÍA CIRCUNVALAR EN LA SUBREGIÓN DEL ATRATO EN EL DEPARTAMENTO DEL CHOCÓ</v>
          </cell>
          <cell r="M3945">
            <v>100</v>
          </cell>
          <cell r="N3945">
            <v>99.98</v>
          </cell>
          <cell r="O3945" t="str">
            <v>CERRADO</v>
          </cell>
        </row>
        <row r="3946">
          <cell r="K3946">
            <v>2013000030023</v>
          </cell>
          <cell r="L3946" t="str">
            <v>CONSTRUCCIÓN DEL MEGA COLEGIO MIA, EN EL MUNICIPIO DE QUIBDÓ, CHOCÓ, OCCIDENTE</v>
          </cell>
          <cell r="M3946">
            <v>92.25</v>
          </cell>
          <cell r="N3946">
            <v>99.72</v>
          </cell>
          <cell r="O3946" t="str">
            <v>CONTRATADO EN EJECUCIÓN</v>
          </cell>
        </row>
        <row r="3947">
          <cell r="K3947">
            <v>2013000030114</v>
          </cell>
          <cell r="L3947" t="str">
            <v>MEJORAMIENTO , GESTIÓN PREDIAL Y AMBIENTAL DE LA VÍA PR0+000 RUTA 6002, PUENTE LA PLATINA, A LA ENTRADA DEL BARRIO PORVENIR QUIBDÓ, CHOCÓ, OCCIDENTE</v>
          </cell>
          <cell r="M3947">
            <v>39.270000000000003</v>
          </cell>
          <cell r="N3947">
            <v>56.86</v>
          </cell>
          <cell r="O3947" t="str">
            <v>CONTRATADO EN EJECUCIÓN</v>
          </cell>
        </row>
        <row r="3948">
          <cell r="K3948">
            <v>2014000030008</v>
          </cell>
          <cell r="L3948" t="str">
            <v>ADQUISICIÓN DE PREDIOS PARA EL DESARROLLO URBANO DE QUIBDÓ; ESTUDIOS Y DISEÑOS PARA LA CONSTRUCCIÓN Y/O ADECUACIÓN DE INSTALACIONES DEPORTIVAS PARA LOS XX JUEGOS NACIONALES EN 4 MUNICIPIOS DEL CHOCÓ, OCCIDENTE</v>
          </cell>
          <cell r="M3948">
            <v>100</v>
          </cell>
          <cell r="N3948">
            <v>100.31</v>
          </cell>
          <cell r="O3948" t="str">
            <v>TERMINADO</v>
          </cell>
        </row>
        <row r="3949">
          <cell r="K3949">
            <v>2014000030016</v>
          </cell>
          <cell r="L3949" t="str">
            <v>CONSTRUCCIÓN DE UN PUENTE VEHICULAR SOBRE EL RÍO IRÓ, A LA ALTURA DE LA COMUNIDAD DE CHAPIZAL, EN LA VÍA VIRO - VIRO  - SANTA RITA DEPARTAMENTO DEL CHOCÓ.</v>
          </cell>
          <cell r="M3949">
            <v>49.95</v>
          </cell>
          <cell r="N3949">
            <v>89.39</v>
          </cell>
          <cell r="O3949" t="str">
            <v>CONTRATADO EN EJECUCIÓN</v>
          </cell>
        </row>
        <row r="3950">
          <cell r="K3950">
            <v>2014000030015</v>
          </cell>
          <cell r="L3950" t="str">
            <v>RECUPERACIÓN DE LA MALLA VIAL Y CONEXIÓN REGIONAL PARA EL DESARROLLO MEDIANTE LA PAVIMENTACIÓN DE 4KM DE LA VÍA SAN JOSÉ DEL PALMAR - CHOCÓ</v>
          </cell>
          <cell r="M3950">
            <v>86.26</v>
          </cell>
          <cell r="N3950">
            <v>86.69</v>
          </cell>
          <cell r="O3950" t="str">
            <v>CONTRATADO EN EJECUCIÓN</v>
          </cell>
        </row>
        <row r="3951">
          <cell r="K3951">
            <v>2014000030068</v>
          </cell>
          <cell r="L3951" t="str">
            <v>MEJORAMIENTO DE VIA Y CONSTRUCCION DE OBRAS DE ESTABILIDAD, CORREDOR VIAL REGIONAL K4+00 - K14+520 SAN JOSE DEL PALMAR CHOCO - GALAPAGO (LIMITES CON EL VALLE DEL CAUCA), OCCIDENTE</v>
          </cell>
          <cell r="M3951">
            <v>62.43</v>
          </cell>
          <cell r="N3951">
            <v>53.21</v>
          </cell>
          <cell r="O3951" t="str">
            <v>CONTRATADO EN EJECUCIÓN</v>
          </cell>
        </row>
        <row r="3952">
          <cell r="K3952">
            <v>2014003270002</v>
          </cell>
          <cell r="L3952" t="str">
            <v>ESTUDIOS Y DISEÑOS PARA LA APERTURA Y PAVIMENTACIÓN DE LA VÍA UNGUIA (CORREGIMIENTO BALBOA) – ACANDÍ, DEPARTAMENTO DEL CHOCÓ, OCCIDENTE</v>
          </cell>
          <cell r="M3952">
            <v>100</v>
          </cell>
          <cell r="N3952">
            <v>0</v>
          </cell>
          <cell r="O3952" t="str">
            <v>TERMINADO</v>
          </cell>
        </row>
        <row r="3953">
          <cell r="K3953">
            <v>2012000030090</v>
          </cell>
          <cell r="L3953" t="str">
            <v>AMPLIACIÓN DE LA INFRAESTRUCTURA INSTITUCIÓN EDUCATIVA GERARDO CHIRIGUA VALENCIA OCCIDENTE, CHOCÓ, EL LITORAL DEL SAN JUAN</v>
          </cell>
          <cell r="M3953">
            <v>100</v>
          </cell>
          <cell r="N3953">
            <v>99.74</v>
          </cell>
          <cell r="O3953" t="str">
            <v>TERMINADO</v>
          </cell>
        </row>
        <row r="3954">
          <cell r="K3954">
            <v>2014003270006</v>
          </cell>
          <cell r="L3954" t="str">
            <v>CONSTRUCCIÓN DE UN PUENTE VEHICULAR SOBRE LA QUEBRADA AGUAS NEGRAS A LA ALTURA DEL PR1+400 EN LA VÍA PAIMADÓ – RAMAL PANAMERICANA MUNICIPIO DE RÍO QUITO, DEPARTAMENTO DEL CHOCÓ</v>
          </cell>
          <cell r="M3954">
            <v>100</v>
          </cell>
          <cell r="N3954">
            <v>86.12</v>
          </cell>
          <cell r="O3954" t="str">
            <v>TERMINADO</v>
          </cell>
        </row>
        <row r="3955">
          <cell r="K3955">
            <v>2013000100191</v>
          </cell>
          <cell r="L3955" t="str">
            <v>DESARROLLO DE HERRAMIENTAS DE GESTIÓN PARA EL POSICIONAMIENTO DE LA BIODIVERSIDAD COMO FUENTE DE BIENESTAR SOCIAL Y AMBIENTAL EN EL CHOCÓ, OCCIDENTE COLOMBIANO</v>
          </cell>
          <cell r="M3955">
            <v>98</v>
          </cell>
          <cell r="N3955">
            <v>96.9</v>
          </cell>
          <cell r="O3955" t="str">
            <v>CONTRATADO EN EJECUCIÓN</v>
          </cell>
        </row>
        <row r="3956">
          <cell r="K3956">
            <v>2013000100284</v>
          </cell>
          <cell r="L3956" t="str">
            <v>FORTALECIMIENTO DE LOS ENCADENAMIENTOS PRODUCTIVOS DE LAS SUBREGIONES DEL CHOCÓ</v>
          </cell>
          <cell r="M3956">
            <v>62.92</v>
          </cell>
          <cell r="N3956">
            <v>64.95</v>
          </cell>
          <cell r="O3956" t="str">
            <v>CONTRATADO EN EJECUCIÓN</v>
          </cell>
        </row>
        <row r="3957">
          <cell r="K3957">
            <v>2013000100285</v>
          </cell>
          <cell r="L3957" t="str">
            <v>IMPLEMENTACIÓN DE UN PROGRAMA DE DESARROLLO E INVESTIGACIÓN DE ENERGÍAS RENOVABLES EN EL DEPARTAMENTO DEL CHOCÓ, OCCIDENTE</v>
          </cell>
          <cell r="M3957">
            <v>67.58</v>
          </cell>
          <cell r="N3957">
            <v>71.38</v>
          </cell>
          <cell r="O3957" t="str">
            <v>CONTRATADO EN EJECUCIÓN</v>
          </cell>
        </row>
        <row r="3958">
          <cell r="K3958">
            <v>2014000100035</v>
          </cell>
          <cell r="L3958" t="str">
            <v>APLICACIÓN DE LA CTEI PARA EL MEJORAMIENTO DEL SECTOR MADERERO EN EL DEPARTAMENTO DEL CHOCÓ.</v>
          </cell>
          <cell r="M3958">
            <v>38.11</v>
          </cell>
          <cell r="N3958">
            <v>42.45</v>
          </cell>
          <cell r="O3958" t="str">
            <v>CONTRATADO EN EJECUCIÓN</v>
          </cell>
        </row>
        <row r="3959">
          <cell r="K3959">
            <v>2012272050001</v>
          </cell>
          <cell r="L3959" t="str">
            <v>CONSTRUCCIÓN DE LA ESCUELA URBANA CONCENTRACIÓN ARCO COMO PARTE INTEGRAL DELA INFRAESTRUCTURA DEL  (IETEC) CONDOTO, CHOCÓ, OCCIDENTE</v>
          </cell>
          <cell r="M3959">
            <v>100</v>
          </cell>
          <cell r="N3959">
            <v>99.95</v>
          </cell>
          <cell r="O3959" t="str">
            <v>TERMINADO</v>
          </cell>
        </row>
        <row r="3960">
          <cell r="K3960">
            <v>2014272050001</v>
          </cell>
          <cell r="L3960" t="str">
            <v>CONSTRUCCIÓN 630 METROS LINEALES DE VIAS URBANAS PAVIMENTADAS CONDOTO, CHOCÓ, OCCIDENTE</v>
          </cell>
          <cell r="M3960">
            <v>100</v>
          </cell>
          <cell r="N3960">
            <v>99.95</v>
          </cell>
          <cell r="O3960" t="str">
            <v>PARA CIERRE</v>
          </cell>
        </row>
        <row r="3961">
          <cell r="K3961">
            <v>2014272050002</v>
          </cell>
          <cell r="L3961" t="str">
            <v>SUMINISTRO DE PRODUCTOS PISCÍCOLAS, AVÍCOLAS Y AGRÍCOLAS PARA LA GENERACIÓN DE INGRESOS Y EL MEJORAMIENTO DE LA CALIDAD DE VIDA CONDOTO, CHOCÓ, OCCIDENTE</v>
          </cell>
          <cell r="M3961">
            <v>100</v>
          </cell>
          <cell r="N3961">
            <v>100</v>
          </cell>
          <cell r="O3961" t="str">
            <v>PARA CIERRE</v>
          </cell>
        </row>
        <row r="3962">
          <cell r="K3962">
            <v>2015272050001</v>
          </cell>
          <cell r="L3962" t="str">
            <v>IMPLEMENTACIÓN PRACTICAS CLAVES SALUDABLES, PARA LA PREVENCIÓN DE LAS ENFERMEDADES PREVALENTES EN MENORES DE 5 AÑOS (AIEPI) CONDOTO, CHOCÓ, OCCIDENTE</v>
          </cell>
          <cell r="M3962">
            <v>100</v>
          </cell>
          <cell r="N3962">
            <v>100</v>
          </cell>
          <cell r="O3962" t="str">
            <v>PARA CIERRE</v>
          </cell>
        </row>
        <row r="3963">
          <cell r="K3963">
            <v>2015272050002</v>
          </cell>
          <cell r="L3963" t="str">
            <v>CONSTRUCCIÓN DE 472 METROS, DE VÍA URBANA EN PAVIMENTO RÍGIDO EN CONCRETO DE 4000 PSI,  Y OBRAS DE DRENAJE, CANAL DE AGUAS LLUVIAS 1*1M,  L=400M, EN LA CABECERA MUNICIPAL,  EN EL BARRIOS SANTA RITA CONDOTO, CHOCÓ, OCCIDENTE</v>
          </cell>
          <cell r="M3963">
            <v>100</v>
          </cell>
          <cell r="N3963">
            <v>99.97</v>
          </cell>
          <cell r="O3963" t="str">
            <v>TERMINADO</v>
          </cell>
        </row>
        <row r="3964">
          <cell r="K3964">
            <v>2012003270002</v>
          </cell>
          <cell r="L3964" t="str">
            <v>CONSTRUCCIÓN PAVIMENTACIÓN DE VIA BARRIO VILLA MERCED HOSPITAL SAN ROQUE. EL CARMEN DE ATRATO, CHOCÓ, OCCIDENTE</v>
          </cell>
          <cell r="M3964">
            <v>100</v>
          </cell>
          <cell r="N3964">
            <v>99.97</v>
          </cell>
          <cell r="O3964" t="str">
            <v>TERMINADO</v>
          </cell>
        </row>
        <row r="3965">
          <cell r="K3965">
            <v>2015272450001</v>
          </cell>
          <cell r="L3965" t="str">
            <v>CONSTRUCCIÓN DE ESCENARIO RECREATIVO Y DEPORTIVO - GIMNASIO MUNICIPAL EN EL CARMEN DE ATRATO, CHOCÓ, OCCIDENTE</v>
          </cell>
          <cell r="M3965">
            <v>93</v>
          </cell>
          <cell r="N3965">
            <v>66.680000000000007</v>
          </cell>
          <cell r="O3965" t="str">
            <v>CONTRATADO EN EJECUCIÓN</v>
          </cell>
        </row>
        <row r="3966">
          <cell r="K3966">
            <v>2015272450002</v>
          </cell>
          <cell r="L3966" t="str">
            <v>RENOVACIÓN Y MANTENIMIENTO DE CAFETALES EN EL MUNICIPIO EL CARMEN DE ATRATO, CHOCÓ, OCCIDENTE</v>
          </cell>
          <cell r="M3966">
            <v>65.430000000000007</v>
          </cell>
          <cell r="N3966">
            <v>42.39</v>
          </cell>
          <cell r="O3966" t="str">
            <v>CONTRATADO EN EJECUCIÓN</v>
          </cell>
        </row>
        <row r="3967">
          <cell r="K3967">
            <v>2013272500001</v>
          </cell>
          <cell r="L3967" t="str">
            <v>REMODELACIÓN DEL PARQUE CENTRAL DE LA CABECERA MUNICIPAL (DOCORDÓ) DE EL LITORAL DEL SAN JUAN, CHOCÓ, OCCIDENTE</v>
          </cell>
          <cell r="M3967">
            <v>100</v>
          </cell>
          <cell r="N3967">
            <v>89.35</v>
          </cell>
          <cell r="O3967" t="str">
            <v>TERMINADO</v>
          </cell>
        </row>
        <row r="3968">
          <cell r="K3968">
            <v>2014272500001</v>
          </cell>
          <cell r="L3968" t="str">
            <v>CONSTRUCCIÓN DE UNA CANCHA DE FUTBOL (SINTETICA) EN DOCORDO MUNICIPIO DE EL LITORAL DEL SAN JUAN, CHOCÓ, OCCIDENTE</v>
          </cell>
          <cell r="M3968">
            <v>100</v>
          </cell>
          <cell r="N3968">
            <v>85.23</v>
          </cell>
          <cell r="O3968" t="str">
            <v>TERMINADO</v>
          </cell>
        </row>
        <row r="3969">
          <cell r="K3969">
            <v>2015272500001</v>
          </cell>
          <cell r="L3969" t="str">
            <v>CONSTRUCCIÓN DE DOS (2) AULAS, BATERIA SANITARIA Y HABITACION DOCENTES ESCUELA VEREDA SAN BERNARDO ZONA RURAL MUNICIPIO DEL LITORAL DEL SAN JUAN - DEPARTAMENTO DEL CHOCO</v>
          </cell>
          <cell r="M3969">
            <v>100</v>
          </cell>
          <cell r="N3969">
            <v>96.17</v>
          </cell>
          <cell r="O3969" t="str">
            <v>TERMINADO</v>
          </cell>
        </row>
        <row r="3970">
          <cell r="K3970">
            <v>2012273610005</v>
          </cell>
          <cell r="L3970" t="str">
            <v>CONSTRUCCIÓN PAVIMENTACION DE VIAS URBANA, VIA HOSPITAL EDUARDO SANTOS (K0+100 AL K0+310) ISTMINA, CHOCÓ, OCCIDENTE</v>
          </cell>
          <cell r="M3970">
            <v>100</v>
          </cell>
          <cell r="N3970">
            <v>99.94</v>
          </cell>
          <cell r="O3970" t="str">
            <v>CERRADO</v>
          </cell>
        </row>
        <row r="3971">
          <cell r="K3971">
            <v>2012273610006</v>
          </cell>
          <cell r="L3971" t="str">
            <v>CONSTRUCCIÓN PAVIMENTACION DE VIAS URBANAS, VIAS BARRIO PUEBLO NUEVO, SECTOR CRA 4 ENTRE CALLES 8A Y 13; Y CALLE 8A ENTRE CRAS 4 Y 5 ISTMINA, CHOCÓ, OCCIDENTE</v>
          </cell>
          <cell r="M3971">
            <v>100</v>
          </cell>
          <cell r="N3971">
            <v>99.96</v>
          </cell>
          <cell r="O3971" t="str">
            <v>CERRADO</v>
          </cell>
        </row>
        <row r="3972">
          <cell r="K3972">
            <v>2013273610001</v>
          </cell>
          <cell r="L3972" t="str">
            <v>CONSTRUCCIÓN DE SEIS AULAS DE CLASE Y LA SECCION ADMINISTRATIVA DE LA INSTITUCION EDUCATIVA AGROPECUARIA GUSTAVO POSADA ISTMINA, CHOCÓ, OCCIDENTE</v>
          </cell>
          <cell r="M3972">
            <v>100</v>
          </cell>
          <cell r="N3972">
            <v>42.34</v>
          </cell>
          <cell r="O3972" t="str">
            <v>TERMINADO</v>
          </cell>
        </row>
        <row r="3973">
          <cell r="K3973">
            <v>2013273610002</v>
          </cell>
          <cell r="L3973" t="str">
            <v>CONSTRUCCIÓN DE PAVIMENTO RIGIDO EN LOS BARRIO LAS MERCEDES, SECTOR POLICIA Y CAMELLON, SECTOR EL PUERTO MUNICIPIO DE ISTMINA, CHOCÓ, OCCIDENTE</v>
          </cell>
          <cell r="M3973">
            <v>100</v>
          </cell>
          <cell r="N3973">
            <v>99.99</v>
          </cell>
          <cell r="O3973" t="str">
            <v>TERMINADO</v>
          </cell>
        </row>
        <row r="3974">
          <cell r="K3974">
            <v>2013273610003</v>
          </cell>
          <cell r="L3974" t="str">
            <v>CONSTRUCCIÓN PLAZOLETA POLICARPA SALAVARRIETA EN LA CABECERA MUNICIPAL DE ISTMINA, CHOCÓ, OCCIDENTE</v>
          </cell>
          <cell r="M3974">
            <v>100</v>
          </cell>
          <cell r="N3974">
            <v>99.96</v>
          </cell>
          <cell r="O3974" t="str">
            <v>TERMINADO</v>
          </cell>
        </row>
        <row r="3975">
          <cell r="K3975">
            <v>2013273610004</v>
          </cell>
          <cell r="L3975" t="str">
            <v>CONSTRUCCIÓN PAVIMENTACIÓN DE VÍAS URBANAS, VÍA BARRIO CUBIS, SECTOR CRA 6A ENTRE CALLES 26 Y 30A; (K0+000 AL K0+350) MUNICIPIO DE IS ISTMINA, CHOCÓ, OCCIDENTE</v>
          </cell>
          <cell r="M3975">
            <v>100</v>
          </cell>
          <cell r="N3975">
            <v>99.99</v>
          </cell>
          <cell r="O3975" t="str">
            <v>TERMINADO</v>
          </cell>
        </row>
        <row r="3976">
          <cell r="K3976">
            <v>2013273610005</v>
          </cell>
          <cell r="L3976" t="str">
            <v>CONSTRUCCIÓN PAVIMENTACION DE VIAS URBANAS EN EL (BARRIO CUBIS, CALLES 26, 25A, 25, CARRERA 8) MUNICIPIO DE ISTMINA, CHOCÓ, OCCIDENTE</v>
          </cell>
          <cell r="M3976">
            <v>99.77</v>
          </cell>
          <cell r="N3976">
            <v>99.99</v>
          </cell>
          <cell r="O3976" t="str">
            <v>TERMINADO</v>
          </cell>
        </row>
        <row r="3977">
          <cell r="K3977">
            <v>2015273610001</v>
          </cell>
          <cell r="L3977" t="str">
            <v>ADQUISICIÓN DE PREDIO Y CONSTRUCCIÓN DE LA PTAP PARA EL ACUEDUCTO EN LA CABECERA MUNICIPAL DE ISTMINA, CHOCÓ, OCCIDENTE</v>
          </cell>
          <cell r="M3977">
            <v>10</v>
          </cell>
          <cell r="N3977">
            <v>8.58</v>
          </cell>
          <cell r="O3977" t="str">
            <v>CONTRATADO EN EJECUCIÓN</v>
          </cell>
        </row>
        <row r="3978">
          <cell r="K3978">
            <v>2015273610002</v>
          </cell>
          <cell r="L3978" t="str">
            <v>MEJORAMIENTO DEL SISTEMA DE RECOLECCIÓN DE RESIDUOS SÓLIDOS MEDIANTE LA ADQUISICIÓN DE  UN VEHÍCULO RECOLECTOR-COMPACTADOR DE BASURAS EN ISTMINA, CHOCÓ, OCCIDENTE</v>
          </cell>
          <cell r="M3978">
            <v>100</v>
          </cell>
          <cell r="N3978">
            <v>100</v>
          </cell>
          <cell r="O3978" t="str">
            <v>CERRADO</v>
          </cell>
        </row>
        <row r="3979">
          <cell r="K3979">
            <v>2015273610003</v>
          </cell>
          <cell r="L3979" t="str">
            <v>REHABILITACIÓN DE MALLA VIAL Y CONSTRUCCION DE BOX COULVERT EN LA VIA PRINCIPAL DE LA CABECERA MUNICIPAL, ISTMINA, CHOCÓ, OCCIDENTE</v>
          </cell>
          <cell r="M3979">
            <v>100</v>
          </cell>
          <cell r="N3979">
            <v>100</v>
          </cell>
          <cell r="O3979" t="str">
            <v>CERRADO</v>
          </cell>
        </row>
        <row r="3980">
          <cell r="K3980">
            <v>2016273610001</v>
          </cell>
          <cell r="L3980" t="str">
            <v>CONSTRUCCIÓN CERRAMIENTO COLEGIO INSTITUCION EDUCATIVA NORMAL NUESTRA SEÑORA DE LAS MERCEDES ISTMINA, CHOCÓ, OCCIDENTE</v>
          </cell>
          <cell r="M3980">
            <v>0</v>
          </cell>
          <cell r="N3980">
            <v>51.01</v>
          </cell>
          <cell r="O3980" t="str">
            <v>CONTRATADO EN EJECUCIÓN</v>
          </cell>
        </row>
        <row r="3981">
          <cell r="K3981">
            <v>2013273720001</v>
          </cell>
          <cell r="L3981" t="str">
            <v>CONSTRUCCIÓN AULAS TIPO CON BATERIAS SANITARIAS JURADÓ, CHOCÓ, OCCIDENTE</v>
          </cell>
          <cell r="M3981">
            <v>100</v>
          </cell>
          <cell r="N3981">
            <v>98.65</v>
          </cell>
          <cell r="O3981" t="str">
            <v>TERMINADO</v>
          </cell>
        </row>
        <row r="3982">
          <cell r="K3982">
            <v>2015273720001</v>
          </cell>
          <cell r="L3982" t="str">
            <v>CONSTRUCCIÓN DE TRES RESTAURANTES ESCOLARES TIPO PARA LOS CENTROS EDUCATIVOS INDÍGENAS DE SANTA TERESITA, BUENA VISTA Y CEDRAL MUNICIPIO DE JURADÓ, CHOCÓ.</v>
          </cell>
          <cell r="M3982">
            <v>100</v>
          </cell>
          <cell r="N3982">
            <v>28.08</v>
          </cell>
          <cell r="O3982" t="str">
            <v>TERMINADO</v>
          </cell>
        </row>
        <row r="3983">
          <cell r="K3983">
            <v>2012003270003</v>
          </cell>
          <cell r="L3983" t="str">
            <v>CONSTRUCCIÓN DE 280 ML DE PAVIMENTO RÍGIDO EN LA LOMA DE BORAUDO VÍA QUE CONDUCE DEL MUNICIPIO DE LLORÓ A ATRATO LLORÓ, CHOCÓ, OCCIDENTE</v>
          </cell>
          <cell r="M3983">
            <v>100</v>
          </cell>
          <cell r="N3983">
            <v>97.03</v>
          </cell>
          <cell r="O3983" t="str">
            <v>TERMINADO</v>
          </cell>
        </row>
        <row r="3984">
          <cell r="K3984">
            <v>2013274130001</v>
          </cell>
          <cell r="L3984" t="str">
            <v>FORMULACIÓN ESQUEMA DE ORDENAMIENTO TERRITORIAL LLORÓ, CHOCÓ, OCCIDENTE</v>
          </cell>
          <cell r="M3984">
            <v>100</v>
          </cell>
          <cell r="N3984">
            <v>99.99</v>
          </cell>
          <cell r="O3984" t="str">
            <v>TERMINADO</v>
          </cell>
        </row>
        <row r="3985">
          <cell r="K3985">
            <v>2013274130002</v>
          </cell>
          <cell r="L3985" t="str">
            <v>CONSTRUCCIÓN MUELLE MALECÓN LLORÓ, CHOCÓ, OCCIDENTE</v>
          </cell>
          <cell r="M3985">
            <v>100</v>
          </cell>
          <cell r="N3985">
            <v>100.22</v>
          </cell>
          <cell r="O3985" t="str">
            <v>TERMINADO</v>
          </cell>
        </row>
        <row r="3986">
          <cell r="K3986">
            <v>2015274130001</v>
          </cell>
          <cell r="L3986" t="str">
            <v>IMPLEMENTACIÓN DE LAS PRACTICAS CLAVES SALUDABLES, PARA LA PREVENCIÓN DE LAS ENFERMEDADES PREVALENTES EN MENORES DE 5 AÑOS (AIEPI) LLORÓ, CHOCÓ, OCCIDENTE</v>
          </cell>
          <cell r="M3986">
            <v>100</v>
          </cell>
          <cell r="N3986">
            <v>99.72</v>
          </cell>
          <cell r="O3986" t="str">
            <v>TERMINADO</v>
          </cell>
        </row>
        <row r="3987">
          <cell r="K3987">
            <v>2013274250001</v>
          </cell>
          <cell r="L3987" t="str">
            <v>CONSTRUCCIÓN PLACA POLIDEPORTIVA CON UNA GRADERÍA A UN COSTADO DE LA CANCHA Y TODO SU EQUIPAMIENTO DEPORTIVO EN EL MUNICIPIO DE MEDIO ATRATO, CHOCÓ, OCCIDENTE</v>
          </cell>
          <cell r="M3987">
            <v>100</v>
          </cell>
          <cell r="N3987">
            <v>99.86</v>
          </cell>
          <cell r="O3987" t="str">
            <v>PARA CIERRE</v>
          </cell>
        </row>
        <row r="3988">
          <cell r="K3988">
            <v>2013274250002</v>
          </cell>
          <cell r="L3988" t="str">
            <v>CONSTRUCCIÓN DE PAVIMENTO RIGÍDO Y SISTEMA DE AGUAS RESIDUALES EN LOS BARRIOS: BELLEVISTA, EL BAJÍO Y EL SISLENCIO MEDIO ATRATO, CHOCÓ, OCCIDENTE</v>
          </cell>
          <cell r="M3988">
            <v>100</v>
          </cell>
          <cell r="N3988">
            <v>98.15</v>
          </cell>
          <cell r="O3988" t="str">
            <v>TERMINADO</v>
          </cell>
        </row>
        <row r="3989">
          <cell r="K3989">
            <v>2013274250003</v>
          </cell>
          <cell r="L3989" t="str">
            <v>CONSTRUCCIÓN DE 150 ML DE PAVIMENTO RÍGIDO Y 180 ML DE SISTEMA DE AGUAS RESIDUALES EN LA AVENIDA BAHÍA SOLANO CALLE PRINCIPAL DEL MUNICIPIO DEL MEDIO ATRATO, CHOCÓ, OCCIDENTE</v>
          </cell>
          <cell r="M3989">
            <v>100</v>
          </cell>
          <cell r="N3989">
            <v>99.99</v>
          </cell>
          <cell r="O3989" t="str">
            <v>TERMINADO</v>
          </cell>
        </row>
        <row r="3990">
          <cell r="K3990">
            <v>2013274250004</v>
          </cell>
          <cell r="L3990" t="str">
            <v>CONSTRUCCIÓN PARQUE MULTIFUNCIONAL CON CANCHA POLIDEPORTIVA Y SU EQUIPAMENTO DEPORTIVO, PISCINA, PLAZOLETA, PARQUE PARA NIÑOS EN MEDIO ATRATO, CHOCÓ, OCCIDENTE</v>
          </cell>
          <cell r="M3990">
            <v>100</v>
          </cell>
          <cell r="N3990">
            <v>99.91</v>
          </cell>
          <cell r="O3990" t="str">
            <v>PARA CIERRE</v>
          </cell>
        </row>
        <row r="3991">
          <cell r="K3991">
            <v>2013274250005</v>
          </cell>
          <cell r="L3991" t="str">
            <v>CONSTRUCCIÓN TRES PARQUES MULTIFUNCIONALES CON CANCHA Y SU EQUIPAMENTO DEPORTIVO, PLAZOLETA Y PARQUE PARA NIÑOS EN MEDIO ATRATO, CHOCÓ, OCCIDENTE CORREGIMIENTOS DE SAN JOSÉ DE BUEY, SAN ROQUE Y SAN ANTONIO DE BUEY</v>
          </cell>
          <cell r="M3991">
            <v>100</v>
          </cell>
          <cell r="N3991">
            <v>99.9</v>
          </cell>
          <cell r="O3991" t="str">
            <v>PARA CIERRE</v>
          </cell>
        </row>
        <row r="3992">
          <cell r="K3992">
            <v>2014274250001</v>
          </cell>
          <cell r="L3992" t="str">
            <v>CONSTRUCCIÓN DE INFRAESTRUCTURA Y ADQUISICIÓN DE MAQUINARIA ESPECIALIZADA PARA EL PROCESAMIENTO Y COMERCIALIZACIÓN DE ARROZ EN EL MUNICIPIO DE MEDIO ATRATO, CHOCÓ, OCCIDENTE</v>
          </cell>
          <cell r="M3992">
            <v>100</v>
          </cell>
          <cell r="N3992">
            <v>99.85</v>
          </cell>
          <cell r="O3992" t="str">
            <v>PARA CIERRE</v>
          </cell>
        </row>
        <row r="3993">
          <cell r="K3993">
            <v>2014274250002</v>
          </cell>
          <cell r="L3993" t="str">
            <v>CONSTRUCCIÓN DE PAVIMENTO RIGIDO EN LA CALLE PRINCIPAL DE BETÉ, FRENTE A LA ALCALDÍA MUNICIPAL DEL MEDIO ATRATO CHOCÓ MEDIO ATRATO, CHOCÓ, OCCIDENTE</v>
          </cell>
          <cell r="M3993">
            <v>100</v>
          </cell>
          <cell r="N3993">
            <v>99.78</v>
          </cell>
          <cell r="O3993" t="str">
            <v>TERMINADO</v>
          </cell>
        </row>
        <row r="3994">
          <cell r="K3994">
            <v>2015274250001</v>
          </cell>
          <cell r="L3994" t="str">
            <v>CONSTRUCCIÓN DE PAVIMENTO RÍGIDO EN EL BARRIO EL SILENCIO Y LA VÍA ACCESO AL PARQUE RECREACIONAL DE BETÉ, DEL MUNICIPIO DE MEDIO ATRATO - CHOCÓ</v>
          </cell>
          <cell r="M3994">
            <v>100</v>
          </cell>
          <cell r="N3994">
            <v>99.97</v>
          </cell>
          <cell r="O3994" t="str">
            <v>PARA CIERRE</v>
          </cell>
        </row>
        <row r="3995">
          <cell r="K3995">
            <v>2015274250002</v>
          </cell>
          <cell r="L3995" t="str">
            <v>CONSTRUCCIÓN DE PLAZOLETA AL FRENTE DE LA ALCALDÍA MUNICIPAL DEL MUNICIPIO DEL MEDIO ATRATO - CHOCÓ</v>
          </cell>
          <cell r="M3995">
            <v>100</v>
          </cell>
          <cell r="N3995">
            <v>99.96</v>
          </cell>
          <cell r="O3995" t="str">
            <v>PARA CIERRE</v>
          </cell>
        </row>
        <row r="3996">
          <cell r="K3996">
            <v>2015274250003</v>
          </cell>
          <cell r="L3996" t="str">
            <v>CONSTRUCCIÓN DE PAVIMENTO RÍGIDO EN EL PUERTO FLUVIAL Y EN EL BARRIO VILLA FLORES DE BETÉ, CABECERA MUNICIPAL DEL MUNICIPIO DE MEDIO ATRATO</v>
          </cell>
          <cell r="M3996">
            <v>100</v>
          </cell>
          <cell r="N3996">
            <v>99.93</v>
          </cell>
          <cell r="O3996" t="str">
            <v>PARA CIERRE</v>
          </cell>
        </row>
        <row r="3997">
          <cell r="K3997">
            <v>2015274250004</v>
          </cell>
          <cell r="L3997" t="str">
            <v>CONSTRUCCIÓN DE 150 ML DE PAVIMENTO RÍGIDO EN EL BARRIO VILLA FLORES DE BETÉ, CABECERA MUNICIPAL DEL MUNICIPIO DEL MEDIO ATRATO-CHOÓ</v>
          </cell>
          <cell r="M3997">
            <v>100</v>
          </cell>
          <cell r="N3997">
            <v>7.37</v>
          </cell>
          <cell r="O3997" t="str">
            <v>TERMINADO</v>
          </cell>
        </row>
        <row r="3998">
          <cell r="K3998">
            <v>2013274300001</v>
          </cell>
          <cell r="L3998" t="str">
            <v>CONSTRUCCIÓN DE POLIDEPORTIVO EN PUERTO MELUK MUNICIPIO DE MEDIO BAUDÓ, CHOCÓ, OCCIDENTE</v>
          </cell>
          <cell r="M3998">
            <v>100</v>
          </cell>
          <cell r="N3998">
            <v>99.45</v>
          </cell>
          <cell r="O3998" t="str">
            <v>CERRADO</v>
          </cell>
        </row>
        <row r="3999">
          <cell r="K3999">
            <v>2013274300002</v>
          </cell>
          <cell r="L3999" t="str">
            <v>CONSTRUCCIÓN DE PARQUE RECREATIVO EN PUERTO MELUK MUNICIPIO DE MEDIO BAUDÓ, CHOCÓ, OCCIDENTE</v>
          </cell>
          <cell r="M3999">
            <v>100</v>
          </cell>
          <cell r="N3999">
            <v>99.37</v>
          </cell>
          <cell r="O3999" t="str">
            <v>CERRADO</v>
          </cell>
        </row>
        <row r="4000">
          <cell r="K4000">
            <v>2013274300003</v>
          </cell>
          <cell r="L4000" t="str">
            <v>MEJORAMIENTO DE LA ESCUELA DE BOCA DE BAUDOCITO MUNICIPIO DE MEDIO BAUDÓ, CHOCÓ, OCCIDENTE</v>
          </cell>
          <cell r="M4000">
            <v>100</v>
          </cell>
          <cell r="N4000">
            <v>99.83</v>
          </cell>
          <cell r="O4000" t="str">
            <v>CERRADO</v>
          </cell>
        </row>
        <row r="4001">
          <cell r="K4001">
            <v>2013274300004</v>
          </cell>
          <cell r="L4001" t="str">
            <v>CONSTRUCCIÓN DE UNA PLACA POLIDEPORTIVA Y UN PARQUE RECREATIVO EN EL CORREGIMIENTO DE PIE DE PEPÉ, MUNICIPIO DE MEDIO BAUDÓ, CHOCÓ, OCCIDENTE</v>
          </cell>
          <cell r="M4001">
            <v>100</v>
          </cell>
          <cell r="N4001">
            <v>99.54</v>
          </cell>
          <cell r="O4001" t="str">
            <v>CERRADO</v>
          </cell>
        </row>
        <row r="4002">
          <cell r="K4002">
            <v>2015274300001</v>
          </cell>
          <cell r="L4002" t="str">
            <v>MEJORAMIENTO DE LA SEGURIDAD ALIMENTARIA EN LOS 7 RESGUARDO INDÍGENA EN12 COMUNIDAD INDÍGENAS EN EL MUNICIPIO DE MEDIO BAUDÓ, CHOCÓ, OCCIDENTE</v>
          </cell>
          <cell r="M4002">
            <v>90</v>
          </cell>
          <cell r="N4002">
            <v>0</v>
          </cell>
          <cell r="O4002" t="str">
            <v>CONTRATADO EN EJECUCIÓN</v>
          </cell>
        </row>
        <row r="4003">
          <cell r="K4003">
            <v>2013274500001</v>
          </cell>
          <cell r="L4003" t="str">
            <v>CONSTRUCCIÓN DE PAVIMENTO RÍGIDO EN LA VÍA AL CEMENTERIO ENTRE LOS BARRIOS PORVENIR Y SAN MARTIN MEDIO SAN JUAN, CHOCÓ, OCCIDENTE</v>
          </cell>
          <cell r="M4003">
            <v>100</v>
          </cell>
          <cell r="N4003">
            <v>99.98</v>
          </cell>
          <cell r="O4003" t="str">
            <v>PARA CIERRE</v>
          </cell>
        </row>
        <row r="4004">
          <cell r="K4004">
            <v>2013274500002</v>
          </cell>
          <cell r="L4004" t="str">
            <v>FORTALECIMIENTO ATENCIÓN DEL PARTO LIMPIO Y SEGURO CON CALIDAD PARA PARTERAS TRADICIONALES MUNICIPIO MEDIO SAN JUAN, CHOCÓ, OCCIDENTE</v>
          </cell>
          <cell r="M4004">
            <v>100</v>
          </cell>
          <cell r="N4004">
            <v>100</v>
          </cell>
          <cell r="O4004" t="str">
            <v>CERRADO</v>
          </cell>
        </row>
        <row r="4005">
          <cell r="K4005">
            <v>2014274500002</v>
          </cell>
          <cell r="L4005" t="str">
            <v>CONSTRUCCIÓN DE PAVIMENTO RÍGIDO DE LA VÍA PRINCIPAL EN EL BARRIO LAS PALMERAS DEL K0+000 AL K0+260 EN ANDAGOYA CABECERA MUNICIPAL MEDIO SAN JUAN, CHOCÓ, OCCIDENTE</v>
          </cell>
          <cell r="M4005">
            <v>100</v>
          </cell>
          <cell r="N4005">
            <v>99.98</v>
          </cell>
          <cell r="O4005" t="str">
            <v>TERMINADO</v>
          </cell>
        </row>
        <row r="4006">
          <cell r="K4006">
            <v>2014274500003</v>
          </cell>
          <cell r="L4006" t="str">
            <v>MEJORAMIENTO DE LA SOBERANIA ALIMENTARIA PARA 60 FAMILIAS DE LAS COMUNIDADES INDIGENAS UNION WOUNAAN Y MACEDONIA DEL MUNICIPIO DE MEDIO SAN JUAN, CHOCÓ, OCCIDENTE</v>
          </cell>
          <cell r="M4006">
            <v>100</v>
          </cell>
          <cell r="N4006">
            <v>99.99</v>
          </cell>
          <cell r="O4006" t="str">
            <v>TERMINADO</v>
          </cell>
        </row>
        <row r="4007">
          <cell r="K4007">
            <v>2015274500001</v>
          </cell>
          <cell r="L4007" t="str">
            <v>CONSTRUCCIÓN DE LA PLAZOLETA PRIMERO DE MAYO EN ANDAGOYA CABECERA MUNICIPAL DE MEDIO SAN JUAN, CHOCÓ, OCCIDENTE</v>
          </cell>
          <cell r="M4007">
            <v>100</v>
          </cell>
          <cell r="N4007">
            <v>83.63</v>
          </cell>
          <cell r="O4007" t="str">
            <v>TERMINADO</v>
          </cell>
        </row>
        <row r="4008">
          <cell r="K4008">
            <v>2015274500002</v>
          </cell>
          <cell r="L4008" t="str">
            <v>CONSTRUCCIÓN DE SALA DE SISTEMA, SALA DE PROFESORES Y SALÓN ADMINISTRATIVO EN LA INSTITUCIÓN EDUCATIVA MANUEL E. RIVAS LOBÓN CORREGIMIENTO DE BEBEDO, MUNICIPIO DE MEDIO SAN JUAN, CHOCÓ, OCCIDENTE</v>
          </cell>
          <cell r="M4008">
            <v>99.98</v>
          </cell>
          <cell r="N4008">
            <v>89.71</v>
          </cell>
          <cell r="O4008" t="str">
            <v>TERMINADO</v>
          </cell>
        </row>
        <row r="4009">
          <cell r="K4009">
            <v>2012274910001</v>
          </cell>
          <cell r="L4009" t="str">
            <v>IMPLEMENTACIÓN DE PRACTICAS FAMILIARES Y COMUNITARIAS DE LA ESTRATÉGIA IAEPI NÓVITA, CHOCÓ, OCCIDENTE</v>
          </cell>
          <cell r="M4009">
            <v>100</v>
          </cell>
          <cell r="N4009">
            <v>99.94</v>
          </cell>
          <cell r="O4009" t="str">
            <v>PARA CIERRE</v>
          </cell>
        </row>
        <row r="4010">
          <cell r="K4010">
            <v>2012274910002</v>
          </cell>
          <cell r="L4010" t="str">
            <v>FORTALECIMIENTO DE LA ATENCIÓN AL PARTO LIMPIO Y SEGURO, A LA POBLACIÓN RURAL NÓVITA, CHOCÓ, OCCIDENTE</v>
          </cell>
          <cell r="M4010">
            <v>100</v>
          </cell>
          <cell r="N4010">
            <v>99.97</v>
          </cell>
          <cell r="O4010" t="str">
            <v>PARA CIERRE</v>
          </cell>
        </row>
        <row r="4011">
          <cell r="K4011">
            <v>2013274910003</v>
          </cell>
          <cell r="L4011" t="str">
            <v>FORTALECIMIENTO DE LA INICIATIVA EMPRESARIAL EN EL MUNICIPIO DE NÓVITA, CHOCÓ, OCCIDENTE</v>
          </cell>
          <cell r="M4011">
            <v>100</v>
          </cell>
          <cell r="N4011">
            <v>100</v>
          </cell>
          <cell r="O4011" t="str">
            <v>TERMINADO</v>
          </cell>
        </row>
        <row r="4012">
          <cell r="K4012">
            <v>2013274910004</v>
          </cell>
          <cell r="L4012" t="str">
            <v>CONSTRUCCIÓN DE MURO DE CONTENCION EN CONCRETO REFORZADO L=450ML, H=3.00ML NÓVITA, CHOCÓ, OCCIDENTE</v>
          </cell>
          <cell r="M4012">
            <v>100</v>
          </cell>
          <cell r="N4012">
            <v>100</v>
          </cell>
          <cell r="O4012" t="str">
            <v>CERRADO</v>
          </cell>
        </row>
        <row r="4013">
          <cell r="K4013">
            <v>2013274910005</v>
          </cell>
          <cell r="L4013" t="str">
            <v>CONSTRUCCIÓN PAVIMENTO EN CONCRETO K0+000 AL K0+985 NÓVITA, CHOCÓ, OCCIDENTE</v>
          </cell>
          <cell r="M4013">
            <v>100</v>
          </cell>
          <cell r="N4013">
            <v>99.98</v>
          </cell>
          <cell r="O4013" t="str">
            <v>TERMINADO</v>
          </cell>
        </row>
        <row r="4014">
          <cell r="K4014">
            <v>2013274910006</v>
          </cell>
          <cell r="L4014" t="str">
            <v>ADECUACIÓN Y REMODELACIÓN DEL PARQUE CENTRAL FRANCISCO EUSEBIO DEMARTÍNEZ BUENO EN LA CABECERA MUNICIPAL DE NÓVITA, CHOCÓ, OCCIDENTE</v>
          </cell>
          <cell r="M4014">
            <v>100</v>
          </cell>
          <cell r="N4014">
            <v>99.95</v>
          </cell>
          <cell r="O4014" t="str">
            <v>CERRADO</v>
          </cell>
        </row>
        <row r="4015">
          <cell r="K4015">
            <v>2013274910007</v>
          </cell>
          <cell r="L4015" t="str">
            <v>CONSTRUCCIÓN DE PAVIMENTO HIDRÁULICO DE 4000 PSI EN LA VÍA CENTRAL, K0+000 AL K0+310 DEL SECTOR LA IGLESIA AL BARRIO SAN ANTONIO NÓVITA, CHOCÓ, OCCIDENTE</v>
          </cell>
          <cell r="M4015">
            <v>100</v>
          </cell>
          <cell r="N4015">
            <v>99.99</v>
          </cell>
          <cell r="O4015" t="str">
            <v>CERRADO</v>
          </cell>
        </row>
        <row r="4016">
          <cell r="K4016">
            <v>2014274910001</v>
          </cell>
          <cell r="L4016" t="str">
            <v>CONSTRUCCIÓN DE 320 ML DE PAVIMENTO HIDRAULICO DE 3500 PSI, (250 ML EN EL BARRIO CAMELLON Y 70 ML EN EL BARRIO LAS AGUAS) EN LA CABECERA MUNICIPAL DE NOVITA - CHOCO - OCCIDENTE</v>
          </cell>
          <cell r="M4016">
            <v>100</v>
          </cell>
          <cell r="N4016">
            <v>99.96</v>
          </cell>
          <cell r="O4016" t="str">
            <v>CERRADO</v>
          </cell>
        </row>
        <row r="4017">
          <cell r="K4017">
            <v>2015274910001</v>
          </cell>
          <cell r="L4017" t="str">
            <v>CONSTRUCCIÓN DE PARQUE RECREATIVO EN EL BARRIO SAN ANTONIO, CABECERA MUNICIPAL DE NÓVITA, CHOCÓ, OCCIDENTE</v>
          </cell>
          <cell r="M4017">
            <v>100</v>
          </cell>
          <cell r="N4017">
            <v>99.97</v>
          </cell>
          <cell r="O4017" t="str">
            <v>PARA CIERRE</v>
          </cell>
        </row>
        <row r="4018">
          <cell r="K4018">
            <v>2015274910002</v>
          </cell>
          <cell r="L4018" t="str">
            <v>CONSTRUCCIÓN DE 330 ML DE PAVIMENTO HIDRAULICO DE 3500 PSI, BULEVAR Y PLAZOLETA EN EL BARRIO BUENOS AIRES, CABECERA MUNICIPAL DE NÓVITA, CHOCÓ, OCCIDENTE</v>
          </cell>
          <cell r="M4018">
            <v>100</v>
          </cell>
          <cell r="N4018">
            <v>100</v>
          </cell>
          <cell r="O4018" t="str">
            <v>CERRADO</v>
          </cell>
        </row>
        <row r="4019">
          <cell r="K4019">
            <v>2015274910003</v>
          </cell>
          <cell r="L4019" t="str">
            <v>CONSTRUCCIÓN PRIMERA ETAPA PASEO PEATONAL MALECÓN EN EL MUNICIPIO DE NÓVITA, CHOCÓ, OCCIDENTE</v>
          </cell>
          <cell r="M4019">
            <v>100</v>
          </cell>
          <cell r="N4019">
            <v>95.64</v>
          </cell>
          <cell r="O4019" t="str">
            <v>TERMINADO</v>
          </cell>
        </row>
        <row r="4020">
          <cell r="K4020">
            <v>2013274950001</v>
          </cell>
          <cell r="L4020" t="str">
            <v>ADQUISICIÓN DE MAQUINARIA Y VEHICULO DE TRANSPORTE MARITIMO PARA LA ATENCION DE EMERGENCIA Y MANTENIMIENTO VIAL EN MUNICIPIO DE NUQUÍ, CHOCÓ, OCCIDENTE</v>
          </cell>
          <cell r="M4020">
            <v>100</v>
          </cell>
          <cell r="N4020">
            <v>95.68</v>
          </cell>
          <cell r="O4020" t="str">
            <v>CERRADO</v>
          </cell>
        </row>
        <row r="4021">
          <cell r="K4021">
            <v>2014274950001</v>
          </cell>
          <cell r="L4021" t="str">
            <v>CONSTRUCCIÓN DE UNA PLACA DEPORTIVA MULTIFUNCIONAL EN EL CORREGIMIENTO DE TRIBUGA MUNICIPIO DE NUQUÍ, CHOCÓ, OCCIDENTE</v>
          </cell>
          <cell r="M4021">
            <v>100</v>
          </cell>
          <cell r="N4021">
            <v>100</v>
          </cell>
          <cell r="O4021" t="str">
            <v>CERRADO</v>
          </cell>
        </row>
        <row r="4022">
          <cell r="K4022">
            <v>2014274950002</v>
          </cell>
          <cell r="L4022" t="str">
            <v>CONSTRUCCIÓN DE UNA PLACA DEPORTIVA MULTIFUNCIONAL EN EL CORREGIMIENTO DE PARTADO MUNICIPIO DE NUQUÍ, CHOCÓ, OCCIDENTE</v>
          </cell>
          <cell r="M4022">
            <v>100</v>
          </cell>
          <cell r="N4022">
            <v>99.98</v>
          </cell>
          <cell r="O4022" t="str">
            <v>CERRADO</v>
          </cell>
        </row>
        <row r="4023">
          <cell r="K4023">
            <v>2014274950003</v>
          </cell>
          <cell r="L4023" t="str">
            <v>CONSTRUCCIÓN DE UNA PLACA DEPORTIVA MULTIFUNCIONAL PARA LA COMUNIDAD AFROCOLOMBIANA EN EL CORREGIMIENTO DE COQUI MUNICIPIO DE NUQUÍ, CHOCÓ, OCCIDENTE</v>
          </cell>
          <cell r="M4023">
            <v>100</v>
          </cell>
          <cell r="N4023">
            <v>100</v>
          </cell>
          <cell r="O4023" t="str">
            <v>CERRADO</v>
          </cell>
        </row>
        <row r="4024">
          <cell r="K4024">
            <v>2014274950004</v>
          </cell>
          <cell r="L4024" t="str">
            <v>CONSTRUCCIÓN DE UN AULA CONFORME A USOS Y COSTUMBRES EN LA COMUNIDAD INDIGENA DE VILLANUEVA NUQUÍ, CHOCÓ, OCCIDENTE</v>
          </cell>
          <cell r="M4024">
            <v>100</v>
          </cell>
          <cell r="N4024">
            <v>100</v>
          </cell>
          <cell r="O4024" t="str">
            <v>TERMINADO</v>
          </cell>
        </row>
        <row r="4025">
          <cell r="K4025">
            <v>2015274950001</v>
          </cell>
          <cell r="L4025" t="str">
            <v>MEJORAMIENTO DEL PARQUE PRINCIPAL, REMIGIO MENA EN EL MUNICIPIO DE NUQUÍ, CHOCÓ, OCCIDENTE</v>
          </cell>
          <cell r="M4025">
            <v>75.53</v>
          </cell>
          <cell r="N4025">
            <v>69.599999999999994</v>
          </cell>
          <cell r="O4025" t="str">
            <v>CONTRATADO EN EJECUCIÓN</v>
          </cell>
        </row>
        <row r="4026">
          <cell r="K4026">
            <v>2013270010004</v>
          </cell>
          <cell r="L4026" t="str">
            <v>CONSTRUCCIÓN PUENTE VEHICULAR CARRERA 1° BARRIO KENNEDY SOBRE LA QUEBRADA EL CARAÑO QUIBDÓ, CHOCÓ, OCCIDENTE</v>
          </cell>
          <cell r="M4026">
            <v>0</v>
          </cell>
          <cell r="N4026">
            <v>0</v>
          </cell>
          <cell r="O4026" t="str">
            <v>CONTRATADO SIN ACTA DE INICIO</v>
          </cell>
        </row>
        <row r="4027">
          <cell r="K4027">
            <v>2012270010001</v>
          </cell>
          <cell r="L4027" t="str">
            <v>ADECUACIÓN Y REMODELACIÓN DE LA CALLE 26, MIALAMEDA REYES QUIBDÓ, CHOCÓ, OCCIDENTE</v>
          </cell>
          <cell r="M4027">
            <v>100</v>
          </cell>
          <cell r="N4027">
            <v>99.93</v>
          </cell>
          <cell r="O4027" t="str">
            <v>PARA CIERRE</v>
          </cell>
        </row>
        <row r="4028">
          <cell r="K4028">
            <v>2013270010002</v>
          </cell>
          <cell r="L4028" t="str">
            <v>FORMULACIÓN DEL PLAN INTEGRAL DE MOVILIDAD PARA EL MUNICIPIO DE QUIBDÓ, CHOCÓ, OCCIDENTE</v>
          </cell>
          <cell r="M4028">
            <v>100</v>
          </cell>
          <cell r="N4028">
            <v>99.96</v>
          </cell>
          <cell r="O4028" t="str">
            <v>CERRADO</v>
          </cell>
        </row>
        <row r="4029">
          <cell r="K4029">
            <v>2013270010003</v>
          </cell>
          <cell r="L4029" t="str">
            <v>MEJORAMIENTO Y REHABILITACIÓN DE LA CARRERA 9, ENTRE CALLES 30 Y 33, BARRIO TOMAS PEREZ QUIBDÓ, CHOCÓ, OCCIDENTE</v>
          </cell>
          <cell r="M4029">
            <v>100</v>
          </cell>
          <cell r="N4029">
            <v>99.89</v>
          </cell>
          <cell r="O4029" t="str">
            <v>CERRADO</v>
          </cell>
        </row>
        <row r="4030">
          <cell r="K4030">
            <v>2013270010005</v>
          </cell>
          <cell r="L4030" t="str">
            <v>MEJORAMIENTO Y REHABILITACIÓN DE LA CARRERA 6, ENTRE CALLES 50 Y 54 DE LA VÍA A LA ZONA NORTE DEL MUNICIPIO DE QUIBDÓ, CHOCÓ, OCCIDENTE</v>
          </cell>
          <cell r="M4030">
            <v>100</v>
          </cell>
          <cell r="N4030">
            <v>99.51</v>
          </cell>
          <cell r="O4030" t="str">
            <v>PARA CIERRE</v>
          </cell>
        </row>
        <row r="4031">
          <cell r="K4031">
            <v>2013270010006</v>
          </cell>
          <cell r="L4031" t="str">
            <v>MEJORAMIENTO Y REHABILITACIÓN DE LA CARRERA 9 ENTRE CALLES 14 Y 18, VÍA I.E NORMAL SUPERIOR LA Y EN EL MUNICIPIO DE QUIBDÓ, CHOCÓ, OCCIDENTE</v>
          </cell>
          <cell r="M4031">
            <v>99.98</v>
          </cell>
          <cell r="N4031">
            <v>94.38</v>
          </cell>
          <cell r="O4031" t="str">
            <v>TERMINADO</v>
          </cell>
        </row>
        <row r="4032">
          <cell r="K4032">
            <v>2014270010002</v>
          </cell>
          <cell r="L4032" t="str">
            <v>ADQUISICIÓN E INSTALACIÓN DE 10 PLANTAS ELÉCTRICAS Y REDES DE DISTRIBUCIÓN CORREGIMIENTOS: PTO MURILLO, VILLA NUEVA, GUARANDÓ, JITRADÓ, MOJAUDÓ, CAMPO BONITO, DIVISA, BELLA LUZ, ALTA GRACIA Y LA COMUNIDAD QUIBDÓ, CHOCÓ</v>
          </cell>
          <cell r="M4032">
            <v>74.2</v>
          </cell>
          <cell r="N4032">
            <v>75.349999999999994</v>
          </cell>
          <cell r="O4032" t="str">
            <v>CONTRATADO EN EJECUCIÓN</v>
          </cell>
        </row>
        <row r="4033">
          <cell r="K4033">
            <v>2015270010001</v>
          </cell>
          <cell r="L4033" t="str">
            <v>APOYO A PROYECTOS PRODUCTIVOS DE 804 FAMILIAS DE 13 RESGUARDOS INDIGENAS DEL MUNICIPIO DE QUIBDÓ, CHOCÓ, OCCIDENTE</v>
          </cell>
          <cell r="M4033">
            <v>100</v>
          </cell>
          <cell r="N4033">
            <v>99.19</v>
          </cell>
          <cell r="O4033" t="str">
            <v>PARA CIERRE</v>
          </cell>
        </row>
        <row r="4034">
          <cell r="K4034">
            <v>2015270010002</v>
          </cell>
          <cell r="L4034" t="str">
            <v>CONSTRUCCIÓN DE PAVIMENTO EN CONCRETO RÍGIDO DE LA CARRERA 6, ENTRE CALLES 54 Y 58 DE LA VÍA A LA ZONA NORTE DEL MUNICIPIO DE QUIBDÓ, CHOCÓ, OCCIDENTE</v>
          </cell>
          <cell r="M4034">
            <v>100</v>
          </cell>
          <cell r="N4034">
            <v>99.97</v>
          </cell>
          <cell r="O4034" t="str">
            <v>TERMINADO</v>
          </cell>
        </row>
        <row r="4035">
          <cell r="K4035">
            <v>2015270010003</v>
          </cell>
          <cell r="L4035" t="str">
            <v>CONSTRUCCIÓN DEL PAVIMENTO RÍGIDO DE LA CARRERA 18 ENTRE CALLES 24 Y 26 DEL BARRIO EL JARDÍN AL BARRIO LA ESMERALDA MUNICIPIO DE QUIBDÓ, CHOCÓ, OCCIDENTE</v>
          </cell>
          <cell r="M4035">
            <v>100</v>
          </cell>
          <cell r="N4035">
            <v>99.98</v>
          </cell>
          <cell r="O4035" t="str">
            <v>TERMINADO</v>
          </cell>
        </row>
        <row r="4036">
          <cell r="K4036">
            <v>2015270010004</v>
          </cell>
          <cell r="L4036" t="str">
            <v>CONSTRUCCIÓN DE PAVIMENTO EN CONCRETO RÍGIDO CARRERA 10 ENTRE CALLES 26 Y 30,  CALLES 27, 28 Y 29 ENTRE CARRERAS 9 Y 10 B/ SILENCIO DE QUIBDÓ, CHOCÓ, OCCIDENTE</v>
          </cell>
          <cell r="M4036">
            <v>100</v>
          </cell>
          <cell r="N4036">
            <v>99.98</v>
          </cell>
          <cell r="O4036" t="str">
            <v>PARA CIERRE</v>
          </cell>
        </row>
        <row r="4037">
          <cell r="K4037">
            <v>2015270010005</v>
          </cell>
          <cell r="L4037" t="str">
            <v>REMODELACIÓN Y MEJORAMIENTO DEL PARQUE MANUEL MOSQUERA GARCÉS EN EL MUNICIPIO DE QUIBDÓ, CHOCÓ, OCCIDENTE</v>
          </cell>
          <cell r="M4037">
            <v>100</v>
          </cell>
          <cell r="N4037">
            <v>100</v>
          </cell>
          <cell r="O4037" t="str">
            <v>TERMINADO</v>
          </cell>
        </row>
        <row r="4038">
          <cell r="K4038">
            <v>2015270010006</v>
          </cell>
          <cell r="L4038" t="str">
            <v>MEJORAMIENTO DE LA SEGURIDAD VÍAL PARA DISMINUIR EL RIESGO DE ACCIDENTES MEDIANTE LA SEMAFORIZACIÓN DE PUNTOS CRÍTICOS EN LA CABECERA MUNICIPAL DE QUIBDÓ, CHOCÓ, OCCIDENTE</v>
          </cell>
          <cell r="M4038">
            <v>100</v>
          </cell>
          <cell r="N4038">
            <v>93.22</v>
          </cell>
          <cell r="O4038" t="str">
            <v>TERMINADO</v>
          </cell>
        </row>
        <row r="4039">
          <cell r="K4039">
            <v>2013275800001</v>
          </cell>
          <cell r="L4039" t="str">
            <v>MEJORAMIENTO Y REHABILITACIÓN DE LA MOVILIDAD ENTRE LOS CORREGIMIENTOS DE VIROVIRO Y SANTARITA CABECERA MUNICIPAL ENTRE EL K8+780 - K10 + 056 EN EL MUNICIPIO DE RÍO IRO, CHOCÓ, OCCIDENTE</v>
          </cell>
          <cell r="M4039">
            <v>100</v>
          </cell>
          <cell r="N4039">
            <v>99.95</v>
          </cell>
          <cell r="O4039" t="str">
            <v>TERMINADO</v>
          </cell>
        </row>
        <row r="4040">
          <cell r="K4040">
            <v>2014275800001</v>
          </cell>
          <cell r="L4040" t="str">
            <v>MEJORAMIENTO Y REHABILITACIÓN DE LA VÍA VIROVIRO - SANTA RITA (K10+162,32 AL K14+776,18) EN EL MUNICIPIO DE RÍO IRO, DEPARTAMENTO DEL CHOCÓ, OCCIDENTE</v>
          </cell>
          <cell r="M4040">
            <v>100</v>
          </cell>
          <cell r="N4040">
            <v>99.97</v>
          </cell>
          <cell r="O4040" t="str">
            <v>TERMINADO</v>
          </cell>
        </row>
        <row r="4041">
          <cell r="K4041">
            <v>2013276000001</v>
          </cell>
          <cell r="L4041" t="str">
            <v>CONSTRUCCIÓN DE LA CANCHA DE VILLACONTO - MUNICIPIO DE RÍO QUITO, CHOCÓ, OCCIDENTE</v>
          </cell>
          <cell r="M4041">
            <v>91.92</v>
          </cell>
          <cell r="N4041">
            <v>99.98</v>
          </cell>
          <cell r="O4041" t="str">
            <v>TERMINADO</v>
          </cell>
        </row>
        <row r="4042">
          <cell r="K4042">
            <v>2015276000001</v>
          </cell>
          <cell r="L4042" t="str">
            <v>CONSTRUCCIÓN DE PARQUE RECREATIVO EN VILLA CONTO MUNICIPIO DE RIO QUITO, CHOCO, OCCIDENTE</v>
          </cell>
          <cell r="M4042">
            <v>100</v>
          </cell>
          <cell r="N4042">
            <v>92.22</v>
          </cell>
          <cell r="O4042" t="str">
            <v>TERMINADO</v>
          </cell>
        </row>
        <row r="4043">
          <cell r="K4043">
            <v>2015276000002</v>
          </cell>
          <cell r="L4043" t="str">
            <v>CONSTRUCCIÓN DE PLACA POLIDEPORTIVA EN PAIMADO SECTOR URBANIZACION NUEVA ESPERANZA RÍO QUITO, CHOCÓ, OCCIDENTE</v>
          </cell>
          <cell r="M4043">
            <v>100</v>
          </cell>
          <cell r="N4043">
            <v>100</v>
          </cell>
          <cell r="O4043" t="str">
            <v>TERMINADO</v>
          </cell>
        </row>
        <row r="4044">
          <cell r="K4044">
            <v>2013276150001</v>
          </cell>
          <cell r="L4044" t="str">
            <v>CONSTRUCCIÓN PARQUE RECREATIVO EN EL MUNICIPIO DE RIOSUCIO, CHOCÓ</v>
          </cell>
          <cell r="M4044">
            <v>100</v>
          </cell>
          <cell r="N4044">
            <v>98.14</v>
          </cell>
          <cell r="O4044" t="str">
            <v>TERMINADO</v>
          </cell>
        </row>
        <row r="4045">
          <cell r="K4045">
            <v>2014276150001</v>
          </cell>
          <cell r="L4045" t="str">
            <v>CONSTRUCCIÓN DEL PUENTE VEHICULAR  EN EL SECTOR LA PUNTA DEL MUNICIPIO DE RIOSUCIO, CHOCÓ, OCCIDENTE</v>
          </cell>
          <cell r="M4045">
            <v>100</v>
          </cell>
          <cell r="N4045">
            <v>46.24</v>
          </cell>
          <cell r="O4045" t="str">
            <v>TERMINADO</v>
          </cell>
        </row>
        <row r="4046">
          <cell r="K4046">
            <v>2014276150002</v>
          </cell>
          <cell r="L4046" t="str">
            <v>CONSTRUCCIÓN DE UN PUENTE COLGANTE PEATONAL EN EL CORREGIMIENTO DE BAJIRA MUNICIPIO DE RIOSUCIO, CHOCÓ</v>
          </cell>
          <cell r="M4046">
            <v>100</v>
          </cell>
          <cell r="N4046">
            <v>99.79</v>
          </cell>
          <cell r="O4046" t="str">
            <v>TERMINADO</v>
          </cell>
        </row>
        <row r="4047">
          <cell r="K4047">
            <v>2014276150003</v>
          </cell>
          <cell r="L4047" t="str">
            <v>CONSTRUCCIÓN DE LA PLAZA DE MERCADO MAYORISTA Y MINORISTA EN EL MUNICIPIO DE RIOSUCIO, CHOCÓ</v>
          </cell>
          <cell r="M4047">
            <v>100</v>
          </cell>
          <cell r="N4047">
            <v>103.01</v>
          </cell>
          <cell r="O4047" t="str">
            <v>TERMINADO</v>
          </cell>
        </row>
        <row r="4048">
          <cell r="K4048">
            <v>2014276150004</v>
          </cell>
          <cell r="L4048" t="str">
            <v>MEJORAMIENTO DE PUNTOS CRITICOS DE LA RED VIAL URBANA  EL MUNICIPIO DE RIOSUCIO, CHOCÓ, OCCIDENTE</v>
          </cell>
          <cell r="M4048">
            <v>100</v>
          </cell>
          <cell r="N4048">
            <v>97.04</v>
          </cell>
          <cell r="O4048" t="str">
            <v>TERMINADO</v>
          </cell>
        </row>
        <row r="4049">
          <cell r="K4049">
            <v>2013276600001</v>
          </cell>
          <cell r="L4049" t="str">
            <v>ADECUACIÓN DE TERRENO Y CONSTRUCCION POLIDEPORTIVO (CANCHA DE FUTBOL Y CANCHAS MULTIPLES) MUNICIPIO SAN JOSÉ DEL PALMAR, CHOCÓ, OCCIDENTE</v>
          </cell>
          <cell r="M4049">
            <v>92.17</v>
          </cell>
          <cell r="N4049">
            <v>74.790000000000006</v>
          </cell>
          <cell r="O4049" t="str">
            <v>TERMINADO</v>
          </cell>
        </row>
        <row r="4050">
          <cell r="K4050">
            <v>2013277450001</v>
          </cell>
          <cell r="L4050" t="str">
            <v>CONSTRUCCIÓN DE 100 METROS LINEALES DE PAVIMENTO RÍGIDO Y ANDENES EN LA CALLE CENTRAL DE LA CABECERA MUNICIPAL DE SIPÍ, CHOCÓ, OCCIDENTE</v>
          </cell>
          <cell r="M4050">
            <v>100</v>
          </cell>
          <cell r="N4050">
            <v>100.1</v>
          </cell>
          <cell r="O4050" t="str">
            <v>TERMINADO</v>
          </cell>
        </row>
        <row r="4051">
          <cell r="K4051">
            <v>2013277450002</v>
          </cell>
          <cell r="L4051" t="str">
            <v>REMODELACIÓN Y MEJORAMIENTO DEL PARQUE PRINCIPAL DE SIPÍ CABECERA MUNICIPAL SIPÍ, CHOCÓ, OCCIDENTE</v>
          </cell>
          <cell r="M4051">
            <v>100</v>
          </cell>
          <cell r="N4051">
            <v>111.54</v>
          </cell>
          <cell r="O4051" t="str">
            <v>TERMINADO</v>
          </cell>
        </row>
        <row r="4052">
          <cell r="K4052">
            <v>2013277450003</v>
          </cell>
          <cell r="L4052" t="str">
            <v>CONSTRUCCIÓN DE UN COMEDOR ESCOLAR, DOS AULAS DE CLASES Y UNA PLACA POLIDEPORTIVA SIPÍ, CHOCÓ, OCCIDENTE</v>
          </cell>
          <cell r="M4052">
            <v>100</v>
          </cell>
          <cell r="N4052">
            <v>146.77000000000001</v>
          </cell>
          <cell r="O4052" t="str">
            <v>TERMINADO</v>
          </cell>
        </row>
        <row r="4053">
          <cell r="K4053">
            <v>2013277450004</v>
          </cell>
          <cell r="L4053" t="str">
            <v>FORTALECIMIENTO A LA ATENCIÓN DEL PARTO LIMPIO Y SEGURO CON CALIDAD PARA PARTERAS TRADICIONALES SIPÍ, CHOCÓ, OCCIDENTE</v>
          </cell>
          <cell r="M4053">
            <v>100</v>
          </cell>
          <cell r="N4053">
            <v>100</v>
          </cell>
          <cell r="O4053" t="str">
            <v>CERRADO</v>
          </cell>
        </row>
        <row r="4054">
          <cell r="K4054">
            <v>2013277450005</v>
          </cell>
          <cell r="L4054" t="str">
            <v>IMPLEMENTACIÓN DE LAS PRACTICAS CLAVES SALUDABLES COMUNITARIAS DE LA ESTRATEGIA (AIEPI) SIPÍ, CHOCÓ, OCCIDENTE</v>
          </cell>
          <cell r="M4054">
            <v>100</v>
          </cell>
          <cell r="N4054">
            <v>100</v>
          </cell>
          <cell r="O4054" t="str">
            <v>CERRADO</v>
          </cell>
        </row>
        <row r="4055">
          <cell r="K4055">
            <v>2014277450001</v>
          </cell>
          <cell r="L4055" t="str">
            <v>CONSTRUCCIÓN BOX-CULVERT VEHICULAR SOBRE LA QUEBRADA CHOCO, SECTOR BARRIO NUEVO, CAZCO URBANO CABECERA MUNICIPAL, MUNICIPIO DE SIPI DEPARTAMEMTO DEL CHOCO</v>
          </cell>
          <cell r="M4055">
            <v>100</v>
          </cell>
          <cell r="N4055">
            <v>99.4</v>
          </cell>
          <cell r="O4055" t="str">
            <v>CERRADO</v>
          </cell>
        </row>
        <row r="4056">
          <cell r="K4056">
            <v>2013277870001</v>
          </cell>
          <cell r="L4056" t="str">
            <v>MEJORAMIENTO DEL PERÍMETRO URBANO MEDIANTE LA PAVIMENTACIÓN DE 459 METROS LINEALES DE VIAS EN EL MUNICIPIO DE TADÓ-CHOCÓ</v>
          </cell>
          <cell r="M4056">
            <v>100</v>
          </cell>
          <cell r="N4056">
            <v>68.709999999999994</v>
          </cell>
          <cell r="O4056" t="str">
            <v>TERMINADO</v>
          </cell>
        </row>
        <row r="4057">
          <cell r="K4057">
            <v>2014277870003</v>
          </cell>
          <cell r="L4057" t="str">
            <v>PROTECCIÓN DE LA COMUNIDAD ESTUDIANTIL Y DOCENTE DE LA ESCUELA DE EL TAPÓN, TADÓ, CHOCÓ.</v>
          </cell>
          <cell r="M4057">
            <v>100</v>
          </cell>
          <cell r="N4057">
            <v>85.3</v>
          </cell>
          <cell r="O4057" t="str">
            <v>TERMINADO</v>
          </cell>
        </row>
        <row r="4058">
          <cell r="K4058">
            <v>2014277870004</v>
          </cell>
          <cell r="L4058" t="str">
            <v>MEJORAMIENTO DEL PERÍMETRO URBANO MEDIANTE LA PAVIMENTACIÓN DE 300 METROS LINEALES DE VIAS EN EL MUNICIPIO DE TADÓ - CHOCÓ</v>
          </cell>
          <cell r="M4058">
            <v>100</v>
          </cell>
          <cell r="N4058">
            <v>95.51</v>
          </cell>
          <cell r="O4058" t="str">
            <v>TERMINADO</v>
          </cell>
        </row>
        <row r="4059">
          <cell r="K4059">
            <v>2015277870001</v>
          </cell>
          <cell r="L4059" t="str">
            <v>CONSTRUCCIÓN DE 300 METROS LINEALES DE PAVIMENTO EN CONCRETO RÍGIDO EN LA CABECERA DEL MUNICIPIO DE TADÓ, CHOCÓ, OCCIDENTE</v>
          </cell>
          <cell r="M4059">
            <v>100</v>
          </cell>
          <cell r="N4059">
            <v>98.36</v>
          </cell>
          <cell r="O4059" t="str">
            <v>TERMINADO</v>
          </cell>
        </row>
        <row r="4060">
          <cell r="K4060">
            <v>2012003270004</v>
          </cell>
          <cell r="L4060" t="str">
            <v>CONSTRUCCIÓN DE PAVIMENTO RÍGIDO, ANDENES PEATONALES, CONSTRUCCIÓN DE RED DE AGUAS LLUVIAS Y SILVICULTURA URBANA EN UNGUÍA, CHOCÓ, OCCIDENTE</v>
          </cell>
          <cell r="M4060">
            <v>100</v>
          </cell>
          <cell r="N4060">
            <v>0</v>
          </cell>
          <cell r="O4060" t="str">
            <v>TERMINADO</v>
          </cell>
        </row>
        <row r="4061">
          <cell r="K4061">
            <v>2013278000001</v>
          </cell>
          <cell r="L4061" t="str">
            <v>CONSTRUCCIÓN EN CONCRETO RÍGIDO, RECONSTRUCCIÓN DE ALCANTARILLADO, ANDENES PEATONALES, SISTEMA DE RED DE AGUAS LLUVIAS Y SILVICULTURA URBANA EN LAS CALLES DE ANDALUCÍA Y POPULAR DEL MUNICIPIO DE UNGUÍA CHOCO, OCCIDENTE</v>
          </cell>
          <cell r="M4061">
            <v>100</v>
          </cell>
          <cell r="N4061">
            <v>35.11</v>
          </cell>
          <cell r="O4061" t="str">
            <v>TERMINADO</v>
          </cell>
        </row>
        <row r="4062">
          <cell r="K4062">
            <v>2015278000001</v>
          </cell>
          <cell r="L4062" t="str">
            <v>CONSTRUCCIÓN DE PAVIMENTO RÍGIDO, ANDENES, OBRAS COMPLEMENTARIAS Y SILVICULTURA URBANA EN EL MUNICIPIO DE UNGUÍA CHOCÓ</v>
          </cell>
          <cell r="M4062">
            <v>0</v>
          </cell>
          <cell r="N4062">
            <v>0</v>
          </cell>
          <cell r="O4062" t="str">
            <v>CONTRATADO EN EJECUCIÓN</v>
          </cell>
        </row>
        <row r="4063">
          <cell r="K4063">
            <v>2013278100001</v>
          </cell>
          <cell r="L4063" t="str">
            <v>CONSTRUCCIÓN DE LA INTERCONXIÓN ELÉCTRICA PLAN DE RASPADURA - QUIADÓ, A 13.200 VOLTIOS, MUNICIPIO UNIÓN PANAMERICANA, CHOCÓ, OCCIDENTE</v>
          </cell>
          <cell r="M4063">
            <v>100</v>
          </cell>
          <cell r="N4063">
            <v>93.14</v>
          </cell>
          <cell r="O4063" t="str">
            <v>TERMINADO</v>
          </cell>
        </row>
        <row r="4064">
          <cell r="K4064">
            <v>2013278100003</v>
          </cell>
          <cell r="L4064" t="str">
            <v>CONSTRUCCIÓN DE 280 METROS DE CERRAMIENTO EN LA INSTITUCION AGROECOLOGICA DE SAN RAFAEL EL DOS UNIÓN PANAMERICANA, CHOCÓ, OCCIDENTE</v>
          </cell>
          <cell r="M4064">
            <v>100</v>
          </cell>
          <cell r="N4064">
            <v>0</v>
          </cell>
          <cell r="O4064" t="str">
            <v>TERMINADO</v>
          </cell>
        </row>
        <row r="4065">
          <cell r="K4065">
            <v>2013278100004</v>
          </cell>
          <cell r="L4065" t="str">
            <v>CONSTRUCCIÓN DE LA ESCUELA DE CALICHON UNIÓN PANAMERICANA, CHOCÓ, OCCIDENTE</v>
          </cell>
          <cell r="M4065">
            <v>100</v>
          </cell>
          <cell r="N4065">
            <v>26.66</v>
          </cell>
          <cell r="O4065" t="str">
            <v>TERMINADO</v>
          </cell>
        </row>
        <row r="4066">
          <cell r="K4066">
            <v>2013278100005</v>
          </cell>
          <cell r="L4066" t="str">
            <v>CONSTRUCCIÓN DE 110 MTS DE MURO REFORZADO CON CAISSON (MALECÓN), A LA ALTURA DE LA ORILLA DEL RÍO LÁS ÄNIMAS, EN UNIÓN PANAMERICANA, CHOCÓ, OCCIDENTE</v>
          </cell>
          <cell r="M4066">
            <v>100</v>
          </cell>
          <cell r="N4066">
            <v>75.25</v>
          </cell>
          <cell r="O4066" t="str">
            <v>TERMINADO</v>
          </cell>
        </row>
        <row r="4067">
          <cell r="K4067">
            <v>2014278100001</v>
          </cell>
          <cell r="L4067" t="str">
            <v>CONSTRUCCIÓN DE UN PARQUE BIOSALUDABLE EN LA UNIDAD DEPORTIVA DE LAS ANIMAS, DEL MUNICIPIO UNIÓN PANAMERICANA, CHOCÓ OCCIDENTE.</v>
          </cell>
          <cell r="M4067">
            <v>100</v>
          </cell>
          <cell r="N4067">
            <v>99.87</v>
          </cell>
          <cell r="O4067" t="str">
            <v>CERRADO</v>
          </cell>
        </row>
        <row r="4068">
          <cell r="K4068">
            <v>2014278100002</v>
          </cell>
          <cell r="L4068" t="str">
            <v>CONSTRUCCIÓN DE UN PARQUE RECREATIVO EN LA COMUNIDAD AFROCOLOMBIANA DE SAN PABLO ADENTRO MUNICIPIO DE UNIÓN PANAMERICANA, CHOCÓ, OCCIDENTE.</v>
          </cell>
          <cell r="M4068">
            <v>100</v>
          </cell>
          <cell r="N4068">
            <v>100</v>
          </cell>
          <cell r="O4068" t="str">
            <v>PARA CIERRE</v>
          </cell>
        </row>
        <row r="4069">
          <cell r="K4069">
            <v>2015278100001</v>
          </cell>
          <cell r="L4069" t="str">
            <v>CONSTRUCCIÓN PRIMERA ETAPA DE LA CONCENTRACIÓN ESCOLAR INSTITUCIÓN EDUCATIVA SANTO ECCEHOMO PLAN DE RASPADURA EN EL MUNICIPIO DE UNIÓN PANAMERICANA, CHOCÓ, OCCIDENTE</v>
          </cell>
          <cell r="M4069">
            <v>7.99</v>
          </cell>
          <cell r="N4069">
            <v>60.43</v>
          </cell>
          <cell r="O4069" t="str">
            <v>CONTRATADO EN EJECUCIÓN</v>
          </cell>
        </row>
        <row r="4070">
          <cell r="K4070" t="str">
            <v>SINBPIN4094</v>
          </cell>
          <cell r="L4070" t="str">
            <v>MEJORAMIENTO DEL BLOQUE 1 Y 2 DE LA INSTITUCIÓN EDUCATIVA SAN JOAQUÍN DE LAS ÁNIMAS, MUNICIPIO UNIÓN PANAMERICANA</v>
          </cell>
          <cell r="M4070"/>
          <cell r="N4070"/>
          <cell r="O4070" t="str">
            <v>SIN BPIN</v>
          </cell>
        </row>
        <row r="4071">
          <cell r="K4071">
            <v>20133208000003</v>
          </cell>
          <cell r="L4071" t="str">
            <v>CONSTRUCCIÓN DE OBRAS DE ESTABILIZACIÓN Y PROTECCIÓN DE ORILLA EN LA MARGEN DERECHA DEL RÍO SINÚ SECTOR RONDA NORTE MUNICIPIO DE MONTERÍA, CÓRDOBA, CARIBE</v>
          </cell>
          <cell r="M4071">
            <v>99.98</v>
          </cell>
          <cell r="N4071">
            <v>100.53</v>
          </cell>
          <cell r="O4071" t="str">
            <v>TERMINADO</v>
          </cell>
        </row>
        <row r="4072">
          <cell r="K4072">
            <v>20133208000005</v>
          </cell>
          <cell r="L4072" t="str">
            <v>CONSTRUCCIÓN DE LA TERCERA Y ÚLTIMA FASE DE LA NUEVA SEDE DE LA CORPORACIÓN AUTONÓMA REGIONAL DE LOS VALLES DEL SINÚ Y SAN JORGE MONTERÍA, CÓRDOBA, CARIBE</v>
          </cell>
          <cell r="M4072">
            <v>100</v>
          </cell>
          <cell r="N4072">
            <v>87.57</v>
          </cell>
          <cell r="O4072" t="str">
            <v>TERMINADO</v>
          </cell>
        </row>
        <row r="4073">
          <cell r="K4073">
            <v>20143234000002</v>
          </cell>
          <cell r="L4073" t="str">
            <v>DESARROLLO DE ACTIVIDADES PARA PROMOVER EL MANEJO ADECUADO DE RESIDUOS SÓLIDOS EN EL MUNICIPIO DEL PARAMO, DEPARTAMENTO DE SANTANDER.</v>
          </cell>
          <cell r="M4073">
            <v>100</v>
          </cell>
          <cell r="N4073">
            <v>88.8</v>
          </cell>
          <cell r="O4073" t="str">
            <v>CERRADO</v>
          </cell>
        </row>
        <row r="4074">
          <cell r="K4074">
            <v>20132401060001</v>
          </cell>
          <cell r="L4074" t="str">
            <v>MANTENIMIENTO Y RECUPERACIÓN DE LA NAVEGABILIDAD DEL RÍO MAGDALENA</v>
          </cell>
          <cell r="M4074">
            <v>20</v>
          </cell>
          <cell r="N4074">
            <v>3.32</v>
          </cell>
          <cell r="O4074" t="str">
            <v>CONTRATADO EN EJECUCIÓN</v>
          </cell>
        </row>
        <row r="4075">
          <cell r="K4075">
            <v>20132401060016</v>
          </cell>
          <cell r="L4075" t="str">
            <v>CONSTRUCCIÓN DE OBRAS DE CONTROL DE INUNDACION PARA LA REACTIVACION ECONOMICA EN EL MUNICIPIO DE REGIDOR</v>
          </cell>
          <cell r="M4075">
            <v>100</v>
          </cell>
          <cell r="N4075">
            <v>99.95</v>
          </cell>
          <cell r="O4075" t="str">
            <v>TERMINADO</v>
          </cell>
        </row>
        <row r="4076">
          <cell r="K4076">
            <v>20142401060014</v>
          </cell>
          <cell r="L4076" t="str">
            <v>CONSTRUCCIÓN DE MALECON Y OBRAS DE PROTECCIÓN DE ORILLA EN EL MUNICIPIO DE BARRANCO DE LOBA, BOLÍVAR, CARIBE</v>
          </cell>
          <cell r="M4076">
            <v>0</v>
          </cell>
          <cell r="N4076">
            <v>77.12</v>
          </cell>
          <cell r="O4076" t="str">
            <v>CONTRATADO EN EJECUCIÓN</v>
          </cell>
        </row>
        <row r="4077">
          <cell r="K4077">
            <v>20152401060005</v>
          </cell>
          <cell r="L4077" t="str">
            <v>CONSTRUCCIÓN DE OBRAS PARA EL CONTROL Y MITIGACIÓN DE INUNDACIONES EN INMEDIACIONES DE LOS CORREGIMIENTOS DE SAN FRANCISCO DE LOBA Y CAMPO SERENO, MUNICIPIO DE CICUCO, DEPARTAMENTO DE BOLÍVAR.</v>
          </cell>
          <cell r="M4077">
            <v>82.83</v>
          </cell>
          <cell r="N4077">
            <v>81.33</v>
          </cell>
          <cell r="O4077" t="str">
            <v>CONTRATADO EN EJECUCIÓN</v>
          </cell>
        </row>
        <row r="4078">
          <cell r="K4078">
            <v>20132401060002</v>
          </cell>
          <cell r="L4078" t="str">
            <v>CONSTRUCCIÓN DE OBRAS DE PROTECCIÓN CONTRA INUNDACIÓN EN EL SECTOR CÓRDOBA - SAN ANDRES MUNICIPIO DE CÓRDOBA</v>
          </cell>
          <cell r="M4078">
            <v>100</v>
          </cell>
          <cell r="N4078">
            <v>103.34</v>
          </cell>
          <cell r="O4078" t="str">
            <v>TERMINADO</v>
          </cell>
        </row>
        <row r="4079">
          <cell r="K4079">
            <v>20142401060001</v>
          </cell>
          <cell r="L4079" t="str">
            <v>ESTUDIOS Y DISEÑOS SISTEMA DE ALCANTARILLADO Y PLANTA DE TRATAMIENTO DE AGUAS RESIDUALES GIGANTE, HUILA, CENTRO ORIENTE</v>
          </cell>
          <cell r="M4079">
            <v>100</v>
          </cell>
          <cell r="N4079">
            <v>96.21</v>
          </cell>
          <cell r="O4079" t="str">
            <v>TERMINADO</v>
          </cell>
        </row>
        <row r="4080">
          <cell r="K4080">
            <v>20142401060011</v>
          </cell>
          <cell r="L4080" t="str">
            <v>CONSTRUCCIÓN OBRAS DE PROTECCIÓN Y ADECUACIÓN DE ORILLA MARGEN IZQUIERDA DEL RÍO MAGDALENA LA DORADA, CALDAS, OCCIDENTE</v>
          </cell>
          <cell r="M4080">
            <v>100</v>
          </cell>
          <cell r="N4080">
            <v>78.540000000000006</v>
          </cell>
          <cell r="O4080" t="str">
            <v>TERMINADO</v>
          </cell>
        </row>
        <row r="4081">
          <cell r="K4081">
            <v>20152401060003</v>
          </cell>
          <cell r="L4081" t="str">
            <v>MEJORAMIENTO OBRAS DE MITIGACIÓN SECTOR CAIMITAL MALAMBO, ATLÁNTICO</v>
          </cell>
          <cell r="M4081">
            <v>0</v>
          </cell>
          <cell r="N4081">
            <v>0</v>
          </cell>
          <cell r="O4081" t="str">
            <v>CONTRATADO EN EJECUCIÓN</v>
          </cell>
        </row>
        <row r="4082">
          <cell r="K4082">
            <v>20152401060007</v>
          </cell>
          <cell r="L4082" t="str">
            <v>ADECUACIÓN HIDRÁULICA PARA EL MEJORAMIENTO DE LA NAVEGABILIDAD DE EMBARCACIONES MENORES EN EL CAÑO PLATO PLATO, MAGDALENA, CARIBE</v>
          </cell>
          <cell r="M4082">
            <v>100</v>
          </cell>
          <cell r="N4082">
            <v>0</v>
          </cell>
          <cell r="O4082" t="str">
            <v>TERMINADO</v>
          </cell>
        </row>
        <row r="4083">
          <cell r="K4083">
            <v>20142401060007</v>
          </cell>
          <cell r="L4083" t="str">
            <v>MEJORAMIENTO TERRAPLÉN PROTECCIÓN CONTRA INUNDACIONES PUERTO LAS FLORES MUNICIPIO DE PONEDERA - ATLANTICO.</v>
          </cell>
          <cell r="M4083">
            <v>0</v>
          </cell>
          <cell r="N4083">
            <v>53.32</v>
          </cell>
          <cell r="O4083" t="str">
            <v>CONTRATADO EN EJECUCIÓN</v>
          </cell>
        </row>
        <row r="4084">
          <cell r="K4084">
            <v>20142401060008</v>
          </cell>
          <cell r="L4084" t="str">
            <v>MEJORAMIENTO DE TERRAPLEN Y CONSTRUCCION DE MALECON REMOLINO, MAGDALENA, CARIBE</v>
          </cell>
          <cell r="M4084">
            <v>0</v>
          </cell>
          <cell r="N4084">
            <v>0</v>
          </cell>
          <cell r="O4084" t="str">
            <v>CONTRATADO EN EJECUCIÓN</v>
          </cell>
        </row>
        <row r="4085">
          <cell r="K4085">
            <v>20142401060013</v>
          </cell>
          <cell r="L4085" t="str">
            <v>CONSTRUCCIÓN DE LA SEGUNDA FASE (215 METROS LINEALES), DEL MURO REFORZADO SOBRE PILOTES HINCADOS, CABECERA MUNICIPAL, RÍO VIEJO, BOLÍVAR.</v>
          </cell>
          <cell r="M4085">
            <v>0</v>
          </cell>
          <cell r="N4085">
            <v>0</v>
          </cell>
          <cell r="O4085" t="str">
            <v>CONTRATADO EN EJECUCIÓN</v>
          </cell>
        </row>
        <row r="4086">
          <cell r="K4086">
            <v>20132401060017</v>
          </cell>
          <cell r="L4086" t="str">
            <v>CONSTRUCCIÓN MALECON Y OBRAS COMPLEMENTARIAS SABANAGRANDE, ATLÁNTICO, CARIBE</v>
          </cell>
          <cell r="M4086">
            <v>25.89</v>
          </cell>
          <cell r="N4086">
            <v>59.38</v>
          </cell>
          <cell r="O4086" t="str">
            <v>CONTRATADO EN EJECUCIÓN</v>
          </cell>
        </row>
        <row r="4087">
          <cell r="K4087">
            <v>20132401060013</v>
          </cell>
          <cell r="L4087" t="str">
            <v>CONSTRUCCIÓN DE OBRAS DE PROTECCION CONTRA INUNDACIONES Y MALECOM EN EL PUERTO LAS MERCEDES EN SAN MARTÍN DE LOBA, BOLÍVAR, CARIBE</v>
          </cell>
          <cell r="M4087">
            <v>0</v>
          </cell>
          <cell r="N4087">
            <v>0</v>
          </cell>
          <cell r="O4087" t="str">
            <v>CONTRATADO EN EJECUCIÓN</v>
          </cell>
        </row>
        <row r="4088">
          <cell r="K4088">
            <v>20132401060014</v>
          </cell>
          <cell r="L4088" t="str">
            <v>ESTUDIOS Y DISEÑOS PARA LA CONSTRUCCIÓN DE OBRAS DE PROTECCIÓN DE ORILLA EN CABECERA MUNICIAPAL SAN ZENÓN, MAGDALENA, CARIBE</v>
          </cell>
          <cell r="M4088">
            <v>100</v>
          </cell>
          <cell r="N4088">
            <v>99.11</v>
          </cell>
          <cell r="O4088" t="str">
            <v>TERMINADO</v>
          </cell>
        </row>
        <row r="4089">
          <cell r="K4089">
            <v>20152401060006</v>
          </cell>
          <cell r="L4089" t="str">
            <v>MEJORAMIENTO DEL DIQUE PARA PROTECCION CONTRA INUNDACIONES UBICADO ENTRE SANTA ANA Y EL CORREGIMIENTO DE SAN FERNANDO, MUNICIPIO DE SANTA ANA, MAGDALENA, CARIBE</v>
          </cell>
          <cell r="M4089">
            <v>100</v>
          </cell>
          <cell r="N4089">
            <v>28.61</v>
          </cell>
          <cell r="O4089" t="str">
            <v>TERMINADO</v>
          </cell>
        </row>
        <row r="4090">
          <cell r="K4090">
            <v>20132401060010</v>
          </cell>
          <cell r="L4090" t="str">
            <v>CONSTRUCCIÓN OBRAS DE CONTROL DE INUNDACIONES Y EROSIÓN SECTORPINTO VIEJO – BARRO BLANCO SANTA BÁRBARA DE PINTO, MAGDALENA, CARIBE</v>
          </cell>
          <cell r="M4090">
            <v>100</v>
          </cell>
          <cell r="N4090">
            <v>98.86</v>
          </cell>
          <cell r="O4090" t="str">
            <v>TERMINADO</v>
          </cell>
        </row>
        <row r="4091">
          <cell r="K4091">
            <v>20142401060002</v>
          </cell>
          <cell r="L4091" t="str">
            <v>ADECUACIÓN DEL MALECON SUAN, ATLANTICO , CARIBE</v>
          </cell>
          <cell r="M4091">
            <v>52.67</v>
          </cell>
          <cell r="N4091">
            <v>45.87</v>
          </cell>
          <cell r="O4091" t="str">
            <v>CONTRATADO EN EJECUCIÓN</v>
          </cell>
        </row>
        <row r="4092">
          <cell r="K4092">
            <v>20132401060015</v>
          </cell>
          <cell r="L4092" t="str">
            <v>CONSTRUCCIÓN DE MALECON TURISTICO EN EL CORREGIMIENTO DE PUERTO BOCA, MUNICIPIO DE TAMALAMEQUE, CESAR, CARIBE</v>
          </cell>
          <cell r="M4092">
            <v>51.89</v>
          </cell>
          <cell r="N4092">
            <v>46.73</v>
          </cell>
          <cell r="O4092" t="str">
            <v>CONTRATADO EN EJECUCIÓN</v>
          </cell>
        </row>
        <row r="4093">
          <cell r="K4093">
            <v>20142401060005</v>
          </cell>
          <cell r="L4093" t="str">
            <v>ESTUDIOS DISEÑOS CONSTRUCCIÓN PLANTA DE TRATAMIENTO DE AGUAS RESIDUALES ZONA URBANA,  MUNICIPIO DE TELLO, HUILA, CENTRO ORIENTE</v>
          </cell>
          <cell r="M4093">
            <v>100</v>
          </cell>
          <cell r="N4093">
            <v>100</v>
          </cell>
          <cell r="O4093" t="str">
            <v>CERRADO</v>
          </cell>
        </row>
        <row r="4094">
          <cell r="K4094">
            <v>20152401060002</v>
          </cell>
          <cell r="L4094" t="str">
            <v>CONSTRUCCIÓN DE OBRAS DEL MALECON Y OBRAS DE MITIGACION MUNICIPIO DE VILLAVIEJA, HUILA, CENTRO ORIENTE</v>
          </cell>
          <cell r="M4094">
            <v>7.8</v>
          </cell>
          <cell r="N4094">
            <v>2.85</v>
          </cell>
          <cell r="O4094" t="str">
            <v>CONTRATADO EN EJECUCIÓN</v>
          </cell>
        </row>
        <row r="4095">
          <cell r="K4095">
            <v>20142401060003</v>
          </cell>
          <cell r="L4095" t="str">
            <v>CONSTRUCCIÓN CANALIZACION DEL CAÑO COLECTOR DESDE LA EST. DE BOMBEO LA VICTORIA HASTA LA EST. DE BOMBEO EL PROGRESO DEL MUNICIPIO DE YONDO, ANTIOQUIA, OCCIDENTE</v>
          </cell>
          <cell r="M4095">
            <v>50.7</v>
          </cell>
          <cell r="N4095">
            <v>45.45</v>
          </cell>
          <cell r="O4095" t="str">
            <v>CONTRATADO EN EJECUCIÓN</v>
          </cell>
        </row>
        <row r="4096">
          <cell r="K4096">
            <v>20142401060010</v>
          </cell>
          <cell r="L4096" t="str">
            <v>CONSTRUCCIÓN MALECON Y OBRAS DE CONTROL DE CAUSE SOBRE LA QUEBRADA CHIMBAYACO ZONA URBANA MUNICIPIO EL AGRADO DEPARTAMENTO DEL HUILA</v>
          </cell>
          <cell r="M4096">
            <v>100</v>
          </cell>
          <cell r="N4096">
            <v>71.03</v>
          </cell>
          <cell r="O4096" t="str">
            <v>TERMINADO</v>
          </cell>
        </row>
        <row r="4097">
          <cell r="K4097">
            <v>20132401060008</v>
          </cell>
          <cell r="L4097" t="str">
            <v>CONSTRUCCIÓN DE MALECON TURISTICO EN LA CABECERA MUNICIPAL DE HATILLO DE LOBA EN EL DEPARTAMENTO DE BOLÍVAR.</v>
          </cell>
          <cell r="M4097">
            <v>100</v>
          </cell>
          <cell r="N4097">
            <v>60.08</v>
          </cell>
          <cell r="O4097" t="str">
            <v>TERMINADO</v>
          </cell>
        </row>
        <row r="4098">
          <cell r="K4098">
            <v>20133223000018</v>
          </cell>
          <cell r="L4098" t="str">
            <v>RECUPERACIÓN Y MANTENIMIENTO DE AREAS DEGRADADAS EN TERRITORIOS DEL PUEBLO KICHWA PUERTO LEGUÍZAMO, PUTUMAYO, AMAZONÍA</v>
          </cell>
          <cell r="M4098">
            <v>100</v>
          </cell>
          <cell r="N4098">
            <v>100</v>
          </cell>
          <cell r="O4098" t="str">
            <v>PARA CIERRE</v>
          </cell>
        </row>
        <row r="4099">
          <cell r="K4099">
            <v>20153223000002</v>
          </cell>
          <cell r="L4099" t="str">
            <v>IMPLEMENTACIÓN DE ESTRATEGIAS DE RECUPERACIÓN AMBIENTAL EN COMUNIDADES INDÍGENAS DEL MUNICIPIO DE PUERTO ASIS, DEPARTAMENTO DEL PUTUMAYO</v>
          </cell>
          <cell r="M4099">
            <v>0</v>
          </cell>
          <cell r="N4099">
            <v>0</v>
          </cell>
          <cell r="O4099" t="str">
            <v>CONTRATADO EN EJECUCIÓN</v>
          </cell>
        </row>
        <row r="4100">
          <cell r="K4100">
            <v>20133223000001</v>
          </cell>
          <cell r="L4100" t="str">
            <v>MEJORAMIENTO INTEGRAL DE CUENCAS HIDROGRAFICAS A TRAVES DEL MANEJO DE LOS SISTEMAS GANADEROS EN EL DEPARTAMENTO DEL PUTUMAYO SEGUNDA FASE.</v>
          </cell>
          <cell r="M4100">
            <v>57</v>
          </cell>
          <cell r="N4100">
            <v>90.92</v>
          </cell>
          <cell r="O4100" t="str">
            <v>CONTRATADO EN EJECUCIÓN</v>
          </cell>
        </row>
        <row r="4101">
          <cell r="K4101">
            <v>20133223000002</v>
          </cell>
          <cell r="L4101" t="str">
            <v>IMPLEMENTACIÓN DE ACCIONES DE PRODUCCIÓN SOSTENIBLE  Y CONSERVACIÓN EN EL ÁREA DE INFLUENCIA  DEL CORREDOR BIOLÓGICO SERRANIA DE LOS CHURUMBELOS - CUEVA DE LOS GUACHAROS EN LOS DEPARTAMENTOS DE PUTUMAYO Y CAQUETÁ.</v>
          </cell>
          <cell r="M4101">
            <v>99.26</v>
          </cell>
          <cell r="N4101">
            <v>96.7</v>
          </cell>
          <cell r="O4101" t="str">
            <v>CONTRATADO EN EJECUCIÓN</v>
          </cell>
        </row>
        <row r="4102">
          <cell r="K4102">
            <v>20133223000005</v>
          </cell>
          <cell r="L4102" t="str">
            <v>CONSERVACIÓN DE ANIMALES Y AMBIENTES SILVESTRES DE LA AMAZONIA (CASA) COMO UN MODELO DE MANEJO IN SITU Y EX SITU, INVESTIGACIÓN Y CONSERVACIÓN DE FAUNA SILVESTRE, RECURSO HIDROBIOLOGICO Y SUS HÁBITATS OBJETO DE PRESION ANTROPICA EN LA JURISDICCION DE CORPOAMAZONIA</v>
          </cell>
          <cell r="M4102">
            <v>52.88</v>
          </cell>
          <cell r="N4102">
            <v>41.29</v>
          </cell>
          <cell r="O4102" t="str">
            <v>CONTRATADO EN EJECUCIÓN</v>
          </cell>
        </row>
        <row r="4103">
          <cell r="K4103">
            <v>20133223000013</v>
          </cell>
          <cell r="L4103" t="str">
            <v>FORTALECIMIENTO DE LA GESTIÓN INTEGRAL DEL RECURSOS HIDRICO PARA ASEGURAR LA PROTECCIÓN DE  FUENTES HIDRICAS, REGULACIÓN Y UTILIZACIÓN EN AMAZONAS, CAQUETÁ Y PUTUMAYO - AMAZONÍA</v>
          </cell>
          <cell r="M4103">
            <v>100</v>
          </cell>
          <cell r="N4103">
            <v>98.19</v>
          </cell>
          <cell r="O4103" t="str">
            <v>TERMINADO</v>
          </cell>
        </row>
        <row r="4104">
          <cell r="K4104">
            <v>20133223000023</v>
          </cell>
          <cell r="L4104" t="str">
            <v>CONSOLIDACIÓN DE  LA PRODUCCIÓN Y DISTRIBUCIÓN DE MATERIAL VEGETAL DE ESPECIES PROMISORIAS DE LA REGIÓN SUR AMAZONICA COLOMBIANA</v>
          </cell>
          <cell r="M4104">
            <v>70.14</v>
          </cell>
          <cell r="N4104">
            <v>73.66</v>
          </cell>
          <cell r="O4104" t="str">
            <v>CONTRATADO EN EJECUCIÓN</v>
          </cell>
        </row>
        <row r="4105">
          <cell r="K4105">
            <v>20133223000026</v>
          </cell>
          <cell r="L4105" t="str">
            <v>ESTUDIO DE LAS PROPIEDADES FISICO - MECÁNICAS Y USO POSIBLE DE 15 ESPECIES FORESTALES EN LA UNIDAD DE ORDENACIÓN FORESTAL YARÍ - CAGUÁN EN EL MUNICIPIO DE CARTAGENA DEL CHAIRA EN EL DEPARTAMENTO DEL CAQUETÁ.</v>
          </cell>
          <cell r="M4105">
            <v>75.5</v>
          </cell>
          <cell r="N4105">
            <v>89.99</v>
          </cell>
          <cell r="O4105" t="str">
            <v>CONTRATADO EN EJECUCIÓN</v>
          </cell>
        </row>
        <row r="4106">
          <cell r="K4106">
            <v>20133223000027</v>
          </cell>
          <cell r="L4106" t="str">
            <v>DESARROLLO DE PROCESOS INTEGRALES DE MANEJO AMBIENTAL DE LAS MICROCUENCAS LA YUCA Y EL DEDO, EN EL MUNICIPIO DE FLORENCIA.</v>
          </cell>
          <cell r="M4106">
            <v>66.83</v>
          </cell>
          <cell r="N4106">
            <v>49.59</v>
          </cell>
          <cell r="O4106" t="str">
            <v>CONTRATADO EN EJECUCIÓN</v>
          </cell>
        </row>
        <row r="4107">
          <cell r="K4107">
            <v>20133223000029</v>
          </cell>
          <cell r="L4107" t="str">
            <v>INVERSIONES PARA LA PRESERVACIÓN Y RESTAURACIÓN DE ECOSISTEMAS A TRAVÉS DEL APRESTAMIENTO E IMPULSO DE LAS CADENAS DE VALOR DE CAQUETÁ, PUTUMAYO Y AMAZONAS.</v>
          </cell>
          <cell r="M4107">
            <v>99.07</v>
          </cell>
          <cell r="N4107">
            <v>97.11</v>
          </cell>
          <cell r="O4107" t="str">
            <v>CONTRATADO EN EJECUCIÓN</v>
          </cell>
        </row>
        <row r="4108">
          <cell r="K4108">
            <v>20143223000001</v>
          </cell>
          <cell r="L4108" t="str">
            <v>PREVENCIÓN MANEJO Y CONTROL DE CARACOL GIGANTE AFRICANO (ACHATINA FULICA) EN LA JURISDICCION DE CORPOAMAZONIA Y DE CARACOL DE JARDIN (HELIX ASPERSA) EN EL ALTO PUTUMAYO- FASE III</v>
          </cell>
          <cell r="M4108">
            <v>64.06</v>
          </cell>
          <cell r="N4108">
            <v>62.77</v>
          </cell>
          <cell r="O4108" t="str">
            <v>CONTRATADO EN EJECUCIÓN</v>
          </cell>
        </row>
        <row r="4109">
          <cell r="K4109">
            <v>20143223000003</v>
          </cell>
          <cell r="L4109" t="str">
            <v>FORMULACIÓN E UN PLAN DE ORDENACIÓN Y MANEJO PARA LA SUBZONA HIDROGRÁFICA ALTO RÍO PUTUMAYO , PUTUMAYO, AMAZONÍA</v>
          </cell>
          <cell r="M4109">
            <v>15.28</v>
          </cell>
          <cell r="N4109">
            <v>49.82</v>
          </cell>
          <cell r="O4109" t="str">
            <v>CONTRATADO EN EJECUCIÓN</v>
          </cell>
        </row>
        <row r="4110">
          <cell r="K4110">
            <v>20143223000004</v>
          </cell>
          <cell r="L4110" t="str">
            <v>DESARROLLO DE ACCIONES DE RESTAURACIÓN, CONSERVACIÓN Y MANEJO AMBIENTAL DEL SISTEMA HÍDRICO SIMÓN BOLÍVAR LOCALIZADO EN EL MUNICIPIO DE LETICIA, AMAZONAS</v>
          </cell>
          <cell r="M4110">
            <v>49.56</v>
          </cell>
          <cell r="N4110">
            <v>62.47</v>
          </cell>
          <cell r="O4110" t="str">
            <v>CONTRATADO EN EJECUCIÓN</v>
          </cell>
        </row>
        <row r="4111">
          <cell r="K4111">
            <v>20143223000006</v>
          </cell>
          <cell r="L4111" t="str">
            <v>FORMULACIÓN DEL PLAN DE MANEJO AMBIENTAL DEL TERRITORIO INDÍGENA ADSCRITO AL  CONSEJO INDÍGENA DE PUERTO ALEGRÍA (COINPA), DEPARTAMENTO DE AMAZONAS</v>
          </cell>
          <cell r="M4111">
            <v>88.78</v>
          </cell>
          <cell r="N4111">
            <v>78.569999999999993</v>
          </cell>
          <cell r="O4111" t="str">
            <v>CONTRATADO EN EJECUCIÓN</v>
          </cell>
        </row>
        <row r="4112">
          <cell r="K4112">
            <v>20143223000007</v>
          </cell>
          <cell r="L4112" t="str">
            <v>CONSTRUCCIÓN DE INSTRUMENTOS TÉCNICOS Y PROCESOS DE ORDENACIÓN AMBIENTAL TERRITORIAL PARA LA INCORPORACIÓN DE LA DIMENSIÓN AMBIENTAL Y EL COMPONENTE DE GESTIÓN DEL RIESGO EN LOS POTM, EN LA JURISDISCCION DE CORPOAMAZONIA</v>
          </cell>
          <cell r="M4112">
            <v>100</v>
          </cell>
          <cell r="N4112">
            <v>98.86</v>
          </cell>
          <cell r="O4112" t="str">
            <v>TERMINADO</v>
          </cell>
        </row>
        <row r="4113">
          <cell r="K4113">
            <v>20153223000004</v>
          </cell>
          <cell r="L4113" t="str">
            <v>RECUPERACIÓN DE ECOSISTEMAS DEGRADADOS EN LOS DEPARTAMENTOS DE CAQUETÁ Y PUTUMAYO</v>
          </cell>
          <cell r="M4113">
            <v>29.52</v>
          </cell>
          <cell r="N4113">
            <v>35.67</v>
          </cell>
          <cell r="O4113" t="str">
            <v>CONTRATADO EN EJECUCIÓN</v>
          </cell>
        </row>
        <row r="4114">
          <cell r="K4114">
            <v>20153223000005</v>
          </cell>
          <cell r="L4114" t="str">
            <v>ADECUACIÓN DE ESPACIOS FÍSICOS EN EL PARQUE SURUMA, UBICADO EN EL CENTRO EXPERIMENTAL AMAZONICO CEA FASE LLL MOCOA, PUTUMAYO, AMAZONÍA</v>
          </cell>
          <cell r="M4114">
            <v>96.3</v>
          </cell>
          <cell r="N4114">
            <v>25.28</v>
          </cell>
          <cell r="O4114" t="str">
            <v>CONTRATADO EN EJECUCIÓN</v>
          </cell>
        </row>
        <row r="4115">
          <cell r="K4115">
            <v>20153223000007</v>
          </cell>
          <cell r="L4115" t="str">
            <v>CAPACITACIÓN RECORRIENDO Y EDUCANDO AMBIENTALMENTE A LA COMUNIDAD RIBEREÑA DE LA ZONA DE INTEGRACION FRONTERIZA DE LOS RIOS PUTUMAYO Y AMAZONAS</v>
          </cell>
          <cell r="M4115">
            <v>51.14</v>
          </cell>
          <cell r="N4115">
            <v>26.86</v>
          </cell>
          <cell r="O4115" t="str">
            <v>CONTRATADO EN EJECUCIÓN</v>
          </cell>
        </row>
        <row r="4116">
          <cell r="K4116">
            <v>20153223000008</v>
          </cell>
          <cell r="L4116" t="str">
            <v>DISEÑO DE ESTRATEGIAS PARA LA PREVENCIÓN Y CONTROL DE RUIDO EN LOS DEPARTAMENTOS AMAZONAS, CAQUETÁ Y PUTUMAYO</v>
          </cell>
          <cell r="M4116">
            <v>60.73</v>
          </cell>
          <cell r="N4116">
            <v>39.619999999999997</v>
          </cell>
          <cell r="O4116" t="str">
            <v>CONTRATADO EN EJECUCIÓN</v>
          </cell>
        </row>
        <row r="4117">
          <cell r="K4117">
            <v>20153223000009</v>
          </cell>
          <cell r="L4117" t="str">
            <v>FORTALECIMIENTO DE LAS PRÁCTICAS TRADICIONALES, ASOCIADA  A LA BIODIVERSIDAD Y AMBIENTE EN COMUNIDADES INDÍGENAS Y AFRODESCENDIENTES DE LOS DEPARTAMENTOS DE AMAZONAS, CAQUETÁ Y PUTUMAYO.</v>
          </cell>
          <cell r="M4117">
            <v>20.92</v>
          </cell>
          <cell r="N4117">
            <v>32.15</v>
          </cell>
          <cell r="O4117" t="str">
            <v>CONTRATADO EN EJECUCIÓN</v>
          </cell>
        </row>
        <row r="4118">
          <cell r="K4118">
            <v>20153223000003</v>
          </cell>
          <cell r="L4118" t="str">
            <v>RECUPERACIÓN DE AREAS DEGRADADAS SOBRE LA MARGEN HÍDRICA DE LA QUEBRADA LA GUINEA FUENTE ABASTECEDORA DE AGUA DEL CASCO URBANO EN EL MUNICIPIO DE ALBANIA, CAQUETÁ</v>
          </cell>
          <cell r="M4118">
            <v>0</v>
          </cell>
          <cell r="N4118">
            <v>1.64</v>
          </cell>
          <cell r="O4118" t="str">
            <v>CONTRATADO EN EJECUCIÓN</v>
          </cell>
        </row>
        <row r="4119">
          <cell r="K4119">
            <v>20133223000014</v>
          </cell>
          <cell r="L4119" t="str">
            <v>PREVENCIÓN DE DESASTRES, MEDIANTE LA CONSTRUCCIÓN DE DEFENSAS RIVEREÑAS CON GAVIONES Y DESCOLMATACIÓN, EN LAS QUEBRADAS MARPUJAY Y AFILANGAYACO, MUNICIPIO DE COLON, DEPARTAMENTO DEL PUTUMAYO</v>
          </cell>
          <cell r="M4119">
            <v>100</v>
          </cell>
          <cell r="N4119">
            <v>36.950000000000003</v>
          </cell>
          <cell r="O4119" t="str">
            <v>TERMINADO</v>
          </cell>
        </row>
        <row r="4120">
          <cell r="K4120">
            <v>20133223000015</v>
          </cell>
          <cell r="L4120" t="str">
            <v>CONTROL Y PREVENCIÓN DE LA CONTAMINACIÓN AMBIENTAL GENERADA POR EL MANEJO INADECUADO DE LOS RS EN FUENTE Y EN PLANTA DE APROVECHAMIENTO SIBUNDOY, PUTUMAYO, AMAZONÍA</v>
          </cell>
          <cell r="M4120">
            <v>88.14</v>
          </cell>
          <cell r="N4120">
            <v>97.12</v>
          </cell>
          <cell r="O4120" t="str">
            <v>CONTRATADO EN EJECUCIÓN</v>
          </cell>
        </row>
        <row r="4121">
          <cell r="K4121">
            <v>20133223000022</v>
          </cell>
          <cell r="L4121" t="str">
            <v>MEJORAMIENTO DEL IMPACTO AMBIENTAL A TRAVÉS DE LA TRANSFERENCIA DE TECNOLOGÍA PARA LA PRODUCCIÓN GANADERA Y LA REDUCCIÓN DEL CONSUMO DE LEÑA, EN EL MUNICIPIO DE MOCOA DEPARTAMENTO DEL PUTUMAYO</v>
          </cell>
          <cell r="M4121">
            <v>14.45</v>
          </cell>
          <cell r="N4121">
            <v>26.31</v>
          </cell>
          <cell r="O4121" t="str">
            <v>CONTRATADO EN EJECUCIÓN</v>
          </cell>
        </row>
        <row r="4122">
          <cell r="K4122">
            <v>20153223000010</v>
          </cell>
          <cell r="L4122" t="str">
            <v>RECUPERACIÓN REPOBLAMIENTO DE ÁREAS DEGRADADAS MEDIANTE HUERTOS DENDROENERGÉTICOS EN COMUNIDADES VULNERABLES DEL MUNICIPIO PUERTO CAICEDO PUTUMAYO</v>
          </cell>
          <cell r="M4122">
            <v>0</v>
          </cell>
          <cell r="N4122">
            <v>0.9</v>
          </cell>
          <cell r="O4122" t="str">
            <v>CONTRATADO EN EJECUCIÓN</v>
          </cell>
        </row>
        <row r="4123">
          <cell r="K4123">
            <v>20133223000016</v>
          </cell>
          <cell r="L4123" t="str">
            <v>CONSTRUCCIÓN MURO DE PROTECCIÒN PERIMETRAL MARGEN IZQUIERDA DEL RIO FRAGUA CHORROSO EN EL SECTOR URBANO DEL MUNICIPIO DE SAN JOSÉ DEL FRAGUA, CAQUETÁ, AMAZONÍA</v>
          </cell>
          <cell r="M4123">
            <v>100</v>
          </cell>
          <cell r="N4123">
            <v>100</v>
          </cell>
          <cell r="O4123" t="str">
            <v>TERMINADO</v>
          </cell>
        </row>
        <row r="4124">
          <cell r="K4124">
            <v>20153223000001</v>
          </cell>
          <cell r="L4124" t="str">
            <v>RECUPERACIÓN Y CONSERVACION DE ÁREAS DEGRADADAS DE LA CUENCA ABASTECEDORA DEL ACUEDUCTO REGIONAL DE LOS MUNICIPIOS SAN JOSÉ DEL FRAGUA, ALBANIA Y CURILLO CAQUETÁ, COLOMBIA</v>
          </cell>
          <cell r="M4124">
            <v>0</v>
          </cell>
          <cell r="N4124">
            <v>26.62</v>
          </cell>
          <cell r="O4124" t="str">
            <v>CONTRATADO EN EJECUCIÓN</v>
          </cell>
        </row>
        <row r="4125">
          <cell r="K4125">
            <v>20143223000002</v>
          </cell>
          <cell r="L4125" t="str">
            <v>CONSTRUCCIÓN DE OBRAS DE MITIGACIÓN OLA INVERNAL EN EL MUNICIPIO DE SAN VICENTE DEL CAGUÁN, CAQUETÁ, AMAZONÍA</v>
          </cell>
          <cell r="M4125">
            <v>100</v>
          </cell>
          <cell r="N4125">
            <v>61.59</v>
          </cell>
          <cell r="O4125" t="str">
            <v>TERMINADO</v>
          </cell>
        </row>
        <row r="4126">
          <cell r="K4126">
            <v>20133223000024</v>
          </cell>
          <cell r="L4126" t="str">
            <v>APLICACIÓN DE LA RECONVERSIÓN DE MODELOS TRADICIONALES DE PRODUCCIÓN PECUARIA A SISTEMAS PRODUCTIVOS, COMPETITIVOS Y SOSTENIBLES EN SOLANO, CAQUETÁ, AMAZONÍA</v>
          </cell>
          <cell r="M4126">
            <v>100</v>
          </cell>
          <cell r="N4126">
            <v>98.26</v>
          </cell>
          <cell r="O4126" t="str">
            <v>TERMINADO</v>
          </cell>
        </row>
        <row r="4127">
          <cell r="K4127">
            <v>20143235000001</v>
          </cell>
          <cell r="L4127" t="str">
            <v>APOYO AL PROCESO DE FORMALIZACION DEL SECTOR RECICLADOR DE LOS MUNICIPIOS DE SOGAMOSO Y PAIPA</v>
          </cell>
          <cell r="M4127">
            <v>73.25</v>
          </cell>
          <cell r="N4127">
            <v>35.380000000000003</v>
          </cell>
          <cell r="O4127" t="str">
            <v>CONTRATADO EN EJECUCIÓN</v>
          </cell>
        </row>
        <row r="4128">
          <cell r="K4128">
            <v>20153235000001</v>
          </cell>
          <cell r="L4128" t="str">
            <v>IMPLEMENTACIÓN DE SISTEMAS SILVOPASTORILES BAJO LA MODALIDAD DE BANCOS FORRAJEROS EN FRANJAS, ASOCIACIÓN CON PRADERAS, EN LOS MUNICIPIOS DE AQUITANIA, TOTA Y CUITIVA, QUE CORRESPONDEN A LA JURISDICCIÓN CORPOBOYACÁ</v>
          </cell>
          <cell r="M4128">
            <v>100</v>
          </cell>
          <cell r="N4128">
            <v>41.09</v>
          </cell>
          <cell r="O4128" t="str">
            <v>TERMINADO</v>
          </cell>
        </row>
        <row r="4129">
          <cell r="K4129">
            <v>20133219000001</v>
          </cell>
          <cell r="L4129" t="str">
            <v>ESTUDIO Y DISEÑO DE FACTIBILIDAD PARA LA CONSTRUCCION DEL ECO- PARQUE RIO GUATAPURI VALLEDUPAR, CESAR, CARIBE</v>
          </cell>
          <cell r="M4129">
            <v>100</v>
          </cell>
          <cell r="N4129">
            <v>100</v>
          </cell>
          <cell r="O4129" t="str">
            <v>PARA CIERRE</v>
          </cell>
        </row>
        <row r="4130">
          <cell r="K4130">
            <v>20133219000002</v>
          </cell>
          <cell r="L4130" t="str">
            <v>IMPLEMENTACIÓN DE ESTRATEGIAS, PARA DISMINUIR EL DETERIORO DE LOS BOSQUES NATURALES DE LA SERRANÍA DEL PERIJÁ, ZONA RURAL DE LOS MUNICIPIOS DE LA PAZ, SAN DIEGO, MANAURE Y CODAZZI, EN EL DEPARTAMENTO DEL CESAR.</v>
          </cell>
          <cell r="M4130">
            <v>100</v>
          </cell>
          <cell r="N4130">
            <v>99.58</v>
          </cell>
          <cell r="O4130" t="str">
            <v>PARA CIERRE</v>
          </cell>
        </row>
        <row r="4131">
          <cell r="K4131">
            <v>20143219000002</v>
          </cell>
          <cell r="L4131" t="str">
            <v>IMPLEMENTACIÓN DE ESTRATEGIAS, PARA DISMINUIR EL DETERIORO DE LOS BOSQUES NATURALES, EN LA ZONA RURAL DE LOS MUNICIPIOS DE LA JAGUA DE IBIRICO, ASTREA, CODAZZI Y SAN DIEGO, EN EL DEPARTAMENTO DEL CESAR.</v>
          </cell>
          <cell r="M4131">
            <v>100</v>
          </cell>
          <cell r="N4131">
            <v>99.9</v>
          </cell>
          <cell r="O4131" t="str">
            <v>TERMINADO</v>
          </cell>
        </row>
        <row r="4132">
          <cell r="K4132">
            <v>20143219000003</v>
          </cell>
          <cell r="L4132" t="str">
            <v>FORMULACIÓN DEL PLAN DE ORDENACIÓN Y MANEJO DE LA CUENCA 2802 -08 RÍO CALENTURITAS- NSS EN EL DEPARTAMENTO DEL CESAR EN LA JURISDICCIÓN DE LA CORPORACIÓN AUTÓNOMA REGIONAL DEL CESAR - CORPOCESAR</v>
          </cell>
          <cell r="M4132">
            <v>67.88</v>
          </cell>
          <cell r="N4132">
            <v>51.65</v>
          </cell>
          <cell r="O4132" t="str">
            <v>CONTRATADO EN EJECUCIÓN</v>
          </cell>
        </row>
        <row r="4133">
          <cell r="K4133">
            <v>20153219000001</v>
          </cell>
          <cell r="L4133" t="str">
            <v>CONSTRUCCIÓN DE OBRAS CIVILES PARA CONTROL DE EROSIÓN E INUNDACIÓN EL RÍO GUATAPURI Y RÍO BADILLO EN EL DEPARTAMENTO DEL CESAR</v>
          </cell>
          <cell r="M4133">
            <v>100</v>
          </cell>
          <cell r="N4133">
            <v>100</v>
          </cell>
          <cell r="O4133" t="str">
            <v>TERMINADO</v>
          </cell>
        </row>
        <row r="4134">
          <cell r="K4134">
            <v>20153219000002</v>
          </cell>
          <cell r="L4134" t="str">
            <v>ADMINISTRACIÓN OPERACIÓN Y ANÁLISIS DE LA INFORMACIÓN DE LOS SISTEMAS DE VIGILANCIA PARA LA CALIDAD DEL AIRE Y AGUA DE CORPOCESAR EN EL DEPARTAMENTO DEL CESAR</v>
          </cell>
          <cell r="M4134">
            <v>100</v>
          </cell>
          <cell r="N4134">
            <v>76.94</v>
          </cell>
          <cell r="O4134" t="str">
            <v>TERMINADO</v>
          </cell>
        </row>
        <row r="4135">
          <cell r="K4135">
            <v>20163219000001</v>
          </cell>
          <cell r="L4135" t="str">
            <v>ESTUDIO DE RIESGO PARA LA RECUPERACIÓN DEL CAUCE DEL RÍO ARIGUANÍ CUENCA BAJA CESAR, CARIBE</v>
          </cell>
          <cell r="M4135">
            <v>0</v>
          </cell>
          <cell r="N4135">
            <v>0</v>
          </cell>
          <cell r="O4135" t="str">
            <v>SIN CONTRATAR</v>
          </cell>
        </row>
        <row r="4136">
          <cell r="K4136">
            <v>20133218000001</v>
          </cell>
          <cell r="L4136" t="str">
            <v>RECUPERACIÓN DE LA CUENCA MEDIA DE LOS RIOS MARQUEZOTE Y MARQUEZOTICO MUNICIPIO URUMITA, LA GUAJIRA, CARIBE</v>
          </cell>
          <cell r="M4136">
            <v>100</v>
          </cell>
          <cell r="N4136">
            <v>92.58</v>
          </cell>
          <cell r="O4136" t="str">
            <v>TERMINADO</v>
          </cell>
        </row>
        <row r="4137">
          <cell r="K4137">
            <v>20133218000002</v>
          </cell>
          <cell r="L4137" t="str">
            <v>MEJORAMIENTO LIMPIEZA DEL CAUCE Y CONSTRUCCION DE OBRAS DE PROTECCION EN LOS ARROYOS KUTANAMANA Y CHEMERRAIN EN EL MUNICIPIO DE URIBIA, LA GUAJIRA, CARIBE</v>
          </cell>
          <cell r="M4137">
            <v>100</v>
          </cell>
          <cell r="N4137">
            <v>100</v>
          </cell>
          <cell r="O4137" t="str">
            <v>PARA CIERRE</v>
          </cell>
        </row>
        <row r="4138">
          <cell r="K4138">
            <v>20133218000003</v>
          </cell>
          <cell r="L4138" t="str">
            <v>ESTUDIOS PARA LA DECLARATORIA DE UN ÁREA NATURAL PROTEGIDA EN UNA ZONA BMS-T Y EL HUMEDAL WASHINGTON Y FORMULACIÓN PLAN DE MANEJO MAICAO, LA GUAJIRA</v>
          </cell>
          <cell r="M4138">
            <v>100</v>
          </cell>
          <cell r="N4138">
            <v>104.31</v>
          </cell>
          <cell r="O4138" t="str">
            <v>TERMINADO</v>
          </cell>
        </row>
        <row r="4139">
          <cell r="K4139">
            <v>20133218000005</v>
          </cell>
          <cell r="L4139" t="str">
            <v>DESARROLLO IMPLENTACION ACCIONES AMBIENTALES PARA PROMOVER CONSERVACION PROTECCION DE LOS RN AGUA SUELO AIRE FAUNA Y FLORA SP VILLANUEVA, LA GUAJIRA</v>
          </cell>
          <cell r="M4139">
            <v>100</v>
          </cell>
          <cell r="N4139">
            <v>95.24</v>
          </cell>
          <cell r="O4139" t="str">
            <v>TERMINADO</v>
          </cell>
        </row>
        <row r="4140">
          <cell r="K4140">
            <v>20133218000006</v>
          </cell>
          <cell r="L4140" t="str">
            <v>CONSTRUCCIÓN DE UN POZO SUBTERRÁNEO PARA  PROVEER SUFICIENTE AGUA A LAS COMUNIDADES DE KASICHE I, KASICHE II, LA PARCELA Y WAYUMANO MAICAO, LA GUAJIRA</v>
          </cell>
          <cell r="M4140">
            <v>100</v>
          </cell>
          <cell r="N4140">
            <v>95.14</v>
          </cell>
          <cell r="O4140" t="str">
            <v>TERMINADO</v>
          </cell>
        </row>
        <row r="4141">
          <cell r="K4141">
            <v>20133218000007</v>
          </cell>
          <cell r="L4141" t="str">
            <v>DESARROLLO ESQUEMA DE SOSTENIBILIDAD COMUNITARIO PARA SISTEMAS DE EXTRACCION DE AGUA SUBTERRANEA EN COMUNIDADES RURALES MUNICIPIOS DE RIOHACHA, MANAURE, ALBANIA, URIBIA Y MAICAO, UBICADOS EN LA MEDIA Y ALTA GUAJIRA</v>
          </cell>
          <cell r="M4141">
            <v>76.989999999999995</v>
          </cell>
          <cell r="N4141">
            <v>79.260000000000005</v>
          </cell>
          <cell r="O4141" t="str">
            <v>CONTRATADO EN EJECUCIÓN</v>
          </cell>
        </row>
        <row r="4142">
          <cell r="K4142">
            <v>20133218000009</v>
          </cell>
          <cell r="L4142" t="str">
            <v>CONSTRUCCIÓN POZO SUBTERRÁNEO PARA BOMBEO, ALMECENAMIENTO Y ABASTECIMIENTO DE PERICO ZONA RURAL DEL MUNICIPIO DE RIOHACHA, LA GUAJIRA</v>
          </cell>
          <cell r="M4142">
            <v>100</v>
          </cell>
          <cell r="N4142">
            <v>94.88</v>
          </cell>
          <cell r="O4142" t="str">
            <v>TERMINADO</v>
          </cell>
        </row>
        <row r="4143">
          <cell r="K4143">
            <v>20133218000011</v>
          </cell>
          <cell r="L4143" t="str">
            <v>FORTALECIMIENTO Y OPERACION DEL SISTEMA DE VIGILANCIA DE LA CALIDAD DEL AIRE EN TODO EL DEPARTAMENTO, LA GUAJIRA, CARIBE</v>
          </cell>
          <cell r="M4143">
            <v>100</v>
          </cell>
          <cell r="N4143">
            <v>100</v>
          </cell>
          <cell r="O4143" t="str">
            <v>TERMINADO</v>
          </cell>
        </row>
        <row r="4144">
          <cell r="K4144">
            <v>20133218000012</v>
          </cell>
          <cell r="L4144" t="str">
            <v>CONSTRUCCIÓN DE MUROS EN GAVIONES EN EL SECTOR PASAJE LA YEE LOS HATICOS- LA JUNTA, MUNICIPIO DE SAN JUAN DEL CESAR, LA GUAJIRA, CARIBE</v>
          </cell>
          <cell r="M4144">
            <v>100</v>
          </cell>
          <cell r="N4144">
            <v>92.63</v>
          </cell>
          <cell r="O4144" t="str">
            <v>TERMINADO</v>
          </cell>
        </row>
        <row r="4145">
          <cell r="K4145">
            <v>20133218000014</v>
          </cell>
          <cell r="L4145" t="str">
            <v>PROTECCIÓN CONTRA INUNDACIONES CON GAVIIONES EN MARGENES DERECHA E IQUIERDA DEL ARROYITO, CORREGIMIENTO DE LOS REMEDIOS, ALBANIA, LA GUAJIRA</v>
          </cell>
          <cell r="M4145">
            <v>100</v>
          </cell>
          <cell r="N4145">
            <v>99.94</v>
          </cell>
          <cell r="O4145" t="str">
            <v>TERMINADO</v>
          </cell>
        </row>
        <row r="4146">
          <cell r="K4146">
            <v>20133218000022</v>
          </cell>
          <cell r="L4146" t="str">
            <v>RESTAURACIÓN ACTIVA Y PASIVA DE LOS RIOS TOMARRAZÓN, COTOPRIX, CAÑAS Y JEREZ EN LOS MUNICIPIOS DE RIOHACHA Y DIBULLA, LA  GUAJIRA</v>
          </cell>
          <cell r="M4146">
            <v>42.52</v>
          </cell>
          <cell r="N4146">
            <v>60.82</v>
          </cell>
          <cell r="O4146" t="str">
            <v>CONTRATADO EN EJECUCIÓN</v>
          </cell>
        </row>
        <row r="4147">
          <cell r="K4147">
            <v>20133218000023</v>
          </cell>
          <cell r="L4147" t="str">
            <v>RECUPERACIÓN , PROTECCIÓN DE LA MICROCUENCA  MANANTIAL EL POZO Y FORTALECIMIENTO SOCIOAMBIENTAL EN CUATRO COMUNIDADES INDIGENAS DEL MUNICIPIO DE HATONUEVO, LA GUAJIRA</v>
          </cell>
          <cell r="M4147">
            <v>74.95</v>
          </cell>
          <cell r="N4147">
            <v>78.02</v>
          </cell>
          <cell r="O4147" t="str">
            <v>CONTRATADO EN EJECUCIÓN</v>
          </cell>
        </row>
        <row r="4148">
          <cell r="K4148">
            <v>20133218000024</v>
          </cell>
          <cell r="L4148" t="str">
            <v>ESTUDIOS PARA LA DELIMITACIÓN DE 4 HUMEDALES EN RIOHACHA, 1 EN DIBULLA,  1 EN MAICAO Y 1 EN EL MOLINO EN EL DEPARTAMENTO DE LA GUAJIRA</v>
          </cell>
          <cell r="M4148">
            <v>100</v>
          </cell>
          <cell r="N4148">
            <v>80.849999999999994</v>
          </cell>
          <cell r="O4148" t="str">
            <v>TERMINADO</v>
          </cell>
        </row>
        <row r="4149">
          <cell r="K4149">
            <v>20133218000026</v>
          </cell>
          <cell r="L4149" t="str">
            <v>APOYO AL PROGRAMA DE CONSERVACIÓN DE LA BIODIVERSIDAD, MEDIANTE LA ATENCION Y RECUPERACIÓN DE FAUNA Y FLORA SILVESTRE EN EL DEPARTAMENTO DE  LA GUAJIRA</v>
          </cell>
          <cell r="M4149">
            <v>100</v>
          </cell>
          <cell r="N4149">
            <v>88.21</v>
          </cell>
          <cell r="O4149" t="str">
            <v>TERMINADO</v>
          </cell>
        </row>
        <row r="4150">
          <cell r="K4150">
            <v>20133218000028</v>
          </cell>
          <cell r="L4150" t="str">
            <v>RESTAURACIÓN ACTIVA Y PASIVA, EN EL RIO RANCHERIA, TRAMO LOS PULGARES-PUENTE EL CERCADO MUNICIPIO DISTRACCIÓN, LA GUAJIRA, CARIBE</v>
          </cell>
          <cell r="M4150">
            <v>100</v>
          </cell>
          <cell r="N4150">
            <v>99.93</v>
          </cell>
          <cell r="O4150" t="str">
            <v>TERMINADO</v>
          </cell>
        </row>
        <row r="4151">
          <cell r="K4151">
            <v>20133218000031</v>
          </cell>
          <cell r="L4151" t="str">
            <v>REFORESTACIÓN Y AISLAMIENTO EN LA CUENCA MEDIA DEL RIO EL MOLINO EN EL MUNICIPIO DE EL MOLINO, LA GUAJIRA, CARIBE</v>
          </cell>
          <cell r="M4151">
            <v>53.04</v>
          </cell>
          <cell r="N4151">
            <v>58.84</v>
          </cell>
          <cell r="O4151" t="str">
            <v>CONTRATADO EN EJECUCIÓN</v>
          </cell>
        </row>
        <row r="4152">
          <cell r="K4152">
            <v>20133218000032</v>
          </cell>
          <cell r="L4152" t="str">
            <v>CONSTRUCCIÓN DE AISLAMIENTOS PARA PROTECCIÓN Y RECUPERACIÓN DE LAS CUENCAS DE LOS RÍOS CESAR Y RANCHERÍA, MUNICIPIO DE SAN JUAN DEL CESAR, LA GUAJIRA</v>
          </cell>
          <cell r="M4152">
            <v>49.6</v>
          </cell>
          <cell r="N4152">
            <v>49.99</v>
          </cell>
          <cell r="O4152" t="str">
            <v>CONTRATADO EN EJECUCIÓN</v>
          </cell>
        </row>
        <row r="4153">
          <cell r="K4153">
            <v>20133218000033</v>
          </cell>
          <cell r="L4153" t="str">
            <v>SANEAMIENTO PREDIAL EN ZONAS DE IMPORTANCIA ESTRATÉGICAS PARA LA CONSERVACIÓN DE CERRO PINTAO Y LA RESERVA FORESTAL  MONTES DE OCA, DEPARTAMENTO DE LA GUAJIRA</v>
          </cell>
          <cell r="M4153">
            <v>47.4</v>
          </cell>
          <cell r="N4153">
            <v>7.14</v>
          </cell>
          <cell r="O4153" t="str">
            <v>CONTRATADO EN EJECUCIÓN</v>
          </cell>
        </row>
        <row r="4154">
          <cell r="K4154">
            <v>20133218000034</v>
          </cell>
          <cell r="L4154" t="str">
            <v>FORMULACIÓN DE PLANES DE ORDENAMIENTO DEL RECURSO HIDRICO DE LOS RIOS TAPIAS Y CAÑAS  EN LOS MUNICIPIOS DE RIOHACHA Y DIBULLA, LA GUAJIRA.</v>
          </cell>
          <cell r="M4154">
            <v>0</v>
          </cell>
          <cell r="N4154">
            <v>49.99</v>
          </cell>
          <cell r="O4154" t="str">
            <v>CONTRATADO EN EJECUCIÓN</v>
          </cell>
        </row>
        <row r="4155">
          <cell r="K4155">
            <v>20133218000037</v>
          </cell>
          <cell r="L4155" t="str">
            <v>RESTAURACIÓN Y PROTECCIÓN DE LOS ECOSISTEMAS DE 13 COMUNIDADES AFROCOLOMBIANAS, DEVASTADOS POR LA OLA INVERNAL DE 2011, MUNICIPIO DE RIOHACHA, LA GUAJIRA</v>
          </cell>
          <cell r="M4155">
            <v>0</v>
          </cell>
          <cell r="N4155">
            <v>0</v>
          </cell>
          <cell r="O4155" t="str">
            <v>EN PROCESO DE CONTRATACIÓN</v>
          </cell>
        </row>
        <row r="4156">
          <cell r="K4156">
            <v>20133218000039</v>
          </cell>
          <cell r="L4156" t="str">
            <v>CONSTRUCCIÓN DE ACUEDUCTO PARA LA COMUNIDAD INDIGENA DE LA LOMA DEL POTRERO, ZONA RURAL DEL MUNICIPIO DE SAN JUAN DEL CESAR, LA GUAJIRA</v>
          </cell>
          <cell r="M4156">
            <v>100</v>
          </cell>
          <cell r="N4156">
            <v>102.17</v>
          </cell>
          <cell r="O4156" t="str">
            <v>TERMINADO</v>
          </cell>
        </row>
        <row r="4157">
          <cell r="K4157">
            <v>20143218000001</v>
          </cell>
          <cell r="L4157" t="str">
            <v>CONSTRUCCIÓN DE POZOS Y OBRAS COMPLEMENTARIAS PARA EL ABASTECIMIENTO DE AGUA EN LAS COMUNIDADES AFRODESCENDIENTES DE LOS CORREGIMIENTOS DE JUAN Y MEDIO Y LAS PALMAS, MUNICIPIO DE RIOHACHA.</v>
          </cell>
          <cell r="M4157">
            <v>70.94</v>
          </cell>
          <cell r="N4157">
            <v>75.489999999999995</v>
          </cell>
          <cell r="O4157" t="str">
            <v>CONTRATADO EN EJECUCIÓN</v>
          </cell>
        </row>
        <row r="4158">
          <cell r="K4158">
            <v>20143218000002</v>
          </cell>
          <cell r="L4158" t="str">
            <v>RECUPERACIÓN DE ÁRBOLES EN ESTADO DE RIESGO EN LAS RIBERAS DE LOS RÍOS CORUAL, TAPIAS, JEREZ Y CAÑAS, JURISDICCIÓN DE LOS MUNICIPIOS DE RIOHACHA Y DIBULLA DEPARTAMENTO DE LA GUAJIRA</v>
          </cell>
          <cell r="M4158">
            <v>99.5</v>
          </cell>
          <cell r="N4158">
            <v>83.85</v>
          </cell>
          <cell r="O4158" t="str">
            <v>TERMINADO</v>
          </cell>
        </row>
        <row r="4159">
          <cell r="K4159">
            <v>20153218000001</v>
          </cell>
          <cell r="L4159" t="str">
            <v>ESTUDIO DE EVALUACIÓN AMBIENTAL ESTRATÉGICA DEL SECTOR DE LA MINERÍA EN EL DEPARTAMENTO DE LA GUAJIRA</v>
          </cell>
          <cell r="M4159">
            <v>52.33</v>
          </cell>
          <cell r="N4159">
            <v>52.39</v>
          </cell>
          <cell r="O4159" t="str">
            <v>CONTRATADO EN EJECUCIÓN</v>
          </cell>
        </row>
        <row r="4160">
          <cell r="K4160">
            <v>20153218000002</v>
          </cell>
          <cell r="L4160" t="str">
            <v>MANTENIMIENTO Y SOSTENIMIENTO DE PLANTACIONES FORESTALES PROTECTORAS Y AISLAMIENTO EN LA CUENCA DE LOS RIOS CAÑAS, PALOMINO, TAPIAS, TOMARRAZÓN, JEREZ Y DE LA SERRANÍA DEL PERIJÁ, LA GUAJIRA</v>
          </cell>
          <cell r="M4160">
            <v>91.89</v>
          </cell>
          <cell r="N4160">
            <v>87.19</v>
          </cell>
          <cell r="O4160" t="str">
            <v>CONTRATADO EN EJECUCIÓN</v>
          </cell>
        </row>
        <row r="4161">
          <cell r="K4161">
            <v>20153218000003</v>
          </cell>
          <cell r="L4161" t="str">
            <v>IMPLEMENTACIÓN DE ESTRATEGIAS DE CONSERVACIÓN EN ESPECIES DE FAUNA CON ENFOQUE EN ECOSISTEMAS EN LOS MUNICIPIOS DE RIOHACHA, SAN JUAN DEL CESAR, ALBANIA, MAICAO Y MANAURE, LA GUAJIRA, CARIBE</v>
          </cell>
          <cell r="M4161">
            <v>64.040000000000006</v>
          </cell>
          <cell r="N4161">
            <v>49.98</v>
          </cell>
          <cell r="O4161" t="str">
            <v>CONTRATADO EN EJECUCIÓN</v>
          </cell>
        </row>
        <row r="4162">
          <cell r="K4162">
            <v>20153218000004</v>
          </cell>
          <cell r="L4162" t="str">
            <v>ESTUDIO DE LÍNEA BASE PARA LA DECLARATORIA COMO ÁREA PROTEGIDA DE LOS SECTORES DE BAHÍA HONDA Y BAHÍA HONDITA, MUNICIPIO DE URIBIA, DEPARTAMENTO DE LA GUAJIRA</v>
          </cell>
          <cell r="M4162">
            <v>69.17</v>
          </cell>
          <cell r="N4162">
            <v>49.88</v>
          </cell>
          <cell r="O4162" t="str">
            <v>CONTRATADO EN EJECUCIÓN</v>
          </cell>
        </row>
        <row r="4163">
          <cell r="K4163">
            <v>20153218000005</v>
          </cell>
          <cell r="L4163" t="str">
            <v>IMPLEMENTACIÓN DE ESTRATEGIAS AMBIENTALES PARA LA GESTIÓN INTEGRAL DE RESIDUOS SÓLIDOS, EN LOS MUNICIPIOS DE LA JAGUA DEL PILAR, URUMITA Y EL MOLINO, LA GUAJIRA, CARIBE</v>
          </cell>
          <cell r="M4163">
            <v>8.81</v>
          </cell>
          <cell r="N4163">
            <v>47.64</v>
          </cell>
          <cell r="O4163" t="str">
            <v>CONTRATADO EN EJECUCIÓN</v>
          </cell>
        </row>
        <row r="4164">
          <cell r="K4164">
            <v>20153218000006</v>
          </cell>
          <cell r="L4164" t="str">
            <v>CONSTRUCCIÓN DE ACUEDUCTO VEREDAL PARA LAS COMUNIDADES NEGRAS E INDÍGENAS DE LA MICROCUENCA DEL TOTUMO, CUENCA DEL RÍO TAPIAS, EN EL MUNICIPIO DE RIOHACHA, DEPARTAMENTO DE LA GUAJIRA</v>
          </cell>
          <cell r="M4164">
            <v>0</v>
          </cell>
          <cell r="N4164">
            <v>50.51</v>
          </cell>
          <cell r="O4164" t="str">
            <v>CONTRATADO EN EJECUCIÓN</v>
          </cell>
        </row>
        <row r="4165">
          <cell r="K4165">
            <v>20153218000008</v>
          </cell>
          <cell r="L4165" t="str">
            <v>IMPLEMENTACIÓN DE ACCIONES AMBIENTALES PARA LA DISPOSICIÓN Y MANEJO ADECUADO DE RESIDUOS SÓLIDOS DOMICILIARIOS Y FORTALECIMIENTO DEL COMPARENDO AMBIENTAL EN EL MUNICIPIO DE DISTRACCIÓN LA GUAJIRA</v>
          </cell>
          <cell r="M4165">
            <v>81.25</v>
          </cell>
          <cell r="N4165">
            <v>49.99</v>
          </cell>
          <cell r="O4165" t="str">
            <v>CONTRATADO EN EJECUCIÓN</v>
          </cell>
        </row>
        <row r="4166">
          <cell r="K4166">
            <v>20153218000010</v>
          </cell>
          <cell r="L4166" t="str">
            <v>FORMULACIÓN DEL PLAN DE ORDENACION Y MANEJO DE LAS CUENCAS DEL NSS ANCHO Y OTROS DIRECTOS AL CARIBE LOCALIZADAS EN EL MUNICIPIO DE DIBULLA, DEPARTAMENTO DE LA GUAJIRA,REGION CARIBE</v>
          </cell>
          <cell r="M4166">
            <v>7.8</v>
          </cell>
          <cell r="N4166">
            <v>49.34</v>
          </cell>
          <cell r="O4166" t="str">
            <v>CONTRATADO EN EJECUCIÓN</v>
          </cell>
        </row>
        <row r="4167">
          <cell r="K4167">
            <v>20133218000013</v>
          </cell>
          <cell r="L4167" t="str">
            <v>CONSTRUCCIÓN Y ADECUACIÓN DE RESERVORIOS EN LOS RESGUARDOS INDIGENAS JURISDICCION DEL MUNICIPIO DE BARRANCAS, LA GUAJIRA, CARIBE</v>
          </cell>
          <cell r="M4167">
            <v>63.99</v>
          </cell>
          <cell r="N4167">
            <v>94.19</v>
          </cell>
          <cell r="O4167" t="str">
            <v>CONTRATADO EN EJECUCIÓN</v>
          </cell>
        </row>
        <row r="4168">
          <cell r="K4168">
            <v>20133218000018</v>
          </cell>
          <cell r="L4168" t="str">
            <v>REFORESTACIÓN Y LIMPIEZA DE LAS MÁRGENES DERECHA E IZQUIERDA DEL RÍO RANCHERÍA EN SU PASO POR BARRANCAS, LA GUAJIRA, CARIBE</v>
          </cell>
          <cell r="M4168">
            <v>100</v>
          </cell>
          <cell r="N4168">
            <v>99.28</v>
          </cell>
          <cell r="O4168" t="str">
            <v>TERMINADO</v>
          </cell>
        </row>
        <row r="4169">
          <cell r="K4169">
            <v>20133218000040</v>
          </cell>
          <cell r="L4169" t="str">
            <v>REFORESTACIÓN EN SECTORES DE CINCO MUNICIPIOS PERTENECIENTES A LA CUENCA DEL RÍO RANCHERÍA, COMO MEDIDA PREVENTIVA ENMARCADA  Y PRIORIZADA EN LA  ZONIFICACIÓN DE RIESGOS, DEPARTAMENTO DE LA GUAJIRA.</v>
          </cell>
          <cell r="M4169">
            <v>100</v>
          </cell>
          <cell r="N4169">
            <v>87.74</v>
          </cell>
          <cell r="O4169" t="str">
            <v>TERMINADO</v>
          </cell>
        </row>
        <row r="4170">
          <cell r="K4170">
            <v>20133218000015</v>
          </cell>
          <cell r="L4170" t="str">
            <v>RECUPERACIÓN Y LIMPIEZA DEL CANAL SAN JOSÉ-MONTEBELLO MAICAO, LA GUAJIRA, CARIBE</v>
          </cell>
          <cell r="M4170">
            <v>100</v>
          </cell>
          <cell r="N4170">
            <v>94.63</v>
          </cell>
          <cell r="O4170" t="str">
            <v>TERMINADO</v>
          </cell>
        </row>
        <row r="4171">
          <cell r="K4171">
            <v>20133218000008</v>
          </cell>
          <cell r="L4171" t="str">
            <v>CONSTRUCCIÓN DE MICROACUEDUCTOS PARA SUMINISTRO DE AGUA POTABLE Y SEGURA, UTILIZANDO UN SISTEMA DE BOMBEO DE ENERGIA FOTOVOLTAICA EN JUYATPANA, GALILEA, BETANIA, SANTA CLARA, HAMACA, TOLDA, MONGUÍ Y NUEVA LUCHA, RIOHACHA, LA GUAJIRA</v>
          </cell>
          <cell r="M4171">
            <v>100</v>
          </cell>
          <cell r="N4171">
            <v>99.23</v>
          </cell>
          <cell r="O4171" t="str">
            <v>TERMINADO</v>
          </cell>
        </row>
        <row r="4172">
          <cell r="K4172">
            <v>20133218000004</v>
          </cell>
          <cell r="L4172" t="str">
            <v>DESARROLLO MANEJO Y APROVECHAMIENTO DE LOS RESIDUOS SOLIDOS Y ORGANICOS EN  EL SAN JUAN DEL CESAR, LA GUAJIRA, CARIBE</v>
          </cell>
          <cell r="M4172">
            <v>100</v>
          </cell>
          <cell r="N4172">
            <v>4.76</v>
          </cell>
          <cell r="O4172" t="str">
            <v>TERMINADO</v>
          </cell>
        </row>
        <row r="4173">
          <cell r="K4173">
            <v>20153216000001</v>
          </cell>
          <cell r="L4173" t="str">
            <v>FORTALECIMIENTO DE ACCIONES ENCAMINADAS A LA PREVENCIÓN Y CONTROL DE INCENDIOS FORESTALES EN EL DEPARTAMENTO DE NARIÑO</v>
          </cell>
          <cell r="M4173">
            <v>34.729999999999997</v>
          </cell>
          <cell r="N4173">
            <v>0</v>
          </cell>
          <cell r="O4173" t="str">
            <v>CONTRATADO EN EJECUCIÓN</v>
          </cell>
        </row>
        <row r="4174">
          <cell r="K4174">
            <v>2013250010001</v>
          </cell>
          <cell r="L4174" t="str">
            <v>CONSTRUCCIÓN OBRAS HIDRAULICAS PARA LA PROTECCION DE TALUDES Y CONTRA INUNDACIONES EN LA MARGEN IZQUIERDA DEL RIO BOGOTA AGUA DE DIOS, CUNDINAMARCA, CENTRO ORIENTE</v>
          </cell>
          <cell r="M4174">
            <v>100</v>
          </cell>
          <cell r="N4174">
            <v>99.98</v>
          </cell>
          <cell r="O4174" t="str">
            <v>TERMINADO</v>
          </cell>
        </row>
        <row r="4175">
          <cell r="K4175">
            <v>2013250010002</v>
          </cell>
          <cell r="L4175" t="str">
            <v>FORMULACIÓN ESQUEMA DE ORDENAMIENTO TERRITORIAL Y FORMULACION PLAN DE GESTION DEL RIESGO AGUA DE DIOS, CUNDINAMARCA, CENTRO ORIENTE</v>
          </cell>
          <cell r="M4175">
            <v>100</v>
          </cell>
          <cell r="N4175">
            <v>100</v>
          </cell>
          <cell r="O4175" t="str">
            <v>TERMINADO</v>
          </cell>
        </row>
        <row r="4176">
          <cell r="K4176">
            <v>2013250010004</v>
          </cell>
          <cell r="L4176" t="str">
            <v>ADQUISICIÓN BUS TRANSPORTE ESCOLAR AGUA DE DIOS, CUNDINAMARCA, CENTRO ORIENTE</v>
          </cell>
          <cell r="M4176">
            <v>100</v>
          </cell>
          <cell r="N4176">
            <v>70</v>
          </cell>
          <cell r="O4176" t="str">
            <v>TERMINADO</v>
          </cell>
        </row>
        <row r="4177">
          <cell r="K4177">
            <v>2013250010005</v>
          </cell>
          <cell r="L4177" t="str">
            <v>ADECUACIÓN PARQUE PRINCIPAL Y CONSTRUCCION CONCHA ACUSTICA AGUA DE DIOS, CUNDINAMARCA, CENTRO ORIENTE</v>
          </cell>
          <cell r="M4177">
            <v>23.1</v>
          </cell>
          <cell r="N4177">
            <v>16.34</v>
          </cell>
          <cell r="O4177" t="str">
            <v>CONTRATADO EN EJECUCIÓN</v>
          </cell>
        </row>
        <row r="4178">
          <cell r="K4178">
            <v>2016250010001</v>
          </cell>
          <cell r="L4178" t="str">
            <v>ACTUALIZACIÓN DE LA FORMACIÓN CATASTRAL EN EL MUNICIPIO DE AGUA DE DIOS, CUNDINAMARCA.</v>
          </cell>
          <cell r="M4178">
            <v>0</v>
          </cell>
          <cell r="N4178">
            <v>0</v>
          </cell>
          <cell r="O4178" t="str">
            <v>SIN MIGRAR</v>
          </cell>
        </row>
        <row r="4179">
          <cell r="K4179">
            <v>2014250190001</v>
          </cell>
          <cell r="L4179" t="str">
            <v>ACTUALIZACIÓN DEL ESQUEMA DE ORDENAMIENTO TERRITORIAL INCLUYENDO EL ANÁLISIS DE RIESGO DEL MUNICIPIO ALBAN, CUNDINAMARCA, CENTRO ORIENTE</v>
          </cell>
          <cell r="M4179">
            <v>100</v>
          </cell>
          <cell r="N4179">
            <v>56.07</v>
          </cell>
          <cell r="O4179" t="str">
            <v>TERMINADO</v>
          </cell>
        </row>
        <row r="4180">
          <cell r="K4180">
            <v>2014250190002</v>
          </cell>
          <cell r="L4180" t="str">
            <v>MEJORAMIENTO VIVIENDA ALBAN, CUNDINAMARCA, CENTRO ORIENTE</v>
          </cell>
          <cell r="M4180">
            <v>100</v>
          </cell>
          <cell r="N4180">
            <v>97.6</v>
          </cell>
          <cell r="O4180" t="str">
            <v>TERMINADO</v>
          </cell>
        </row>
        <row r="4181">
          <cell r="K4181">
            <v>2013250350001</v>
          </cell>
          <cell r="L4181" t="str">
            <v>CONSTRUCCIÓN DE UN PUENTE SOBRE LA QUEBRADA LAS ANIMAS EN LA INSPECCION DE SAN ANTONIO VIA SAN JOAQUIN LA MESA ANAPOIMA, CUNDINAMARCA, CENTRO ORIENTE</v>
          </cell>
          <cell r="M4181">
            <v>100</v>
          </cell>
          <cell r="N4181">
            <v>100</v>
          </cell>
          <cell r="O4181" t="str">
            <v>CERRADO</v>
          </cell>
        </row>
        <row r="4182">
          <cell r="K4182">
            <v>2013250350002</v>
          </cell>
          <cell r="L4182" t="str">
            <v>CONSTRUCCIÓN DE LA ETAPA FINAL DEL CAMELLON DE LA VIA PRINCIPAL DEL MUNCIPIO DE ANAPOIMA, CUNDINAMARCA, CENTRO ORIENTE</v>
          </cell>
          <cell r="M4182">
            <v>100</v>
          </cell>
          <cell r="N4182">
            <v>99.99</v>
          </cell>
          <cell r="O4182" t="str">
            <v>CERRADO</v>
          </cell>
        </row>
        <row r="4183">
          <cell r="K4183">
            <v>2015250350001</v>
          </cell>
          <cell r="L4183" t="str">
            <v>CONSTRUCCIÓN DE ALCANTARILLADO DE AGUAS LLUVIAS EN LA CARRERA 2 ENTRE LA CALLE 5 SUR Y 5B SUR DEL MUNICIPIO DE ANAPOIMA CUNDINAMARCA</v>
          </cell>
          <cell r="M4183">
            <v>29.23</v>
          </cell>
          <cell r="N4183">
            <v>36.1</v>
          </cell>
          <cell r="O4183" t="str">
            <v>CONTRATADO EN EJECUCIÓN</v>
          </cell>
        </row>
        <row r="4184">
          <cell r="K4184">
            <v>2014250400001</v>
          </cell>
          <cell r="L4184" t="str">
            <v>ACTUALIZACIÓN Y REVISIÓN  DEL EOT ANOLAIMA, CUNDINAMARCA, CENTRO ORIENTE</v>
          </cell>
          <cell r="M4184">
            <v>90</v>
          </cell>
          <cell r="N4184">
            <v>90</v>
          </cell>
          <cell r="O4184" t="str">
            <v>CONTRATADO EN EJECUCIÓN</v>
          </cell>
        </row>
        <row r="4185">
          <cell r="K4185">
            <v>2014250400002</v>
          </cell>
          <cell r="L4185" t="str">
            <v>CONSTRUCCIÓN PLACA HUELLA EN LAS VEREDAS LA MARÍA, MÁTIMA, LA ESPERANZA Y SAN CAYETANO DEL MUNICIPIO DE ANOLAIMA, CUNDINAMARCA.</v>
          </cell>
          <cell r="M4185">
            <v>100</v>
          </cell>
          <cell r="N4185">
            <v>99.78</v>
          </cell>
          <cell r="O4185" t="str">
            <v>TERMINADO</v>
          </cell>
        </row>
        <row r="4186">
          <cell r="K4186">
            <v>2015250400001</v>
          </cell>
          <cell r="L4186" t="str">
            <v>CONSTRUCCIÓN PLACA HUELLA VÍA ANOLAIMA - VEREDAS LOS BALSOS, SAN ISIDRO, LA LAGUNA, SANTA BÁRBARA, SANTO DOMINGO, CHINIATA, PLATANAL Y SAN RAFAEL DEL MUNICIPIO DE ANOLAIMA, CUNDINAMARCA.</v>
          </cell>
          <cell r="M4186">
            <v>100</v>
          </cell>
          <cell r="N4186">
            <v>100</v>
          </cell>
          <cell r="O4186" t="str">
            <v>TERMINADO</v>
          </cell>
        </row>
        <row r="4187">
          <cell r="K4187">
            <v>2013255990001</v>
          </cell>
          <cell r="L4187" t="str">
            <v>REHABILITACIÓN Y MEJORAMIENTO EN PAVIMENTO RIGIDO DE LAS VIAS URBANAS DEL MUNICIPIO DE APULO CUNDINAMARCA APULO, CUNDINAMARCA, CENTRO ORIENTE</v>
          </cell>
          <cell r="M4187">
            <v>100</v>
          </cell>
          <cell r="N4187">
            <v>98.51</v>
          </cell>
          <cell r="O4187" t="str">
            <v>TERMINADO</v>
          </cell>
        </row>
        <row r="4188">
          <cell r="K4188">
            <v>2015255990001</v>
          </cell>
          <cell r="L4188" t="str">
            <v>MEJORAMIENTO DE LA VÍA URBANA EN CONCRETO RÍGIDO DE LA CALLE 12 ENTRE CARRERA 5 Y 6 CASCO URBANO DEL MUNICIPIO APULO, CUNDINAMARCA, CENTRO ORIENTE</v>
          </cell>
          <cell r="M4188">
            <v>100</v>
          </cell>
          <cell r="N4188">
            <v>90.88</v>
          </cell>
          <cell r="O4188" t="str">
            <v>TERMINADO</v>
          </cell>
        </row>
        <row r="4189">
          <cell r="K4189">
            <v>2015255990002</v>
          </cell>
          <cell r="L4189" t="str">
            <v>MEJORAMIENTO Y CAMBIO DE LAS REDES DE ACUEDUCTO Y ALCANTARILLADO DEL MUNICIPIO DE APULO, CUNDINAMARCA</v>
          </cell>
          <cell r="M4189">
            <v>9.49</v>
          </cell>
          <cell r="N4189">
            <v>0.4</v>
          </cell>
          <cell r="O4189" t="str">
            <v>CONTRATADO EN EJECUCIÓN</v>
          </cell>
        </row>
        <row r="4190">
          <cell r="K4190">
            <v>2015255990003</v>
          </cell>
          <cell r="L4190" t="str">
            <v>CONSTRUCCIÓN DE UNAS  PLACAS HUELLAS EN LAS VIAS RURALES DEL MUNICIPIO DE APULO CUNDINAMARCA</v>
          </cell>
          <cell r="M4190">
            <v>100</v>
          </cell>
          <cell r="N4190">
            <v>100</v>
          </cell>
          <cell r="O4190" t="str">
            <v>TERMINADO</v>
          </cell>
        </row>
        <row r="4191">
          <cell r="K4191">
            <v>2015255990004</v>
          </cell>
          <cell r="L4191" t="str">
            <v>CONSTRUCCIÓN DE LA  ALAMEDA DEL CENTRO POBLADO DE LA VEGA MUNICIPIO DE APULO, CUNDINAMARCA</v>
          </cell>
          <cell r="M4191">
            <v>100</v>
          </cell>
          <cell r="N4191">
            <v>94.89</v>
          </cell>
          <cell r="O4191" t="str">
            <v>TERMINADO</v>
          </cell>
        </row>
        <row r="4192">
          <cell r="K4192">
            <v>2015250530001</v>
          </cell>
          <cell r="L4192" t="str">
            <v>CONSTRUCCIÓN DE 48 VIENDAS NUEVAS DE INTERES SOCIAL VILLA ANGELO ARBELÁEZ, CUNDINAMARCA</v>
          </cell>
          <cell r="M4192">
            <v>0</v>
          </cell>
          <cell r="N4192">
            <v>37.36</v>
          </cell>
          <cell r="O4192" t="str">
            <v>CONTRATADO EN EJECUCIÓN</v>
          </cell>
        </row>
        <row r="4193">
          <cell r="K4193">
            <v>2012250860001</v>
          </cell>
          <cell r="L4193" t="str">
            <v>CONSTRUCCIÓN PROYECTO MEJORAMIENTO DE VIVIENDA BELTRAN POR UN GOBIERNO SOCIAL Y HUMANO PARA TODOS Y TODAS BELTRÁN, CUNDINAMARCA, CENTRO ORIENTE</v>
          </cell>
          <cell r="M4193">
            <v>100</v>
          </cell>
          <cell r="N4193">
            <v>99.84</v>
          </cell>
          <cell r="O4193" t="str">
            <v>TERMINADO</v>
          </cell>
        </row>
        <row r="4194">
          <cell r="K4194">
            <v>2015250860002</v>
          </cell>
          <cell r="L4194" t="str">
            <v>MEJORAMIENTO DE LA VIA CALLE 1 ENTRE CARRERA 1 Y 3 EN EL CASCO URBANO DEL MUNICIPIO DE BELTRÁN, CUNDINAMARCA, CENTRO ORIENTE</v>
          </cell>
          <cell r="M4194">
            <v>89.33</v>
          </cell>
          <cell r="N4194">
            <v>99.84</v>
          </cell>
          <cell r="O4194" t="str">
            <v>CONTRATADO EN EJECUCIÓN</v>
          </cell>
        </row>
        <row r="4195">
          <cell r="K4195">
            <v>2014250950001</v>
          </cell>
          <cell r="L4195" t="str">
            <v>MEJORAMIENTO DE VIVIENDAS 2014 EN EL MUNICIPIO DE BITUIMA CUNDINAMARCA</v>
          </cell>
          <cell r="M4195">
            <v>83.11</v>
          </cell>
          <cell r="N4195">
            <v>80.89</v>
          </cell>
          <cell r="O4195" t="str">
            <v>CONTRATADO EN EJECUCIÓN</v>
          </cell>
        </row>
        <row r="4196">
          <cell r="K4196">
            <v>2014250950002</v>
          </cell>
          <cell r="L4196" t="str">
            <v>ADQUISICIÓN DE BUS ESCOLAR PARA EL MUNICIPIO DE BITUIMA - CUNDINAMARCA</v>
          </cell>
          <cell r="M4196">
            <v>100</v>
          </cell>
          <cell r="N4196">
            <v>97</v>
          </cell>
          <cell r="O4196" t="str">
            <v>TERMINADO</v>
          </cell>
        </row>
        <row r="4197">
          <cell r="K4197">
            <v>2015250950001</v>
          </cell>
          <cell r="L4197" t="str">
            <v>MEJORAMIENTO DE LA ZONA CÍVICA, LÚDICA Y DEPORTIVA DEL PARQUE PRINCIPAL DEL MUNICIPIO DE BITUIMA, CUNDINAMARCA.</v>
          </cell>
          <cell r="M4197">
            <v>91.56</v>
          </cell>
          <cell r="N4197">
            <v>99.87</v>
          </cell>
          <cell r="O4197" t="str">
            <v>CONTRATADO EN EJECUCIÓN</v>
          </cell>
        </row>
        <row r="4198">
          <cell r="K4198">
            <v>2013250990002</v>
          </cell>
          <cell r="L4198" t="str">
            <v>ESTUDIOS Y DISEÑOS PARA LA CONSTRUCCION DEL COLEGIIO CUBIA DEL MUNICIPIO DE BOJACÁ, CUNDINAMARCA, CENTRO ORIENTE</v>
          </cell>
          <cell r="M4198">
            <v>94</v>
          </cell>
          <cell r="N4198">
            <v>30</v>
          </cell>
          <cell r="O4198" t="str">
            <v>CONTRATADO EN EJECUCIÓN</v>
          </cell>
        </row>
        <row r="4199">
          <cell r="K4199">
            <v>2014250990002</v>
          </cell>
          <cell r="L4199" t="str">
            <v>CONSTRUCCIÓN DEL COLISEO CUBIERTO SAN LORENZO PARA EL MUNICIPIO DE BOJACÁ, CUNDINAMARCA, CENTRO ORIENTE</v>
          </cell>
          <cell r="M4199">
            <v>12.43</v>
          </cell>
          <cell r="N4199">
            <v>0</v>
          </cell>
          <cell r="O4199" t="str">
            <v>CONTRATADO EN EJECUCIÓN</v>
          </cell>
        </row>
        <row r="4200">
          <cell r="K4200">
            <v>2015250990001</v>
          </cell>
          <cell r="L4200" t="str">
            <v>CONSTRUCCIÓN ALCANTARILLADO Y PAVIMENTACIÓN DE LA CALLE 13 CARRERAS 10 Y 12 CARRERA 10 ENTRE DIAGONAL 12 Y 13 BARRIO SANTA HELENA BOJACÁ, CUNDINAMARCA, CENTRO ORIENTE</v>
          </cell>
          <cell r="M4200">
            <v>100</v>
          </cell>
          <cell r="N4200">
            <v>100</v>
          </cell>
          <cell r="O4200" t="str">
            <v>TERMINADO</v>
          </cell>
        </row>
        <row r="4201">
          <cell r="K4201">
            <v>2015250990002</v>
          </cell>
          <cell r="L4201" t="str">
            <v>CONSTRUCCIÓN DE ALCANTARILLADO Y PAVIMENTACIÓN DE LA CALLE 17 ENTRE TRASVERSAL 11 Y CARRERA 14 BARRIO GAITÁN MUNICIPIO DE BOJACÁ, CUNDINAMARCA, CENTRO ORIENTE</v>
          </cell>
          <cell r="M4201">
            <v>100</v>
          </cell>
          <cell r="N4201">
            <v>86.91</v>
          </cell>
          <cell r="O4201" t="str">
            <v>TERMINADO</v>
          </cell>
        </row>
        <row r="4202">
          <cell r="K4202">
            <v>2012251200001</v>
          </cell>
          <cell r="L4202" t="str">
            <v>ESTUDIOS Y DISEÑOS PARA LA CONSTRUCCION  DEL COMPLEJO GANADERO EN EL MUNICIPIO DE CABRERA, CUNDINAMARCA, CENTRO ORIENTE</v>
          </cell>
          <cell r="M4202">
            <v>100</v>
          </cell>
          <cell r="N4202">
            <v>100</v>
          </cell>
          <cell r="O4202" t="str">
            <v>PARA CIERRE</v>
          </cell>
        </row>
        <row r="4203">
          <cell r="K4203">
            <v>2012251200002</v>
          </cell>
          <cell r="L4203" t="str">
            <v>ESTUDIOS Y DISEÑOS PARA EL MEJORAMIENTO Y TERMINACIÓN DEL COLISEO DE DEPORTES MULTIFUNCIONAL DEL MUNICIPIO DE CABRERA, CUNDINAMARCA, CENTRO ORIENTE</v>
          </cell>
          <cell r="M4203">
            <v>100</v>
          </cell>
          <cell r="N4203">
            <v>100</v>
          </cell>
          <cell r="O4203" t="str">
            <v>CERRADO</v>
          </cell>
        </row>
        <row r="4204">
          <cell r="K4204">
            <v>2013251200001</v>
          </cell>
          <cell r="L4204" t="str">
            <v>CONSTRUCCIÓN COMPLEJO GANADERO MUNICIPIO DE CABRERA, DEPARTAMENTO DE CUNDINAMARCA</v>
          </cell>
          <cell r="M4204">
            <v>100</v>
          </cell>
          <cell r="N4204">
            <v>90.63</v>
          </cell>
          <cell r="O4204" t="str">
            <v>TERMINADO</v>
          </cell>
        </row>
        <row r="4205">
          <cell r="K4205">
            <v>2014251200001</v>
          </cell>
          <cell r="L4205" t="str">
            <v>MEJORAMIENTO DE VIVIENDA PISOS ANTIBACTERIALES EN EL MUNICIPIO DE CABRERA, CUNDINAMARCA, CENTRO ORIENTE</v>
          </cell>
          <cell r="M4205">
            <v>100</v>
          </cell>
          <cell r="N4205">
            <v>97.96</v>
          </cell>
          <cell r="O4205" t="str">
            <v>TERMINADO</v>
          </cell>
        </row>
        <row r="4206">
          <cell r="K4206">
            <v>2012251230001</v>
          </cell>
          <cell r="L4206" t="str">
            <v>INSTALACIÓN CUBIERTA CENTRAL DEL POLIDEPORTIVO PRINCIPAL MUNICIPIO DE CACHIPAY, CUNDINAMARCA, CENTRO ORIENTE</v>
          </cell>
          <cell r="M4206">
            <v>100</v>
          </cell>
          <cell r="N4206">
            <v>100</v>
          </cell>
          <cell r="O4206" t="str">
            <v>TERMINADO</v>
          </cell>
        </row>
        <row r="4207">
          <cell r="K4207">
            <v>2014251230002</v>
          </cell>
          <cell r="L4207" t="str">
            <v>MEJORAMIENTO DE VIVIENDA MUNICIPIO DE CACHIPAY, CUNDINAMARCA, CENTRO ORIENTE</v>
          </cell>
          <cell r="M4207">
            <v>0</v>
          </cell>
          <cell r="N4207">
            <v>28.57</v>
          </cell>
          <cell r="O4207" t="str">
            <v>CONTRATADO EN EJECUCIÓN</v>
          </cell>
        </row>
        <row r="4208">
          <cell r="K4208">
            <v>2015251230001</v>
          </cell>
          <cell r="L4208" t="str">
            <v>MEJORAMIENTO DE 50 VIVIENDAS (PROGRAMA MEJORAMIENTO - UNIDADES HABITACIONALES, PISOS ANTIBACTERIALES) ZONA RURAL, MUNICIPIO DE CACHIPAY- CUNDINAMARCA 2015</v>
          </cell>
          <cell r="M4208">
            <v>0</v>
          </cell>
          <cell r="N4208">
            <v>21.96</v>
          </cell>
          <cell r="O4208" t="str">
            <v>CONTRATADO EN EJECUCIÓN</v>
          </cell>
        </row>
        <row r="4209">
          <cell r="K4209">
            <v>2013251480001</v>
          </cell>
          <cell r="L4209" t="str">
            <v>CONSTRUCCIÓN PAVIMENTO RIGIDO SECTOR LA LOMITA CRA. 4 AL CENTRO DE SALUD CAPARRAPÍ, CUNDINAMARCA, CENTRO ORIENTE</v>
          </cell>
          <cell r="M4209">
            <v>99.4</v>
          </cell>
          <cell r="N4209">
            <v>106.45</v>
          </cell>
          <cell r="O4209" t="str">
            <v>CONTRATADO EN EJECUCIÓN</v>
          </cell>
        </row>
        <row r="4210">
          <cell r="K4210">
            <v>2014251480001</v>
          </cell>
          <cell r="L4210" t="str">
            <v>CONSTRUCCIÓN PAVIMENTO RIGIDO EN CONCRETO VIAS URBANAS SECTORES LA ESCAMILLA Y LAS FERIAS DEL MUNICIPIO DE CAPARRAPÍ, CUNDINAMARCA, CENTRO ORIENTE</v>
          </cell>
          <cell r="M4210">
            <v>100</v>
          </cell>
          <cell r="N4210">
            <v>92.69</v>
          </cell>
          <cell r="O4210" t="str">
            <v>TERMINADO</v>
          </cell>
        </row>
        <row r="4211">
          <cell r="K4211">
            <v>2014251480002</v>
          </cell>
          <cell r="L4211" t="str">
            <v>MEJORAMIENTO DE VIVIENDA MEDIANTE LA CONSTRUCCION DE UNA UNIDAD HABITACIONAL EN EL MUNICIPIO DE CAPARRAPÍ, CUNDINAMARCA, CENTRO ORIENTE</v>
          </cell>
          <cell r="M4211">
            <v>100</v>
          </cell>
          <cell r="N4211">
            <v>85.07</v>
          </cell>
          <cell r="O4211" t="str">
            <v>TERMINADO</v>
          </cell>
        </row>
        <row r="4212">
          <cell r="K4212">
            <v>2015251480003</v>
          </cell>
          <cell r="L4212" t="str">
            <v>MEJORAMIENTO DE 78 (PROGRAMA MEJORAMIENTO DE PISOS ANTIBACTERIALES - COCINAS PRIORITARIAS) ZONA RURAL, MUNICIPIO DE CAPARRAPÍ, CUNDINAMARCA 2015</v>
          </cell>
          <cell r="M4212">
            <v>100</v>
          </cell>
          <cell r="N4212">
            <v>19.18</v>
          </cell>
          <cell r="O4212" t="str">
            <v>TERMINADO</v>
          </cell>
        </row>
        <row r="4213">
          <cell r="K4213">
            <v>2015251480004</v>
          </cell>
          <cell r="L4213" t="str">
            <v>MEJORAMIENTO DE LA CARRERA 4 DESDE LA CALLE 8 HASTA EL SECTOR DE LA CAÑADA DEL MUNICIPIO DE CAPARRAPI, CUNDINAMARCA</v>
          </cell>
          <cell r="M4213">
            <v>99.6</v>
          </cell>
          <cell r="N4213">
            <v>48.35</v>
          </cell>
          <cell r="O4213" t="str">
            <v>TERMINADO</v>
          </cell>
        </row>
        <row r="4214">
          <cell r="K4214">
            <v>2015251480005</v>
          </cell>
          <cell r="L4214" t="str">
            <v>DOTACIÓN DE DOS (2) PARQUES BIOSALUDABLES Y TRES (3) PARQUES INFANTILES EN EL MUNICIPIO DE CAPARRAPÍ - CUNDINAMARCA</v>
          </cell>
          <cell r="M4214">
            <v>100</v>
          </cell>
          <cell r="N4214">
            <v>93.43</v>
          </cell>
          <cell r="O4214" t="str">
            <v>TERMINADO</v>
          </cell>
        </row>
        <row r="4215">
          <cell r="K4215">
            <v>2013251510001</v>
          </cell>
          <cell r="L4215" t="str">
            <v>CONSTRUCCIÓN , PAVIMENTACIÓN Y MEJORAMIENTO DE LAS VÍAS DE ACCESO AL CASCO URBANO EN EL MUNICIPIO DE CAQUEZA, CUNDINAMARCA</v>
          </cell>
          <cell r="M4215">
            <v>100</v>
          </cell>
          <cell r="N4215">
            <v>91.81</v>
          </cell>
          <cell r="O4215" t="str">
            <v>TERMINADO</v>
          </cell>
        </row>
        <row r="4216">
          <cell r="K4216">
            <v>2013251510002</v>
          </cell>
          <cell r="L4216" t="str">
            <v>ADECUACIÓN Y MEJORAMIENTO DE LA CASA DE LA CULTURA EDUARDO CARRANZA EN EL MUNICIPIO DE CAQUEZA CUNDINAMARCA</v>
          </cell>
          <cell r="M4216">
            <v>100</v>
          </cell>
          <cell r="N4216">
            <v>99.96</v>
          </cell>
          <cell r="O4216" t="str">
            <v>PARA CIERRE</v>
          </cell>
        </row>
        <row r="4217">
          <cell r="K4217">
            <v>2013251510003</v>
          </cell>
          <cell r="L4217" t="str">
            <v>CONSTRUCCIÓN DE LA SEGUNDA FASE DEL CENTRO DE DESARROLLO INFANTIL EN EL MUNICIPIO DE CAQUEZA CUNDINAMARCA</v>
          </cell>
          <cell r="M4217">
            <v>100</v>
          </cell>
          <cell r="N4217">
            <v>93.09</v>
          </cell>
          <cell r="O4217" t="str">
            <v>TERMINADO</v>
          </cell>
        </row>
        <row r="4218">
          <cell r="K4218">
            <v>2014251510001</v>
          </cell>
          <cell r="L4218" t="str">
            <v>CONSTRUCCIÓN DE CUBIERTA PARA POLIDEPORTIVO VEREDA SANTA ANA EN EL MUNICIPIO DE CAQUEZA CUNDINAMARCA</v>
          </cell>
          <cell r="M4218">
            <v>100</v>
          </cell>
          <cell r="N4218">
            <v>95.23</v>
          </cell>
          <cell r="O4218" t="str">
            <v>CERRADO</v>
          </cell>
        </row>
        <row r="4219">
          <cell r="K4219">
            <v>2014251510002</v>
          </cell>
          <cell r="L4219" t="str">
            <v>CONSTRUCCIÓN DE CUBIERTA PARA POLIDEPORTIVO VEREDA UBATOQUE II EN EL MUNICIPIO DE CAQUEZA CUNDINAMARCA</v>
          </cell>
          <cell r="M4219">
            <v>100</v>
          </cell>
          <cell r="N4219">
            <v>88.96</v>
          </cell>
          <cell r="O4219" t="str">
            <v>CERRADO</v>
          </cell>
        </row>
        <row r="4220">
          <cell r="K4220">
            <v>2015251510001</v>
          </cell>
          <cell r="L4220" t="str">
            <v>CONSTRUCCIÓN DE LA PLACA HUELLA EN LAS VÍAS; LA BASCULA-COLEGIO DE RINCON GRANDE, ESCUELA PALO GRANDE, LA HOYA DEL AGUARDIENTE, EL TANQUE DE MOYAS, MOYAS, GIRON DE BLANCOS EN EL MUNICIPIO DE CAQUEZA, CUNDINAMARCA.</v>
          </cell>
          <cell r="M4220">
            <v>100</v>
          </cell>
          <cell r="N4220">
            <v>80.44</v>
          </cell>
          <cell r="O4220" t="str">
            <v>TERMINADO</v>
          </cell>
        </row>
        <row r="4221">
          <cell r="K4221">
            <v>2012251540001</v>
          </cell>
          <cell r="L4221" t="str">
            <v>CONSTRUCCIÓN LABORATORIO DE ALIMENTOS EN LA INSTITUCION EDUCATIVA DEPARTAMENTAL DEL MUNICIPIO DE CARMEN DE CARUPA, CUNDINAMARCA, CENTRO ORIENTE</v>
          </cell>
          <cell r="M4221">
            <v>100</v>
          </cell>
          <cell r="N4221">
            <v>87.95</v>
          </cell>
          <cell r="O4221" t="str">
            <v>CERRADO</v>
          </cell>
        </row>
        <row r="4222">
          <cell r="K4222">
            <v>2012251540002</v>
          </cell>
          <cell r="L4222" t="str">
            <v>MEJORAMIENTO DE VIVIENDA RURAL EN EL MUNICIPIO DE CARMEN DE CARUPA, CUNDINAMARCA, CENTRO ORIENTE</v>
          </cell>
          <cell r="M4222">
            <v>100</v>
          </cell>
          <cell r="N4222">
            <v>100</v>
          </cell>
          <cell r="O4222" t="str">
            <v>CERRADO</v>
          </cell>
        </row>
        <row r="4223">
          <cell r="K4223">
            <v>2013251540001</v>
          </cell>
          <cell r="L4223" t="str">
            <v>ADECUACIÓN Y CONSTRUCCIÓN  DE LA I ETAPA DEL PARQUE RECREO-DEPORTIVO Y DE EVENTOS EN EL CASCO URBANO DEL MUNICIPIO DE CARMEN DE CARUPA, CUNDINAMARCA, CENTRO ORIENTE</v>
          </cell>
          <cell r="M4223">
            <v>100</v>
          </cell>
          <cell r="N4223">
            <v>100</v>
          </cell>
          <cell r="O4223" t="str">
            <v>CERRADO</v>
          </cell>
        </row>
        <row r="4224">
          <cell r="K4224">
            <v>2013251540002</v>
          </cell>
          <cell r="L4224" t="str">
            <v>CONSTRUCCIÓN DE 22 VIVIENDAS DE INTERES SOCIAL EN LA URBANIZACIÓN BALCONES DE SAN JOSE DEL MUNICIPIO DE CARMEN DE CARUPA, CUNDINAMARCA, CENTRO ORIENTE</v>
          </cell>
          <cell r="M4224">
            <v>100</v>
          </cell>
          <cell r="N4224">
            <v>99.99</v>
          </cell>
          <cell r="O4224" t="str">
            <v>CERRADO</v>
          </cell>
        </row>
        <row r="4225">
          <cell r="K4225">
            <v>2014251540001</v>
          </cell>
          <cell r="L4225" t="str">
            <v>CONSTRUCCIÓN DEL PARQUE RECREO-DEPORTIVO Y DE EVENTOS ETAPA II EN EL CASCO URBANO DEL MUNICIPIO DE CARMEN DE CARUPA CUNDINAMARCA</v>
          </cell>
          <cell r="M4225">
            <v>100</v>
          </cell>
          <cell r="N4225">
            <v>99.47</v>
          </cell>
          <cell r="O4225" t="str">
            <v>CERRADO</v>
          </cell>
        </row>
        <row r="4226">
          <cell r="K4226">
            <v>2015251540001</v>
          </cell>
          <cell r="L4226" t="str">
            <v>CONSTRUCCIÓN III ETAPA DEL PARQUE RECREO-DEPORTIVO Y DE EVENTOS EN EL CASCO URBANO DEL MUNICIPIO DE CARMEN DE CARUPA, CUNDINAMARCA, CENTRO ORIENTE</v>
          </cell>
          <cell r="M4226">
            <v>100</v>
          </cell>
          <cell r="N4226">
            <v>99.98</v>
          </cell>
          <cell r="O4226" t="str">
            <v>PARA CIERRE</v>
          </cell>
        </row>
        <row r="4227">
          <cell r="K4227">
            <v>2014251680001</v>
          </cell>
          <cell r="L4227" t="str">
            <v>MEJORAMIENTO DE VIVIENDA CHAGUANÍ CHAGUANÍ, CUNDINAMARCA, CENTRO ORIENTE</v>
          </cell>
          <cell r="M4227">
            <v>0</v>
          </cell>
          <cell r="N4227">
            <v>9.4</v>
          </cell>
          <cell r="O4227" t="str">
            <v>CONTRATADO EN EJECUCIÓN</v>
          </cell>
        </row>
        <row r="4228">
          <cell r="K4228">
            <v>2015251680001</v>
          </cell>
          <cell r="L4228" t="str">
            <v>MEJORAMIENTO 60 VIVIENDAS RURALES (COCINAS PRIORITARIAS) MUNICIPIO DE CHAGUANÍ, CUNDINAMARCA, CENTRO ORIENTE</v>
          </cell>
          <cell r="M4228">
            <v>0</v>
          </cell>
          <cell r="N4228">
            <v>32.31</v>
          </cell>
          <cell r="O4228" t="str">
            <v>CONTRATADO EN EJECUCIÓN</v>
          </cell>
        </row>
        <row r="4229">
          <cell r="K4229">
            <v>2013251780002</v>
          </cell>
          <cell r="L4229" t="str">
            <v>REHABILITACIÓN Y CONSTRUCCION DE LA CALLE 7 ENTRE CARRERAS 5 Y 7 MUNICIPIO DE CHIPAQUE, CUNDINAMARCA, CENTRO ORIENTE</v>
          </cell>
          <cell r="M4229">
            <v>100</v>
          </cell>
          <cell r="N4229">
            <v>99.47</v>
          </cell>
          <cell r="O4229" t="str">
            <v>CERRADO</v>
          </cell>
        </row>
        <row r="4230">
          <cell r="K4230">
            <v>2014251780001</v>
          </cell>
          <cell r="L4230" t="str">
            <v>CONSTRUCCIÓN POLIDEPORTIVO Y SALÓN MÚLTIPLE DE LA VEREDA LLANO DE CHIPAQUE MUNICIPIO DE CHIPAQUE, CUNDINAMARCA.</v>
          </cell>
          <cell r="M4230">
            <v>100</v>
          </cell>
          <cell r="N4230">
            <v>100</v>
          </cell>
          <cell r="O4230" t="str">
            <v>CERRADO</v>
          </cell>
        </row>
        <row r="4231">
          <cell r="K4231">
            <v>2015251780001</v>
          </cell>
          <cell r="L4231" t="str">
            <v>CONSTRUCCIÓN PLAZA DE GANADO DE CHIPAQUE, CUNDINAMARCA, CENTRO ORIENTE</v>
          </cell>
          <cell r="M4231">
            <v>85.6</v>
          </cell>
          <cell r="N4231">
            <v>57.95</v>
          </cell>
          <cell r="O4231" t="str">
            <v>CONTRATADO EN EJECUCIÓN</v>
          </cell>
        </row>
        <row r="4232">
          <cell r="K4232">
            <v>2013251810001</v>
          </cell>
          <cell r="L4232" t="str">
            <v>ESTUDIOS Y DISEÑOS PARA LA CONSTRUCCIÓN DE UN COMPLEJO DEPORTIVO EN EL MUNICIPIO CHOACHÍ, CUNDINAMARCA, CENTRO ORIENTE</v>
          </cell>
          <cell r="M4232">
            <v>100</v>
          </cell>
          <cell r="N4232">
            <v>99.67</v>
          </cell>
          <cell r="O4232" t="str">
            <v>CERRADO</v>
          </cell>
        </row>
        <row r="4233">
          <cell r="K4233">
            <v>2013251810002</v>
          </cell>
          <cell r="L4233" t="str">
            <v>IMPLEMENTACIÓN DE LA EMISORA CHIGUACHÍA 102.4, EN EL MUNICIPIO DE CHOACHÍ CUNDINAMARCA</v>
          </cell>
          <cell r="M4233">
            <v>100</v>
          </cell>
          <cell r="N4233">
            <v>90.69</v>
          </cell>
          <cell r="O4233" t="str">
            <v>CERRADO</v>
          </cell>
        </row>
        <row r="4234">
          <cell r="K4234">
            <v>2014251810001</v>
          </cell>
          <cell r="L4234" t="str">
            <v>ESTUDIOS Y DISEÑOS PARA EL MEJORAMIENTO DE LAS VIAS TERCIARIAS EN EL RESGUARDO BAJO, EL CURÍ, GRANADILLO, GRANADILLO VÍA CENTRAL, MAZA PARTE ALTA, EL HATO, BOBADILLAS VÍA SAN FRANCISCO EN EL MUNICIPIO DE CHOACHÍ CUNDINAMARCA</v>
          </cell>
          <cell r="M4234">
            <v>100</v>
          </cell>
          <cell r="N4234">
            <v>100</v>
          </cell>
          <cell r="O4234" t="str">
            <v>CERRADO</v>
          </cell>
        </row>
        <row r="4235">
          <cell r="K4235">
            <v>2015251810001</v>
          </cell>
          <cell r="L4235" t="str">
            <v>MEJORAMIENTO DE LAS VÍAS RURALES DEL MUNICIPIO DE CHOACHÍ - CUNDINAMARCA</v>
          </cell>
          <cell r="M4235">
            <v>100</v>
          </cell>
          <cell r="N4235">
            <v>93.35</v>
          </cell>
          <cell r="O4235" t="str">
            <v>PARA CIERRE</v>
          </cell>
        </row>
        <row r="4236">
          <cell r="K4236">
            <v>2015251810002</v>
          </cell>
          <cell r="L4236" t="str">
            <v>FORTALECIMIENTO A LA ESTRATEGIA DE ALIMENTACION ESCOLAR PARA EL MUNICIPIO DE CHOACHI , CUNDINAMARCA</v>
          </cell>
          <cell r="M4236">
            <v>100</v>
          </cell>
          <cell r="N4236">
            <v>93.19</v>
          </cell>
          <cell r="O4236" t="str">
            <v>PARA CIERRE</v>
          </cell>
        </row>
        <row r="4237">
          <cell r="K4237">
            <v>2013251830001</v>
          </cell>
          <cell r="L4237" t="str">
            <v>REHABILITACIÓN MANTENIMIENTO RUTINARIO VIAS URBANAS CHOCONTÁ, CUNDINAMARCA, CENTRO ORIENTE</v>
          </cell>
          <cell r="M4237">
            <v>100</v>
          </cell>
          <cell r="N4237">
            <v>87</v>
          </cell>
          <cell r="O4237" t="str">
            <v>TERMINADO</v>
          </cell>
        </row>
        <row r="4238">
          <cell r="K4238">
            <v>2013251830002</v>
          </cell>
          <cell r="L4238" t="str">
            <v>MEJORAMIENTO DE 86 VIVIENDAS RURALES CHOCONTÁ, CUNDINAMARCA, CENTRO ORIENTE</v>
          </cell>
          <cell r="M4238">
            <v>56.53</v>
          </cell>
          <cell r="N4238">
            <v>34.35</v>
          </cell>
          <cell r="O4238" t="str">
            <v>CONTRATADO EN EJECUCIÓN</v>
          </cell>
        </row>
        <row r="4239">
          <cell r="K4239">
            <v>2014251830001</v>
          </cell>
          <cell r="L4239" t="str">
            <v>MEJORAMIENTO DE VIVIENDA CHOCONTÁ, CUNDINAMARCA, CENTRO ORIENTE</v>
          </cell>
          <cell r="M4239">
            <v>0</v>
          </cell>
          <cell r="N4239">
            <v>0</v>
          </cell>
          <cell r="O4239" t="str">
            <v>CONTRATADO EN EJECUCIÓN</v>
          </cell>
        </row>
        <row r="4240">
          <cell r="K4240">
            <v>2014251830002</v>
          </cell>
          <cell r="L4240" t="str">
            <v>MEJORAMIENTO PLANTA DE BENEFICIO ANIMAL DEL MUNICIPIO DE CHOCONTÁ, CUNDINAMARCA, CENTRO ORIENTE</v>
          </cell>
          <cell r="M4240">
            <v>100</v>
          </cell>
          <cell r="N4240">
            <v>99.95</v>
          </cell>
          <cell r="O4240" t="str">
            <v>CERRADO</v>
          </cell>
        </row>
        <row r="4241">
          <cell r="K4241">
            <v>2014251830003</v>
          </cell>
          <cell r="L4241" t="str">
            <v>REHABILITACIÓN DE LA VIA CARRERA 5TA ENTRE LAS CALLES 2DA A LA 7MA DEL CASCO URBANO DEL MUNICIPIO DE CHOCONTÁ, CUNDINAMARCA</v>
          </cell>
          <cell r="M4241">
            <v>100</v>
          </cell>
          <cell r="N4241">
            <v>100</v>
          </cell>
          <cell r="O4241" t="str">
            <v>CERRADO</v>
          </cell>
        </row>
        <row r="4242">
          <cell r="K4242">
            <v>2016251830001</v>
          </cell>
          <cell r="L4242" t="str">
            <v>MEJORAMIENTO MALLA VIAL URBANA DEL MUNICIPIO DE CHOCONTÁ</v>
          </cell>
          <cell r="M4242">
            <v>0</v>
          </cell>
          <cell r="N4242">
            <v>0</v>
          </cell>
          <cell r="O4242" t="str">
            <v>SIN CONTRATAR</v>
          </cell>
        </row>
        <row r="4243">
          <cell r="K4243">
            <v>2013252000001</v>
          </cell>
          <cell r="L4243" t="str">
            <v>ESTUDIO ESTUDIOS Y DISEÑOS VIA  CARERA 7 COMPLEJO DEPORTIVO COLEGIO LAS VILLAS COGUA, CUNDINAMARCA, CENTRO ORIENTE</v>
          </cell>
          <cell r="M4243">
            <v>100</v>
          </cell>
          <cell r="N4243">
            <v>0</v>
          </cell>
          <cell r="O4243" t="str">
            <v>TERMINADO</v>
          </cell>
        </row>
        <row r="4244">
          <cell r="K4244">
            <v>2013252000002</v>
          </cell>
          <cell r="L4244" t="str">
            <v>REHABILITACIÓN DE LA VIA  CEMENTERIO-AUTOPISTA  VEREDA SUSAGUA  MUNICIPIO DE COGUA - CUNDINAMARCA COGUA, CUNDINAMARCA, CENTRO ORIENTE</v>
          </cell>
          <cell r="M4244">
            <v>0</v>
          </cell>
          <cell r="N4244">
            <v>38.520000000000003</v>
          </cell>
          <cell r="O4244" t="str">
            <v>CONTRATADO EN EJECUCIÓN</v>
          </cell>
        </row>
        <row r="4245">
          <cell r="K4245">
            <v>2014252000001</v>
          </cell>
          <cell r="L4245" t="str">
            <v>MEJORAMIENTO DE LA VÍA COGUA SAN CAYETANO ETAPA II (SECTOR LAS MARGARITAS K11+ 100 HASTA K 13 + 300) CON K0 + 00 COGUA DEPARTAMENTO DE CUNDINAMARCA</v>
          </cell>
          <cell r="M4245">
            <v>0</v>
          </cell>
          <cell r="N4245">
            <v>24.14</v>
          </cell>
          <cell r="O4245" t="str">
            <v>CONTRATADO EN EJECUCIÓN</v>
          </cell>
        </row>
        <row r="4246">
          <cell r="K4246">
            <v>2015252000001</v>
          </cell>
          <cell r="L4246" t="str">
            <v>ADECUACIÓN Y MANTENIMIENTO POLIDEPORTIVOS URBANIZACIONES LAS MERCEDES  Y VILLA NOHORA MUNICIPIO DE COGUA - CUNDINAMARCA</v>
          </cell>
          <cell r="M4246">
            <v>0</v>
          </cell>
          <cell r="N4246">
            <v>94.52</v>
          </cell>
          <cell r="O4246" t="str">
            <v>CONTRATADO EN EJECUCIÓN</v>
          </cell>
        </row>
        <row r="4247">
          <cell r="K4247">
            <v>2013252240001</v>
          </cell>
          <cell r="L4247" t="str">
            <v>CONSTRUCCIÓN , MANTENIMIENTO Y REHABILITACION DE LA CALLE 7A ENTRE CARRERAS 6A Y 2A EN EL MUNICIPIO DE CUCUNUBÁ, CUNDINAMARCA, CENTRO ORIENTE</v>
          </cell>
          <cell r="M4247">
            <v>100</v>
          </cell>
          <cell r="N4247">
            <v>99.84</v>
          </cell>
          <cell r="O4247" t="str">
            <v>CERRADO</v>
          </cell>
        </row>
        <row r="4248">
          <cell r="K4248">
            <v>2014252240001</v>
          </cell>
          <cell r="L4248" t="str">
            <v>CONSTRUCCIÓN CENTRO VIDA DEL MUNICIPIO DE CUCUNUBÁ, CUNDINAMARCA</v>
          </cell>
          <cell r="M4248">
            <v>100</v>
          </cell>
          <cell r="N4248">
            <v>99.99</v>
          </cell>
          <cell r="O4248" t="str">
            <v>CERRADO</v>
          </cell>
        </row>
        <row r="4249">
          <cell r="K4249">
            <v>2014252240002</v>
          </cell>
          <cell r="L4249" t="str">
            <v>CONSTRUCCIÓN CUBIERTA CAMPO DEPORTIVO VEREDA PEÑAS DEL MUNICIPIO DE CUCUNUBÁ, CUNDINAMARCA, CENTRO ORIENTE</v>
          </cell>
          <cell r="M4249">
            <v>100</v>
          </cell>
          <cell r="N4249">
            <v>100</v>
          </cell>
          <cell r="O4249" t="str">
            <v>CERRADO</v>
          </cell>
        </row>
        <row r="4250">
          <cell r="K4250">
            <v>2015252240001</v>
          </cell>
          <cell r="L4250" t="str">
            <v>CONSTRUCCIÓN SISTEMA DE TRATAMIENTO DE AGUAS RESIDUALES DEL MUNICIPIO DE CUCUNUBÁ, CUNDINAMARCA, CENTRO ORIENTE</v>
          </cell>
          <cell r="M4250">
            <v>0</v>
          </cell>
          <cell r="N4250">
            <v>0</v>
          </cell>
          <cell r="O4250" t="str">
            <v>CONTRATADO EN EJECUCIÓN</v>
          </cell>
        </row>
        <row r="4251">
          <cell r="K4251">
            <v>2013000050044</v>
          </cell>
          <cell r="L4251" t="str">
            <v>CONSTRUCCIÓN CUNDINAMARCA VISR 2013 TODO EL DEPARTAMENTO, CUNDINAMARCA, CENTRO ORIENTE</v>
          </cell>
          <cell r="M4251">
            <v>66.959999999999994</v>
          </cell>
          <cell r="N4251">
            <v>74.41</v>
          </cell>
          <cell r="O4251" t="str">
            <v>CONTRATADO EN EJECUCIÓN</v>
          </cell>
        </row>
        <row r="4252">
          <cell r="K4252">
            <v>2012000050005</v>
          </cell>
          <cell r="L4252" t="str">
            <v>ESTUDIOS Y DISEÑOS DE DETALLE  EMBALSE CALANDAIMA MUNICIPIO DE EL COLEGIO DEPARTAMENTO DE CUNDINAMARCA</v>
          </cell>
          <cell r="M4252">
            <v>100</v>
          </cell>
          <cell r="N4252">
            <v>89.98</v>
          </cell>
          <cell r="O4252" t="str">
            <v>TERMINADO</v>
          </cell>
        </row>
        <row r="4253">
          <cell r="K4253">
            <v>2012000050006</v>
          </cell>
          <cell r="L4253" t="str">
            <v>CONSTRUCCIÓN CUBIERTA COLISEO DEL CENTRO AGROTECNOLÓGICO DE EXPOSICIONES Y COMERCIALIZACIÓN DE LA REGION DEL SUMAPAZ EN EL MUNICIPIO DE FUSAGASUGÁ - CUNDINAMARCA</v>
          </cell>
          <cell r="M4253">
            <v>99.81</v>
          </cell>
          <cell r="N4253">
            <v>86.49</v>
          </cell>
          <cell r="O4253" t="str">
            <v>TERMINADO</v>
          </cell>
        </row>
        <row r="4254">
          <cell r="K4254">
            <v>2012000050007</v>
          </cell>
          <cell r="L4254" t="str">
            <v>FORTALECIMIENTO DE LAS CADENAS HORTIFRUTICOLA Y AROMATICAS EN CUNDINAMARCA</v>
          </cell>
          <cell r="M4254">
            <v>100</v>
          </cell>
          <cell r="N4254">
            <v>100</v>
          </cell>
          <cell r="O4254" t="str">
            <v>CERRADO</v>
          </cell>
        </row>
        <row r="4255">
          <cell r="K4255">
            <v>2012000050009</v>
          </cell>
          <cell r="L4255" t="str">
            <v>FORTALECIMIENTO DE LA PRODUCTIVIDAD Y COMPETITIVIDAD DEL SECTOR CACAOTERO EN EL DEPARTAMENTO DE CUNDINAMARCA</v>
          </cell>
          <cell r="M4255">
            <v>100</v>
          </cell>
          <cell r="N4255">
            <v>96.34</v>
          </cell>
          <cell r="O4255" t="str">
            <v>CERRADO</v>
          </cell>
        </row>
        <row r="4256">
          <cell r="K4256">
            <v>2012000050010</v>
          </cell>
          <cell r="L4256" t="str">
            <v>ESTUDIOS Y DISEÑOS PARA LA RECUPERACIÓN Y ADECUACIÓN DEL PATRIMONIO HISTÓRICO CULTURAL PALACIO DE SAN FRANCISCO EN BOGOTÁ D.C. DEPARTAMENTO DE CUNDINAMARCA</v>
          </cell>
          <cell r="M4256">
            <v>85.97</v>
          </cell>
          <cell r="N4256">
            <v>67.28</v>
          </cell>
          <cell r="O4256" t="str">
            <v>CONTRATADO EN EJECUCIÓN</v>
          </cell>
        </row>
        <row r="4257">
          <cell r="K4257">
            <v>2012000050011</v>
          </cell>
          <cell r="L4257" t="str">
            <v>FORTALECIMIENTO DE LA PERMANENCIA DE LOS ESTUDIANTES EN LOS MUNICIPIOS DEL DEPARTAMENTO DE CUNDINAMARCA DEPARTAMENTO DE CUNDINAMARCA</v>
          </cell>
          <cell r="M4257">
            <v>100</v>
          </cell>
          <cell r="N4257">
            <v>78.260000000000005</v>
          </cell>
          <cell r="O4257" t="str">
            <v>TERMINADO</v>
          </cell>
        </row>
        <row r="4258">
          <cell r="K4258">
            <v>2012000050012</v>
          </cell>
          <cell r="L4258" t="str">
            <v>IMPLEMENTACIÓN DEL PROGRAMA DE COMPLEMENTACIÓN ALIMENTARIA Y NUTRICIONAL EN MENORES DE 5 AÑOS, MUJERES GESTANTES Y LACTANTES EN TODO EL DEPARTAMENTO DE  CUNDINAMARCA</v>
          </cell>
          <cell r="M4258">
            <v>99.04</v>
          </cell>
          <cell r="N4258">
            <v>99.72</v>
          </cell>
          <cell r="O4258" t="str">
            <v>TERMINADO</v>
          </cell>
        </row>
        <row r="4259">
          <cell r="K4259">
            <v>2012000050013</v>
          </cell>
          <cell r="L4259" t="str">
            <v>ACTUALIZACIÓN Y FORMULACIÓN DE LOS ESTUDIOS Y DISEÑOS FASE II Y III DE LA EXTENCION NORTE - QUITO - SUR DEL SISTEMA TRANSMILENIO AL MUNICIPIO DE SOACHA  DEPARTAMENTO DE CUNDINAMARCA</v>
          </cell>
          <cell r="M4259">
            <v>91.85</v>
          </cell>
          <cell r="N4259">
            <v>61.14</v>
          </cell>
          <cell r="O4259" t="str">
            <v>CONTRATADO EN EJECUCIÓN</v>
          </cell>
        </row>
        <row r="4260">
          <cell r="K4260">
            <v>2012000050014</v>
          </cell>
          <cell r="L4260" t="str">
            <v>MEJORAMIENTO DE LA COMPETITIVIDAD Y SOSTENIBILIDAD DEL SUB SECTOR PANELERO DE CUNDINAMARCA</v>
          </cell>
          <cell r="M4260">
            <v>100</v>
          </cell>
          <cell r="N4260">
            <v>100</v>
          </cell>
          <cell r="O4260" t="str">
            <v>CERRADO</v>
          </cell>
        </row>
        <row r="4261">
          <cell r="K4261">
            <v>2012000050023</v>
          </cell>
          <cell r="L4261" t="str">
            <v>FORTALECIMIENTO DE LA ACTIVIDAD CAFETERA COMO ALTERNATIVA SOSTENIBLE DE DESARROLLO REGIONAL EN EL DEPARTAMENTO DE CUNDINAMARCA</v>
          </cell>
          <cell r="M4261">
            <v>75.78</v>
          </cell>
          <cell r="N4261">
            <v>35.119999999999997</v>
          </cell>
          <cell r="O4261" t="str">
            <v>CONTRATADO EN EJECUCIÓN</v>
          </cell>
        </row>
        <row r="4262">
          <cell r="K4262">
            <v>2012000050024</v>
          </cell>
          <cell r="L4262" t="str">
            <v>IMPLEMENTACIÓN DE UN MODELO DE PRODUCCIÓN EN SISTEMAS DE DOBLE PROPÓSITO EN PEQUEÑOS PRODUCTORES DEL DEPARTAMENTO DE CUNDINAMARCA</v>
          </cell>
          <cell r="M4262">
            <v>100</v>
          </cell>
          <cell r="N4262">
            <v>98.19</v>
          </cell>
          <cell r="O4262" t="str">
            <v>TERMINADO</v>
          </cell>
        </row>
        <row r="4263">
          <cell r="K4263">
            <v>2012000050025</v>
          </cell>
          <cell r="L4263" t="str">
            <v>ESTUDIOS Y DISEÑOS PARA LA CONSTRUCCIÓN DE UN CENTRO ESPECIALIZADO AL SERVICIO DE ADOLESCENTES INFRACTORES DE LA LEY EN EL DEPARTAMENTO DE CUNDINAMARCA</v>
          </cell>
          <cell r="M4263">
            <v>100</v>
          </cell>
          <cell r="N4263">
            <v>100</v>
          </cell>
          <cell r="O4263" t="str">
            <v>CERRADO</v>
          </cell>
        </row>
        <row r="4264">
          <cell r="K4264">
            <v>2012000050027</v>
          </cell>
          <cell r="L4264" t="str">
            <v>MEJORAMIENTO DE LA VÌA UBALA-PALOMAS-MAMBITA (K0+00 UBICADO EN EL SITIO PROFESIONALES MUNICIPIO DE UBALÁ), DEPARTAMENTO DE CUNDINAMARCA</v>
          </cell>
          <cell r="M4264">
            <v>100</v>
          </cell>
          <cell r="N4264">
            <v>98.66</v>
          </cell>
          <cell r="O4264" t="str">
            <v>CERRADO</v>
          </cell>
        </row>
        <row r="4265">
          <cell r="K4265">
            <v>2012000050028</v>
          </cell>
          <cell r="L4265" t="str">
            <v>MEJORAMIENTO Y MANTENIMIENTO DE LA RED VIAL SECUNDARIA Y TERCIARIA MEDIANTE LA DOTACIÓN DE MAQUINARIA A LOS MUNICIPIOS DEL DEPARTAMENTO DE CUNDINAMARCA</v>
          </cell>
          <cell r="M4265">
            <v>100</v>
          </cell>
          <cell r="N4265">
            <v>93.18</v>
          </cell>
          <cell r="O4265" t="str">
            <v>TERMINADO</v>
          </cell>
        </row>
        <row r="4266">
          <cell r="K4266">
            <v>2012000050029</v>
          </cell>
          <cell r="L4266" t="str">
            <v>IMPLEMENTACIÓN Y MASIFICACIÓN DEL SERVICIO DE GAS COMBUSTIBLE POR REDES PARA MUNICIPIOS DE ANOLAIMA, CACHIPAY, CHOACHI, FOMEQUE, UBAQUE Y VIOTA CUNDINAMARCA</v>
          </cell>
          <cell r="M4266">
            <v>51.7</v>
          </cell>
          <cell r="N4266">
            <v>66.78</v>
          </cell>
          <cell r="O4266" t="str">
            <v>CONTRATADO EN EJECUCIÓN</v>
          </cell>
        </row>
        <row r="4267">
          <cell r="K4267">
            <v>2012000050030</v>
          </cell>
          <cell r="L4267" t="str">
            <v>DESARROLLO CREACION Y FORTALECIMIENTO DE NUEVE (9) CENTROS DE EMPREDIMIENTO Y FORTALECIMIENTO EMPRESARIAL EN EL DEPARTAMENTO DE CUNDINAMARCA</v>
          </cell>
          <cell r="M4267">
            <v>100</v>
          </cell>
          <cell r="N4267">
            <v>99.31</v>
          </cell>
          <cell r="O4267" t="str">
            <v>TERMINADO</v>
          </cell>
        </row>
        <row r="4268">
          <cell r="K4268">
            <v>2012000050051</v>
          </cell>
          <cell r="L4268" t="str">
            <v>MEJORAMIENTO DEL PUENTE GUATIMBOL SOBRE EL RIO SUMAPAZ  EN LA VÌA VENECIA - ICONONZO DEPARTAMENTO DE CUNDINAMARCA</v>
          </cell>
          <cell r="M4268">
            <v>100</v>
          </cell>
          <cell r="N4268">
            <v>98.09</v>
          </cell>
          <cell r="O4268" t="str">
            <v>CERRADO</v>
          </cell>
        </row>
        <row r="4269">
          <cell r="K4269">
            <v>2012000050052</v>
          </cell>
          <cell r="L4269" t="str">
            <v>FORMULACIÓN Y ACTUALIZACIÓN DE LOS ESTUDIOS Y DISEÑOS DE LA VÍA UBAQUE - LOS CEREZOS - CHIPAQUE DEPARTAMENTO DE CUNDINAMARCA</v>
          </cell>
          <cell r="M4269">
            <v>100</v>
          </cell>
          <cell r="N4269">
            <v>99.96</v>
          </cell>
          <cell r="O4269" t="str">
            <v>CERRADO</v>
          </cell>
        </row>
        <row r="4270">
          <cell r="K4270">
            <v>2012000050054</v>
          </cell>
          <cell r="L4270" t="str">
            <v>FORMULACIÓN Y ACTUALIZACIÓN DE LOS ESTUDIOS Y DISEÑOS PARA EL MEJORAMIENTO DE LA TRONCAL DEL CARBÓN EN LONGITUD DE 43 KMS (K0+00 LOCALIZADO EN TIERRA NEGRA) DEPARTAMENTO DE CUNDINAMARCA</v>
          </cell>
          <cell r="M4270">
            <v>100</v>
          </cell>
          <cell r="N4270">
            <v>99.84</v>
          </cell>
          <cell r="O4270" t="str">
            <v>CERRADO</v>
          </cell>
        </row>
        <row r="4271">
          <cell r="K4271">
            <v>2012000100010</v>
          </cell>
          <cell r="L4271" t="str">
            <v>FORTALECIMIENTO DE LAS REGIONES COLOMBIANAS EN SUS CAPACIDADES DE CT&amp;I - CUNDINAMARCA</v>
          </cell>
          <cell r="M4271">
            <v>45.46</v>
          </cell>
          <cell r="N4271">
            <v>97.29</v>
          </cell>
          <cell r="O4271" t="str">
            <v>CONTRATADO EN EJECUCIÓN</v>
          </cell>
        </row>
        <row r="4272">
          <cell r="K4272">
            <v>2012000100056</v>
          </cell>
          <cell r="L4272" t="str">
            <v>INVESTIGACIÓN ESTRATEGIAS DE VALORACIÓN Y APROPIACIÓN DE LOS RECURSOS NATURALES MECANISMOS DE ADAPTACIÓN A CAMBIO CLIMATICO. REGIÓN DEL BAJO MAGDALENA</v>
          </cell>
          <cell r="M4272">
            <v>82.95</v>
          </cell>
          <cell r="N4272">
            <v>39.590000000000003</v>
          </cell>
          <cell r="O4272" t="str">
            <v>CONTRATADO EN EJECUCIÓN</v>
          </cell>
        </row>
        <row r="4273">
          <cell r="K4273">
            <v>2012000100063</v>
          </cell>
          <cell r="L4273" t="str">
            <v>FORTALECIMIENTO DE LAS CAPACIDADES DE INNOVACIÓN SOCIAL POR MEDIO DEL PARQUE CIENTÍFICO EN BOGOTÁ - CUNDINAMARCA</v>
          </cell>
          <cell r="M4273">
            <v>92.08</v>
          </cell>
          <cell r="N4273">
            <v>76.349999999999994</v>
          </cell>
          <cell r="O4273" t="str">
            <v>CONTRATADO EN EJECUCIÓN</v>
          </cell>
        </row>
        <row r="4274">
          <cell r="K4274">
            <v>2012000100118</v>
          </cell>
          <cell r="L4274" t="str">
            <v>FORMACION EN CIENCIA, TECNOLOGIA E INNOVACION EN LA COMUNIDAD EDUCATIVA DE LAS INSTITUCIONES EDUCATIVAS OFICIALES DE LOS MUNICIPIOS NO CERTIFICADOS DEL DEPARTAMENTO</v>
          </cell>
          <cell r="M4274">
            <v>64.849999999999994</v>
          </cell>
          <cell r="N4274">
            <v>61.51</v>
          </cell>
          <cell r="O4274" t="str">
            <v>CONTRATADO EN EJECUCIÓN</v>
          </cell>
        </row>
        <row r="4275">
          <cell r="K4275">
            <v>2012000100144</v>
          </cell>
          <cell r="L4275" t="str">
            <v>INVESTIGACIÓN INVESTIGACIÓN, DESARROLLO Y TRANSFERENCIA TECNOLÓGICA EN EL SECTOR AGROPECUARIO Y AGROINDUSTRIAL CON EL FIN DE MEJORAR L TODO EL DEPARTAMENTO, CUNDINAMARCA, CENTRO ORIENTE</v>
          </cell>
          <cell r="M4275">
            <v>28.91</v>
          </cell>
          <cell r="N4275">
            <v>37.61</v>
          </cell>
          <cell r="O4275" t="str">
            <v>CONTRATADO EN EJECUCIÓN</v>
          </cell>
        </row>
        <row r="4276">
          <cell r="K4276">
            <v>2012000100156</v>
          </cell>
          <cell r="L4276" t="str">
            <v>CONSTRUCCIÓN DEL ECOSISTEMA DE INNOVACIÓN TIC PARA EL DEPTO DE CUNDINAMARCA</v>
          </cell>
          <cell r="M4276">
            <v>11.47</v>
          </cell>
          <cell r="N4276">
            <v>48.67</v>
          </cell>
          <cell r="O4276" t="str">
            <v>CONTRATADO EN EJECUCIÓN</v>
          </cell>
        </row>
        <row r="4277">
          <cell r="K4277">
            <v>2013000050005</v>
          </cell>
          <cell r="L4277" t="str">
            <v>IMPLEMENTACIÓN DEL PROGRAMA DE COMPLEMENTACION ALIMENTARIA Y NUTRICIONAL PARA MENORES DE CINCO AÑOS Y MUJERES GESTANTES Y LACTANTES EN TODO EL DEPARTAMENTO DE CUNDINAMARCA</v>
          </cell>
          <cell r="M4277">
            <v>99.82</v>
          </cell>
          <cell r="N4277">
            <v>98.99</v>
          </cell>
          <cell r="O4277" t="str">
            <v>TERMINADO</v>
          </cell>
        </row>
        <row r="4278">
          <cell r="K4278">
            <v>2013000050011</v>
          </cell>
          <cell r="L4278" t="str">
            <v>FORTALECIMIENTO DE LA PERMANENCIA DE LOS ESTUDIANTES EN LOS MUNICIPIOS DEL DEPARTAMENTO DE CUNDINAMARCA 2013-2014 CUNDINAMARCA, CENTRO ORIENTE</v>
          </cell>
          <cell r="M4278">
            <v>100</v>
          </cell>
          <cell r="N4278">
            <v>99.63</v>
          </cell>
          <cell r="O4278" t="str">
            <v>TERMINADO</v>
          </cell>
        </row>
        <row r="4279">
          <cell r="K4279">
            <v>2013000050026</v>
          </cell>
          <cell r="L4279" t="str">
            <v>CONSTRUCCIÓN REDES ELÉCTRICAS EN LA ZONA RURAL DE LOS MUNICIPIOS DE PARATEBUENO Y GUTIÉRREZ EN EL DEPARTAMENTO DE CUNDINAMARCA</v>
          </cell>
          <cell r="M4279">
            <v>42.05</v>
          </cell>
          <cell r="N4279">
            <v>97.83</v>
          </cell>
          <cell r="O4279" t="str">
            <v>CONTRATADO EN EJECUCIÓN</v>
          </cell>
        </row>
        <row r="4280">
          <cell r="K4280">
            <v>2013000050027</v>
          </cell>
          <cell r="L4280" t="str">
            <v>FORTALECIMIENTO DE LA ACTIVIDAD CAFETERA COMO ESTRATEGIA DE MEJORAMIENTO DE LA PRODUCTIVIDAD Y  LA COMPETITIVIDAD EN EL DEPARTAMENTO DE CUNDINAMARCA, CENTRO ORIENTE</v>
          </cell>
          <cell r="M4280">
            <v>60.16</v>
          </cell>
          <cell r="N4280">
            <v>25.79</v>
          </cell>
          <cell r="O4280" t="str">
            <v>CONTRATADO EN EJECUCIÓN</v>
          </cell>
        </row>
        <row r="4281">
          <cell r="K4281">
            <v>2013000050028</v>
          </cell>
          <cell r="L4281" t="str">
            <v>FORTALECIMIENTO DEL SUBSECTOR PANELERO EN EL DEPARTAMENTO DE CUNDINAMARCA</v>
          </cell>
          <cell r="M4281">
            <v>86.05</v>
          </cell>
          <cell r="N4281">
            <v>91.63</v>
          </cell>
          <cell r="O4281" t="str">
            <v>CONTRATADO EN EJECUCIÓN</v>
          </cell>
        </row>
        <row r="4282">
          <cell r="K4282">
            <v>2013000050046</v>
          </cell>
          <cell r="L4282" t="str">
            <v>IMPLEMENTACIÓN Y MASIFICACIÓN DEL SERVICIO DE GAS  COMBUSTIBLE POR REDES PARA LOS MUNICIPIOS DE CAPARRAPÍ, EL PEÑÓN, LA PALMA, PAIME, TOPAIPÍ Y VILLAGOMEZ CUNDINAMARCA</v>
          </cell>
          <cell r="M4282">
            <v>100</v>
          </cell>
          <cell r="N4282">
            <v>100.17</v>
          </cell>
          <cell r="O4282" t="str">
            <v>TERMINADO</v>
          </cell>
        </row>
        <row r="4283">
          <cell r="K4283">
            <v>2013000050051</v>
          </cell>
          <cell r="L4283" t="str">
            <v>FORTALECIMIENTO DE LA GESTION INTEGRAL DE RESIDUOS SOLIDOS, A TRAVES DE SISTEMAS RECIONALES EN LAS PROVINCIAS DE UBATE Y RIONEGRO EN EL DEPARTAMENTO DE CUNDINAMARCA</v>
          </cell>
          <cell r="M4283">
            <v>17.149999999999999</v>
          </cell>
          <cell r="N4283">
            <v>100</v>
          </cell>
          <cell r="O4283" t="str">
            <v>CONTRATADO EN EJECUCIÓN</v>
          </cell>
        </row>
        <row r="4284">
          <cell r="K4284">
            <v>2013000050054</v>
          </cell>
          <cell r="L4284" t="str">
            <v>MEJORAMIENTO DE LA PRODUCTIVIDAD Y COMPETITIVIDAD DEL SECTOR CAUCHERO EN EL DEPARTAMENTO DE CUNDINAMARCA</v>
          </cell>
          <cell r="M4284">
            <v>100</v>
          </cell>
          <cell r="N4284">
            <v>100</v>
          </cell>
          <cell r="O4284" t="str">
            <v>TERMINADO</v>
          </cell>
        </row>
        <row r="4285">
          <cell r="K4285">
            <v>2013000050056</v>
          </cell>
          <cell r="L4285" t="str">
            <v>PREVENCIÓN DE INCENDIOS FORESTALES CON LA ADQUISICION DE VEHICULOS 4X4 ACCION  RAPIDA TIPO FORESTAL PARA EL DEPARTAMENTO DE CUNDINAMARCA</v>
          </cell>
          <cell r="M4285">
            <v>100</v>
          </cell>
          <cell r="N4285">
            <v>99.99</v>
          </cell>
          <cell r="O4285" t="str">
            <v>CERRADO</v>
          </cell>
        </row>
        <row r="4286">
          <cell r="K4286">
            <v>2013000050081</v>
          </cell>
          <cell r="L4286" t="str">
            <v>MEJORAMIENTO DE LA PRODUCTIVIDAD, CALIDAD, POSCOSECHA Y MERCADEO DE LAS CADENAS HORTIFRUTÍCOLA Y AROMATICAS DE CUNDINAMARCA</v>
          </cell>
          <cell r="M4286">
            <v>96.34</v>
          </cell>
          <cell r="N4286">
            <v>96.59</v>
          </cell>
          <cell r="O4286" t="str">
            <v>CONTRATADO EN EJECUCIÓN</v>
          </cell>
        </row>
        <row r="4287">
          <cell r="K4287">
            <v>2013000050083</v>
          </cell>
          <cell r="L4287" t="str">
            <v>IMPLEMENTACIÓN Y PUESTA EN MARCHA DE UNA PLANTA HOMOGENIZADORA DE MIELES PARA LA PRODUCCIÓN DE PANELA EN CAPARRAPÍ CUNDINAMARCA, CENTRO ORIENTE</v>
          </cell>
          <cell r="M4287">
            <v>99.99</v>
          </cell>
          <cell r="N4287">
            <v>88.24</v>
          </cell>
          <cell r="O4287" t="str">
            <v>TERMINADO</v>
          </cell>
        </row>
        <row r="4288">
          <cell r="K4288">
            <v>2013000100129</v>
          </cell>
          <cell r="L4288" t="str">
            <v>INCREMENTO EN LAS ESTRATEGIAS SUSTENTABLES EN EL USO DEL RECURSO  DE ENERGÍA ELÉCTRICA PARA LA POBLACIÓN VULNERABLE EN EL DPTO. DE CUNDINAMARCA</v>
          </cell>
          <cell r="M4288">
            <v>35.869999999999997</v>
          </cell>
          <cell r="N4288">
            <v>26.37</v>
          </cell>
          <cell r="O4288" t="str">
            <v>CONTRATADO EN EJECUCIÓN</v>
          </cell>
        </row>
        <row r="4289">
          <cell r="K4289">
            <v>2013000100131</v>
          </cell>
          <cell r="L4289" t="str">
            <v>INVESTIGACIÓN ESTIMAR VULNERABILIDAD AL CAMBIO CLIMÁTICO DE SISTEMAS CAFETEROS Y DISEÑO DE ARREGLOS AGROFORESTALES CON BIOTECNOLOGIA PACHO, TIBACUY, SAN JUAN DE RIO SECO, CUNDINAMARCA</v>
          </cell>
          <cell r="M4289">
            <v>98.8</v>
          </cell>
          <cell r="N4289">
            <v>92.09</v>
          </cell>
          <cell r="O4289" t="str">
            <v>CONTRATADO EN EJECUCIÓN</v>
          </cell>
        </row>
        <row r="4290">
          <cell r="K4290">
            <v>2013000100149</v>
          </cell>
          <cell r="L4290" t="str">
            <v>INNOVACIÓN EN EL MODELO DE GESTIÓN DE MEDICAMENTO EN EL DEPARTAMENTO DE CUNDINAMARCA FASE II</v>
          </cell>
          <cell r="M4290">
            <v>100</v>
          </cell>
          <cell r="N4290">
            <v>100</v>
          </cell>
          <cell r="O4290" t="str">
            <v>TERMINADO</v>
          </cell>
        </row>
        <row r="4291">
          <cell r="K4291">
            <v>2013000100176</v>
          </cell>
          <cell r="L4291" t="str">
            <v>INNOVACIÓN SISTEMA DE PRODUCCIÓN DE FRUTAS/HORTALIZAS FRESCAS/PROCESADAS TIPO EXPORTACIÓN CON TECNOLOGÍA BIOLÓGICA /INTEGRAL INOCUA SUBACHOQUE, CUNDINAMARCA, CENTRO ORIENTE</v>
          </cell>
          <cell r="M4291">
            <v>26.31</v>
          </cell>
          <cell r="N4291">
            <v>9.15</v>
          </cell>
          <cell r="O4291" t="str">
            <v>CONTRATADO EN EJECUCIÓN</v>
          </cell>
        </row>
        <row r="4292">
          <cell r="K4292">
            <v>2013000100180</v>
          </cell>
          <cell r="L4292" t="str">
            <v>DISEÑO SMART TOWN: TALENTO E INNOVACIÓN APLICADA AL TERRITORIO</v>
          </cell>
          <cell r="M4292">
            <v>99.66</v>
          </cell>
          <cell r="N4292">
            <v>87.06</v>
          </cell>
          <cell r="O4292" t="str">
            <v>TERMINADO</v>
          </cell>
        </row>
        <row r="4293">
          <cell r="K4293">
            <v>2013000100215</v>
          </cell>
          <cell r="L4293" t="str">
            <v>FORTALECIMIENTO DE LA GESTIÓN COMUNITARIA DEL RECURSO HÍDRICO, POR MEDIO DE LA DISMINUCIÓN DEL CONSUMO DE ESTE, UTILIZANDO TP Y TICS , CUNDINAMARCA, CENTRO ORIENTE</v>
          </cell>
          <cell r="M4293">
            <v>84.19</v>
          </cell>
          <cell r="N4293">
            <v>36.28</v>
          </cell>
          <cell r="O4293" t="str">
            <v>CONTRATADO EN EJECUCIÓN</v>
          </cell>
        </row>
        <row r="4294">
          <cell r="K4294">
            <v>2013000100217</v>
          </cell>
          <cell r="L4294" t="str">
            <v>FORTALECIMIENTO DE LA COMPETITIVIDAD DEL SECTOR FLORICULTOR COLOMBIANO MEDIANTE EL USO DE CIENCIA, TECNOLOGÍA E INNOVACIÓN APLICADAS EN EL DEPARTAMENTO DE CUNDINAMARCA</v>
          </cell>
          <cell r="M4294">
            <v>39.82</v>
          </cell>
          <cell r="N4294">
            <v>30.51</v>
          </cell>
          <cell r="O4294" t="str">
            <v>CONTRATADO EN EJECUCIÓN</v>
          </cell>
        </row>
        <row r="4295">
          <cell r="K4295">
            <v>2013000100247</v>
          </cell>
          <cell r="L4295" t="str">
            <v>INVESTIGACIÓN E INNOVACIÓN TECNOLÓGICA Y APROPIACIÓN SOCIAL DE CONOCIMIENTO CIENTÍFICO DE ORQUÍDEAS NATIVAS DE CUNDINAMARCA</v>
          </cell>
          <cell r="M4295">
            <v>24.14</v>
          </cell>
          <cell r="N4295">
            <v>34</v>
          </cell>
          <cell r="O4295" t="str">
            <v>CONTRATADO EN EJECUCIÓN</v>
          </cell>
        </row>
        <row r="4296">
          <cell r="K4296">
            <v>2013000100248</v>
          </cell>
          <cell r="L4296" t="str">
            <v>INNOVACIÓN , CIENCIA Y TECNOLOGÍA PARA PRODUCTORES DE LECHE EN LA PROVINCIA DE UBATÉ, CUNDINAMARCA.</v>
          </cell>
          <cell r="M4296">
            <v>42.41</v>
          </cell>
          <cell r="N4296">
            <v>42</v>
          </cell>
          <cell r="O4296" t="str">
            <v>CONTRATADO EN EJECUCIÓN</v>
          </cell>
        </row>
        <row r="4297">
          <cell r="K4297">
            <v>2014000050010</v>
          </cell>
          <cell r="L4297" t="str">
            <v>CONSTRUCCIÓN DE UN CENTRO DE ATENCIÓN ESPECIALIZADA AL SERVICIO DE ADOLESCENTES INFRACTORES DE LA LEY PENAL EN EL DEPARTAMENTO DE CUNDINAMARCA</v>
          </cell>
          <cell r="M4297">
            <v>55.39</v>
          </cell>
          <cell r="N4297">
            <v>99.68</v>
          </cell>
          <cell r="O4297" t="str">
            <v>CONTRATADO EN EJECUCIÓN</v>
          </cell>
        </row>
        <row r="4298">
          <cell r="K4298">
            <v>2014000050058</v>
          </cell>
          <cell r="L4298" t="str">
            <v>LEVANTAMIENTO DE INVENTARIO DE LOS CORREDORES FÉRREOS DEL DEPARTAMENTO DE CUNDINAMARCA Y BOGOTÁ, D.C.</v>
          </cell>
          <cell r="M4298">
            <v>0</v>
          </cell>
          <cell r="N4298">
            <v>0</v>
          </cell>
          <cell r="O4298" t="str">
            <v>SIN CONTRATAR</v>
          </cell>
        </row>
        <row r="4299">
          <cell r="K4299">
            <v>2015000050014</v>
          </cell>
          <cell r="L4299" t="str">
            <v>CONSTRUCCIÓN DE VIVIENDAS NUEVAS RURALES VISR 2015 EN EL DEPARTAMENTO DE CUNDINAMARCA-SGR</v>
          </cell>
          <cell r="M4299">
            <v>86.92</v>
          </cell>
          <cell r="N4299">
            <v>48.34</v>
          </cell>
          <cell r="O4299" t="str">
            <v>CONTRATADO EN EJECUCIÓN</v>
          </cell>
        </row>
        <row r="4300">
          <cell r="K4300">
            <v>2015000050015</v>
          </cell>
          <cell r="L4300" t="str">
            <v>FORTALECIMIENTO DE LA PERMANENCIA DE LOS ESTUDIANTES EN LOS MUNICIPIOS DEL DEPARTAMENTO DE CUNDINAMARCA, CENTRO ORIENTE - 2015</v>
          </cell>
          <cell r="M4300">
            <v>97.2</v>
          </cell>
          <cell r="N4300">
            <v>94.46</v>
          </cell>
          <cell r="O4300" t="str">
            <v>CONTRATADO EN EJECUCIÓN</v>
          </cell>
        </row>
        <row r="4301">
          <cell r="K4301">
            <v>2015000050021</v>
          </cell>
          <cell r="L4301" t="str">
            <v>FORTALECIMIENTO A LA ATENCIÓN INTEGRAL PARA LA PRIMERA INFANCIA EN EL DEPARTAMENTO DE CUNDINAMARCA, CENTRO ORIENTE</v>
          </cell>
          <cell r="M4301">
            <v>0</v>
          </cell>
          <cell r="N4301">
            <v>0</v>
          </cell>
          <cell r="O4301" t="str">
            <v>SIN CONTRATAR</v>
          </cell>
        </row>
        <row r="4302">
          <cell r="K4302">
            <v>2015000050024</v>
          </cell>
          <cell r="L4302" t="str">
            <v>IMPLEMENTACIÓN DE LAS TIC EN LA AULAS EDUCATIVAS EN LOS 109 MUNICIPIOS NO CERTIFICADOS DEL DEPARTAMENTO DE CUNDINAMARCA, CENTRO ORIENTE</v>
          </cell>
          <cell r="M4302">
            <v>0</v>
          </cell>
          <cell r="N4302">
            <v>0</v>
          </cell>
          <cell r="O4302" t="str">
            <v>SIN CONTRATAR</v>
          </cell>
        </row>
        <row r="4303">
          <cell r="K4303">
            <v>2015000050026</v>
          </cell>
          <cell r="L4303" t="str">
            <v>FORTALECIMIENTO A LA ESTRATEGIA DE ALIMENTACIÓN ESCOLAR PARA MUNICIPIOS NO CERTIFICADOS DEL DEPARTAMENTO DE CUNDINAMARCA, CENTRO ORIENTE</v>
          </cell>
          <cell r="M4303">
            <v>100</v>
          </cell>
          <cell r="N4303">
            <v>94.96</v>
          </cell>
          <cell r="O4303" t="str">
            <v>TERMINADO</v>
          </cell>
        </row>
        <row r="4304">
          <cell r="K4304">
            <v>2015000050029</v>
          </cell>
          <cell r="L4304" t="str">
            <v>IMPLEMENTACIÓN Y PUESTA EN MARCHA DE UNA PLANTA HOMOGENIZADORA DE MIELES PARA LA PRODUCCIÓN DE PANELA EN EL MUNICIPIO DE QUIPILE, CUNDINAMARCA, CENTRO ORIENTE</v>
          </cell>
          <cell r="M4304">
            <v>0</v>
          </cell>
          <cell r="N4304">
            <v>0</v>
          </cell>
          <cell r="O4304" t="str">
            <v>CONTRATADO SIN ACTA DE INICIO</v>
          </cell>
        </row>
        <row r="4305">
          <cell r="K4305">
            <v>2015000050030</v>
          </cell>
          <cell r="L4305" t="str">
            <v>FORTALECIMIENTO A LA CADENA PRODUCTIVA DEL CACAO EN EL DEPARTAMENTO DE CUNDINAMARCA</v>
          </cell>
          <cell r="M4305">
            <v>100</v>
          </cell>
          <cell r="N4305">
            <v>100</v>
          </cell>
          <cell r="O4305" t="str">
            <v>TERMINADO</v>
          </cell>
        </row>
        <row r="4306">
          <cell r="K4306">
            <v>2015000050031</v>
          </cell>
          <cell r="L4306" t="str">
            <v>ADQUISICIÓN DE VEHICULOS PARA LOS CUERPOS OPERATIVOS (BOMBEROS) PARA LAS PROVINCIAS DEL DEPARTAMENTO DE CUNDINAMARCA</v>
          </cell>
          <cell r="M4306">
            <v>100</v>
          </cell>
          <cell r="N4306">
            <v>98</v>
          </cell>
          <cell r="O4306" t="str">
            <v>CERRADO</v>
          </cell>
        </row>
        <row r="4307">
          <cell r="K4307">
            <v>2015000050034</v>
          </cell>
          <cell r="L4307" t="str">
            <v>FORTALECIMIENTO DE LA PRODUCTIVIDAD Y COMPETITIVIDAD DEL SECTOR CAUCHERO EN EL DEPARTAMENTO DE CUNDINAMARCA</v>
          </cell>
          <cell r="M4307">
            <v>94.33</v>
          </cell>
          <cell r="N4307">
            <v>89.09</v>
          </cell>
          <cell r="O4307" t="str">
            <v>CONTRATADO EN EJECUCIÓN</v>
          </cell>
        </row>
        <row r="4308">
          <cell r="K4308">
            <v>2015000050038</v>
          </cell>
          <cell r="L4308" t="str">
            <v>ESTUDIOS DE AMENAZA, VULNERABILIDAD Y RIESGO DEL SISTEMA LAGUNAR DE FUQUENE, CUCUNUBA Y PALACIO DEPARTAMENTO DE CUNDINAMARCA</v>
          </cell>
          <cell r="M4308">
            <v>0</v>
          </cell>
          <cell r="N4308">
            <v>0</v>
          </cell>
          <cell r="O4308" t="str">
            <v>SIN CONTRATAR</v>
          </cell>
        </row>
        <row r="4309">
          <cell r="K4309">
            <v>2015000050048</v>
          </cell>
          <cell r="L4309" t="str">
            <v>IMPLEMENTACIÓN DEL PROGRAMA DE COMPLEMENTACIÓN ALIMENTARIA Y NUTRICIONAL PARA MENORES DE 5 AÑOS, MADRES GESTANTES Y LACTANTES EN TODO EL DEPARTAMENTO DE CUNDINAMARCA 2015</v>
          </cell>
          <cell r="M4309">
            <v>0</v>
          </cell>
          <cell r="N4309">
            <v>0</v>
          </cell>
          <cell r="O4309" t="str">
            <v>EN PROCESO DE CONTRATACIÓN</v>
          </cell>
        </row>
        <row r="4310">
          <cell r="K4310">
            <v>2015000050057</v>
          </cell>
          <cell r="L4310" t="str">
            <v>DIVULGACIÓN DE ESPACIOS DE PARTICIPACIÓN QUE VISIBILICEN LAS ACCIONES INNOVADORAS DE LOS JÓVENES QUE IMPACTAN POSITIVAMENTE SU COMUNIDAD EN EL DEPARTAMENTO DE CUNDINAMARCA</v>
          </cell>
          <cell r="M4310">
            <v>0</v>
          </cell>
          <cell r="N4310">
            <v>0</v>
          </cell>
          <cell r="O4310" t="str">
            <v>SIN CONTRATAR</v>
          </cell>
        </row>
        <row r="4311">
          <cell r="K4311">
            <v>2016000050005</v>
          </cell>
          <cell r="L4311" t="str">
            <v>FORTALECIMIENTO DE LA PERMANENCIA DE LOS ESTUDIANTES EN LOS MUNICIPIOS DEL DEPARTAMENTO DE CUNDINAMARCA, CENTRO ORIENTE - 2016</v>
          </cell>
          <cell r="M4311">
            <v>0</v>
          </cell>
          <cell r="N4311">
            <v>23.21</v>
          </cell>
          <cell r="O4311" t="str">
            <v>CONTRATADO EN EJECUCIÓN</v>
          </cell>
        </row>
        <row r="4312">
          <cell r="K4312">
            <v>2016000050014</v>
          </cell>
          <cell r="L4312" t="str">
            <v>FORTALECIMIENTO A LA ESTRATEGIA DE ALIMENTACION ESCOLAR PARA MUNICIPIOS NO CERTIFICADOS DEL DEPARTAMENTO DE CUNDINAMARCA, SGR 2016.</v>
          </cell>
          <cell r="M4312">
            <v>0</v>
          </cell>
          <cell r="N4312">
            <v>0</v>
          </cell>
          <cell r="O4312" t="str">
            <v>CONTRATADO EN EJECUCIÓN</v>
          </cell>
        </row>
        <row r="4313">
          <cell r="K4313">
            <v>2013000050003</v>
          </cell>
          <cell r="L4313" t="str">
            <v>ESTUDIOS Y DISEÑOS PARA EL MEJORAMIENTO DE LA VÍA VILLAPINZON-TURMEQUE EN LONGITUD DE 11 KMS (K0+00 LOCALIZADO EN VILLAPINZON DEPARTAMENTO DE CUNDINAMARCA</v>
          </cell>
          <cell r="M4313">
            <v>100</v>
          </cell>
          <cell r="N4313">
            <v>73.47</v>
          </cell>
          <cell r="O4313" t="str">
            <v>PARA CIERRE</v>
          </cell>
        </row>
        <row r="4314">
          <cell r="K4314">
            <v>2013000050004</v>
          </cell>
          <cell r="L4314" t="str">
            <v>ESTUDIOS Y DISEÑOS PARA EL MEJORAMIENTO DE LA VÍA YACOPÍ - LA VICTORIA CON K0+00 EN YACOPÍ DEPARTAMENTO DE CUNDINAMARCA</v>
          </cell>
          <cell r="M4314">
            <v>100</v>
          </cell>
          <cell r="N4314">
            <v>74.91</v>
          </cell>
          <cell r="O4314" t="str">
            <v>CERRADO</v>
          </cell>
        </row>
        <row r="4315">
          <cell r="K4315">
            <v>2013000050043</v>
          </cell>
          <cell r="L4315" t="str">
            <v>MEJORAMIENTO Y REHABILITACION DE LA VIA GUACHETA - CAPELLANIA (SECTOR K0+780 AL K2+240) K0+000 LOCALIZADO EN EL RIO UBATE GUACHETÁ, CUNDINAMARCA, CENTRO ORIENTE</v>
          </cell>
          <cell r="M4315">
            <v>100</v>
          </cell>
          <cell r="N4315">
            <v>98.06</v>
          </cell>
          <cell r="O4315" t="str">
            <v>TERMINADO</v>
          </cell>
        </row>
        <row r="4316">
          <cell r="K4316">
            <v>2013000050045</v>
          </cell>
          <cell r="L4316" t="str">
            <v>MEJORAMIENTO Y PAVIMENTACIÓN DE LA VÍA FOSCA - GUTIÉRREZ, DESDE EL KM 2+000 AL KM 3+000 (K0+000 LOCALIZADO EN FOSCA), DEPARTAMENTO DE CUNDINAMARCA</v>
          </cell>
          <cell r="M4316">
            <v>100</v>
          </cell>
          <cell r="N4316">
            <v>97.45</v>
          </cell>
          <cell r="O4316" t="str">
            <v>PARA CIERRE</v>
          </cell>
        </row>
        <row r="4317">
          <cell r="K4317">
            <v>2013000050047</v>
          </cell>
          <cell r="L4317" t="str">
            <v>MEJORAMIENTO Y PAVIMENTACIÓN VÍA GUANACAS - EL PEÑON DESDE EL K0+000 AL K2+000 (K0+000 UBICADO EN GUANACAS) MUNICIPIO EL PEÑON, CUNDINAMARCA</v>
          </cell>
          <cell r="M4317">
            <v>100</v>
          </cell>
          <cell r="N4317">
            <v>99.64</v>
          </cell>
          <cell r="O4317" t="str">
            <v>TERMINADO</v>
          </cell>
        </row>
        <row r="4318">
          <cell r="K4318">
            <v>2013000050049</v>
          </cell>
          <cell r="L4318" t="str">
            <v>MEJORAMIENTO Y MANTENIMIENTO DE LA RE VIAL MEDIANTE LA ADQUISICION DE MAQUINARIA AÑO 2013-2014 PARA LOS MUNICIPIOS DEL DEPARTAMENTO DE CUNDINAMARCA</v>
          </cell>
          <cell r="M4318">
            <v>99.96</v>
          </cell>
          <cell r="N4318">
            <v>99.96</v>
          </cell>
          <cell r="O4318" t="str">
            <v>TERMINADO</v>
          </cell>
        </row>
        <row r="4319">
          <cell r="K4319">
            <v>2013000050050</v>
          </cell>
          <cell r="L4319" t="str">
            <v>MEJORAMIENTO Y PAVIMENTACIÓN DE LA VÍA SANAME - PUENTE QUETAME DESDE K0+000 AL K1+500 (K0+000 LOCALIZADO EN PUENTE QUEMADO) MUNICIPIO FOSCA, CUNDINAMARCA</v>
          </cell>
          <cell r="M4319">
            <v>100</v>
          </cell>
          <cell r="N4319">
            <v>96.78</v>
          </cell>
          <cell r="O4319" t="str">
            <v>TERMINADO</v>
          </cell>
        </row>
        <row r="4320">
          <cell r="K4320">
            <v>2014000050033</v>
          </cell>
          <cell r="L4320" t="str">
            <v>MEJORAMIENTO Y REHABILITACIÓN DE LA VÍA TABIO - CHÍA DEL K0+000 AL K1+800</v>
          </cell>
          <cell r="M4320">
            <v>81.83</v>
          </cell>
          <cell r="N4320">
            <v>77.19</v>
          </cell>
          <cell r="O4320" t="str">
            <v>CONTRATADO EN EJECUCIÓN</v>
          </cell>
        </row>
        <row r="4321">
          <cell r="K4321">
            <v>2015000050010</v>
          </cell>
          <cell r="L4321" t="str">
            <v>MEJORAMIENTO DE LA VÍA SAN CAYETANO - COGUA SECTOR K6+670 - K8+366 (K0+000 LOCALIZADO EN EL CASCO URBANO DEL MUNICIPIO DE SAN CAYETANO) CUNDINAMARCA</v>
          </cell>
          <cell r="M4321">
            <v>0</v>
          </cell>
          <cell r="N4321">
            <v>58.21</v>
          </cell>
          <cell r="O4321" t="str">
            <v>CONTRATADO EN EJECUCIÓN</v>
          </cell>
        </row>
        <row r="4322">
          <cell r="K4322">
            <v>2015000050013</v>
          </cell>
          <cell r="L4322" t="str">
            <v>MEJORAMIENTO DE LA VÍA UBAQUE - LOS CEREZOS - CHIPAQUE SECTORES DEL K0+000 AL K2+040 Y DEL K16+000 AL K18+260 (K0+000 LOCALIZADO EN UBAQUE) DEPARTAMENTO DE CUNDINAMARCA</v>
          </cell>
          <cell r="M4322">
            <v>0</v>
          </cell>
          <cell r="N4322">
            <v>0</v>
          </cell>
          <cell r="O4322" t="str">
            <v>CONTRATADO EN EJECUCIÓN</v>
          </cell>
        </row>
        <row r="4323">
          <cell r="K4323">
            <v>2015000050025</v>
          </cell>
          <cell r="L4323" t="str">
            <v>MEJORAMIENTO Y PAVIMENTACIÓN DE LA TRONCAL DEL CARBÓN SECTOR K0+000 AL K2+860 (K0+000 LOCALIZADO EN TIERRA NEGRA, MUNICIPIO DE TAUSA), DEPARTAMENTO DE CUNDINAMARCA</v>
          </cell>
          <cell r="M4323">
            <v>52.08</v>
          </cell>
          <cell r="N4323">
            <v>32.340000000000003</v>
          </cell>
          <cell r="O4323" t="str">
            <v>CONTRATADO EN EJECUCIÓN</v>
          </cell>
        </row>
        <row r="4324">
          <cell r="K4324">
            <v>2015000050041</v>
          </cell>
          <cell r="L4324" t="str">
            <v>MEJORAMIENTO DE LA VÍA UBALA - PALOMAS - MAMBITA - MEDINA (K0+000 UBICADO EN EL SITIO PROFESIONALES MUNICIPIO DE UBALÁ, DEPARTAMENTO DE CUNDINAMARCA</v>
          </cell>
          <cell r="M4324">
            <v>29.63</v>
          </cell>
          <cell r="N4324">
            <v>45.68</v>
          </cell>
          <cell r="O4324" t="str">
            <v>CONTRATADO EN EJECUCIÓN</v>
          </cell>
        </row>
        <row r="4325">
          <cell r="K4325">
            <v>2014000050048</v>
          </cell>
          <cell r="L4325" t="str">
            <v>MEJORAMIENTO Y PAVIMENTACIÓN DE LA VIA VILLETA-PANTANILLO-CORREDOR CHUGUACAL -CAMBAO DEL K0+360 AL K1+060 VILLETA, CUNDINAMARCA, CENTRO ORIENTE</v>
          </cell>
          <cell r="M4325">
            <v>76.290000000000006</v>
          </cell>
          <cell r="N4325">
            <v>68.22</v>
          </cell>
          <cell r="O4325" t="str">
            <v>CONTRATADO EN EJECUCIÓN</v>
          </cell>
        </row>
        <row r="4326">
          <cell r="K4326">
            <v>2012000050026</v>
          </cell>
          <cell r="L4326" t="str">
            <v>MEJORAMIENTO DE LA VÌA COGUA-SAN CAYETANO (SECTOR LAS MARGARITAS K8+300 SECTOR LAS MARGARITAS HASTA K10+300) CON K0+00 EN COGUA DEPARTAMENTO DE CUNDINAMARCA</v>
          </cell>
          <cell r="M4326">
            <v>100</v>
          </cell>
          <cell r="N4326">
            <v>100</v>
          </cell>
          <cell r="O4326" t="str">
            <v>TERMINADO</v>
          </cell>
        </row>
        <row r="4327">
          <cell r="K4327">
            <v>2013000050048</v>
          </cell>
          <cell r="L4327" t="str">
            <v>MEJORAMIENTO Y PAVIMENTACIÓN DE LA VÍA AJOVER-SANTA CRUZ EN 2 KILÓMETROS, MUNICIPIO DE MADRID, CUNDINAMARCA</v>
          </cell>
          <cell r="M4327">
            <v>66.5</v>
          </cell>
          <cell r="N4327">
            <v>71.569999999999993</v>
          </cell>
          <cell r="O4327" t="str">
            <v>CONTRATADO EN EJECUCIÓN</v>
          </cell>
        </row>
        <row r="4328">
          <cell r="K4328">
            <v>2012000050039</v>
          </cell>
          <cell r="L4328" t="str">
            <v>MEJORAMIENTO DE LA VIA CALLE 23 ENTRE CRA 3 Y 9B EN MOSQUERA - CLL 7 ENTRE CRA 13 Y 24 EN FUNZA, DEPARTAMENTO DE CUNDINAMARCA</v>
          </cell>
          <cell r="M4328">
            <v>100</v>
          </cell>
          <cell r="N4328">
            <v>99.11</v>
          </cell>
          <cell r="O4328" t="str">
            <v>TERMINADO</v>
          </cell>
        </row>
        <row r="4329">
          <cell r="K4329">
            <v>2012000050044</v>
          </cell>
          <cell r="L4329" t="str">
            <v>REHABILITACIÓN Y MEJORAMIENTO DE LA VIA PARALELA ( TRANSVERSAL 8 Y CARRERA 7) ENTRE CARRERA 13 CON AUTOPISTA SUR BARRIO LA DESPENSA, HASTA LA CALLE 27 DEL CENTRO DEL MUNICIPIO DE SOACHA CUNDINAMARCA (TRAMO N° 1 - K0+000 HASTA K0+262)</v>
          </cell>
          <cell r="M4329">
            <v>100</v>
          </cell>
          <cell r="N4329">
            <v>19.77</v>
          </cell>
          <cell r="O4329" t="str">
            <v>TERMINADO</v>
          </cell>
        </row>
        <row r="4330">
          <cell r="K4330">
            <v>2013252450001</v>
          </cell>
          <cell r="L4330" t="str">
            <v>ASISTENCIA INTEGRAL DEL ADULTO MAYOR MEDIANTE EL APOYO ALIMENTARIO EN EL MUNICIPIO DE EL COLEGIO, CUNDINAMARCA, CENTRO ORIENTE</v>
          </cell>
          <cell r="M4330">
            <v>100</v>
          </cell>
          <cell r="N4330">
            <v>100</v>
          </cell>
          <cell r="O4330" t="str">
            <v>PARA CIERRE</v>
          </cell>
        </row>
        <row r="4331">
          <cell r="K4331">
            <v>2013252450002</v>
          </cell>
          <cell r="L4331" t="str">
            <v>FORTALECIMIENTO AL SISTEMA EDUCATIVO MEDIANTE LA AMPLIACION DE COBERTURA DEL REFUERZO NUTRICIONAL EN LOS PLANTELES EDUCATIVOS DE EL COLEGIO, CUNDINAMARCA, CENTRO ORIENTE</v>
          </cell>
          <cell r="M4331">
            <v>100</v>
          </cell>
          <cell r="N4331">
            <v>99.29</v>
          </cell>
          <cell r="O4331" t="str">
            <v>TERMINADO</v>
          </cell>
        </row>
        <row r="4332">
          <cell r="K4332">
            <v>2013252450003</v>
          </cell>
          <cell r="L4332" t="str">
            <v>FORTALECIMIENTO AL SISTEMA EDUCATIVO MEDIANTE LA IMPLEMENTACION DEL TRANSPORTE ESCOLAR MUNICIPIO EL COLEGIO, CUNDINAMARCA, CENTRO ORIENTE</v>
          </cell>
          <cell r="M4332">
            <v>100</v>
          </cell>
          <cell r="N4332">
            <v>77.59</v>
          </cell>
          <cell r="O4332" t="str">
            <v>TERMINADO</v>
          </cell>
        </row>
        <row r="4333">
          <cell r="K4333">
            <v>2014252450001</v>
          </cell>
          <cell r="L4333" t="str">
            <v>MEJORAMIENTO DE VIVIENDA MUNICIPIO DE EL COLEGIO, CUNDINAMARCA, CENTRO ORIENTE</v>
          </cell>
          <cell r="M4333">
            <v>100</v>
          </cell>
          <cell r="N4333">
            <v>71.569999999999993</v>
          </cell>
          <cell r="O4333" t="str">
            <v>TERMINADO</v>
          </cell>
        </row>
        <row r="4334">
          <cell r="K4334">
            <v>2014252450002</v>
          </cell>
          <cell r="L4334" t="str">
            <v>CONSTRUCCIÓN DE PAVIMENTO FLEXIBLE Y REPOSICIÓN DE ALCANTARILLADO EN LA CALLE 4 ENTRE CARRERA 4 Y 8 MUNICIPIO EL COLEGIO, CUNDINAMARCA, CENTRO ORIENTE</v>
          </cell>
          <cell r="M4334">
            <v>100</v>
          </cell>
          <cell r="N4334">
            <v>100</v>
          </cell>
          <cell r="O4334" t="str">
            <v>PARA CIERRE</v>
          </cell>
        </row>
        <row r="4335">
          <cell r="K4335">
            <v>2014252450003</v>
          </cell>
          <cell r="L4335" t="str">
            <v>CONSTRUCCIÓN PAVIMENTO RIGIDO Y REPOSICIÓN ALCANTARILLADO VIA INTERSECCION CL6A  HASTA LA CRA2E URBANIZACION SANTA SOFIA MUNICIPIO DE EL COLEGIO, CUNDINAMARCA, CENTRO ORIENTE</v>
          </cell>
          <cell r="M4335">
            <v>100</v>
          </cell>
          <cell r="N4335">
            <v>100</v>
          </cell>
          <cell r="O4335" t="str">
            <v>TERMINADO</v>
          </cell>
        </row>
        <row r="4336">
          <cell r="K4336">
            <v>2015252580004</v>
          </cell>
          <cell r="L4336" t="str">
            <v>MEJORAMIENTO DE 120 COCINAS EN LA ZONA RURAL DEL MUNICIPIO DE EL PEÑON, CUNDINAMARCA, CENTRO ORIENTE</v>
          </cell>
          <cell r="M4336">
            <v>100</v>
          </cell>
          <cell r="N4336">
            <v>100</v>
          </cell>
          <cell r="O4336" t="str">
            <v>CERRADO</v>
          </cell>
        </row>
        <row r="4337">
          <cell r="K4337">
            <v>2015252580005</v>
          </cell>
          <cell r="L4337" t="str">
            <v>ESTUDIO Y DISEÑO PARA EL MEJORAMIENTO Y COSTRUCCION DE VIAS URBANAS EL PEÑON, CUNDINAMARCA, CENTRO ORIENTE</v>
          </cell>
          <cell r="M4337">
            <v>100</v>
          </cell>
          <cell r="N4337">
            <v>99.92</v>
          </cell>
          <cell r="O4337" t="str">
            <v>CERRADO</v>
          </cell>
        </row>
        <row r="4338">
          <cell r="K4338">
            <v>2015252580006</v>
          </cell>
          <cell r="L4338" t="str">
            <v>MEJORAMIENTO DE LA RED VIAL URBANA DEL MUNICIPIO DE EL PEÑON, CUNDINAMARCA,</v>
          </cell>
          <cell r="M4338">
            <v>100</v>
          </cell>
          <cell r="N4338">
            <v>99.94</v>
          </cell>
          <cell r="O4338" t="str">
            <v>CERRADO</v>
          </cell>
        </row>
        <row r="4339">
          <cell r="K4339">
            <v>2014252600001</v>
          </cell>
          <cell r="L4339" t="str">
            <v>REPOSICIÓN DE INFRAESTRUCTURA DEL CENTRO DE SALUD MUNICIPIO EL ROSAL, CUNDINAMARCA.</v>
          </cell>
          <cell r="M4339">
            <v>4.93</v>
          </cell>
          <cell r="N4339">
            <v>18.350000000000001</v>
          </cell>
          <cell r="O4339" t="str">
            <v>CONTRATADO EN EJECUCIÓN</v>
          </cell>
        </row>
        <row r="4340">
          <cell r="K4340">
            <v>2015252600001</v>
          </cell>
          <cell r="L4340" t="str">
            <v>MEJORAMIENTO DE VIAS URBANAS EN EL BARRIO BOCHICA - SECTOR ROSALES. EL ROSAL, CUNDINAMARCA, CENTRO ORIENTE</v>
          </cell>
          <cell r="M4340">
            <v>0</v>
          </cell>
          <cell r="N4340">
            <v>0</v>
          </cell>
          <cell r="O4340" t="str">
            <v>EN PROCESO DE CONTRATACIÓN</v>
          </cell>
        </row>
        <row r="4341">
          <cell r="K4341">
            <v>2013252790001</v>
          </cell>
          <cell r="L4341" t="str">
            <v>PARTICIPACION COMUNITARIA EN CULTURA, RECREACION Y DEPORTE EN EL MUNICIPIO DE FOMEQUE CUNDINAMARCA</v>
          </cell>
          <cell r="M4341">
            <v>98.36</v>
          </cell>
          <cell r="N4341">
            <v>99.86</v>
          </cell>
          <cell r="O4341" t="str">
            <v>CONTRATADO EN EJECUCIÓN</v>
          </cell>
        </row>
        <row r="4342">
          <cell r="K4342">
            <v>2015252790001</v>
          </cell>
          <cell r="L4342" t="str">
            <v>MEJORAMIENTO Y ADECUACION CENTRO VIDA MUNICIPIO DE FOMEQUE, CUNDINAMARCA</v>
          </cell>
          <cell r="M4342">
            <v>100</v>
          </cell>
          <cell r="N4342">
            <v>88.8</v>
          </cell>
          <cell r="O4342" t="str">
            <v>TERMINADO</v>
          </cell>
        </row>
        <row r="4343">
          <cell r="K4343">
            <v>2015252790002</v>
          </cell>
          <cell r="L4343" t="str">
            <v>CONSTRUCCIÓN CUBIERTA POLIDEPORTIVO POLITECNICO MUNICIPIO DE FOMEQUE, CUNDINAMARCA</v>
          </cell>
          <cell r="M4343">
            <v>100</v>
          </cell>
          <cell r="N4343">
            <v>100</v>
          </cell>
          <cell r="O4343" t="str">
            <v>PARA CIERRE</v>
          </cell>
        </row>
        <row r="4344">
          <cell r="K4344">
            <v>2013252810001</v>
          </cell>
          <cell r="L4344" t="str">
            <v>REPARACIÓN , CONSTRUCCION Y PAVIMENTACION DE ANDENES Y CALLES URBANAS EN EL MUNICIPIO DE FOSCA, CUNDINAMARCA</v>
          </cell>
          <cell r="M4344">
            <v>100</v>
          </cell>
          <cell r="N4344">
            <v>99.51</v>
          </cell>
          <cell r="O4344" t="str">
            <v>PARA CIERRE</v>
          </cell>
        </row>
        <row r="4345">
          <cell r="K4345">
            <v>2013252810002</v>
          </cell>
          <cell r="L4345" t="str">
            <v>REHABILITACIÓN Y PAVIMENTACIÓN EN CONCRETO RIGIDO DE LA CALLE 3A ENTRE CARRERA 2A Y CARRERA 5A. SALIDA A GUTIÉRREZ DEL MUNICIPIO DE FOSCA CUNDINAMARCA</v>
          </cell>
          <cell r="M4345">
            <v>100</v>
          </cell>
          <cell r="N4345">
            <v>99.92</v>
          </cell>
          <cell r="O4345" t="str">
            <v>TERMINADO</v>
          </cell>
        </row>
        <row r="4346">
          <cell r="K4346">
            <v>2015252810001</v>
          </cell>
          <cell r="L4346" t="str">
            <v>CONSTRUCCIÓN DE PLACAS HUELLAS EN LAS VÍAS TERCIARIAS VEREDA SAN ISIDRO, SECTOR CURVA IGNACIO CASTRO Y SALIDA A SAN MANUEL SUBIDA, SECTOR CASA RAMON HERNANDEZ - LA CHORRERA - DEL MUNICIPIO DE FOSCA, CUNDINAMARCA</v>
          </cell>
          <cell r="M4346">
            <v>100</v>
          </cell>
          <cell r="N4346">
            <v>89.39</v>
          </cell>
          <cell r="O4346" t="str">
            <v>TERMINADO</v>
          </cell>
        </row>
        <row r="4347">
          <cell r="K4347">
            <v>2013252880001</v>
          </cell>
          <cell r="L4347" t="str">
            <v>CONSTRUCCION ACUEDUCTO EN LA VEREDA CHINZAQUE DEL MUNCIIPIO DE FUQUENE CUNDINAMARCA</v>
          </cell>
          <cell r="M4347">
            <v>100</v>
          </cell>
          <cell r="N4347">
            <v>100</v>
          </cell>
          <cell r="O4347" t="str">
            <v>TERMINADO</v>
          </cell>
        </row>
        <row r="4348">
          <cell r="K4348">
            <v>2013252930003</v>
          </cell>
          <cell r="L4348" t="str">
            <v>CONSTRUCCIÓN VIVIENDA DE INTERES SOCIAL URBANA  EN EL MUNICIPIO DE GACHALA, CUNDINAMARCA, CENTRO ORIENTE</v>
          </cell>
          <cell r="M4348">
            <v>100</v>
          </cell>
          <cell r="N4348">
            <v>93.91</v>
          </cell>
          <cell r="O4348" t="str">
            <v>TERMINADO</v>
          </cell>
        </row>
        <row r="4349">
          <cell r="K4349">
            <v>2014252930001</v>
          </cell>
          <cell r="L4349" t="str">
            <v>MEJORAMIENTO DE VIVIENDA GACHALA, CUNDINAMARCA, CENTRO ORIENTE</v>
          </cell>
          <cell r="M4349">
            <v>100</v>
          </cell>
          <cell r="N4349">
            <v>32.840000000000003</v>
          </cell>
          <cell r="O4349" t="str">
            <v>TERMINADO</v>
          </cell>
        </row>
        <row r="4350">
          <cell r="K4350">
            <v>2015252930001</v>
          </cell>
          <cell r="L4350" t="str">
            <v>CONSTRUCCIÓN PLACA HUELLAS EN LA VIA TERCIARIA CASCO URBANO - EL ESCOBAL - ALTO DE GUACAMAYAS - CENTRO POBLADO DE LA INSPECCION DE RIONEGRO - CHINCHORRO DEL MUNICIPIO DE GACHALA - CUNDINAMARCA</v>
          </cell>
          <cell r="M4350">
            <v>100</v>
          </cell>
          <cell r="N4350">
            <v>91.64</v>
          </cell>
          <cell r="O4350" t="str">
            <v>TERMINADO</v>
          </cell>
        </row>
        <row r="4351">
          <cell r="K4351">
            <v>2013252950001</v>
          </cell>
          <cell r="L4351" t="str">
            <v>CONSTRUCCIÓN PARQUE BIOSALUDABLE Y PISTA DE PATINAJE EN EL MUNICIPIO DE GACHANCIPÁ, CUNDINAMARCA, CENTRO ORIENTE</v>
          </cell>
          <cell r="M4351">
            <v>100</v>
          </cell>
          <cell r="N4351">
            <v>100</v>
          </cell>
          <cell r="O4351" t="str">
            <v>CERRADO</v>
          </cell>
        </row>
        <row r="4352">
          <cell r="K4352">
            <v>2013252970001</v>
          </cell>
          <cell r="L4352" t="str">
            <v>MEJORAMIENTO DE VIVIENDA - CONSTRUCCIÓN DE COCINAS EN EL ÁREA RURAL GACHETÁ, CUNDINAMARCA, CENTRO ORIENTE</v>
          </cell>
          <cell r="M4352">
            <v>100</v>
          </cell>
          <cell r="N4352">
            <v>85.76</v>
          </cell>
          <cell r="O4352" t="str">
            <v>PARA CIERRE</v>
          </cell>
        </row>
        <row r="4353">
          <cell r="K4353">
            <v>2014252970001</v>
          </cell>
          <cell r="L4353" t="str">
            <v>MEJORAMIENTO CARRERA 5 ENTRE LAS CALLES 3 Y 7, DEL MUNICIPIO DE GACHETÁ, CUNDINAMARCA,</v>
          </cell>
          <cell r="M4353">
            <v>86.09</v>
          </cell>
          <cell r="N4353">
            <v>40.28</v>
          </cell>
          <cell r="O4353" t="str">
            <v>CONTRATADO EN EJECUCIÓN</v>
          </cell>
        </row>
        <row r="4354">
          <cell r="K4354">
            <v>2015252970001</v>
          </cell>
          <cell r="L4354" t="str">
            <v>ADECUACIÓN DE INFRAESTRUCTURA, SUMINISTRO E INSTALACIÓN DE PARQUES INFANTILES EN EL  ÁREA URBANA, MUNICIPIO GACHETÁ, CUNDINAMARCA, CENTRO ORIENTE</v>
          </cell>
          <cell r="M4354">
            <v>100</v>
          </cell>
          <cell r="N4354">
            <v>45</v>
          </cell>
          <cell r="O4354" t="str">
            <v>TERMINADO</v>
          </cell>
        </row>
        <row r="4355">
          <cell r="K4355">
            <v>2015252970002</v>
          </cell>
          <cell r="L4355" t="str">
            <v>IMPLEMENTACIÓN Y MASIFICACIÓN DEL SERVICIO DE GAS COMBUSTIBLE POR REDES PARA EL MUNICIPIO DE GACHETÁ, CUNDINAMARCA</v>
          </cell>
          <cell r="M4355">
            <v>0</v>
          </cell>
          <cell r="N4355">
            <v>12.77</v>
          </cell>
          <cell r="O4355" t="str">
            <v>CONTRATADO EN EJECUCIÓN</v>
          </cell>
        </row>
        <row r="4356">
          <cell r="K4356">
            <v>2014252990001</v>
          </cell>
          <cell r="L4356" t="str">
            <v>CONSTRUCCIÓN DE PLACAS HUELLAS EN LAS VIAS TERCIARIAS: SAN ROQUE-PUENTE TIERRA Y PALENQUE I-PALENQUE II DE ACCESO A LAS VEREDAS DE GUAVIO, PALENQUE I Y PALENQUE II DEL MUNICIPIO DEGAMA, CUNDINAMARCA.</v>
          </cell>
          <cell r="M4356">
            <v>100</v>
          </cell>
          <cell r="N4356">
            <v>100</v>
          </cell>
          <cell r="O4356" t="str">
            <v>PARA CIERRE</v>
          </cell>
        </row>
        <row r="4357">
          <cell r="K4357">
            <v>2015252990002</v>
          </cell>
          <cell r="L4357" t="str">
            <v>ADECUACIÓN DEL ESPACIO PÚBLICO URBANIZACIÓN LA POLA, MUNICIPIO DE GAMA, CUNDINAMARCA</v>
          </cell>
          <cell r="M4357">
            <v>100</v>
          </cell>
          <cell r="N4357">
            <v>6.54</v>
          </cell>
          <cell r="O4357" t="str">
            <v>TERMINADO</v>
          </cell>
        </row>
        <row r="4358">
          <cell r="K4358">
            <v>2013253120001</v>
          </cell>
          <cell r="L4358" t="str">
            <v>CONSTRUCCIÓN DE UNA PLACA HUELLA EN LA VÍA QUE CONDUCE DE LA VEREDA GUASIMAL A LA VEREDA SANTA HELENA, MUNICIPIO DE GRANADA, CUNDINAMARCA, CENTRO ORIENTE</v>
          </cell>
          <cell r="M4358">
            <v>100</v>
          </cell>
          <cell r="N4358">
            <v>99.8</v>
          </cell>
          <cell r="O4358" t="str">
            <v>CERRADO</v>
          </cell>
        </row>
        <row r="4359">
          <cell r="K4359">
            <v>2014253120001</v>
          </cell>
          <cell r="L4359" t="str">
            <v>CONSTRUCCIÓN DE PLACAS HUELLA EN LA VIA SAN JOSE HASTA EL SECTOR DE SANTA LUCIA EN EL MUNICIPIO DE GRANADA, CUNDINAMARCA, CENTRO ORIENTE</v>
          </cell>
          <cell r="M4359">
            <v>100</v>
          </cell>
          <cell r="N4359">
            <v>96.49</v>
          </cell>
          <cell r="O4359" t="str">
            <v>TERMINADO</v>
          </cell>
        </row>
        <row r="4360">
          <cell r="K4360">
            <v>2015253120001</v>
          </cell>
          <cell r="L4360" t="str">
            <v>CONSTRUCCIÓN DE PLACA HUELLAS EN LA VÍAS QUE CONDUCEN DEL CASCO URBANO A LA VDA GUASIMAL ALTO, SANTAFE Y LA ESCUELA DE SABANETA GRANADA, CUNDINAMARCA.</v>
          </cell>
          <cell r="M4360">
            <v>94.21</v>
          </cell>
          <cell r="N4360">
            <v>94.88</v>
          </cell>
          <cell r="O4360" t="str">
            <v>CONTRATADO EN EJECUCIÓN</v>
          </cell>
        </row>
        <row r="4361">
          <cell r="K4361">
            <v>2012253170001</v>
          </cell>
          <cell r="L4361" t="str">
            <v>CONSTRUCCIÓN PLAZA DE MERCADO - SEGUNDA ETAPA MUNICIPIO DE GUACHETÁ, CUNDINAMARCA, CENTRO ORIENTE</v>
          </cell>
          <cell r="M4361">
            <v>99.91</v>
          </cell>
          <cell r="N4361">
            <v>99.98</v>
          </cell>
          <cell r="O4361" t="str">
            <v>CERRADO</v>
          </cell>
        </row>
        <row r="4362">
          <cell r="K4362">
            <v>2012253170002</v>
          </cell>
          <cell r="L4362" t="str">
            <v>DISEÑO Y ESTUDIOS DE LA VIA GUACHETA - LA BALSA GUACHETÁ, CUNDINAMARCA, CENTRO ORIENTE</v>
          </cell>
          <cell r="M4362">
            <v>100</v>
          </cell>
          <cell r="N4362">
            <v>100</v>
          </cell>
          <cell r="O4362" t="str">
            <v>CERRADO</v>
          </cell>
        </row>
        <row r="4363">
          <cell r="K4363">
            <v>2014253170003</v>
          </cell>
          <cell r="L4363" t="str">
            <v>CONSTRUCCIÓN PLACA HUELLA VEREDA TICHA, FALDA DE MOLINO, PEÑAS, TAGUA, PUEBLO VIEJO, PUNTA GRANDE, FRONTERA, NENGUA Y VEREDA MIÑA DEL MUNICIPIO DE GUACHETÁ, CUNDINAMARCA.</v>
          </cell>
          <cell r="M4363">
            <v>100</v>
          </cell>
          <cell r="N4363">
            <v>99.98</v>
          </cell>
          <cell r="O4363" t="str">
            <v>CERRADO</v>
          </cell>
        </row>
        <row r="4364">
          <cell r="K4364">
            <v>2014253170004</v>
          </cell>
          <cell r="L4364" t="str">
            <v>INSTALACIÓN DE CONEXIONES DE GAS NATURAL A 96 APARTAMENTOS VIP PARA USUARIOS DEL PROYECTO SOL NACIENTE ENMARCADO EN LAS CIEN MIL VIVIENDAS  GRATIS DEL MUNICIPIO DE GUACHETÁ</v>
          </cell>
          <cell r="M4364">
            <v>100</v>
          </cell>
          <cell r="N4364">
            <v>100</v>
          </cell>
          <cell r="O4364" t="str">
            <v>CERRADO</v>
          </cell>
        </row>
        <row r="4365">
          <cell r="K4365">
            <v>2014253170005</v>
          </cell>
          <cell r="L4365" t="str">
            <v>MEJORAMIENTO DE VIVIENDA GUACHETÁ, CUNDINAMARCA, CENTRO ORIENTE</v>
          </cell>
          <cell r="M4365">
            <v>100</v>
          </cell>
          <cell r="N4365">
            <v>99.95</v>
          </cell>
          <cell r="O4365" t="str">
            <v>PARA CIERRE</v>
          </cell>
        </row>
        <row r="4366">
          <cell r="K4366">
            <v>2015253170001</v>
          </cell>
          <cell r="L4366" t="str">
            <v>CONSTRUCCIÓN DE PLACA HUELLA VEREDA PUEBLO VIEJO MUNICIPIO DE GUACHETÁ, CUNDINAMARCA.</v>
          </cell>
          <cell r="M4366">
            <v>99.91</v>
          </cell>
          <cell r="N4366">
            <v>99.7</v>
          </cell>
          <cell r="O4366" t="str">
            <v>TERMINADO</v>
          </cell>
        </row>
        <row r="4367">
          <cell r="K4367">
            <v>2015253170002</v>
          </cell>
          <cell r="L4367" t="str">
            <v>CONSTRUCCIÓN DE PLACA HUELLA EN VEREDAS DE PUNTA GRANDE Y VEREDA MONRROY DEL MUNICIPIO DE GUACHETÁ, CUNDINAMARCA.</v>
          </cell>
          <cell r="M4367">
            <v>100</v>
          </cell>
          <cell r="N4367">
            <v>99.74</v>
          </cell>
          <cell r="O4367" t="str">
            <v>CERRADO</v>
          </cell>
        </row>
        <row r="4368">
          <cell r="K4368">
            <v>2013253200002</v>
          </cell>
          <cell r="L4368" t="str">
            <v>CONSTRUCCIÓN ZONA DE ATENCION PUBLICO HOSPITAL SAN JOSE GUADUAS, CUNDINAMARCA, CENTRO ORIENTE</v>
          </cell>
          <cell r="M4368">
            <v>100</v>
          </cell>
          <cell r="N4368">
            <v>97.95</v>
          </cell>
          <cell r="O4368" t="str">
            <v>TERMINADO</v>
          </cell>
        </row>
        <row r="4369">
          <cell r="K4369">
            <v>2013253200006</v>
          </cell>
          <cell r="L4369" t="str">
            <v>CONSTRUCCIÓN SEGUNDA FASE DEL JARDIN INFANTIL DE CORREGIMIENTO DE PUERTO BOGOTA CENTRO ORIENTE, CUNDINAMARCA, GUADUAS</v>
          </cell>
          <cell r="M4369">
            <v>100</v>
          </cell>
          <cell r="N4369">
            <v>97.71</v>
          </cell>
          <cell r="O4369" t="str">
            <v>TERMINADO</v>
          </cell>
        </row>
        <row r="4370">
          <cell r="K4370">
            <v>2013253200007</v>
          </cell>
          <cell r="L4370" t="str">
            <v>CONSTRUCCIÓN PLAN DE VIVIENDA VIS CORREGIMIENTO DE LA PAZ GUADUAS, CUNDINAMARCA, CENTRO ORIENTE</v>
          </cell>
          <cell r="M4370">
            <v>100</v>
          </cell>
          <cell r="N4370">
            <v>99.54</v>
          </cell>
          <cell r="O4370" t="str">
            <v>TERMINADO</v>
          </cell>
        </row>
        <row r="4371">
          <cell r="K4371">
            <v>2014253200003</v>
          </cell>
          <cell r="L4371" t="str">
            <v>ACTUALIZACIÓN Y REVISIÓN DEL PBOT GUADUAS, CUNDINAMARCA, CENTRO ORIENTE</v>
          </cell>
          <cell r="M4371">
            <v>41.72</v>
          </cell>
          <cell r="N4371">
            <v>39.340000000000003</v>
          </cell>
          <cell r="O4371" t="str">
            <v>CONTRATADO EN EJECUCIÓN</v>
          </cell>
        </row>
        <row r="4372">
          <cell r="K4372">
            <v>2014253200004</v>
          </cell>
          <cell r="L4372" t="str">
            <v>MEJORAMIENTO Y MANTENIMIENTO DE LA RED VIAL SECUNDARIA Y TERCIARIA GUADUAS, CUNDINAMARCA, CENTRO ORIENTE</v>
          </cell>
          <cell r="M4372">
            <v>100</v>
          </cell>
          <cell r="N4372">
            <v>99.73</v>
          </cell>
          <cell r="O4372" t="str">
            <v>PARA CIERRE</v>
          </cell>
        </row>
        <row r="4373">
          <cell r="K4373">
            <v>2015253200001</v>
          </cell>
          <cell r="L4373" t="str">
            <v>MEJORAMIENTO DE LA RED VÍAL URBANA, CENTRO POBLADO DE PUERTO BOGOTÁ, LA PAZ E INSPECCIÓN GUADERO MEDIANTE PAVIMENTACIÓN EN CONCRETO RIGIDO GUADUAS, CUNDINAMARCA, CENTRO ORIENTE</v>
          </cell>
          <cell r="M4373">
            <v>0</v>
          </cell>
          <cell r="N4373">
            <v>0</v>
          </cell>
          <cell r="O4373" t="str">
            <v>SIN CONTRATAR</v>
          </cell>
        </row>
        <row r="4374">
          <cell r="K4374">
            <v>2012253220001</v>
          </cell>
          <cell r="L4374" t="str">
            <v>ADQUISICIÓN E INSTALACIÓN DE SISTEMA DE TRATAMIENTO DE AGUAS RESIDUALES Y OBRAS COMPLEMENTARIAS EN LA I.E.D. EL CARMEN SEDE EL CARMEN</v>
          </cell>
          <cell r="M4374">
            <v>100</v>
          </cell>
          <cell r="N4374">
            <v>100</v>
          </cell>
          <cell r="O4374" t="str">
            <v>CERRADO</v>
          </cell>
        </row>
        <row r="4375">
          <cell r="K4375">
            <v>2013253220002</v>
          </cell>
          <cell r="L4375" t="str">
            <v>CONSTRUCCIÓN CERRAMIENTO INSTITUCIÓN EDUCATIVA DEPARTAMENTAL TÉCNICO COMERCIAL MARIANO OSPINA RODRÍGUEZ GUASCA, CUNDINAMARCA,  CENTRO ORIENTE,</v>
          </cell>
          <cell r="M4375">
            <v>100</v>
          </cell>
          <cell r="N4375">
            <v>100</v>
          </cell>
          <cell r="O4375" t="str">
            <v>CERRADO</v>
          </cell>
        </row>
        <row r="4376">
          <cell r="K4376">
            <v>2014253220001</v>
          </cell>
          <cell r="L4376" t="str">
            <v>AMPLIACIÓN Y MEJORAMIENTO DEL PALACIO MUNICIPAL DEL MUNICIPIO DE GUASCA, CUNDINAMARCA</v>
          </cell>
          <cell r="M4376">
            <v>83.37</v>
          </cell>
          <cell r="N4376">
            <v>83.44</v>
          </cell>
          <cell r="O4376" t="str">
            <v>CONTRATADO EN EJECUCIÓN</v>
          </cell>
        </row>
        <row r="4377">
          <cell r="K4377">
            <v>2014253240001</v>
          </cell>
          <cell r="L4377" t="str">
            <v>MEJORAMIENTO DE LA INFRAESTRUCTURA DE LA BIBLIOTECA MUNICIPAL EN EL MUNICIPIO DE GUATAQUÍ, CUNDINAMARCA</v>
          </cell>
          <cell r="M4377">
            <v>100</v>
          </cell>
          <cell r="N4377">
            <v>0</v>
          </cell>
          <cell r="O4377" t="str">
            <v>TERMINADO</v>
          </cell>
        </row>
        <row r="4378">
          <cell r="K4378">
            <v>2013253260001</v>
          </cell>
          <cell r="L4378" t="str">
            <v>CONSTRUCCIÓN DE PAVIMENTO EN PIEDRA EN LA CALLE OCTAVA, PARA MEJORAR LAS CONDICIONES DE ACCESO AL CASCO URBANO Y ÁREAS DE EXPANSIÓN GUATAVITA, CUNDINAMARCA, CENTRO ORIENTE</v>
          </cell>
          <cell r="M4378">
            <v>100</v>
          </cell>
          <cell r="N4378">
            <v>99.37</v>
          </cell>
          <cell r="O4378" t="str">
            <v>CERRADO</v>
          </cell>
        </row>
        <row r="4379">
          <cell r="K4379">
            <v>2014253260001</v>
          </cell>
          <cell r="L4379" t="str">
            <v>MEJORAMIENTO DE LA RED VIAL Y DE ALCANTARILLADO ENTRE LA CARRERA 5A Y 10A, DE LA CALLE OCTAVA DEL CASCO URBANO DEL MUNICIPIO DE GUATAVITA, CUNDINAMARCA</v>
          </cell>
          <cell r="M4379">
            <v>100</v>
          </cell>
          <cell r="N4379">
            <v>99.7</v>
          </cell>
          <cell r="O4379" t="str">
            <v>CERRADO</v>
          </cell>
        </row>
        <row r="4380">
          <cell r="K4380">
            <v>2014253280001</v>
          </cell>
          <cell r="L4380" t="str">
            <v>CONSTRUCCIÓN DE 25 VIVIENDAS RURALES DISPERSAS DEL MUNICIPIO DE GUAYABAL DE SIQUIMA CUNDINAMARCA</v>
          </cell>
          <cell r="M4380">
            <v>100</v>
          </cell>
          <cell r="N4380">
            <v>99.98</v>
          </cell>
          <cell r="O4380" t="str">
            <v>CERRADO</v>
          </cell>
        </row>
        <row r="4381">
          <cell r="K4381">
            <v>2013253350001</v>
          </cell>
          <cell r="L4381" t="str">
            <v>CONSTRUCCIÓN DE LA CUBIERTA Y MEJORAMIENTO DEL POLIDEPORTIVO DE LA VEREDA MONTERREDONDO EN EL MUNICIPIO DE GUAYABETAL, CUNDINAMARCA, CENTRO ORIENTE</v>
          </cell>
          <cell r="M4381">
            <v>100</v>
          </cell>
          <cell r="N4381">
            <v>99.94</v>
          </cell>
          <cell r="O4381" t="str">
            <v>CERRADO</v>
          </cell>
        </row>
        <row r="4382">
          <cell r="K4382">
            <v>2013253350002</v>
          </cell>
          <cell r="L4382" t="str">
            <v>CONSTRUCCIÓN PLACA HUELLAS SECTOR PERDICES Y VEREDA MONTERREDONDO SECTOR BARRIO NUEVO DEL MUNICIPIO DE GUAYABETAL CUNDINAMARCA</v>
          </cell>
          <cell r="M4382">
            <v>100</v>
          </cell>
          <cell r="N4382">
            <v>62.11</v>
          </cell>
          <cell r="O4382" t="str">
            <v>TERMINADO</v>
          </cell>
        </row>
        <row r="4383">
          <cell r="K4383">
            <v>2014253350001</v>
          </cell>
          <cell r="L4383" t="str">
            <v>ESTUDIOS Y DISEÑOS PARA LA CONSTRUCCIÓN DE PLACA HUELLAS ENTRE RIOS CHIPAQUE, ESPINAL, SAN MARCOS, LA PALMA, JABONERA, MONTERREDO MONTERREDONDO, LA MESETA, SOBRETANA HACÍA EL CALBARIO EN EL MUNICIPIO DE GUAYABETAL CUNDINAMARCA</v>
          </cell>
          <cell r="M4383">
            <v>100</v>
          </cell>
          <cell r="N4383">
            <v>85.29</v>
          </cell>
          <cell r="O4383" t="str">
            <v>CERRADO</v>
          </cell>
        </row>
        <row r="4384">
          <cell r="K4384">
            <v>2015253350001</v>
          </cell>
          <cell r="L4384" t="str">
            <v>MEJORAMIENTO DE LA VIA BARRIO ENTRE RIOS EN EL MUNICIPIO DE GUAYABETAL, CUNDINAMARCA</v>
          </cell>
          <cell r="M4384">
            <v>100</v>
          </cell>
          <cell r="N4384">
            <v>90.57</v>
          </cell>
          <cell r="O4384" t="str">
            <v>TERMINADO</v>
          </cell>
        </row>
        <row r="4385">
          <cell r="K4385">
            <v>2015253350002</v>
          </cell>
          <cell r="L4385" t="str">
            <v>CONSTRUCCIÓN DE LA CASA CULTURAL DEL MUNICIPIO DE GUAYABETAL, CUNDINAMARCA.</v>
          </cell>
          <cell r="M4385">
            <v>0</v>
          </cell>
          <cell r="N4385">
            <v>93.45</v>
          </cell>
          <cell r="O4385" t="str">
            <v>CONTRATADO EN EJECUCIÓN</v>
          </cell>
        </row>
        <row r="4386">
          <cell r="K4386">
            <v>2014253350002</v>
          </cell>
          <cell r="L4386" t="str">
            <v>ESTUDIOS Y DISEÑOS DE ANDENES PEATONALES EN EL AREA URBANA Y BARRIO NUEVO DE MONTERREDONDO PARA MEJORAR EL ACCESO A LOS BIENES DE USO PÚBLICO EN EL MUNICIPIO DE GUAYABETAL CUNDINAMARCA</v>
          </cell>
          <cell r="M4386">
            <v>0</v>
          </cell>
          <cell r="N4386">
            <v>0</v>
          </cell>
          <cell r="O4386" t="str">
            <v>SIN MIGRAR</v>
          </cell>
        </row>
        <row r="4387">
          <cell r="K4387">
            <v>2013253390001</v>
          </cell>
          <cell r="L4387" t="str">
            <v>REHABILITACIÓN , MANTENIMIENTO Y REPAVIMENTACION DE LA VIA URBANO LA CONCEPCION EN EL MUNICIPIO DE GUTIÉRREZ, CUNDINAMARCA</v>
          </cell>
          <cell r="M4387">
            <v>100</v>
          </cell>
          <cell r="N4387">
            <v>77.78</v>
          </cell>
          <cell r="O4387" t="str">
            <v>TERMINADO</v>
          </cell>
        </row>
        <row r="4388">
          <cell r="K4388">
            <v>2014253390001</v>
          </cell>
          <cell r="L4388" t="str">
            <v>MEJORAMIENTO DE VIVIENDA GUTIÉRREZ, CUNDINAMARCA, CENTRO ORIENTE</v>
          </cell>
          <cell r="M4388">
            <v>57.5</v>
          </cell>
          <cell r="N4388">
            <v>28.68</v>
          </cell>
          <cell r="O4388" t="str">
            <v>CONTRATADO EN EJECUCIÓN</v>
          </cell>
        </row>
        <row r="4389">
          <cell r="K4389">
            <v>2015253390001</v>
          </cell>
          <cell r="L4389" t="str">
            <v>MEJORAMIENTO DE 62 VIVIENDAS (PROGRAMA MEJORAMIENTO PISOS ANTIBACTERIALES, COCINAS PRIORITARIAS Y UNIDADES HABITACIONALES) ZONA RURAL Y URBANA DEL MUNICIPIO DE GUTIERREZ, CUNDINAMARCA 2015</v>
          </cell>
          <cell r="M4389">
            <v>24.28</v>
          </cell>
          <cell r="N4389">
            <v>20.83</v>
          </cell>
          <cell r="O4389" t="str">
            <v>CONTRATADO EN EJECUCIÓN</v>
          </cell>
        </row>
        <row r="4390">
          <cell r="K4390">
            <v>2015253390002</v>
          </cell>
          <cell r="L4390" t="str">
            <v>MEJORAMIENTO DE PUENTES PEATONALES  QUE COMUNICA A LA VEREDA CERINZA - TRAPICHE, VEREDA LA REINA CON LA VEREDA CAÑUELAL, VEREDA CARMEN ABAJO CON EL SECTOR PALMARITO EN EL MUNICIPIO DE  GUTIERREZ, CUNDINAMARCA.</v>
          </cell>
          <cell r="M4390">
            <v>100</v>
          </cell>
          <cell r="N4390">
            <v>93.46</v>
          </cell>
          <cell r="O4390" t="str">
            <v>PARA CIERRE</v>
          </cell>
        </row>
        <row r="4391">
          <cell r="K4391">
            <v>2013253680001</v>
          </cell>
          <cell r="L4391" t="str">
            <v>MEJORAMIENTO DE 43 VIVIENDAS RURALES (CONSTRUCCION DE COCINAS) EN EL MUNICIPIO DE JERUSALÉN DEPARTAMENTO DE CUNDINAMARCA</v>
          </cell>
          <cell r="M4391">
            <v>100</v>
          </cell>
          <cell r="N4391">
            <v>100</v>
          </cell>
          <cell r="O4391" t="str">
            <v>TERMINADO</v>
          </cell>
        </row>
        <row r="4392">
          <cell r="K4392">
            <v>2014253680001</v>
          </cell>
          <cell r="L4392" t="str">
            <v>MEJORAMIENTO DE VIVIENDA EN LA ZONA RURAL DEL MUNICIPIO DE JERUSALÉN, CUNDINAMARCA, CENTRO ORIENTE</v>
          </cell>
          <cell r="M4392">
            <v>100</v>
          </cell>
          <cell r="N4392">
            <v>11.82</v>
          </cell>
          <cell r="O4392" t="str">
            <v>TERMINADO</v>
          </cell>
        </row>
        <row r="4393">
          <cell r="K4393">
            <v>2013253720001</v>
          </cell>
          <cell r="L4393" t="str">
            <v>MEJORAMIENTO DE VIVIENDA RURAL PARA BENEFICIAR 82 FAMILIAS DE BAJOS RECURSOS EN EL MUNICIPIO DE JUNÍN, CUNDINAMARCA.</v>
          </cell>
          <cell r="M4393">
            <v>100</v>
          </cell>
          <cell r="N4393">
            <v>93.65</v>
          </cell>
          <cell r="O4393" t="str">
            <v>TERMINADO</v>
          </cell>
        </row>
        <row r="4394">
          <cell r="K4394">
            <v>2013253720002</v>
          </cell>
          <cell r="L4394" t="str">
            <v>REHABILITACIÓN Y MANTENIMIENTO DE LA MALLA VIAL URBANA EN EL MUNICIPIO DE JUNÍN, CUNDINAMARCA</v>
          </cell>
          <cell r="M4394">
            <v>100</v>
          </cell>
          <cell r="N4394">
            <v>59.26</v>
          </cell>
          <cell r="O4394" t="str">
            <v>TERMINADO</v>
          </cell>
        </row>
        <row r="4395">
          <cell r="K4395">
            <v>2014253720001</v>
          </cell>
          <cell r="L4395" t="str">
            <v>ESTUDIOS Y DISEÑOS PARA LA CONSTRUCCIÓN DE CUBIERTAS EN LA VEREDA EL VALLE, INSPECCIÓN SUEVA, CLARAVAL Y SANTA BÁRBARA EN EL MUNICIPIO DE JUNÍN CUNDINAMARCA</v>
          </cell>
          <cell r="M4395">
            <v>100</v>
          </cell>
          <cell r="N4395">
            <v>85</v>
          </cell>
          <cell r="O4395" t="str">
            <v>TERMINADO</v>
          </cell>
        </row>
        <row r="4396">
          <cell r="K4396">
            <v>2014253720002</v>
          </cell>
          <cell r="L4396" t="str">
            <v>ESTUDIOS Y DISEÑOS PARA LA CONSTRUCCIÓN DE PLACA HUELLAS EN SAN FRANCISCO, CLARAVAL, SAN RAFAEL, CHUSCALES, SAN ANTONIO, SANTA BARBARA, SAN PEDRO, SUEVA Y EL VALLE EN EL MUNICIPIO DE JUNÍN CUNDINAMARCA</v>
          </cell>
          <cell r="M4396">
            <v>100</v>
          </cell>
          <cell r="N4396">
            <v>100</v>
          </cell>
          <cell r="O4396" t="str">
            <v>TERMINADO</v>
          </cell>
        </row>
        <row r="4397">
          <cell r="K4397">
            <v>2014253720003</v>
          </cell>
          <cell r="L4397" t="str">
            <v>CONSTRUCCIÓN CASA DE LA CULTURA EN EL MUNICIPIO DE JUNÍN CUNDINAMARCA</v>
          </cell>
          <cell r="M4397">
            <v>73</v>
          </cell>
          <cell r="N4397">
            <v>80.33</v>
          </cell>
          <cell r="O4397" t="str">
            <v>CONTRATADO EN EJECUCIÓN</v>
          </cell>
        </row>
        <row r="4398">
          <cell r="K4398">
            <v>2012253770001</v>
          </cell>
          <cell r="L4398" t="str">
            <v>CONSTRUCCIÓN DE PLACA HUELLAS EN LAS VIAS SAN JOSÉ LA CONCEPCIÓN, EL TRIUNFO CENTRO Y LA EPIFANIA LOS PINOS CENTRO ORIENTE, CUNDINAMARCA, LA CALERA</v>
          </cell>
          <cell r="M4398">
            <v>100</v>
          </cell>
          <cell r="N4398">
            <v>86.53</v>
          </cell>
          <cell r="O4398" t="str">
            <v>TERMINADO</v>
          </cell>
        </row>
        <row r="4399">
          <cell r="K4399">
            <v>2014253770001</v>
          </cell>
          <cell r="L4399" t="str">
            <v>MEJORAMIENTO PAVIMENTACION DE LA CR 6A ENTRE CLL 10 Y 12, CLL 11 ENTRE CR 6A  Y CR 10, Y CLL 2 CON CR 3ESTE LA CALERA, CUNDINAMARCA, CENTRO ORIENTE</v>
          </cell>
          <cell r="M4399">
            <v>100</v>
          </cell>
          <cell r="N4399">
            <v>100</v>
          </cell>
          <cell r="O4399" t="str">
            <v>TERMINADO</v>
          </cell>
        </row>
        <row r="4400">
          <cell r="K4400">
            <v>2015253770001</v>
          </cell>
          <cell r="L4400" t="str">
            <v>MEJORAMIENTO DE VÍAS ENTRE LA CARRERA 10 ENTRE CALLE 10 Y CALLE 11   Y  CARRERA 10A, CARRERA 10 ENTRE CALLE 9 Y CALLE 7, CARRERA 8 ENTRE CALLE 7  Y LA QUEBRADA LA TOMA,  EN EL MUNICIPIO DE LA CALERA, CUNDINAMARCA</v>
          </cell>
          <cell r="M4400">
            <v>100</v>
          </cell>
          <cell r="N4400">
            <v>100</v>
          </cell>
          <cell r="O4400" t="str">
            <v>TERMINADO</v>
          </cell>
        </row>
        <row r="4401">
          <cell r="K4401">
            <v>2013253860001</v>
          </cell>
          <cell r="L4401" t="str">
            <v>ADECUACIÓN Y PAVIMENTACION VIA PRINCIPAL ENTRADA LA PERLA KRA25 ENTRE CALLE 8 Y 8A Y DESDE LA KRA 25 CON CALLE 9 HACIA HATO NORTE LA MESA, CUNDINAMARCA, CENTRO ORIENTE</v>
          </cell>
          <cell r="M4401">
            <v>100</v>
          </cell>
          <cell r="N4401">
            <v>97.51</v>
          </cell>
          <cell r="O4401" t="str">
            <v>TERMINADO</v>
          </cell>
        </row>
        <row r="4402">
          <cell r="K4402">
            <v>2014253860001</v>
          </cell>
          <cell r="L4402" t="str">
            <v>MEJORAMIENTO Y PAVIMENTACION CALLE8 DESDE LA (Y) A LA KRA 15, KRA 22 ENTRE CALLE 3-4, Y KRA 22 CALLE 8 HACIA VILLAS DEL NUEVO SIGLO LA MESA, CUNDINAMARCA</v>
          </cell>
          <cell r="M4402">
            <v>100</v>
          </cell>
          <cell r="N4402">
            <v>6.54</v>
          </cell>
          <cell r="O4402" t="str">
            <v>TERMINADO</v>
          </cell>
        </row>
        <row r="4403">
          <cell r="K4403">
            <v>2015253860001</v>
          </cell>
          <cell r="L4403" t="str">
            <v>MEJORAMIENTO DE VIAS URBANAS DEL MUNICIPIO DE LA MESA, CUNDINAMARCA.</v>
          </cell>
          <cell r="M4403">
            <v>41.51</v>
          </cell>
          <cell r="N4403">
            <v>41.4</v>
          </cell>
          <cell r="O4403" t="str">
            <v>CONTRATADO EN EJECUCIÓN</v>
          </cell>
        </row>
        <row r="4404">
          <cell r="K4404">
            <v>2013253940001</v>
          </cell>
          <cell r="L4404" t="str">
            <v>MEJORAMIENTO DE LA VÍA ENTRADA BARRIO SAN JUANITO MUNICIPIO DE LA PALMA, CUNDINAMARCA</v>
          </cell>
          <cell r="M4404">
            <v>100</v>
          </cell>
          <cell r="N4404">
            <v>95</v>
          </cell>
          <cell r="O4404" t="str">
            <v>TERMINADO</v>
          </cell>
        </row>
        <row r="4405">
          <cell r="K4405">
            <v>2013253940002</v>
          </cell>
          <cell r="L4405" t="str">
            <v>CONSTRUCCIÓN DE COCINAS SECTOR RURAL, SISBEN 1 Y 2 MUNICIPIO DE LA PALMA CUNDINAMARCA</v>
          </cell>
          <cell r="M4405">
            <v>100</v>
          </cell>
          <cell r="N4405">
            <v>99.03</v>
          </cell>
          <cell r="O4405" t="str">
            <v>TERMINADO</v>
          </cell>
        </row>
        <row r="4406">
          <cell r="K4406">
            <v>2014253940001</v>
          </cell>
          <cell r="L4406" t="str">
            <v>MEJORAMIENTO DE VIVIENDA LA PALMA, CUNDINAMARCA, CENTRO ORIENTE</v>
          </cell>
          <cell r="M4406">
            <v>0</v>
          </cell>
          <cell r="N4406">
            <v>30.97</v>
          </cell>
          <cell r="O4406" t="str">
            <v>CONTRATADO EN EJECUCIÓN</v>
          </cell>
        </row>
        <row r="4407">
          <cell r="K4407">
            <v>2014253980001</v>
          </cell>
          <cell r="L4407" t="str">
            <v>ACTUALIZACIÓN Y REVISIÓN DEL EOT DE LA PEÑA, CUNDINAMARCA, CENTRO ORIENTE</v>
          </cell>
          <cell r="M4407">
            <v>0</v>
          </cell>
          <cell r="N4407">
            <v>59.34</v>
          </cell>
          <cell r="O4407" t="str">
            <v>CONTRATADO EN EJECUCIÓN</v>
          </cell>
        </row>
        <row r="4408">
          <cell r="K4408">
            <v>2014253980002</v>
          </cell>
          <cell r="L4408" t="str">
            <v>MEJORAMIENTO DE VIVIENDA LA PEÑA, CUNDINAMARCA, CENTRO ORIENTE</v>
          </cell>
          <cell r="M4408">
            <v>0</v>
          </cell>
          <cell r="N4408">
            <v>25.69</v>
          </cell>
          <cell r="O4408" t="str">
            <v>CONTRATADO EN EJECUCIÓN</v>
          </cell>
        </row>
        <row r="4409">
          <cell r="K4409">
            <v>2015254020001</v>
          </cell>
          <cell r="L4409" t="str">
            <v>CONSTRUCCIÓN PLANTA DE TRATAMIENTO DE AGUA POTABLE - PTAP - Y OBRAS COMPLEMENTARIAS DE LA ALTERNATIVA DE ABASTECIMIENTO PARA LA VEGA, CUNDINAMARCA.</v>
          </cell>
          <cell r="M4409">
            <v>0</v>
          </cell>
          <cell r="N4409">
            <v>0</v>
          </cell>
          <cell r="O4409" t="str">
            <v>CONTRATADO EN EJECUCIÓN</v>
          </cell>
        </row>
        <row r="4410">
          <cell r="K4410">
            <v>2013254070001</v>
          </cell>
          <cell r="L4410" t="str">
            <v>ADECUACIÓN Y TERMINACIÓN POLIDEPORTIVO EL CAMPIN DEL MUNICIPIO DE LENGUAZAQUE, CUNDINAMARCA, CENTRO ORIENTE</v>
          </cell>
          <cell r="M4410">
            <v>100</v>
          </cell>
          <cell r="N4410">
            <v>81.95</v>
          </cell>
          <cell r="O4410" t="str">
            <v>TERMINADO</v>
          </cell>
        </row>
        <row r="4411">
          <cell r="K4411">
            <v>2014254070001</v>
          </cell>
          <cell r="L4411" t="str">
            <v>AMPLIACIÓN PALACIO MUNICIPAL MUNICIPIO DE LENGUAZAQUE, CUNDINAMARCA</v>
          </cell>
          <cell r="M4411">
            <v>99.77</v>
          </cell>
          <cell r="N4411">
            <v>99.83</v>
          </cell>
          <cell r="O4411" t="str">
            <v>TERMINADO</v>
          </cell>
        </row>
        <row r="4412">
          <cell r="K4412">
            <v>2015254070001</v>
          </cell>
          <cell r="L4412" t="str">
            <v>MEJORAMIENTO MALLA VIAL URBANA LENGUAZAQUE, CUNDINAMARCA.</v>
          </cell>
          <cell r="M4412">
            <v>0</v>
          </cell>
          <cell r="N4412">
            <v>115.13</v>
          </cell>
          <cell r="O4412" t="str">
            <v>CONTRATADO EN EJECUCIÓN</v>
          </cell>
        </row>
        <row r="4413">
          <cell r="K4413">
            <v>2015254070002</v>
          </cell>
          <cell r="L4413" t="str">
            <v>MEJORAMIENTO VIAS DE ACCESO AL PARQUE LA VIRGEN LENGUAZAQUE, CUNDINAMARCA, CENTRO ORIENTE</v>
          </cell>
          <cell r="M4413">
            <v>100</v>
          </cell>
          <cell r="N4413">
            <v>98.85</v>
          </cell>
          <cell r="O4413" t="str">
            <v>TERMINADO</v>
          </cell>
        </row>
        <row r="4414">
          <cell r="K4414">
            <v>2015254070003</v>
          </cell>
          <cell r="L4414" t="str">
            <v>MEJORAMIENTO INFRAESTRUCTURA DE LAS VIAS URBANAS LENGUAZAQUE, CUNDINAMARCA, CENTRO ORIENTE</v>
          </cell>
          <cell r="M4414">
            <v>0</v>
          </cell>
          <cell r="N4414">
            <v>0</v>
          </cell>
          <cell r="O4414" t="str">
            <v>CONTRATADO EN EJECUCIÓN</v>
          </cell>
        </row>
        <row r="4415">
          <cell r="K4415">
            <v>2015254070004</v>
          </cell>
          <cell r="L4415" t="str">
            <v>MEJORAMIENTO Y UNIFICACIÓN ANDENES LENGUAZAQUE, CUNDINAMARCA.</v>
          </cell>
          <cell r="M4415">
            <v>0</v>
          </cell>
          <cell r="N4415">
            <v>0</v>
          </cell>
          <cell r="O4415" t="str">
            <v>CONTRATADO EN EJECUCIÓN</v>
          </cell>
        </row>
        <row r="4416">
          <cell r="K4416">
            <v>2014254260001</v>
          </cell>
          <cell r="L4416" t="str">
            <v>MEJORAMIENTO DE LA VÍA QUE COMUNICA EL CASCO URBANO CON EL SECTOR LA QUEBRADA DEL MOLINO ENTRE EL K0+059,4 HASTA K0+59,2 DEL MUNICIPIO DE MACHETÁ CUNDINAMARCA</v>
          </cell>
          <cell r="M4416">
            <v>100</v>
          </cell>
          <cell r="N4416">
            <v>50.23</v>
          </cell>
          <cell r="O4416" t="str">
            <v>TERMINADO</v>
          </cell>
        </row>
        <row r="4417">
          <cell r="K4417">
            <v>2014254260002</v>
          </cell>
          <cell r="L4417" t="str">
            <v>MEJORAMIENTO DE VIVIENDA MACHETA, CUNDINAMARCA, CENTRO ORIENTE</v>
          </cell>
          <cell r="M4417">
            <v>70.67</v>
          </cell>
          <cell r="N4417">
            <v>45.55</v>
          </cell>
          <cell r="O4417" t="str">
            <v>CONTRATADO EN EJECUCIÓN</v>
          </cell>
        </row>
        <row r="4418">
          <cell r="K4418">
            <v>2015254260001</v>
          </cell>
          <cell r="L4418" t="str">
            <v>MEJORAMIENTO DE 29 VIVIENDAS (PROGRAMA MEJORAMIENTO COCINAS PRIORITARIAS Y PISOS ANTIBACTERIALES) ZONA RURAL, MUNICIPIO DE MACHETA, CUNDINAMARCA 2015</v>
          </cell>
          <cell r="M4418">
            <v>30.58</v>
          </cell>
          <cell r="N4418">
            <v>0</v>
          </cell>
          <cell r="O4418" t="str">
            <v>CONTRATADO EN EJECUCIÓN</v>
          </cell>
        </row>
        <row r="4419">
          <cell r="K4419">
            <v>2015254260002</v>
          </cell>
          <cell r="L4419" t="str">
            <v>IMPLEMENTACIÓN DE LAS TIC EN LA AULAS EDUCATIVAS DEL COLEGIO JUAN JOSÉ NEIRA MACHETA, CUNDINAMARCA</v>
          </cell>
          <cell r="M4419">
            <v>100</v>
          </cell>
          <cell r="N4419">
            <v>100</v>
          </cell>
          <cell r="O4419" t="str">
            <v>CERRADO</v>
          </cell>
        </row>
        <row r="4420">
          <cell r="K4420">
            <v>2013254360001</v>
          </cell>
          <cell r="L4420" t="str">
            <v>CONSTRUCCIÓN COMEDOR ESCOLAR ESCUELA DE FÁTIMA MANTA, CUNDINAMARCA</v>
          </cell>
          <cell r="M4420">
            <v>100</v>
          </cell>
          <cell r="N4420">
            <v>94.74</v>
          </cell>
          <cell r="O4420" t="str">
            <v>TERMINADO</v>
          </cell>
        </row>
        <row r="4421">
          <cell r="K4421">
            <v>2014254360001</v>
          </cell>
          <cell r="L4421" t="str">
            <v>MEJORAMIENTO DE VIVIENDA MANTA, CUNDINAMARCA, CENTRO ORIENTE</v>
          </cell>
          <cell r="M4421">
            <v>100</v>
          </cell>
          <cell r="N4421">
            <v>90.47</v>
          </cell>
          <cell r="O4421" t="str">
            <v>TERMINADO</v>
          </cell>
        </row>
        <row r="4422">
          <cell r="K4422">
            <v>2015254360001</v>
          </cell>
          <cell r="L4422" t="str">
            <v>CONSTRUCCIÓN CANCHA DEPORTIVA SEDE EDUCATIVA NUESTRA SEÑORA DE FÁTIMA UBICADA EN EL CASCO URBANO DEL MUNICIPIO DE MANTA CUNDINAMARCA</v>
          </cell>
          <cell r="M4422">
            <v>100</v>
          </cell>
          <cell r="N4422">
            <v>6.54</v>
          </cell>
          <cell r="O4422" t="str">
            <v>TERMINADO</v>
          </cell>
        </row>
        <row r="4423">
          <cell r="K4423">
            <v>2014254380001</v>
          </cell>
          <cell r="L4423" t="str">
            <v>CONSTRUCCIÓN ADECUACIÓN Y REMODELACIÓN DEL PARQUE CENTRAL URBANO DEL MUNICIPIO DE MEDINA CUNDINAMARCA</v>
          </cell>
          <cell r="M4423">
            <v>100</v>
          </cell>
          <cell r="N4423">
            <v>98.76</v>
          </cell>
          <cell r="O4423" t="str">
            <v>TERMINADO</v>
          </cell>
        </row>
        <row r="4424">
          <cell r="K4424">
            <v>2015254380001</v>
          </cell>
          <cell r="L4424" t="str">
            <v>CONSTRUCCIÓN DEL POLIDEPORTIVO PARQUE PRINCIPAL INSPECCIÓN DE GAZADUJE EN EL MUNICIPIO DE MEDINA CUNDINAMARCA</v>
          </cell>
          <cell r="M4424">
            <v>0</v>
          </cell>
          <cell r="N4424">
            <v>0</v>
          </cell>
          <cell r="O4424" t="str">
            <v>SIN CONTRATAR</v>
          </cell>
        </row>
        <row r="4425">
          <cell r="K4425">
            <v>2015254380002</v>
          </cell>
          <cell r="L4425" t="str">
            <v>REMODELACIÓN Y MEJORAMIENTO CANCHA DE  PARQUE PRINCIPAL  MUNICIPIO DE MEDINA, CUNDINAMARCA</v>
          </cell>
          <cell r="M4425">
            <v>100</v>
          </cell>
          <cell r="N4425">
            <v>99.42</v>
          </cell>
          <cell r="O4425" t="str">
            <v>TERMINADO</v>
          </cell>
        </row>
        <row r="4426">
          <cell r="K4426">
            <v>2015254380003</v>
          </cell>
          <cell r="L4426" t="str">
            <v>CONSTRUCCIÓN DE ALAMEDAS EN EL PARQUE PRINCIPAL INSPECCION DE GAZADUJE EN EL MUNICIPIO DE MEDINA, CUNDINAMARCA</v>
          </cell>
          <cell r="M4426">
            <v>2.25</v>
          </cell>
          <cell r="N4426">
            <v>46.73</v>
          </cell>
          <cell r="O4426" t="str">
            <v>CONTRATADO EN EJECUCIÓN</v>
          </cell>
        </row>
        <row r="4427">
          <cell r="K4427">
            <v>2015254830001</v>
          </cell>
          <cell r="L4427" t="str">
            <v>MEJORAMIENTO Y PAVIMENTACION DE LA VIA CONDOMINIO ENTRE EL BARRIO SAN MIGUEL Y EL PUENTE DE LA TIGRERA EN EL MUNICIPIO DE NARIÑO, CUNDINAMARCA</v>
          </cell>
          <cell r="M4427">
            <v>100</v>
          </cell>
          <cell r="N4427">
            <v>67.790000000000006</v>
          </cell>
          <cell r="O4427" t="str">
            <v>TERMINADO</v>
          </cell>
        </row>
        <row r="4428">
          <cell r="K4428">
            <v>2014254860001</v>
          </cell>
          <cell r="L4428" t="str">
            <v>CONSTRUCCIÓN DE REDES DE ALCANTARILLADO CENTRO POBLADO PATIO BONITO DEL MUNICIPIO DE NEMOCÓN, CUNDINAMARCA</v>
          </cell>
          <cell r="M4428">
            <v>100</v>
          </cell>
          <cell r="N4428">
            <v>99.94</v>
          </cell>
          <cell r="O4428" t="str">
            <v>CERRADO</v>
          </cell>
        </row>
        <row r="4429">
          <cell r="K4429">
            <v>2014254860002</v>
          </cell>
          <cell r="L4429" t="str">
            <v>CONSTRUCCIÓN DE ANDENES Y OBRAS COMPLEMENTARIAS EN LA CARRERA 6 ENTRE CALLE 2 A LA CALLE 8 ZONA URBANA MUNICIPIO DE NEMOCÓN, CUNDINAMARCA</v>
          </cell>
          <cell r="M4429">
            <v>100</v>
          </cell>
          <cell r="N4429">
            <v>98.07</v>
          </cell>
          <cell r="O4429" t="str">
            <v>CERRADO</v>
          </cell>
        </row>
        <row r="4430">
          <cell r="K4430">
            <v>2014254860003</v>
          </cell>
          <cell r="L4430" t="str">
            <v>MEJORAMIENTO DE LAS VÍAS CALLE 4 ENTRE CARRERA 6 Y 7, CARRERA 2 ENTRE CALLE 3 Y 4 Y VÍA DE ACCESO URBANIZACIÓN LOS HORNOS CON CARRERA 6 DEL MUNICIPIO DE NEMOCÓN CUNDINAMARCA</v>
          </cell>
          <cell r="M4430">
            <v>100</v>
          </cell>
          <cell r="N4430">
            <v>99.82</v>
          </cell>
          <cell r="O4430" t="str">
            <v>CERRADO</v>
          </cell>
        </row>
        <row r="4431">
          <cell r="K4431">
            <v>2015254860001</v>
          </cell>
          <cell r="L4431" t="str">
            <v>CONSTRUCCIÓN DE ANDENES Y OBRA COMPLEMENTARIAS EN LA CARRERA 6 ENTRE CALLES 8 Y 11 CASCO URBANO MUNICIPIO DE NEMOCÓN, CUNDINAMARCA, CENTRO ORIENTE</v>
          </cell>
          <cell r="M4431">
            <v>100</v>
          </cell>
          <cell r="N4431">
            <v>58.63</v>
          </cell>
          <cell r="O4431" t="str">
            <v>TERMINADO</v>
          </cell>
        </row>
        <row r="4432">
          <cell r="K4432">
            <v>2015254860002</v>
          </cell>
          <cell r="L4432" t="str">
            <v>CONSTRUCCIÓN POLIDEPORTIVO CENTRO POBLADO PATIO BONITO DEL MUNICIPIO DE NEMOCÓN, CUNDINAMARCA, CENTRO ORIENTE</v>
          </cell>
          <cell r="M4432">
            <v>100</v>
          </cell>
          <cell r="N4432">
            <v>65.88</v>
          </cell>
          <cell r="O4432" t="str">
            <v>TERMINADO</v>
          </cell>
        </row>
        <row r="4433">
          <cell r="K4433">
            <v>2015254860003</v>
          </cell>
          <cell r="L4433" t="str">
            <v>ADQUISICIÓN DE UNA MAQUINARIA PARA LA ATENCIÓN Y MANTENIMIENTO PREVENTIVO A LA RED VIAL TERCIARIA EN EL MUNICIPIO DE NEMOCÓN, CUNDINAMARCA.</v>
          </cell>
          <cell r="M4433">
            <v>100</v>
          </cell>
          <cell r="N4433">
            <v>99.63</v>
          </cell>
          <cell r="O4433" t="str">
            <v>CERRADO</v>
          </cell>
        </row>
        <row r="4434">
          <cell r="K4434">
            <v>2012254880001</v>
          </cell>
          <cell r="L4434" t="str">
            <v>MEJORAMIENTO MANTENIMIENTO Y REHABILITACION DE LAS VIAS SECUNDARIAS Y TERCIARIAS DEL MUNICIPIO DE NILO, CUNDINAMARCA, CENTRO ORIENTE</v>
          </cell>
          <cell r="M4434">
            <v>100</v>
          </cell>
          <cell r="N4434">
            <v>99.89</v>
          </cell>
          <cell r="O4434" t="str">
            <v>TERMINADO</v>
          </cell>
        </row>
        <row r="4435">
          <cell r="K4435">
            <v>2015254880001</v>
          </cell>
          <cell r="L4435" t="str">
            <v>CONSTRUCCIÓN DE LA VIA EN PAVIMENTO RÍGIDO DE LA CALLE 4 DESDE LA DIRECCIÓN 5 104 HASTA LA CARRERA 4 Y LA CALLE 4 ENTRE LA CARRERA 3 HASTA LA DIRECCION 1 30 DEL PERIMETRO URBANO DEL MUNICIPIO DE NILO CUNDINAMARCA</v>
          </cell>
          <cell r="M4435">
            <v>0</v>
          </cell>
          <cell r="N4435">
            <v>0</v>
          </cell>
          <cell r="O4435" t="str">
            <v>CONTRATADO EN EJECUCIÓN</v>
          </cell>
        </row>
        <row r="4436">
          <cell r="K4436">
            <v>2015254880002</v>
          </cell>
          <cell r="L4436" t="str">
            <v>CONSTRUCCIÓN EN PAVIMENTO RÍGIDO DE LAS VIAS CARRERA 5 ENTRE LAS CALLES 5 Y 6 Y PRINCIPAL DEL BARRIO EL PROGRESO DEL MUNICIPIO DE NILO CUNDINAMARCA</v>
          </cell>
          <cell r="M4436">
            <v>0</v>
          </cell>
          <cell r="N4436">
            <v>93.44</v>
          </cell>
          <cell r="O4436" t="str">
            <v>CONTRATADO EN EJECUCIÓN</v>
          </cell>
        </row>
        <row r="4437">
          <cell r="K4437">
            <v>2013254890002</v>
          </cell>
          <cell r="L4437" t="str">
            <v>CONSTRUCCIÓN DE VIVIENDA DE INTERES SOCIAL EN EL AREA RURAL DEL MUNICIPIO DE NIMAIMA, CUNDINAMARCA, CENTRO ORIENTE</v>
          </cell>
          <cell r="M4437">
            <v>100</v>
          </cell>
          <cell r="N4437">
            <v>100</v>
          </cell>
          <cell r="O4437" t="str">
            <v>TERMINADO</v>
          </cell>
        </row>
        <row r="4438">
          <cell r="K4438">
            <v>2014254890001</v>
          </cell>
          <cell r="L4438" t="str">
            <v>ADQUISICIÓN BUS ESCOLAR PARA EL MUNICIPIO DE NIMAIMA, CUNDINAMARCA, CENTRO ORIENTE</v>
          </cell>
          <cell r="M4438">
            <v>100</v>
          </cell>
          <cell r="N4438">
            <v>0</v>
          </cell>
          <cell r="O4438" t="str">
            <v>TERMINADO</v>
          </cell>
        </row>
        <row r="4439">
          <cell r="K4439">
            <v>2014254890002</v>
          </cell>
          <cell r="L4439" t="str">
            <v>MEJORAMIENTO VIVIENDA NIMAIMA, CUNDINAMARCA, CENTRO ORIENTE</v>
          </cell>
          <cell r="M4439">
            <v>50.17</v>
          </cell>
          <cell r="N4439">
            <v>43.88</v>
          </cell>
          <cell r="O4439" t="str">
            <v>CONTRATADO EN EJECUCIÓN</v>
          </cell>
        </row>
        <row r="4440">
          <cell r="K4440">
            <v>2014254890004</v>
          </cell>
          <cell r="L4440" t="str">
            <v>FORTALECIMIENTO AL DESARROLLO DE LA ACTIVIDAD FÍSICA CON EL SUMINISTRO Y MONTAJE DE PARQUES BIOSALUDABLES EN LA CABECERA MUNICIPAL Y CENTRO POBLADO TOBIA DEL MUNICIPIO DE NIMAIMA - CUNDINAMARCA</v>
          </cell>
          <cell r="M4440">
            <v>100</v>
          </cell>
          <cell r="N4440">
            <v>100</v>
          </cell>
          <cell r="O4440" t="str">
            <v>CERRADO</v>
          </cell>
        </row>
        <row r="4441">
          <cell r="K4441">
            <v>2014254890005</v>
          </cell>
          <cell r="L4441" t="str">
            <v>MEJORAMIENTO Y MANTENIMIENTO DE LA RED VIAL MEDIANTE LA ADQUISICIÓN DE MAQUINARIA PARA EL MUNICIPIO DE NIMAIMA, CUNDINAMARCA</v>
          </cell>
          <cell r="M4441">
            <v>100</v>
          </cell>
          <cell r="N4441">
            <v>100</v>
          </cell>
          <cell r="O4441" t="str">
            <v>CERRADO</v>
          </cell>
        </row>
        <row r="4442">
          <cell r="K4442">
            <v>2015254890002</v>
          </cell>
          <cell r="L4442" t="str">
            <v>CONSTRUCCIÓN DE PLACAHUELLAS Y ALCANTARILLAS EN LA VÍA RURAL VEREDA PINZAIMA, SECTOR PARQUE LAS SALINAS EN EL MUNICIPIO DE NIMAIMA, CUNDINAMARCA, CENTRO ORIENTE</v>
          </cell>
          <cell r="M4442">
            <v>100</v>
          </cell>
          <cell r="N4442">
            <v>37.96</v>
          </cell>
          <cell r="O4442" t="str">
            <v>TERMINADO</v>
          </cell>
        </row>
        <row r="4443">
          <cell r="K4443">
            <v>2013254910004</v>
          </cell>
          <cell r="L4443" t="str">
            <v>CONSTRUCCIÓN VIVIENDA DIGNA PARA NUESTROS PANELEROS NOCAIMA, CUNDINAMARCA, CENTRO ORIENTE</v>
          </cell>
          <cell r="M4443">
            <v>100</v>
          </cell>
          <cell r="N4443">
            <v>100</v>
          </cell>
          <cell r="O4443" t="str">
            <v>TERMINADO</v>
          </cell>
        </row>
        <row r="4444">
          <cell r="K4444">
            <v>2013254910001</v>
          </cell>
          <cell r="L4444" t="str">
            <v>CONSTRUCCIÓN OBRAS COMPLEMENTARIAS Y DE MITIGACION,PROTECCION, PREVENCION Y CONSTRUCCION DE 11 VIVIENDAS VEREDA SAN JUANITO NOCAIMA, CUNDINAMARCA, CENTRO ORIENTE</v>
          </cell>
          <cell r="M4444">
            <v>100</v>
          </cell>
          <cell r="N4444">
            <v>99.83</v>
          </cell>
          <cell r="O4444" t="str">
            <v>CERRADO</v>
          </cell>
        </row>
        <row r="4445">
          <cell r="K4445">
            <v>2013254910002</v>
          </cell>
          <cell r="L4445" t="str">
            <v>MEJORAMIENTO VÍA NARANJAL, CONCEPCIÓN MUNICIPIO DE NOCAIMA, CUNDINAMARCA, CENTRO ORIENTE</v>
          </cell>
          <cell r="M4445">
            <v>100</v>
          </cell>
          <cell r="N4445">
            <v>99.95</v>
          </cell>
          <cell r="O4445" t="str">
            <v>CERRADO</v>
          </cell>
        </row>
        <row r="4446">
          <cell r="K4446">
            <v>2013254910003</v>
          </cell>
          <cell r="L4446" t="str">
            <v>MEJORAMIENTO VÍA TOBIA CHICA- CURAZAO-CONCEPCION BAJO MUNICIPIO DE NOCAIMA, CUNDINAMARCA, CENTRO ORIENTE</v>
          </cell>
          <cell r="M4446">
            <v>100</v>
          </cell>
          <cell r="N4446">
            <v>99.95</v>
          </cell>
          <cell r="O4446" t="str">
            <v>CERRADO</v>
          </cell>
        </row>
        <row r="4447">
          <cell r="K4447">
            <v>2014254910001</v>
          </cell>
          <cell r="L4447" t="str">
            <v>REHABILITACIÓN VÍA NARANJAL - CONCEPCIÓN TRAMOS (K.0+215 AL K0+245; K.0+776 AL K0+836; K.1+00 AL K1+045) NOCAIMA, CUNDINAMARCA, CENTRO ORIENTE</v>
          </cell>
          <cell r="M4447">
            <v>100</v>
          </cell>
          <cell r="N4447">
            <v>100</v>
          </cell>
          <cell r="O4447" t="str">
            <v>CERRADO</v>
          </cell>
        </row>
        <row r="4448">
          <cell r="K4448">
            <v>2014254910002</v>
          </cell>
          <cell r="L4448" t="str">
            <v>CONSTRUCCIÓN DE  VIVIENDAS FASE I PARA EL BARRIO RESILIENTE BOSQUES DEL VERGEL NOCAIMA, CUNDINAMARCA, CENTRO ORIENTE</v>
          </cell>
          <cell r="M4448">
            <v>0</v>
          </cell>
          <cell r="N4448">
            <v>0</v>
          </cell>
          <cell r="O4448" t="str">
            <v>EN PROCESO DE CONTRATACIÓN</v>
          </cell>
        </row>
        <row r="4449">
          <cell r="K4449">
            <v>2012255130001</v>
          </cell>
          <cell r="L4449" t="str">
            <v>REHABILITACIÓN DE LA VÍA CARRERA 37 Y 38 SECTOR LA FERRERÍA Y CALLE 7 ENTRE CARRERAS 38 Y 38A DEL MUNICIPIO DE PACHO PACHO, CUNDINAMARCA, SECTOR LA FERRERÍA</v>
          </cell>
          <cell r="M4449">
            <v>100</v>
          </cell>
          <cell r="N4449">
            <v>99.99</v>
          </cell>
          <cell r="O4449" t="str">
            <v>CERRADO</v>
          </cell>
        </row>
        <row r="4450">
          <cell r="K4450">
            <v>2012255130002</v>
          </cell>
          <cell r="L4450" t="str">
            <v>IMPLANTACIÓN TECNIFICADA DE CÍTRICOS Y AGUACATE EN EL MUNICIPIO DE PACHOTECNIFICADA DE CÍTRICOS Y AGUACATE EN EL MUNICIPIO DE PACHO ZONA RURAL</v>
          </cell>
          <cell r="M4450">
            <v>100</v>
          </cell>
          <cell r="N4450">
            <v>99.42</v>
          </cell>
          <cell r="O4450" t="str">
            <v>CERRADO</v>
          </cell>
        </row>
        <row r="4451">
          <cell r="K4451">
            <v>2012255130003</v>
          </cell>
          <cell r="L4451" t="str">
            <v>MEJORAMIENTO DE VIVIENDA RURAL EN LAS VEREDAS SANTA INÉS, MANANTIAL, LA LAGUNA, LA RAMADA, CUCHARAL, MESETAS, LIMONCITOS, Y OTRAS PACHO, CUNDINAMARCA</v>
          </cell>
          <cell r="M4451">
            <v>100</v>
          </cell>
          <cell r="N4451">
            <v>99.99</v>
          </cell>
          <cell r="O4451" t="str">
            <v>CERRADO</v>
          </cell>
        </row>
        <row r="4452">
          <cell r="K4452">
            <v>2013255130001</v>
          </cell>
          <cell r="L4452" t="str">
            <v>CONSTRUCCIÓN DE UN SISTEMA DE ALCANTARILLADO SANITARIO PARA LA URBANIZACIÓN VILLAS DEL SOL CRA 21 NO.11-90 PACHO, CUNDINAMARCA, CENTRO ORIENTE</v>
          </cell>
          <cell r="M4452">
            <v>100</v>
          </cell>
          <cell r="N4452">
            <v>72</v>
          </cell>
          <cell r="O4452" t="str">
            <v>CERRADO</v>
          </cell>
        </row>
        <row r="4453">
          <cell r="K4453">
            <v>2013255130002</v>
          </cell>
          <cell r="L4453" t="str">
            <v>ESTUDIOS Y DISEÑOS ACOMETICAS ELÉCTRICAS DOMICILIARIAS PARA 90 VIVIENDAS  RURALES EN EL MUNICIPIO DE PACHO, CUNDINAMARCA, CENTRO ORIENTE</v>
          </cell>
          <cell r="M4453">
            <v>100</v>
          </cell>
          <cell r="N4453">
            <v>39.46</v>
          </cell>
          <cell r="O4453" t="str">
            <v>CERRADO</v>
          </cell>
        </row>
        <row r="4454">
          <cell r="K4454">
            <v>2013255130003</v>
          </cell>
          <cell r="L4454" t="str">
            <v>CONSTRUCCIÓN DE UNA PISTA DE SKATE PARK EN EL COMPLEJO ANEXO  AL COLISEO DE PACHO, CUNDINAMARCA, CENTRO ORIENTE</v>
          </cell>
          <cell r="M4454">
            <v>99.97</v>
          </cell>
          <cell r="N4454">
            <v>97.75</v>
          </cell>
          <cell r="O4454" t="str">
            <v>CERRADO</v>
          </cell>
        </row>
        <row r="4455">
          <cell r="K4455">
            <v>2013255130004</v>
          </cell>
          <cell r="L4455" t="str">
            <v>SUMINISTRO DE CONEXIONES DE GAS DOMICILIARIO EN LOS ESTRATOS 1 Y 2 PACHO, CUNDINAMARCA, CENTRO ORIENTE</v>
          </cell>
          <cell r="M4455">
            <v>100</v>
          </cell>
          <cell r="N4455">
            <v>100</v>
          </cell>
          <cell r="O4455" t="str">
            <v>CERRADO</v>
          </cell>
        </row>
        <row r="4456">
          <cell r="K4456">
            <v>2013255130005</v>
          </cell>
          <cell r="L4456" t="str">
            <v>CONSTRUCCIÓN DE 48 VIVIENDAS EN LA CRA. 39 NO. 6-209 PREDIO LA SONORA, MUNICIPIO DE PACHO CUNDINAMARCA</v>
          </cell>
          <cell r="M4456">
            <v>100</v>
          </cell>
          <cell r="N4456">
            <v>100</v>
          </cell>
          <cell r="O4456" t="str">
            <v>CERRADO</v>
          </cell>
        </row>
        <row r="4457">
          <cell r="K4457">
            <v>2014255130001</v>
          </cell>
          <cell r="L4457" t="str">
            <v>MEJORAMIENTO DE PISO PARA EL PROYECTO DE VIVIENDA RURAL DE LA REFORMA AGRARIA EN LA VEREDA  VERAGUAS DEL MUNICIPIO DE PACHO, CUNDINAMARCA, CENTRO ORIENTE</v>
          </cell>
          <cell r="M4457">
            <v>100</v>
          </cell>
          <cell r="N4457">
            <v>100</v>
          </cell>
          <cell r="O4457" t="str">
            <v>CERRADO</v>
          </cell>
        </row>
        <row r="4458">
          <cell r="K4458">
            <v>2014255130002</v>
          </cell>
          <cell r="L4458" t="str">
            <v>MEJORAMIENTO DE VIVIENDA RURAL Y URBANA PROGRAMA PISOS ANTIBACTERIALES EN EL MUNICIPIO DE PACHO, CUNDINAMARCA, CENTRO ORIENTE</v>
          </cell>
          <cell r="M4458">
            <v>100</v>
          </cell>
          <cell r="N4458">
            <v>99.99</v>
          </cell>
          <cell r="O4458" t="str">
            <v>CERRADO</v>
          </cell>
        </row>
        <row r="4459">
          <cell r="K4459">
            <v>2015255130001</v>
          </cell>
          <cell r="L4459" t="str">
            <v>CONSTRUCCIÓN DE LA CUBIERTA DEL  ESTADIO MUNICIPAL MARCO A. MORALES DEL MUNICIPIO DE PACHO, CUNDINAMARCA, CENTRO ORIENTE</v>
          </cell>
          <cell r="M4459">
            <v>100</v>
          </cell>
          <cell r="N4459">
            <v>100</v>
          </cell>
          <cell r="O4459" t="str">
            <v>CERRADO</v>
          </cell>
        </row>
        <row r="4460">
          <cell r="K4460">
            <v>2015255130002</v>
          </cell>
          <cell r="L4460" t="str">
            <v>IMPLEMENTACIÓN Y MASIFICACION DEL SERVICIO DE GAS DOMICILIARIO EN EL CORREGIMIENTO DE PASUNCHA PACHO, CUNDINAMARCA, CENTRO ORIENTE</v>
          </cell>
          <cell r="M4460">
            <v>81</v>
          </cell>
          <cell r="N4460">
            <v>95.28</v>
          </cell>
          <cell r="O4460" t="str">
            <v>CONTRATADO EN EJECUCIÓN</v>
          </cell>
        </row>
        <row r="4461">
          <cell r="K4461">
            <v>2015255130003</v>
          </cell>
          <cell r="L4461" t="str">
            <v>MEJORAMIENTO Y REHABILITACION DE VIAS URBANAS Y CAMINOS PEATONALES DEL MUNICIPIO DE PACHO, CUNDINAMARCA, CENTRO ORIENTE</v>
          </cell>
          <cell r="M4461">
            <v>100</v>
          </cell>
          <cell r="N4461">
            <v>98.99</v>
          </cell>
          <cell r="O4461" t="str">
            <v>TERMINADO</v>
          </cell>
        </row>
        <row r="4462">
          <cell r="K4462">
            <v>2013255180001</v>
          </cell>
          <cell r="L4462" t="str">
            <v>MEJORAMIENTO DE 70 VIVIENDAS EN LA ZONA RURAL DEL MUNICIPIO DE PAIME, CUNDINAMARCA</v>
          </cell>
          <cell r="M4462">
            <v>100</v>
          </cell>
          <cell r="N4462">
            <v>100</v>
          </cell>
          <cell r="O4462" t="str">
            <v>TERMINADO</v>
          </cell>
        </row>
        <row r="4463">
          <cell r="K4463">
            <v>2015255180001</v>
          </cell>
          <cell r="L4463" t="str">
            <v>CONSTRUCCIÓN PUENTE PEATONAL EN LA VIA VENECIA- EL TRIUNFO - LUCITANIA SOBRE LA  QUEBRADA  GRANDE EN EL  MUNICIPIO PAIME, CUNDINAMARCA</v>
          </cell>
          <cell r="M4463">
            <v>0</v>
          </cell>
          <cell r="N4463">
            <v>0</v>
          </cell>
          <cell r="O4463" t="str">
            <v>CONTRATADO EN EJECUCIÓN</v>
          </cell>
        </row>
        <row r="4464">
          <cell r="K4464">
            <v>2013255240001</v>
          </cell>
          <cell r="L4464" t="str">
            <v>ADECUACIÓN Y REHABILITACIÓN DEL PARQUE PRINCIPAL DEL MUNICIPIO DE PANDI PARA LA CULTURA Y EL DEPORTE</v>
          </cell>
          <cell r="M4464">
            <v>100</v>
          </cell>
          <cell r="N4464">
            <v>99</v>
          </cell>
          <cell r="O4464" t="str">
            <v>CERRADO</v>
          </cell>
        </row>
        <row r="4465">
          <cell r="K4465">
            <v>2014255240001</v>
          </cell>
          <cell r="L4465" t="str">
            <v>MEJORAMIENTO DE LAS VÍAS RURALES DE LAS VEREDAS BUENOS AIRES ALTO Y SANTA HELENA ALTA, EN EL MUNICIPIO DE PANDI, CUNDINAMARCA</v>
          </cell>
          <cell r="M4465">
            <v>100</v>
          </cell>
          <cell r="N4465">
            <v>99.82</v>
          </cell>
          <cell r="O4465" t="str">
            <v>CERRADO</v>
          </cell>
        </row>
        <row r="4466">
          <cell r="K4466">
            <v>2015255240001</v>
          </cell>
          <cell r="L4466" t="str">
            <v>MEJORAMIENTO DE LAS VÍAS RURALES DE LAS VEREDAS CARACOL, GUACANONZO ALTO, BUENOS AIRES BAJO Y SANTA HELENA ALTA, EN EL MUNICIPIO DE PANDI, CUNDINAMARCA.</v>
          </cell>
          <cell r="M4466">
            <v>80.59</v>
          </cell>
          <cell r="N4466">
            <v>43.87</v>
          </cell>
          <cell r="O4466" t="str">
            <v>CONTRATADO EN EJECUCIÓN</v>
          </cell>
        </row>
        <row r="4467">
          <cell r="K4467">
            <v>2013255300001</v>
          </cell>
          <cell r="L4467" t="str">
            <v>MEJORAMIENTO Y CONSTRUCCION DE PAVIMENTO RIGIDO SOBRE LAS VIAS ADYACENTES AL POLIDEPORTIVO CUBIERTO DE LA INSPECCION DE SANTA CECILIA PARATEBUENO, CUNDINAMARCA, CENTRO ORIENTE</v>
          </cell>
          <cell r="M4467">
            <v>100</v>
          </cell>
          <cell r="N4467">
            <v>98.77</v>
          </cell>
          <cell r="O4467" t="str">
            <v>TERMINADO</v>
          </cell>
        </row>
        <row r="4468">
          <cell r="K4468">
            <v>2014255300001</v>
          </cell>
          <cell r="L4468" t="str">
            <v>MEJORAMIENTO DE LAS VIAS URBANAS UBICADAS EN LOS BARRIOS VILLA DEL PILAR I Y SINDAMANOY DEL MUNICIPIO DE PARATEBUENO, CUNDINAMARCA</v>
          </cell>
          <cell r="M4468">
            <v>100</v>
          </cell>
          <cell r="N4468">
            <v>99.59</v>
          </cell>
          <cell r="O4468" t="str">
            <v>CERRADO</v>
          </cell>
        </row>
        <row r="4469">
          <cell r="K4469">
            <v>2014255350001</v>
          </cell>
          <cell r="L4469" t="str">
            <v>CONSTRUCCIÓN DE PUENTE VEHICULAR DE 11ML EN EL KILOMETRO 5,5 DE LA VIA QUE COMUNICA LAS VEREDAS ALTAGRACIA Y SAN PEDRO DE PASCA, CUNDINAMARCA, CENTRO ORIENTE</v>
          </cell>
          <cell r="M4469">
            <v>100</v>
          </cell>
          <cell r="N4469">
            <v>99.76</v>
          </cell>
          <cell r="O4469" t="str">
            <v>CERRADO</v>
          </cell>
        </row>
        <row r="4470">
          <cell r="K4470">
            <v>2014255350002</v>
          </cell>
          <cell r="L4470" t="str">
            <v>CONSTRUCCIÓN DE PUENTE VEHICULAR DE 13,6 ML EN EL KILOMETRO 11,5 DE LA VIA PRINCIPAL DE LA VEREDA JUAN VIEJO DEL MUNICIPIO DE PASCA, CUNDINAMARCA, CENTRO ORIENTE</v>
          </cell>
          <cell r="M4470">
            <v>100</v>
          </cell>
          <cell r="N4470">
            <v>99.45</v>
          </cell>
          <cell r="O4470" t="str">
            <v>CERRADO</v>
          </cell>
        </row>
        <row r="4471">
          <cell r="K4471">
            <v>2015255350001</v>
          </cell>
          <cell r="L4471" t="str">
            <v>CONSTRUCCIÓN DE PLACA HUELLA EN EL SECTOR RURAL DEL MUNICIPIO DE PASCA, CUNDINAMARCA, CENTRO ORIENTE</v>
          </cell>
          <cell r="M4471">
            <v>100</v>
          </cell>
          <cell r="N4471">
            <v>96.28</v>
          </cell>
          <cell r="O4471" t="str">
            <v>TERMINADO</v>
          </cell>
        </row>
        <row r="4472">
          <cell r="K4472">
            <v>2014255720001</v>
          </cell>
          <cell r="L4472" t="str">
            <v>ADECUACIÓN Y REPOSICIÓN DE VÍAS UBICADAS EN EL CASCO URBANO DEL MUNICIPIO DE PUERTO SALGAR, CUNDINAMARCA</v>
          </cell>
          <cell r="M4472">
            <v>100</v>
          </cell>
          <cell r="N4472">
            <v>100</v>
          </cell>
          <cell r="O4472" t="str">
            <v>TERMINADO</v>
          </cell>
        </row>
        <row r="4473">
          <cell r="K4473">
            <v>2014255720002</v>
          </cell>
          <cell r="L4473" t="str">
            <v>CONSTRUCCIÓN PISTA DE PATINAJE RECREATIVO EN EL MUNICIPIO DE PUERTO SALGAR, CUNDINAMARCA.</v>
          </cell>
          <cell r="M4473">
            <v>98.49</v>
          </cell>
          <cell r="N4473">
            <v>100</v>
          </cell>
          <cell r="O4473" t="str">
            <v>CONTRATADO EN EJECUCIÓN</v>
          </cell>
        </row>
        <row r="4474">
          <cell r="K4474">
            <v>2015255720001</v>
          </cell>
          <cell r="L4474" t="str">
            <v>CONSTRUCCIÓN DEL CENTRO CULTURAL Y COMUNITARIO DEL MUNICIPIO DE PUERTO SALGAR, CUNDINAMARCA.</v>
          </cell>
          <cell r="M4474">
            <v>87</v>
          </cell>
          <cell r="N4474">
            <v>83.11</v>
          </cell>
          <cell r="O4474" t="str">
            <v>CONTRATADO EN EJECUCIÓN</v>
          </cell>
        </row>
        <row r="4475">
          <cell r="K4475">
            <v>2013255800001</v>
          </cell>
          <cell r="L4475" t="str">
            <v>ADQUISICIÓN VOLQUETA SENCILLA CAPACIDAD 6M3 PULÍ, CUNDINAMARCA, CENTRO ORIENTE</v>
          </cell>
          <cell r="M4475">
            <v>100</v>
          </cell>
          <cell r="N4475">
            <v>100</v>
          </cell>
          <cell r="O4475" t="str">
            <v>CERRADO</v>
          </cell>
        </row>
        <row r="4476">
          <cell r="K4476">
            <v>2013255800002</v>
          </cell>
          <cell r="L4476" t="str">
            <v>VIVIENDA NUEVA DE PULICITO, PARAMON, EL PLACER, HAMACA, QUINA, MANANTIAL, CAPIAL - CUND012</v>
          </cell>
          <cell r="M4476">
            <v>0</v>
          </cell>
          <cell r="N4476">
            <v>0</v>
          </cell>
          <cell r="O4476" t="str">
            <v>SIN CONTRATAR</v>
          </cell>
        </row>
        <row r="4477">
          <cell r="K4477">
            <v>2013255800003</v>
          </cell>
          <cell r="L4477" t="str">
            <v>MEJORAMIENTO RURAL DE VIVIENDA DE INTERES PRIORITARIO EN LA MODILIDAD COCINAS Y ALCOBAS EN EL MUNICIPIO PULÍ, CUNDINAMARCA</v>
          </cell>
          <cell r="M4477">
            <v>100</v>
          </cell>
          <cell r="N4477">
            <v>73.61</v>
          </cell>
          <cell r="O4477" t="str">
            <v>TERMINADO</v>
          </cell>
        </row>
        <row r="4478">
          <cell r="K4478">
            <v>2014255800001</v>
          </cell>
          <cell r="L4478" t="str">
            <v>MEJORAMIENTO DE 168 VIVIENDAS  URBANAS Y RURALES DEL MUNICIPIO DEL MUNICIPIO DE PULÍ, CUNDINAMARCA, CENTRO ORIENTE</v>
          </cell>
          <cell r="M4478">
            <v>0</v>
          </cell>
          <cell r="N4478">
            <v>0</v>
          </cell>
          <cell r="O4478" t="str">
            <v>CONTRATADO EN EJECUCIÓN</v>
          </cell>
        </row>
        <row r="4479">
          <cell r="K4479">
            <v>2015255800001</v>
          </cell>
          <cell r="L4479" t="str">
            <v>CONSTRUCCIÓN DE PLACA HUELLA EN LA VIA PULI VEREDA PLACER Y TALIPA DEL MUNICIPIO DE PULÍ, CUNDINAMARCA</v>
          </cell>
          <cell r="M4479">
            <v>0</v>
          </cell>
          <cell r="N4479">
            <v>90.92</v>
          </cell>
          <cell r="O4479" t="str">
            <v>CONTRATADO EN EJECUCIÓN</v>
          </cell>
        </row>
        <row r="4480">
          <cell r="K4480">
            <v>2013255920001</v>
          </cell>
          <cell r="L4480" t="str">
            <v>CONSTRUCCIÓN VIVIENDA DIGNA EN LA ZONA RURAL DEL MUNICIPIO DE QUEBRADANEGRA, CUNDINAMARCA, CENTRO ORIENTE</v>
          </cell>
          <cell r="M4480">
            <v>100</v>
          </cell>
          <cell r="N4480">
            <v>90</v>
          </cell>
          <cell r="O4480" t="str">
            <v>TERMINADO</v>
          </cell>
        </row>
        <row r="4481">
          <cell r="K4481">
            <v>2014255920001</v>
          </cell>
          <cell r="L4481" t="str">
            <v>MEJORAMIENTO DE VIVIENDA QUEBRADANEGRA, CUNDINAMARCA, CENTRO ORIENTE</v>
          </cell>
          <cell r="M4481">
            <v>0</v>
          </cell>
          <cell r="N4481">
            <v>0</v>
          </cell>
          <cell r="O4481" t="str">
            <v>SIN CONTRATAR</v>
          </cell>
        </row>
        <row r="4482">
          <cell r="K4482">
            <v>2013255940001</v>
          </cell>
          <cell r="L4482" t="str">
            <v>MANTENIMIENTO , REHABILITACIÒN Y MEJORAMIENTO DE LAS VIAS TERCIARIAS EN EL MUNICIPIO DE QUETAME, CUNDINAMARCA.</v>
          </cell>
          <cell r="M4482">
            <v>100</v>
          </cell>
          <cell r="N4482">
            <v>94.89</v>
          </cell>
          <cell r="O4482" t="str">
            <v>TERMINADO</v>
          </cell>
        </row>
        <row r="4483">
          <cell r="K4483">
            <v>2013255940003</v>
          </cell>
          <cell r="L4483" t="str">
            <v>CONSTRUCCIÓN DE REDES DE ALCANTARILLADO SANITARIO Y PLUVIAL DEL ENTORNO AL PARQUE MUNICIPAL DE QUETAME CUNDINAMARCA</v>
          </cell>
          <cell r="M4483">
            <v>100</v>
          </cell>
          <cell r="N4483">
            <v>5.3</v>
          </cell>
          <cell r="O4483" t="str">
            <v>TERMINADO</v>
          </cell>
        </row>
        <row r="4484">
          <cell r="K4484">
            <v>2014255940001</v>
          </cell>
          <cell r="L4484" t="str">
            <v>FORTALECIMIENTO DE LA RECOLECCIÓN DE RESIDUOS SÓLIDOS MEDIANTE LA ADQUISICIÓN DE UN VEHÍCULO RECOLECTOR - COMPACTADOR PARA EL MUNICIPIO DE QUETAME CUNDINAMARCA</v>
          </cell>
          <cell r="M4484">
            <v>100</v>
          </cell>
          <cell r="N4484">
            <v>99.2</v>
          </cell>
          <cell r="O4484" t="str">
            <v>CERRADO</v>
          </cell>
        </row>
        <row r="4485">
          <cell r="K4485">
            <v>2015255940001</v>
          </cell>
          <cell r="L4485" t="str">
            <v>MEJORAMIENTO DE LA  VÍA  EN LA CRA 4 DE CL5 A CL7; DE LA CL7 ENTRE CRA 4 A LA  CRA5; DE LA CRA5 ENTRE CL7 A LA  CL5 Y EN LA CRA 3 ENTRE CALLE 5 Y SALIDA TIBROTES EN EL MUNICIPIO DE QUETAME,  CUNDINAMARCA</v>
          </cell>
          <cell r="M4485">
            <v>0</v>
          </cell>
          <cell r="N4485">
            <v>95.19</v>
          </cell>
          <cell r="O4485" t="str">
            <v>CONTRATADO EN EJECUCIÓN</v>
          </cell>
        </row>
        <row r="4486">
          <cell r="K4486">
            <v>2013255960001</v>
          </cell>
          <cell r="L4486" t="str">
            <v>CONSTRUCCIÓN DE 15 VIVIENDAS RURALES DISPERSAS EN SITIO PROPIO EN EL MUNICIPIO QUIPILE, CUNDINAMARCA, CENTRO ORIENTE</v>
          </cell>
          <cell r="M4486">
            <v>0</v>
          </cell>
          <cell r="N4486">
            <v>0</v>
          </cell>
          <cell r="O4486" t="str">
            <v>CONTRATADO EN EJECUCIÓN</v>
          </cell>
        </row>
        <row r="4487">
          <cell r="K4487">
            <v>2014255960001</v>
          </cell>
          <cell r="L4487" t="str">
            <v>MEJORAMIENTO DE  65 VIVIENDAS EN ZONA RURAL DISPERSA DEL MUNICIPIO DE QUIPILE, CUNDINAMARCA</v>
          </cell>
          <cell r="M4487">
            <v>100</v>
          </cell>
          <cell r="N4487">
            <v>15.48</v>
          </cell>
          <cell r="O4487" t="str">
            <v>TERMINADO</v>
          </cell>
        </row>
        <row r="4488">
          <cell r="K4488">
            <v>2015255960001</v>
          </cell>
          <cell r="L4488" t="str">
            <v>CONSTRUCCIÓN DE VIVIENDA RURAL Y URBANA DISPERSA EN SITIO PROPIO EN EL MUNICIPIO DE QUIPILE, CUNDINAMARCA, CENTRO ORIENTE</v>
          </cell>
          <cell r="M4488">
            <v>0</v>
          </cell>
          <cell r="N4488">
            <v>0</v>
          </cell>
          <cell r="O4488" t="str">
            <v>CONTRATADO EN EJECUCIÓN</v>
          </cell>
        </row>
        <row r="4489">
          <cell r="K4489">
            <v>2013256120001</v>
          </cell>
          <cell r="L4489" t="str">
            <v>CONSTRUCCIÓN PARQUE BIOSALUDABLE EN EL MUNICIPIO DE RICAURTE, CUNDINAMARCA, CENTRO ORIENTE</v>
          </cell>
          <cell r="M4489">
            <v>100</v>
          </cell>
          <cell r="N4489">
            <v>90.09</v>
          </cell>
          <cell r="O4489" t="str">
            <v>CERRADO</v>
          </cell>
        </row>
        <row r="4490">
          <cell r="K4490">
            <v>2013256120002</v>
          </cell>
          <cell r="L4490" t="str">
            <v>APORTES CIERRE FINANCIERO TERMINACION PROYECTO ETAPAS I Y II URBANIZACIÓN VILLA DIANA CAROLINA DEL MUNICIPIO DE RICAURTE, CUNDINAMARCA, CENTRO ORIENTE</v>
          </cell>
          <cell r="M4490">
            <v>0</v>
          </cell>
          <cell r="N4490">
            <v>8.4499999999999993</v>
          </cell>
          <cell r="O4490" t="str">
            <v>CONTRATADO EN EJECUCIÓN</v>
          </cell>
        </row>
        <row r="4491">
          <cell r="K4491">
            <v>2015256120001</v>
          </cell>
          <cell r="L4491" t="str">
            <v>CONSTRUCCIÓN PAVIMENTO EN CONCRETO DE ASFALTO DE LA CARRERA 18 DESDE LA CALLE 2ª HASTA LA CALLE 4ª SUR CON CARRERA 15 MUNICIPIO DE RICAURTE CUNDINAMARCA</v>
          </cell>
          <cell r="M4491">
            <v>100</v>
          </cell>
          <cell r="N4491">
            <v>76.319999999999993</v>
          </cell>
          <cell r="O4491" t="str">
            <v>TERMINADO</v>
          </cell>
        </row>
        <row r="4492">
          <cell r="K4492">
            <v>2012256450001</v>
          </cell>
          <cell r="L4492" t="str">
            <v>CONSTRUCCIÓN PLACA HUELLAS PARA EL MEJORAMIENTO DE VÍAS LOS NARANJOS - LA MARIA , PUEBLO NUEVO - LA LAGUNA Y ALCANDARA - SANTAFE EN SAN ANTONIO DEL TEQUENDAMA, CUNDINAMARCA, CENTRO ORIENTE</v>
          </cell>
          <cell r="M4492">
            <v>100</v>
          </cell>
          <cell r="N4492">
            <v>99.97</v>
          </cell>
          <cell r="O4492" t="str">
            <v>TERMINADO</v>
          </cell>
        </row>
        <row r="4493">
          <cell r="K4493">
            <v>2013256450001</v>
          </cell>
          <cell r="L4493" t="str">
            <v>REHABILITACIÓN Y PAVIMENTACIÓN VÍAS INSPECCION DE SANTANDERCITO, CABECERA MUNICIPAL Y EL OASIS - EL PROGRESO MUNICIPIO DE SAN ANTONIO DEL TEQUENDAMA, CUNDINAMARCA, CENTRO ORIENTE</v>
          </cell>
          <cell r="M4493">
            <v>100</v>
          </cell>
          <cell r="N4493">
            <v>99.23</v>
          </cell>
          <cell r="O4493" t="str">
            <v>TERMINADO</v>
          </cell>
        </row>
        <row r="4494">
          <cell r="K4494">
            <v>2013256450002</v>
          </cell>
          <cell r="L4494" t="str">
            <v>RENOVACIÓN DEL PARQUE PRINCIPAL FRANCISCO ANTONIO ZEA EN EL MUNICIPIO DE SAN ANTONIO DEL TEQUENDAMA, CUNDINAMARCA, CENTRO ORIENTE</v>
          </cell>
          <cell r="M4494">
            <v>85.07</v>
          </cell>
          <cell r="N4494">
            <v>72.760000000000005</v>
          </cell>
          <cell r="O4494" t="str">
            <v>CONTRATADO EN EJECUCIÓN</v>
          </cell>
        </row>
        <row r="4495">
          <cell r="K4495">
            <v>2013256450003</v>
          </cell>
          <cell r="L4495" t="str">
            <v>MEJORAMIENTO VÍA PEATONAL VEREDA QUEBRADA GRANDE A SANTANDERCITO SECTOR ALCÁNDARA - VILLA CRISTINA SAN ANTONIO DEL TEQUENDAMA, CUNDINAMARCA, CENTRO ORIENTE</v>
          </cell>
          <cell r="M4495">
            <v>100</v>
          </cell>
          <cell r="N4495">
            <v>99.91</v>
          </cell>
          <cell r="O4495" t="str">
            <v>PARA CIERRE</v>
          </cell>
        </row>
        <row r="4496">
          <cell r="K4496">
            <v>2014256450003</v>
          </cell>
          <cell r="L4496" t="str">
            <v>ADQUISICIÓN DE BUS PARA TRANSPORTE ESCOLAR MUNICIPIO DE SAN ANTONIO DEL TEQUENDAMA, CUNDINAMARCA, CENTRO ORIENTE</v>
          </cell>
          <cell r="M4496">
            <v>100</v>
          </cell>
          <cell r="N4496">
            <v>30</v>
          </cell>
          <cell r="O4496" t="str">
            <v>TERMINADO</v>
          </cell>
        </row>
        <row r="4497">
          <cell r="K4497">
            <v>2014256450004</v>
          </cell>
          <cell r="L4497" t="str">
            <v>CONSTRUCCIÓN PLANTA DE TRATAMIENTO DE AGUAS RESIDUALES SAN ANTONIO DEL TEQUENDAMA, CUNDINAMARCA, CENTRO ORIENTE</v>
          </cell>
          <cell r="M4497">
            <v>100</v>
          </cell>
          <cell r="N4497">
            <v>0</v>
          </cell>
          <cell r="O4497" t="str">
            <v>TERMINADO</v>
          </cell>
        </row>
        <row r="4498">
          <cell r="K4498">
            <v>2014256450005</v>
          </cell>
          <cell r="L4498" t="str">
            <v>MEJORAMIENTO DE VIVIENDA SAN ANTONIO DEL TEQUENDAMA, CUNDINAMARCA, CENTRO ORIENTE</v>
          </cell>
          <cell r="M4498">
            <v>100</v>
          </cell>
          <cell r="N4498">
            <v>46.74</v>
          </cell>
          <cell r="O4498" t="str">
            <v>TERMINADO</v>
          </cell>
        </row>
        <row r="4499">
          <cell r="K4499">
            <v>2015256450001</v>
          </cell>
          <cell r="L4499" t="str">
            <v>CONSTRUCCIÓN PLACA HUELLA RED TERCIARIA MUNICIPIO SAN ANTONIO DEL TEQUENDAMA, CUNDINAMARCA</v>
          </cell>
          <cell r="M4499">
            <v>100</v>
          </cell>
          <cell r="N4499">
            <v>51.17</v>
          </cell>
          <cell r="O4499" t="str">
            <v>TERMINADO</v>
          </cell>
        </row>
        <row r="4500">
          <cell r="K4500">
            <v>2015256450003</v>
          </cell>
          <cell r="L4500" t="str">
            <v>CONSTRUCCIÓN OBRAS DE URBANISMO (ANDENES Y SARDINELES) MUNICIPIO DE SAN ANTONIO DEL TEQUENDAMA, CUNDINAMARCA, CENTRO ORIENTE</v>
          </cell>
          <cell r="M4500">
            <v>100</v>
          </cell>
          <cell r="N4500">
            <v>8.1300000000000008</v>
          </cell>
          <cell r="O4500" t="str">
            <v>TERMINADO</v>
          </cell>
        </row>
        <row r="4501">
          <cell r="K4501">
            <v>2015256450005</v>
          </cell>
          <cell r="L4501" t="str">
            <v>MEJORAMIENTO DE 90 VIVIENDAS PROGRAMA MEJORAMIENTO PISOS ANTIBACTERIALES Y UNIDADES HABITACIONALES EN LA ZONA RURAL DEL MUNICIPIO DE SAN ANTONIO DEL TEQUENDAMA, CUNDINAMARCA 2015</v>
          </cell>
          <cell r="M4501">
            <v>100</v>
          </cell>
          <cell r="N4501">
            <v>11.31</v>
          </cell>
          <cell r="O4501" t="str">
            <v>TERMINADO</v>
          </cell>
        </row>
        <row r="4502">
          <cell r="K4502">
            <v>2015256450006</v>
          </cell>
          <cell r="L4502" t="str">
            <v>REMODELACIÓN DE COCINAS ZONA URBANA, MUNICIPIO DE SAN ANTONIO DEL TEQUENDAMA, CUNDINAMARCA</v>
          </cell>
          <cell r="M4502">
            <v>100</v>
          </cell>
          <cell r="N4502">
            <v>25.09</v>
          </cell>
          <cell r="O4502" t="str">
            <v>TERMINADO</v>
          </cell>
        </row>
        <row r="4503">
          <cell r="K4503">
            <v>2012256490001</v>
          </cell>
          <cell r="L4503" t="str">
            <v>CONSTRUCCIÓN PUENTE VÍA AL MATADERO DEL MUNICIPIO DE SAN BERNARDO, CUNDINAMARCA, CENTRO ORIENTE</v>
          </cell>
          <cell r="M4503">
            <v>100</v>
          </cell>
          <cell r="N4503">
            <v>97.8</v>
          </cell>
          <cell r="O4503" t="str">
            <v>TERMINADO</v>
          </cell>
        </row>
        <row r="4504">
          <cell r="K4504">
            <v>2012256490002</v>
          </cell>
          <cell r="L4504" t="str">
            <v>CONSTRUCCIÓN PUENTE VEHICULAR VEREDA AGUAMARILLA - AGUANEGRA DEL MUNICIPIO DE SAN BERNARDO, CUNDINAMARCA, CENTRO ORIENTE</v>
          </cell>
          <cell r="M4504">
            <v>100</v>
          </cell>
          <cell r="N4504">
            <v>96.18</v>
          </cell>
          <cell r="O4504" t="str">
            <v>TERMINADO</v>
          </cell>
        </row>
        <row r="4505">
          <cell r="K4505">
            <v>2014256490001</v>
          </cell>
          <cell r="L4505" t="str">
            <v>MEJORAMIENTO DE LAS VIAS: CARRERA 3 ENTRE CALLES 3 Y 4; CALLE 4 ENTRE CARRERA 3 Y 4 Y CALLE 5 ENTRE CARRERA 5 Y 2A MUNICIPIO DE SAN BERNARDO, CUNDINAMARCA</v>
          </cell>
          <cell r="M4505">
            <v>100</v>
          </cell>
          <cell r="N4505">
            <v>100</v>
          </cell>
          <cell r="O4505" t="str">
            <v>CERRADO</v>
          </cell>
        </row>
        <row r="4506">
          <cell r="K4506">
            <v>2015256490001</v>
          </cell>
          <cell r="L4506" t="str">
            <v>MEJORAMIENTO DE LA VÍA QUE CONDUCE DEL CENTRO DE SALUD - EL REPOLLAL DEL MUNICIPIO DE SAN BERNARDO, CUNDINAMARCA</v>
          </cell>
          <cell r="M4506">
            <v>100</v>
          </cell>
          <cell r="N4506">
            <v>100</v>
          </cell>
          <cell r="O4506" t="str">
            <v>CERRADO</v>
          </cell>
        </row>
        <row r="4507">
          <cell r="K4507">
            <v>2012256530001</v>
          </cell>
          <cell r="L4507" t="str">
            <v>REHABILITACIÓN DE LAS VÍAS DEL SECTOR RURAL DEL MUNICIPIO DE SAN CAYETANO, CUNDINAMARCA</v>
          </cell>
          <cell r="M4507">
            <v>100</v>
          </cell>
          <cell r="N4507">
            <v>85.38</v>
          </cell>
          <cell r="O4507" t="str">
            <v>TERMINADO</v>
          </cell>
        </row>
        <row r="4508">
          <cell r="K4508">
            <v>2014256530002</v>
          </cell>
          <cell r="L4508" t="str">
            <v>ESTUDIOS Y DISEÑOS DE DOS PUENTES VEHICULARES EN LAS VEREDAS REMANSO Y LOS RIOS, SECTORES QUEBRADA FELIX Y RIO BLANCO MUNICIPIO SAN CAYETANO, CUNDINAMARCA</v>
          </cell>
          <cell r="M4508">
            <v>0</v>
          </cell>
          <cell r="N4508">
            <v>100</v>
          </cell>
          <cell r="O4508" t="str">
            <v>CONTRATADO EN EJECUCIÓN</v>
          </cell>
        </row>
        <row r="4509">
          <cell r="K4509">
            <v>2015256530001</v>
          </cell>
          <cell r="L4509" t="str">
            <v>CONSTRUCCIÓN VIVIENDAS SECTOR RURAL TIPO PREFABRICADA SAN CAYETANO, CUNDINAMARCA</v>
          </cell>
          <cell r="M4509">
            <v>0</v>
          </cell>
          <cell r="N4509">
            <v>80.430000000000007</v>
          </cell>
          <cell r="O4509" t="str">
            <v>CONTRATADO EN EJECUCIÓN</v>
          </cell>
        </row>
        <row r="4510">
          <cell r="K4510">
            <v>2015256530002</v>
          </cell>
          <cell r="L4510" t="str">
            <v>MEJORAMIENTO Y MANTENIMIENTO DE LA VIA LA HOLANDA DEL MUNICIPIO DE SAN CAYETANO, CUNDINAMARCA</v>
          </cell>
          <cell r="M4510">
            <v>0</v>
          </cell>
          <cell r="N4510">
            <v>0</v>
          </cell>
          <cell r="O4510" t="str">
            <v>CONTRATADO EN EJECUCIÓN</v>
          </cell>
        </row>
        <row r="4511">
          <cell r="K4511">
            <v>2013256580001</v>
          </cell>
          <cell r="L4511" t="str">
            <v>ESTUDIOS Y DISEÑOS PARA LA CONSTRUCCIÓN DEL COLISEO MULTIFUNCIONAL DEL MUNICIPIO DE SAN FRANCISCO, CUNDINAMARCA, CENTRO ORIENTE</v>
          </cell>
          <cell r="M4511">
            <v>100</v>
          </cell>
          <cell r="N4511">
            <v>96.45</v>
          </cell>
          <cell r="O4511" t="str">
            <v>TERMINADO</v>
          </cell>
        </row>
        <row r="4512">
          <cell r="K4512">
            <v>2013256580002</v>
          </cell>
          <cell r="L4512" t="str">
            <v>ESTUDIOS Y DISEÑOS PARA LA CONSTRUCCIÓN DEL CENTRO DE VIDA DEL ADULTO MAYOR DEL MUNICIPIO DE SAN FRANCISCO, CUNDINAMARCA, CENTRO ORIENTE</v>
          </cell>
          <cell r="M4512">
            <v>100</v>
          </cell>
          <cell r="N4512">
            <v>96.61</v>
          </cell>
          <cell r="O4512" t="str">
            <v>TERMINADO</v>
          </cell>
        </row>
        <row r="4513">
          <cell r="K4513">
            <v>2013256580003</v>
          </cell>
          <cell r="L4513" t="str">
            <v>ESTUDIOS Y DISEÑOS PARA LA CONSTRUCCIÓN DEL CENTRO DE DESARROLLO INTEGRAL PARA LA PRIMERA INFANCIA DEL MUNICIPIO DE SAN FRANCISCO, CUNDINAMARCA, CENTRO ORIENTE</v>
          </cell>
          <cell r="M4513">
            <v>100</v>
          </cell>
          <cell r="N4513">
            <v>96.61</v>
          </cell>
          <cell r="O4513" t="str">
            <v>TERMINADO</v>
          </cell>
        </row>
        <row r="4514">
          <cell r="K4514">
            <v>2014256580001</v>
          </cell>
          <cell r="L4514" t="str">
            <v>CONSTRUCCIÓN DEL CENTRO DE DESARROLLO INTEGRAL PARA LA INFANCIA DEL MUNICIPIO DE SAN FRANCISCO, CUNDINAMARCA</v>
          </cell>
          <cell r="M4514">
            <v>100</v>
          </cell>
          <cell r="N4514">
            <v>99.99</v>
          </cell>
          <cell r="O4514" t="str">
            <v>TERMINADO</v>
          </cell>
        </row>
        <row r="4515">
          <cell r="K4515">
            <v>2013256620001</v>
          </cell>
          <cell r="L4515" t="str">
            <v>MEJORAMIENTO DE VIVIENDA (ALCOBAS - COCINAS – BAÑOS) “TODOS CONSTRUYENDO UN MEJOR SAN JUAN 2012 SAN JUAN DE RIO SECO, CUNDINAMARCA, CENTRO ORIENTE</v>
          </cell>
          <cell r="M4515">
            <v>28.35</v>
          </cell>
          <cell r="N4515">
            <v>41.93</v>
          </cell>
          <cell r="O4515" t="str">
            <v>CONTRATADO EN EJECUCIÓN</v>
          </cell>
        </row>
        <row r="4516">
          <cell r="K4516">
            <v>2014256620001</v>
          </cell>
          <cell r="L4516" t="str">
            <v>MEJORAMIENTO DE VIVIENDA SAN JUAN DE RIOSECO, CUNDINAMARCA, CENTRO ORIENTE</v>
          </cell>
          <cell r="M4516">
            <v>21.6</v>
          </cell>
          <cell r="N4516">
            <v>0</v>
          </cell>
          <cell r="O4516" t="str">
            <v>CONTRATADO EN EJECUCIÓN</v>
          </cell>
        </row>
        <row r="4517">
          <cell r="K4517">
            <v>2015256620001</v>
          </cell>
          <cell r="L4517" t="str">
            <v>CONSTRUCCIÓN PISCINA MUNICIPAL SAN JUAN DE RÍO SECO, CUNDINAMARCA, CENTRO ORIENTE</v>
          </cell>
          <cell r="M4517">
            <v>44.15</v>
          </cell>
          <cell r="N4517">
            <v>85.92</v>
          </cell>
          <cell r="O4517" t="str">
            <v>CONTRATADO EN EJECUCIÓN</v>
          </cell>
        </row>
        <row r="4518">
          <cell r="K4518">
            <v>2014257180001</v>
          </cell>
          <cell r="L4518" t="str">
            <v>CONSTRUCCIÓN PRIMERA ETAPA REMODELACIÓN INSTITUCION EDUCATIVA NUESTRA SEÑORA DE FATIMA DEL MUNICIPIO DE SASAIMA, CUNDINAMARCA, CENTRO ORIENTE</v>
          </cell>
          <cell r="M4518">
            <v>4.22</v>
          </cell>
          <cell r="N4518">
            <v>50.22</v>
          </cell>
          <cell r="O4518" t="str">
            <v>CONTRATADO EN EJECUCIÓN</v>
          </cell>
        </row>
        <row r="4519">
          <cell r="K4519">
            <v>2013257360001</v>
          </cell>
          <cell r="L4519" t="str">
            <v>REHABILITACIÓN Y REPARCHEO DE LAS VIAS DEL CASCO URBANO DEL MUNICIPIO DE SESQUILÉ, DEPARTAMENTO DE CUNDINAMARCA,</v>
          </cell>
          <cell r="M4519">
            <v>100</v>
          </cell>
          <cell r="N4519">
            <v>100</v>
          </cell>
          <cell r="O4519" t="str">
            <v>PARA CIERRE</v>
          </cell>
        </row>
        <row r="4520">
          <cell r="K4520">
            <v>2013257360002</v>
          </cell>
          <cell r="L4520" t="str">
            <v>CONSTRUCCIÓN POLIDEPORTIVO ESCUELA BOITA SESQUILÉ, CUNDINAMARCA, CENTRO ORIENTE</v>
          </cell>
          <cell r="M4520">
            <v>100</v>
          </cell>
          <cell r="N4520">
            <v>98.33</v>
          </cell>
          <cell r="O4520" t="str">
            <v>PARA CIERRE</v>
          </cell>
        </row>
        <row r="4521">
          <cell r="K4521">
            <v>2014257360001</v>
          </cell>
          <cell r="L4521" t="str">
            <v>MEJORAMIENTO DE VIA EN PLACA HUELLA VIA CINCUNVALAR SECTOR FAMILIA PRIETO DE LA VEREDA GOBERNADOR DEL MUNICIPIO DE SESQUILÉ, CUNDINAMARCA, CENTRO ORIENTE</v>
          </cell>
          <cell r="M4521">
            <v>100</v>
          </cell>
          <cell r="N4521">
            <v>99.57</v>
          </cell>
          <cell r="O4521" t="str">
            <v>PARA CIERRE</v>
          </cell>
        </row>
        <row r="4522">
          <cell r="K4522">
            <v>2014257360002</v>
          </cell>
          <cell r="L4522" t="str">
            <v>CONSTRUCCIÓN SALON MULTIPLE DE LA VEREDA SALINAS DEL MUNICIPIO DE SESQUILÉ, CUNDINAMARCA, CENTRO ORIENTE</v>
          </cell>
          <cell r="M4522">
            <v>64.84</v>
          </cell>
          <cell r="N4522">
            <v>62.83</v>
          </cell>
          <cell r="O4522" t="str">
            <v>CONTRATADO EN EJECUCIÓN</v>
          </cell>
        </row>
        <row r="4523">
          <cell r="K4523">
            <v>2013257400002</v>
          </cell>
          <cell r="L4523" t="str">
            <v>CONSTRUCCIÓN DE INFRAESTRUCTURA PEATONAL EN LA CARRERA 7ª DEL MUNICIPIO DE SIBATÉ, CUNDINAMARCA, CENTRO ORIENTE</v>
          </cell>
          <cell r="M4523">
            <v>100</v>
          </cell>
          <cell r="N4523">
            <v>100</v>
          </cell>
          <cell r="O4523" t="str">
            <v>TERMINADO</v>
          </cell>
        </row>
        <row r="4524">
          <cell r="K4524">
            <v>2014257400001</v>
          </cell>
          <cell r="L4524" t="str">
            <v>CONSTRUCCIÓN DE PAVIMENTO FLEXIBLE EN VIAS DEL MUNICIPIO DE SIBATÉ, CUNDINAMARCA, CENTRO ORIENTE</v>
          </cell>
          <cell r="M4524">
            <v>56.47</v>
          </cell>
          <cell r="N4524">
            <v>75.69</v>
          </cell>
          <cell r="O4524" t="str">
            <v>CONTRATADO EN EJECUCIÓN</v>
          </cell>
        </row>
        <row r="4525">
          <cell r="K4525">
            <v>2013257430003</v>
          </cell>
          <cell r="L4525" t="str">
            <v>CONSTRUCCIÓN MINIDISTRITO DE RIEGO VEREDA SUBIA SILVANIA, CUNDINAMARCA, CENTRO ORIENTE</v>
          </cell>
          <cell r="M4525">
            <v>0</v>
          </cell>
          <cell r="N4525">
            <v>0</v>
          </cell>
          <cell r="O4525" t="str">
            <v>CONTRATADO EN EJECUCIÓN</v>
          </cell>
        </row>
        <row r="4526">
          <cell r="K4526">
            <v>2015257430001</v>
          </cell>
          <cell r="L4526" t="str">
            <v>CONSTRUCCIÓN CUBIERTA METALICA Y ADECUACION COLISEO DE DEPORTES BARRIO EL PROGRESO MUNICIPIO SILVANIA, CUNDINAMARCA, CENTRO ORIENTE</v>
          </cell>
          <cell r="M4526">
            <v>0</v>
          </cell>
          <cell r="N4526">
            <v>100</v>
          </cell>
          <cell r="O4526" t="str">
            <v>CONTRATADO EN EJECUCIÓN</v>
          </cell>
        </row>
        <row r="4527">
          <cell r="K4527">
            <v>2015257430003</v>
          </cell>
          <cell r="L4527" t="str">
            <v>MANTENIMIENTO DE VIAS DEL CASCO URBANO DEL MUNICIPIO DE SILVANIA, CUNDINAMARCA, CENTRO ORIENTE</v>
          </cell>
          <cell r="M4527">
            <v>0</v>
          </cell>
          <cell r="N4527">
            <v>99.91</v>
          </cell>
          <cell r="O4527" t="str">
            <v>CONTRATADO EN EJECUCIÓN</v>
          </cell>
        </row>
        <row r="4528">
          <cell r="K4528">
            <v>2013257450001</v>
          </cell>
          <cell r="L4528" t="str">
            <v>MANTENIMIENTO ADECUACION Y REHABILITACION PLAZA DE MERCADO SIMIJACA, CUNDINAMARCA, CENTRO ORIENTE</v>
          </cell>
          <cell r="M4528">
            <v>100</v>
          </cell>
          <cell r="N4528">
            <v>99.95</v>
          </cell>
          <cell r="O4528" t="str">
            <v>TERMINADO</v>
          </cell>
        </row>
        <row r="4529">
          <cell r="K4529">
            <v>2013257450002</v>
          </cell>
          <cell r="L4529" t="str">
            <v>MEJORAMIENTO Y REHABILITACION VIAS URBANAS Y RURALES SIMIJACA, CUNDINAMARCA, CENTRO ORIENTE</v>
          </cell>
          <cell r="M4529">
            <v>100</v>
          </cell>
          <cell r="N4529">
            <v>99.92</v>
          </cell>
          <cell r="O4529" t="str">
            <v>CERRADO</v>
          </cell>
        </row>
        <row r="4530">
          <cell r="K4530">
            <v>2013257450003</v>
          </cell>
          <cell r="L4530" t="str">
            <v>CONSTRUCCIÓN ESTADIO MUNICIPAL AGUSTIN PARRA SIMIJACA, CUNDINAMARCA, CENTRO ORIENTE</v>
          </cell>
          <cell r="M4530">
            <v>100</v>
          </cell>
          <cell r="N4530">
            <v>99.96</v>
          </cell>
          <cell r="O4530" t="str">
            <v>CERRADO</v>
          </cell>
        </row>
        <row r="4531">
          <cell r="K4531">
            <v>2015257450004</v>
          </cell>
          <cell r="L4531" t="str">
            <v>CONSTRUCCIÓN PLACA HUELLA VEREDA  CHURNICA  MUNICIPIO  DE SIMIJACA DEPARTAMENTO DE CUNDINAMARCA</v>
          </cell>
          <cell r="M4531">
            <v>100</v>
          </cell>
          <cell r="N4531">
            <v>99.99</v>
          </cell>
          <cell r="O4531" t="str">
            <v>CERRADO</v>
          </cell>
        </row>
        <row r="4532">
          <cell r="K4532">
            <v>2015257450005</v>
          </cell>
          <cell r="L4532" t="str">
            <v>CONSTRUCCIÓN PLACA HUELLA VEREDA SALITRE SECTOR RUCHICAL  MUNICIPIO DE SIMIJACA DEPARTAMENTO DE CUNDINAMARCA</v>
          </cell>
          <cell r="M4532">
            <v>100</v>
          </cell>
          <cell r="N4532">
            <v>99.99</v>
          </cell>
          <cell r="O4532" t="str">
            <v>CERRADO</v>
          </cell>
        </row>
        <row r="4533">
          <cell r="K4533">
            <v>2015257450006</v>
          </cell>
          <cell r="L4533" t="str">
            <v>CONSTRUCCIÓN PLACA  HUELLA VEREDA  TAQUIRA MUNICIPIO  DE SIMIJACA  DEPARTAMENTO  DE  CUNDINAMARCA</v>
          </cell>
          <cell r="M4533">
            <v>100</v>
          </cell>
          <cell r="N4533">
            <v>99.98</v>
          </cell>
          <cell r="O4533" t="str">
            <v>CERRADO</v>
          </cell>
        </row>
        <row r="4534">
          <cell r="K4534">
            <v>2013257580001</v>
          </cell>
          <cell r="L4534" t="str">
            <v>CONSTRUCCIÓN DE TRES AULAS Y EL HOGAR COMUNITARIO DE LA IED LA VIOLETA SEDE SAN GABRIEL EN EL MUNICIPIO DE SOPÓ, CUNDINAMARCA, CENTRO ORIENTE</v>
          </cell>
          <cell r="M4534">
            <v>100</v>
          </cell>
          <cell r="N4534">
            <v>99.04</v>
          </cell>
          <cell r="O4534" t="str">
            <v>PARA CIERRE</v>
          </cell>
        </row>
        <row r="4535">
          <cell r="K4535">
            <v>2013257580002</v>
          </cell>
          <cell r="L4535" t="str">
            <v>AMPLIACIÓN Y ADECUACIÓN DE LAS INSTALACIONES DE CENTRO DÍA EN EL MUNICIPIO DE SOPÓ, CUNDINAMARCA, CENTRO ORIENTE</v>
          </cell>
          <cell r="M4535">
            <v>100</v>
          </cell>
          <cell r="N4535">
            <v>94.28</v>
          </cell>
          <cell r="O4535" t="str">
            <v>TERMINADO</v>
          </cell>
        </row>
        <row r="4536">
          <cell r="K4536">
            <v>2014257580002</v>
          </cell>
          <cell r="L4536" t="str">
            <v>AMPLIACIÓN DEL CENTRO DE ACONDICIONAMIENTO Y PREPARACION FISICA CAPF EN EL MUNICIPIO DE SOPÓ, CUNDINAMARCA, CENTRO ORIENTE</v>
          </cell>
          <cell r="M4536">
            <v>100</v>
          </cell>
          <cell r="N4536">
            <v>100</v>
          </cell>
          <cell r="O4536" t="str">
            <v>PARA CIERRE</v>
          </cell>
        </row>
        <row r="4537">
          <cell r="K4537">
            <v>2014257690001</v>
          </cell>
          <cell r="L4537" t="str">
            <v>DISEÑO COMPLEMENTARIOS PARA EL PROYECTO ARQUITECTÓNICO PLAZA DE LA CULTURA Y PLAZA DE MERCADO TÍPICO REGIONAL SUBACHOQUE, CUNDINAMARCA, CENTRO ORIENTE</v>
          </cell>
          <cell r="M4537">
            <v>100</v>
          </cell>
          <cell r="N4537">
            <v>99.95</v>
          </cell>
          <cell r="O4537" t="str">
            <v>PARA CIERRE</v>
          </cell>
        </row>
        <row r="4538">
          <cell r="K4538">
            <v>2015257690001</v>
          </cell>
          <cell r="L4538" t="str">
            <v>CONSTRUCCIÓN DE LA ETAPA 1 DEL PROYECTO ARQUITECTÓNICO PLAZA DE LA CULTURA Y PLAZA DE MERCADO TÍPICO REGIONAL SUBACHOQUE, CUNDINAMARCA, CENTRO ORIENTE</v>
          </cell>
          <cell r="M4538">
            <v>100</v>
          </cell>
          <cell r="N4538">
            <v>89.27</v>
          </cell>
          <cell r="O4538" t="str">
            <v>PARA CIERRE</v>
          </cell>
        </row>
        <row r="4539">
          <cell r="K4539">
            <v>2014257720001</v>
          </cell>
          <cell r="L4539" t="str">
            <v>MEJORAMIENTO Y PAVIMENTACIÓN DE LA VIA SUESCA LA PLAYA - SESQUILE DEPARTAMENTO DE CUNDINAMARCA</v>
          </cell>
          <cell r="M4539">
            <v>100</v>
          </cell>
          <cell r="N4539">
            <v>98.67</v>
          </cell>
          <cell r="O4539" t="str">
            <v>TERMINADO</v>
          </cell>
        </row>
        <row r="4540">
          <cell r="K4540">
            <v>2014257720002</v>
          </cell>
          <cell r="L4540" t="str">
            <v>ADQUISICIÓN DE VEHICULO RECOLECTOR - COMPACTADOR PARA EL FORTALECIMIENTO DE LA RECOLECCION DE RESIDUOS SOLIDOS, MUNICIPIO DE SUESCA, CUNDINAMARCA</v>
          </cell>
          <cell r="M4540">
            <v>100</v>
          </cell>
          <cell r="N4540">
            <v>99.95</v>
          </cell>
          <cell r="O4540" t="str">
            <v>CERRADO</v>
          </cell>
        </row>
        <row r="4541">
          <cell r="K4541">
            <v>2015257720001</v>
          </cell>
          <cell r="L4541" t="str">
            <v>MEJORAMIENTO DE LAS VIAS LOCALIZADAS EN LAS CALLES 9A Y 10 ENTRE CRAS 8 Y 9 Y CRAS 8 Y 10 ENTRE CALLES 9A Y 10, BARRIO VILLA PATRICIA MUNICIPIO DE SUESCA, CUNDINAMARCA</v>
          </cell>
          <cell r="M4541">
            <v>32.659999999999997</v>
          </cell>
          <cell r="N4541">
            <v>37.479999999999997</v>
          </cell>
          <cell r="O4541" t="str">
            <v>CONTRATADO EN EJECUCIÓN</v>
          </cell>
        </row>
        <row r="4542">
          <cell r="K4542">
            <v>2014257770001</v>
          </cell>
          <cell r="L4542" t="str">
            <v>ESTUDIOS Y DISEÑOS URBANIZACION SAN ANTONIO SUPATÁ, CUNDINAMARCA, CENTRO ORIENTE</v>
          </cell>
          <cell r="M4542">
            <v>100</v>
          </cell>
          <cell r="N4542">
            <v>99.95</v>
          </cell>
          <cell r="O4542" t="str">
            <v>CERRADO</v>
          </cell>
        </row>
        <row r="4543">
          <cell r="K4543">
            <v>2014257770002</v>
          </cell>
          <cell r="L4543" t="str">
            <v>FORTALECIMIENTO DE LAS ESCUELAS DE FORMACION CULTURALES Y DEPORTIVAS DEL MUNICIPIO DE SUPATÁ, CUNDINAMARCA, CENTRO ORIENTE</v>
          </cell>
          <cell r="M4543">
            <v>100</v>
          </cell>
          <cell r="N4543">
            <v>78.31</v>
          </cell>
          <cell r="O4543" t="str">
            <v>CERRADO</v>
          </cell>
        </row>
        <row r="4544">
          <cell r="K4544">
            <v>2012257790001</v>
          </cell>
          <cell r="L4544" t="str">
            <v>CONSTRUCCIÓN ADOQUINAMIENTO DE LA MALLA VIAL Y AMPLIACION DE ANDENES EN EL MUNICIPIO SUSA, CUNDINAMARCA</v>
          </cell>
          <cell r="M4544">
            <v>100</v>
          </cell>
          <cell r="N4544">
            <v>100</v>
          </cell>
          <cell r="O4544" t="str">
            <v>CERRADO</v>
          </cell>
        </row>
        <row r="4545">
          <cell r="K4545">
            <v>2013257790001</v>
          </cell>
          <cell r="L4545" t="str">
            <v>CONSTRUCCIÓN CENTRO DE CONVIVENCIA (JUVENTUD) SUSA, CUNDINAMARCA</v>
          </cell>
          <cell r="M4545">
            <v>100</v>
          </cell>
          <cell r="N4545">
            <v>100</v>
          </cell>
          <cell r="O4545" t="str">
            <v>TERMINADO</v>
          </cell>
        </row>
        <row r="4546">
          <cell r="K4546">
            <v>2014257790001</v>
          </cell>
          <cell r="L4546" t="str">
            <v>MEJORAMIENTO DE VIVIENDA SUSA, CUNDINAMARCA, CENTRO ORIENTE</v>
          </cell>
          <cell r="M4546">
            <v>0</v>
          </cell>
          <cell r="N4546">
            <v>0</v>
          </cell>
          <cell r="O4546" t="str">
            <v>CONTRATADO EN EJECUCIÓN</v>
          </cell>
        </row>
        <row r="4547">
          <cell r="K4547">
            <v>2013257810001</v>
          </cell>
          <cell r="L4547" t="str">
            <v>CONSTRUCCIÓN CAMPO DEPORTIVO Y CENTRO DE EVENTOS HERNAN PEREZ DE QUESADA DEL MUNICIPIO DE SUTATAUSA, CUNDINAMARCA, CENTRO ORIENTE</v>
          </cell>
          <cell r="M4547">
            <v>95.29</v>
          </cell>
          <cell r="N4547">
            <v>74.27</v>
          </cell>
          <cell r="O4547" t="str">
            <v>TERMINADO</v>
          </cell>
        </row>
        <row r="4548">
          <cell r="K4548">
            <v>2015257810001</v>
          </cell>
          <cell r="L4548" t="str">
            <v>CONSTRUCCIÓN DE VIVIENDA DISPERSA EN EL MUNICIPIO DE SUTATAUSA, CUNDINAMARCA</v>
          </cell>
          <cell r="M4548">
            <v>90.06</v>
          </cell>
          <cell r="N4548">
            <v>87.38</v>
          </cell>
          <cell r="O4548" t="str">
            <v>CONTRATADO EN EJECUCIÓN</v>
          </cell>
        </row>
        <row r="4549">
          <cell r="K4549">
            <v>2015257810002</v>
          </cell>
          <cell r="L4549" t="str">
            <v>CONSTRUCCIÓN CUBIERTA POLIDEPORTIVO DE LA VEREDA PEÑAS DE CAJON MUNICIPIO DE SUTATAUSA, CUNDINAMARCA</v>
          </cell>
          <cell r="M4549">
            <v>0</v>
          </cell>
          <cell r="N4549">
            <v>0</v>
          </cell>
          <cell r="O4549" t="str">
            <v>CONTRATADO EN EJECUCIÓN</v>
          </cell>
        </row>
        <row r="4550">
          <cell r="K4550">
            <v>2014257850002</v>
          </cell>
          <cell r="L4550" t="str">
            <v>CONSTRUCCIÓN REDES DE ACUEDUCTO Y ALCANTARILLADO, VÍAS DE ACCESO Y OBRAS COMPLEMENTARIAS DEL PLAN DE VIVIENDA MUNICIPIO DE TABIO CUNDINAMARCA</v>
          </cell>
          <cell r="M4550">
            <v>99.89</v>
          </cell>
          <cell r="N4550">
            <v>85.09</v>
          </cell>
          <cell r="O4550" t="str">
            <v>TERMINADO</v>
          </cell>
        </row>
        <row r="4551">
          <cell r="K4551">
            <v>2015257850001</v>
          </cell>
          <cell r="L4551" t="str">
            <v>CONSTRUCCIÓN SEGUNDA ETAPA SEDE DEPORTIVA CAMILO TORRES TABIO, CUNDINAMARCA</v>
          </cell>
          <cell r="M4551">
            <v>100</v>
          </cell>
          <cell r="N4551">
            <v>100</v>
          </cell>
          <cell r="O4551" t="str">
            <v>TERMINADO</v>
          </cell>
        </row>
        <row r="4552">
          <cell r="K4552">
            <v>2012257930001</v>
          </cell>
          <cell r="L4552" t="str">
            <v>ADECUACION TERMINACION MEJORAMIENTO POLIDEPORTIVO PRIMERA ETAPA MUNICIPIO DE TAUSA CUNDINAMARCA</v>
          </cell>
          <cell r="M4552">
            <v>100</v>
          </cell>
          <cell r="N4552">
            <v>97.63</v>
          </cell>
          <cell r="O4552" t="str">
            <v>PARA CIERRE</v>
          </cell>
        </row>
        <row r="4553">
          <cell r="K4553">
            <v>2013257930001</v>
          </cell>
          <cell r="L4553" t="str">
            <v>CONSTRUCCIÓN SEDE PRIMERA INFANCIA SECTOR BOQUERON,MUNICIPIO DE TAUSA</v>
          </cell>
          <cell r="M4553">
            <v>0</v>
          </cell>
          <cell r="N4553">
            <v>52.01</v>
          </cell>
          <cell r="O4553" t="str">
            <v>CONTRATADO EN EJECUCIÓN</v>
          </cell>
        </row>
        <row r="4554">
          <cell r="K4554">
            <v>2013257930002</v>
          </cell>
          <cell r="L4554" t="str">
            <v>ADECUACIÓN TERMINACION MEJORAMIENTO POLIDEPORTIVO SEGUNDA ETAPA MUNICIPIO DE TAUSA, CUNDINAMARCA, CENTRO ORIENTE</v>
          </cell>
          <cell r="M4554">
            <v>100</v>
          </cell>
          <cell r="N4554">
            <v>99.92</v>
          </cell>
          <cell r="O4554" t="str">
            <v>PARA CIERRE</v>
          </cell>
        </row>
        <row r="4555">
          <cell r="K4555">
            <v>2015257930001</v>
          </cell>
          <cell r="L4555" t="str">
            <v>CONSTRUCCIÓN DEL CENTRO DE ATENCION INTEGRAL A LA FAMILIA MUNICIPIO DE TAUSA, CUNDINAMARCA, CENTRO ORIENTE</v>
          </cell>
          <cell r="M4555">
            <v>23.24</v>
          </cell>
          <cell r="N4555">
            <v>100</v>
          </cell>
          <cell r="O4555" t="str">
            <v>CONTRATADO EN EJECUCIÓN</v>
          </cell>
        </row>
        <row r="4556">
          <cell r="K4556">
            <v>2015257930002</v>
          </cell>
          <cell r="L4556" t="str">
            <v>CONSTRUCCIÓN DEL HOGAR COMUNITARIO PARA LA PRIMERA INFANCIA,VEREDA PAJARITO MUNICIPIO DE TAUSA,DEPARTAMENTO DE CUNDINAMARCA</v>
          </cell>
          <cell r="M4556">
            <v>65</v>
          </cell>
          <cell r="N4556">
            <v>100</v>
          </cell>
          <cell r="O4556" t="str">
            <v>CONTRATADO EN EJECUCIÓN</v>
          </cell>
        </row>
        <row r="4557">
          <cell r="K4557">
            <v>2013257970001</v>
          </cell>
          <cell r="L4557" t="str">
            <v>MEJORAMIENTO DE VIVIENDA DIGNA PARA LA POBLACIÓN RURAL DEL MUNICIPIO DE TENA CUNDINAMARCA. TENA, CUNDINAMARCA, CENTRO ORIENTE</v>
          </cell>
          <cell r="M4557">
            <v>100</v>
          </cell>
          <cell r="N4557">
            <v>96.48</v>
          </cell>
          <cell r="O4557" t="str">
            <v>TERMINADO</v>
          </cell>
        </row>
        <row r="4558">
          <cell r="K4558">
            <v>2013257970002</v>
          </cell>
          <cell r="L4558" t="str">
            <v>MEJORAMIENTO DEL PARQUE PRINCIPAL Y CONSTRUCCIÓN DE ESCENARIO (TARIMA) DEL MUNICIPIO DE TENA, CUNDINAMARCA, CENTRO ORIENTE</v>
          </cell>
          <cell r="M4558">
            <v>100</v>
          </cell>
          <cell r="N4558">
            <v>96.03</v>
          </cell>
          <cell r="O4558" t="str">
            <v>TERMINADO</v>
          </cell>
        </row>
        <row r="4559">
          <cell r="K4559">
            <v>2014257970001</v>
          </cell>
          <cell r="L4559" t="str">
            <v>CONSTRUCCIÓN MURO DE CONTENCIÓN PARA LA ESTABILIZACIÓN DE SUELOS EN LA URBANIZACIÓN SUEÑOS DEL CASTILLO EN EL MUNICIPIO DE TENA CUNDINAMARCA</v>
          </cell>
          <cell r="M4559">
            <v>100</v>
          </cell>
          <cell r="N4559">
            <v>71.11</v>
          </cell>
          <cell r="O4559" t="str">
            <v>TERMINADO</v>
          </cell>
        </row>
        <row r="4560">
          <cell r="K4560">
            <v>2014257970002</v>
          </cell>
          <cell r="L4560" t="str">
            <v>MEJORAMIENTO DE VIVIENDA TENA, CUNDINAMARCA, CENTRO ORIENTE</v>
          </cell>
          <cell r="M4560">
            <v>100</v>
          </cell>
          <cell r="N4560">
            <v>46.3</v>
          </cell>
          <cell r="O4560" t="str">
            <v>TERMINADO</v>
          </cell>
        </row>
        <row r="4561">
          <cell r="K4561">
            <v>2015257970001</v>
          </cell>
          <cell r="L4561" t="str">
            <v>CONSTRUCCIÓN MURO DE CONTENCIÓN ZONA DE RIESGO CALLE 2ª ENTRE CARRERAS 2ª Y 3ª  DEL MUNICIPIO DE TENA, CUNDINAMARCA</v>
          </cell>
          <cell r="M4561">
            <v>38</v>
          </cell>
          <cell r="N4561">
            <v>50.35</v>
          </cell>
          <cell r="O4561" t="str">
            <v>CONTRATADO EN EJECUCIÓN</v>
          </cell>
        </row>
        <row r="4562">
          <cell r="K4562">
            <v>2013257990001</v>
          </cell>
          <cell r="L4562" t="str">
            <v>ESTUDIO TÉCNICO, FINANCIERO Y AMBIENTAL DEL SISTEMA DE ALCANTARILLADO DE TENJO, CUNDINAMARCA</v>
          </cell>
          <cell r="M4562">
            <v>100</v>
          </cell>
          <cell r="N4562">
            <v>99.75</v>
          </cell>
          <cell r="O4562" t="str">
            <v>CERRADO</v>
          </cell>
        </row>
        <row r="4563">
          <cell r="K4563">
            <v>2013257990002</v>
          </cell>
          <cell r="L4563" t="str">
            <v>LEVANTAMIENTO DEL CATASTRO DE REDES Y DE USUARIOS DEL SISTEMA DE ACUEDUCTO DEL MUNICIPIO DE TENJO, CUNDINAMARCA</v>
          </cell>
          <cell r="M4563">
            <v>100</v>
          </cell>
          <cell r="N4563">
            <v>99.93</v>
          </cell>
          <cell r="O4563" t="str">
            <v>CERRADO</v>
          </cell>
        </row>
        <row r="4564">
          <cell r="K4564">
            <v>2013257990003</v>
          </cell>
          <cell r="L4564" t="str">
            <v>HABILITACIÓN DE UNA PLANTA DE TRATAMIENTO DE AGUA POTABLE EN EL MUNICIPIO DE TENJO</v>
          </cell>
          <cell r="M4564">
            <v>100</v>
          </cell>
          <cell r="N4564">
            <v>99.51</v>
          </cell>
          <cell r="O4564" t="str">
            <v>CERRADO</v>
          </cell>
        </row>
        <row r="4565">
          <cell r="K4565">
            <v>2014257990001</v>
          </cell>
          <cell r="L4565" t="str">
            <v>ADQUISICIÓN DE UN VEHICULO EQUIPADO CON PRESION SUCCION PARA MANTENIMIENTO DEL SISTEMA DE ALCANTARILLADO DEL MUNICIPIO DE TENJO, CUNDINAMARCA</v>
          </cell>
          <cell r="M4565">
            <v>100</v>
          </cell>
          <cell r="N4565">
            <v>100</v>
          </cell>
          <cell r="O4565" t="str">
            <v>CERRADO</v>
          </cell>
        </row>
        <row r="4566">
          <cell r="K4566">
            <v>2012258050001</v>
          </cell>
          <cell r="L4566" t="str">
            <v>REMODELACIÓN MEJORAMIENTO Y ADECUACION DEL AULA MULTIPLE DEL COLEGIO DE CALANDAIMA DEL MUNICIPIO DE TIBACUY, CUNDINAMARCA, CENTRO ORIENTE</v>
          </cell>
          <cell r="M4566">
            <v>100</v>
          </cell>
          <cell r="N4566">
            <v>98.5</v>
          </cell>
          <cell r="O4566" t="str">
            <v>CERRADO</v>
          </cell>
        </row>
        <row r="4567">
          <cell r="K4567">
            <v>2014258050001</v>
          </cell>
          <cell r="L4567" t="str">
            <v>MEJORAMIENTO DE VIVIENDA TIBACUY, CUNDINAMARCA, CENTRO ORIENTE</v>
          </cell>
          <cell r="M4567">
            <v>100</v>
          </cell>
          <cell r="N4567">
            <v>99.4</v>
          </cell>
          <cell r="O4567" t="str">
            <v>CERRADO</v>
          </cell>
        </row>
        <row r="4568">
          <cell r="K4568">
            <v>2015258050001</v>
          </cell>
          <cell r="L4568" t="str">
            <v>MEJORAMIENTO DE VIVIENDA MUNICIPIO DE TIBACUY, CUNDINAMARCA</v>
          </cell>
          <cell r="M4568">
            <v>100</v>
          </cell>
          <cell r="N4568">
            <v>0</v>
          </cell>
          <cell r="O4568" t="str">
            <v>TERMINADO</v>
          </cell>
        </row>
        <row r="4569">
          <cell r="K4569">
            <v>2013258070001</v>
          </cell>
          <cell r="L4569" t="str">
            <v>CONSTRUCCIÓN 25 COCINAS EN EL SECTOR RURAL DEL MUNICIPIO DE TIBIRITA, CUNDINAMARCA</v>
          </cell>
          <cell r="M4569">
            <v>100</v>
          </cell>
          <cell r="N4569">
            <v>96.3</v>
          </cell>
          <cell r="O4569" t="str">
            <v>TERMINADO</v>
          </cell>
        </row>
        <row r="4570">
          <cell r="K4570">
            <v>2015258070003</v>
          </cell>
          <cell r="L4570" t="str">
            <v>MEJORAMIENTO DE LAS VÍAS URBANAS DEL MUNICIPIO DE TIBIRITA, CUNDINAMARCA</v>
          </cell>
          <cell r="M4570">
            <v>100</v>
          </cell>
          <cell r="N4570">
            <v>93.55</v>
          </cell>
          <cell r="O4570" t="str">
            <v>TERMINADO</v>
          </cell>
        </row>
        <row r="4571">
          <cell r="K4571">
            <v>2014258150001</v>
          </cell>
          <cell r="L4571" t="str">
            <v>DOTACIÓN DE MAQUINARIA, VOLQUETA PARA ATENDER OPORTUNAMENTE LOS REQUERIMIENTOS DE INTERVENCIÓN QUE DEMANDE LA COMUNIDAD TOCAIMA, CUNDINAMARCA, CENTRO ORIENTE</v>
          </cell>
          <cell r="M4571">
            <v>100</v>
          </cell>
          <cell r="N4571">
            <v>100</v>
          </cell>
          <cell r="O4571" t="str">
            <v>CERRADO</v>
          </cell>
        </row>
        <row r="4572">
          <cell r="K4572">
            <v>2014258150002</v>
          </cell>
          <cell r="L4572" t="str">
            <v>CONSTRUCCIÓN PLACA HUELLAS EN CONCRETO Y ALCANTARILLAS PARA EL MEJORAMIENTO DE LA VIAS VEREDALES DEL MUNICIPIO DE TOCAIMA, CUNDINAMARCA, CENTRO ORIENTE</v>
          </cell>
          <cell r="M4572">
            <v>100</v>
          </cell>
          <cell r="N4572">
            <v>100</v>
          </cell>
          <cell r="O4572" t="str">
            <v>PARA CIERRE</v>
          </cell>
        </row>
        <row r="4573">
          <cell r="K4573">
            <v>2014258150003</v>
          </cell>
          <cell r="L4573" t="str">
            <v>FORTALECIMIENTO INSTITUCIONAL EN LA RESPUESTA PARA LA ATENCIÓN DE EMERGENCIAS, MEDIANTE LA ADQUISICIÓN DE VEHÍCULO DE BOMBEROS PARA EL MUNICIPIO DE TOCAIMA</v>
          </cell>
          <cell r="M4573">
            <v>100</v>
          </cell>
          <cell r="N4573">
            <v>100</v>
          </cell>
          <cell r="O4573" t="str">
            <v>PARA CIERRE</v>
          </cell>
        </row>
        <row r="4574">
          <cell r="K4574">
            <v>2014258150004</v>
          </cell>
          <cell r="L4574" t="str">
            <v>MEJORAMIENTO DE VIVIENDA TOCAIMA, CUNDINAMARCA, CENTRO ORIENTE</v>
          </cell>
          <cell r="M4574">
            <v>100</v>
          </cell>
          <cell r="N4574">
            <v>97.37</v>
          </cell>
          <cell r="O4574" t="str">
            <v>TERMINADO</v>
          </cell>
        </row>
        <row r="4575">
          <cell r="K4575">
            <v>2015258150001</v>
          </cell>
          <cell r="L4575" t="str">
            <v>REHABILITACIÓN DE LAS VIAS URBANAS DEL MUNICIPIO DE TOCAIMA, CUNDINAMARCA</v>
          </cell>
          <cell r="M4575">
            <v>100</v>
          </cell>
          <cell r="N4575">
            <v>93.39</v>
          </cell>
          <cell r="O4575" t="str">
            <v>TERMINADO</v>
          </cell>
        </row>
        <row r="4576">
          <cell r="K4576">
            <v>2013258230001</v>
          </cell>
          <cell r="L4576" t="str">
            <v>MEJORAMIENTO VIA TOPAIPI- MONTELIVANO - ALTO DE CHAMUSCADOS - ENTRADA VEREDA CHAPILLA- BUNQUE EN EL MUNICIPIO DE TOPAIPÍ DEPARTAMENTO DE CUNDINAMARCA</v>
          </cell>
          <cell r="M4576">
            <v>99.83</v>
          </cell>
          <cell r="N4576">
            <v>100</v>
          </cell>
          <cell r="O4576" t="str">
            <v>CERRADO</v>
          </cell>
        </row>
        <row r="4577">
          <cell r="K4577">
            <v>2013258230002</v>
          </cell>
          <cell r="L4577" t="str">
            <v>CONSTRUCCION DE CINTAS EN CONCRETO EN LA VIA TOPAIPI – EL PEÑON SECTOR ALTO DE CHAMUSCADOS ENTRADA VEREDA CHAPILLA DEL MUNICIPIO DE TOPAIPI CUNDINAMARCA</v>
          </cell>
          <cell r="M4577">
            <v>99.9</v>
          </cell>
          <cell r="N4577">
            <v>100</v>
          </cell>
          <cell r="O4577" t="str">
            <v>CERRADO</v>
          </cell>
        </row>
        <row r="4578">
          <cell r="K4578">
            <v>2013258390001</v>
          </cell>
          <cell r="L4578" t="str">
            <v>ADQUISICIÓN DE MAQUINARIA PESADA PARA EL MANTENIMIENTO DE VIAS TERCIARIAS MINICIPIO UBALÁ, CUNDINAMARCA, CENTRO ORIENTE</v>
          </cell>
          <cell r="M4578">
            <v>100</v>
          </cell>
          <cell r="N4578">
            <v>100</v>
          </cell>
          <cell r="O4578" t="str">
            <v>CERRADO</v>
          </cell>
        </row>
        <row r="4579">
          <cell r="K4579">
            <v>2014258390001</v>
          </cell>
          <cell r="L4579" t="str">
            <v>MEJORAMIENTO Y PAVIMENTACION DE LAS VIAS CRA 4 ENTRE CALLES 3 Y 4 Y CRA 5 ENTRE CALLES 4 Y 5, CENTRO POBLADO SAN PEDRO DE JAGUA, MUNICIPIO DE UBALA, CUNDINAMARCA.</v>
          </cell>
          <cell r="M4579">
            <v>100</v>
          </cell>
          <cell r="N4579">
            <v>99.97</v>
          </cell>
          <cell r="O4579" t="str">
            <v>PARA CIERRE</v>
          </cell>
        </row>
        <row r="4580">
          <cell r="K4580">
            <v>2015258390001</v>
          </cell>
          <cell r="L4580" t="str">
            <v>CONSTRUCCIÓN DE VIVIENDAS NUEVAS RURALES VISR ( SISTEMA PREFABRICADO) EN EL MUNICIPIO DE UBALÁ, DEPARTAMENTO DE  CUNDINAMARCA.</v>
          </cell>
          <cell r="M4580">
            <v>100</v>
          </cell>
          <cell r="N4580">
            <v>99.76</v>
          </cell>
          <cell r="O4580" t="str">
            <v>PARA CIERRE</v>
          </cell>
        </row>
        <row r="4581">
          <cell r="K4581">
            <v>2013258410001</v>
          </cell>
          <cell r="L4581" t="str">
            <v>DOTACIÓN E INTALACIÓN DE UN PARQUE INFANTIL EN EL MUNICIPIO DE UBAQUE, CUNDINAMARCA,</v>
          </cell>
          <cell r="M4581">
            <v>100</v>
          </cell>
          <cell r="N4581">
            <v>100</v>
          </cell>
          <cell r="O4581" t="str">
            <v>PARA CIERRE</v>
          </cell>
        </row>
        <row r="4582">
          <cell r="K4582">
            <v>2013258410002</v>
          </cell>
          <cell r="L4582" t="str">
            <v>ESTUDIOS Y DISEÑOS PARA EL COLISEO MUNICIPAL EN EL MUNICIPIO DE UBAQUE, CUNDINAMARCA.</v>
          </cell>
          <cell r="M4582">
            <v>0</v>
          </cell>
          <cell r="N4582">
            <v>0</v>
          </cell>
          <cell r="O4582" t="str">
            <v>SIN CONTRATAR</v>
          </cell>
        </row>
        <row r="4583">
          <cell r="K4583">
            <v>2013258410003</v>
          </cell>
          <cell r="L4583" t="str">
            <v>CONSTRUCCIÓN Y PAVIMENTACIÓN DE LA CARRERA 7 ENTRE CALLE 2, 3 Y 4 EN EL MUNICIPIO DE UBAQUE, CUNDINAMARCA</v>
          </cell>
          <cell r="M4583">
            <v>100</v>
          </cell>
          <cell r="N4583">
            <v>53.91</v>
          </cell>
          <cell r="O4583" t="str">
            <v>TERMINADO</v>
          </cell>
        </row>
        <row r="4584">
          <cell r="K4584">
            <v>2013258410004</v>
          </cell>
          <cell r="L4584" t="str">
            <v>ESTUDIOS Y DISEÑOS PROYECTO PAISAJÍSTICO PARQUE LINEAL LAGUNA DE UBAQUE CUNDINAMARCA</v>
          </cell>
          <cell r="M4584">
            <v>100</v>
          </cell>
          <cell r="N4584">
            <v>93.94</v>
          </cell>
          <cell r="O4584" t="str">
            <v>CERRADO</v>
          </cell>
        </row>
        <row r="4585">
          <cell r="K4585">
            <v>2014258410001</v>
          </cell>
          <cell r="L4585" t="str">
            <v>ESTUDIOS Y DISEÑOS PARA LA REMODELACIÓN DEL PARQUE PRINCIPAL DEL MUNICIPIO DE UBAQUE CUNDINAMARCA</v>
          </cell>
          <cell r="M4585">
            <v>100</v>
          </cell>
          <cell r="N4585">
            <v>100</v>
          </cell>
          <cell r="O4585" t="str">
            <v>PARA CIERRE</v>
          </cell>
        </row>
        <row r="4586">
          <cell r="K4586">
            <v>2014258410002</v>
          </cell>
          <cell r="L4586" t="str">
            <v>ESTUDIOS Y DISEÑOS PARA LA CONSTRUCCIÓN DE CUBIERTAS DE GUAYACUNDO, LUCIGA, CRUZ VERDE, FISTEGA, SANTA ANA BAJA EN EL MUNICIPIO DE UBAQUE CUNDINAMARCA</v>
          </cell>
          <cell r="M4586">
            <v>100</v>
          </cell>
          <cell r="N4586">
            <v>99.88</v>
          </cell>
          <cell r="O4586" t="str">
            <v>TERMINADO</v>
          </cell>
        </row>
        <row r="4587">
          <cell r="K4587">
            <v>2015258410001</v>
          </cell>
          <cell r="L4587" t="str">
            <v>CONSTRUCCIÓN DE VIVIENDA NUEVA RURAL 2015 UBAQUE, CUNDINAMARCA</v>
          </cell>
          <cell r="M4587">
            <v>100</v>
          </cell>
          <cell r="N4587">
            <v>25.43</v>
          </cell>
          <cell r="O4587" t="str">
            <v>TERMINADO</v>
          </cell>
        </row>
        <row r="4588">
          <cell r="K4588">
            <v>2016258410002</v>
          </cell>
          <cell r="L4588" t="str">
            <v>ADECUACIÓN Y TERMINACIÓN DEL PARQUE CENTRAL URBANO EN EL MUNICIPIO DE UBAQUE, CUNDINAMARCA, CENTRO ORIENTE</v>
          </cell>
          <cell r="M4588">
            <v>0</v>
          </cell>
          <cell r="N4588">
            <v>0</v>
          </cell>
          <cell r="O4588" t="str">
            <v>SIN CONTRATAR</v>
          </cell>
        </row>
        <row r="4589">
          <cell r="K4589">
            <v>2012258430001</v>
          </cell>
          <cell r="L4589" t="str">
            <v>REHABILITACIÓN VÍA CALLE 4 ENTRE CRAS 4 Y 8 EN PAVIMENTO FLEXIBLE Y OPTIMIZACIÓN DE LA RED DE ALCANTARILLADO VILLA DE SAN DIEGO DE UBATE, CUNDINAMARCA, CENTRO ORIENTE</v>
          </cell>
          <cell r="M4589">
            <v>100</v>
          </cell>
          <cell r="N4589">
            <v>100</v>
          </cell>
          <cell r="O4589" t="str">
            <v>CERRADO</v>
          </cell>
        </row>
        <row r="4590">
          <cell r="K4590">
            <v>2014258430001</v>
          </cell>
          <cell r="L4590" t="str">
            <v>CONSTRUCCIÓN CENTRO DE INTEGRACIÓN CIUDADANA CIC VILLA DE SAN DIEGO DE UBATE, CUNDINAMARCA.</v>
          </cell>
          <cell r="M4590">
            <v>100</v>
          </cell>
          <cell r="N4590">
            <v>99.15</v>
          </cell>
          <cell r="O4590" t="str">
            <v>PARA CIERRE</v>
          </cell>
        </row>
        <row r="4591">
          <cell r="K4591">
            <v>2014258430002</v>
          </cell>
          <cell r="L4591" t="str">
            <v>MEJORAMIENTO DE VIVIENDA VILLA DE SAN DIEGO DE UBATÉ, CUNDINAMARCA, CENTRO ORIENTE</v>
          </cell>
          <cell r="M4591">
            <v>100</v>
          </cell>
          <cell r="N4591">
            <v>99.84</v>
          </cell>
          <cell r="O4591" t="str">
            <v>PARA CIERRE</v>
          </cell>
        </row>
        <row r="4592">
          <cell r="K4592">
            <v>2015258430001</v>
          </cell>
          <cell r="L4592" t="str">
            <v>REMODELACIÓN PARQUE RICAURTE VILLA DE SAN DIEGO DE UBATE, CUNDINAMARCA, CENTRO ORIENTE</v>
          </cell>
          <cell r="M4592">
            <v>100</v>
          </cell>
          <cell r="N4592">
            <v>83.98</v>
          </cell>
          <cell r="O4592" t="str">
            <v>TERMINADO</v>
          </cell>
        </row>
        <row r="4593">
          <cell r="K4593">
            <v>2013258450001</v>
          </cell>
          <cell r="L4593" t="str">
            <v>ESTUDIOS Y DISEÑOS PARA LA CONSTRUCCION DE UN CENTRO DE ACOPIO PARA EL MUNICIPIO DE UNE, CUNDINAMARCA, CENTRO ORIENTE</v>
          </cell>
          <cell r="M4593">
            <v>100</v>
          </cell>
          <cell r="N4593">
            <v>100</v>
          </cell>
          <cell r="O4593" t="str">
            <v>TERMINADO</v>
          </cell>
        </row>
        <row r="4594">
          <cell r="K4594">
            <v>2013258450002</v>
          </cell>
          <cell r="L4594" t="str">
            <v>MEJORAMIENTO DE 40 UNIDADES DE VIVIENDA DE INTERES PRIORITARIO PARA LA    ZONA RURAL DEL MUNICIPIO DE UNE, DEPARTAMENTO DE CUNDINAMARCA.</v>
          </cell>
          <cell r="M4594">
            <v>100</v>
          </cell>
          <cell r="N4594">
            <v>100</v>
          </cell>
          <cell r="O4594" t="str">
            <v>TERMINADO</v>
          </cell>
        </row>
        <row r="4595">
          <cell r="K4595">
            <v>2014258450001</v>
          </cell>
          <cell r="L4595" t="str">
            <v>CONSTRUCCIÓN DEL CENTRO INTEGRAL DE CAPACITACIÓN A AGRICULTORES; LAVADO Y COMERCIALIZACIÓN DE PAPA EN EL MUNICIPIO DE UNE CUNDINAMARCA</v>
          </cell>
          <cell r="M4595">
            <v>0</v>
          </cell>
          <cell r="N4595">
            <v>51.18</v>
          </cell>
          <cell r="O4595" t="str">
            <v>CONTRATADO EN EJECUCIÓN</v>
          </cell>
        </row>
        <row r="4596">
          <cell r="K4596">
            <v>2014258450002</v>
          </cell>
          <cell r="L4596" t="str">
            <v>CONSTRUCCIÓN PLACA HUELLA SOBRE LA VÍA VEREDA COMBURA SECTOR CHAMIZAL EN EL MUNICIPIO DE UNE CUNDINAMARCA</v>
          </cell>
          <cell r="M4596">
            <v>100</v>
          </cell>
          <cell r="N4596">
            <v>101.77</v>
          </cell>
          <cell r="O4596" t="str">
            <v>TERMINADO</v>
          </cell>
        </row>
        <row r="4597">
          <cell r="K4597">
            <v>2014258450003</v>
          </cell>
          <cell r="L4597" t="str">
            <v>CONSTRUCCIÓN PLACA HUELLA SOBRE LA VÍA VEREDA EL SALITRE SECTOR MANITAS DE AGUA EN EL MUNICIPIO DE UNE CUNDINAMARCA</v>
          </cell>
          <cell r="M4597">
            <v>100</v>
          </cell>
          <cell r="N4597">
            <v>0</v>
          </cell>
          <cell r="O4597" t="str">
            <v>TERMINADO</v>
          </cell>
        </row>
        <row r="4598">
          <cell r="K4598">
            <v>2015258450001</v>
          </cell>
          <cell r="L4598" t="str">
            <v>CONSTRUCCIÓN PLACA HUELLAS EN LAS VEREDAS RASPADOS SECTOR CERRO NEGRO, TIMASITA VIA PALMERA, PUENTE TIERRA SECTOR TIERRA BLANCA, BARRIO LINA MARIA Y BARRIO EL DANUBIO EN EL MUNICIPIO DE UNE CUNDINAMARCA</v>
          </cell>
          <cell r="M4598">
            <v>100</v>
          </cell>
          <cell r="N4598">
            <v>0</v>
          </cell>
          <cell r="O4598" t="str">
            <v>TERMINADO</v>
          </cell>
        </row>
        <row r="4599">
          <cell r="K4599">
            <v>2015258450002</v>
          </cell>
          <cell r="L4599" t="str">
            <v>MEJORAMIENTO DE LA VÍA HACIA EL CEMENTERIO EN EL CASCO URBANO EN EL MUNICIPIO DE UNE, CUNDINAMARCA</v>
          </cell>
          <cell r="M4599">
            <v>100</v>
          </cell>
          <cell r="N4599">
            <v>0</v>
          </cell>
          <cell r="O4599" t="str">
            <v>TERMINADO</v>
          </cell>
        </row>
        <row r="4600">
          <cell r="K4600">
            <v>2013258510001</v>
          </cell>
          <cell r="L4600" t="str">
            <v>MEJORAMIENTO DE VÍAS URBANAS EN EL MUNICIPIO DE ÚTICA, CUNDINAMARCA, CENTRO ORIENTE</v>
          </cell>
          <cell r="M4600">
            <v>100</v>
          </cell>
          <cell r="N4600">
            <v>99.98</v>
          </cell>
          <cell r="O4600" t="str">
            <v>CERRADO</v>
          </cell>
        </row>
        <row r="4601">
          <cell r="K4601">
            <v>2014255060001</v>
          </cell>
          <cell r="L4601" t="str">
            <v>ESTUDIOS Y DISEÑOS PARA LA CONSTRUCCIÓN DE PLACA HUELLAS EN LAS VEREDAS HUNGRIA, AGUADULCE, LA CHORRERA, SABANETA BAJA, SANTA BÁRBARA, SAN CRISTOBAL, APOSENTOS DOA, QUEBRADA GRANDE Y LA REFORMA EN VENECIA CUNDINAMARCA</v>
          </cell>
          <cell r="M4601">
            <v>100</v>
          </cell>
          <cell r="N4601">
            <v>100</v>
          </cell>
          <cell r="O4601" t="str">
            <v>CERRADO</v>
          </cell>
        </row>
        <row r="4602">
          <cell r="K4602">
            <v>2014255060002</v>
          </cell>
          <cell r="L4602" t="str">
            <v>MEJORAMIENTO DE VIVIENDA VENECIA, CUNDINAMARCA, CENTRO ORIENTE</v>
          </cell>
          <cell r="M4602">
            <v>100</v>
          </cell>
          <cell r="N4602">
            <v>99.5</v>
          </cell>
          <cell r="O4602" t="str">
            <v>CERRADO</v>
          </cell>
        </row>
        <row r="4603">
          <cell r="K4603">
            <v>2015255060003</v>
          </cell>
          <cell r="L4603" t="str">
            <v>MEJORAMIENTO DE 108 VIVIENDAS (PROGRAMA DE CONSTRUCCIÓN DE COCINAS PRIORITARIAS Y PISOS ANTIBACTERIALES) EN EL MUNICIPIO DE VENECIA, CUNDINAMARCA 2015</v>
          </cell>
          <cell r="M4603">
            <v>100</v>
          </cell>
          <cell r="N4603">
            <v>96.63</v>
          </cell>
          <cell r="O4603" t="str">
            <v>TERMINADO</v>
          </cell>
        </row>
        <row r="4604">
          <cell r="K4604">
            <v>2015255060004</v>
          </cell>
          <cell r="L4604" t="str">
            <v>ACTUALIZACIÓN REVISIÓN Y AJUSTE ESTRUCTURAL DEL ESQUEMA DE ORDENAMIENTO TERRITORIAL - EOT EN EL MUNICIPIO DE VENECIA, CUNDINAMARCA</v>
          </cell>
          <cell r="M4604">
            <v>60</v>
          </cell>
          <cell r="N4604">
            <v>60</v>
          </cell>
          <cell r="O4604" t="str">
            <v>CONTRATADO EN EJECUCIÓN</v>
          </cell>
        </row>
        <row r="4605">
          <cell r="K4605">
            <v>2013258620003</v>
          </cell>
          <cell r="L4605" t="str">
            <v>CONSTRUCCIÓN VISR DESARROLLO RURAL DENOMINADO VIVIENDA DIGNA PARA NUESTROS PANELEROS VERGARA, CUNDINAMARCA, CENTRO ORIENTE</v>
          </cell>
          <cell r="M4605">
            <v>100</v>
          </cell>
          <cell r="N4605">
            <v>100</v>
          </cell>
          <cell r="O4605" t="str">
            <v>TERMINADO</v>
          </cell>
        </row>
        <row r="4606">
          <cell r="K4606">
            <v>2013258620001</v>
          </cell>
          <cell r="L4606" t="str">
            <v>MEJORAMIENTO DEL CENTRO DE COMERCIO AGRICOLA MUNICIPAL Y ADECUACION DE CENTRO DE ACOPIO EN EL CASCO URBANO DEL MUNICIPIO VERGARA CUNDINAMARCAORIENTE</v>
          </cell>
          <cell r="M4606">
            <v>100</v>
          </cell>
          <cell r="N4606">
            <v>100</v>
          </cell>
          <cell r="O4606" t="str">
            <v>CERRADO</v>
          </cell>
        </row>
        <row r="4607">
          <cell r="K4607">
            <v>2013258620002</v>
          </cell>
          <cell r="L4607" t="str">
            <v>MANTENIMIENTO DE PUNTOS CRITICOS EN  RED VIAL DE LA ZONA URBANA DEL MUNICIPIO DE VERGARA DEPARTAMENTO DE CUNDINAMARCA</v>
          </cell>
          <cell r="M4607">
            <v>100</v>
          </cell>
          <cell r="N4607">
            <v>99.97</v>
          </cell>
          <cell r="O4607" t="str">
            <v>CERRADO</v>
          </cell>
        </row>
        <row r="4608">
          <cell r="K4608">
            <v>2014258620001</v>
          </cell>
          <cell r="L4608" t="str">
            <v>MEJORAMIENTO DE VIVIENDA RURAL Y URBANA DE INTERES PRIORITARIO EN EL MUNICIPIO DE VERGARA, CUNDINAMARCA</v>
          </cell>
          <cell r="M4608">
            <v>100</v>
          </cell>
          <cell r="N4608">
            <v>28.58</v>
          </cell>
          <cell r="O4608" t="str">
            <v>TERMINADO</v>
          </cell>
        </row>
        <row r="4609">
          <cell r="K4609">
            <v>2014258620003</v>
          </cell>
          <cell r="L4609" t="str">
            <v>CONSTRUCCIÓN DE ANDENES EN LA VIA PRINCIPAL DEL CASCO URBANO EN EL MUNICIPIO DE VERGARA DEPARTAMENTO DE CUNDINAMARCA</v>
          </cell>
          <cell r="M4609">
            <v>100</v>
          </cell>
          <cell r="N4609">
            <v>99.95</v>
          </cell>
          <cell r="O4609" t="str">
            <v>CERRADO</v>
          </cell>
        </row>
        <row r="4610">
          <cell r="K4610">
            <v>2013258670001</v>
          </cell>
          <cell r="L4610" t="str">
            <v>MEJORAMIENTO DE 22 VIVIENDAS RURALES (CONSTRUCCIÓN DE COCINAS Y ALCOBAS) VEREDAS VIANICITO, CHUCUMA, GUATE, MOLINO, CONTADOR, ALTO DE VIANÍ, CUNDINAMARCA, CENTRO ORIENTE</v>
          </cell>
          <cell r="M4610">
            <v>0</v>
          </cell>
          <cell r="N4610">
            <v>47.13</v>
          </cell>
          <cell r="O4610" t="str">
            <v>CONTRATADO EN EJECUCIÓN</v>
          </cell>
        </row>
        <row r="4611">
          <cell r="K4611">
            <v>2014258670001</v>
          </cell>
          <cell r="L4611" t="str">
            <v>MEJORAMIENTO DE VIVIENDA VIANÍ, CUNDINAMARCA, CENTRO ORIENTE</v>
          </cell>
          <cell r="M4611">
            <v>100</v>
          </cell>
          <cell r="N4611">
            <v>87.33</v>
          </cell>
          <cell r="O4611" t="str">
            <v>TERMINADO</v>
          </cell>
        </row>
        <row r="4612">
          <cell r="K4612">
            <v>2015258670001</v>
          </cell>
          <cell r="L4612" t="str">
            <v>MEJORAMIENTO 39 VIVIENDAS URBANAS Y RURALES (UNIDADES HABITACIONALES, COCINAS PRIORITARIAS, REMODELACIÓN COCINAS, BAÑOS) MUNICIPIO DE VIANÍ, CUNDINAMARCA, CENTRO ORIENTE</v>
          </cell>
          <cell r="M4612">
            <v>0</v>
          </cell>
          <cell r="N4612">
            <v>44</v>
          </cell>
          <cell r="O4612" t="str">
            <v>CONTRATADO EN EJECUCIÓN</v>
          </cell>
        </row>
        <row r="4613">
          <cell r="K4613">
            <v>2012258710001</v>
          </cell>
          <cell r="L4613" t="str">
            <v>CONSTRUCCIÓN DE BOX COULVERT Y GAVIONES PARA MITIGAR SITIOS CRITICOS DE LA RED VIAL URBANA  DEL MUNICIPIO DE VILLAGÓMEZ, CUNDINAMARCA, CENTRO ORIENTE</v>
          </cell>
          <cell r="M4613">
            <v>100</v>
          </cell>
          <cell r="N4613">
            <v>78.36</v>
          </cell>
          <cell r="O4613" t="str">
            <v>TERMINADO</v>
          </cell>
        </row>
        <row r="4614">
          <cell r="K4614">
            <v>2014258710001</v>
          </cell>
          <cell r="L4614" t="str">
            <v>MEJORAMIENTO DE VIVIENDA, DEL MUNICIPIO DE VILLAGÓMEZ, CUNDINAMARCA, CENTRO ORIENTE</v>
          </cell>
          <cell r="M4614">
            <v>91.29</v>
          </cell>
          <cell r="N4614">
            <v>7.92</v>
          </cell>
          <cell r="O4614" t="str">
            <v>CONTRATADO EN EJECUCIÓN</v>
          </cell>
        </row>
        <row r="4615">
          <cell r="K4615">
            <v>2015258710001</v>
          </cell>
          <cell r="L4615" t="str">
            <v>CONSTRUCCIÓN DE PAVIMENTO RÍGIDO EN LA CALLE SEGUNDA ENTRE CARRERAS 3 Y CARRERA CUARTA Y UNIÓN A VÍA DEPARTAMENTAL DEL MUNICIPIO DE VILLAGÓMEZ, CUNDINAMARCA, CENTRO ORIENTE</v>
          </cell>
          <cell r="M4615">
            <v>100</v>
          </cell>
          <cell r="N4615">
            <v>99.92</v>
          </cell>
          <cell r="O4615" t="str">
            <v>TERMINADO</v>
          </cell>
        </row>
        <row r="4616">
          <cell r="K4616">
            <v>2013258730002</v>
          </cell>
          <cell r="L4616" t="str">
            <v>REPOSICIÓN DE REDES Y LA VIA DE LA CARRERA 1, ENTRE CALLES 3 Y 6 DEL MUNICIPIO VILLAPINZÓN, CUNDINAMARCA, CENTRO ORIENTE</v>
          </cell>
          <cell r="M4616">
            <v>100</v>
          </cell>
          <cell r="N4616">
            <v>99.77</v>
          </cell>
          <cell r="O4616" t="str">
            <v>CERRADO</v>
          </cell>
        </row>
        <row r="4617">
          <cell r="K4617">
            <v>2014258730001</v>
          </cell>
          <cell r="L4617" t="str">
            <v>CONSTRUCCIÓN DE LA PRIMERA ETAPA DE LA VILLA OLIMPICA DEL MUNICIPIO DE VILLAPINZÓN, CUNDINAMARCA</v>
          </cell>
          <cell r="M4617">
            <v>85.46</v>
          </cell>
          <cell r="N4617">
            <v>108.12</v>
          </cell>
          <cell r="O4617" t="str">
            <v>CONTRATADO EN EJECUCIÓN</v>
          </cell>
        </row>
        <row r="4618">
          <cell r="K4618">
            <v>2013258750002</v>
          </cell>
          <cell r="L4618" t="str">
            <v>FORMULACIÓN , REVISION Y AJUSTE DEL PLAN BASICO DE ORDENAMIENTO TERRITORIAL VILLETA, CUNDINAMARCA, CENTRO ORIENTE</v>
          </cell>
          <cell r="M4618">
            <v>80</v>
          </cell>
          <cell r="N4618">
            <v>39.99</v>
          </cell>
          <cell r="O4618" t="str">
            <v>CONTRATADO EN EJECUCIÓN</v>
          </cell>
        </row>
        <row r="4619">
          <cell r="K4619">
            <v>2014258750001</v>
          </cell>
          <cell r="L4619" t="str">
            <v>FORMULACIÓN PLAN INTEGRAL DE MOVILIDAD DEL MUNICIPIO DE VILLETA, CUNDINAMARCA, CENTRO ORIENTE</v>
          </cell>
          <cell r="M4619">
            <v>100</v>
          </cell>
          <cell r="N4619">
            <v>100</v>
          </cell>
          <cell r="O4619" t="str">
            <v>PARA CIERRE</v>
          </cell>
        </row>
        <row r="4620">
          <cell r="K4620">
            <v>2014258750003</v>
          </cell>
          <cell r="L4620" t="str">
            <v>ESTUDIOS PARA CONEXIÓN VIAL DE VILLETA AL CORREDOR BOGOTÁ-LA VEGA-HONDA A LA ALTURA DE LA CALLE 7A Y 9 VILLA MARÍA DE VILLETA, CUNDINAMARCA, CENTRO ORIENTE</v>
          </cell>
          <cell r="M4620">
            <v>19.510000000000002</v>
          </cell>
          <cell r="N4620">
            <v>30</v>
          </cell>
          <cell r="O4620" t="str">
            <v>CONTRATADO EN EJECUCIÓN</v>
          </cell>
        </row>
        <row r="4621">
          <cell r="K4621">
            <v>2015258750002</v>
          </cell>
          <cell r="L4621" t="str">
            <v>MEJORAMIENTO DE LA VIA URBANA CALLE 2, ENTRE CARRERA 14, Y DIAGONAL 7 DEL MUNICIPIO DE VILLETA, CUNDINAMARCA.</v>
          </cell>
          <cell r="M4621">
            <v>0</v>
          </cell>
          <cell r="N4621">
            <v>0</v>
          </cell>
          <cell r="O4621" t="str">
            <v>CONTRATADO EN EJECUCIÓN</v>
          </cell>
        </row>
        <row r="4622">
          <cell r="K4622">
            <v>2015258750003</v>
          </cell>
          <cell r="L4622" t="str">
            <v>MEJORAMIENTO DE LA VIA URBANA DIAGONAL 8, ENTRE TRANSVERSAL 12, Y ACCESO AL ACUEDUCTO MUNICIPAL, MUNICIPIO DE VILLETA, CUNDINAMARCA.</v>
          </cell>
          <cell r="M4622">
            <v>0</v>
          </cell>
          <cell r="N4622">
            <v>92.52</v>
          </cell>
          <cell r="O4622" t="str">
            <v>CONTRATADO EN EJECUCIÓN</v>
          </cell>
        </row>
        <row r="4623">
          <cell r="K4623">
            <v>2015258750004</v>
          </cell>
          <cell r="L4623" t="str">
            <v>MEJORAMIENTO DE LA VIA URBANA DIAGONAL 2A, ENTRE DIAGONAL 7, Y  CARRERA 14 DEL MUNICIPIO DE VILLETA, CUNDINAMARCA.</v>
          </cell>
          <cell r="M4623">
            <v>0</v>
          </cell>
          <cell r="N4623">
            <v>48.71</v>
          </cell>
          <cell r="O4623" t="str">
            <v>CONTRATADO EN EJECUCIÓN</v>
          </cell>
        </row>
        <row r="4624">
          <cell r="K4624">
            <v>2015258780006</v>
          </cell>
          <cell r="L4624" t="str">
            <v>MEJORAMIENTO DE 157 VIVIENDAS (PROGRAMA MEJORAMIENTO-COCINAS PRIORITARIAS PISOS ANTIBACTERIALES) ZONA RURAL Y URBANA, MUNICIPIO DE VIOTA -CUNDINAMARCA 2015</v>
          </cell>
          <cell r="M4624">
            <v>0</v>
          </cell>
          <cell r="N4624">
            <v>12.51</v>
          </cell>
          <cell r="O4624" t="str">
            <v>CONTRATADO EN EJECUCIÓN</v>
          </cell>
        </row>
        <row r="4625">
          <cell r="K4625">
            <v>2015258780007</v>
          </cell>
          <cell r="L4625" t="str">
            <v>CONSTRUCCIÓN DE PLACAS HUELLA Y MEJORAMIENTO DE VÍAS DEL MUNICIPIO DE VIOTÁ, CUNDINAMARCA, CENTRO ORIENTE</v>
          </cell>
          <cell r="M4625">
            <v>8.42</v>
          </cell>
          <cell r="N4625">
            <v>58.39</v>
          </cell>
          <cell r="O4625" t="str">
            <v>CONTRATADO EN EJECUCIÓN</v>
          </cell>
        </row>
        <row r="4626">
          <cell r="K4626">
            <v>2013258850001</v>
          </cell>
          <cell r="L4626" t="str">
            <v>ESTUDIOS Y DISEÑOS PARA LA CONSTRUCCIÓN DE LA PLAZA DE MERCADO CASCO URBANO, MUNICIPIO DE YACOPI CUNDINAMARCA</v>
          </cell>
          <cell r="M4626">
            <v>100</v>
          </cell>
          <cell r="N4626">
            <v>99.89</v>
          </cell>
          <cell r="O4626" t="str">
            <v>TERMINADO</v>
          </cell>
        </row>
        <row r="4627">
          <cell r="K4627">
            <v>2014258850002</v>
          </cell>
          <cell r="L4627" t="str">
            <v>CONSTRUCCIÓN PRIMERA ETAPA PLAZA DE MERCADO CASCO URBANO MUNICIPIO DE YACOPÍ CUNDINAMARCA</v>
          </cell>
          <cell r="M4627">
            <v>0</v>
          </cell>
          <cell r="N4627">
            <v>35.729999999999997</v>
          </cell>
          <cell r="O4627" t="str">
            <v>CONTRATADO EN EJECUCIÓN</v>
          </cell>
        </row>
        <row r="4628">
          <cell r="K4628">
            <v>2014258980001</v>
          </cell>
          <cell r="L4628" t="str">
            <v>REHABILITACIÓN Y MEJORAMIENTO DE LAS VIAS QUE CONDUCEN A LAS VEREDAS EL CHUSCAL Y PUEBLO VIEJO MEDIANTE LA CONSTRUCCIÓN DE PLACA HUELLA EN EL MUNICIPIO DE ZIPACÓN DEPARTAMENTO DE CUNDINAMARCA</v>
          </cell>
          <cell r="M4628">
            <v>100</v>
          </cell>
          <cell r="N4628">
            <v>90.73</v>
          </cell>
          <cell r="O4628" t="str">
            <v>TERMINADO</v>
          </cell>
        </row>
        <row r="4629">
          <cell r="K4629">
            <v>2015258980001</v>
          </cell>
          <cell r="L4629" t="str">
            <v>CONSTRUCCIÓN DEL POLIDEPORTIVO CENTRO MUNICIPIO DE ZIPACON, CUNDINAMARCA</v>
          </cell>
          <cell r="M4629">
            <v>0</v>
          </cell>
          <cell r="N4629">
            <v>85.4</v>
          </cell>
          <cell r="O4629" t="str">
            <v>CONTRATADO EN EJECUCIÓN</v>
          </cell>
        </row>
        <row r="4630">
          <cell r="K4630">
            <v>2015258980002</v>
          </cell>
          <cell r="L4630" t="str">
            <v>REHABILITACIÓN Y MEJORAMIENTO DE LAS VIAS QUE CONDUCEN A LAS VEREDAS EL OCASO Y EL CHUSCAL MEDIANTE LA CONSTRUCCIÓN DE PLACA HUELLA EN EL MUNICIPIO DE ZIPACÓN DEPARTAMENTO DE CUNDINAMARCA</v>
          </cell>
          <cell r="M4630">
            <v>100</v>
          </cell>
          <cell r="N4630">
            <v>83.18</v>
          </cell>
          <cell r="O4630" t="str">
            <v>TERMINADO</v>
          </cell>
        </row>
        <row r="4631">
          <cell r="K4631">
            <v>2013258990001</v>
          </cell>
          <cell r="L4631" t="str">
            <v>CONSTRUCCION DE OBRAS COMPLEMENTARIAS Y ENERGIZACIÓN DE LA ETAPA PREESCOLAR DEL MEGACOLEGIO ZIPAQUIRA, CUNDINAMARCA, CENTRO ORIENTE</v>
          </cell>
          <cell r="M4631">
            <v>100</v>
          </cell>
          <cell r="N4631">
            <v>100</v>
          </cell>
          <cell r="O4631" t="str">
            <v>CERRADO</v>
          </cell>
        </row>
        <row r="4632">
          <cell r="K4632">
            <v>2013258990003</v>
          </cell>
          <cell r="L4632" t="str">
            <v>SUMINISTRO DEL PROGRAMA DE ALIMENTACIÓN ESCOLAR PARA 2555 ESTUDIANTES DE LA INSTITUCIONES EDUCATIVAS MUNICIPALES DE ZIPAQUIRÁ, CUNDINAMARCA, CENTRO ORIENTE</v>
          </cell>
          <cell r="M4632">
            <v>100</v>
          </cell>
          <cell r="N4632">
            <v>98.75</v>
          </cell>
          <cell r="O4632" t="str">
            <v>CERRADO</v>
          </cell>
        </row>
        <row r="4633">
          <cell r="K4633">
            <v>2014258990002</v>
          </cell>
          <cell r="L4633" t="str">
            <v>ADECUACIÓN Y MANTENIMIENTO DE LOS ESPACIOS FÍSICOS DEL PARQUE LA ESPERANZA DEL MUNICIPIO DE ZIPAQUIRÁ, CUNDINAMARCA</v>
          </cell>
          <cell r="M4633">
            <v>100</v>
          </cell>
          <cell r="N4633">
            <v>100</v>
          </cell>
          <cell r="O4633" t="str">
            <v>TERMINADO</v>
          </cell>
        </row>
        <row r="4634">
          <cell r="K4634">
            <v>2014258990003</v>
          </cell>
          <cell r="L4634" t="str">
            <v>SISTEMATIZACIÓN Y MODERNIZACION DE. ARCHIVO CENTRAL DEL MUNICIPIO DE ZIPAQUIRÁ, CUNDINAMARCA, CENTRO ORIENTE</v>
          </cell>
          <cell r="M4634">
            <v>100</v>
          </cell>
          <cell r="N4634">
            <v>100</v>
          </cell>
          <cell r="O4634" t="str">
            <v>CERRADO</v>
          </cell>
        </row>
        <row r="4635">
          <cell r="K4635">
            <v>2016258990001</v>
          </cell>
          <cell r="L4635" t="str">
            <v>ADQUISICIÓN DE ESTUDIOS Y DISEÑOS PARA LA CONSTRUCCIÓN DE PLACA HUELLA EN CONCRENTO EN LA VEREDA RIO FRIO Y SAN JORGE DEL MUNICIPIO ZIPAQUIRÁ, CUNDINAMARCA, CENTRO ORIENTE</v>
          </cell>
          <cell r="M4635">
            <v>0</v>
          </cell>
          <cell r="N4635">
            <v>0</v>
          </cell>
          <cell r="O4635" t="str">
            <v>CONTRATADO SIN ACTA DE INICIO</v>
          </cell>
        </row>
        <row r="4636">
          <cell r="K4636">
            <v>2016258990002</v>
          </cell>
          <cell r="L4636" t="str">
            <v>ADQUISICIÓN ESTUDIOS Y DISEÑOS PARA EL MEJORAMIENTO Y ADECUACIÓN DE PARQUES INFANTILES PARA EL MUNICIPIO ZIPAQUIRÁ, CUNDINAMARCA, CENTRO ORIENTE</v>
          </cell>
          <cell r="M4636">
            <v>0</v>
          </cell>
          <cell r="N4636">
            <v>0</v>
          </cell>
          <cell r="O4636" t="str">
            <v>CONTRATADO SIN ACTA DE INICIO</v>
          </cell>
        </row>
        <row r="4637">
          <cell r="K4637">
            <v>2012230680001</v>
          </cell>
          <cell r="L4637" t="str">
            <v>CONSTRUCCIÓN DE PAVIMENTOS EN CONCRETO RIGIDO EN LOS BARRIOS OSPINA PEREZ, 13 DE JUNIO Y CENTRO, PERTENECIENTES A VIAS URBANAS DEL MUNICIPIO DE AYAPEL - CORDOBA.</v>
          </cell>
          <cell r="M4637">
            <v>100</v>
          </cell>
          <cell r="N4637">
            <v>100</v>
          </cell>
          <cell r="O4637" t="str">
            <v>TERMINADO</v>
          </cell>
        </row>
        <row r="4638">
          <cell r="K4638">
            <v>2012230680002</v>
          </cell>
          <cell r="L4638" t="str">
            <v>DISEÑO DE LA NUEVA PLANTA FÍSICA DE LA E.S.E. HOSPITAL SAN JORGE DE AYAPEL, CÓRDOBA, CARIBE</v>
          </cell>
          <cell r="M4638">
            <v>100</v>
          </cell>
          <cell r="N4638">
            <v>100</v>
          </cell>
          <cell r="O4638" t="str">
            <v>TERMINADO</v>
          </cell>
        </row>
        <row r="4639">
          <cell r="K4639">
            <v>2012230680003</v>
          </cell>
          <cell r="L4639" t="str">
            <v>ADECUACIÓN Y CONSTRUCCIÓN DEL PARQUE HEREDIA DEL MUNICIPIO DE AYAPEL - CORDOBA.</v>
          </cell>
          <cell r="M4639">
            <v>100</v>
          </cell>
          <cell r="N4639">
            <v>99.94</v>
          </cell>
          <cell r="O4639" t="str">
            <v>TERMINADO</v>
          </cell>
        </row>
        <row r="4640">
          <cell r="K4640">
            <v>2013230680002</v>
          </cell>
          <cell r="L4640" t="str">
            <v>CONSTRUCCIÓN DE PAVIMENTO EN CONCRETO RIGIDO DE LA DIAGONAL 21 Y DIAGONAL 22 ENTRE CARRERAS 7 Y TRANSVERSAL 5A CASCO URBANO MPIO DE AYAPEL, CÓRDOBA, CARIBE</v>
          </cell>
          <cell r="M4640">
            <v>100</v>
          </cell>
          <cell r="N4640">
            <v>100</v>
          </cell>
          <cell r="O4640" t="str">
            <v>TERMINADO</v>
          </cell>
        </row>
        <row r="4641">
          <cell r="K4641">
            <v>2013230680003</v>
          </cell>
          <cell r="L4641" t="str">
            <v>CONSTRUCCIÓN DE PAVIMENTO EN CONCRETO RÍGIDO DE LA CALLE MEDELLÍN DIAGONAL 28 ENTRE CARRERA 7 Y TRANSVERSAL 1ª EN EL  MUNICIPIO DE AYAPEL, CÓRDOBA, CARIBE</v>
          </cell>
          <cell r="M4641">
            <v>100</v>
          </cell>
          <cell r="N4641">
            <v>99.7</v>
          </cell>
          <cell r="O4641" t="str">
            <v>TERMINADO</v>
          </cell>
        </row>
        <row r="4642">
          <cell r="K4642">
            <v>2014230680001</v>
          </cell>
          <cell r="L4642" t="str">
            <v>CONSTRUCCIÓN DE LA NUEVA E.S.E HOSPITAL SAN JORGE DE AYAPEL</v>
          </cell>
          <cell r="M4642">
            <v>82.59</v>
          </cell>
          <cell r="N4642">
            <v>92.05</v>
          </cell>
          <cell r="O4642" t="str">
            <v>CONTRATADO EN EJECUCIÓN</v>
          </cell>
        </row>
        <row r="4643">
          <cell r="K4643">
            <v>2014230680002</v>
          </cell>
          <cell r="L4643" t="str">
            <v>CONSTRUCCIÓN DE PAVIMENTO EN CONCRETO RIGIDO EN LA CALLE SAN JOSE DEL MUNICIPIO DE AYAPEL DEPARTAMENTO DE CORDOBA</v>
          </cell>
          <cell r="M4643">
            <v>100</v>
          </cell>
          <cell r="N4643">
            <v>62.4</v>
          </cell>
          <cell r="O4643" t="str">
            <v>TERMINADO</v>
          </cell>
        </row>
        <row r="4644">
          <cell r="K4644">
            <v>2014230680003</v>
          </cell>
          <cell r="L4644" t="str">
            <v>REHABILITACIÓN Y ADECUACIÓN DEL PARQUE DIDÁCTICO, UBICADO SOBRE LA TRANSVERSAL 6A Y AVENIDA 7 ENTRE DIAGONAL 23 Y DIAGONAL 25 ZONA URBANA DEL MUNICIPIO DE AYAPEL, CÓRDOBA</v>
          </cell>
          <cell r="M4644">
            <v>100</v>
          </cell>
          <cell r="N4644">
            <v>70.61</v>
          </cell>
          <cell r="O4644" t="str">
            <v>TERMINADO</v>
          </cell>
        </row>
        <row r="4645">
          <cell r="K4645">
            <v>2014230680004</v>
          </cell>
          <cell r="L4645" t="str">
            <v>CONSTRUCCIÓN DE POZO PROFUNDO Y OBRAS COMPLEMENTARIAS PARA EL MICROACUEDUCTO EN EL CORREGIMIENTO DE PLAYA BLANCA DEL MUNICIPIO DE AYAPEL, CÓRDOBA, CARIBE</v>
          </cell>
          <cell r="M4645">
            <v>100</v>
          </cell>
          <cell r="N4645">
            <v>99.99</v>
          </cell>
          <cell r="O4645" t="str">
            <v>TERMINADO</v>
          </cell>
        </row>
        <row r="4646">
          <cell r="K4646">
            <v>2015230680001</v>
          </cell>
          <cell r="L4646" t="str">
            <v>CONSTRUCCIÓN PAVIMENTO EN CONCRETO Y REPOSICIÓN REDES DE ACUEDUCTO Y ALCANTARILLADO, CRA 12 - CALLE 10 Y 13; CRA 8 - CALLE 10 Y 11 AYAPEL, CÓRDOBA, CARIBE</v>
          </cell>
          <cell r="M4646">
            <v>0</v>
          </cell>
          <cell r="N4646">
            <v>21.16</v>
          </cell>
          <cell r="O4646" t="str">
            <v>CONTRATADO EN EJECUCIÓN</v>
          </cell>
        </row>
        <row r="4647">
          <cell r="K4647">
            <v>2015230680002</v>
          </cell>
          <cell r="L4647" t="str">
            <v>CONSTRUCCIÓN DE PAVIMENTO HIDRÁULICO Y REPOSICIÓN DE REDES DE ACUEDUCTO Y ALCANTARILLADO EN LA CARRERA 9 ENTRE CALLES 9 Y 11 Y CALLE 16 ENTRE DIAGONAL 23 Y CARRERA 13A, DE LA ZONA URBANA DE AYAPEL, CÓRDOBA, CARIBE</v>
          </cell>
          <cell r="M4647">
            <v>0</v>
          </cell>
          <cell r="N4647">
            <v>97.57</v>
          </cell>
          <cell r="O4647" t="str">
            <v>CONTRATADO EN EJECUCIÓN</v>
          </cell>
        </row>
        <row r="4648">
          <cell r="K4648">
            <v>2015230680003</v>
          </cell>
          <cell r="L4648" t="str">
            <v>CONSTRUCCIÓN DE MALECÓN, PAVIMENTO EN CONCRETO RÍGIDO Y REDES DE ALCANTARILLADO EN LA CARRERA  1, EN EL MUNICIPIO DE AYAPEL, DEPARTAMENTO DE CÓRDOBA</v>
          </cell>
          <cell r="M4648">
            <v>0</v>
          </cell>
          <cell r="N4648">
            <v>62.79</v>
          </cell>
          <cell r="O4648" t="str">
            <v>CONTRATADO EN EJECUCIÓN</v>
          </cell>
        </row>
        <row r="4649">
          <cell r="K4649">
            <v>2016230680001</v>
          </cell>
          <cell r="L4649" t="str">
            <v>REHABILITACIÓN Y MEJORAMIENTO DE LA VIA CORREGIMIENTO DE PUEBLO NUEVO, LAS CONTRAS, CORREGIMIENTO DE NARIÑO Y VARIANTES LAS CONTRAS, LA COQUERA, EN EL MUNICIPIO DE AYAPEL, CÓRDOBA, CARIBE</v>
          </cell>
          <cell r="M4649">
            <v>0</v>
          </cell>
          <cell r="N4649">
            <v>0</v>
          </cell>
          <cell r="O4649" t="str">
            <v>SIN CONTRATAR</v>
          </cell>
        </row>
        <row r="4650">
          <cell r="K4650">
            <v>2013230790001</v>
          </cell>
          <cell r="L4650" t="str">
            <v>CONSTRUCCIÓN DE PAVIMENTO EN CONCRETO RÍGIDO EN LAS CALLLES Y CARRERAS DE LOS BARRIOS EL CARMEN, LAS DELICIAS Y 10 DE JULIO EN LA ZONA URBANA DEL MUNICIPIO DE BUENAVISTA - DEPARTAMENTO DE CÓRDOBA.</v>
          </cell>
          <cell r="M4650">
            <v>100</v>
          </cell>
          <cell r="N4650">
            <v>99.62</v>
          </cell>
          <cell r="O4650" t="str">
            <v>PARA CIERRE</v>
          </cell>
        </row>
        <row r="4651">
          <cell r="K4651">
            <v>2013230790002</v>
          </cell>
          <cell r="L4651" t="str">
            <v>REHABILITACIÓN DE LA RED VIAL TERCIARIA BELÉN - TEQUENDAMA DEL KM5 AL KM13, DE LA ZONA RURAL DEL MUNICIPIO DE BUENAVISTA, DEPARTAMENTO DE CÓRDOBA.</v>
          </cell>
          <cell r="M4651">
            <v>99.98</v>
          </cell>
          <cell r="N4651">
            <v>99.97</v>
          </cell>
          <cell r="O4651" t="str">
            <v>CERRADO</v>
          </cell>
        </row>
        <row r="4652">
          <cell r="K4652">
            <v>2013230790003</v>
          </cell>
          <cell r="L4652" t="str">
            <v>CONSTRUCCIÓN DE INFRAESTRUCTURA FÍSICA EN LA INSTITUCIÓN EDUCATIVA SAGRADO CORAZÓN DE JESÚS, , SEDE NUEVA ESTACIÓN DE LA ZONA RURAL DEL MUNICIPIO DE BUENAVISTA, CÓRDOBA.</v>
          </cell>
          <cell r="M4652">
            <v>99.61</v>
          </cell>
          <cell r="N4652">
            <v>99.96</v>
          </cell>
          <cell r="O4652" t="str">
            <v>TERMINADO</v>
          </cell>
        </row>
        <row r="4653">
          <cell r="K4653">
            <v>2013230790004</v>
          </cell>
          <cell r="L4653" t="str">
            <v>REHABILITACIÓN DE LA RED VIAL TERCIARIA DE LOS CORREGIMIENTOS DE  NUEVA ESTACION, MEJOR ESQUINA Y EL VIAJANO EN EL MUNICIPIO DE BUENAVISTA, CÓRDOBA.</v>
          </cell>
          <cell r="M4653">
            <v>100</v>
          </cell>
          <cell r="N4653">
            <v>99.96</v>
          </cell>
          <cell r="O4653" t="str">
            <v>CERRADO</v>
          </cell>
        </row>
        <row r="4654">
          <cell r="K4654">
            <v>2013230790005</v>
          </cell>
          <cell r="L4654" t="str">
            <v>CONSTRUCCIÓN DE PAVIMENTO EN CONCRETO RIGIDO EN LA CALLE 8C ENTRE CARRERAS 7 Y 8; Y EN LA CARRERA 7 ENTRE CALLE 8C Y FIN DE CALLE, EN LA ZONA URBANA DEL MUNICIPIO DE BUENAVISTA, DEPARTAMENTO DE CORDOBA.</v>
          </cell>
          <cell r="M4654">
            <v>100</v>
          </cell>
          <cell r="N4654">
            <v>99.57</v>
          </cell>
          <cell r="O4654" t="str">
            <v>CERRADO</v>
          </cell>
        </row>
        <row r="4655">
          <cell r="K4655">
            <v>2013230790006</v>
          </cell>
          <cell r="L4655" t="str">
            <v>REHABILITACIÓN DE VIAS TERCIARIAS TRAMOS VILLA FÁTIMA, EL VIAJANO, VILLA ESPERANZA, TRES PALOS, EL PUYAZO, PUERTA NEGRA EL REMOLINO, PALMARITO, BELÉN, TEQUENDAMA, LAS CRUCES, CLL LARGA,CANIME, LAS MARÍAS, COYONGO, M/PIO DE BUENAVISTA</v>
          </cell>
          <cell r="M4655">
            <v>100</v>
          </cell>
          <cell r="N4655">
            <v>99.98</v>
          </cell>
          <cell r="O4655" t="str">
            <v>PARA CIERRE</v>
          </cell>
        </row>
        <row r="4656">
          <cell r="K4656">
            <v>2014230790001</v>
          </cell>
          <cell r="L4656" t="str">
            <v>REPOSICIÓN DE REDES DE  ALCANTARILLADO SANITARIO, Y CONSTRUCCION DE PAVIMENTO HIDRAULICO EN EL BARRIO EL PORVENIR EN BUENAVISTA, CÓRDOBA, CARIBE</v>
          </cell>
          <cell r="M4656">
            <v>100</v>
          </cell>
          <cell r="N4656">
            <v>97.32</v>
          </cell>
          <cell r="O4656" t="str">
            <v>TERMINADO</v>
          </cell>
        </row>
        <row r="4657">
          <cell r="K4657">
            <v>2014230790002</v>
          </cell>
          <cell r="L4657" t="str">
            <v>CONSTRUCCIÓN DE ALCANTARILLADO SANITARIO EN EL BARRIO EL RECREO Y 7 DE JULIO EN LA ZONA URBANA DEL MUNICIPIO DE BUENAVISTA, CÓRDOBA, CARIBE</v>
          </cell>
          <cell r="M4657">
            <v>99.99</v>
          </cell>
          <cell r="N4657">
            <v>100</v>
          </cell>
          <cell r="O4657" t="str">
            <v>CERRADO</v>
          </cell>
        </row>
        <row r="4658">
          <cell r="K4658">
            <v>2015230790002</v>
          </cell>
          <cell r="L4658" t="str">
            <v>CONSTRUCCIÓN DE PAVIMENTO EN CONCRETO HIDRAULICO EN LOS BARRIOS URBANIZACION BUENAVISTA , EL RECREO Y 7 DE JULIO PRIMERA ETAPA, EN LA ZONA URBANA DEL MUNICIPIO DE     BUENAVISTA, CÓRDOBA, CARIBE</v>
          </cell>
          <cell r="M4658">
            <v>100</v>
          </cell>
          <cell r="N4658">
            <v>100</v>
          </cell>
          <cell r="O4658" t="str">
            <v>CERRADO</v>
          </cell>
        </row>
        <row r="4659">
          <cell r="K4659">
            <v>2015230790003</v>
          </cell>
          <cell r="L4659" t="str">
            <v>CONSTRUCCIÓN DE PAVIMENTO EN CONCRETO HIDRAULICO EN EL BARRIO EL RECREO CALLES 12A,12B,12C,12DY12E ENTRE CARRERAS 20 Y 22 EN EL BARRIO7DE JULIO CALLES12F,12G,12H ENTRE CARRERAS 20 Y 22,  URBANA  BUENAVISTA, CÓRDOBA, CARIBE</v>
          </cell>
          <cell r="M4659">
            <v>100</v>
          </cell>
          <cell r="N4659">
            <v>99.98</v>
          </cell>
          <cell r="O4659" t="str">
            <v>CERRADO</v>
          </cell>
        </row>
        <row r="4660">
          <cell r="K4660">
            <v>2013230900001</v>
          </cell>
          <cell r="L4660" t="str">
            <v>CONSTRUCCIÓN DE PAVIMENTO HIDRAÚLICO EN LA CALLE 4 ENTRE CARRERA 5 Y 9, Y EN LA CARRERA 5 ENTRE CALLE 4 Y 3 DE LA URBANIZACIÓN SOTO, CASCO URBANO DEL MUNICIPIO DE CANALETE, CÓRDOBA</v>
          </cell>
          <cell r="M4660">
            <v>100</v>
          </cell>
          <cell r="N4660">
            <v>100</v>
          </cell>
          <cell r="O4660" t="str">
            <v>CERRADO</v>
          </cell>
        </row>
        <row r="4661">
          <cell r="K4661">
            <v>2013230900002</v>
          </cell>
          <cell r="L4661" t="str">
            <v>CONSTRUCCIÓN DEL ESTADIO DE FÚTBOL JORGE LUIS MEDRANO PÉREZ EL ÑÍA EN EL CASCO URBANO DEL MUNICIPIO DE CANALETE, CÓRDOBADEL ES CANALETE, CÓRDOBA</v>
          </cell>
          <cell r="M4661">
            <v>100</v>
          </cell>
          <cell r="N4661">
            <v>97.98</v>
          </cell>
          <cell r="O4661" t="str">
            <v>TERMINADO</v>
          </cell>
        </row>
        <row r="4662">
          <cell r="K4662">
            <v>2013230900003</v>
          </cell>
          <cell r="L4662" t="str">
            <v>CONSTRUCCIÓN CANCHA POLIDEPORTIVA CON CUBIERTA Y ACCESO PRINCIPAL AL POLIDEPORTIVO DE LA INSTITUCIÓN EDUCATIVA SAN JOSÉ DE CANALETE CANALETE, CÓRDOBA, CARIBE</v>
          </cell>
          <cell r="M4662">
            <v>100</v>
          </cell>
          <cell r="N4662">
            <v>99.16</v>
          </cell>
          <cell r="O4662" t="str">
            <v>CERRADO</v>
          </cell>
        </row>
        <row r="4663">
          <cell r="K4663">
            <v>2013230900004</v>
          </cell>
          <cell r="L4663" t="str">
            <v>MEJORAMIENTO DE INFRAESTRUCTURA EDUCATIVA MUNICIPAL, MEDIANTE LA CONSTRUCCIÓN DE CERRAMIENTO EN MURO Y MALLAS ESLABONADA METÁLICAS CANALETE, CÓRDOBA, CARIBE</v>
          </cell>
          <cell r="M4663">
            <v>100</v>
          </cell>
          <cell r="N4663">
            <v>93.66</v>
          </cell>
          <cell r="O4663" t="str">
            <v>TERMINADO</v>
          </cell>
        </row>
        <row r="4664">
          <cell r="K4664">
            <v>2013230900005</v>
          </cell>
          <cell r="L4664" t="str">
            <v>CONSTRUCCIÓN DE 9 PLACAS POLIDEPORTIVAS  EN LA ZONA RURAL DEL MUNICIPIO DE CANALETE, CÓRDOBA, CARIBE</v>
          </cell>
          <cell r="M4664">
            <v>99.92</v>
          </cell>
          <cell r="N4664">
            <v>99.63</v>
          </cell>
          <cell r="O4664" t="str">
            <v>CERRADO</v>
          </cell>
        </row>
        <row r="4665">
          <cell r="K4665">
            <v>2014230900001</v>
          </cell>
          <cell r="L4665" t="str">
            <v>CONSTRUCCIÓN DE 34 UNIDADES SANITARIAS PARA LA POBLACIÓN MINORITARIA EN LA ZONA RURAL DEL MUNICIPIO DE CANALETE, CÓRDOBA, CARIBE</v>
          </cell>
          <cell r="M4665">
            <v>100</v>
          </cell>
          <cell r="N4665">
            <v>99.15</v>
          </cell>
          <cell r="O4665" t="str">
            <v>CERRADO</v>
          </cell>
        </row>
        <row r="4666">
          <cell r="K4666">
            <v>2015230900001</v>
          </cell>
          <cell r="L4666" t="str">
            <v>MEJORAMIENTO , MANTENIMIENTO  Y CONSERVACION DE LA RED VIAL TERCIARIA DEL  MUNICIPIO DE CANALETE, CÓRDOBA, CARIBE</v>
          </cell>
          <cell r="M4666">
            <v>100</v>
          </cell>
          <cell r="N4666">
            <v>22.41</v>
          </cell>
          <cell r="O4666" t="str">
            <v>TERMINADO</v>
          </cell>
        </row>
        <row r="4667">
          <cell r="K4667">
            <v>2013231620001</v>
          </cell>
          <cell r="L4667" t="str">
            <v>CONSTRUCCIÓN REMODELACIÓN Y ADECUACIÓN DEL ESTADIO DE FUTBOL SANTA TERESA EN EL BARRIO SAN JOSE CERETÉ, CÓRDOBA, CARIBE</v>
          </cell>
          <cell r="M4667">
            <v>100</v>
          </cell>
          <cell r="N4667">
            <v>99.99</v>
          </cell>
          <cell r="O4667" t="str">
            <v>TERMINADO</v>
          </cell>
        </row>
        <row r="4668">
          <cell r="K4668">
            <v>2013231620002</v>
          </cell>
          <cell r="L4668" t="str">
            <v>CONSTRUCCIÓN ADECUACION DE LAS ANTIGUAS INSTALACIONES DE LA ESCUELA PUBLICA DE NIÑAS PARA EL FINCIONAMIENTO DE LA BIBLIOTECA PUBLICA CERETÉ, CÓRDOBA, CARIBE</v>
          </cell>
          <cell r="M4668">
            <v>100</v>
          </cell>
          <cell r="N4668">
            <v>95.21</v>
          </cell>
          <cell r="O4668" t="str">
            <v>TERMINADO</v>
          </cell>
        </row>
        <row r="4669">
          <cell r="K4669">
            <v>2013231620003</v>
          </cell>
          <cell r="L4669" t="str">
            <v>CONSTRUCCIÓN DE PAVIMENTO EN CONCRETO RÍGIDO DE DIFERENTES CALLES DEL MUNICIPIO DE CERETÉ, CÓRDOBA, CARIBE</v>
          </cell>
          <cell r="M4669">
            <v>100</v>
          </cell>
          <cell r="N4669">
            <v>100</v>
          </cell>
          <cell r="O4669" t="str">
            <v>TERMINADO</v>
          </cell>
        </row>
        <row r="4670">
          <cell r="K4670">
            <v>2013231620005</v>
          </cell>
          <cell r="L4670" t="str">
            <v>RECUPERACIÓN DE OBRAS DE PROTECCIÓN, SUPERFICIES, PISOS, ZONAS VERDES Y DURAS DE LA AVENIDA DEL RIO, PERTENECIENTE A CERETÉ, CÓRDOBA, CARIBE</v>
          </cell>
          <cell r="M4670">
            <v>100</v>
          </cell>
          <cell r="N4670">
            <v>98.55</v>
          </cell>
          <cell r="O4670" t="str">
            <v>TERMINADO</v>
          </cell>
        </row>
        <row r="4671">
          <cell r="K4671">
            <v>2013231620006</v>
          </cell>
          <cell r="L4671" t="str">
            <v>CONSTRUCCIÓN Y ADECUACIÓN PARQUE CENTRAL Y RECONSTRUCCIÓN PAVIMENTO RÍGIDO, ANDENES Y ESPACIO PÚBLICO ADYACENTES AL PARQUE CENTRAL, CERETÉ, CÓRDOBA, CARIBE</v>
          </cell>
          <cell r="M4671">
            <v>99.97</v>
          </cell>
          <cell r="N4671">
            <v>100</v>
          </cell>
          <cell r="O4671" t="str">
            <v>TERMINADO</v>
          </cell>
        </row>
        <row r="4672">
          <cell r="K4672">
            <v>2013231620009</v>
          </cell>
          <cell r="L4672" t="str">
            <v>CONSTRUCCIÓN EN PAVIMENTO RIGIDO DE DIFERENTES CALLES DEL CORREGIMIENTO DE MATEO GOMEZ Y VIA WILCHES DESDE EL K00+ K00 HASTA K00+K704 EN EL MUNICIPIO DE CERETE,DEPARTAMENTO DE CORDOBA</v>
          </cell>
          <cell r="M4672">
            <v>100</v>
          </cell>
          <cell r="N4672">
            <v>100</v>
          </cell>
          <cell r="O4672" t="str">
            <v>TERMINADO</v>
          </cell>
        </row>
        <row r="4673">
          <cell r="K4673">
            <v>2013231620010</v>
          </cell>
          <cell r="L4673" t="str">
            <v>CONSTRUCCIÓN DEL PUENTE PEATONAL SOBRE EL CAÑO BUGRE LOCALIZADO EN EL CORREGIMIENTO MANGUELITO DEL MUNICIPIO DE CERETE, CORDOBA</v>
          </cell>
          <cell r="M4673">
            <v>100</v>
          </cell>
          <cell r="N4673">
            <v>99.93</v>
          </cell>
          <cell r="O4673" t="str">
            <v>TERMINADO</v>
          </cell>
        </row>
        <row r="4674">
          <cell r="K4674">
            <v>2014231620001</v>
          </cell>
          <cell r="L4674" t="str">
            <v>RECUPERACIÓN Y MANTENIMIENTO DE LOS PARQUES EL CUMBIÓN,LA ESPERANZA,EL PRADO, RABO LARGO,MATEO GÓMEZ,VENUS 1 IGLESIA, SANTA MARÍA, WILCHES, CORINTO Y LAS PALMAS EN EL MUNICIPIO DE CERETE, DEPARTAMENTO DE CÓRDOBA</v>
          </cell>
          <cell r="M4674">
            <v>100</v>
          </cell>
          <cell r="N4674">
            <v>102.64</v>
          </cell>
          <cell r="O4674" t="str">
            <v>TERMINADO</v>
          </cell>
        </row>
        <row r="4675">
          <cell r="K4675">
            <v>2014231620002</v>
          </cell>
          <cell r="L4675" t="str">
            <v>APROVECHAMIENTO E INTERVENCIÓN DEL ESPACIO PUBLICO DE LA CALLE DEL COMERCIO PARA LA  INSTALACIÓN DEL MOBILIARIO URBANO EN EL MUNICIPO DE CERETÉ, DEPARTAMENTO DE CORDOBA</v>
          </cell>
          <cell r="M4675">
            <v>100</v>
          </cell>
          <cell r="N4675">
            <v>100</v>
          </cell>
          <cell r="O4675" t="str">
            <v>TERMINADO</v>
          </cell>
        </row>
        <row r="4676">
          <cell r="K4676">
            <v>2014231620003</v>
          </cell>
          <cell r="L4676" t="str">
            <v>RECUPERACIÓN DEL ESPACIO PÚBLICO CON LA CONSTRUCCIÓN DE LA RUTA DEL SOL EN EL MUNICIPIO DE CERETE DEPARTAMENTO DE CÓRDOBA</v>
          </cell>
          <cell r="M4676">
            <v>100</v>
          </cell>
          <cell r="N4676">
            <v>100</v>
          </cell>
          <cell r="O4676" t="str">
            <v>TERMINADO</v>
          </cell>
        </row>
        <row r="4677">
          <cell r="K4677">
            <v>2015231620001</v>
          </cell>
          <cell r="L4677" t="str">
            <v>CONSTRUCCIÓN Y ADECUACION DEL PARQUE SANTA CLARA , CONSTRUCCION DEL PARQUE LAS IGUANAS E INTERVENTORIA TECNICA DEL PROYECTO EN EL MUNICIPIO DE CERETE DEPARTAMENTO DE CORDOBA</v>
          </cell>
          <cell r="M4677">
            <v>0</v>
          </cell>
          <cell r="N4677">
            <v>87.59</v>
          </cell>
          <cell r="O4677" t="str">
            <v>CONTRATADO EN EJECUCIÓN</v>
          </cell>
        </row>
        <row r="4678">
          <cell r="K4678">
            <v>2015231620003</v>
          </cell>
          <cell r="L4678" t="str">
            <v>CONSTRUCCIÓN DE LOS PUENTES PEATONALES DE LA CALLE EL SHALOM Y EL PUENTE PEATONAL DE LA VEREDA BERENJENA MUNICIPIO DE CERETE DEPARTAMENTO DE CORDOBA.</v>
          </cell>
          <cell r="M4678">
            <v>0</v>
          </cell>
          <cell r="N4678">
            <v>93.92</v>
          </cell>
          <cell r="O4678" t="str">
            <v>CONTRATADO EN EJECUCIÓN</v>
          </cell>
        </row>
        <row r="4679">
          <cell r="K4679">
            <v>2016231620002</v>
          </cell>
          <cell r="L4679" t="str">
            <v>CONSTRUCCIÓN DE PAVIMENTO EN CONCRETO RÍGIDO EN LOS BARRIOS SANTA TERESA, LA FLORESTA Y SANTA PAULA, MUNICIPIO DE CERETÉ, DEPARTAMENTO DE CÓRDOBA</v>
          </cell>
          <cell r="M4679">
            <v>0</v>
          </cell>
          <cell r="N4679">
            <v>0</v>
          </cell>
          <cell r="O4679" t="str">
            <v>SIN CONTRATAR</v>
          </cell>
        </row>
        <row r="4680">
          <cell r="K4680">
            <v>2013231680001</v>
          </cell>
          <cell r="L4680" t="str">
            <v>MEJORAMIENTO DE LAS CALLES(SITIOS CRITICO) DE LOS CORREGIMIENTO DE ARACHE, CAMPO BELLO, COROZALITO Y SITIO VIEJO, EN EL MUNICIPIO DE CHIMÁ, CÓRDOBA, CARIBE</v>
          </cell>
          <cell r="M4680">
            <v>100</v>
          </cell>
          <cell r="N4680">
            <v>100</v>
          </cell>
          <cell r="O4680" t="str">
            <v>TERMINADO</v>
          </cell>
        </row>
        <row r="4681">
          <cell r="K4681">
            <v>2013231680002</v>
          </cell>
          <cell r="L4681" t="str">
            <v>CONSTRUCCIÓN DE TERRAPLEN CON MATERIALDE PRESTAMO LATERAL Y CONSTRUCCION DE  CANAL COLECTOR DE AGUAS LLUVIAS EN EL CORREGIMIENTO DE CHIMÁ, CÓRDOBA, CARIBE</v>
          </cell>
          <cell r="M4681">
            <v>100</v>
          </cell>
          <cell r="N4681">
            <v>100</v>
          </cell>
          <cell r="O4681" t="str">
            <v>TERMINADO</v>
          </cell>
        </row>
        <row r="4682">
          <cell r="K4682">
            <v>2013231680003</v>
          </cell>
          <cell r="L4682" t="str">
            <v>MANTENIMIENTO Y AMPLIACION DE TERRAPLEN CON MATERIAL DE PRESTAMO LATERAL Y CONSTRUCCION DE CANAL COLECTOR DE AGUAS LLUVIAS EN EL CORRE CHIMÁ, CÓRDOBA, CARIBE</v>
          </cell>
          <cell r="M4682">
            <v>100</v>
          </cell>
          <cell r="N4682">
            <v>100</v>
          </cell>
          <cell r="O4682" t="str">
            <v>TERMINADO</v>
          </cell>
        </row>
        <row r="4683">
          <cell r="K4683">
            <v>2013231680004</v>
          </cell>
          <cell r="L4683" t="str">
            <v>CONSTRUCCIÓN DE PAVIMENTO EN CONCRETO RÍGIDO, ENTRADA PRINCIPAL ZONA URBANA DEL MUNICIPIO DE CHIMA, DEPARTAMENTO DE CÓRDOBA</v>
          </cell>
          <cell r="M4683">
            <v>100</v>
          </cell>
          <cell r="N4683">
            <v>99.96</v>
          </cell>
          <cell r="O4683" t="str">
            <v>TERMINADO</v>
          </cell>
        </row>
        <row r="4684">
          <cell r="K4684">
            <v>2013231680006</v>
          </cell>
          <cell r="L4684" t="str">
            <v>MEJORAMIENTO REMODELACIÓN, AMPLIACIÓN E INSTALACIÓN DE ELECTRIFICACIÓN, REDES SECUNDARIAS Y DE ALUMBRADO PÚBLICO EN PUNTOS ESPECIFICO CHIMÁ, CÓRDOBA, CARIBE</v>
          </cell>
          <cell r="M4684">
            <v>100</v>
          </cell>
          <cell r="N4684">
            <v>115.53</v>
          </cell>
          <cell r="O4684" t="str">
            <v>TERMINADO</v>
          </cell>
        </row>
        <row r="4685">
          <cell r="K4685">
            <v>2014231680001</v>
          </cell>
          <cell r="L4685" t="str">
            <v>CONSTRUCCIÓN DE UN PUENTE DE 8 MTS DE LUZ SOBRE EL ARROYO GUAYACAN EN LA VEREDA GUAYACAN EN EL MUNICIPIO DE CHIMÁ, CÓRDOBA, CARIBE</v>
          </cell>
          <cell r="M4685">
            <v>100</v>
          </cell>
          <cell r="N4685">
            <v>82.82</v>
          </cell>
          <cell r="O4685" t="str">
            <v>TERMINADO</v>
          </cell>
        </row>
        <row r="4686">
          <cell r="K4686">
            <v>2014231680002</v>
          </cell>
          <cell r="L4686" t="str">
            <v>CONSTRUCCIÓN PAVIMENTACIÓN EN CONCRETO RÍGIDO DE LA INTERSECCIÓN CHIMA- TUCHIN, CHIMA-CIENEGA DE ORO, CHIMA- SAN ANDRÉS DE SOTAVENTO, CHIMÁ, CÓRDOBA, CARIBE</v>
          </cell>
          <cell r="M4686">
            <v>100</v>
          </cell>
          <cell r="N4686">
            <v>100</v>
          </cell>
          <cell r="O4686" t="str">
            <v>TERMINADO</v>
          </cell>
        </row>
        <row r="4687">
          <cell r="K4687">
            <v>2014231680003</v>
          </cell>
          <cell r="L4687" t="str">
            <v>CONSTRUCCIÓN DE CERRAMIENTO PERIMETRAL DE LA CANCHA DE FUTBOL DEL CORREGIMIETO DE SITIO VIEJO CHIMÁ, CÓRDOBA, CARIBE</v>
          </cell>
          <cell r="M4687">
            <v>100</v>
          </cell>
          <cell r="N4687">
            <v>100</v>
          </cell>
          <cell r="O4687" t="str">
            <v>TERMINADO</v>
          </cell>
        </row>
        <row r="4688">
          <cell r="K4688">
            <v>2014231680004</v>
          </cell>
          <cell r="L4688" t="str">
            <v>FORTALECIMIENTO A LOS PROGRAMAS DE PROMOCIÓN Y PREVENCIÓN DE LA IRA Y LA EDA CHIMÁ, CÓRDOBA, CARIBE</v>
          </cell>
          <cell r="M4688">
            <v>100</v>
          </cell>
          <cell r="N4688">
            <v>88.41</v>
          </cell>
          <cell r="O4688" t="str">
            <v>TERMINADO</v>
          </cell>
        </row>
        <row r="4689">
          <cell r="K4689">
            <v>2015231680001</v>
          </cell>
          <cell r="L4689" t="str">
            <v>CONSTRUCCIÓN AULA MULTIPLE Y CERRAMIENTO DE LA INSTITUCION EDUCATIVA SEBATIAN SANCHEZ CORREGIMIENTO DE CAROLINA CHIMÁ, CÓRDOBA, CARIBE</v>
          </cell>
          <cell r="M4689">
            <v>100</v>
          </cell>
          <cell r="N4689">
            <v>94.04</v>
          </cell>
          <cell r="O4689" t="str">
            <v>TERMINADO</v>
          </cell>
        </row>
        <row r="4690">
          <cell r="K4690">
            <v>2015231680002</v>
          </cell>
          <cell r="L4690" t="str">
            <v>CONSTRUCCIÓN DE CERRAMIENTO DE LA  CANCHA DE FUTBOL DEL CORREGIMIENTO DE COROZALITO, CHIMÁ, CÓRDOBA, CARIBE</v>
          </cell>
          <cell r="M4690">
            <v>100</v>
          </cell>
          <cell r="N4690">
            <v>75.17</v>
          </cell>
          <cell r="O4690" t="str">
            <v>TERMINADO</v>
          </cell>
        </row>
        <row r="4691">
          <cell r="K4691">
            <v>2015231680003</v>
          </cell>
          <cell r="L4691" t="str">
            <v>CONSTRUCCIÓN DE UNIDAD ADMINISTRATIVA EN LA INSTITUCION EDUCATIVA SANTO DOMINGO VIDAL CHIMÁ, CÓRDOBA, CARIBE</v>
          </cell>
          <cell r="M4691">
            <v>100</v>
          </cell>
          <cell r="N4691">
            <v>119.07</v>
          </cell>
          <cell r="O4691" t="str">
            <v>TERMINADO</v>
          </cell>
        </row>
        <row r="4692">
          <cell r="K4692">
            <v>2015231680004</v>
          </cell>
          <cell r="L4692" t="str">
            <v>MEJORAMIENTO DE VIA EN SUS PUNTOS CRITICOS EN LOS CORREGIMIENTOS DE PUNTA VERDE, CAROLINA Y PIMENTAL, ZONA RURAL DEL MUNICIPIO DE CHIMÁ,  DEPARTAMENTO DE CÓRDOBA, CARIBE</v>
          </cell>
          <cell r="M4692">
            <v>90.01</v>
          </cell>
          <cell r="N4692">
            <v>100</v>
          </cell>
          <cell r="O4692" t="str">
            <v>CONTRATADO EN EJECUCIÓN</v>
          </cell>
        </row>
        <row r="4693">
          <cell r="K4693">
            <v>2012231820001</v>
          </cell>
          <cell r="L4693" t="str">
            <v>CONSTRUCCIÓN DE  PAVIMENTO EN CONCRETO RIGÍDO DE CALLES EN LOS BARRIOS COSTA AZUL, CHAMBACÚ Y LAS MERCEDES CHINÚ, CÓRDOBA, CARIBE</v>
          </cell>
          <cell r="M4693">
            <v>100</v>
          </cell>
          <cell r="N4693">
            <v>100</v>
          </cell>
          <cell r="O4693" t="str">
            <v>TERMINADO</v>
          </cell>
        </row>
        <row r="4694">
          <cell r="K4694">
            <v>2013231820001</v>
          </cell>
          <cell r="L4694" t="str">
            <v>CONSTRUCCIÓN DE PAVIMENTO EN CONCRETO RÍGIDO EN LA ZONA URBANA  DEL MUNICIPIO DE CHINÚ, CÓRDOBA, CARIBE</v>
          </cell>
          <cell r="M4694">
            <v>100</v>
          </cell>
          <cell r="N4694">
            <v>100</v>
          </cell>
          <cell r="O4694" t="str">
            <v>TERMINADO</v>
          </cell>
        </row>
        <row r="4695">
          <cell r="K4695">
            <v>2013231820002</v>
          </cell>
          <cell r="L4695" t="str">
            <v>CONSTRUCCIÓN DE PAVIMENTO RIGÍDO EN EL CASCO URBANO DEL CORREGIMIENTO DE CACAOTAL, CHINÚ, CÓRDOBA, CARIBE</v>
          </cell>
          <cell r="M4695">
            <v>100</v>
          </cell>
          <cell r="N4695">
            <v>99.89</v>
          </cell>
          <cell r="O4695" t="str">
            <v>CERRADO</v>
          </cell>
        </row>
        <row r="4696">
          <cell r="K4696">
            <v>2013231820003</v>
          </cell>
          <cell r="L4696" t="str">
            <v>CONSTRUCCIÓN DE COMEDOR ESCOLAR EN LA INSTITUCIÓN EDUCATIVA DEL CORREGIMIENTO DE GARBADOS Y  PISA BONITO ZONA RURAL DEL MUNICIPIO DE CHINÚ - CÓRDOBA</v>
          </cell>
          <cell r="M4696">
            <v>100</v>
          </cell>
          <cell r="N4696">
            <v>54.61</v>
          </cell>
          <cell r="O4696" t="str">
            <v>TERMINADO</v>
          </cell>
        </row>
        <row r="4697">
          <cell r="K4697">
            <v>2014231820001</v>
          </cell>
          <cell r="L4697" t="str">
            <v>ESTUDIOS Y DISEÑOS PARA LA PAVIMENTACIÓN EN CONCRETO RIGIDO DE VIAS URBANAS DEL MUNICIPIO DE CHINÚ - CÓRDOBA</v>
          </cell>
          <cell r="M4697">
            <v>100</v>
          </cell>
          <cell r="N4697">
            <v>100</v>
          </cell>
          <cell r="O4697" t="str">
            <v>CERRADO</v>
          </cell>
        </row>
        <row r="4698">
          <cell r="K4698">
            <v>2014231820002</v>
          </cell>
          <cell r="L4698" t="str">
            <v>CONSTRUCCIÓN DE LA PRIMERA ETAPA DEL SISTEMA DE SUMINISTRO DE AGUA POTABLE A LOS  CORREGIMIENTOS DE TERMOELECTRICA Y BOCAS DEL MONTE - MUNICIPIO DE CHINU</v>
          </cell>
          <cell r="M4698">
            <v>100</v>
          </cell>
          <cell r="N4698">
            <v>99.96</v>
          </cell>
          <cell r="O4698" t="str">
            <v>TERMINADO</v>
          </cell>
        </row>
        <row r="4699">
          <cell r="K4699">
            <v>2014231820003</v>
          </cell>
          <cell r="L4699" t="str">
            <v>MEJORAMIENTO Y MANTENIMIENTO DE LA VIA QUE VA DEL CORREGIMIENTO DE FLECHA DE SEVILLA,  AL MUNICIPIO DE SAHAGUN EN EL MUNICIPIO DE CHINÚ, CÓRDOBA, CARIBE</v>
          </cell>
          <cell r="M4699">
            <v>100</v>
          </cell>
          <cell r="N4699">
            <v>99.98</v>
          </cell>
          <cell r="O4699" t="str">
            <v>TERMINADO</v>
          </cell>
        </row>
        <row r="4700">
          <cell r="K4700">
            <v>2014231820004</v>
          </cell>
          <cell r="L4700" t="str">
            <v>CONSTRUCCIÓN DE OBRAS PARA LA TERMINACIÓN DEL SISTEMA DE SUMINISTRO DE AGUA POTABLE AL CORREGIMIENTO DE PISA BONITO CHINÚ, CÓRDOBA, CARIBE</v>
          </cell>
          <cell r="M4700">
            <v>100</v>
          </cell>
          <cell r="N4700">
            <v>99.65</v>
          </cell>
          <cell r="O4700" t="str">
            <v>TERMINADO</v>
          </cell>
        </row>
        <row r="4701">
          <cell r="K4701">
            <v>2014231820005</v>
          </cell>
          <cell r="L4701" t="str">
            <v>MEJORAMIENTO Y MANTENIMIENTO DE LA INTERSECCION CHINU - SAN RAFAEL - NUEVO ORIENTE MUNICIPIO DE CHINÚ - DEPARTAMENTO DE CORDOBA</v>
          </cell>
          <cell r="M4701">
            <v>100</v>
          </cell>
          <cell r="N4701">
            <v>50.31</v>
          </cell>
          <cell r="O4701" t="str">
            <v>TERMINADO</v>
          </cell>
        </row>
        <row r="4702">
          <cell r="K4702">
            <v>2015231820001</v>
          </cell>
          <cell r="L4702" t="str">
            <v>ADECUACIÓN DE LA CANCHA DE FUTBOL DEL CORREGIMIENTO DE SAN MATEO EN EL MUNICIPIO DE CHINÚ, CÓRDOBA, CARIBE</v>
          </cell>
          <cell r="M4702">
            <v>99.99</v>
          </cell>
          <cell r="N4702">
            <v>100</v>
          </cell>
          <cell r="O4702" t="str">
            <v>TERMINADO</v>
          </cell>
        </row>
        <row r="4703">
          <cell r="K4703">
            <v>2015231820002</v>
          </cell>
          <cell r="L4703" t="str">
            <v>MEJORAMIENTO Y MANTENIMIENTO DE LA VÍA APARTADA EL PITAL - VILLA FÁTIMA Y DE LA VÍA APARTADA EL PITAL - RAICERO EN EL MUNICIPIO  DE CHINÚ, CÓRDOBA, CARIBE</v>
          </cell>
          <cell r="M4703">
            <v>100</v>
          </cell>
          <cell r="N4703">
            <v>99.99</v>
          </cell>
          <cell r="O4703" t="str">
            <v>TERMINADO</v>
          </cell>
        </row>
        <row r="4704">
          <cell r="K4704">
            <v>2015231820003</v>
          </cell>
          <cell r="L4704" t="str">
            <v>CONSTRUCCIÓN DE PAVIMENTO EN CONCRETO RIGIDO DE VIAS URBANAS DEL MUNICIPIO DE CHINU SECTORES: LA PIRAGUA, COSTA AZUL, MAZINGA Y SAN MARTIN, DEPARTAMENTO DE CORDOBA.</v>
          </cell>
          <cell r="M4704">
            <v>0</v>
          </cell>
          <cell r="N4704">
            <v>28.42</v>
          </cell>
          <cell r="O4704" t="str">
            <v>CONTRATADO EN EJECUCIÓN</v>
          </cell>
        </row>
        <row r="4705">
          <cell r="K4705">
            <v>2016231820001</v>
          </cell>
          <cell r="L4705" t="str">
            <v>PAVIMENTACIÓN EN CONCRETO RÍGIDO DE LAS CALLES DEL BARRIO LA UNIÓN EN EL MUNICIPIO DE CHINÚ, CÓRDOBA</v>
          </cell>
          <cell r="M4705">
            <v>0</v>
          </cell>
          <cell r="N4705">
            <v>0</v>
          </cell>
          <cell r="O4705" t="str">
            <v>SIN CONTRATAR</v>
          </cell>
        </row>
        <row r="4706">
          <cell r="K4706">
            <v>2013231890001</v>
          </cell>
          <cell r="L4706" t="str">
            <v>CONSTRUCCIÓN DE PAVIMENTO EN CONCRETO RÍGIDO, RECUPERACIÓN DE ESPACIO PÚBLICO Y CONSTRUCCIÓN DE UN PARQUE LINEAL EN LA CANCHA SEIS DE ENERO EN LA ZONA URBANA DEL MUNICIPIO DE CIÉNAGA DE ORO DEPARTAMENTO DE CÓRDOBA.</v>
          </cell>
          <cell r="M4706">
            <v>99.98</v>
          </cell>
          <cell r="N4706">
            <v>99.99</v>
          </cell>
          <cell r="O4706" t="str">
            <v>CERRADO</v>
          </cell>
        </row>
        <row r="4707">
          <cell r="K4707">
            <v>2013231890002</v>
          </cell>
          <cell r="L4707" t="str">
            <v>CONSTRUCCIÓN DE PAVIMENTO EN CONCRETO RIGIDO EN SEIS (6) TRAMOS DE CALLES EN EL CASCO URBANO DEL MUNICIPIO DE CIÉNAGA DE ORO, DEPARTAMENTO DE CÓRDOBA</v>
          </cell>
          <cell r="M4707">
            <v>100</v>
          </cell>
          <cell r="N4707">
            <v>100</v>
          </cell>
          <cell r="O4707" t="str">
            <v>CERRADO</v>
          </cell>
        </row>
        <row r="4708">
          <cell r="K4708">
            <v>2013231890003</v>
          </cell>
          <cell r="L4708" t="str">
            <v>CONSTRUCCIÓN DE UN PUENTE VEHICULAR DE 25,25M SOBRE EL ARROYO LA ARENA , MEJORAMIENTO DE 2KM DE VIA Y CONSTRUCCION DE 2 BOX COULVER CIÉNAGA DE ORO, CÓRDOBA, CARIBE</v>
          </cell>
          <cell r="M4708">
            <v>100</v>
          </cell>
          <cell r="N4708">
            <v>99.95</v>
          </cell>
          <cell r="O4708" t="str">
            <v>TERMINADO</v>
          </cell>
        </row>
        <row r="4709">
          <cell r="K4709">
            <v>2013231890004</v>
          </cell>
          <cell r="L4709" t="str">
            <v>ADECUACIÓN DEL CENTRO DE CONVIVENCIA CIUDADANA EN EL MUNICIPIO DE CIÉNAGA DE ORO, CÓRDOBA, CARIBE</v>
          </cell>
          <cell r="M4709">
            <v>100</v>
          </cell>
          <cell r="N4709">
            <v>99.94</v>
          </cell>
          <cell r="O4709" t="str">
            <v>CERRADO</v>
          </cell>
        </row>
        <row r="4710">
          <cell r="K4710">
            <v>2013231890005</v>
          </cell>
          <cell r="L4710" t="str">
            <v>CONSTRUCCIÓN DE REDES ELECTRICAS DE MEDIA Y BAJA TENSION EN LAS VEREDAS AGUAS COLORADAS, CARTUCHO Y HOYO OSCURO, CURIAL, CEIBAL Y CALLE LARGA, AREA RURAL DE CIENAGA DE ORO, CORDOBA.</v>
          </cell>
          <cell r="M4710">
            <v>100</v>
          </cell>
          <cell r="N4710">
            <v>99.99</v>
          </cell>
          <cell r="O4710" t="str">
            <v>CERRADO</v>
          </cell>
        </row>
        <row r="4711">
          <cell r="K4711">
            <v>2013231890006</v>
          </cell>
          <cell r="L4711" t="str">
            <v>CONSTRUCCIÓN DE ALCANTARILLADO SANITARIO EN URBANA BARRIOS WINTONG LORA Y CARTAGENITA DEL MUNICIPIO DE CIENAGA DE ORO - DEPARTAMENTO DE CÓRDOBA</v>
          </cell>
          <cell r="M4711">
            <v>100</v>
          </cell>
          <cell r="N4711">
            <v>100</v>
          </cell>
          <cell r="O4711" t="str">
            <v>CERRADO</v>
          </cell>
        </row>
        <row r="4712">
          <cell r="K4712">
            <v>2014231890001</v>
          </cell>
          <cell r="L4712" t="str">
            <v>MEJORAMIENTO DE ESPACIO URBANO EN EL MUNICIPIO DE CIÉNAGA DE ORO, CÓRDOBA, CARIBE</v>
          </cell>
          <cell r="M4712">
            <v>100</v>
          </cell>
          <cell r="N4712">
            <v>99.93</v>
          </cell>
          <cell r="O4712" t="str">
            <v>CERRADO</v>
          </cell>
        </row>
        <row r="4713">
          <cell r="K4713">
            <v>2014231890002</v>
          </cell>
          <cell r="L4713" t="str">
            <v>CONSTRUCCIÓN DE PAVIMENTO EN CONCRETO RIGIDO EN EL BARRIO SANTA TERESA CASCO URBANO DEL MUNICIPIO DE CIÉNAGA DE ORO, DEPARTAMENTO DE CÓRDOBA</v>
          </cell>
          <cell r="M4713">
            <v>100</v>
          </cell>
          <cell r="N4713">
            <v>94.65</v>
          </cell>
          <cell r="O4713" t="str">
            <v>TERMINADO</v>
          </cell>
        </row>
        <row r="4714">
          <cell r="K4714">
            <v>2015231890006</v>
          </cell>
          <cell r="L4714" t="str">
            <v>CONSTRUCCIÓN DE LA SEGUNDA ETAPA DE UN CENTRO DE DESARROLLO INFANTIL EN LA CABECERA URBANA DEL MUNICIPIO DE CIÉNAGA DE ORO, CÓRDOBA, CARIBE</v>
          </cell>
          <cell r="M4714">
            <v>100</v>
          </cell>
          <cell r="N4714">
            <v>100</v>
          </cell>
          <cell r="O4714" t="str">
            <v>TERMINADO</v>
          </cell>
        </row>
        <row r="4715">
          <cell r="K4715">
            <v>2015231890007</v>
          </cell>
          <cell r="L4715" t="str">
            <v>REHABILITACIÓN DE LA RED  VIAL  TERCIARIA  INTERCEPCIÓN  TRONCAL -CERETÉ - CIENAGA DE ORO - SAN ANTONIO  10 DE LA ZONA RURAL  DEL MUNICIPIO DE CIENAGA DE  ORO, DEPARTAMENTO DE CÓRDOBA.</v>
          </cell>
          <cell r="M4715">
            <v>100</v>
          </cell>
          <cell r="N4715">
            <v>97.86</v>
          </cell>
          <cell r="O4715" t="str">
            <v>TERMINADO</v>
          </cell>
        </row>
        <row r="4716">
          <cell r="K4716">
            <v>2015231890008</v>
          </cell>
          <cell r="L4716" t="str">
            <v>MEJORAMIENTO Y MANTENIMIENTO DE VÍA TERCIARIA DESDE LA ENTERADA DEL HIGAL HASTA EL BALDÍO EN EL MUNICIPIO DE CIÉNAGA DE ORO -DEPARTAMENTO DE CÓRDOBA</v>
          </cell>
          <cell r="M4716">
            <v>100</v>
          </cell>
          <cell r="N4716">
            <v>98.39</v>
          </cell>
          <cell r="O4716" t="str">
            <v>TERMINADO</v>
          </cell>
        </row>
        <row r="4717">
          <cell r="K4717">
            <v>2015231890009</v>
          </cell>
          <cell r="L4717" t="str">
            <v>CONSTRUCCIÓN DE MURO DE CONTENCION EN CONCRETO REFORZADO Y OBRAS COMPLEMENTARIAS EN EL CASERIO LOS COPELES,ZONA RURAL DEL MUNICIPIO DE CIÉNAGA DE ORO, CÓRDOBA, CARIBE</v>
          </cell>
          <cell r="M4717">
            <v>100</v>
          </cell>
          <cell r="N4717">
            <v>99.87</v>
          </cell>
          <cell r="O4717" t="str">
            <v>TERMINADO</v>
          </cell>
        </row>
        <row r="4718">
          <cell r="K4718">
            <v>2015231890012</v>
          </cell>
          <cell r="L4718" t="str">
            <v>CONSTRUCCIÓN DE REDES DE MEDIA Y BAJA TENSION EN LA VEREDA PALMITO, AREA RURAL DEL MUNICIPIO DE CIÉNAGA DE ORO, CÓRDOBA, CARIBE</v>
          </cell>
          <cell r="M4718">
            <v>100</v>
          </cell>
          <cell r="N4718">
            <v>100</v>
          </cell>
          <cell r="O4718" t="str">
            <v>TERMINADO</v>
          </cell>
        </row>
        <row r="4719">
          <cell r="K4719">
            <v>2015231890013</v>
          </cell>
          <cell r="L4719" t="str">
            <v>CONSTRUCCIÓN DE CERRAMIENTO PERIMETRAL EN LAS SEDES PRINCIPALES DE LAS INSTITUCIONES EDUCATIVAS SAN FRANCISCO DE ASÍS, EL SIGLO Y PIJIGUAYAL ZONA RURAL DE CIÉNAGA DE ORO,CÓRDOBA</v>
          </cell>
          <cell r="M4719">
            <v>100</v>
          </cell>
          <cell r="N4719">
            <v>100</v>
          </cell>
          <cell r="O4719" t="str">
            <v>TERMINADO</v>
          </cell>
        </row>
        <row r="4720">
          <cell r="K4720">
            <v>2016231890001</v>
          </cell>
          <cell r="L4720" t="str">
            <v>IMPLEMENTACIÓN DEL ARCHIVO GENERAL Y TABLAS DE RETENCION DOCUMENTAL DEL MUNICIPIO DE CIÉNAGA DE ORO, CÓRDOBA, CARIBE</v>
          </cell>
          <cell r="M4720">
            <v>0</v>
          </cell>
          <cell r="N4720">
            <v>0</v>
          </cell>
          <cell r="O4720" t="str">
            <v>SIN CONTRATAR</v>
          </cell>
        </row>
        <row r="4721">
          <cell r="K4721">
            <v>2016231890002</v>
          </cell>
          <cell r="L4721" t="str">
            <v>CONSTRUCCIÓN DE PARQUE DEPORTIVO Y RECREATIVO EN EL CORREGIMIENTO DE BERASATEGUI, MUNICIPIO DE CIÉNAGA DE ORO, CÓRDOBA</v>
          </cell>
          <cell r="M4721">
            <v>0</v>
          </cell>
          <cell r="N4721">
            <v>0</v>
          </cell>
          <cell r="O4721" t="str">
            <v>SIN CONTRATAR</v>
          </cell>
        </row>
        <row r="4722">
          <cell r="K4722">
            <v>2016231890003</v>
          </cell>
          <cell r="L4722" t="str">
            <v>CONSTRUCCIÓN Y REPOSICIÓN DE PAVIMENTO RÍGIDO EN LA RED VIAL URBANA DEL MUNICIPIO DE CIÉNAGA DE ORO DEPARTAMENTO DE CÓRDOBA</v>
          </cell>
          <cell r="M4722">
            <v>0</v>
          </cell>
          <cell r="N4722">
            <v>0</v>
          </cell>
          <cell r="O4722" t="str">
            <v>SIN CONTRATAR</v>
          </cell>
        </row>
        <row r="4723">
          <cell r="K4723">
            <v>2016231890004</v>
          </cell>
          <cell r="L4723" t="str">
            <v>CONSTRUCCIÓN DEL SISTEMA DE ACUEDUCTO DE LA VEREDA MALAGANA DEL MUNICIPIO DE CIENAGA DE ORO , CÓRDOBA, CARIBE</v>
          </cell>
          <cell r="M4723">
            <v>0</v>
          </cell>
          <cell r="N4723">
            <v>0</v>
          </cell>
          <cell r="O4723" t="str">
            <v>SIN CONTRATAR</v>
          </cell>
        </row>
        <row r="4724">
          <cell r="K4724">
            <v>2013233000001</v>
          </cell>
          <cell r="L4724" t="str">
            <v>REHABILITACIÓN CON AFIRMADO DE VIAS TERCIARIAS DEL MUNICIPIO DE COTORRA - DEPARTAMENTO DE CORDOBA.</v>
          </cell>
          <cell r="M4724">
            <v>100</v>
          </cell>
          <cell r="N4724">
            <v>92.07</v>
          </cell>
          <cell r="O4724" t="str">
            <v>TERMINADO</v>
          </cell>
        </row>
        <row r="4725">
          <cell r="K4725">
            <v>2013233000002</v>
          </cell>
          <cell r="L4725" t="str">
            <v>CONSTRUCCIÓN DE PUENTES PEATONALES EN DISTINTOS SECTORES DE LA ZONA RURAL EN EL MUNICIPIO DE COTORRA, CÓRDOBA, CARIBE</v>
          </cell>
          <cell r="M4725">
            <v>43.64</v>
          </cell>
          <cell r="N4725">
            <v>96.83</v>
          </cell>
          <cell r="O4725" t="str">
            <v>CONTRATADO EN EJECUCIÓN</v>
          </cell>
        </row>
        <row r="4726">
          <cell r="K4726">
            <v>2013233000003</v>
          </cell>
          <cell r="L4726" t="str">
            <v>CONSTRUCCIÓN DE CERRAMIENTO PERIMETRAL PARA EL CEMENTERIO DEL CORREGIMIENTO LA CULEBRA ZONA RURAL DEL MUNICIPIO DE COTORRA, DEPARTAMENTO DE CORDOBA</v>
          </cell>
          <cell r="M4726">
            <v>100</v>
          </cell>
          <cell r="N4726">
            <v>100</v>
          </cell>
          <cell r="O4726" t="str">
            <v>CERRADO</v>
          </cell>
        </row>
        <row r="4727">
          <cell r="K4727">
            <v>2013233000004</v>
          </cell>
          <cell r="L4727" t="str">
            <v>CONSTRUCCIÓN DE BOXCOULVERT DE MULTIPLES CELDAS SECTORES DE CAIMAN Y EL PUENTECITO SOBRE EL DREN Nº 8 Y EL SECTOR EL MANGUE SOBRE EL DRE Nº 9 CONTEMPLA  LA REHABILITACION  DEL TRAMO DE LA VIA  COTORRA, CÓRDOBA, CARIBE</v>
          </cell>
          <cell r="M4727">
            <v>100</v>
          </cell>
          <cell r="N4727">
            <v>48.81</v>
          </cell>
          <cell r="O4727" t="str">
            <v>TERMINADO</v>
          </cell>
        </row>
        <row r="4728">
          <cell r="K4728">
            <v>2013233000005</v>
          </cell>
          <cell r="L4728" t="str">
            <v>ADECUACIÓN DEL ESTADIO DE BÉISBOL 11 DE NOVIEMBRE EN EL BONGO, MUNICIPIO DE COTORRA DEPARTAMENTO DE CORDOBA</v>
          </cell>
          <cell r="M4728">
            <v>100</v>
          </cell>
          <cell r="N4728">
            <v>99.68</v>
          </cell>
          <cell r="O4728" t="str">
            <v>CERRADO</v>
          </cell>
        </row>
        <row r="4729">
          <cell r="K4729">
            <v>2013233000007</v>
          </cell>
          <cell r="L4729" t="str">
            <v>CONSTRUCCIÓN ESTADIO DE FUTBOL SÁBADO DE GLORIA MUNICIPIO COTORRA CÓRDOBA.</v>
          </cell>
          <cell r="M4729">
            <v>100</v>
          </cell>
          <cell r="N4729">
            <v>97.1</v>
          </cell>
          <cell r="O4729" t="str">
            <v>TERMINADO</v>
          </cell>
        </row>
        <row r="4730">
          <cell r="K4730">
            <v>2013233000008</v>
          </cell>
          <cell r="L4730" t="str">
            <v>CONSTRUCCIÓN DE UN PUENTE VEHICULAR EN LOSA DE CONCRETO REFORZADO SOBRE VIGAS METÁLICAS DE 35M ALINEAMIENTO RECTO Y RASANTE HORIZONTAL SECTOR SAN ROQUE  EN EL MUNICIPIO DE COTORRA - CÓRDOBA</v>
          </cell>
          <cell r="M4730">
            <v>100</v>
          </cell>
          <cell r="N4730">
            <v>99.28</v>
          </cell>
          <cell r="O4730" t="str">
            <v>CERRADO</v>
          </cell>
        </row>
        <row r="4731">
          <cell r="K4731">
            <v>2014233000002</v>
          </cell>
          <cell r="L4731" t="str">
            <v>ESTUDIOS Y DISEÑOS PARA LA ESTRUCTURACIÓN DE PROYECTOS DE VISR COTORRA, CÓRDOBA, CARIBE</v>
          </cell>
          <cell r="M4731">
            <v>0</v>
          </cell>
          <cell r="N4731">
            <v>0</v>
          </cell>
          <cell r="O4731" t="str">
            <v>SIN CONTRATAR</v>
          </cell>
        </row>
        <row r="4732">
          <cell r="K4732">
            <v>2015233000001</v>
          </cell>
          <cell r="L4732" t="str">
            <v>CONSTRUCCIÓN CERRAMIENTO PERIMETRAL EN LA INSTITUCIÓN EDUCATIVA CULEBRA ARRIBA SEDE CULEBRA ABAJO, CORREGIMIENTO LA CULEBRA COTORRA, CÓRDOBA, CARIBE</v>
          </cell>
          <cell r="M4732">
            <v>96.59</v>
          </cell>
          <cell r="N4732">
            <v>97.59</v>
          </cell>
          <cell r="O4732" t="str">
            <v>CERRADO</v>
          </cell>
        </row>
        <row r="4733">
          <cell r="K4733">
            <v>2012000020028</v>
          </cell>
          <cell r="L4733" t="str">
            <v>CONSTRUCCIÓN DEL SISTEMA DE ACUEDUCTO COSTANERO PARA LOS MUNICIPIOS DE CANALETE, LOS CORDOBAS Y PUERTO ESCONDIDO EN EL DEPARTAMENTO DE CORDOBA</v>
          </cell>
          <cell r="M4733">
            <v>87.02</v>
          </cell>
          <cell r="N4733">
            <v>30.56</v>
          </cell>
          <cell r="O4733" t="str">
            <v>CONTRATADO EN EJECUCIÓN</v>
          </cell>
        </row>
        <row r="4734">
          <cell r="K4734">
            <v>2012000020030</v>
          </cell>
          <cell r="L4734" t="str">
            <v>CONSTRUCCIÓN DEL SISTEMA DE ACUEDUCTO REGIONAL SAN JORGE PARA LOS MUNICIPIOS DE LA APARTADA, BUENAVISTA, PLANETA RICA Y PUEBLO NUEVO DEL DEPARTAMENTO DE CORDOBA</v>
          </cell>
          <cell r="M4734">
            <v>90</v>
          </cell>
          <cell r="N4734">
            <v>35.79</v>
          </cell>
          <cell r="O4734" t="str">
            <v>CONTRATADO EN EJECUCIÓN</v>
          </cell>
        </row>
        <row r="4735">
          <cell r="K4735">
            <v>2012000100026</v>
          </cell>
          <cell r="L4735" t="str">
            <v>DESARROLLO DE INTEGRACIÓN TECNOLÓGICA DE RECURSOS ENERGÉTICOS RENOVABLES EN SISTEMAS PRODUCTIVOS AGRÍCOLAS Y AGROINDUSTRIALES MONTERÍA, CÓRDOBA, CARIBE</v>
          </cell>
          <cell r="M4735">
            <v>69.39</v>
          </cell>
          <cell r="N4735">
            <v>62.02</v>
          </cell>
          <cell r="O4735" t="str">
            <v>CONTRATADO EN EJECUCIÓN</v>
          </cell>
        </row>
        <row r="4736">
          <cell r="K4736">
            <v>2012000100154</v>
          </cell>
          <cell r="L4736" t="str">
            <v>FORTALECIMIENTO CAPACIDADES INVESTIGATIVAS Y EMPRENDEDORAS EN LOS ESTABLECIMIENTOS EDUCATIVOS TODO EL DEPARTAMENTO, CORDOBA, CARIBE</v>
          </cell>
          <cell r="M4736">
            <v>52.1</v>
          </cell>
          <cell r="N4736">
            <v>87.42</v>
          </cell>
          <cell r="O4736" t="str">
            <v>CONTRATADO EN EJECUCIÓN</v>
          </cell>
        </row>
        <row r="4737">
          <cell r="K4737">
            <v>2012000100175</v>
          </cell>
          <cell r="L4737" t="str">
            <v>INVESTIGACIÓN Y DESARROLLO APLICADO DE UN MODELO EXPERIMENTAL PARA EL MANEJO PRODUCTIVO Y SOSTENIBE DE LOS SISTEMAS AGROFORESTALES EN EL DEPARTAMENTO DE CORDOBA</v>
          </cell>
          <cell r="M4737">
            <v>54.51</v>
          </cell>
          <cell r="N4737">
            <v>89.04</v>
          </cell>
          <cell r="O4737" t="str">
            <v>CONTRATADO EN EJECUCIÓN</v>
          </cell>
        </row>
        <row r="4738">
          <cell r="K4738">
            <v>2012000100176</v>
          </cell>
          <cell r="L4738" t="str">
            <v>DISEÑO DE UN PROGRAMA DE ESTUDIOS EN INFECCIONES Y SALUD TROPICAL PARA EL DEPARTAMENTO DE CORDOBA.</v>
          </cell>
          <cell r="M4738">
            <v>55.31</v>
          </cell>
          <cell r="N4738">
            <v>54.78</v>
          </cell>
          <cell r="O4738" t="str">
            <v>CONTRATADO EN EJECUCIÓN</v>
          </cell>
        </row>
        <row r="4739">
          <cell r="K4739">
            <v>2012000100179</v>
          </cell>
          <cell r="L4739" t="str">
            <v>DESARROLLO E INVESTIGACIÓN APLICADA DE UN MODELO EXPERIMENTAL SOSTENIBLE E INNOVADOR EN LA CADENA PRODUCTIVA DE ARTESANÍAS DERIVADA DE LA CAÑA FLECHA EN EL DEPARTAMENTO DE CÓRDOBA</v>
          </cell>
          <cell r="M4739">
            <v>20.92</v>
          </cell>
          <cell r="N4739">
            <v>94.17</v>
          </cell>
          <cell r="O4739" t="str">
            <v>CONTRATADO EN EJECUCIÓN</v>
          </cell>
        </row>
        <row r="4740">
          <cell r="K4740">
            <v>2012000100190</v>
          </cell>
          <cell r="L4740" t="str">
            <v>ESTUDIO DE FACTIBILIDAD DEL PARQUE TECNOLOGICO DEL SINU Y SAN JORGE EN EL DEPARTAMENTO DE CORDOBA</v>
          </cell>
          <cell r="M4740">
            <v>100</v>
          </cell>
          <cell r="N4740">
            <v>87.8</v>
          </cell>
          <cell r="O4740" t="str">
            <v>TERMINADO</v>
          </cell>
        </row>
        <row r="4741">
          <cell r="K4741">
            <v>2012002230001</v>
          </cell>
          <cell r="L4741" t="str">
            <v>SUMINISTRO DE RACIÓN SERVIDA EN SITIO DE CONSUMO EN LA MODALIDAD DE DESAYUNO ESCOLAR EN LOS DIFERENTES ESTABLECIMIENTOS EDUCATIVOS DE  CARÁCTER PÚBLICO EN EL DEPARTAMENTO DE CÓRDOBA</v>
          </cell>
          <cell r="M4741">
            <v>100</v>
          </cell>
          <cell r="N4741">
            <v>100</v>
          </cell>
          <cell r="O4741" t="str">
            <v>PARA CIERRE</v>
          </cell>
        </row>
        <row r="4742">
          <cell r="K4742">
            <v>2012002230003</v>
          </cell>
          <cell r="L4742" t="str">
            <v>CONSTRUCCIÓN PAVIMENTO RÍGIDO DE LA CL 101 ENTRE CV Y LA KR 2 Y KR 3 ENTRE LA CL 101 Y CL 94 BR 20 DE JULIO CAMILO TORRES Y MOCARI MONTERÍA, CÓRDOBA, CARIBE</v>
          </cell>
          <cell r="M4742">
            <v>100</v>
          </cell>
          <cell r="N4742">
            <v>99.98</v>
          </cell>
          <cell r="O4742" t="str">
            <v>TERMINADO</v>
          </cell>
        </row>
        <row r="4743">
          <cell r="K4743">
            <v>2012002230006</v>
          </cell>
          <cell r="L4743" t="str">
            <v>ADECUACIÓN DEL CENTRO DE CONVENCIONES DE LA CIUDAD DE MONTERIA Y APOYO LOGISTICO XIX JUEGOS NACIONALES 2012</v>
          </cell>
          <cell r="M4743">
            <v>100</v>
          </cell>
          <cell r="N4743">
            <v>37.49</v>
          </cell>
          <cell r="O4743" t="str">
            <v>TERMINADO</v>
          </cell>
        </row>
        <row r="4744">
          <cell r="K4744">
            <v>2013000020002</v>
          </cell>
          <cell r="L4744" t="str">
            <v>CONSTRUCCIÓN DE UNA RED DE MUELLES  TURÍSTICOS MARÍTIMOS Y FLUVIALES CON SUS ACCESOS  Y ESPACIOS RECREATIVOS EN LOS MUNICIPIOS DE PUERTO ESCONDIDO, CÓRDOBA, CARIBE</v>
          </cell>
          <cell r="M4744">
            <v>100</v>
          </cell>
          <cell r="N4744">
            <v>100</v>
          </cell>
          <cell r="O4744" t="str">
            <v>TERMINADO</v>
          </cell>
        </row>
        <row r="4745">
          <cell r="K4745">
            <v>2013000020003</v>
          </cell>
          <cell r="L4745" t="str">
            <v>ESTUDIOS PLANES DE NEGOCIOS PARA LAS CADENAS DE MANGO, MARAÑÓN Y PLÁTANO. CÓRDOBA, CARIBE</v>
          </cell>
          <cell r="M4745">
            <v>100</v>
          </cell>
          <cell r="N4745">
            <v>100</v>
          </cell>
          <cell r="O4745" t="str">
            <v>TERMINADO</v>
          </cell>
        </row>
        <row r="4746">
          <cell r="K4746">
            <v>2013000020022</v>
          </cell>
          <cell r="L4746" t="str">
            <v>REMODELACIÓN INTEGRAL BIBLIOTECA DEPARTAMENTAL DAVID MARTINEZ CORDOBA - CARIBE.</v>
          </cell>
          <cell r="M4746">
            <v>66.11</v>
          </cell>
          <cell r="N4746">
            <v>74.16</v>
          </cell>
          <cell r="O4746" t="str">
            <v>CONTRATADO EN EJECUCIÓN</v>
          </cell>
        </row>
        <row r="4747">
          <cell r="K4747">
            <v>2013000020025</v>
          </cell>
          <cell r="L4747" t="str">
            <v>CONSTRUCCIÓN DE EXTENSIÓN DE REDES DE ALCANTARILLADO SANITARIO Y SISTEMA DE TRATAMIENTO DE AGUAS RESIDUALES EN EL CORREGIMIENTO LOS GARZONES MUNICIPIO DE MONTERIA, DEPARTAMENTO DE CÓRDOBA</v>
          </cell>
          <cell r="M4747">
            <v>45.8</v>
          </cell>
          <cell r="N4747">
            <v>75.42</v>
          </cell>
          <cell r="O4747" t="str">
            <v>CONTRATADO EN EJECUCIÓN</v>
          </cell>
        </row>
        <row r="4748">
          <cell r="K4748">
            <v>2013000020026</v>
          </cell>
          <cell r="L4748" t="str">
            <v>CONSTRUCCIÓN Y OPTIMIZACIÓN DEL ACUEDUCTO REGIONAL DEL BAJO SINU, EL CUAL LO INTEGRAN LOS MUNICIPIOS DE LORICA, PURISIMA, MOMIL, CHIMÁ Y TUCHÍN DEL DEPARTAMENTO DE CORDOBA</v>
          </cell>
          <cell r="M4748">
            <v>100</v>
          </cell>
          <cell r="N4748">
            <v>92.91</v>
          </cell>
          <cell r="O4748" t="str">
            <v>TERMINADO</v>
          </cell>
        </row>
        <row r="4749">
          <cell r="K4749">
            <v>2013000020028</v>
          </cell>
          <cell r="L4749" t="str">
            <v>FORTALECIMIENTO DE LA CALIDAD EDUCATIVA DE LAS ESCUELAS OFICIALES DEL DEPARTAMENTO DE CÓRDOBA.</v>
          </cell>
          <cell r="M4749">
            <v>100</v>
          </cell>
          <cell r="N4749">
            <v>100</v>
          </cell>
          <cell r="O4749" t="str">
            <v>TERMINADO</v>
          </cell>
        </row>
        <row r="4750">
          <cell r="K4750">
            <v>2013000020030</v>
          </cell>
          <cell r="L4750" t="str">
            <v>CONSTRUCCIÓN Y AMPLIACIÓN DE REDES DE ALCANTARILLADO EN LA ZONA URBANA DEL MUNICIPIO DE TUCHÍN, DEPARTAMENTO DE CÓRDOBA</v>
          </cell>
          <cell r="M4750">
            <v>100</v>
          </cell>
          <cell r="N4750">
            <v>99.64</v>
          </cell>
          <cell r="O4750" t="str">
            <v>TERMINADO</v>
          </cell>
        </row>
        <row r="4751">
          <cell r="K4751">
            <v>2013000020032</v>
          </cell>
          <cell r="L4751" t="str">
            <v>IMPLEMENTACIÓN DE UN PROGRAMA DE COMPRENSIÓN LECTORA DE EMPRESARISMO Y EMPRENDIMIENTO EN LAS COMUNIDADES EDUCATIVAS DEL DEPARTAMENTO DE CÓRDOBA.</v>
          </cell>
          <cell r="M4751">
            <v>62.02</v>
          </cell>
          <cell r="N4751">
            <v>43.26</v>
          </cell>
          <cell r="O4751" t="str">
            <v>CONTRATADO EN EJECUCIÓN</v>
          </cell>
        </row>
        <row r="4752">
          <cell r="K4752">
            <v>2013000020033</v>
          </cell>
          <cell r="L4752" t="str">
            <v>SUMINISTRO DE RACIÓN SERVIDA EN SITIO DE CONSUMO EN LA MODALIDAD DE DESAYUNO ESCOLAR EN LOS DIFERENTES ESTABLECIMIENTOS EDUCATIVOS DE CARÁCTER PÚBLICO EN EL DEPARTAMENTO DE CÓRDOBA, 2013-2016.</v>
          </cell>
          <cell r="M4752">
            <v>100</v>
          </cell>
          <cell r="N4752">
            <v>99.43</v>
          </cell>
          <cell r="O4752" t="str">
            <v>TERMINADO</v>
          </cell>
        </row>
        <row r="4753">
          <cell r="K4753">
            <v>2013000020038</v>
          </cell>
          <cell r="L4753" t="str">
            <v>OPTIMIZACIÓN DEL SISTEMA DE ACUEDUCTO REGIONAL DEL SINÚ MEDIO EN EL DEPARTAMENTO DE CÓRDOBA</v>
          </cell>
          <cell r="M4753">
            <v>57.7</v>
          </cell>
          <cell r="N4753">
            <v>89.13</v>
          </cell>
          <cell r="O4753" t="str">
            <v>CONTRATADO EN EJECUCIÓN</v>
          </cell>
        </row>
        <row r="4754">
          <cell r="K4754">
            <v>2013000020040</v>
          </cell>
          <cell r="L4754" t="str">
            <v>APLICACIÓN ,AISLAMIENTO Y MANTENIMIENTO DE SISTEMAS AGROFORESTALES COMO ESTRATEGIA PARA LA REGULACIÓN HÍDRICA, CONSERVACION DE SUELOS Y MEJORAR LA PRODUCTIVIDAD DE REGIONES DEPRIMIDAS DEL DEPARTAMENTO DE CORDOBA</v>
          </cell>
          <cell r="M4754">
            <v>94.44</v>
          </cell>
          <cell r="N4754">
            <v>81.95</v>
          </cell>
          <cell r="O4754" t="str">
            <v>CONTRATADO EN EJECUCIÓN</v>
          </cell>
        </row>
        <row r="4755">
          <cell r="K4755">
            <v>2013000020050</v>
          </cell>
          <cell r="L4755" t="str">
            <v>CONSTRUCCIÓN DE PAVIMENTO RÍGIDO PARA LOS CORREDORES VÍALES ESTRATÉGICOS CORREGIMENTALES QUE COMUNICAN CON LAS CABECERAS URBANAS Y TRONCALES EN LOS MUNCIPIOS DEL MEDIO Y BAJO SINU DEPARTAMENTO DE CORDOBA.</v>
          </cell>
          <cell r="M4755">
            <v>91.79</v>
          </cell>
          <cell r="N4755">
            <v>99.13</v>
          </cell>
          <cell r="O4755" t="str">
            <v>CONTRATADO EN EJECUCIÓN</v>
          </cell>
        </row>
        <row r="4756">
          <cell r="K4756">
            <v>2013000020052</v>
          </cell>
          <cell r="L4756" t="str">
            <v>CONSTRUCCIÓN Y MEJORAMIENTO INTEGRAL DE INSTITUCIONES EDUCATIVAS EN LOS MUNICIPIOS DE BUENAVISTA, PLANETA RICA, CERETE Y SANTA CRUZ DE LORICA EN EL DEPARTAMENTO DE CORDOBA.</v>
          </cell>
          <cell r="M4756">
            <v>83.16</v>
          </cell>
          <cell r="N4756">
            <v>99.84</v>
          </cell>
          <cell r="O4756" t="str">
            <v>CONTRATADO EN EJECUCIÓN</v>
          </cell>
        </row>
        <row r="4757">
          <cell r="K4757">
            <v>2013000020098</v>
          </cell>
          <cell r="L4757" t="str">
            <v>CONSTRUCCIÓN DE OBRAS PARA LA OPTIMIZACIÓN DE LAS LÍNEAS DE IMPULSIÓN DE AGUA POTABLE DESDE EL MUNICIPIO DE LORICA HASTA EL MUNICIPIO DE MOMIL Y DESDE EL MUNICIPIO DE MOMIL HASTA EL MUNICIPIO DE CHIMA DEPARTAMENTO DE CÓRDOBA.</v>
          </cell>
          <cell r="M4757">
            <v>0</v>
          </cell>
          <cell r="N4757">
            <v>91.91</v>
          </cell>
          <cell r="O4757" t="str">
            <v>CONTRATADO EN EJECUCIÓN</v>
          </cell>
        </row>
        <row r="4758">
          <cell r="K4758">
            <v>2013000020106</v>
          </cell>
          <cell r="L4758" t="str">
            <v>CONSTRUCCIÓN DE SEDE DE LA UNIVERSIDAD DE CORDOBA EN EL MUNICIPIO DE SAHAGÚN, DEPARTAMENTO DE CORDOBA</v>
          </cell>
          <cell r="M4758">
            <v>24.23</v>
          </cell>
          <cell r="N4758">
            <v>46.04</v>
          </cell>
          <cell r="O4758" t="str">
            <v>CONTRATADO EN EJECUCIÓN</v>
          </cell>
        </row>
        <row r="4759">
          <cell r="K4759">
            <v>2013000020107</v>
          </cell>
          <cell r="L4759" t="str">
            <v>MEJORAMIENTO DE LA CARRETERA TIERRALTA - CASERÍO EL 15 Y REHABILITACIÓN DE LA CARRETERA YE DE LOS MORALES - RÍO SINÚ EN LA VÍA A VALENCIA EN EL DEPARTAMENTO DE CÓRDOBA</v>
          </cell>
          <cell r="M4759">
            <v>100</v>
          </cell>
          <cell r="N4759">
            <v>90.19</v>
          </cell>
          <cell r="O4759" t="str">
            <v>TERMINADO</v>
          </cell>
        </row>
        <row r="4760">
          <cell r="K4760">
            <v>2013000100030</v>
          </cell>
          <cell r="L4760" t="str">
            <v>INVESTIGACIÓN EN RECURSOS HIDROBIOLOGICOS DEL CARIBE COLOMBIANO</v>
          </cell>
          <cell r="M4760">
            <v>48.93</v>
          </cell>
          <cell r="N4760">
            <v>78.040000000000006</v>
          </cell>
          <cell r="O4760" t="str">
            <v>CONTRATADO EN EJECUCIÓN</v>
          </cell>
        </row>
        <row r="4761">
          <cell r="K4761">
            <v>2013000100108</v>
          </cell>
          <cell r="L4761" t="str">
            <v>INVESTIGACIÓN SOBRE EL CORREDOR AGROECOLOGICO CARIBEÑO (CORDOBA - LA GUAJIRA)  EN LA CUENCA DEL RIO SINU, DEPARTAMENTO DE CORDOBA.</v>
          </cell>
          <cell r="M4761">
            <v>41.3</v>
          </cell>
          <cell r="N4761">
            <v>61.85</v>
          </cell>
          <cell r="O4761" t="str">
            <v>CONTRATADO EN EJECUCIÓN</v>
          </cell>
        </row>
        <row r="4762">
          <cell r="K4762">
            <v>2013000100220</v>
          </cell>
          <cell r="L4762" t="str">
            <v>APLICACIÓN DE CIENCIA, TECNOLOGIA E INNOVACION EN CARNEROS PARA MITIGAR EFECTOS DE LOS TLC EN EL DEPARTAMENTO DE CORDOBA</v>
          </cell>
          <cell r="M4762">
            <v>72.180000000000007</v>
          </cell>
          <cell r="N4762">
            <v>69.52</v>
          </cell>
          <cell r="O4762" t="str">
            <v>CONTRATADO EN EJECUCIÓN</v>
          </cell>
        </row>
        <row r="4763">
          <cell r="K4763">
            <v>2013000100265</v>
          </cell>
          <cell r="L4763" t="str">
            <v>FORTALECIMIENTO DE LA CULTURA CIUDADANA Y DEMOCRÁTICA EN CIENCIA, TECNOLOGÍA E INNOVACIÓN A TRAVÉS DE LA INVESTIGACIÓN COMO ESTRATEGIA PEDAGÓGICA APOYADA EN LAS TIC´S EN EL DEPARTAMENTO DE CÓRDOBA</v>
          </cell>
          <cell r="M4763">
            <v>48.97</v>
          </cell>
          <cell r="N4763">
            <v>54.15</v>
          </cell>
          <cell r="O4763" t="str">
            <v>CONTRATADO EN EJECUCIÓN</v>
          </cell>
        </row>
        <row r="4764">
          <cell r="K4764">
            <v>2014000020009</v>
          </cell>
          <cell r="L4764" t="str">
            <v>SUMINISTRO DE RACIÓN SERVIDA EN  SITIO DE CONSUMO EN LA MODALIDAD DE DESAYUNO ESCOLAR EN LOS DIFERENTES ESTABLECIMIENTOS EDUCATIVOS DE CARÁCTER PÚBLICO DEL DEPARTAMENTO DE CÓRDOBA, AÑO 2015</v>
          </cell>
          <cell r="M4764">
            <v>100</v>
          </cell>
          <cell r="N4764">
            <v>98.78</v>
          </cell>
          <cell r="O4764" t="str">
            <v>TERMINADO</v>
          </cell>
        </row>
        <row r="4765">
          <cell r="K4765">
            <v>2014000020011</v>
          </cell>
          <cell r="L4765" t="str">
            <v>SUMINISTRO DE COMPLEMENTO ALIMENTARIO A TRAVÉS DE PAQUETES NUTRICIONALES A NIÑOS, NIÑAS Y ADOLESCENTES ESCOLARIZADOS CON POBREZA Y POBREZA EXTREMA EN EL DEPARTAMENTO DE CÓRDOBA</v>
          </cell>
          <cell r="M4765">
            <v>100</v>
          </cell>
          <cell r="N4765">
            <v>33.57</v>
          </cell>
          <cell r="O4765" t="str">
            <v>TERMINADO</v>
          </cell>
        </row>
        <row r="4766">
          <cell r="K4766">
            <v>2014002230002</v>
          </cell>
          <cell r="L4766" t="str">
            <v>CONSTRUCCIÓN DESDE EL K0+000 AL K5+000 DE LA CARRETERA QUE CONDUCE DEL MUNICIPIO DE LA APARTADA AL MUNICIPIO DE AYAPEL EN EL DEPARTAMENTO DE CÓRDOBA</v>
          </cell>
          <cell r="M4766">
            <v>78.099999999999994</v>
          </cell>
          <cell r="N4766">
            <v>85.15</v>
          </cell>
          <cell r="O4766" t="str">
            <v>CONTRATADO EN EJECUCIÓN</v>
          </cell>
        </row>
        <row r="4767">
          <cell r="K4767">
            <v>2015002230003</v>
          </cell>
          <cell r="L4767" t="str">
            <v>CONSTRUCCIÓN DE PAVIMENTO RÍGIDO Y OBRAS COMPLEMENTARIAS, EN LA ZONA URBANA DEL MUNICIPIO DE AYAPEL, DEPARTAMENTO DE CÓRDOBA, CARIBE</v>
          </cell>
          <cell r="M4767">
            <v>13.51</v>
          </cell>
          <cell r="N4767">
            <v>53.79</v>
          </cell>
          <cell r="O4767" t="str">
            <v>CONTRATADO EN EJECUCIÓN</v>
          </cell>
        </row>
        <row r="4768">
          <cell r="K4768">
            <v>2015002230001</v>
          </cell>
          <cell r="L4768" t="str">
            <v>CONSTRUCCIÓN DE PAVIMENTO EN CONCRETO HIDRÁULICO EN VÍAS URBANAS DEL MUNICIPIO DE SANTA CRUZ DE LORICA, DEPARTAMENTO DE CÓRDOBA, CARIBE</v>
          </cell>
          <cell r="M4768">
            <v>0.67</v>
          </cell>
          <cell r="N4768">
            <v>47.39</v>
          </cell>
          <cell r="O4768" t="str">
            <v>CONTRATADO EN EJECUCIÓN</v>
          </cell>
        </row>
        <row r="4769">
          <cell r="K4769">
            <v>2012002230002</v>
          </cell>
          <cell r="L4769" t="str">
            <v>CONSTRUCCIÓN DE PAVIMENTO EN CONCRETO RÍGIDO DE LAS VÍAS (CLL 9/ CRA 8 Y 17 CLL 8/CRA 13 Y 16 CLL 8A/CRA 12 Y 13 CRA 11/CLL 8 Y 9 CR A 16/CLL 7 Y 9 Y CRA 16/CLL 7 Y 9),MUNICIPIO DE MOMIL</v>
          </cell>
          <cell r="M4769">
            <v>100</v>
          </cell>
          <cell r="N4769">
            <v>99.98</v>
          </cell>
          <cell r="O4769" t="str">
            <v>TERMINADO</v>
          </cell>
        </row>
        <row r="4770">
          <cell r="K4770">
            <v>2013000020029</v>
          </cell>
          <cell r="L4770" t="str">
            <v>CONSTRUCCIÓN DEL CENTRO CULTURAL REGIONAL DEL BAJO SINÚ EN EL DEPARTAMENTO DE CÓRDOBA</v>
          </cell>
          <cell r="M4770">
            <v>97.62</v>
          </cell>
          <cell r="N4770">
            <v>85.58</v>
          </cell>
          <cell r="O4770" t="str">
            <v>CONTRATADO EN EJECUCIÓN</v>
          </cell>
        </row>
        <row r="4771">
          <cell r="K4771">
            <v>2013000020027</v>
          </cell>
          <cell r="L4771" t="str">
            <v>CONSTRUCCIÓN DEL PARQUE RONDA DEL SINÚ ENTRE LAS CALLES 35 A LA 41 Y  ADECUACIÓN ENTRE CALLES 21 A LA 35 Y 56 A LA 64 MONTERÍA, CÓRDOBA, CARIBE</v>
          </cell>
          <cell r="M4771">
            <v>100</v>
          </cell>
          <cell r="N4771">
            <v>99.66</v>
          </cell>
          <cell r="O4771" t="str">
            <v>TERMINADO</v>
          </cell>
        </row>
        <row r="4772">
          <cell r="K4772">
            <v>2013000020091</v>
          </cell>
          <cell r="L4772" t="str">
            <v>CONSTRUCCIÓN Y REMODELACIÓN DE LA INFRAESTRUCTURA FÍSICA DEPORTIVA EN LA VILLA OLIMPICA, EN EL MUNICIPIO DE MONTERÍA, DEPARTAMENTO DE CÓRDOBA, CARIBE</v>
          </cell>
          <cell r="M4772">
            <v>31.71</v>
          </cell>
          <cell r="N4772">
            <v>40.22</v>
          </cell>
          <cell r="O4772" t="str">
            <v>CONTRATADO EN EJECUCIÓN</v>
          </cell>
        </row>
        <row r="4773">
          <cell r="K4773">
            <v>2013000020053</v>
          </cell>
          <cell r="L4773" t="str">
            <v>FORMULACIÓN ESTUDIOS PROYECTO REGIONAL PARA EL CONTROL DE LA EROSIÓN COSTERA EN LOS MUNICIPIO DE MOÑITOS, PUERTO ESCONDIDO, SAN BERNARDO DEL VIENTO Y LOS CORDOBAS EN EL DEPARTAMENTO DE CORDOBA</v>
          </cell>
          <cell r="M4773">
            <v>100</v>
          </cell>
          <cell r="N4773">
            <v>100</v>
          </cell>
          <cell r="O4773" t="str">
            <v>TERMINADO</v>
          </cell>
        </row>
        <row r="4774">
          <cell r="K4774">
            <v>2015002230002</v>
          </cell>
          <cell r="L4774" t="str">
            <v>MEJORAMIENTO , MANTENIMIENTO Y CONSERVACIÓN DE LA VÍA PUEBLO NUEVO - EL POBLADO, MUNICIPIO DE PUEBLO NUEVO, DEPARTAMENTO DE CÓRDOBA</v>
          </cell>
          <cell r="M4774">
            <v>100</v>
          </cell>
          <cell r="N4774">
            <v>0</v>
          </cell>
          <cell r="O4774" t="str">
            <v>TERMINADO</v>
          </cell>
        </row>
        <row r="4775">
          <cell r="K4775">
            <v>2014002230001</v>
          </cell>
          <cell r="L4775" t="str">
            <v>CONSTRUCCIÓN DE PAVIMENTO DE LA VÍA QUE CONDUCE DE MUNICIPIO DE PUERTO LIBERTADOR HASTA LA YE DE CERROMATOSO EN EL DEPARTAMENTO DE CÓRDOBA, TRAMO K6+800 HASTA K10+090.</v>
          </cell>
          <cell r="M4775">
            <v>100</v>
          </cell>
          <cell r="N4775">
            <v>93.51</v>
          </cell>
          <cell r="O4775" t="str">
            <v>TERMINADO</v>
          </cell>
        </row>
        <row r="4776">
          <cell r="K4776">
            <v>2012002230005</v>
          </cell>
          <cell r="L4776" t="str">
            <v>CONSTRUCCIÓN DE PAVIMENTO EN CONCRETO HIDRAULICO DE 1,5 KILOMETROS DE VIAS URBANAS EN EL MUNICIPIO DE PURÍSIMA, DEPARTAMENTO DE CÓRDOBA</v>
          </cell>
          <cell r="M4776">
            <v>100</v>
          </cell>
          <cell r="N4776">
            <v>100</v>
          </cell>
          <cell r="O4776" t="str">
            <v>TERMINADO</v>
          </cell>
        </row>
        <row r="4777">
          <cell r="K4777">
            <v>2012002230004</v>
          </cell>
          <cell r="L4777" t="str">
            <v>CONSTRUCCIÓN DE 471,6 METROS LINEALES DE PAVIMENTO EN CONCRETO RÍGIDO EN LA CALLE 6 ENTRE LA CARRERA 7 Y LA TRONCAL CERETÉ - LORICA EN EL MUNICIPIO DE SAN PELAYO</v>
          </cell>
          <cell r="M4777">
            <v>100</v>
          </cell>
          <cell r="N4777">
            <v>98.99</v>
          </cell>
          <cell r="O4777" t="str">
            <v>TERMINADO</v>
          </cell>
        </row>
        <row r="4778">
          <cell r="K4778">
            <v>2013000020031</v>
          </cell>
          <cell r="L4778" t="str">
            <v>CONSTRUCCIÓN DEL COMPLEJO CULTURAL NACIONAL E INTERNACIONAL DEL PORRO EN EL MUNICIPIO DE SAN PELAYO,  DEPARTAMENTO DE CÓRDOBA.</v>
          </cell>
          <cell r="M4778">
            <v>100</v>
          </cell>
          <cell r="N4778">
            <v>99.26</v>
          </cell>
          <cell r="O4778" t="str">
            <v>TERMINADO</v>
          </cell>
        </row>
        <row r="4779">
          <cell r="K4779">
            <v>2013233500001</v>
          </cell>
          <cell r="L4779" t="str">
            <v>CONSTRUCCIÓN DE INFRAESTRUCTURA  DE LAS INSTITUCIONES EDUCATIVAS DANIEL ALONSO PAZ Y LUIS FERNANDO GONZALEZ PARA EL AUMENTO DE LA COBERTURA  EDUCATIVA  EN EL MUNICIPIO DE LA APARTADA, CÓRDOBA, CARIBE</v>
          </cell>
          <cell r="M4779">
            <v>100</v>
          </cell>
          <cell r="N4779">
            <v>100</v>
          </cell>
          <cell r="O4779" t="str">
            <v>CERRADO</v>
          </cell>
        </row>
        <row r="4780">
          <cell r="K4780">
            <v>2013233500002</v>
          </cell>
          <cell r="L4780" t="str">
            <v>CONSTRUCCIÓN DE 10021 M2 DE PAVIMENTO HIDRAULICO PARA MEJORAMIENTO DE LA MOVILIDAD EN LOS BARRIOS DIVINO NIÑO Y TIERRA SANTA EN EL MUNICIPIO DE LA APARTADA , DEPARTAMENTO DE CÓRDOBA.</v>
          </cell>
          <cell r="M4780">
            <v>100</v>
          </cell>
          <cell r="N4780">
            <v>100</v>
          </cell>
          <cell r="O4780" t="str">
            <v>CERRADO</v>
          </cell>
        </row>
        <row r="4781">
          <cell r="K4781">
            <v>2013233500003</v>
          </cell>
          <cell r="L4781" t="str">
            <v>CONSTRUCCIÓN DE ESCENARIOS DEPORTIVOS CONSISTENTES EN ESTRUCTURA EN CONCRETO Y CUBIERTA TERMOACUSTICA PARA CANCHA POLIFUNCIONAL EN LA INSTITUCION EDUCATIVA LUIS FERNANDO GONZÁLEZ BOTERO Y DANIEL ALFONSO PAZ LA APARTADA, CÓRDOBA</v>
          </cell>
          <cell r="M4781">
            <v>100</v>
          </cell>
          <cell r="N4781">
            <v>99.91</v>
          </cell>
          <cell r="O4781" t="str">
            <v>CERRADO</v>
          </cell>
        </row>
        <row r="4782">
          <cell r="K4782">
            <v>2013233500004</v>
          </cell>
          <cell r="L4782" t="str">
            <v>CONSTRUCCIÓN DE 2472M2  DE PAVIMENTO HIDRAULICO PARA EL MEJORAMIENTO DE LA MOVILIDAD DEL BARRIO 24 DE NOVIEMBRE EN EL MUNICIPIO DE LA APARTADA, CÓRDOBA, CARIBE</v>
          </cell>
          <cell r="M4782">
            <v>100</v>
          </cell>
          <cell r="N4782">
            <v>100</v>
          </cell>
          <cell r="O4782" t="str">
            <v>CERRADO</v>
          </cell>
        </row>
        <row r="4783">
          <cell r="K4783">
            <v>2014233500001</v>
          </cell>
          <cell r="L4783" t="str">
            <v>CONSTRUCCIÓN DEL PORTAL DE LA CULTURA PRIMERA ETAPA EN EL MUNICIPIO DE LA APARTADA, CÓRDOBA, CARIBE</v>
          </cell>
          <cell r="M4783">
            <v>99.89</v>
          </cell>
          <cell r="N4783">
            <v>99.97</v>
          </cell>
          <cell r="O4783" t="str">
            <v>TERMINADO</v>
          </cell>
        </row>
        <row r="4784">
          <cell r="K4784">
            <v>2015233500002</v>
          </cell>
          <cell r="L4784" t="str">
            <v>ESTUDIO DE ACTUALIZACIÓN DE NOMENCLATURA URBANA E INSTALACIÓN DE PLACAS URBANAS EN EL MUNICIPIO DE LA APARTADA, CÓRDOBA, CARIBE</v>
          </cell>
          <cell r="M4784">
            <v>100</v>
          </cell>
          <cell r="N4784">
            <v>99.99</v>
          </cell>
          <cell r="O4784" t="str">
            <v>TERMINADO</v>
          </cell>
        </row>
        <row r="4785">
          <cell r="K4785">
            <v>2015233500003</v>
          </cell>
          <cell r="L4785" t="str">
            <v>IMPLEMENTACIÓN DEL PROGRAMA MUNICIPAL DE INGLÉS WELCOME TO LA APARTADA PARA EL DESARROLLO DE COMPETENCIAS EN LENGUA EXTRANJERA INGLÉS EM LOS ESTUDIANTES DE PRE-ESCOLAR Y PRIMARIA DE LAS INSTITUCIONES EDUCATLA APARTADA, CÓRDOBA, CARIBE</v>
          </cell>
          <cell r="M4785">
            <v>100</v>
          </cell>
          <cell r="N4785">
            <v>99.9</v>
          </cell>
          <cell r="O4785" t="str">
            <v>CERRADO</v>
          </cell>
        </row>
        <row r="4786">
          <cell r="K4786">
            <v>2015233500004</v>
          </cell>
          <cell r="L4786" t="str">
            <v>SISTEMATIZACIÓN DEL ARCHIVO GENERAL E IMPLEMENTACIÓN DE LAS TABLAS DE RETENCIÓN DOCUMENTAL DEL MUNICIPIO DE LA APARTADA, CÓRDOBA, CARIBE</v>
          </cell>
          <cell r="M4786">
            <v>100</v>
          </cell>
          <cell r="N4786">
            <v>99.99</v>
          </cell>
          <cell r="O4786" t="str">
            <v>CERRADO</v>
          </cell>
        </row>
        <row r="4787">
          <cell r="K4787">
            <v>2015233500005</v>
          </cell>
          <cell r="L4787" t="str">
            <v>CONSTRUCCIÓN DE PAVIMENTO HIDRAULICO PARA EL MEJORAMIENTO DE LA MOVILIDAD EN LOS BARRIOS TIERRA SANTA , 24 DE NOVIEMBRE Y DEL CORREGIMIENTO CAMPO ALEGRE  EN EL  MUNICIPIOLA APARTADA, CÓRDOBA, CARIBE</v>
          </cell>
          <cell r="M4787">
            <v>100</v>
          </cell>
          <cell r="N4787">
            <v>99.97</v>
          </cell>
          <cell r="O4787" t="str">
            <v>CERRADO</v>
          </cell>
        </row>
        <row r="4788">
          <cell r="K4788">
            <v>2015233500006</v>
          </cell>
          <cell r="L4788" t="str">
            <v>FORTALECIMIENTO DE LA POLITICA DE SALUD SEXUAL Y REPRODUCTIVA EN EL COMPONENTE ADOLESCENTE PARA DISMINUIR EL COMPORTAMIENTO DE RIESGO DE EMBARAZOS EN LA POBLACION ADOLESCENTE ESTUDIANTIL DE BÁSICA SECUNDARIA  LA APARTADA, CÓRDOBA, CARIBE</v>
          </cell>
          <cell r="M4788">
            <v>100</v>
          </cell>
          <cell r="N4788">
            <v>100</v>
          </cell>
          <cell r="O4788" t="str">
            <v>CERRADO</v>
          </cell>
        </row>
        <row r="4789">
          <cell r="K4789">
            <v>2015233500007</v>
          </cell>
          <cell r="L4789" t="str">
            <v>CONSTRUCCIÓN DE PAVIMENTO HIDRAULICO EN LA URBANIZACION FRANCIS GARCIA ETAPA I EN EL MUNICIPIO DE LA LA APARTADA, CÓRDOBA, CARIBE</v>
          </cell>
          <cell r="M4789">
            <v>100</v>
          </cell>
          <cell r="N4789">
            <v>99.99</v>
          </cell>
          <cell r="O4789" t="str">
            <v>CERRADO</v>
          </cell>
        </row>
        <row r="4790">
          <cell r="K4790">
            <v>2015233500008</v>
          </cell>
          <cell r="L4790" t="str">
            <v>MEJORAMIENTO Y REHABILITACIÓN DE VÍAS RURALES MEDIANTE LA CONSTRUCCIÓN DE PLACAS HUELLAS EN EL CORREGIMIENTO DE LA BALSA, MUNICIPIO DE LA APARTADA DEPARTAMENTO DE CÓRDOBA</v>
          </cell>
          <cell r="M4790">
            <v>99.62</v>
          </cell>
          <cell r="N4790">
            <v>96.58</v>
          </cell>
          <cell r="O4790" t="str">
            <v>TERMINADO</v>
          </cell>
        </row>
        <row r="4791">
          <cell r="K4791">
            <v>2016233500001</v>
          </cell>
          <cell r="L4791" t="str">
            <v>CONSTRUCCIÓN DE PLACA HUELLA EN LA VEREDA SITIO NUEVO DEL MUNICIPIO DE LA APARTADA, DEPARTAMENTO DE CORDOBA</v>
          </cell>
          <cell r="M4791">
            <v>0</v>
          </cell>
          <cell r="N4791">
            <v>0</v>
          </cell>
          <cell r="O4791" t="str">
            <v>EN PROCESO DE CONTRATACIÓN</v>
          </cell>
        </row>
        <row r="4792">
          <cell r="K4792">
            <v>2012234170001</v>
          </cell>
          <cell r="L4792" t="str">
            <v>MEJORAMIENTO Y REHABILITACIÓN  DE LA VIA SAN ANTERITO - EL RODEO- LOS HIGALES- LA DOCTRINA DEL MUNICIPIO DE SANTA CRUZ DE LORICA, CÓRDOBA, CARIBE</v>
          </cell>
          <cell r="M4792">
            <v>100</v>
          </cell>
          <cell r="N4792">
            <v>99.99</v>
          </cell>
          <cell r="O4792" t="str">
            <v>CERRADO</v>
          </cell>
        </row>
        <row r="4793">
          <cell r="K4793">
            <v>2013234170001</v>
          </cell>
          <cell r="L4793" t="str">
            <v>AMPLIACIÓN ALCANTARILLADO URBANO DEL MUNICIPIO DE LORICA, CÓRDOBA, CARIBE</v>
          </cell>
          <cell r="M4793">
            <v>100</v>
          </cell>
          <cell r="N4793">
            <v>100</v>
          </cell>
          <cell r="O4793" t="str">
            <v>CERRADO</v>
          </cell>
        </row>
        <row r="4794">
          <cell r="K4794">
            <v>2014234170001</v>
          </cell>
          <cell r="L4794" t="str">
            <v>CONSTRUCCIÓN DE REDES ELECTRICAS DE DISTRIBUCION Y SUBESTACIONES EN EL CORREGIMIENTO DE REMOLINO, SECTOR CALLE LARGA Y LAS BRUJAS. LORICA, CÓRDOBA, CARIBE</v>
          </cell>
          <cell r="M4794">
            <v>100</v>
          </cell>
          <cell r="N4794">
            <v>97.93</v>
          </cell>
          <cell r="O4794" t="str">
            <v>CERRADO</v>
          </cell>
        </row>
        <row r="4795">
          <cell r="K4795">
            <v>2014234170002</v>
          </cell>
          <cell r="L4795" t="str">
            <v>CONSTRUCCIÓN DE PAVIMENTO EN CONCRETO HIDARULICO DE VIAS  URBANAS BARRIO NUEVO ORIENTE Y BARRIO SAN CARLOS LORICA, CÓRDOBA, CARIBE</v>
          </cell>
          <cell r="M4795">
            <v>100</v>
          </cell>
          <cell r="N4795">
            <v>99.98</v>
          </cell>
          <cell r="O4795" t="str">
            <v>CERRADO</v>
          </cell>
        </row>
        <row r="4796">
          <cell r="K4796">
            <v>2014234170003</v>
          </cell>
          <cell r="L4796" t="str">
            <v>REHABILITACIÓN DE VIAS DE ACCESOS EN VEREDAS  DE LOS CORREGIMIENTOS DE LA MARGEN IZQUIERDA ZONA RURAL DEL MUNICIPIO SANTA CRUZ DE LORICA, CORDOBA.</v>
          </cell>
          <cell r="M4796">
            <v>100</v>
          </cell>
          <cell r="N4796">
            <v>97.45</v>
          </cell>
          <cell r="O4796" t="str">
            <v>CERRADO</v>
          </cell>
        </row>
        <row r="4797">
          <cell r="K4797">
            <v>2014234170004</v>
          </cell>
          <cell r="L4797" t="str">
            <v>CONSTRUCCIÓN DE OBRAS DE ARTE EN VÍAS RURALES DE LOS CORREGIMIENTOS DE CASTILLERAL, LAS CAMORRAS Y  VILLA CONCEPCION EN EL MUNICIPIO DE SANTA CRUZ DE LORICA, DEPARTAMENTO DE CÓRDOBA</v>
          </cell>
          <cell r="M4797">
            <v>100</v>
          </cell>
          <cell r="N4797">
            <v>97.44</v>
          </cell>
          <cell r="O4797" t="str">
            <v>TERMINADO</v>
          </cell>
        </row>
        <row r="4798">
          <cell r="K4798">
            <v>2014234170005</v>
          </cell>
          <cell r="L4798" t="str">
            <v>CONSTRUCCIÓN DE REDES ELECTRICAS EN LA VEREDA BAJO GRANDE SECTOR LA ESCUELA, ZONA RURAL LORICA, CÓRDOBA, CARIBE</v>
          </cell>
          <cell r="M4798">
            <v>100</v>
          </cell>
          <cell r="N4798">
            <v>100</v>
          </cell>
          <cell r="O4798" t="str">
            <v>CERRADO</v>
          </cell>
        </row>
        <row r="4799">
          <cell r="K4799">
            <v>2015234170001</v>
          </cell>
          <cell r="L4799" t="str">
            <v>ADECUACIÓN E INTEGRACIÓN DE LAS PLAZAS LACIDES BERSAL, BOLIVAR Y PLAZA NUEVA EN EL CENTRO HISTÓRICO DE SANTA CRUZ DE LORICA, CÓRDOBA, CARIBE</v>
          </cell>
          <cell r="M4799">
            <v>100</v>
          </cell>
          <cell r="N4799">
            <v>99.98</v>
          </cell>
          <cell r="O4799" t="str">
            <v>CERRADO</v>
          </cell>
        </row>
        <row r="4800">
          <cell r="K4800">
            <v>2016234170001</v>
          </cell>
          <cell r="L4800" t="str">
            <v>ADECUACIÓN DE PLAZA LA CRUZ Y CL 2A Y 2B ENTRE KR 18 Y 19, KR 18 ENTRE CL 1 Y 2, CL 1 ENTRE KR 17 Y 18 LORICA, CÓRDOBA, CARIBE</v>
          </cell>
          <cell r="M4800">
            <v>0</v>
          </cell>
          <cell r="N4800">
            <v>0</v>
          </cell>
          <cell r="O4800" t="str">
            <v>EN PROCESO DE CONTRATACIÓN</v>
          </cell>
        </row>
        <row r="4801">
          <cell r="K4801">
            <v>2016234170002</v>
          </cell>
          <cell r="L4801" t="str">
            <v>RESTAURACIÓN ARQUITECTÓNICA DE LA RIBERA DEL RIO SINÚ EN EL TRAMO 6 DEL K0+820 AL K1+040 LORICA, CÓRDOBA, CARIBE</v>
          </cell>
          <cell r="M4801">
            <v>0</v>
          </cell>
          <cell r="N4801">
            <v>0</v>
          </cell>
          <cell r="O4801" t="str">
            <v>EN PROCESO DE CONTRATACIÓN</v>
          </cell>
        </row>
        <row r="4802">
          <cell r="K4802">
            <v>2012234190001</v>
          </cell>
          <cell r="L4802" t="str">
            <v>REHABILITACIÓN DE LA VÍA CONTRAPUNTO-FORTALEZA, CORREGIMIENTO DE EL GUÁIMARO LOS CÓRDOBAS, CÓRDOBA, CARIBE</v>
          </cell>
          <cell r="M4802">
            <v>100</v>
          </cell>
          <cell r="N4802">
            <v>99.92</v>
          </cell>
          <cell r="O4802" t="str">
            <v>CERRADO</v>
          </cell>
        </row>
        <row r="4803">
          <cell r="K4803">
            <v>2012234190002</v>
          </cell>
          <cell r="L4803" t="str">
            <v>REHABILITACIÓN Y MEJORAMIENTO DE CUATRO TRAMOS DE LA RED VÍAL TERCIARIA DEL MUNICIPIO DE LOS CÓRDOBAS, CÓRDOBA, CARIBE</v>
          </cell>
          <cell r="M4803">
            <v>100</v>
          </cell>
          <cell r="N4803">
            <v>99.93</v>
          </cell>
          <cell r="O4803" t="str">
            <v>PARA CIERRE</v>
          </cell>
        </row>
        <row r="4804">
          <cell r="K4804">
            <v>2012234190003</v>
          </cell>
          <cell r="L4804" t="str">
            <v>ADECUACIÓN DE CERRAMIENTOS, ANDENES, BATERIAS SANITARIAS Y CUBIERTAS EN LA I.E. SANTA ROSA DE LA CAÑA Y ARENOSA CENTRAL, MUNICIPIO LOS CÓRDOBAS, CÓRDOBA, CARIBE</v>
          </cell>
          <cell r="M4804">
            <v>100</v>
          </cell>
          <cell r="N4804">
            <v>99.92</v>
          </cell>
          <cell r="O4804" t="str">
            <v>CERRADO</v>
          </cell>
        </row>
        <row r="4805">
          <cell r="K4805">
            <v>2012234190004</v>
          </cell>
          <cell r="L4805" t="str">
            <v>CONSTRUCCIÓN DE UN PUENTE EN CONCRETO DE 7 METROS DE LUZ TIPO BOX COULVERT PARA LA VEREDA DE GALILEA, MUNICIPIO DE LOS CÓRDOBAS, CÓRDOBA, CARIBE</v>
          </cell>
          <cell r="M4805">
            <v>100</v>
          </cell>
          <cell r="N4805">
            <v>99.9</v>
          </cell>
          <cell r="O4805" t="str">
            <v>CERRADO</v>
          </cell>
        </row>
        <row r="4806">
          <cell r="K4806">
            <v>2012234190005</v>
          </cell>
          <cell r="L4806" t="str">
            <v>CONSTRUCCIÓN DE UN PARQUE POLIDEPORTIVO EN EL CORREGIMIENTO DE MORINDÓ SANTANA, MUNICIPIO DE LOS CÓRDOBAS, CÓRDOBA, CARIBE</v>
          </cell>
          <cell r="M4806">
            <v>100</v>
          </cell>
          <cell r="N4806">
            <v>99.91</v>
          </cell>
          <cell r="O4806" t="str">
            <v>CERRADO</v>
          </cell>
        </row>
        <row r="4807">
          <cell r="K4807">
            <v>2012234190007</v>
          </cell>
          <cell r="L4807" t="str">
            <v>ESTUDIOS Y DISEÑOS DE UN COLISEO CUBIERTO PARA LA PRÁCTICA DEL DEPORTE Y LA RECREACIÓN, LOS CÓRDOBAS, CÓRDOBA, CARIBE</v>
          </cell>
          <cell r="M4807">
            <v>100</v>
          </cell>
          <cell r="N4807">
            <v>92.59</v>
          </cell>
          <cell r="O4807" t="str">
            <v>CERRADO</v>
          </cell>
        </row>
        <row r="4808">
          <cell r="K4808">
            <v>2014234190001</v>
          </cell>
          <cell r="L4808" t="str">
            <v>ADECUACIÓN Y REHABILITACION DE LA VIA BUENAVISTA-COREA EN EL MUNICIPIO DE LOS CORDOBAS DEL DEPARTAMENTO DE CORDOBA LOS CÓRDOBAS, CÓRDOBA, CARIBE</v>
          </cell>
          <cell r="M4808">
            <v>99.83</v>
          </cell>
          <cell r="N4808">
            <v>100</v>
          </cell>
          <cell r="O4808" t="str">
            <v>CERRADO</v>
          </cell>
        </row>
        <row r="4809">
          <cell r="K4809">
            <v>2014234190002</v>
          </cell>
          <cell r="L4809" t="str">
            <v>CONSTRUCCIÓN DE PAVIMENTO EN CONCRETO RÍGIDO DE LA VÍA AL MAR, LA CRA 3A ENTRE CALLES 7 Y 8 Y LA CALLE 8 ENTRE CRA 2A Y 4A, MPIO LOS CÓRDOBAS, CÓRDOBA, CARIBE</v>
          </cell>
          <cell r="M4809">
            <v>100</v>
          </cell>
          <cell r="N4809">
            <v>97.21</v>
          </cell>
          <cell r="O4809" t="str">
            <v>TERMINADO</v>
          </cell>
        </row>
        <row r="4810">
          <cell r="K4810">
            <v>2015234190001</v>
          </cell>
          <cell r="L4810" t="str">
            <v>SERVICIO DE ALUMBRADO PUBLICO EN LAS ENTRADAS PRINCIPALES Y SALIDA HACIA  LA PLAYA  DEL MUNICIPIO DE LOS CÓRDOBAS, CÓRDOBA, CARIBE</v>
          </cell>
          <cell r="M4810">
            <v>96.55</v>
          </cell>
          <cell r="N4810">
            <v>100</v>
          </cell>
          <cell r="O4810" t="str">
            <v>CONTRATADO EN EJECUCIÓN</v>
          </cell>
        </row>
        <row r="4811">
          <cell r="K4811">
            <v>2015234190002</v>
          </cell>
          <cell r="L4811" t="str">
            <v>CONSTRUCCIÓN DE PAVIMENTO EN CONCRETO RIGIDO DE LA VÍA QUE UNE LA ENTRADA PRINCIPAL CON LA VÍA AL MAR, EN EL MUNICIPIO DE LOS CÓRDOBAS, CÓRDOBA, CARIBE</v>
          </cell>
          <cell r="M4811">
            <v>100</v>
          </cell>
          <cell r="N4811">
            <v>100</v>
          </cell>
          <cell r="O4811" t="str">
            <v>CERRADO</v>
          </cell>
        </row>
        <row r="4812">
          <cell r="K4812">
            <v>2015234190003</v>
          </cell>
          <cell r="L4812" t="str">
            <v>CONSTRUCCIÓN DE PAVIMENTO RIGIDO EN VIAS URBANAS,CALLE 8 ENTRE CARRERAS 5 Y 6, CALLE 8 ENTRE CARRERAS 2 Y 4, MUNICIPIO DE LOS CÓRDOBAS, CÓRDOBA, CARIBE</v>
          </cell>
          <cell r="M4812">
            <v>93.59</v>
          </cell>
          <cell r="N4812">
            <v>81.88</v>
          </cell>
          <cell r="O4812" t="str">
            <v>CONTRATADO EN EJECUCIÓN</v>
          </cell>
        </row>
        <row r="4813">
          <cell r="K4813">
            <v>2015234190004</v>
          </cell>
          <cell r="L4813" t="str">
            <v>DESARROLLO DEL PROGRAMA DE ALIMENTACION ESCOLAR EN LAS DIFERENTES INSTITUCIONES EDUCATIVAS DEL MUNICIPIO DE LOS CÓRDOBAS, CÓRDOBA, CARIBE</v>
          </cell>
          <cell r="M4813">
            <v>100</v>
          </cell>
          <cell r="N4813">
            <v>82.07</v>
          </cell>
          <cell r="O4813" t="str">
            <v>TERMINADO</v>
          </cell>
        </row>
        <row r="4814">
          <cell r="K4814">
            <v>2015234190005</v>
          </cell>
          <cell r="L4814" t="str">
            <v>CONSTRUCCIÓN DE UN PUENTES TIPO VIGA LOSA SOBRE LA QUEBRADA DEL CORREGIMIENTO EL ÉBANO LOS CÓRDOBAS, CÓRDOBA, CARIBE</v>
          </cell>
          <cell r="M4814">
            <v>88.99</v>
          </cell>
          <cell r="N4814">
            <v>87.38</v>
          </cell>
          <cell r="O4814" t="str">
            <v>CONTRATADO EN EJECUCIÓN</v>
          </cell>
        </row>
        <row r="4815">
          <cell r="K4815">
            <v>2015234190008</v>
          </cell>
          <cell r="L4815" t="str">
            <v>CONSTRUCCIÓN DE PAVIMENTO EN CONCRETO RIGIDO DE LA CARRERA 7 ENTRE CALLE 7 Y 8E DEL MUNICIPIO DE LOS CÓRDOBAS, CÓRDOBA, CARIBE</v>
          </cell>
          <cell r="M4815">
            <v>100</v>
          </cell>
          <cell r="N4815">
            <v>96.73</v>
          </cell>
          <cell r="O4815" t="str">
            <v>TERMINADO</v>
          </cell>
        </row>
        <row r="4816">
          <cell r="K4816">
            <v>2015234190009</v>
          </cell>
          <cell r="L4816" t="str">
            <v>CONSTRUCCIÓN DE 110 UNIDADES SANITARIAS , EN LAS COMUNIDADES BENEFICIARIAS DEL MUNICIPIO DE LOS CÓRDOBAS, DEPARTAMENTO DE CÓRDOBA</v>
          </cell>
          <cell r="M4816">
            <v>100</v>
          </cell>
          <cell r="N4816">
            <v>88.1</v>
          </cell>
          <cell r="O4816" t="str">
            <v>TERMINADO</v>
          </cell>
        </row>
        <row r="4817">
          <cell r="K4817">
            <v>2015234190010</v>
          </cell>
          <cell r="L4817" t="str">
            <v>CONSTRUCCIÓN Y MEJORAMIENTO DE LA INFRAESTRUCTURA FISICA DEL CENTRO EDUCATIVO CANTINA SEDE CONTRAPUNTO Y COREA, Y DE LA INSTITUCION EDUCATIVA LA SALADA DEL MUNICIPIO DE LOS CORDOBAS, CORDOBA, CARIBE</v>
          </cell>
          <cell r="M4817">
            <v>99.99</v>
          </cell>
          <cell r="N4817">
            <v>122.43</v>
          </cell>
          <cell r="O4817" t="str">
            <v>TERMINADO</v>
          </cell>
        </row>
        <row r="4818">
          <cell r="K4818">
            <v>2015234190011</v>
          </cell>
          <cell r="L4818" t="str">
            <v>CONSTRUCCIÓN DE UN PARQUE POLIDEPORTIVO UBICADO EN LA ZONA URBANA DEL MUNICIPIO DE LOS CÓRDOBAS, CÓRDOBA, CARIBE</v>
          </cell>
          <cell r="M4818">
            <v>100</v>
          </cell>
          <cell r="N4818">
            <v>90.93</v>
          </cell>
          <cell r="O4818" t="str">
            <v>TERMINADO</v>
          </cell>
        </row>
        <row r="4819">
          <cell r="K4819">
            <v>2013234640001</v>
          </cell>
          <cell r="L4819" t="str">
            <v>AMPLIACIÓN DE REDES DE ALCANTARILLADO SANITARIO EN EL BARRIO SANTA LUCIA Y SAN ANTONIO DE LA ZONA URBANA DEL MUNICIPIO DE MOMIL, CÓRDOBA, CARIBE</v>
          </cell>
          <cell r="M4819">
            <v>100</v>
          </cell>
          <cell r="N4819">
            <v>54.98</v>
          </cell>
          <cell r="O4819" t="str">
            <v>TERMINADO</v>
          </cell>
        </row>
        <row r="4820">
          <cell r="K4820">
            <v>2013234640002</v>
          </cell>
          <cell r="L4820" t="str">
            <v>ADECUACIÓN DEL ALUMBRADO PÚBLICO EN LA CABECERA URBANA DEL MUNICIPIO DE MOMIL, CÓRDOBA, CARIBE</v>
          </cell>
          <cell r="M4820">
            <v>100</v>
          </cell>
          <cell r="N4820">
            <v>96.64</v>
          </cell>
          <cell r="O4820" t="str">
            <v>TERMINADO</v>
          </cell>
        </row>
        <row r="4821">
          <cell r="K4821">
            <v>2013234640003</v>
          </cell>
          <cell r="L4821" t="str">
            <v>CONSTRUCCIÓN DE PLACA HUELLA EN LA VÍA DE ENTRADA A LA CABECERA DEL CORREGIMIENTO DE SABANETA PASANDO POR LA IESPC ZONA RURAL MOMIL, CÓRDOBA, CARIBE</v>
          </cell>
          <cell r="M4821">
            <v>100</v>
          </cell>
          <cell r="N4821">
            <v>99.74</v>
          </cell>
          <cell r="O4821" t="str">
            <v>TERMINADO</v>
          </cell>
        </row>
        <row r="4822">
          <cell r="K4822">
            <v>2013234640004</v>
          </cell>
          <cell r="L4822" t="str">
            <v>ADECUACIÓN DEL ACUEDUCTO EN LA CABECERA DEL CORREGIMIENTO DE SABANETA,  ZONA RURAL DE MOMIL, CÓRDOBA, CARIBE</v>
          </cell>
          <cell r="M4822">
            <v>100</v>
          </cell>
          <cell r="N4822">
            <v>100</v>
          </cell>
          <cell r="O4822" t="str">
            <v>TERMINADO</v>
          </cell>
        </row>
        <row r="4823">
          <cell r="K4823">
            <v>2014234640001</v>
          </cell>
          <cell r="L4823" t="str">
            <v>CONSTRUCCIÓN DEL PARQUE CENTRAL EN LA CABECERA DEL  CORREGIMIENTO DE SABANETA, MOMIL, CÓRDOBA, CARIBE</v>
          </cell>
          <cell r="M4823">
            <v>100</v>
          </cell>
          <cell r="N4823">
            <v>96.73</v>
          </cell>
          <cell r="O4823" t="str">
            <v>TERMINADO</v>
          </cell>
        </row>
        <row r="4824">
          <cell r="K4824">
            <v>2014234640002</v>
          </cell>
          <cell r="L4824" t="str">
            <v>CONSTRUCCIÓN DEL ESTADIO MUNICIPAL DE FUTBOL  EN LA ZONA URBANA DEL MUNICIPIO DE MOMIL, CÓRDOBA, CARIBE</v>
          </cell>
          <cell r="M4824">
            <v>45.99</v>
          </cell>
          <cell r="N4824">
            <v>99.98</v>
          </cell>
          <cell r="O4824" t="str">
            <v>CONTRATADO EN EJECUCIÓN</v>
          </cell>
        </row>
        <row r="4825">
          <cell r="K4825">
            <v>2015234640006</v>
          </cell>
          <cell r="L4825" t="str">
            <v>MEJORAMIENTO DE LA VÍA SABANETA - PEREIRA EN LA ZONA RURAL  DEL  MUNICIPIO DE MOMIL, CÓRDOBA, CARIBE</v>
          </cell>
          <cell r="M4825">
            <v>100</v>
          </cell>
          <cell r="N4825">
            <v>100</v>
          </cell>
          <cell r="O4825" t="str">
            <v>TERMINADO</v>
          </cell>
        </row>
        <row r="4826">
          <cell r="K4826">
            <v>2015234640007</v>
          </cell>
          <cell r="L4826" t="str">
            <v>MEJORAMIENTO DE LA VÍA SAN MIGUEL – ESCOBAR – BELLA VISTA EN LA ZONA RURAL  DEL MUNICIPIO DE MOMIL, CÓRDOBA, CARIBE</v>
          </cell>
          <cell r="M4826">
            <v>100</v>
          </cell>
          <cell r="N4826">
            <v>100</v>
          </cell>
          <cell r="O4826" t="str">
            <v>TERMINADO</v>
          </cell>
        </row>
        <row r="4827">
          <cell r="K4827">
            <v>2015234640008</v>
          </cell>
          <cell r="L4827" t="str">
            <v>MEJORAMIENTO DE VÍAS EN LA ZONA URBANA DEL  MUNICIPIO DE MOMIL, CÓRDOBA, CARIBE</v>
          </cell>
          <cell r="M4827">
            <v>100</v>
          </cell>
          <cell r="N4827">
            <v>104.72</v>
          </cell>
          <cell r="O4827" t="str">
            <v>TERMINADO</v>
          </cell>
        </row>
        <row r="4828">
          <cell r="K4828">
            <v>2015234640009</v>
          </cell>
          <cell r="L4828" t="str">
            <v>CONSTRUCCIÓN DE LA CUBIERTA PARA EL  POLIDEPORTIVO EN LA SEDE PRINCIPAL DE LA IESPC EN SABANETA - MOMIL, CÓRDOBA, CARIBE</v>
          </cell>
          <cell r="M4828">
            <v>100</v>
          </cell>
          <cell r="N4828">
            <v>100</v>
          </cell>
          <cell r="O4828" t="str">
            <v>TERMINADO</v>
          </cell>
        </row>
        <row r="4829">
          <cell r="K4829">
            <v>2016234640001</v>
          </cell>
          <cell r="L4829" t="str">
            <v>ADECUACIÓN DE LA ZONA RECREATIVA Y DEPORTIVA EN LA CABECERA DEL CORREGIMIENTO DE SACANA MOMIL, CÓRDOBA, CARIBE</v>
          </cell>
          <cell r="M4829">
            <v>0</v>
          </cell>
          <cell r="N4829">
            <v>0</v>
          </cell>
          <cell r="O4829" t="str">
            <v>CONTRATADO EN EJECUCIÓN</v>
          </cell>
        </row>
        <row r="4830">
          <cell r="K4830">
            <v>2016234640002</v>
          </cell>
          <cell r="L4830" t="str">
            <v>REPOSICIÓN DE UN TRAMO DE TUBERÍA EN LA CALLE 10 DE LA ZONA URBANA DEL MUNICIPIO DE MOMIL, CÓRDOBA, CARIBE</v>
          </cell>
          <cell r="M4830">
            <v>0</v>
          </cell>
          <cell r="N4830">
            <v>46.3</v>
          </cell>
          <cell r="O4830" t="str">
            <v>CONTRATADO EN EJECUCIÓN</v>
          </cell>
        </row>
        <row r="4831">
          <cell r="K4831">
            <v>2012234660001</v>
          </cell>
          <cell r="L4831" t="str">
            <v>CONSTRUCCIÓN DE PAVIMENTO EN CONCRETO HIDRAÚLICO EN LA ZONA URBANA DEL MUNICIPIO DE MONTELÍBANO, CÓRDOBA</v>
          </cell>
          <cell r="M4831">
            <v>100</v>
          </cell>
          <cell r="N4831">
            <v>100</v>
          </cell>
          <cell r="O4831" t="str">
            <v>CERRADO</v>
          </cell>
        </row>
        <row r="4832">
          <cell r="K4832">
            <v>2013234660002</v>
          </cell>
          <cell r="L4832" t="str">
            <v>REMODELACIÓN DEL PASAJE PEATONAL UBICADO EN LA CALLE 17 ENTRE CARRERAS 5 Y 6 EN EL MUNIPIO DE MONTELÍBANO, CÓRDOBA, CARIBE</v>
          </cell>
          <cell r="M4832">
            <v>100</v>
          </cell>
          <cell r="N4832">
            <v>99.98</v>
          </cell>
          <cell r="O4832" t="str">
            <v>CERRADO</v>
          </cell>
        </row>
        <row r="4833">
          <cell r="K4833">
            <v>2013234660003</v>
          </cell>
          <cell r="L4833" t="str">
            <v>INSTALACIÓN DE REDES DE DISTRIBUCIÓN DE AGUA POTABLE EN LOS BARRIOS EL RECREO, EL PARAISO Y SAN FRANCISCO Y DE RED MATRIZ DESDE EL TANQUE DEL BARRIO CANCÚN HASTA LA ENTRADA DEL BARRIO SAN FRANCISCO EN MONTELÍBANO, CÓRDOBA, CARIBE</v>
          </cell>
          <cell r="M4833">
            <v>100</v>
          </cell>
          <cell r="N4833">
            <v>100</v>
          </cell>
          <cell r="O4833" t="str">
            <v>CERRADO</v>
          </cell>
        </row>
        <row r="4834">
          <cell r="K4834">
            <v>2013234660004</v>
          </cell>
          <cell r="L4834" t="str">
            <v>CONSTRUCCIÓN DE PAVIMENTO EN CONCRETO HIDRÁULICO EN EL CORREGIMIENTO DE TIERRADENTRO DEL MUNICIPIO DE MONTELÍBANO, DEPARTAMENTO DE CÓRDOBA, CARIBE</v>
          </cell>
          <cell r="M4834">
            <v>100</v>
          </cell>
          <cell r="N4834">
            <v>99.97</v>
          </cell>
          <cell r="O4834" t="str">
            <v>TERMINADO</v>
          </cell>
        </row>
        <row r="4835">
          <cell r="K4835">
            <v>2013234660005</v>
          </cell>
          <cell r="L4835" t="str">
            <v>CONSTRUCCIÓN DE UN (1) PUENTE VEHÍCULAR SOBRE LA QUEBRADA SAN DIEGO EN EL CORREGIMIENTO EL ANCLAR, MUNICIPIO DE MONTELÍBANO, CÓRDOBA, CARIBE</v>
          </cell>
          <cell r="M4835">
            <v>100</v>
          </cell>
          <cell r="N4835">
            <v>100</v>
          </cell>
          <cell r="O4835" t="str">
            <v>TERMINADO</v>
          </cell>
        </row>
        <row r="4836">
          <cell r="K4836">
            <v>2013234660007</v>
          </cell>
          <cell r="L4836" t="str">
            <v>CONSTRUCCIÓN DE PLACAS POLIDEPORTIVAS EN LOS BARRIOS SAN GREGORIO Y EL PORVENIR Y EN LOS CORREGIMIENTOS DE EL PALMAR Y EL ANCLAR DEL MUNICIPIO DE MONTELÍBANO, CÓRDOBA, CARIBE</v>
          </cell>
          <cell r="M4836">
            <v>100</v>
          </cell>
          <cell r="N4836">
            <v>100</v>
          </cell>
          <cell r="O4836" t="str">
            <v>CERRADO</v>
          </cell>
        </row>
        <row r="4837">
          <cell r="K4837">
            <v>2013234660008</v>
          </cell>
          <cell r="L4837" t="str">
            <v xml:space="preserve">RECUPERACION Y CANALIZACIÓN DEL CANAL CAÑO BURGOS DE LA CARRERA 7a A LA CARRERA 11 Y DE LA AVENIDA 13 A LA CALLE 15 EN EL MUNICIPIO DE MONTELIBANO CORDOBA,CARIBE     </v>
          </cell>
          <cell r="M4837">
            <v>100</v>
          </cell>
          <cell r="N4837">
            <v>100</v>
          </cell>
          <cell r="O4837" t="str">
            <v>TERMINADO</v>
          </cell>
        </row>
        <row r="4838">
          <cell r="K4838">
            <v>2013234660009</v>
          </cell>
          <cell r="L4838" t="str">
            <v>ADECUACIÓN SISTEMA DE ILUMINACIÓN CANCHA TERESA SIERRA MONTELÍBANO, CÓRDOBA, CARIBE</v>
          </cell>
          <cell r="M4838">
            <v>100</v>
          </cell>
          <cell r="N4838">
            <v>99.96</v>
          </cell>
          <cell r="O4838" t="str">
            <v>CERRADO</v>
          </cell>
        </row>
        <row r="4839">
          <cell r="K4839">
            <v>2013234660010</v>
          </cell>
          <cell r="L4839" t="str">
            <v>REMODELACIÓN DEL PARQUE SAN JOSÉ EN LA CARRERA 13 (AVENIDA LOS ESTUDIANTES) ENTRE CALLES 16 Y 17 EN EL MUNICIPIO DE MONTELÍBANO,CÓRDOBA,CARIBE</v>
          </cell>
          <cell r="M4839">
            <v>100</v>
          </cell>
          <cell r="N4839">
            <v>99.99</v>
          </cell>
          <cell r="O4839" t="str">
            <v>TERMINADO</v>
          </cell>
        </row>
        <row r="4840">
          <cell r="K4840">
            <v>2013234660011</v>
          </cell>
          <cell r="L4840" t="str">
            <v>CONSTRUCCIÓN DEL PARQUE MULTIFUNCIONAL DE RECREACIÓN, DEPORTE Y APROVECHAMIENTO DEL TIEMPO LIBRE DEL BARRIO SAN ISIDRO DEL MUNICIPIO DE MONTELÍBANO, CÓRDOBA, CARIBE</v>
          </cell>
          <cell r="M4840">
            <v>100</v>
          </cell>
          <cell r="N4840">
            <v>100</v>
          </cell>
          <cell r="O4840" t="str">
            <v>TERMINADO</v>
          </cell>
        </row>
        <row r="4841">
          <cell r="K4841">
            <v>2013234660012</v>
          </cell>
          <cell r="L4841" t="str">
            <v>FORMULACIÓN DEL PLAN DE ATENCIÓN Y RECUPERACIÓN NUTRICIONAL PARA LA POBLACIÓN DE NIÑOS, NIÑAS Y MADRES GESTANTES Y LACTANTES DE MONTELÍBANO, CÓRDOBA, CARIBE</v>
          </cell>
          <cell r="M4841">
            <v>100</v>
          </cell>
          <cell r="N4841">
            <v>100</v>
          </cell>
          <cell r="O4841" t="str">
            <v>CERRADO</v>
          </cell>
        </row>
        <row r="4842">
          <cell r="K4842">
            <v>2013234660013</v>
          </cell>
          <cell r="L4842" t="str">
            <v>REMODELACIÓN Y AMPLIACION DE LA PLAZA DE MERCADO DE LA ZONA NORTE DEL MUNICIPIO DE MONTELIBANO CORDOBA MONTELÍBANO, CÓRDOBA, CARIBE MONTELÍBANO, CÓRDOBA, CARIBE</v>
          </cell>
          <cell r="M4842">
            <v>100</v>
          </cell>
          <cell r="N4842">
            <v>96.67</v>
          </cell>
          <cell r="O4842" t="str">
            <v>TERMINADO</v>
          </cell>
        </row>
        <row r="4843">
          <cell r="K4843">
            <v>2013234660014</v>
          </cell>
          <cell r="L4843" t="str">
            <v>CONSTRUCCIÓN DE LA CENTRAL DE ABASTOS Y CENTRO MICROEMPRESARIAL EN EL MUNICIPIO DE MONTELIBANO, CÓRDOBA, CARIBE - ETAPA II.</v>
          </cell>
          <cell r="M4843">
            <v>100</v>
          </cell>
          <cell r="N4843">
            <v>99.56</v>
          </cell>
          <cell r="O4843" t="str">
            <v>TERMINADO</v>
          </cell>
        </row>
        <row r="4844">
          <cell r="K4844">
            <v>2013234660015</v>
          </cell>
          <cell r="L4844" t="str">
            <v>FORMULACIÓN DE LA REVISIÓN Y AJUSTE DEL PLAN BÁSICO DE ORDENAMIENTO TERRITORIAL DEL MUNICIPIO DE MONTELÍBANO, CÓRDOBA, CARIBE</v>
          </cell>
          <cell r="M4844">
            <v>98.33</v>
          </cell>
          <cell r="N4844">
            <v>86.12</v>
          </cell>
          <cell r="O4844" t="str">
            <v>CONTRATADO EN EJECUCIÓN</v>
          </cell>
        </row>
        <row r="4845">
          <cell r="K4845">
            <v>2013234660016</v>
          </cell>
          <cell r="L4845" t="str">
            <v>CONSTRUCCIÓN DE PAVIMENTO EN CONCRETO RIGIDO EN LA CALLE 25 ENTRE CARRERAS 5 Y 13C, BARRIO LA CANDELARIA, EN LA ZONA URBANA DEL MUNICIPIO DE MONTELÍBANO, CÓRDOBA, CARIBE</v>
          </cell>
          <cell r="M4845">
            <v>100</v>
          </cell>
          <cell r="N4845">
            <v>100</v>
          </cell>
          <cell r="O4845" t="str">
            <v>PARA CIERRE</v>
          </cell>
        </row>
        <row r="4846">
          <cell r="K4846">
            <v>2013234660017</v>
          </cell>
          <cell r="L4846" t="str">
            <v>ESTUDIOS Y DISEÑOS PARA LA REALIZACIÓN DE OBRAS DE INFRAESTRUCTURA EN EL MUNICIPIO MONTELÍBANO, CÓRDOBA, CARIBE</v>
          </cell>
          <cell r="M4846">
            <v>100</v>
          </cell>
          <cell r="N4846">
            <v>59.2</v>
          </cell>
          <cell r="O4846" t="str">
            <v>TERMINADO</v>
          </cell>
        </row>
        <row r="4847">
          <cell r="K4847">
            <v>2013234660018</v>
          </cell>
          <cell r="L4847" t="str">
            <v>CONSTRUCCIÓN DE LA URBANIZACIÓN EL CAMINO CORRECTO PRIMERA ETAPA EN EL MUNICIPIO DE MONTELÍBANO, CÓRDOBA, CARIBE</v>
          </cell>
          <cell r="M4847">
            <v>100</v>
          </cell>
          <cell r="N4847">
            <v>99.99</v>
          </cell>
          <cell r="O4847" t="str">
            <v>TERMINADO</v>
          </cell>
        </row>
        <row r="4848">
          <cell r="K4848">
            <v>2014234660002</v>
          </cell>
          <cell r="L4848" t="str">
            <v>MEJORAMIENTO DEL SISTEMA DE CONTROL DE TRANSITO MEDIANTE LA SEMAFORIZACIÓN Y SEÑALIZACIÓN DE 7 PUNTOS ESTRATEGICOS EN LA ZONA URBANA DEL MUNICIPIO DE MONTELÍBANO, CÓRDOBA.</v>
          </cell>
          <cell r="M4848">
            <v>100</v>
          </cell>
          <cell r="N4848">
            <v>99.85</v>
          </cell>
          <cell r="O4848" t="str">
            <v>CERRADO</v>
          </cell>
        </row>
        <row r="4849">
          <cell r="K4849">
            <v>2014234660003</v>
          </cell>
          <cell r="L4849" t="str">
            <v>CONSTRUCCIÓN DE PARQUE RECREACIONAL-DEPORTIVO PARA REACTIVAR LA CONVIVENCIA Y EL DEPORTE, EN LOS BARRIOS VILLA FLORIDA Y VILLA MATOSO DEL MUNICIPIO DE MONTELÍBANO, CÓRDOBA, CARIBE.</v>
          </cell>
          <cell r="M4849">
            <v>100</v>
          </cell>
          <cell r="N4849">
            <v>99.93</v>
          </cell>
          <cell r="O4849" t="str">
            <v>PARA CIERRE</v>
          </cell>
        </row>
        <row r="4850">
          <cell r="K4850">
            <v>2014234660004</v>
          </cell>
          <cell r="L4850" t="str">
            <v>CONSTRUCCIÓN DE PAVIMENTO EN CONCRETO HIDRÁULICO Y OBRAS DE ARTE EN LA ZONA URBANA DEL MUNICIPIO DE MONTELÍBANO, CÓRDOBA, CARIBE</v>
          </cell>
          <cell r="M4850">
            <v>100</v>
          </cell>
          <cell r="N4850">
            <v>98.98</v>
          </cell>
          <cell r="O4850" t="str">
            <v>TERMINADO</v>
          </cell>
        </row>
        <row r="4851">
          <cell r="K4851">
            <v>2014234660005</v>
          </cell>
          <cell r="L4851" t="str">
            <v>AMPLIACIÓN Y MEJORAMIENTO DEL SISTEMA DE CAPTACIÓN Y SUMINISTRO DE PLANTAS ELECTRICAS EMERGENTES DEL ACUEDUCTO DEL MUNICIPIO DE MONTELÍBANO, CÓRDOBA - CARIBE.</v>
          </cell>
          <cell r="M4851">
            <v>100</v>
          </cell>
          <cell r="N4851">
            <v>100</v>
          </cell>
          <cell r="O4851" t="str">
            <v>PARA CIERRE</v>
          </cell>
        </row>
        <row r="4852">
          <cell r="K4852">
            <v>2014234660007</v>
          </cell>
          <cell r="L4852" t="str">
            <v>CONSTRUCCIÓN DE LA RUTA DEPORTIVA SALUD Y VIDA EN LA ZONA URBANA DEL DEL MUNICIPIO DE MONTELÍBANO, CÓRDOBA, CARIBE</v>
          </cell>
          <cell r="M4852">
            <v>87.28</v>
          </cell>
          <cell r="N4852">
            <v>48.96</v>
          </cell>
          <cell r="O4852" t="str">
            <v>CONTRATADO EN EJECUCIÓN</v>
          </cell>
        </row>
        <row r="4853">
          <cell r="K4853">
            <v>2014234660008</v>
          </cell>
          <cell r="L4853" t="str">
            <v>ACTUALIZACIÓN DE LA ESTRATIFICACIÓN SOCIOECONOMICA DE LA ZONA URBANA DEL MUNICIPIO DE MONTELÍBANO, CÓRDOBA, CARIBE</v>
          </cell>
          <cell r="M4853">
            <v>57.51</v>
          </cell>
          <cell r="N4853">
            <v>52.66</v>
          </cell>
          <cell r="O4853" t="str">
            <v>CONTRATADO EN EJECUCIÓN</v>
          </cell>
        </row>
        <row r="4854">
          <cell r="K4854">
            <v>2014234660009</v>
          </cell>
          <cell r="L4854" t="str">
            <v>ACTUALIZACIÓN Y REORGANIZACIÓN DE LA NOMENCLATURA EN LA ZONA URBANA DEL MUNICIPIO MONTELÍBANO, CÓRDOBA, CARIBE</v>
          </cell>
          <cell r="M4854">
            <v>91.36</v>
          </cell>
          <cell r="N4854">
            <v>80.75</v>
          </cell>
          <cell r="O4854" t="str">
            <v>CONTRATADO EN EJECUCIÓN</v>
          </cell>
        </row>
        <row r="4855">
          <cell r="K4855">
            <v>2014234660010</v>
          </cell>
          <cell r="L4855" t="str">
            <v>CONSTRUCCIÓN REDES DE ALCANTARILLADO SANITARIO EN EL BARRIO CORINA URIBE SECTOR I, ÁREA URBANA MUNICIPIO DE MONTELÍBANO, CÓRDOBA, CARIBE</v>
          </cell>
          <cell r="M4855">
            <v>68.400000000000006</v>
          </cell>
          <cell r="N4855">
            <v>97.83</v>
          </cell>
          <cell r="O4855" t="str">
            <v>CONTRATADO EN EJECUCIÓN</v>
          </cell>
        </row>
        <row r="4856">
          <cell r="K4856">
            <v>2015234660001</v>
          </cell>
          <cell r="L4856" t="str">
            <v>MANTENIMIENTO DE LAS VÍAS URBANAS Y VIAS TERCIARIAS DE LA ZONA RURAL DEL MUNICIPIO DE MONTELÍBANO, CÓRDOBA, CARIBE</v>
          </cell>
          <cell r="M4856">
            <v>72.63</v>
          </cell>
          <cell r="N4856">
            <v>76.52</v>
          </cell>
          <cell r="O4856" t="str">
            <v>CONTRATADO EN EJECUCIÓN</v>
          </cell>
        </row>
        <row r="4857">
          <cell r="K4857">
            <v>2015234660002</v>
          </cell>
          <cell r="L4857" t="str">
            <v>CONSTRUCCIÓN DE UN (1) PUENTE VEHICULAR SOBRE LA QUEBRADA EL ROSARIO, CORREGIMIENTO DE PICAPICA NUEVO, MUNICIPIO DE MONTELÍBANO, CÓRDOBA, CARIBE</v>
          </cell>
          <cell r="M4857">
            <v>100</v>
          </cell>
          <cell r="N4857">
            <v>100</v>
          </cell>
          <cell r="O4857" t="str">
            <v>CERRADO</v>
          </cell>
        </row>
        <row r="4858">
          <cell r="K4858">
            <v>2015234660003</v>
          </cell>
          <cell r="L4858" t="str">
            <v>SISTEMATIZACIÓN E IMPLEMENTACIÓN DE LAS TABLAS DE RETENCIÓN DOCUMENTAL DEL MUNICIPIO DE MONTELÍBANO, CÓRDOBA, CARIBE</v>
          </cell>
          <cell r="M4858">
            <v>97.1</v>
          </cell>
          <cell r="N4858">
            <v>36.25</v>
          </cell>
          <cell r="O4858" t="str">
            <v>CONTRATADO EN EJECUCIÓN</v>
          </cell>
        </row>
        <row r="4859">
          <cell r="K4859">
            <v>2015234660004</v>
          </cell>
          <cell r="L4859" t="str">
            <v>APOYO A LA ATENCIÓN DEL ADULTO MAYOR EN EL MUNICIPIO DE MONTELÍBANO DEPARTAMENTO DE CÓRDOBA.</v>
          </cell>
          <cell r="M4859">
            <v>100</v>
          </cell>
          <cell r="N4859">
            <v>47.65</v>
          </cell>
          <cell r="O4859" t="str">
            <v>TERMINADO</v>
          </cell>
        </row>
        <row r="4860">
          <cell r="K4860">
            <v>2015234660005</v>
          </cell>
          <cell r="L4860" t="str">
            <v>RECUPERACIÓN ECOLOGICA DE ZONAS VERDES, HUMEDALES Y MICROCUENCAS DE LA ZONA URBANA DEL MUNICIPIO DE MONTELÍBANO, CÓRDOBA, CARIBE</v>
          </cell>
          <cell r="M4860">
            <v>100</v>
          </cell>
          <cell r="N4860">
            <v>100</v>
          </cell>
          <cell r="O4860" t="str">
            <v>TERMINADO</v>
          </cell>
        </row>
        <row r="4861">
          <cell r="K4861">
            <v>2015234660006</v>
          </cell>
          <cell r="L4861" t="str">
            <v>CONSTRUCCIÓN DE ACUEDUCTO Y ALCANTARILLADO Y PAVIMENTO EN CONCRETO HIDRAULICO EN LA CALLE 15 ENTRE CARRERA 29-31 EN EL MUNICIPIO DE MONTELÍBANO, CÓRDOBA, CARIBE</v>
          </cell>
          <cell r="M4861">
            <v>100</v>
          </cell>
          <cell r="N4861">
            <v>99.98</v>
          </cell>
          <cell r="O4861" t="str">
            <v>TERMINADO</v>
          </cell>
        </row>
        <row r="4862">
          <cell r="K4862">
            <v>2015234660007</v>
          </cell>
          <cell r="L4862" t="str">
            <v>REMODELACIÓN Y ADECUACION DEL CENTRO DE DESARROLLO INFANTIL LOS CISNES EN EL MUNICIPIO DE MONTELÍBANO, CÓRDOBA, CARIBE</v>
          </cell>
          <cell r="M4862">
            <v>38.659999999999997</v>
          </cell>
          <cell r="N4862">
            <v>52.38</v>
          </cell>
          <cell r="O4862" t="str">
            <v>CONTRATADO EN EJECUCIÓN</v>
          </cell>
        </row>
        <row r="4863">
          <cell r="K4863">
            <v>2015234660008</v>
          </cell>
          <cell r="L4863" t="str">
            <v>FORTALECIMIENTO DE LA GESTION INTEGRAL DE RESIDUOS SOLIDOS EN EL MUNICIPIO DE MONTELÍBANO, CÓRDOBA, CARIBE</v>
          </cell>
          <cell r="M4863">
            <v>6.5</v>
          </cell>
          <cell r="N4863">
            <v>59.91</v>
          </cell>
          <cell r="O4863" t="str">
            <v>CONTRATADO EN EJECUCIÓN</v>
          </cell>
        </row>
        <row r="4864">
          <cell r="K4864">
            <v>2015234660009</v>
          </cell>
          <cell r="L4864" t="str">
            <v>CONSTRUCCIÓN DE PAVIMENTO EN CONCRETO RIGIDO EN LOS BARRIOS VILLAMARCELLA,SANGREGORIO,ATOSDELLIBANO,MUSANADER1Y2,NUEVOHORIZONTE, SANJORGE,LALIBERTAD,VILLAHERMOSA  EN LA ZONA URBANA DEL MUNICIPIO DE MONTELÍBANO, CÓRDOBA, CARIBE</v>
          </cell>
          <cell r="M4864">
            <v>72.5</v>
          </cell>
          <cell r="N4864">
            <v>63.99</v>
          </cell>
          <cell r="O4864" t="str">
            <v>CONTRATADO EN EJECUCIÓN</v>
          </cell>
        </row>
        <row r="4865">
          <cell r="K4865">
            <v>2015234660010</v>
          </cell>
          <cell r="L4865" t="str">
            <v>CONSTRUCCIÓN DE PLACA HUELLA EN LA VIA QUE CONDUCE AL CORREGIMIENTO DE SAN FRANCISCO DEL RAYO CORREGIMIENTO DEL MUNICIPIO DE MONTELÍBANO, CÓRDOBA, CARIBE</v>
          </cell>
          <cell r="M4865">
            <v>20.58</v>
          </cell>
          <cell r="N4865">
            <v>2.38</v>
          </cell>
          <cell r="O4865" t="str">
            <v>CONTRATADO EN EJECUCIÓN</v>
          </cell>
        </row>
        <row r="4866">
          <cell r="K4866">
            <v>2015234660012</v>
          </cell>
          <cell r="L4866" t="str">
            <v>CARACTERIZACIÓN DE LA POBLACION VICTIMA DEL CONFLICTO ARMADO INTERNO EN EL MUNICIPIO DE MONTELÍBANO, CÓRDOBA, CARIBE</v>
          </cell>
          <cell r="M4866">
            <v>97.81</v>
          </cell>
          <cell r="N4866">
            <v>48.82</v>
          </cell>
          <cell r="O4866" t="str">
            <v>CONTRATADO EN EJECUCIÓN</v>
          </cell>
        </row>
        <row r="4867">
          <cell r="K4867">
            <v>2016234660001</v>
          </cell>
          <cell r="L4867" t="str">
            <v>CONSTRUCCIÓN DEL PLAN MAESTRO DE ACUEDUCTO FASE II DE MUNICIPIO DE MONTELÍBANO, CÓRDOBA, CARIBE</v>
          </cell>
          <cell r="M4867">
            <v>0</v>
          </cell>
          <cell r="N4867">
            <v>0</v>
          </cell>
          <cell r="O4867" t="str">
            <v>SIN MIGRAR</v>
          </cell>
        </row>
        <row r="4868">
          <cell r="K4868">
            <v>2016234660002</v>
          </cell>
          <cell r="L4868" t="str">
            <v>FORMULACIÓN DEL PLAN DE VIDA DE LA COMUNIDAD INDIGENA ZENU DEL ALTO SAN JORGE ASENTADA EN EL MUNICIPIO MONTELÍBANO</v>
          </cell>
          <cell r="M4868">
            <v>0</v>
          </cell>
          <cell r="N4868">
            <v>0</v>
          </cell>
          <cell r="O4868" t="str">
            <v>SIN MIGRAR</v>
          </cell>
        </row>
        <row r="4869">
          <cell r="K4869">
            <v>2012230010002</v>
          </cell>
          <cell r="L4869" t="str">
            <v>CONSTRUCCIÓN Y ADECUACIÓN DE OBRAS COMPLEMENTARIAS DE LOS COMPONENTES NO ELEGIBLES DEL CONPES N°3638 DE 2010 PARA EL SETP MONTERÍA, CÓRDOBA, CARIBE</v>
          </cell>
          <cell r="M4869">
            <v>100</v>
          </cell>
          <cell r="N4869">
            <v>95.75</v>
          </cell>
          <cell r="O4869" t="str">
            <v>TERMINADO</v>
          </cell>
        </row>
        <row r="4870">
          <cell r="K4870">
            <v>2014230010003</v>
          </cell>
          <cell r="L4870" t="str">
            <v>CONSTRUCCIÓN DEL CENTRO INTEGRADO DE SERVICIO AL CIUDADANO CISC PERTENECIENTE AL SETP DE LA CIUDAD DE MONTERÍA, CÓRDOBA, CARIBE</v>
          </cell>
          <cell r="M4870">
            <v>69.95</v>
          </cell>
          <cell r="N4870">
            <v>13.2</v>
          </cell>
          <cell r="O4870" t="str">
            <v>CONTRATADO EN EJECUCIÓN</v>
          </cell>
        </row>
        <row r="4871">
          <cell r="K4871">
            <v>2012230010003</v>
          </cell>
          <cell r="L4871" t="str">
            <v>ADQUISICIÓN DE NUEVAS TECNOLOGÍAS DE LA INFORMACIÓN Y LA COMUNICACIÓN EN LAS INSTITUCIONES EDUCATIVAS OFICIALES DEL MUNICIPIO DE MONTERÍA, CÓRDOBA, CARIBE</v>
          </cell>
          <cell r="M4871">
            <v>100</v>
          </cell>
          <cell r="N4871">
            <v>100</v>
          </cell>
          <cell r="O4871" t="str">
            <v>CERRADO</v>
          </cell>
        </row>
        <row r="4872">
          <cell r="K4872">
            <v>2013230010002</v>
          </cell>
          <cell r="L4872" t="str">
            <v>CONSTRUCCIÓN DE ESPACIOS PARA EL DESARROLLO DE ACTIVIDADES DE ESPARCIMIENTO (LÚDICAS, RECREATIVAS, DEPORTIVAS Y CULTURALES) EN MONTERÍA, CÓRDOBA, CARIBE</v>
          </cell>
          <cell r="M4872">
            <v>100</v>
          </cell>
          <cell r="N4872">
            <v>99.92</v>
          </cell>
          <cell r="O4872" t="str">
            <v>CERRADO</v>
          </cell>
        </row>
        <row r="4873">
          <cell r="K4873">
            <v>2013230010003</v>
          </cell>
          <cell r="L4873" t="str">
            <v>RESTAURACIÓN Y ADECUACIÓN DE LA INSTITUCIÓN EDUCATIVA NORMAL SUPERIOR MONTERÍA, CÓRDOBA, CARIBE</v>
          </cell>
          <cell r="M4873">
            <v>100</v>
          </cell>
          <cell r="N4873">
            <v>100</v>
          </cell>
          <cell r="O4873" t="str">
            <v>CERRADO</v>
          </cell>
        </row>
        <row r="4874">
          <cell r="K4874">
            <v>2013230010005</v>
          </cell>
          <cell r="L4874" t="str">
            <v>APLICACIÓN DE ESTRATEGIAS PARA LA APROPIACIÓN PEDAGÓGICA DE TABLETAS DIGITALES EN ENTORNOS EDUCATIVOS USAS TUS DEDOS ETAPA II MONTERÍA, CÓRDOBA, CARIBE</v>
          </cell>
          <cell r="M4874">
            <v>100</v>
          </cell>
          <cell r="N4874">
            <v>97.36</v>
          </cell>
          <cell r="O4874" t="str">
            <v>PARA CIERRE</v>
          </cell>
        </row>
        <row r="4875">
          <cell r="K4875">
            <v>2013230010006</v>
          </cell>
          <cell r="L4875" t="str">
            <v>CONSTRUCCIÓN DE PAVIMENTO RÍGIDO Y  ANDENES EN LAS CALLES 2 Y 4D ENTRE CRA 1E Y 3, CRA 1E ENTRE CALLES 2 Y 4D DEL BARRIO SANTA FE EN MONTERÍA, CÓRDOBA, CARIBE</v>
          </cell>
          <cell r="M4875">
            <v>100</v>
          </cell>
          <cell r="N4875">
            <v>100</v>
          </cell>
          <cell r="O4875" t="str">
            <v>CERRADO</v>
          </cell>
        </row>
        <row r="4876">
          <cell r="K4876">
            <v>2013230010007</v>
          </cell>
          <cell r="L4876" t="str">
            <v>CONSTRUCCIÓN DE LA PLAZA DE MERCADO DEL MUNICIPIO DE MONTERÍA, CÓRDOBA, CARIBE</v>
          </cell>
          <cell r="M4876">
            <v>100</v>
          </cell>
          <cell r="N4876">
            <v>100</v>
          </cell>
          <cell r="O4876" t="str">
            <v>CERRADO</v>
          </cell>
        </row>
        <row r="4877">
          <cell r="K4877">
            <v>2014230010001</v>
          </cell>
          <cell r="L4877" t="str">
            <v>CONSTRUCCIÓN DEL PARQUE LINEAL DEL BARRIO DE CANTACLARO MONTERÍA, CÓRDOBA, CARIBE</v>
          </cell>
          <cell r="M4877">
            <v>100</v>
          </cell>
          <cell r="N4877">
            <v>100</v>
          </cell>
          <cell r="O4877" t="str">
            <v>CERRADO</v>
          </cell>
        </row>
        <row r="4878">
          <cell r="K4878">
            <v>2014230010002</v>
          </cell>
          <cell r="L4878" t="str">
            <v>CONSTRUCCIÓN FASE I DEL PLAN DE CONEXIÓN VERDE MONTERÍA, CÓRDOBA, CARIBE</v>
          </cell>
          <cell r="M4878">
            <v>45.78</v>
          </cell>
          <cell r="N4878">
            <v>55.86</v>
          </cell>
          <cell r="O4878" t="str">
            <v>CONTRATADO EN EJECUCIÓN</v>
          </cell>
        </row>
        <row r="4879">
          <cell r="K4879">
            <v>2014230010004</v>
          </cell>
          <cell r="L4879" t="str">
            <v>FORMULACIÓN Y ACTUALIZACIÓN DE LOS LINEAMIENTOS Y DIRECTRICES DE ORDENAMIENTO TERRITORIAL DEL MUNICIPIO MONTERÍA, CÓRDOBA, CARIBE</v>
          </cell>
          <cell r="M4879">
            <v>100</v>
          </cell>
          <cell r="N4879">
            <v>74.790000000000006</v>
          </cell>
          <cell r="O4879" t="str">
            <v>TERMINADO</v>
          </cell>
        </row>
        <row r="4880">
          <cell r="K4880">
            <v>2014230010005</v>
          </cell>
          <cell r="L4880" t="str">
            <v>CONSTRUCCIÓN DEL CENTRO ARTESANAL Y CULTURAL PARA EL MUNICIPIO DE MONTERÍA, CÓRDOBA, CARIBE</v>
          </cell>
          <cell r="M4880">
            <v>77.209999999999994</v>
          </cell>
          <cell r="N4880">
            <v>39.909999999999997</v>
          </cell>
          <cell r="O4880" t="str">
            <v>CONTRATADO EN EJECUCIÓN</v>
          </cell>
        </row>
        <row r="4881">
          <cell r="K4881">
            <v>2014230010006</v>
          </cell>
          <cell r="L4881" t="str">
            <v>CONSTRUCCIÓN DEL PUENTE PEATONAL SOBRE EL RIO SINÚ EN EL MUNICIPIO DE MONTERÍA, CÓRDOBA, CARIBE</v>
          </cell>
          <cell r="M4881">
            <v>0</v>
          </cell>
          <cell r="N4881">
            <v>0</v>
          </cell>
          <cell r="O4881" t="str">
            <v>CONTRATADO EN EJECUCIÓN</v>
          </cell>
        </row>
        <row r="4882">
          <cell r="K4882">
            <v>2015230010002</v>
          </cell>
          <cell r="L4882" t="str">
            <v>ADECUACIÓN CANCHA POLIDEPORTIVA DE AGUAS NEGRAS MONTERÍA, CÓRDOBA, CARIBE</v>
          </cell>
          <cell r="M4882">
            <v>100</v>
          </cell>
          <cell r="N4882">
            <v>100</v>
          </cell>
          <cell r="O4882" t="str">
            <v>CERRADO</v>
          </cell>
        </row>
        <row r="4883">
          <cell r="K4883">
            <v>2015230010003</v>
          </cell>
          <cell r="L4883" t="str">
            <v>CONSTRUCCIÓN ADECUACION PARQUE LAURELES EN LA CIUDAD DE MONTERIA MONTERÍA, CÓRDOBA, CARIBE</v>
          </cell>
          <cell r="M4883">
            <v>29.82</v>
          </cell>
          <cell r="N4883">
            <v>51.69</v>
          </cell>
          <cell r="O4883" t="str">
            <v>CONTRATADO EN EJECUCIÓN</v>
          </cell>
        </row>
        <row r="4884">
          <cell r="K4884">
            <v>2015230010004</v>
          </cell>
          <cell r="L4884" t="str">
            <v>CONSTRUCCIÓN DEL PARQUE DEL AVION DEL MUNICIPIO DE MONTERÍA, CÓRDOBA, CARIBE</v>
          </cell>
          <cell r="M4884">
            <v>23.02</v>
          </cell>
          <cell r="N4884">
            <v>0</v>
          </cell>
          <cell r="O4884" t="str">
            <v>CONTRATADO EN EJECUCIÓN</v>
          </cell>
        </row>
        <row r="4885">
          <cell r="K4885">
            <v>2012235000002</v>
          </cell>
          <cell r="L4885" t="str">
            <v>REMODELACIÓN DEL PARQUE PRINCIPAL DEL MUNICPIO DE MOÑITOS, DEPARTAMENTO DE CÓRDOBA.</v>
          </cell>
          <cell r="M4885">
            <v>100</v>
          </cell>
          <cell r="N4885">
            <v>99.48</v>
          </cell>
          <cell r="O4885" t="str">
            <v>TERMINADO</v>
          </cell>
        </row>
        <row r="4886">
          <cell r="K4886">
            <v>2013235000002</v>
          </cell>
          <cell r="L4886" t="str">
            <v>DESARROLLO DE ACCIONES DE PREVENCIÓN DEL EMBARAZO TEMPRANO EN ADOLESCENTES DEL MUNICIPIO DE MOÑITOS - CORDOBA.</v>
          </cell>
          <cell r="M4886">
            <v>100</v>
          </cell>
          <cell r="N4886">
            <v>100</v>
          </cell>
          <cell r="O4886" t="str">
            <v>CERRADO</v>
          </cell>
        </row>
        <row r="4887">
          <cell r="K4887">
            <v>2013235000004</v>
          </cell>
          <cell r="L4887" t="str">
            <v>CONSTRUCCIÓN DE (210) SOLUCIONES ALTERNAS DE ALCANTARILLADO EN TINAS ABAJO, TINAS ARRIBA, SITIO NUEVO, ALTO MIRAR, BAJO LA REINA MOÑITOS, CÓRDOBA, CARIBE</v>
          </cell>
          <cell r="M4887">
            <v>85</v>
          </cell>
          <cell r="N4887">
            <v>79.84</v>
          </cell>
          <cell r="O4887" t="str">
            <v>CONTRATADO EN EJECUCIÓN</v>
          </cell>
        </row>
        <row r="4888">
          <cell r="K4888">
            <v>2013235000005</v>
          </cell>
          <cell r="L4888" t="str">
            <v>CONSTRUCCIÓN DE LA VIA DE ACCESO AL NUEVO EJE DE DESARROLLO URBANO EN EL MUNICIPIO DE MOÑITOS,  DEPARTAMENTO DE CORDOBA.</v>
          </cell>
          <cell r="M4888">
            <v>100</v>
          </cell>
          <cell r="N4888">
            <v>98.69</v>
          </cell>
          <cell r="O4888" t="str">
            <v>CERRADO</v>
          </cell>
        </row>
        <row r="4889">
          <cell r="K4889">
            <v>2013235000006</v>
          </cell>
          <cell r="L4889" t="str">
            <v>ESTUDIO Y DISEÑOS URBANISTICOS EN UN LOTE DE 10 HECTÁREAS DESTINADO PAR LA RENOVACION URBANA EN EL MUNICIPIO MOÑITOS, CÓRDOBA, CARIBE</v>
          </cell>
          <cell r="M4889">
            <v>100</v>
          </cell>
          <cell r="N4889">
            <v>96.98</v>
          </cell>
          <cell r="O4889" t="str">
            <v>CERRADO</v>
          </cell>
        </row>
        <row r="4890">
          <cell r="K4890">
            <v>2013235000007</v>
          </cell>
          <cell r="L4890" t="str">
            <v>REHABILITACIÓN DE LAS VIAS RURALES CORREGIMIENTO PERPETUO SOCORRO LA Y, BAJO LA REINA, VEREDA LA BUENA, VEREDA VOLUNTAD MOÑITOS, CÓRDOBA, CARIBE</v>
          </cell>
          <cell r="M4890">
            <v>81.25</v>
          </cell>
          <cell r="N4890">
            <v>55.48</v>
          </cell>
          <cell r="O4890" t="str">
            <v>CONTRATADO EN EJECUCIÓN</v>
          </cell>
        </row>
        <row r="4891">
          <cell r="K4891">
            <v>2014235000001</v>
          </cell>
          <cell r="L4891" t="str">
            <v>CONSTRUCCIÓN DE UNA CANCHA  DE MICROFUTBOL SINTETICA Y OBRAS COMPLEMENTARIAS EN EL CASCO URBANO DEL MUNICIPIO DE MOÑITOS, CÓRDOBA, CARIBE</v>
          </cell>
          <cell r="M4891">
            <v>100</v>
          </cell>
          <cell r="N4891">
            <v>100</v>
          </cell>
          <cell r="O4891" t="str">
            <v>CERRADO</v>
          </cell>
        </row>
        <row r="4892">
          <cell r="K4892">
            <v>2014235000002</v>
          </cell>
          <cell r="L4892" t="str">
            <v>REHABILITACIÓN DE 11  KILOMETROS DE VIAS DESDE PUNTA BROQUELES HASTA SANTANDER DE LA CRUZ RIO EN MEDIO, MOÑITOS HASTA CORREGIMIENTO BRO QUELES, SANTANDER DE LA CRUZ HASTA  RIO CEDRO. MOÑITOS CORDOBA.</v>
          </cell>
          <cell r="M4892">
            <v>99.97</v>
          </cell>
          <cell r="N4892">
            <v>100</v>
          </cell>
          <cell r="O4892" t="str">
            <v>CERRADO</v>
          </cell>
        </row>
        <row r="4893">
          <cell r="K4893">
            <v>2014235000003</v>
          </cell>
          <cell r="L4893" t="str">
            <v>REHABILITACIÓN DE  VIAS TERCIARIAS TRAMO LAS TINAS - BAJO LIMÓN, BAJO LIMÓN -  ENTRADA A BROQUELES, CIELO AZUL - BAJO BLANCO Y SALIDA A MONTERÍA HASTA LAS PARCELAS, DEL MUNICIPIO DE MOÑITOS-CÓRDOBA</v>
          </cell>
          <cell r="M4893">
            <v>99.51</v>
          </cell>
          <cell r="N4893">
            <v>99.53</v>
          </cell>
          <cell r="O4893" t="str">
            <v>CERRADO</v>
          </cell>
        </row>
        <row r="4894">
          <cell r="K4894">
            <v>2014235000004</v>
          </cell>
          <cell r="L4894" t="str">
            <v>CONSTRUCCIÓN DE GAVIONES, JARILLON Y DRAGADO EN EL CAÑO DE RIO CEDRO ZONA RURAL MOÑITOS, CÓRDOBA, CARIBE</v>
          </cell>
          <cell r="M4894">
            <v>100</v>
          </cell>
          <cell r="N4894">
            <v>100</v>
          </cell>
          <cell r="O4894" t="str">
            <v>CERRADO</v>
          </cell>
        </row>
        <row r="4895">
          <cell r="K4895">
            <v>2014235000005</v>
          </cell>
          <cell r="L4895" t="str">
            <v>ADECUACIÓN DE INFRAESTRUCTURA EN LAS DIFERENTES INSTITUCIONES EDUCATIVAS DEL MUNICIPIO DE MOÑITOS, CÓRDOBA, CARIBE</v>
          </cell>
          <cell r="M4895">
            <v>100</v>
          </cell>
          <cell r="N4895">
            <v>99.99</v>
          </cell>
          <cell r="O4895" t="str">
            <v>CERRADO</v>
          </cell>
        </row>
        <row r="4896">
          <cell r="K4896">
            <v>2014235000006</v>
          </cell>
          <cell r="L4896" t="str">
            <v>CONSTRUCCIÓN DE PARQUE INFANTIL EN LA ZONA URBANA DEL MUNICIPIO DE MOÑITOS, CÓRDOBA, CARIBE</v>
          </cell>
          <cell r="M4896">
            <v>100</v>
          </cell>
          <cell r="N4896">
            <v>94.64</v>
          </cell>
          <cell r="O4896" t="str">
            <v>CERRADO</v>
          </cell>
        </row>
        <row r="4897">
          <cell r="K4897">
            <v>2014235000008</v>
          </cell>
          <cell r="L4897" t="str">
            <v>SUMINISTRO E INSTALACION DE MATERIALES ELECTRICOS PARA EL FUNCIONAMIENTO DEL ALUMBRADO PUBLICO DEL CASCO URBANO Y LA PLAYA DEL MUNICIPIO DE MOÑITO, DEPARTAMENTO DE CORDOBA</v>
          </cell>
          <cell r="M4897">
            <v>100</v>
          </cell>
          <cell r="N4897">
            <v>100</v>
          </cell>
          <cell r="O4897" t="str">
            <v>CERRADO</v>
          </cell>
        </row>
        <row r="4898">
          <cell r="K4898">
            <v>2014235000009</v>
          </cell>
          <cell r="L4898" t="str">
            <v>IDENTIFICACIÓN , CARACTERIZACIÓN DE LA POBLACIÓN AFROCOLOMBIANA, RAIZAL Y PALENQUERA DEL MUNICIPIO DE MOÑITOS, CÓRDOBA, CARIBE</v>
          </cell>
          <cell r="M4898">
            <v>100</v>
          </cell>
          <cell r="N4898">
            <v>100</v>
          </cell>
          <cell r="O4898" t="str">
            <v>CERRADO</v>
          </cell>
        </row>
        <row r="4899">
          <cell r="K4899">
            <v>2014235000010</v>
          </cell>
          <cell r="L4899" t="str">
            <v>REHABILITACIÓN DE LAS VIAS TERCIARIAS EN LAS VEREDAS DE  MURCIELAGAL EL TIGRE ZONA RURAL DEL MUNICIPIO MOÑITOS, CÓRDOBA, CARIBE</v>
          </cell>
          <cell r="M4899">
            <v>100</v>
          </cell>
          <cell r="N4899">
            <v>99.78</v>
          </cell>
          <cell r="O4899" t="str">
            <v>PARA CIERRE</v>
          </cell>
        </row>
        <row r="4900">
          <cell r="K4900">
            <v>2015235000001</v>
          </cell>
          <cell r="L4900" t="str">
            <v>FORTALECIMIENTO ALAATENCIONINTEGRALDELAPOBLACIONADULTOMAYORMEDIANTELAIMPLEMENTACIONDEACTIVIDADESTENDIENTESAMEJORARSUCALIDADDEVIDA MOÑITOS, CÓRDOBA, CARIBE</v>
          </cell>
          <cell r="M4900">
            <v>100</v>
          </cell>
          <cell r="N4900">
            <v>99.97</v>
          </cell>
          <cell r="O4900" t="str">
            <v>CERRADO</v>
          </cell>
        </row>
        <row r="4901">
          <cell r="K4901">
            <v>2015235000006</v>
          </cell>
          <cell r="L4901" t="str">
            <v>CONSTRUCCIÓN DE PARQUE INFANTIL CON MINI CANCHA DE FUTBOL CON CESPED SINTETICO UBICADO EN EL CORREGIMIENTO SANTANDER DE LA CRUZ MOÑITOS, CÓRDOBA, CARIBE</v>
          </cell>
          <cell r="M4901">
            <v>100</v>
          </cell>
          <cell r="N4901">
            <v>99.78</v>
          </cell>
          <cell r="O4901" t="str">
            <v>CERRADO</v>
          </cell>
        </row>
        <row r="4902">
          <cell r="K4902">
            <v>2015235000007</v>
          </cell>
          <cell r="L4902" t="str">
            <v>CONSTRUCCIÓN DE DOS PLACAS POLIDEPORTIVAS EN LOS CORREGIMIENTOS DE BROQUELES Y SAN JOSÉ DE BELLA COHITA DEL MUNICIPIO DE MOÑITOS, CÓRDOBA, CARIBE</v>
          </cell>
          <cell r="M4902">
            <v>100</v>
          </cell>
          <cell r="N4902">
            <v>100</v>
          </cell>
          <cell r="O4902" t="str">
            <v>CERRADO</v>
          </cell>
        </row>
        <row r="4903">
          <cell r="K4903">
            <v>2015235000008</v>
          </cell>
          <cell r="L4903" t="str">
            <v>AMPLIACIÓN DE LA RED DE DISTRIBUCIÓN DE AGUA POTABLE ACUEDUCTOS RURALES EN LAS DIFERENTES VEREDAS DE LA ZONA RURAL DEL MUNICIPIO DE MOÑITOS, CÓRDOBA, CARIBE</v>
          </cell>
          <cell r="M4903">
            <v>100</v>
          </cell>
          <cell r="N4903">
            <v>100</v>
          </cell>
          <cell r="O4903" t="str">
            <v>CERRADO</v>
          </cell>
        </row>
        <row r="4904">
          <cell r="K4904">
            <v>2015235000009</v>
          </cell>
          <cell r="L4904" t="str">
            <v>CONSTRUCCIÓN ADECUACIÓN DE LA INFRAESTRUCTURA EN LAS INSTITUCIONES EDUCATIVAS PUEBLITO, SEDE COHA ABAJO, BAJO BLANCO SEDE PRINCIPAL, RIO CEDRO-SEDE EL CONSUELO Y SEDE MURCIELAGAL, LAS TINAS ARRIBA MOÑITOS CÓRDOBA, CARIBE</v>
          </cell>
          <cell r="M4904">
            <v>53.28</v>
          </cell>
          <cell r="N4904">
            <v>65.56</v>
          </cell>
          <cell r="O4904" t="str">
            <v>CONTRATADO EN EJECUCIÓN</v>
          </cell>
        </row>
        <row r="4905">
          <cell r="K4905">
            <v>2015235000010</v>
          </cell>
          <cell r="L4905" t="str">
            <v>REHABILITACIÓN DE LAS VÍAS DE ACCESO A LA PLAYA EL DORADO, NO TE CEBES Y LA RADA EN EL MUNICIPIO DE MOÑITOS, DEPARTAMENTO DE CÓRDOBA</v>
          </cell>
          <cell r="M4905">
            <v>100</v>
          </cell>
          <cell r="N4905">
            <v>98.75</v>
          </cell>
          <cell r="O4905" t="str">
            <v>TERMINADO</v>
          </cell>
        </row>
        <row r="4906">
          <cell r="K4906">
            <v>2015235000011</v>
          </cell>
          <cell r="L4906" t="str">
            <v>CONSTRUCCIÓN DE PLACA HUELLA QUE DE LA VÍA SAN BERNARDO DEL VIENTO - MOÑITOS CONDUCE AL CORREGIMIENTO DEL PUEBLITO MUNICIPIO DE MOÑITOS, CÓRDOBA, CARIBE</v>
          </cell>
          <cell r="M4906">
            <v>55.75</v>
          </cell>
          <cell r="N4906">
            <v>69.13</v>
          </cell>
          <cell r="O4906" t="str">
            <v>CONTRATADO EN EJECUCIÓN</v>
          </cell>
        </row>
        <row r="4907">
          <cell r="K4907">
            <v>2015235000012</v>
          </cell>
          <cell r="L4907" t="str">
            <v>CONSTRUCCIÓN DE UN BOX COULVERT EN CONCRETO SOBRE EL CAÑO LILE CON LA CARRERA 4TA QUE COMUNICA LOS BARRIOS MIRAMAR Y MARBELLA ZONA URBANA DEL MUNICIPIO DE MOÑITOS, CÓRDOBA, CARIBE</v>
          </cell>
          <cell r="M4907">
            <v>100</v>
          </cell>
          <cell r="N4907">
            <v>100</v>
          </cell>
          <cell r="O4907" t="str">
            <v>CERRADO</v>
          </cell>
        </row>
        <row r="4908">
          <cell r="K4908">
            <v>2015235000014</v>
          </cell>
          <cell r="L4908" t="str">
            <v>CONSTRUCCIÓN DE UNA CANCHA DE MICROFUTBOL CON CESPED SINTETICO UBICADA EN EL BARRIO VILLA ADIS EN EL MUNICIPIO DE MOÑITOS CÓRDOBA, CARIBE</v>
          </cell>
          <cell r="M4908">
            <v>100</v>
          </cell>
          <cell r="N4908">
            <v>100</v>
          </cell>
          <cell r="O4908" t="str">
            <v>CERRADO</v>
          </cell>
        </row>
        <row r="4909">
          <cell r="K4909">
            <v>2012235550001</v>
          </cell>
          <cell r="L4909" t="str">
            <v>CONSTRUCCIÓN DE LA PAVIMENTACION EN CONCRETO RIGIDO DEL ANILLO VIAL DEL SUR, MUNICIPIO DE - PLANETA RICA  DEPARTAMENTO DE CÓRDOBA.</v>
          </cell>
          <cell r="M4909">
            <v>100</v>
          </cell>
          <cell r="N4909">
            <v>99.98</v>
          </cell>
          <cell r="O4909" t="str">
            <v>TERMINADO</v>
          </cell>
        </row>
        <row r="4910">
          <cell r="K4910">
            <v>2013235550001</v>
          </cell>
          <cell r="L4910" t="str">
            <v>CONSTRUCCIÓN Y ADECUACIÓN DE LA UNIDAD DEPORTIVA LOCAL ETAPA I, MUNICIPIO DE PLANETA RICA, CÓRDOBA, CARIBE</v>
          </cell>
          <cell r="M4910">
            <v>100</v>
          </cell>
          <cell r="N4910">
            <v>100</v>
          </cell>
          <cell r="O4910" t="str">
            <v>CERRADO</v>
          </cell>
        </row>
        <row r="4911">
          <cell r="K4911">
            <v>2014235550001</v>
          </cell>
          <cell r="L4911" t="str">
            <v>CONSTRUCCIÓN DE LA PAVIMENTACIÓN DE CONEXIONES VIALES INTRAURBANAS ETAPA I MUNICIPIO DE PLANETA RICA DEPARTAMENTO DE CÓRDOBA.</v>
          </cell>
          <cell r="M4911">
            <v>91.82</v>
          </cell>
          <cell r="N4911">
            <v>95.88</v>
          </cell>
          <cell r="O4911" t="str">
            <v>CONTRATADO EN EJECUCIÓN</v>
          </cell>
        </row>
        <row r="4912">
          <cell r="K4912">
            <v>2015235550001</v>
          </cell>
          <cell r="L4912" t="str">
            <v>CONSTRUCCIÓN DE ELECTRIFICACION RURAL 2DA ETAPA DE LAS VEREDAS CALLE NUEVA,EL MAMON,LA ESTACION,SANTANA SECTOR LOS SOTOS, SAN JOSE DE LAS HICOTEAS,LAS EMPANADAS,RUSIA,PALMA DE VINO Y EL PILON, MUNICIPIO DE PLANETA RICA,CORDOBA,CARIBE</v>
          </cell>
          <cell r="M4912">
            <v>85.3</v>
          </cell>
          <cell r="N4912">
            <v>92.19</v>
          </cell>
          <cell r="O4912" t="str">
            <v>CONTRATADO EN EJECUCIÓN</v>
          </cell>
        </row>
        <row r="4913">
          <cell r="K4913">
            <v>2015235550005</v>
          </cell>
          <cell r="L4913" t="str">
            <v>CONSTRUCCIÓN DE LA PAVIMENTACION DE TRAMOS VIALES INTRAURBANOS EN EL MUNICIPIO DE PLANETA RICA, CÓRDOBA, CARIBE</v>
          </cell>
          <cell r="M4913">
            <v>97</v>
          </cell>
          <cell r="N4913">
            <v>97.22</v>
          </cell>
          <cell r="O4913" t="str">
            <v>CONTRATADO EN EJECUCIÓN</v>
          </cell>
        </row>
        <row r="4914">
          <cell r="K4914">
            <v>2015235550006</v>
          </cell>
          <cell r="L4914" t="str">
            <v>CONSTRUCCIÓN DEL PARQUE PRINCIPAL EN EL CORREGIMIENTO DE CENTRO ALEGRE, MUNICIPIO DE PLANETA RICA, DEPARTAMENTO DE CÓRDOBA, CARIBE</v>
          </cell>
          <cell r="M4914">
            <v>100</v>
          </cell>
          <cell r="N4914">
            <v>99.38</v>
          </cell>
          <cell r="O4914" t="str">
            <v>TERMINADO</v>
          </cell>
        </row>
        <row r="4915">
          <cell r="K4915">
            <v>2015235550008</v>
          </cell>
          <cell r="L4915" t="str">
            <v>CONSTRUCCIÓN DE OBRAS COMPLEMENTARIAS DEL ESTADIO DE FUTBOL MUNICIPAL Y OBRAS DE URBANISMO DE LA UNIDAD DEPORTIVA LOCAL EN EL MUNICIPIO DE PLANETA RICA, CÓRDOBA.</v>
          </cell>
          <cell r="M4915">
            <v>94.96</v>
          </cell>
          <cell r="N4915">
            <v>92.55</v>
          </cell>
          <cell r="O4915" t="str">
            <v>CONTRATADO EN EJECUCIÓN</v>
          </cell>
        </row>
        <row r="4916">
          <cell r="K4916">
            <v>2016235550001</v>
          </cell>
          <cell r="L4916" t="str">
            <v>CONSTRUCCIÓN DE ELECTRIFICACION EN VEREDAS EL PARAMO,NUEVO PARAISO,PARCELAS DE ARROYON SECTOR EL GOLERO;ELECTRIFICACION ETAPA 2 EN VE REDAS LA OSCURANA,PALMA DE ORO,SANTO AHUMAO Y POSTES PARA REDES, MUNICIPIO DE PLANETA RICA,CORDOBA</v>
          </cell>
          <cell r="M4916">
            <v>1.1299999999999999</v>
          </cell>
          <cell r="N4916">
            <v>89.96</v>
          </cell>
          <cell r="O4916" t="str">
            <v>CONTRATADO EN EJECUCIÓN</v>
          </cell>
        </row>
        <row r="4917">
          <cell r="K4917">
            <v>2016235550003</v>
          </cell>
          <cell r="L4917" t="str">
            <v>CONSTRUCCIÓN DE PAVIMENTO EN CONCRETO RIGIDO EN VIAS DEL SECTOR SUR CASCO URBANO, MUNICIPIO DE PLANETA RICA, DEPARTAMENTO DE CORDOBA</v>
          </cell>
          <cell r="M4917">
            <v>0</v>
          </cell>
          <cell r="N4917">
            <v>0</v>
          </cell>
          <cell r="O4917" t="str">
            <v>SIN CONTRATAR</v>
          </cell>
        </row>
        <row r="4918">
          <cell r="K4918">
            <v>2013235700002</v>
          </cell>
          <cell r="L4918" t="str">
            <v>CONSTRUCCIÓN EN PAVIMENTO RÍGIDO DE LA DOBLE CALZADA ENTRADA SUR CASCO URBANO TRAMO COMPRENDIDO ENTRE EL K0+000 Y EL K1+ 050 MUNICIPIO DE PUEBLO NUEVO, CÓRDOBA, CARIBE</v>
          </cell>
          <cell r="M4918">
            <v>100</v>
          </cell>
          <cell r="N4918">
            <v>100</v>
          </cell>
          <cell r="O4918" t="str">
            <v>TERMINADO</v>
          </cell>
        </row>
        <row r="4919">
          <cell r="K4919">
            <v>2012235700001</v>
          </cell>
          <cell r="L4919" t="str">
            <v>CONSTRUCCIÓN DE UN PUENTE EN LA VEREDA COSTA RICA CORREGIMIENTO ARENAS DEL SUR MUNICIPIO DE PUEBLO NUEVO, CÓRDOBA, CARIBE</v>
          </cell>
          <cell r="M4919">
            <v>99.9</v>
          </cell>
          <cell r="N4919">
            <v>100</v>
          </cell>
          <cell r="O4919" t="str">
            <v>PARA CIERRE</v>
          </cell>
        </row>
        <row r="4920">
          <cell r="K4920">
            <v>2012235700002</v>
          </cell>
          <cell r="L4920" t="str">
            <v>CONSTRUCCIÓN DE UN PUENTE EN EL CORREGIMIENTO BETANIA SECTOR LONDRES EN EL MUNICIPIO DE PUEBLO NUEVO, CÓRDOBA, CARIBE</v>
          </cell>
          <cell r="M4920">
            <v>100</v>
          </cell>
          <cell r="N4920">
            <v>100</v>
          </cell>
          <cell r="O4920" t="str">
            <v>PARA CIERRE</v>
          </cell>
        </row>
        <row r="4921">
          <cell r="K4921">
            <v>2012235700003</v>
          </cell>
          <cell r="L4921" t="str">
            <v>CONSTRUCCIÓN DE INFRAESTRUCTURA FÍSICA EN LA INSTITUCIÓN EDUCATIVA CERROS DE COSTA RICA EN EL MUNICIPIO DE PUEBLO NUEVO, CÓRDOBA.</v>
          </cell>
          <cell r="M4921">
            <v>100</v>
          </cell>
          <cell r="N4921">
            <v>100</v>
          </cell>
          <cell r="O4921" t="str">
            <v>PARA CIERRE</v>
          </cell>
        </row>
        <row r="4922">
          <cell r="K4922">
            <v>2012235700004</v>
          </cell>
          <cell r="L4922" t="str">
            <v>CONSTRUCCIÓN DE TRES BOXCOULVERTS EN EL BARRIO LA BALSA ZONA URBANA  DEL MUNICIPIO DE PUEBLO NUEVO, CÓRDOBA, CARIBE</v>
          </cell>
          <cell r="M4922">
            <v>100</v>
          </cell>
          <cell r="N4922">
            <v>100</v>
          </cell>
          <cell r="O4922" t="str">
            <v>PARA CIERRE</v>
          </cell>
        </row>
        <row r="4923">
          <cell r="K4923">
            <v>2012235700005</v>
          </cell>
          <cell r="L4923" t="str">
            <v>CONSTRUCCIÓN DE CUATRO AULAS ESCOLARES EN LA INSTITUCIÓN EDUCATIVA CERROS DE COSTA RICA SEDE PUEBLO REGAO PUEBLO NUEVO, CÓRDOBA, CARIBE</v>
          </cell>
          <cell r="M4923">
            <v>100</v>
          </cell>
          <cell r="N4923">
            <v>100</v>
          </cell>
          <cell r="O4923" t="str">
            <v>TERMINADO</v>
          </cell>
        </row>
        <row r="4924">
          <cell r="K4924">
            <v>2012235700006</v>
          </cell>
          <cell r="L4924" t="str">
            <v>MEJORAMIENTO Y REHABILITACIÓN DE LA RED VIAL TERCIARIA SANTA CLARA – CORCOVAO – APARTADA DE BETANIA – CURVA DE LOS LIMONES – LOMA ROJA, DE LA ZONA RURAL DEL MUNICIPIO DE PUEBLO NUEVO, DEPARTAMENTO DE CÓRDOBA.</v>
          </cell>
          <cell r="M4924">
            <v>100</v>
          </cell>
          <cell r="N4924">
            <v>99.94</v>
          </cell>
          <cell r="O4924" t="str">
            <v>PARA CIERRE</v>
          </cell>
        </row>
        <row r="4925">
          <cell r="K4925">
            <v>2013235700001</v>
          </cell>
          <cell r="L4925" t="str">
            <v>APORTES SERVICIO DE TRANSPORTE TERRESTRE ESPECIAL PARA ESTUDIANTES DE LA ZONA RURAL DEL MUNICIPIO DE PUEBLO NUEVO, CÓRDOBA, CARIBE</v>
          </cell>
          <cell r="M4925">
            <v>99.64</v>
          </cell>
          <cell r="N4925">
            <v>99.49</v>
          </cell>
          <cell r="O4925" t="str">
            <v>CERRADO</v>
          </cell>
        </row>
        <row r="4926">
          <cell r="K4926">
            <v>2013235700005</v>
          </cell>
          <cell r="L4926" t="str">
            <v>REHABILITACIÓN DE LAS CALLES 17 Y 17 A EN EL BARRIO LA BALSA SECTOR URBANO PUEBLO NUEVO, CÓRDOBA, CARIBE</v>
          </cell>
          <cell r="M4926">
            <v>100</v>
          </cell>
          <cell r="N4926">
            <v>100</v>
          </cell>
          <cell r="O4926" t="str">
            <v>CERRADO</v>
          </cell>
        </row>
        <row r="4927">
          <cell r="K4927">
            <v>2014235700001</v>
          </cell>
          <cell r="L4927" t="str">
            <v>MEJORAMIENTO DE VÍAS TERCIARIAS EN EL CORREGIMIENTO EL CONTENTO MEDIANTE LA CONSTRUCCION DE PLACA HUELLA, ZONA RURAL DEL MUNICIPIO DE PUEBLO NUEVO, CÓRDOBA, CARIBE</v>
          </cell>
          <cell r="M4927">
            <v>99.99</v>
          </cell>
          <cell r="N4927">
            <v>96.35</v>
          </cell>
          <cell r="O4927" t="str">
            <v>TERMINADO</v>
          </cell>
        </row>
        <row r="4928">
          <cell r="K4928">
            <v>2014235700004</v>
          </cell>
          <cell r="L4928" t="str">
            <v>SUMINISTRO Y MONTAJE DE INSTALACIONES ELÉCTRICAS E ILUMINACIÓN ESTADIO DE FUTBOL RAFAEL CACHA GIL EN EL MUNICIPIO DE PUEBLO NUEVO, CÓRDOBA, CARIBE</v>
          </cell>
          <cell r="M4928">
            <v>100</v>
          </cell>
          <cell r="N4928">
            <v>99.89</v>
          </cell>
          <cell r="O4928" t="str">
            <v>CERRADO</v>
          </cell>
        </row>
        <row r="4929">
          <cell r="K4929">
            <v>2014235700006</v>
          </cell>
          <cell r="L4929" t="str">
            <v>SERVICIO DE TRANSPORTE TERRESTRE ESPECIAL  PARA ESTUDIANTES DE LA ZONA RURAL  DEL MUNICIPIO DE PUEBLO NUEVO, CÓRDOBA</v>
          </cell>
          <cell r="M4929">
            <v>90.99</v>
          </cell>
          <cell r="N4929">
            <v>91.35</v>
          </cell>
          <cell r="O4929" t="str">
            <v>CERRADO</v>
          </cell>
        </row>
        <row r="4930">
          <cell r="K4930">
            <v>2015235700001</v>
          </cell>
          <cell r="L4930" t="str">
            <v>CONSTRUCCIÓN DE PAVIMENTO EN CONCRETO RIGIDO EN LA ZONA URBANA DEL MUNICIPIO DE PUEBLO NUEVO, CÓRDOBA.</v>
          </cell>
          <cell r="M4930">
            <v>100</v>
          </cell>
          <cell r="N4930">
            <v>100</v>
          </cell>
          <cell r="O4930" t="str">
            <v>CERRADO</v>
          </cell>
        </row>
        <row r="4931">
          <cell r="K4931">
            <v>2015235700002</v>
          </cell>
          <cell r="L4931" t="str">
            <v>CONSTRUCCIÓN DE CERRAMIENTO PERIMETRAL  EN LAS INSTITUCIONES EDUCATIVAS EL ROSARIO Y LOS LIMONES, EN EL CENTRO EDUCATIVO PRIMAVERA  Y EN LAS SEDES ARENA DEL SUR Y CARTAGENITA DEL MUNICIPIO DE  PUEBLO NUEVO, CÓRDOBA.</v>
          </cell>
          <cell r="M4931">
            <v>100</v>
          </cell>
          <cell r="N4931">
            <v>100</v>
          </cell>
          <cell r="O4931" t="str">
            <v>CERRADO</v>
          </cell>
        </row>
        <row r="4932">
          <cell r="K4932">
            <v>2015235700003</v>
          </cell>
          <cell r="L4932" t="str">
            <v>MEJORAMIENTO DE 24 VIVIENDAS DE LA POBLACIÓN NEGRA, AFROCOLOMBIANA, RAIZALES Y PALENQUERAS DE LA ZONA URBANA DEL MUNICIPIO DE PUEBLO NUEVO, CÓRDOBA</v>
          </cell>
          <cell r="M4932">
            <v>100</v>
          </cell>
          <cell r="N4932">
            <v>99.97</v>
          </cell>
          <cell r="O4932" t="str">
            <v>CERRADO</v>
          </cell>
        </row>
        <row r="4933">
          <cell r="K4933">
            <v>2015235700004</v>
          </cell>
          <cell r="L4933" t="str">
            <v>MEJORAMIENTO , MANTENIMIENTO Y CONSERVACIÓN DE LA VÍA EL POBLADO - CINTURA, MUNICIPIO DE PUEBLO NUEVO, DEPARTAMENTO DE CÓRDOBA</v>
          </cell>
          <cell r="M4933">
            <v>100</v>
          </cell>
          <cell r="N4933">
            <v>58.16</v>
          </cell>
          <cell r="O4933" t="str">
            <v>TERMINADO</v>
          </cell>
        </row>
        <row r="4934">
          <cell r="K4934">
            <v>2015235700005</v>
          </cell>
          <cell r="L4934" t="str">
            <v>MANTENIMIENTO , MEJORAMIENTO Y CONSERVACIÓN DE LA VÍA LAS GUAMAS - AGUA DEL OSO, ZONA RURAL DEL MUNICIPIO DE PUEBLO NUEVO, DEPARTAMENTO DE CÓRDOBA</v>
          </cell>
          <cell r="M4934">
            <v>100</v>
          </cell>
          <cell r="N4934">
            <v>99.98</v>
          </cell>
          <cell r="O4934" t="str">
            <v>TERMINADO</v>
          </cell>
        </row>
        <row r="4935">
          <cell r="K4935">
            <v>2015235700006</v>
          </cell>
          <cell r="L4935" t="str">
            <v>CONSTRUCCIÓN DE CONCRETO RÍGIDO EN LA CLL 22 ENTRE CRA 12 Y TRONCAL, CRA 12B ENTRE CLLS 21-22 Y CLL 21 ENTRE CRAS 12B, 12C Y TRONCAL, ZONA URBANA DEL MUNICIPIO DE PUEBLO NUEVO, DEPARTAMENTO DE CÓRDOBA</v>
          </cell>
          <cell r="M4935">
            <v>100</v>
          </cell>
          <cell r="N4935">
            <v>99.99</v>
          </cell>
          <cell r="O4935" t="str">
            <v>CERRADO</v>
          </cell>
        </row>
        <row r="4936">
          <cell r="K4936">
            <v>2015235700007</v>
          </cell>
          <cell r="L4936" t="str">
            <v>APOYO A LA GESTIÓN EN SALUD PÚBLICA EN EL COMPONENTE ADOLESCENTES, PARA DISMINUIR EL COMPORTAMIENTO DE RIESGO DE EMBARAZOS EN LA POBLACIÓN ADOLESCENTES DEL MUNICIPIO DE PUEBLO NUEVO, CÓRDOBA</v>
          </cell>
          <cell r="M4936">
            <v>100</v>
          </cell>
          <cell r="N4936">
            <v>95.33</v>
          </cell>
          <cell r="O4936" t="str">
            <v>TERMINADO</v>
          </cell>
        </row>
        <row r="4937">
          <cell r="K4937">
            <v>2016235700001</v>
          </cell>
          <cell r="L4937" t="str">
            <v>SERVICIO DE TRANSPORTE TERRESTRE ESPECIAL PARA ESTUDIANTES DE LA ZONA RURAL DEL MUNICIPIO DE PUEBLO NUEVO, CÓRDOBA</v>
          </cell>
          <cell r="M4937">
            <v>86.24</v>
          </cell>
          <cell r="N4937">
            <v>48.62</v>
          </cell>
          <cell r="O4937" t="str">
            <v>CONTRATADO EN EJECUCIÓN</v>
          </cell>
        </row>
        <row r="4938">
          <cell r="K4938">
            <v>2012235740001</v>
          </cell>
          <cell r="L4938" t="str">
            <v>CONSTRUCCIÓN DE UN PUENTE VEHICULAR EN LA QUEBRADA GALAPAGO EN VIA DEL CORREGIMENTO SAN JOSÉ DE CANALETE A GALAPAGO PUERTO ESCONDIDO, CÓRDOBA, CARIBE</v>
          </cell>
          <cell r="M4938">
            <v>100</v>
          </cell>
          <cell r="N4938">
            <v>52.08</v>
          </cell>
          <cell r="O4938" t="str">
            <v>TERMINADO</v>
          </cell>
        </row>
        <row r="4939">
          <cell r="K4939">
            <v>2012235740002</v>
          </cell>
          <cell r="L4939" t="str">
            <v>CONSTRUCCIÓN DEL PUENTE DE LA QUEBRADA CUELLO EN LA VÍA QUE CONDUCE DE LA VEREDA CUELLO AL CORREGIMIENTO DE SAN MIGUEL EN EL MUNICIPIO PUERTO ESCONDIDO, CÓRDOBA, CARIBE</v>
          </cell>
          <cell r="M4939">
            <v>100</v>
          </cell>
          <cell r="N4939">
            <v>91.7</v>
          </cell>
          <cell r="O4939" t="str">
            <v>TERMINADO</v>
          </cell>
        </row>
        <row r="4940">
          <cell r="K4940">
            <v>2013235740001</v>
          </cell>
          <cell r="L4940" t="str">
            <v>SERVICIO DE TRANSPORTE ESCOLAR EN EL MUNICIPIO DE PUERTO ESCONDIDO, CÓRDOBA, CARIBE</v>
          </cell>
          <cell r="M4940">
            <v>100</v>
          </cell>
          <cell r="N4940">
            <v>94.91</v>
          </cell>
          <cell r="O4940" t="str">
            <v>TERMINADO</v>
          </cell>
        </row>
        <row r="4941">
          <cell r="K4941">
            <v>2013235740002</v>
          </cell>
          <cell r="L4941" t="str">
            <v>MEJORAMIENTO DE LAS VIAS TERCIARIAS DEL MPIO DE PUERTO ESCONDIDO MEDIANTE LA CONSTRUCCION DE PUENTES Y  BOX CULVERT EN EL MUNICIPIO PUERTO ESCONDIDO, DEPARTAMENTO DE CÓRDOBA</v>
          </cell>
          <cell r="M4941">
            <v>100</v>
          </cell>
          <cell r="N4941">
            <v>101.09</v>
          </cell>
          <cell r="O4941" t="str">
            <v>TERMINADO</v>
          </cell>
        </row>
        <row r="4942">
          <cell r="K4942">
            <v>2013235740005</v>
          </cell>
          <cell r="L4942" t="str">
            <v>SERVICIO DE ALUMBRADO PUBLICO EN EL CASCO URBANO DEL MUNICIPIO DE PUERTO ESCONDIDO, CÓRDOBA, CARIBE</v>
          </cell>
          <cell r="M4942">
            <v>100</v>
          </cell>
          <cell r="N4942">
            <v>99.77</v>
          </cell>
          <cell r="O4942" t="str">
            <v>PARA CIERRE</v>
          </cell>
        </row>
        <row r="4943">
          <cell r="K4943">
            <v>2013235740006</v>
          </cell>
          <cell r="L4943" t="str">
            <v>CONSTRUCCIÓN DE REDES ELECTRICAS EN EL CASCO URBANO DEL MUNICIPIO DE PUERTO ESCONDIDO, CÓRDOBA, CARIBE</v>
          </cell>
          <cell r="M4943">
            <v>100</v>
          </cell>
          <cell r="N4943">
            <v>100</v>
          </cell>
          <cell r="O4943" t="str">
            <v>CERRADO</v>
          </cell>
        </row>
        <row r="4944">
          <cell r="K4944">
            <v>2014235740001</v>
          </cell>
          <cell r="L4944" t="str">
            <v>ACTUALIZACIÓN DE LOS DATOS FISICOS  Y JURIDICOS DE LOS PREDIOS URBANOS DEL MUNICIPIO DE PUERTO ESCONDIDO, CÓRDOBA, CARIBE</v>
          </cell>
          <cell r="M4944">
            <v>100</v>
          </cell>
          <cell r="N4944">
            <v>100</v>
          </cell>
          <cell r="O4944" t="str">
            <v>CERRADO</v>
          </cell>
        </row>
        <row r="4945">
          <cell r="K4945">
            <v>2014235740002</v>
          </cell>
          <cell r="L4945" t="str">
            <v>INSTALACIÓN Y SUMINISTRO DE POSTERIA EN CONCRETO DE MEDIA Y BAJA TENSIÓN  EN DIFERENTES PUNTOS DE LOS CORREGIMIENTOS Y VEREDAS ZONA RURAL DEL MUNICIPIO DE PUERTO ESCONDIDO, CÓRDOBA, CARIBE</v>
          </cell>
          <cell r="M4945">
            <v>100</v>
          </cell>
          <cell r="N4945">
            <v>105.02</v>
          </cell>
          <cell r="O4945" t="str">
            <v>TERMINADO</v>
          </cell>
        </row>
        <row r="4946">
          <cell r="K4946">
            <v>2015235740001</v>
          </cell>
          <cell r="L4946" t="str">
            <v>SERVICIO DE ALUMBRADO PÚBLICO EN LOS SECTORES DEL HOYITO, LA BOCA, EL PLANCHÓN Y EL VOLCÁN ZONA URBANA DEL MUNICIPIO DE PUERTO ESCONDIDO, CÓRDOBA, CARIBE</v>
          </cell>
          <cell r="M4946">
            <v>100</v>
          </cell>
          <cell r="N4946">
            <v>98.85</v>
          </cell>
          <cell r="O4946" t="str">
            <v>TERMINADO</v>
          </cell>
        </row>
        <row r="4947">
          <cell r="K4947">
            <v>2015235740002</v>
          </cell>
          <cell r="L4947" t="str">
            <v>CONSTRUCCIÓN DEL PARQUE CENTRAL EN LA CABECERA MUNICIPAL DE PUERTO ESCONDIDO, DEPARTAMENTO DE CÓRDOBA</v>
          </cell>
          <cell r="M4947">
            <v>93.87</v>
          </cell>
          <cell r="N4947">
            <v>101.73</v>
          </cell>
          <cell r="O4947" t="str">
            <v>CONTRATADO EN EJECUCIÓN</v>
          </cell>
        </row>
        <row r="4948">
          <cell r="K4948">
            <v>2015235740004</v>
          </cell>
          <cell r="L4948" t="str">
            <v>FORMULACIÓN DEL PLAN DE ETNODESARROLLO E IDENTIFICACIÓN, CARACTERIZACIÓN DE LA POBLACIÓN AFROCOLOMBIANA, RAIZAL Y PALENQUERA DEL MUNICIPIO DE PUERTO ESCONDIDO, CÓRDOBA</v>
          </cell>
          <cell r="M4948">
            <v>100</v>
          </cell>
          <cell r="N4948">
            <v>100</v>
          </cell>
          <cell r="O4948" t="str">
            <v>CERRADO</v>
          </cell>
        </row>
        <row r="4949">
          <cell r="K4949">
            <v>2015235740005</v>
          </cell>
          <cell r="L4949" t="str">
            <v>CONSTRUCCIÓN DE DOS (2) CANCHAS SINTÉTICAS PARA FUTBOL SALA EN EL CASCO URBANO DEL MUNICIPIO DE PUERTO ESCONDIDO, CÓRDOBA</v>
          </cell>
          <cell r="M4949">
            <v>100</v>
          </cell>
          <cell r="N4949">
            <v>97.81</v>
          </cell>
          <cell r="O4949" t="str">
            <v>TERMINADO</v>
          </cell>
        </row>
        <row r="4950">
          <cell r="K4950">
            <v>2015235740007</v>
          </cell>
          <cell r="L4950" t="str">
            <v>CONSTRUCCIÓN DE DOS (2) CANCHAS DE SÓFTBOL EN LA ZONA RURAL DEL MUNICIPIO DE PUERTO ESCONDIDO, CÓRDOBA</v>
          </cell>
          <cell r="M4950">
            <v>0</v>
          </cell>
          <cell r="N4950">
            <v>50</v>
          </cell>
          <cell r="O4950" t="str">
            <v>CONTRATADO EN EJECUCIÓN</v>
          </cell>
        </row>
        <row r="4951">
          <cell r="K4951">
            <v>2012235800001</v>
          </cell>
          <cell r="L4951" t="str">
            <v>CONSTRUCCIÓN VÍAS URBANAS PAVIMENTADAS PUERTO LIBERTADOR, CÓRDOBA, CARIBE</v>
          </cell>
          <cell r="M4951">
            <v>100</v>
          </cell>
          <cell r="N4951">
            <v>92.97</v>
          </cell>
          <cell r="O4951" t="str">
            <v>TERMINADO</v>
          </cell>
        </row>
        <row r="4952">
          <cell r="K4952">
            <v>2013235800002</v>
          </cell>
          <cell r="L4952" t="str">
            <v>CONSTRUCCIÓN DE MICROACUEDUCTO RURAL DEL CORREGIMIENTO DE TORNO ROJO , MUNICIPIO DE PUERTO LIBERTADOR, DEPARTAMENTO DE CORDOBA</v>
          </cell>
          <cell r="M4952">
            <v>100</v>
          </cell>
          <cell r="N4952">
            <v>100</v>
          </cell>
          <cell r="O4952" t="str">
            <v>TERMINADO</v>
          </cell>
        </row>
        <row r="4953">
          <cell r="K4953">
            <v>2013235800004</v>
          </cell>
          <cell r="L4953" t="str">
            <v>CONSTRUCCIÓN DE PAVIMENTO EN CONCRETO RÍGIDO Y OBRAS HIDRÁULICAS DE LA ZONA URBANA COMPRENDIDA ENTRE LA CARRERA 12 ENTRE CALLES 4 Y 5 PUERTO LIBERTADOR, CÓRDOBA, CARIBE</v>
          </cell>
          <cell r="M4953">
            <v>100</v>
          </cell>
          <cell r="N4953">
            <v>100</v>
          </cell>
          <cell r="O4953" t="str">
            <v>TERMINADO</v>
          </cell>
        </row>
        <row r="4954">
          <cell r="K4954">
            <v>2014235800002</v>
          </cell>
          <cell r="L4954" t="str">
            <v>CONSTRUCCIÓN DE CONCRETO HIDRÁULICO EN LA CALLE 2 CON CRAS 8,9,10,11,12 Y 13, CRA 10 ENTRE CALLES 3Y2, CRA 11 ENTRE CALLES 2,3Y4, CRA 12 ENTRE CALLES 2Y4, TRANSV 9A CON CALLE 9, EN EL CASCO URBANO DEL MUNICIPIO DE PUERTO LIBERTADOR.</v>
          </cell>
          <cell r="M4954">
            <v>100</v>
          </cell>
          <cell r="N4954">
            <v>100</v>
          </cell>
          <cell r="O4954" t="str">
            <v>TERMINADO</v>
          </cell>
        </row>
        <row r="4955">
          <cell r="K4955">
            <v>2015235800001</v>
          </cell>
          <cell r="L4955" t="str">
            <v>CONSTRUCCIÓN DE PAVIMENTO HIDRÁULICO, PAVIMENTO ARTICULADO Y UN PARQUE LINEAL EN LA ZONA URBANA DEL MUNICIPIO DE PUERTO LIBERTADOR, CÓRDOBA, CARIBE</v>
          </cell>
          <cell r="M4955">
            <v>96.28</v>
          </cell>
          <cell r="N4955">
            <v>100</v>
          </cell>
          <cell r="O4955" t="str">
            <v>CONTRATADO EN EJECUCIÓN</v>
          </cell>
        </row>
        <row r="4956">
          <cell r="K4956">
            <v>2015235800002</v>
          </cell>
          <cell r="L4956" t="str">
            <v>CONSTRUCCIÓN DE PAVIMENTO RÍGIDO EN VÍAS DEL BARRIO 7 DE SEPTIEMBRE EN LA ZONA URBANA DEL MUNICIPIO DE PUERTO LIBERTADOR, DEPARTAMENTO DE CÓRDOBA</v>
          </cell>
          <cell r="M4956">
            <v>100</v>
          </cell>
          <cell r="N4956">
            <v>99.99</v>
          </cell>
          <cell r="O4956" t="str">
            <v>TERMINADO</v>
          </cell>
        </row>
        <row r="4957">
          <cell r="K4957">
            <v>2015235800003</v>
          </cell>
          <cell r="L4957" t="str">
            <v>FORTALECIMIENTO DE LA POLITICA DE SALUD PÚBLICA EN SU DIMENSIÓN SALUD AMBIENTAL EN LA POBLACIÓN DE INFLUENCIA DIRECTA DE LA ACTIVIDAD MINERA CARBONIFERA EN EL MUNICIPIO DE PUERTO LIBERTADOR DEPARTAMENTO DE CÓRDOBA, CARIBE</v>
          </cell>
          <cell r="M4957">
            <v>97.8</v>
          </cell>
          <cell r="N4957">
            <v>72.180000000000007</v>
          </cell>
          <cell r="O4957" t="str">
            <v>CONTRATADO EN EJECUCIÓN</v>
          </cell>
        </row>
        <row r="4958">
          <cell r="K4958">
            <v>2012235860001</v>
          </cell>
          <cell r="L4958" t="str">
            <v>MEJORAMIENTO DE LAS VÍAS URBANAS Y RURALES DEL MUNICIPIO DE PURÍSIMA, CÓRDOBA, CARIBE</v>
          </cell>
          <cell r="M4958">
            <v>100</v>
          </cell>
          <cell r="N4958">
            <v>99.96</v>
          </cell>
          <cell r="O4958" t="str">
            <v>TERMINADO</v>
          </cell>
        </row>
        <row r="4959">
          <cell r="K4959">
            <v>2012235860002</v>
          </cell>
          <cell r="L4959" t="str">
            <v>REMODELACIÓN Y AMPLIACIÓN DEL PARQUE CENTRAL DEL CORREGIMIENTO LOS CORRALES DEL MUNICIPIO DE PURÍSIMA, CÓRDOBA, CARIBE</v>
          </cell>
          <cell r="M4959">
            <v>100</v>
          </cell>
          <cell r="N4959">
            <v>99.41</v>
          </cell>
          <cell r="O4959" t="str">
            <v>TERMINADO</v>
          </cell>
        </row>
        <row r="4960">
          <cell r="K4960">
            <v>2013235860001</v>
          </cell>
          <cell r="L4960" t="str">
            <v>CONSTRUCCIÓN DE PAVIMENTO EN CONCRETO HIDRAULICO DE LA CARRERA 6 ENTRE CALLES 4 Y 1D EN EL MUNICIPIO DE PURÍSIMA, CÓRDOBA, CARIBE</v>
          </cell>
          <cell r="M4960">
            <v>100</v>
          </cell>
          <cell r="N4960">
            <v>99.99</v>
          </cell>
          <cell r="O4960" t="str">
            <v>TERMINADO</v>
          </cell>
        </row>
        <row r="4961">
          <cell r="K4961">
            <v>2013235860002</v>
          </cell>
          <cell r="L4961" t="str">
            <v>MEJORAMIENTO DE LA RED VIAL TERCIARIA DEL MUNICIPIO DE PURÍSIMA, CÓRDOBA, CARIBE</v>
          </cell>
          <cell r="M4961">
            <v>100</v>
          </cell>
          <cell r="N4961">
            <v>99.99</v>
          </cell>
          <cell r="O4961" t="str">
            <v>TERMINADO</v>
          </cell>
        </row>
        <row r="4962">
          <cell r="K4962">
            <v>2013235860003</v>
          </cell>
          <cell r="L4962" t="str">
            <v>CONSTRUCCIÓN DE UN PARQUE RECREATIVO Y RECONSTRUCCION DE CANCHA MULTIFUNCIONAL EN EL  CORREGIMIENTO DE ASERRADERO DEL MUNICIPIO DE PURÍSIMA, CÓRDOBA, CARIBE</v>
          </cell>
          <cell r="M4962">
            <v>100</v>
          </cell>
          <cell r="N4962">
            <v>99.72</v>
          </cell>
          <cell r="O4962" t="str">
            <v>TERMINADO</v>
          </cell>
        </row>
        <row r="4963">
          <cell r="K4963">
            <v>2013235860004</v>
          </cell>
          <cell r="L4963" t="str">
            <v>CONSTRUCCIÓN DE UN PARQUE RECREATIVO Y CANCHA MULTIFUNCIONAL EN EL CORREGIMIENTO DE ARROYO HONDO MUNICIPIO DE PURÍSIMA, CÓRDOBA, CARIBE</v>
          </cell>
          <cell r="M4963">
            <v>100</v>
          </cell>
          <cell r="N4963">
            <v>99.76</v>
          </cell>
          <cell r="O4963" t="str">
            <v>TERMINADO</v>
          </cell>
        </row>
        <row r="4964">
          <cell r="K4964">
            <v>2013235860005</v>
          </cell>
          <cell r="L4964" t="str">
            <v>CONSTRUCCIÓN DE UN PARQUE RECREATIVO EN EL CORREGIMIENTO  EL HUESO DEL MUNICIPIO DE PURÍSIMA, CÓRDOBA, CARIBE</v>
          </cell>
          <cell r="M4964">
            <v>100</v>
          </cell>
          <cell r="N4964">
            <v>99.74</v>
          </cell>
          <cell r="O4964" t="str">
            <v>TERMINADO</v>
          </cell>
        </row>
        <row r="4965">
          <cell r="K4965">
            <v>2013235860006</v>
          </cell>
          <cell r="L4965" t="str">
            <v>CONSTRUCCIÓN DE UN BIOPARQUE EN EL MUNICIPIO DE PURÍSIMA, CÓRDOBA, CARIBE</v>
          </cell>
          <cell r="M4965">
            <v>100</v>
          </cell>
          <cell r="N4965">
            <v>99.77</v>
          </cell>
          <cell r="O4965" t="str">
            <v>TERMINADO</v>
          </cell>
        </row>
        <row r="4966">
          <cell r="K4966">
            <v>2014235860001</v>
          </cell>
          <cell r="L4966" t="str">
            <v>CONSTRUCCIÓN DE BULEVAR PEATONAL EN LA CALLE 4 ENTRE CARRERA 7 Y 8 DEL MUNICIPIO DE PURÍSIMA, CÓRDOBA, CARIBE</v>
          </cell>
          <cell r="M4966">
            <v>100</v>
          </cell>
          <cell r="N4966">
            <v>100</v>
          </cell>
          <cell r="O4966" t="str">
            <v>TERMINADO</v>
          </cell>
        </row>
        <row r="4967">
          <cell r="K4967">
            <v>2014235860002</v>
          </cell>
          <cell r="L4967" t="str">
            <v>REMODELACIÓN DEL PARQUE RECREATIVO DE LA VEREDA DE VILLANUEVA DEL MUNICIPIO DE PURÍSIMA, CÓRDOBA, CARIBE</v>
          </cell>
          <cell r="M4967">
            <v>100</v>
          </cell>
          <cell r="N4967">
            <v>99.97</v>
          </cell>
          <cell r="O4967" t="str">
            <v>TERMINADO</v>
          </cell>
        </row>
        <row r="4968">
          <cell r="K4968">
            <v>2014235860003</v>
          </cell>
          <cell r="L4968" t="str">
            <v>REMODELACIÓN DEL PARQUE SAN JUAN DE LAS PALMAS DEL MUNICIPIO DE PURÍSIMA, CÓRDOBA, CARIBE</v>
          </cell>
          <cell r="M4968">
            <v>100</v>
          </cell>
          <cell r="N4968">
            <v>98.35</v>
          </cell>
          <cell r="O4968" t="str">
            <v>TERMINADO</v>
          </cell>
        </row>
        <row r="4969">
          <cell r="K4969">
            <v>2014235860004</v>
          </cell>
          <cell r="L4969" t="str">
            <v>MEJORAMIENTO DE LAS VÍAS RURALES ASERRADERO-BUHIO, APARTADA-MALENA, APARTADA-BARRIO ALINDO, APARTADA-VILLANUEVA DEL MUNICIPIO DE PURÍSIMA, CÓRDOBA, CARIBE</v>
          </cell>
          <cell r="M4969">
            <v>100</v>
          </cell>
          <cell r="N4969">
            <v>101.57</v>
          </cell>
          <cell r="O4969" t="str">
            <v>TERMINADO</v>
          </cell>
        </row>
        <row r="4970">
          <cell r="K4970">
            <v>2015235860001</v>
          </cell>
          <cell r="L4970" t="str">
            <v>CONSTRUCCIÓN DE PAVIMENTO EN CONCRETO HIDRÁULICO EN EL BARRIO SAN RAFAEL DE LA CLL 4 ENTRE LA CRA 4B Y CRA 6, CLL 5 ENTRE LA DIAG 5 Y CRA 4B,Y  CRA 4B ENTRE CLL 4 Y DIAG 5, ZONA URBANA DEL MUNICIPIO DE PURÍSIMA,DEPARTAMENTO DE CÓRDOBA</v>
          </cell>
          <cell r="M4970">
            <v>100</v>
          </cell>
          <cell r="N4970">
            <v>103.59</v>
          </cell>
          <cell r="O4970" t="str">
            <v>TERMINADO</v>
          </cell>
        </row>
        <row r="4971">
          <cell r="K4971">
            <v>2015235860002</v>
          </cell>
          <cell r="L4971" t="str">
            <v>CONSTRUCCIÓN DE PLACA HUELLA PARA EL MEJORAMIENTO DE LA VÍA RURAL APARTADA-COMEJEN, MUNICIPIO DE PURÍSIMA, DEPARTAMENTO DE CÓRDOBA</v>
          </cell>
          <cell r="M4971">
            <v>100</v>
          </cell>
          <cell r="N4971">
            <v>95.24</v>
          </cell>
          <cell r="O4971" t="str">
            <v>TERMINADO</v>
          </cell>
        </row>
        <row r="4972">
          <cell r="K4972">
            <v>2016235860001</v>
          </cell>
          <cell r="L4972" t="str">
            <v>CONSTRUCCIÓN DE PAVIMENTO EN CONCRETO HIDRÁULICO EN LA CALLE 11A ENTRE KRA 6 Y 7, CALLE 11 ENTRE KRA 5 Y 7, CALLE 10 ENTRE KRA 5 Y 7 ,PURÍSIMA, CÓRDOBA, CARIBE.</v>
          </cell>
          <cell r="M4972">
            <v>0</v>
          </cell>
          <cell r="N4972">
            <v>50</v>
          </cell>
          <cell r="O4972" t="str">
            <v>CONTRATADO EN EJECUCIÓN</v>
          </cell>
        </row>
        <row r="4973">
          <cell r="K4973">
            <v>2013236600001</v>
          </cell>
          <cell r="L4973" t="str">
            <v>CONSTRUCCIÓN CONSTRUCCIÓN, MEJORAMINTO Y ADECUACIÓN DE TRES PARQUES EN LOS BARRIOS COROCITO,MIRAMAR Y CAMILO TORRES SAHAGÚN, CÓRDOBA, CARIBE</v>
          </cell>
          <cell r="M4973">
            <v>100</v>
          </cell>
          <cell r="N4973">
            <v>99.99</v>
          </cell>
          <cell r="O4973" t="str">
            <v>CERRADO</v>
          </cell>
        </row>
        <row r="4974">
          <cell r="K4974">
            <v>2013236600003</v>
          </cell>
          <cell r="L4974" t="str">
            <v>MEJORAMIENTO MEJORAMIENTO Y REHABILITACIÓN DE LA VIA QUE CONDUCE DE LA CURVA  - MORROCOY  - CHIMBORAZO EN LA ZONA RURAL DEL MUNICIPIO SAHAGÚN, CÓRDOBA, CARIBE</v>
          </cell>
          <cell r="M4974">
            <v>100</v>
          </cell>
          <cell r="N4974">
            <v>87.77</v>
          </cell>
          <cell r="O4974" t="str">
            <v>CERRADO</v>
          </cell>
        </row>
        <row r="4975">
          <cell r="K4975">
            <v>2013236600004</v>
          </cell>
          <cell r="L4975" t="str">
            <v>FORTALECIMIENTO DE LAS CAPACIDADES DE LA INVESTIGACIÓN COMO ESTRATEGIA PEDAGÓGICA APOYADA EN LAS TIC EN EL MUNICIPIO DE SAHAGÚN, CÓRDOBA</v>
          </cell>
          <cell r="M4975">
            <v>92.19</v>
          </cell>
          <cell r="N4975">
            <v>92.15</v>
          </cell>
          <cell r="O4975" t="str">
            <v>CERRADO</v>
          </cell>
        </row>
        <row r="4976">
          <cell r="K4976">
            <v>2013236600005</v>
          </cell>
          <cell r="L4976" t="str">
            <v>CONSTRUCCIÓN CONSTRUCCIÓN Y REHABILITACIÓN DE PAVIMENTO  Y REPOSICIÓN DE TUBERIAS DE ALCANTARILLADO EN LA ZONA URBANA. SAHAGÚN, CÓRDOBA, CARIBE</v>
          </cell>
          <cell r="M4976">
            <v>100</v>
          </cell>
          <cell r="N4976">
            <v>64.87</v>
          </cell>
          <cell r="O4976" t="str">
            <v>TERMINADO</v>
          </cell>
        </row>
        <row r="4977">
          <cell r="K4977">
            <v>2013236600007</v>
          </cell>
          <cell r="L4977" t="str">
            <v>REPOSICIÓN OPTIMIZACION DE REDES DE ALCANTARILLADO MEDIATE LA REPOSICIONDE 16 TRAMOS EN DIFERENTES BARRIOS DE SAHAGÚN, CÓRDOBA, CARIBE</v>
          </cell>
          <cell r="M4977">
            <v>100</v>
          </cell>
          <cell r="N4977">
            <v>99.99</v>
          </cell>
          <cell r="O4977" t="str">
            <v>CERRADO</v>
          </cell>
        </row>
        <row r="4978">
          <cell r="K4978">
            <v>2013236600008</v>
          </cell>
          <cell r="L4978" t="str">
            <v>SUMINISTRO SERVICIO DE TRANSPORTE TERRESTRE ESPECIAL PARA ESTUDIANTES DE LA ZONA RURAL DEL MUNICIPIO DE SAHAGÚN, CÓRDOBA SAHAGÚN, CÓRDOBA, CARIBE</v>
          </cell>
          <cell r="M4978">
            <v>100</v>
          </cell>
          <cell r="N4978">
            <v>46.56</v>
          </cell>
          <cell r="O4978" t="str">
            <v>CERRADO</v>
          </cell>
        </row>
        <row r="4979">
          <cell r="K4979">
            <v>2013236600009</v>
          </cell>
          <cell r="L4979" t="str">
            <v>ADECUACIÓN ADECUACIÓN Y MEJORAMIENTO DEL CAMPO DE FUTBOL CINCO EN EL CORREGIMIENTO LOS AMARILLOS SAHAGÚN, CÓRDOBA, CARIBE</v>
          </cell>
          <cell r="M4979">
            <v>100</v>
          </cell>
          <cell r="N4979">
            <v>33.909999999999997</v>
          </cell>
          <cell r="O4979" t="str">
            <v>CERRADO</v>
          </cell>
        </row>
        <row r="4980">
          <cell r="K4980">
            <v>2013236600011</v>
          </cell>
          <cell r="L4980" t="str">
            <v>CONSTRUCCIÓN CONEXIÓN DEL SERVICIO DE GAS NATURAL DOMICILIARIO EN LOS CORREGIMIENTOS DE SABANETA Y LAS LLANADAS. SAHAGÚN, CÓRDOBA, CARIBE</v>
          </cell>
          <cell r="M4980">
            <v>100</v>
          </cell>
          <cell r="N4980">
            <v>55.42</v>
          </cell>
          <cell r="O4980" t="str">
            <v>CERRADO</v>
          </cell>
        </row>
        <row r="4981">
          <cell r="K4981">
            <v>2014236600001</v>
          </cell>
          <cell r="L4981" t="str">
            <v>FORTALECIMIENTO FORTALECIMIENTO DEL CUERPO DE BOMBEROS MEDIANTE LA CAPACITACIÓN Y DOTACIÓN DEL MISMO SAHAGÚN, CÓRDOBA, CARIBE</v>
          </cell>
          <cell r="M4981">
            <v>100</v>
          </cell>
          <cell r="N4981">
            <v>99.58</v>
          </cell>
          <cell r="O4981" t="str">
            <v>TERMINADO</v>
          </cell>
        </row>
        <row r="4982">
          <cell r="K4982">
            <v>2014236600002</v>
          </cell>
          <cell r="L4982" t="str">
            <v>ESTUDIO ACTUALIZACIÓN DE LA ESTRATIFICACIÓN SOCIOECONOMICA PREDIAL SAHAGÚN, CÓRDOBA, CARIBE</v>
          </cell>
          <cell r="M4982">
            <v>100</v>
          </cell>
          <cell r="N4982">
            <v>99.99</v>
          </cell>
          <cell r="O4982" t="str">
            <v>PARA CIERRE</v>
          </cell>
        </row>
        <row r="4983">
          <cell r="K4983">
            <v>2014236600005</v>
          </cell>
          <cell r="L4983" t="str">
            <v>FORMULACIÓN DE LA AGENDA AMBIENTAL EN EL MARCO DEL SISTEMA DE GESTIÓN MUNICIPAL SAHAGÚN, CÓRDOBA, CARIBE</v>
          </cell>
          <cell r="M4983">
            <v>100</v>
          </cell>
          <cell r="N4983">
            <v>99.49</v>
          </cell>
          <cell r="O4983" t="str">
            <v>CERRADO</v>
          </cell>
        </row>
        <row r="4984">
          <cell r="K4984">
            <v>2014236600008</v>
          </cell>
          <cell r="L4984" t="str">
            <v>MEJORAMIENTO Y REHABILITACIÓN  DE LA VIA QUE CONDUCE DE EL CRUCERO - SALGUERITO - ESCOBALITO - PITALITO  EN LA ZONA RURA SAHAGÚN, CÓRDOBA, CARIBE</v>
          </cell>
          <cell r="M4984">
            <v>100</v>
          </cell>
          <cell r="N4984">
            <v>99.94</v>
          </cell>
          <cell r="O4984" t="str">
            <v>CERRADO</v>
          </cell>
        </row>
        <row r="4985">
          <cell r="K4985">
            <v>2014236600009</v>
          </cell>
          <cell r="L4985" t="str">
            <v>CONSTRUCCIÓN Y MEJORAMIENTO DE CUATRO CANCHAS POLIDEPORTIVAS EN LA ZONA RURAL SAHAGÚN, CÓRDOBA, CARIBE</v>
          </cell>
          <cell r="M4985">
            <v>100</v>
          </cell>
          <cell r="N4985">
            <v>99.89</v>
          </cell>
          <cell r="O4985" t="str">
            <v>CERRADO</v>
          </cell>
        </row>
        <row r="4986">
          <cell r="K4986">
            <v>2014236600010</v>
          </cell>
          <cell r="L4986" t="str">
            <v>DIAGNOSTICO FORMULACIÓN E IMPLEMENTACIÓN DE UN PROGRAMA DE GESTIÓN DOCUMENTAL EN LA ALCALDIA DEL MUNICIPIO DE SAHAGÚN, CÓRDOBA, CARIBE</v>
          </cell>
          <cell r="M4986">
            <v>100</v>
          </cell>
          <cell r="N4986">
            <v>100</v>
          </cell>
          <cell r="O4986" t="str">
            <v>CERRADO</v>
          </cell>
        </row>
        <row r="4987">
          <cell r="K4987">
            <v>2014236600013</v>
          </cell>
          <cell r="L4987" t="str">
            <v>CONSTRUCCIÓN MEJORAMIENTO Y ADECUACIÓN DE TRES (3) PARQUES EN LOS BARRIOS MIRAFLOREZ, RANCHERIA Y EL VENECIA DE SAHAGÚN, CÓRDOBA, CARIBE</v>
          </cell>
          <cell r="M4987">
            <v>100</v>
          </cell>
          <cell r="N4987">
            <v>99.99</v>
          </cell>
          <cell r="O4987" t="str">
            <v>CERRADO</v>
          </cell>
        </row>
        <row r="4988">
          <cell r="K4988">
            <v>2014236600014</v>
          </cell>
          <cell r="L4988" t="str">
            <v>CONSTRUCCIÓN DE 155 UNIDADES BASICAS SANITARIAS, DE LAS CUALES 67 SON PRESENTADAS POR LA COMUNIDAD INDIGENA DEL MUNICIPIO DE SAHAGÚN, CÓRDOBA, CARIBE</v>
          </cell>
          <cell r="M4988">
            <v>100</v>
          </cell>
          <cell r="N4988">
            <v>99.98</v>
          </cell>
          <cell r="O4988" t="str">
            <v>CERRADO</v>
          </cell>
        </row>
        <row r="4989">
          <cell r="K4989">
            <v>2015236600001</v>
          </cell>
          <cell r="L4989" t="str">
            <v>CONSTRUCCIÓN DE PAVIMENTO Y REPOSICIÓN DE TUBERIAS DE ALCANTARILLADO EN LA ZONA URBANA DEL MUNICIPIO DE SAHAGÚN, CÓRDOBA, CARIBE</v>
          </cell>
          <cell r="M4989">
            <v>100</v>
          </cell>
          <cell r="N4989">
            <v>100</v>
          </cell>
          <cell r="O4989" t="str">
            <v>PARA CIERRE</v>
          </cell>
        </row>
        <row r="4990">
          <cell r="K4990">
            <v>2015236600002</v>
          </cell>
          <cell r="L4990" t="str">
            <v>FORTALECIMIENTO DE LA CAPACIDAD ORGANIZATIVA, DE PLANEACIÓN Y GESTIÓN DEL CONSEJO COMUNITARIO Y LOS CABILDOS INDIGENAS DE SAHAGÚN, CÓRDOBA, CARIBE</v>
          </cell>
          <cell r="M4990">
            <v>100</v>
          </cell>
          <cell r="N4990">
            <v>100</v>
          </cell>
          <cell r="O4990" t="str">
            <v>CERRADO</v>
          </cell>
        </row>
        <row r="4991">
          <cell r="K4991">
            <v>2015236600003</v>
          </cell>
          <cell r="L4991" t="str">
            <v>MEJORAMIENTO DE LA VIA QUE CONDUCE DE LA YE - SALITRA - VENADO Y DE LA PARTADA - LA MUSICA DEL MUNICIPIO SAHAGÚN, CÓRDOBA, CARIBE</v>
          </cell>
          <cell r="M4991">
            <v>100</v>
          </cell>
          <cell r="N4991">
            <v>99.99</v>
          </cell>
          <cell r="O4991" t="str">
            <v>PARA CIERRE</v>
          </cell>
        </row>
        <row r="4992">
          <cell r="K4992">
            <v>2015236600004</v>
          </cell>
          <cell r="L4992" t="str">
            <v>CONSTRUCCIÓN DE UNA CALLE CANAL PARALELA AL TERMINAL DE TRANSPORTE Y EL MERCADO PÚBLICO NUEVO DEL MUNICIPIO DE SAHAGÚN, CÓRDOBA, CARIBE</v>
          </cell>
          <cell r="M4992">
            <v>76.930000000000007</v>
          </cell>
          <cell r="N4992">
            <v>61.37</v>
          </cell>
          <cell r="O4992" t="str">
            <v>CONTRATADO EN EJECUCIÓN</v>
          </cell>
        </row>
        <row r="4993">
          <cell r="K4993">
            <v>2015236600005</v>
          </cell>
          <cell r="L4993" t="str">
            <v>FORTALECIMIENTO INSTITUCIONAL MEDIANTE LA ACTUALIZACIÓN, ADECUACIÓN Y AJUSTE DEL MODELO ESTANDAR DE CONTROL INTERNO MECI DE SAHAGÚN, CÓRDOBA, CARIBE</v>
          </cell>
          <cell r="M4993">
            <v>100</v>
          </cell>
          <cell r="N4993">
            <v>100</v>
          </cell>
          <cell r="O4993" t="str">
            <v>CERRADO</v>
          </cell>
        </row>
        <row r="4994">
          <cell r="K4994">
            <v>2015236600006</v>
          </cell>
          <cell r="L4994" t="str">
            <v>CONSTRUCCIÓN DE DOS CANCHAS POLIDEPORTIVAS EN LA ZONA RURAL DEL MUNICIPIO DE SAHAGÚN, CÓRDOBA, CARIBE</v>
          </cell>
          <cell r="M4994">
            <v>100</v>
          </cell>
          <cell r="N4994">
            <v>99.98</v>
          </cell>
          <cell r="O4994" t="str">
            <v>PARA CIERRE</v>
          </cell>
        </row>
        <row r="4995">
          <cell r="K4995">
            <v>2015236600007</v>
          </cell>
          <cell r="L4995" t="str">
            <v>SERVICIO DE TRANSPORTE TERRESTRE ESPECIAL PARA ESTUDIANTES DE LA ZONA RURAL DEL MUNICIPIO DE SAHAGÚN, CÓRDOBA, CARIBE</v>
          </cell>
          <cell r="M4995">
            <v>100</v>
          </cell>
          <cell r="N4995">
            <v>97.52</v>
          </cell>
          <cell r="O4995" t="str">
            <v>PARA CIERRE</v>
          </cell>
        </row>
        <row r="4996">
          <cell r="K4996">
            <v>2015236600009</v>
          </cell>
          <cell r="L4996" t="str">
            <v>INSTALACIÓN DE SEMAFOROS EN LOS PUNTOS CRITICOS DEL MUNICIPIO DE SAHAGÚN, CÓRDOBA, CARIBE</v>
          </cell>
          <cell r="M4996">
            <v>100</v>
          </cell>
          <cell r="N4996">
            <v>99</v>
          </cell>
          <cell r="O4996" t="str">
            <v>PARA CIERRE</v>
          </cell>
        </row>
        <row r="4997">
          <cell r="K4997">
            <v>2015236600010</v>
          </cell>
          <cell r="L4997" t="str">
            <v>CONSTRUCCIÓN DE OBRAS DE DRENAJE EN LA VIA DE LAS BOCAS A LOMA SECA, LAS BOCAS A LOS ROSALES EN LA ZONA RURAL DEL MUNICIPIO DE SAHAGÚN, CÓRDOBA, CARIBE</v>
          </cell>
          <cell r="M4997">
            <v>100</v>
          </cell>
          <cell r="N4997">
            <v>99.99</v>
          </cell>
          <cell r="O4997" t="str">
            <v>TERMINADO</v>
          </cell>
        </row>
        <row r="4998">
          <cell r="K4998">
            <v>2015236600012</v>
          </cell>
          <cell r="L4998" t="str">
            <v>EXTENSIÓN Y OPTIMIZACIÓN DE REDES DE ALCANTARILLADO EN DIFERENTES BARRIOS DEL MUNICIPIO DE SAHAGÚN, CÓRDOBA, CARIBE</v>
          </cell>
          <cell r="M4998">
            <v>100</v>
          </cell>
          <cell r="N4998">
            <v>100</v>
          </cell>
          <cell r="O4998" t="str">
            <v>PARA CIERRE</v>
          </cell>
        </row>
        <row r="4999">
          <cell r="K4999">
            <v>2016236600001</v>
          </cell>
          <cell r="L4999" t="str">
            <v>SERVICIO DE TRANSPORTE ESPECIAL PARA ESTUDIANTES DE LA ZONA RURAL DEL MUNICIPIO DE SAHAGÚN, DEPARTAMENTO DE CÓRDOBA.</v>
          </cell>
          <cell r="M4999">
            <v>100</v>
          </cell>
          <cell r="N4999">
            <v>89.5</v>
          </cell>
          <cell r="O4999" t="str">
            <v>TERMINADO</v>
          </cell>
        </row>
        <row r="5000">
          <cell r="K5000">
            <v>2016236600003</v>
          </cell>
          <cell r="L5000" t="str">
            <v>CONSTRUCCIÓN DE 73 UNIDADES BASICAS SANITARIAS, DE LAS CUALES 13 SON PRESENTADAS POR LA COMUNIDAD INDIGENA DEL MUNICIPIO DE SAHAGÚN, CÓRDOBA.</v>
          </cell>
          <cell r="M5000">
            <v>0</v>
          </cell>
          <cell r="N5000">
            <v>0</v>
          </cell>
          <cell r="O5000" t="str">
            <v>SIN CONTRATAR</v>
          </cell>
        </row>
        <row r="5001">
          <cell r="K5001">
            <v>2016236600004</v>
          </cell>
          <cell r="L5001" t="str">
            <v>CONSTRUCCIÓN DE PAVIMENTO RIGIDO Y REPOSICIÓN DE TUBERIAS DE ALCANTARILLADO EN LA ZONA URBANA DEL MUNICIPIO DE SAHAGÚN, CÓRDOBA</v>
          </cell>
          <cell r="M5001">
            <v>0</v>
          </cell>
          <cell r="N5001">
            <v>0</v>
          </cell>
          <cell r="O5001" t="str">
            <v>SIN CONTRATAR</v>
          </cell>
        </row>
        <row r="5002">
          <cell r="K5002">
            <v>2016236600006</v>
          </cell>
          <cell r="L5002" t="str">
            <v>MEJORAMIENTO DE LOS MICROACUEDUCTOS EN LA ZONA RURAL DEL MUNICIPIO DE SAHAGÚN, CÓRDOBA.</v>
          </cell>
          <cell r="M5002">
            <v>0</v>
          </cell>
          <cell r="N5002">
            <v>0</v>
          </cell>
          <cell r="O5002" t="str">
            <v>SIN CONTRATAR</v>
          </cell>
        </row>
        <row r="5003">
          <cell r="K5003">
            <v>2016236600008</v>
          </cell>
          <cell r="L5003" t="str">
            <v>FORMULACIÓN E IMPLEMENTACIÓN DEL PLAN DE SEGURIDAD VÍAL DEL MUNICIPIO DE SAHAGÚN, CÓRDOBA</v>
          </cell>
          <cell r="M5003">
            <v>35.36</v>
          </cell>
          <cell r="N5003">
            <v>40</v>
          </cell>
          <cell r="O5003" t="str">
            <v>CONTRATADO EN EJECUCIÓN</v>
          </cell>
        </row>
        <row r="5004">
          <cell r="K5004">
            <v>2013236700001</v>
          </cell>
          <cell r="L5004" t="str">
            <v>REHABILITACIÓN DE LA VIA A LA VEREDA BAJO GRANDE K0+00 A K2+050 DEL MUNICIPIO DE SAN ANDRÉS SOTAVENTO, DEPARTAMENTO DE CÓRDOBA</v>
          </cell>
          <cell r="M5004">
            <v>100</v>
          </cell>
          <cell r="N5004">
            <v>98.3</v>
          </cell>
          <cell r="O5004" t="str">
            <v>TERMINADO</v>
          </cell>
        </row>
        <row r="5005">
          <cell r="K5005">
            <v>2013236700002</v>
          </cell>
          <cell r="L5005" t="str">
            <v>CONSTRUCCIÓN DE PAVIMENTO EN CONCRETO RIGIDO DE LA CALLE CHINU EN EL MUNICIPIO DE SAN ANDRÉS DE SOTAVENTO.</v>
          </cell>
          <cell r="M5005">
            <v>100</v>
          </cell>
          <cell r="N5005">
            <v>145.41</v>
          </cell>
          <cell r="O5005" t="str">
            <v>TERMINADO</v>
          </cell>
        </row>
        <row r="5006">
          <cell r="K5006">
            <v>2013236700003</v>
          </cell>
          <cell r="L5006" t="str">
            <v>CONSTRUCCIÓN SALON MULTIPLE EN LA INSTITUCION EDUCATIVA DORIBEL TARRA DEL CORREGIMIENTO DE LA CRUZ DEL GUAYABO SAN ANDRÉS SOTAVENTO, DEPARTAMENTO DE CÓRDOBA</v>
          </cell>
          <cell r="M5006">
            <v>100</v>
          </cell>
          <cell r="N5006">
            <v>60.63</v>
          </cell>
          <cell r="O5006" t="str">
            <v>TERMINADO</v>
          </cell>
        </row>
        <row r="5007">
          <cell r="K5007">
            <v>2013236700004</v>
          </cell>
          <cell r="L5007" t="str">
            <v>CONSTRUCCIÓN DE PAVIMENTO EN CONCRETO RIGIDO PARA LAS CALLES DE LOS BARRIOS PARLET Y VILLA NAZARETH DEL MUNICIPIO DE SAN ANDRÉS SOTAVENTO, DEPARTAMENTO DE CÓRDOBA</v>
          </cell>
          <cell r="M5007">
            <v>100</v>
          </cell>
          <cell r="N5007">
            <v>98.62</v>
          </cell>
          <cell r="O5007" t="str">
            <v>TERMINADO</v>
          </cell>
        </row>
        <row r="5008">
          <cell r="K5008">
            <v>2013236700006</v>
          </cell>
          <cell r="L5008" t="str">
            <v>CONSTRUCCIÓN CONSTRUCCION DE AULAS Y UNIDADES SANITARIAS EN LOS CENTROS EDUCATIVOS: SEDE PATIO BONITO NORTE, SUBSEDE JEJEN; SAN ANDRÉS SOTAVENTO, CÓRDOBA, CARIBE</v>
          </cell>
          <cell r="M5008">
            <v>100</v>
          </cell>
          <cell r="N5008">
            <v>99.97</v>
          </cell>
          <cell r="O5008" t="str">
            <v>TERMINADO</v>
          </cell>
        </row>
        <row r="5009">
          <cell r="K5009">
            <v>2013236700007</v>
          </cell>
          <cell r="L5009" t="str">
            <v>CONSTRUCCIÓN CONSTRUCCION DE CERRAMIENTO EN LA INSTITUCION EDUCATIVA SAN SIMON SEDE PRINCIPAL SAN ANDRÉS SOTAVENTO, CÓRDOBA, CARIBE</v>
          </cell>
          <cell r="M5009">
            <v>100</v>
          </cell>
          <cell r="N5009">
            <v>99.83</v>
          </cell>
          <cell r="O5009" t="str">
            <v>TERMINADO</v>
          </cell>
        </row>
        <row r="5010">
          <cell r="K5010">
            <v>2013236700008</v>
          </cell>
          <cell r="L5010" t="str">
            <v>CONSTRUCCIÓN SISTEMA DE ACUEDUCTO PARA LA VEREDA DE LAS CASITAS ARGENTINA DE SAN ANDRÉS SOTAVENTO, CÓRDOBA, CARIBE</v>
          </cell>
          <cell r="M5010">
            <v>100</v>
          </cell>
          <cell r="N5010">
            <v>99.95</v>
          </cell>
          <cell r="O5010" t="str">
            <v>TERMINADO</v>
          </cell>
        </row>
        <row r="5011">
          <cell r="K5011">
            <v>2013236700009</v>
          </cell>
          <cell r="L5011" t="str">
            <v>CONSTRUCCIÓN DE REDES DE DISTRIBUCION ELECTRICA EN MEDIA Y BAJA TENSION DE LA VEREDA DE BOCA DE JARRRO DE SAN ANDRÉS SOTAVENTO, CÓRDOBA, CARIBE</v>
          </cell>
          <cell r="M5011">
            <v>100</v>
          </cell>
          <cell r="N5011">
            <v>99.97</v>
          </cell>
          <cell r="O5011" t="str">
            <v>TERMINADO</v>
          </cell>
        </row>
        <row r="5012">
          <cell r="K5012">
            <v>2013236700010</v>
          </cell>
          <cell r="L5012" t="str">
            <v>CONSTRUCCIÓN DE EDIFICACION PARA SALON MULTIPLE, BATERIA DE BAÑOS Y TRES AULAS EN LA INSTITUCION EDUCATIVA LA ALIANZA DEL MUNICIPIO D SAN ANDRÉS SOTAVENTO, DEPARTAMENTO DE CÓRDOBA</v>
          </cell>
          <cell r="M5012">
            <v>0</v>
          </cell>
          <cell r="N5012">
            <v>54.11</v>
          </cell>
          <cell r="O5012" t="str">
            <v>CONTRATADO EN EJECUCIÓN</v>
          </cell>
        </row>
        <row r="5013">
          <cell r="K5013">
            <v>2013236700011</v>
          </cell>
          <cell r="L5013" t="str">
            <v>REHABILITACIÓN DE LA VIA A SANTA ISABEL K0+00 A K0+500 Y  DE LA VIA LA 40 PALMAS VERDE DEL K0+00 AL K1+700 DEL MUNICIPIO DE SAN ANDRÉS SOTAVENTO, DEPARTAMENTO DE CÓRDOBA</v>
          </cell>
          <cell r="M5013">
            <v>100</v>
          </cell>
          <cell r="N5013">
            <v>54.69</v>
          </cell>
          <cell r="O5013" t="str">
            <v>TERMINADO</v>
          </cell>
        </row>
        <row r="5014">
          <cell r="K5014">
            <v>2014236700001</v>
          </cell>
          <cell r="L5014" t="str">
            <v>CONSTRUCCIÓN PAVIMENTO EN CONCRETO RÍGO DE LA CALLE TRANSVERSAL 10A QUE VA DE LA CALLE 10 SAN ANDRÉS  AL BARRIO EL CONCEJO, DEL MUNICIPIO DE SAN ANDRÉS SOTAVENTO, CÓRDOBA, CARIBE</v>
          </cell>
          <cell r="M5014">
            <v>0</v>
          </cell>
          <cell r="N5014">
            <v>125.58</v>
          </cell>
          <cell r="O5014" t="str">
            <v>CONTRATADO EN EJECUCIÓN</v>
          </cell>
        </row>
        <row r="5015">
          <cell r="K5015">
            <v>2014236700002</v>
          </cell>
          <cell r="L5015" t="str">
            <v>CONSTRUCCIÓN DE 23 UNIDADES SANITARIAS PARA FAMILIAS AFRODESCENDIENTES.(09)EN EL MAMON,(7) EN ROMA (7) EN CRUZ DEL GUAYABO ZONA RURAL MUNICIPIO DE SAN ANDRÉS SOTAVENTO, CÓRDOBA</v>
          </cell>
          <cell r="M5015">
            <v>100</v>
          </cell>
          <cell r="N5015">
            <v>99.87</v>
          </cell>
          <cell r="O5015" t="str">
            <v>TERMINADO</v>
          </cell>
        </row>
        <row r="5016">
          <cell r="K5016">
            <v>2014236700003</v>
          </cell>
          <cell r="L5016" t="str">
            <v>CONSTRUCCIÓN 21 UNIDADES SANITARIAS BASICAS EN EL MAMÓN, VILLA ROSITA, LOS CORREA, SAN GREGORIO, PLAZA BONITA Y EL BRILLANTE SAN ANDRÉS SOTAVENTO, CÓRDOBA, CARIBE</v>
          </cell>
          <cell r="M5016">
            <v>100</v>
          </cell>
          <cell r="N5016">
            <v>99.9</v>
          </cell>
          <cell r="O5016" t="str">
            <v>TERMINADO</v>
          </cell>
        </row>
        <row r="5017">
          <cell r="K5017">
            <v>2015236700001</v>
          </cell>
          <cell r="L5017" t="str">
            <v>REHABILITACIÓN VIA CRUZ DEL GUAYAVO-MALA NOCHE DEL 0 AL 3+500 Y CONST DE CUNETAS CRUZ DEL GUAYABO-SANTA FE  K 0 AL KM 2+500 ZONA RURAL SAN ANDRÉS SOTAVENTO, CÓRDOBA, CARIBE</v>
          </cell>
          <cell r="M5017">
            <v>0</v>
          </cell>
          <cell r="N5017">
            <v>99.94</v>
          </cell>
          <cell r="O5017" t="str">
            <v>CONTRATADO EN EJECUCIÓN</v>
          </cell>
        </row>
        <row r="5018">
          <cell r="K5018">
            <v>2015236700002</v>
          </cell>
          <cell r="L5018" t="str">
            <v>CONSTRUCCIÓN DE LA PAVIMENTACIÓN DE LA CALLE DEL COMERCIO ENTRE LA INTERSECCIÓN VIA NACIONAL 78 CHINU - LORICA HASTA CARRERA 10 SAN ANDRÉS SOTAVENTO, CÓRDOBA, CARIBE</v>
          </cell>
          <cell r="M5018">
            <v>0</v>
          </cell>
          <cell r="N5018">
            <v>99.98</v>
          </cell>
          <cell r="O5018" t="str">
            <v>CONTRATADO EN EJECUCIÓN</v>
          </cell>
        </row>
        <row r="5019">
          <cell r="K5019">
            <v>2015236700003</v>
          </cell>
          <cell r="L5019" t="str">
            <v>CONSTRUCCIÓN DE PAVIMENTO EN CONCRETO RÍGIDO DE LA CARRERA 8, VÍA QUE CONDUCE AL CORREGIMIENTO LOS CARRETOS, ZONA URBANA DEL MUNICIPIO DE SAN ANDRÉS DE SOTAVENTO, DEPARTAMENTO DE CÓRDOBA</v>
          </cell>
          <cell r="M5019">
            <v>0</v>
          </cell>
          <cell r="N5019">
            <v>0</v>
          </cell>
          <cell r="O5019" t="str">
            <v>CONTRATADO EN EJECUCIÓN</v>
          </cell>
        </row>
        <row r="5020">
          <cell r="K5020">
            <v>2012236720001</v>
          </cell>
          <cell r="L5020" t="str">
            <v>CONSTRUCCIÓN DE PAVIMENTO EN CONCRETO RIGIDO EN EL CGTO DEL PORVENIR DESDE LA  CRA 5 HASTA LA CR 6 ENTRE CL 1 Y 2 Y DESDE LA CR 9 HASTA LA CR 14 ENTRE CL 1 Y 2, EN EL  MUNICIPIO DE SAN ANTERO, DEPARTAMENTO DE CÓRDOBA</v>
          </cell>
          <cell r="M5020">
            <v>100</v>
          </cell>
          <cell r="N5020">
            <v>99.77</v>
          </cell>
          <cell r="O5020" t="str">
            <v>CERRADO</v>
          </cell>
        </row>
        <row r="5021">
          <cell r="K5021">
            <v>2012236720002</v>
          </cell>
          <cell r="L5021" t="str">
            <v>DEMARCACIÓN Y SEÑALIZACIÓN DE LAS PRINCIPALES VIAS DE CIRCULACION EN LA ZONA URBANA DEL MUNICIPIO DE SAN ANTERO, DEPARTAMENTO DE CÓRDOBA</v>
          </cell>
          <cell r="M5021">
            <v>100</v>
          </cell>
          <cell r="N5021">
            <v>99.8</v>
          </cell>
          <cell r="O5021" t="str">
            <v>CERRADO</v>
          </cell>
        </row>
        <row r="5022">
          <cell r="K5022">
            <v>2012236720003</v>
          </cell>
          <cell r="L5022" t="str">
            <v>RECUPERACIÓN Y OPTIMIZACIÓN DEL SISTEMA DE ACUEDUCTO DEL CGTO DE SANTA  ROSA DEL BÁLSAMO, ZONA RURAL DEL MUNICIPIO DE SAN ANTERO, DEPARTAMENTO DE CÓRDOBA</v>
          </cell>
          <cell r="M5022">
            <v>100</v>
          </cell>
          <cell r="N5022">
            <v>100</v>
          </cell>
          <cell r="O5022" t="str">
            <v>CERRADO</v>
          </cell>
        </row>
        <row r="5023">
          <cell r="K5023">
            <v>2013236720001</v>
          </cell>
          <cell r="L5023" t="str">
            <v>DESARROLLO DEL PROGRAMA DE ALIMENTACIÓN ESCOLAR EN LAS DIFERENTES INSTITUCIONES EDUCATIVAS DEL MUNICIPIO DE SAN ANTERO</v>
          </cell>
          <cell r="M5023">
            <v>100</v>
          </cell>
          <cell r="N5023">
            <v>73.33</v>
          </cell>
          <cell r="O5023" t="str">
            <v>TERMINADO</v>
          </cell>
        </row>
        <row r="5024">
          <cell r="K5024">
            <v>2013236720002</v>
          </cell>
          <cell r="L5024" t="str">
            <v>SERVICIO DE TRANSPORTE ESCOLAR A LOS ESTUDIANTES DE LAS DIFERENTES INSTITUCIONES EDUCATIVAS DEL MUNICIPIO DE SAN ANTERO</v>
          </cell>
          <cell r="M5024">
            <v>100</v>
          </cell>
          <cell r="N5024">
            <v>80.459999999999994</v>
          </cell>
          <cell r="O5024" t="str">
            <v>TERMINADO</v>
          </cell>
        </row>
        <row r="5025">
          <cell r="K5025">
            <v>2013236720003</v>
          </cell>
          <cell r="L5025" t="str">
            <v>ESTUDIOS PARA LA REHABILITACIÓN Y ADECUACIÓN INTEGRAL DEL MERCADO PÚBLICO DEL MUNICIPIO DE SAN ANTERO - DEPARTAMENTO DE CÓRDOBA.</v>
          </cell>
          <cell r="M5025">
            <v>100</v>
          </cell>
          <cell r="N5025">
            <v>100</v>
          </cell>
          <cell r="O5025" t="str">
            <v>CERRADO</v>
          </cell>
        </row>
        <row r="5026">
          <cell r="K5026">
            <v>2013236720004</v>
          </cell>
          <cell r="L5026" t="str">
            <v>CONSTRUCCIÓN DE PAVIMENTO EN CONCRETO RÍGIDO DE VÍAS URBANAS Y RURALES ESTRATÉGICAS DENTRO DEL CORREDOR TURÍSTICO DEL MUNICIPIO DE SAN ANTERO, DEPARTAMENTO DE CÓRDOBA.</v>
          </cell>
          <cell r="M5026">
            <v>100</v>
          </cell>
          <cell r="N5026">
            <v>97.47</v>
          </cell>
          <cell r="O5026" t="str">
            <v>TERMINADO</v>
          </cell>
        </row>
        <row r="5027">
          <cell r="K5027">
            <v>2013236720005</v>
          </cell>
          <cell r="L5027" t="str">
            <v>IDENTIFICACIÓN ,CARACTERIZACIÓN Y FOCALIZACIÓN DE LA POBLACIÓN AFROCOLOMBIANA, RAIZAL Y PALENQUERA DEL MUNICIPIO DE SAN ANTERO, CÓRDOBA, CARIBE</v>
          </cell>
          <cell r="M5027">
            <v>100</v>
          </cell>
          <cell r="N5027">
            <v>90.69</v>
          </cell>
          <cell r="O5027" t="str">
            <v>CERRADO</v>
          </cell>
        </row>
        <row r="5028">
          <cell r="K5028">
            <v>2013236720006</v>
          </cell>
          <cell r="L5028" t="str">
            <v>CONSTRUCCIÓN DE UNIDADES BÁSICAS SANITARIAS DE ALCANTARILLADO ALTERNO EN LA ZONA RURAL Y URBANA DEL MUNICIPIO DE SAN ANTERO, DEPARTAMENTO DE CÓRDOBA</v>
          </cell>
          <cell r="M5028">
            <v>100</v>
          </cell>
          <cell r="N5028">
            <v>99.98</v>
          </cell>
          <cell r="O5028" t="str">
            <v>CERRADO</v>
          </cell>
        </row>
        <row r="5029">
          <cell r="K5029">
            <v>2013236720007</v>
          </cell>
          <cell r="L5029" t="str">
            <v>CONSTRUCCIÓN E INSTALACIÓN DE PARQUE RECREATIVO INFANTIL Y ADECUACIÓN DE OBRAS VARIAS, PARA EL MEJORAMIENTO DE LA INFRAESTRUCTURA EN LA INSTITUCIÓN  EDUCATIVA JOSÉ A. GALÁN DEL MUNICIPIO DE SAN ANTERO, DEPARTAMENTO DE CÓRDOBA</v>
          </cell>
          <cell r="M5029">
            <v>100</v>
          </cell>
          <cell r="N5029">
            <v>99.98</v>
          </cell>
          <cell r="O5029" t="str">
            <v>CERRADO</v>
          </cell>
        </row>
        <row r="5030">
          <cell r="K5030">
            <v>2013236720008</v>
          </cell>
          <cell r="L5030" t="str">
            <v>CONSTRUCCIÓN Y ADECUACIÓN DE OBRAS CIVILES EN LA INSTITUCIÓN EDUCATIVA JULIO CESAR MIRANDA, SEDE SAGRADO CORAZÓN DE JESÚS DEL MUNICIPIO DE SAN ANTERO, DEPARTAMENTO DE CÓRDOBA</v>
          </cell>
          <cell r="M5030">
            <v>100</v>
          </cell>
          <cell r="N5030">
            <v>100</v>
          </cell>
          <cell r="O5030" t="str">
            <v>CERRADO</v>
          </cell>
        </row>
        <row r="5031">
          <cell r="K5031">
            <v>2014236720001</v>
          </cell>
          <cell r="L5031" t="str">
            <v>INSTALACIÓN DE REDES ELÉCTRICAS EN LOS BARRIOS VILLA ROMA Y VILLA ESTRELLA, ZONA URBANA DEL MUNICIPIO DE SAN ANTERO, DEPARTAMENTO DE CÓRDOBA</v>
          </cell>
          <cell r="M5031">
            <v>100</v>
          </cell>
          <cell r="N5031">
            <v>99.95</v>
          </cell>
          <cell r="O5031" t="str">
            <v>PARA CIERRE</v>
          </cell>
        </row>
        <row r="5032">
          <cell r="K5032">
            <v>2014236720002</v>
          </cell>
          <cell r="L5032" t="str">
            <v>DESARROLLO DEL PROGRAMA DE BILINGUISMO EN LAS DIFERENTES INSTITUCIONES EDUCATIVAS DEL MUNICIPIO DE SAN ANTERO, DEPARTAMENTO DE CÓRDOBA</v>
          </cell>
          <cell r="M5032">
            <v>100</v>
          </cell>
          <cell r="N5032">
            <v>100</v>
          </cell>
          <cell r="O5032" t="str">
            <v>CERRADO</v>
          </cell>
        </row>
        <row r="5033">
          <cell r="K5033">
            <v>2014236720003</v>
          </cell>
          <cell r="L5033" t="str">
            <v>REHABILITACIÓN DE VÍAS EN LOS CENTROS POBLADOS SAN MARTÍN Nº 1 Y URBANIZACIÓN BIJAO DEL MUNICIPIO DE SAN ANTERO, DEPARTAMENTO DE CÓRDOBA</v>
          </cell>
          <cell r="M5033">
            <v>84.5</v>
          </cell>
          <cell r="N5033">
            <v>105.35</v>
          </cell>
          <cell r="O5033" t="str">
            <v>CONTRATADO EN EJECUCIÓN</v>
          </cell>
        </row>
        <row r="5034">
          <cell r="K5034">
            <v>2014236720004</v>
          </cell>
          <cell r="L5034" t="str">
            <v>CONSTRUCCIÓN DE LABORATORIOS DE FÍSICA, QUÍMICA Y BIOLOGÍA Y DOTACIÓN DE MOBILIARIOS, JUEGOS DIDÁCTICOS, EQUIPOS E IMPLEMENTOS DEPORTIVOS PARA LA INSTITUCIÓN EDUCATIVA TOMÁS SANTOS DEL MUNICIPIO DE SAN ANTERO, CÓRDOBA</v>
          </cell>
          <cell r="M5034">
            <v>100</v>
          </cell>
          <cell r="N5034">
            <v>99.82</v>
          </cell>
          <cell r="O5034" t="str">
            <v>CERRADO</v>
          </cell>
        </row>
        <row r="5035">
          <cell r="K5035">
            <v>2014236720005</v>
          </cell>
          <cell r="L5035" t="str">
            <v>CONSTRUCCIÓN DEL PARQUE CENTRAL SIMÓN BOLIVAR ENTRE CALLES 11 Y 12 DE LA ZONA URBANA DEL MUNICIPIO DE SAN ANTERO, DEPARTAMENTO DE CÓRDOBA</v>
          </cell>
          <cell r="M5035">
            <v>0</v>
          </cell>
          <cell r="N5035">
            <v>81.8</v>
          </cell>
          <cell r="O5035" t="str">
            <v>CONTRATADO EN EJECUCIÓN</v>
          </cell>
        </row>
        <row r="5036">
          <cell r="K5036">
            <v>2014236720006</v>
          </cell>
          <cell r="L5036" t="str">
            <v>CONSTRUCCIÓN DE PAVIMENTO EN CONCRETO RÍGIDO EN EL BARRIO CERVELLA EN LA CRA 18 DESDE EL BOX COULVERT A VIA TRONCAL LORICA - COVEÑAS DEL MUNICIPIO DE SAN ANTERO, DEPARTAMENTO DE CÓRDOBA</v>
          </cell>
          <cell r="M5036">
            <v>100</v>
          </cell>
          <cell r="N5036">
            <v>99.88</v>
          </cell>
          <cell r="O5036" t="str">
            <v>CERRADO</v>
          </cell>
        </row>
        <row r="5037">
          <cell r="K5037">
            <v>2014236720007</v>
          </cell>
          <cell r="L5037" t="str">
            <v>CONSTRUCCIÓN PAVIMENTO HIDRÁULICO EN VIA DE ACCESO Y OBRAS DE PROTECCIÓN AL CENTRO DE INTEGRACIÓN CIUDADANA (C.I.C) EN EL MUNICIPIO DE SAN ANTERO, DEPARTAMENTO DE CÓRDOBA</v>
          </cell>
          <cell r="M5037">
            <v>100</v>
          </cell>
          <cell r="N5037">
            <v>99.95</v>
          </cell>
          <cell r="O5037" t="str">
            <v>CERRADO</v>
          </cell>
        </row>
        <row r="5038">
          <cell r="K5038">
            <v>2014236720008</v>
          </cell>
          <cell r="L5038" t="str">
            <v>INSTALACIÓN Y OPTIMIZACIÓN DE REDES ELÉCTRICAS EN EL BARRIO NUEVA ESPERANZA, CORREGIMIENTO DE EL PORVENIR, ZONA RURAL, MUNICIPIO DE SAN ANTERO, DEPARTAMENTO DE CÓRDOBA</v>
          </cell>
          <cell r="M5038">
            <v>87.78</v>
          </cell>
          <cell r="N5038">
            <v>3.99</v>
          </cell>
          <cell r="O5038" t="str">
            <v>CONTRATADO EN EJECUCIÓN</v>
          </cell>
        </row>
        <row r="5039">
          <cell r="K5039">
            <v>2014236720009</v>
          </cell>
          <cell r="L5039" t="str">
            <v>CONSTRUCCIÓN DEL NUEVO CENTRO JUVENIL EN EL MUNICIPIO DE SAN ANTERO, DEPARTAMENTO DE CÓRDOBA</v>
          </cell>
          <cell r="M5039">
            <v>0</v>
          </cell>
          <cell r="N5039">
            <v>90.02</v>
          </cell>
          <cell r="O5039" t="str">
            <v>CONTRATADO EN EJECUCIÓN</v>
          </cell>
        </row>
        <row r="5040">
          <cell r="K5040">
            <v>2014236720010</v>
          </cell>
          <cell r="L5040" t="str">
            <v>CONSTRUCCIÓN DE OBRAS CIVILES PARA EL DIRECCIONAMIENTO DE LAS AGUAS LLUVIAS EN EL BARRIO MIRAMAR DEL MUNICIPIO DE SAN ANTERO, DEPARTAMENTO DE CÓRDOBA</v>
          </cell>
          <cell r="M5040">
            <v>100</v>
          </cell>
          <cell r="N5040">
            <v>100</v>
          </cell>
          <cell r="O5040" t="str">
            <v>CERRADO</v>
          </cell>
        </row>
        <row r="5041">
          <cell r="K5041">
            <v>2014236720011</v>
          </cell>
          <cell r="L5041" t="str">
            <v>CONSTRUCCIÓN DE PARQUE POLIDEPORTIVO EN EL CORREGIMIENTO DE CERRO PETRONA, MUNICIPIO DE SAN ANTERO, DEPARTAMENTO DE CÓRDOBA</v>
          </cell>
          <cell r="M5041">
            <v>86</v>
          </cell>
          <cell r="N5041">
            <v>93.75</v>
          </cell>
          <cell r="O5041" t="str">
            <v>CONTRATADO EN EJECUCIÓN</v>
          </cell>
        </row>
        <row r="5042">
          <cell r="K5042">
            <v>2014236720014</v>
          </cell>
          <cell r="L5042" t="str">
            <v>SERVICIO DE TRANSPORTE ESCOLAR A LOS ESTUDIANTES DE LAS DIFERENTES INSTITUCIONES EDUCATIVAS DEL MUNICIPIO DE SAN ANTERO, DEPARTAMENTO DE CÓRDOBA</v>
          </cell>
          <cell r="M5042">
            <v>55</v>
          </cell>
          <cell r="N5042">
            <v>74.709999999999994</v>
          </cell>
          <cell r="O5042" t="str">
            <v>CONTRATADO EN EJECUCIÓN</v>
          </cell>
        </row>
        <row r="5043">
          <cell r="K5043">
            <v>2015236720001</v>
          </cell>
          <cell r="L5043" t="str">
            <v>DESARROLLO DEL PROGRAMA DE ALIMENTACIÓN ESCOLAR EN LAS DIFERENTES INSTITUCIONES EDUCATIVAS DE LA ZONA URBANA DEL MUNICIPIO DE SAN ANTERO, DEPARTAMENTO DE CÓRDOBA</v>
          </cell>
          <cell r="M5043">
            <v>85.9</v>
          </cell>
          <cell r="N5043">
            <v>73.260000000000005</v>
          </cell>
          <cell r="O5043" t="str">
            <v>CONTRATADO EN EJECUCIÓN</v>
          </cell>
        </row>
        <row r="5044">
          <cell r="K5044">
            <v>2015236720002</v>
          </cell>
          <cell r="L5044" t="str">
            <v>CONSTRUCCIÓN DE UN PARQUE Y POLIDEPORTIVO PARA EL CORREGIMIENTO DE SANTA ROSA, UBICADO EN EL MUNICIPIO DE SAN ANTERO, DEPARTAMENTO DE CÓRDOBA</v>
          </cell>
          <cell r="M5044">
            <v>54</v>
          </cell>
          <cell r="N5044">
            <v>83.34</v>
          </cell>
          <cell r="O5044" t="str">
            <v>CONTRATADO EN EJECUCIÓN</v>
          </cell>
        </row>
        <row r="5045">
          <cell r="K5045">
            <v>2015236720003</v>
          </cell>
          <cell r="L5045" t="str">
            <v>CONSTRUCCIÓN DE REDES ELÉCTRICAS DE MEDIA Y BAJA TENSIÓN EN LA VEREDA SANTA RITA, VÍA A LA MONTAÑA EN EL MUNICIPIO DE SAN ANTERO, DEPARTAMENTO DE CÓRDOBA</v>
          </cell>
          <cell r="M5045">
            <v>100</v>
          </cell>
          <cell r="N5045">
            <v>90</v>
          </cell>
          <cell r="O5045" t="str">
            <v>TERMINADO</v>
          </cell>
        </row>
        <row r="5046">
          <cell r="K5046">
            <v>2015236720004</v>
          </cell>
          <cell r="L5046" t="str">
            <v>CONSTRUCCIÓN DE LA PRIMERA FASE QUE INCLUYE: BLOQUE 12 AULAS Y UNIDAD SANITARIA EN LA INSTITUCIÓN EDUCATIVA SANTA ROSA, MUNICIPIO DE SAN ANTERO, DEPARTAMENTO DE CÓRDOBA</v>
          </cell>
          <cell r="M5046">
            <v>12.55</v>
          </cell>
          <cell r="N5046">
            <v>50</v>
          </cell>
          <cell r="O5046" t="str">
            <v>CONTRATADO EN EJECUCIÓN</v>
          </cell>
        </row>
        <row r="5047">
          <cell r="K5047">
            <v>2015236720006</v>
          </cell>
          <cell r="L5047" t="str">
            <v>FORTALECIMIENTO DE LA POLÍTICA DE SALUD SEXUAL Y REPRODUCTIVA EN EL COMPONENTE MATERNIDAD SEGURA PARA DISMINUIR LAS CAUSAS DE MORTALIDAD MATERNA EN LA POBLACIÓN GESTANTE DEL MUNICIPIO DE SAN ANTERO, DEPARTAMENTO DE CÓRDOBA</v>
          </cell>
          <cell r="M5047">
            <v>100</v>
          </cell>
          <cell r="N5047">
            <v>99.99</v>
          </cell>
          <cell r="O5047" t="str">
            <v>TERMINADO</v>
          </cell>
        </row>
        <row r="5048">
          <cell r="K5048">
            <v>2015236720007</v>
          </cell>
          <cell r="L5048" t="str">
            <v>REHABILITACIÓN DE VIAS EN LAS URBANIZACIONES MIRIAM PARDO, PETARE 2, VILLA ROMA, NUEVA ESPERANZA Y BERNARDO ESCOBAR DEL MUNICIPIO DE SAN ANTERO, DEPARTAMENTO DE CÓRDOBA</v>
          </cell>
          <cell r="M5048">
            <v>35.28</v>
          </cell>
          <cell r="N5048">
            <v>70.459999999999994</v>
          </cell>
          <cell r="O5048" t="str">
            <v>CONTRATADO EN EJECUCIÓN</v>
          </cell>
        </row>
        <row r="5049">
          <cell r="K5049">
            <v>2015236720008</v>
          </cell>
          <cell r="L5049" t="str">
            <v>CONSTRUCCIÓN DE REDES ELÉCTRICAS PARA EL ALUMBRADO PÚBLICO AL LADO DE LA VIA SAN ANTERO - COVEÑAS A LA ALTURA DE LOS BARRIOS SAN MARTIN Y MIRIAM PARDO DEL MUNICIPIO DE SAN ANTERO, DEPARTAMENTO DE CÓRDOBA</v>
          </cell>
          <cell r="M5049">
            <v>0</v>
          </cell>
          <cell r="N5049">
            <v>45.87</v>
          </cell>
          <cell r="O5049" t="str">
            <v>CONTRATADO EN EJECUCIÓN</v>
          </cell>
        </row>
        <row r="5050">
          <cell r="K5050">
            <v>2015236720009</v>
          </cell>
          <cell r="L5050" t="str">
            <v>CONSTRUCCIÓN DE VIVIENDAS RURAL DISPERSAS PARA LA POBLACIÓN AFRODESCENDIENTE DE LA ORGANIZACIÓN ÉTNICA AGUSTIN PAYARES EN EL MUNICIPIO DE SAN ANTERO, DEPARTAMENTO DE CÓRDOBA</v>
          </cell>
          <cell r="M5050">
            <v>0</v>
          </cell>
          <cell r="N5050">
            <v>42.87</v>
          </cell>
          <cell r="O5050" t="str">
            <v>CONTRATADO EN EJECUCIÓN</v>
          </cell>
        </row>
        <row r="5051">
          <cell r="K5051">
            <v>2015236720010</v>
          </cell>
          <cell r="L5051" t="str">
            <v>CONSTRUCCIÓN DE PAVIMENTO EN CONCRETO RÍGIDO DE VÍAS URBANAS  DEL MUNICIPIO DE SAN ANTERO DEPARTAMENTO DE CÓRDOBA</v>
          </cell>
          <cell r="M5051">
            <v>0</v>
          </cell>
          <cell r="N5051">
            <v>45.87</v>
          </cell>
          <cell r="O5051" t="str">
            <v>CONTRATADO EN EJECUCIÓN</v>
          </cell>
        </row>
        <row r="5052">
          <cell r="K5052">
            <v>2015236720011</v>
          </cell>
          <cell r="L5052" t="str">
            <v>DOTACIÓN DE PUPITRES UNIPERSONALES A LAS INSTITUCIONES EDUCATIVAS OFICIALES JOSÉ A. GALÁN, JULIO C. MIRANDA Y NUESTRA SEÑORA DEL ROSARIO DEL MUNICIPIO DE SAN ANTERO, DEPARTAMENTO DE CÓRDOBA</v>
          </cell>
          <cell r="M5052">
            <v>100</v>
          </cell>
          <cell r="N5052">
            <v>100</v>
          </cell>
          <cell r="O5052" t="str">
            <v>CERRADO</v>
          </cell>
        </row>
        <row r="5053">
          <cell r="K5053">
            <v>2015236720013</v>
          </cell>
          <cell r="L5053" t="str">
            <v>MEJORAMIENTO Y MANTENIMIENTO DE LAS VIAS SANTA CATALINA - AMAYA - CISPATÁ, SANTA CRUZ - BAJO GRANDE DEL MUNICIPIO DE SAN ANTERO, DEPARTAMENTO DE CÓRDOBA</v>
          </cell>
          <cell r="M5053">
            <v>100</v>
          </cell>
          <cell r="N5053">
            <v>99.99</v>
          </cell>
          <cell r="O5053" t="str">
            <v>CERRADO</v>
          </cell>
        </row>
        <row r="5054">
          <cell r="K5054">
            <v>2015236720015</v>
          </cell>
          <cell r="L5054" t="str">
            <v>FORTALECIMIENTO DE LA POLÍTICA DE SALUD SEXUAL Y REPRODUCTIVA EN EL COMPONENTE DE ADOLESCENTES PARA DISMINUIR EL COMPORTAMIENTO DE RIESGOS DE EMBARAZO EN ESTA POBLACIÓN DEL MUNICIPIO DE SAN ANTERO, DEPARTAMENTO DE CÓRDOBA</v>
          </cell>
          <cell r="M5054">
            <v>100</v>
          </cell>
          <cell r="N5054">
            <v>100</v>
          </cell>
          <cell r="O5054" t="str">
            <v>TERMINADO</v>
          </cell>
        </row>
        <row r="5055">
          <cell r="K5055">
            <v>2015236720017</v>
          </cell>
          <cell r="L5055" t="str">
            <v>CONSTRUCCIÓN DE OBRAS CIVILES PARA EL MEJORAMIENTO DE LA VIA SANTA ROSA - SAN ANTERO EN TRAMOS ESPECÍFICOS EN MATERIAL DE AFIRMADO Y CUNETAS DEL MUNICIPIO DE SAN ANTERO, DEPARTAMENTO DE CÓRDOBA</v>
          </cell>
          <cell r="M5055">
            <v>100</v>
          </cell>
          <cell r="N5055">
            <v>96.59</v>
          </cell>
          <cell r="O5055" t="str">
            <v>TERMINADO</v>
          </cell>
        </row>
        <row r="5056">
          <cell r="K5056">
            <v>2015236720018</v>
          </cell>
          <cell r="L5056" t="str">
            <v>APOYO A LA GESTIÓN EN SALUD PÚBLICA PARA FORTALECER LA POLÍTICA DE SALUD MENTAL PARA MINIMIZAR EL CONSUMO DE SUSTANCIAS PSICOACTIVAS EN EL MUNICIPIO DE SAN ANTERO, DEPARTAMENTO DE CÓRDOBA</v>
          </cell>
          <cell r="M5056">
            <v>100</v>
          </cell>
          <cell r="N5056">
            <v>100</v>
          </cell>
          <cell r="O5056" t="str">
            <v>TERMINADO</v>
          </cell>
        </row>
        <row r="5057">
          <cell r="K5057">
            <v>2013236750013</v>
          </cell>
          <cell r="L5057" t="str">
            <v>ESTUDIOS DE PREINVERSIÓN PARA EL DISEÑO DE UN CORREDOR VIAL QUE PERMITA LA INTEGRACIÓN DEL GOLFO DE MORROSQUILLO CON ELGOLFO DE URABÁ EN EL DEPARTAMENTO DE CÓRDOBA</v>
          </cell>
          <cell r="M5057">
            <v>100</v>
          </cell>
          <cell r="N5057">
            <v>95.26</v>
          </cell>
          <cell r="O5057" t="str">
            <v>TERMINADO</v>
          </cell>
        </row>
        <row r="5058">
          <cell r="K5058">
            <v>2012236750002</v>
          </cell>
          <cell r="L5058" t="str">
            <v>AMPLIACIÓN DE LA COBERTURA DEL SERVICIO DE ALUMBRADO PUBLICO EN EL CASCO URBANO Y ZONA RURAL DEL MUNICIPIO SAN BERNARDO DEL VIENTO, CÓRDOBA, CARIBE</v>
          </cell>
          <cell r="M5058">
            <v>100</v>
          </cell>
          <cell r="N5058">
            <v>99.83</v>
          </cell>
          <cell r="O5058" t="str">
            <v>TERMINADO</v>
          </cell>
        </row>
        <row r="5059">
          <cell r="K5059">
            <v>2013236750002</v>
          </cell>
          <cell r="L5059" t="str">
            <v>DISEÑO DE UN PROGRAMA CON SOPORTE CIENTIFICO Y TECNOLOGICO PARA EL DESARROLLO DE ESTRATEGIAS INNOVADORAS QUE IMPULSEN EL TURIS MO SOSTENIBLE EN EL MUNICIPIO DE SAN BERNARDO DEL VIENTO PARA IMPLEMENTAR EL DOCUMENTO DNP</v>
          </cell>
          <cell r="M5059">
            <v>100</v>
          </cell>
          <cell r="N5059">
            <v>99.92</v>
          </cell>
          <cell r="O5059" t="str">
            <v>TERMINADO</v>
          </cell>
        </row>
        <row r="5060">
          <cell r="K5060">
            <v>2013236750003</v>
          </cell>
          <cell r="L5060" t="str">
            <v>REHABILITACIÓN Y ADECUACION DE DE VIAS TERCIARIAS (4,5) EN LOS CORREGIMIENTOS DE CHIQUILITO,SALVADOR,SANRAFAEL DE GALAN DEL MUNICIPIO SAN BERNARDO DEL VIENTO, CÓRDOBA, CARIBE</v>
          </cell>
          <cell r="M5060">
            <v>100</v>
          </cell>
          <cell r="N5060">
            <v>38.54</v>
          </cell>
          <cell r="O5060" t="str">
            <v>TERMINADO</v>
          </cell>
        </row>
        <row r="5061">
          <cell r="K5061">
            <v>2013236750004</v>
          </cell>
          <cell r="L5061" t="str">
            <v>CONSTRUCCIÓN DE OBRAS DE URBANISMOS EN EL CORREGIMIENTO DE TREMENTINO SECTOR RURAL DEL MUNICIPIO DE SAN BERNARDO DEL VIENTO,CORDOBA,CARIBE</v>
          </cell>
          <cell r="M5061">
            <v>100</v>
          </cell>
          <cell r="N5061">
            <v>53.05</v>
          </cell>
          <cell r="O5061" t="str">
            <v>TERMINADO</v>
          </cell>
        </row>
        <row r="5062">
          <cell r="K5062">
            <v>2013236750005</v>
          </cell>
          <cell r="L5062" t="str">
            <v>CONSTRUCCIÓN DE PARQUE EN EL CORREGIMIENTO DE TREMENTINO SAN BERNARDO DEL VIENTO, CÓRDOBA, CARIBE</v>
          </cell>
          <cell r="M5062">
            <v>100</v>
          </cell>
          <cell r="N5062">
            <v>102.05</v>
          </cell>
          <cell r="O5062" t="str">
            <v>TERMINADO</v>
          </cell>
        </row>
        <row r="5063">
          <cell r="K5063">
            <v>2013236750006</v>
          </cell>
          <cell r="L5063" t="str">
            <v>CONSTRUCCIÓN Y OPTIMIZACION DE ACUEDUCTO Y ALCANTARILLADO EN EL CORREGIMIENTO DE TREMENTINO MUNICIPIO DE SAN BERNARDO DEL VIENTO, CÓRDOBA, CARIBE</v>
          </cell>
          <cell r="M5063">
            <v>100</v>
          </cell>
          <cell r="N5063">
            <v>148.13</v>
          </cell>
          <cell r="O5063" t="str">
            <v>TERMINADO</v>
          </cell>
        </row>
        <row r="5064">
          <cell r="K5064">
            <v>2013236750007</v>
          </cell>
          <cell r="L5064" t="str">
            <v>REHABILITACIÓN Y ADECUACION DE VIAS TERCIARIAS (5937,47 METROS) EN LAS VEREDAS DE MAR MUERTO, PUNTA PIEDRA, Y SAN RAFAEL DEL CASTILLO EN EL MUNICIPIO DE SAN BERNARDO DEL VIENTO, CÓRDOBA, CARIBE</v>
          </cell>
          <cell r="M5064">
            <v>100</v>
          </cell>
          <cell r="N5064">
            <v>99.96</v>
          </cell>
          <cell r="O5064" t="str">
            <v>TERMINADO</v>
          </cell>
        </row>
        <row r="5065">
          <cell r="K5065">
            <v>2013236750009</v>
          </cell>
          <cell r="L5065" t="str">
            <v>CONSTRUCCIÓN DE DOS (2) PARQUES EN EL CORREGIMIENTO DE CHIQUI Y UNO (1) EN EL CORREGIMIENTO DE JOSE MANUEL DE ALTAMIRA UBICADO EN SAN BERNARDO DEL VIENTO, CÓRDOBA, CARIBE</v>
          </cell>
          <cell r="M5065">
            <v>100</v>
          </cell>
          <cell r="N5065">
            <v>100</v>
          </cell>
          <cell r="O5065" t="str">
            <v>TERMINADO</v>
          </cell>
        </row>
        <row r="5066">
          <cell r="K5066">
            <v>2013236750010</v>
          </cell>
          <cell r="L5066" t="str">
            <v>CONSTRUCCIÓN EN CONCRETO RIGIDO DE LA CALLE 17 UBICADA EN LOS BARRIOS JORGE ELIECER GAITAN Y GUAYABAL EN EL CASCO URBNO SAN BERNARDO DEL VIENTO, CÓRDOBA, CARIBE</v>
          </cell>
          <cell r="M5066">
            <v>100</v>
          </cell>
          <cell r="N5066">
            <v>99.99</v>
          </cell>
          <cell r="O5066" t="str">
            <v>TERMINADO</v>
          </cell>
        </row>
        <row r="5067">
          <cell r="K5067">
            <v>2013236750012</v>
          </cell>
          <cell r="L5067" t="str">
            <v>CONSTRUCCIÓN DE (13) TRECE VOX COULVERT DE 2X2X4,5 Y TRES (3) ALCANTARILLAS EN CONCRETO DE 600MM EN LA VIA SICARA LIMON - CAÑO GRANDE SAN BERNARDO DEL VIENTO, CÓRDOBA, CARIBE</v>
          </cell>
          <cell r="M5067">
            <v>100</v>
          </cell>
          <cell r="N5067">
            <v>99.95</v>
          </cell>
          <cell r="O5067" t="str">
            <v>TERMINADO</v>
          </cell>
        </row>
        <row r="5068">
          <cell r="K5068">
            <v>2013236750015</v>
          </cell>
          <cell r="L5068" t="str">
            <v>CONSTRUCCIÓN DE CANCHA DE SOFTBOL, PRIMERA ETAPA EN EL MUNICIPIO DE SAN BERNARDO DEL VIENTO, CÓRDOBA, CARIBE</v>
          </cell>
          <cell r="M5068">
            <v>100</v>
          </cell>
          <cell r="N5068">
            <v>99.48</v>
          </cell>
          <cell r="O5068" t="str">
            <v>TERMINADO</v>
          </cell>
        </row>
        <row r="5069">
          <cell r="K5069">
            <v>2013236750016</v>
          </cell>
          <cell r="L5069" t="str">
            <v>REHABILITACIÓN Y ADECUACION DE LA VIA EL CASTILLO CORREGIMIENTO DEL MUNICIPIO DE SAN BERNARDO DEL VIENTO SAN BERNARDO DEL VIENTO, CÓRDOBA, CARIBE</v>
          </cell>
          <cell r="M5069">
            <v>100</v>
          </cell>
          <cell r="N5069">
            <v>98.42</v>
          </cell>
          <cell r="O5069" t="str">
            <v>TERMINADO</v>
          </cell>
        </row>
        <row r="5070">
          <cell r="K5070">
            <v>2014236750003</v>
          </cell>
          <cell r="L5070" t="str">
            <v>REHABILITACIÓN DE LA VÍA QUE CONDUCE DE SICARÁ LIMÓN - CAÑO GRANDE, MUNICIPIO DE SAN BERNARDO DEL VIENTO, CÓRDOBA,</v>
          </cell>
          <cell r="M5070">
            <v>100</v>
          </cell>
          <cell r="N5070">
            <v>99.97</v>
          </cell>
          <cell r="O5070" t="str">
            <v>TERMINADO</v>
          </cell>
        </row>
        <row r="5071">
          <cell r="K5071">
            <v>2014236750004</v>
          </cell>
          <cell r="L5071" t="str">
            <v>CONSTRUCCIÓN .DE REDES ELECTRICAS EN LA VEREDA EL CASTILLO, SECTOR LA BALASTRERA SAN BERNARDO DEL VIENTO, CÓRDOBA, CARIBE</v>
          </cell>
          <cell r="M5071">
            <v>100</v>
          </cell>
          <cell r="N5071">
            <v>100</v>
          </cell>
          <cell r="O5071" t="str">
            <v>TERMINADO</v>
          </cell>
        </row>
        <row r="5072">
          <cell r="K5072">
            <v>2014236750005</v>
          </cell>
          <cell r="L5072" t="str">
            <v>ESTUDIO PLANIMETRICO PRIMERA ETAPA CASCO URBANO, PARA LA REALIZACION DEL PROYECTO DE TITULACION DEL MUNICIPIO SAN BERNARDO DEL VIENTO, CÓRDOBA, CARIBE</v>
          </cell>
          <cell r="M5072">
            <v>100</v>
          </cell>
          <cell r="N5072">
            <v>53.7</v>
          </cell>
          <cell r="O5072" t="str">
            <v>TERMINADO</v>
          </cell>
        </row>
        <row r="5073">
          <cell r="K5073">
            <v>2014236750006</v>
          </cell>
          <cell r="L5073" t="str">
            <v>REHABILITACIÓN Y ADECUACION DE LA VIA DEL CORREGIMEINTO DE JOSE MANUEL DE ALTAMIRA A LA VEREDA VILLA FATIMA ZONA RURAL DEL MUNICIPIO SAN BERNARDO DEL VIENTO, CÓRDOBA, CARIBE</v>
          </cell>
          <cell r="M5073">
            <v>100</v>
          </cell>
          <cell r="N5073">
            <v>99.99</v>
          </cell>
          <cell r="O5073" t="str">
            <v>TERMINADO</v>
          </cell>
        </row>
        <row r="5074">
          <cell r="K5074">
            <v>2015236750008</v>
          </cell>
          <cell r="L5074" t="str">
            <v>CONSTRUCCIÓN DE 443 UNIDADES BASICAS SANITARIAS  COMO SISTEMAS ALTERNOS DE ALCANTARILLADO EN LA ZONA RURAL DEL MUNICIPIO DE SAN BERNARDO DEL VIENTO, CÓRDOBA, CARIBE</v>
          </cell>
          <cell r="M5074">
            <v>68.31</v>
          </cell>
          <cell r="N5074">
            <v>93.38</v>
          </cell>
          <cell r="O5074" t="str">
            <v>CONTRATADO EN EJECUCIÓN</v>
          </cell>
        </row>
        <row r="5075">
          <cell r="K5075">
            <v>2015236750009</v>
          </cell>
          <cell r="L5075" t="str">
            <v>REHABILITACIÓN Y ADECUACION DE VIAS TERCIARIAS DE VIAS: PAREJA, ISLA DEL QUESO, MIRANDA, MONTERO Y VILLA CLARA LA ISLITA ZONA RURAL DE SAN BERNARDO DEL VIENTO, CÓRDOBA, CARIBE</v>
          </cell>
          <cell r="M5075">
            <v>87.09</v>
          </cell>
          <cell r="N5075">
            <v>34.33</v>
          </cell>
          <cell r="O5075" t="str">
            <v>CONTRATADO EN EJECUCIÓN</v>
          </cell>
        </row>
        <row r="5076">
          <cell r="K5076">
            <v>2015236750010</v>
          </cell>
          <cell r="L5076" t="str">
            <v>REHABILITACIÓN Y ADECUACION DE VIAS URBANAS EN EL BARRIO LA FLORESTA DEL MUNICIPIO DE SANBERNARDO - CORDOBA SAN BERNARDO DEL VIENTO, CÓRDOBA, CARIBE</v>
          </cell>
          <cell r="M5076">
            <v>40</v>
          </cell>
          <cell r="N5076">
            <v>96.57</v>
          </cell>
          <cell r="O5076" t="str">
            <v>CONTRATADO EN EJECUCIÓN</v>
          </cell>
        </row>
        <row r="5077">
          <cell r="K5077">
            <v>2013236780002</v>
          </cell>
          <cell r="L5077" t="str">
            <v>REMODELACIÓN DEL PARQUE CENTRAL  DEL MUNICIPIO DE SAN CARLOS CORDOBA, CARIBE</v>
          </cell>
          <cell r="M5077">
            <v>100</v>
          </cell>
          <cell r="N5077">
            <v>21.98</v>
          </cell>
          <cell r="O5077" t="str">
            <v>TERMINADO</v>
          </cell>
        </row>
        <row r="5078">
          <cell r="K5078">
            <v>2013236780003</v>
          </cell>
          <cell r="L5078" t="str">
            <v>AMPLIACIÓN DEL PUENTE DE ACCESO AL MUNICIPIO DE SAN CARLOS CARIBE, CÓRDOBA, SAN CARLOS</v>
          </cell>
          <cell r="M5078">
            <v>100</v>
          </cell>
          <cell r="N5078">
            <v>100</v>
          </cell>
          <cell r="O5078" t="str">
            <v>TERMINADO</v>
          </cell>
        </row>
        <row r="5079">
          <cell r="K5079">
            <v>2013236780005</v>
          </cell>
          <cell r="L5079" t="str">
            <v>REMODELACIÓN DEL PARQUE  CENTRAL RECREACIONAL Y CUTURAL DEL MUNICIPIO DE SAN CARLOS, CÓRDOBA, CARIBE</v>
          </cell>
          <cell r="M5079">
            <v>100</v>
          </cell>
          <cell r="N5079">
            <v>92.91</v>
          </cell>
          <cell r="O5079" t="str">
            <v>TERMINADO</v>
          </cell>
        </row>
        <row r="5080">
          <cell r="K5080">
            <v>2013236780006</v>
          </cell>
          <cell r="L5080" t="str">
            <v>MEJORAMIENTO DE 7 KM LA VIA ARROLLO NEGRO ( LA YEE HACIA CALLE MAR) RABO LARGO EN EL MUNICIPIO DE SAN CARLOS, CÓRDOBA, CARIBE</v>
          </cell>
          <cell r="M5080">
            <v>100</v>
          </cell>
          <cell r="N5080">
            <v>113.19</v>
          </cell>
          <cell r="O5080" t="str">
            <v>TERMINADO</v>
          </cell>
        </row>
        <row r="5081">
          <cell r="K5081">
            <v>2013236780007</v>
          </cell>
          <cell r="L5081" t="str">
            <v>MEJORAMIENTO DE LA VIA SAN MIGUEL ABAJO (BATEA ARROLLO SAN MIGUEL) SAN MIGUEL ARRIBA EN EL MUNICIPIO DE SAN CARLOS, CÓRDOBA, CARIBE</v>
          </cell>
          <cell r="M5081">
            <v>100</v>
          </cell>
          <cell r="N5081">
            <v>100</v>
          </cell>
          <cell r="O5081" t="str">
            <v>TERMINADO</v>
          </cell>
        </row>
        <row r="5082">
          <cell r="K5082">
            <v>2013236780008</v>
          </cell>
          <cell r="L5082" t="str">
            <v>MEJORAMIENTO DE LA VIA: REMEDIA POBRE-MIRA FLOREZ- LA CORAZA (SECTOR TANQUE ELEVADO) EN EL MUNICIPIO DE SAN CARLOS, CÓRDOBA, CARIBE</v>
          </cell>
          <cell r="M5082">
            <v>100</v>
          </cell>
          <cell r="N5082">
            <v>100</v>
          </cell>
          <cell r="O5082" t="str">
            <v>TERMINADO</v>
          </cell>
        </row>
        <row r="5083">
          <cell r="K5083">
            <v>2013236780009</v>
          </cell>
          <cell r="L5083" t="str">
            <v>CONSTRUCCIÓN DE LA CANCHA DE FUTBOL DE 10.000 M2 EN  EL MUNCIPIO DE SAN CARLOS, CÓRDOBA, CARIBE</v>
          </cell>
          <cell r="M5083">
            <v>100</v>
          </cell>
          <cell r="N5083">
            <v>68.239999999999995</v>
          </cell>
          <cell r="O5083" t="str">
            <v>TERMINADO</v>
          </cell>
        </row>
        <row r="5084">
          <cell r="K5084">
            <v>2013236780010</v>
          </cell>
          <cell r="L5084" t="str">
            <v>MEJORAMIENTO DE LA VÍA TREMENTINO ABAJO - LA COSTA - INTERSECCIÓN VÍA LA COSTA EN SAN CARLOS, CÓRDOBA</v>
          </cell>
          <cell r="M5084">
            <v>100</v>
          </cell>
          <cell r="N5084">
            <v>63.77</v>
          </cell>
          <cell r="O5084" t="str">
            <v>TERMINADO</v>
          </cell>
        </row>
        <row r="5085">
          <cell r="K5085">
            <v>2013236780011</v>
          </cell>
          <cell r="L5085" t="str">
            <v>CONSTRUCCIÓN 192 SOLUCIONES INDIVIDUALES DE EVACUACIÓN Y TRATAMIENTO DE EXCRETAS EN LA ZONA RURAL DEL MUNICIPIO DE SAN CARLOS, DEPARTAMENTO DE CÓRDOBA</v>
          </cell>
          <cell r="M5085">
            <v>100</v>
          </cell>
          <cell r="N5085">
            <v>100.9</v>
          </cell>
          <cell r="O5085" t="str">
            <v>TERMINADO</v>
          </cell>
        </row>
        <row r="5086">
          <cell r="K5086">
            <v>2013236780012</v>
          </cell>
          <cell r="L5086" t="str">
            <v>MEJORAMIENTO DE LA VÍA INTERSECCIÓN SAN JOSÉ (VÍA ARROYO GRANDE ABAJO) - PUENTE LA COSTA, EN EL MUNICIPIO DE SAN CARLOS, CÓRDOBA, CARIBE</v>
          </cell>
          <cell r="M5086">
            <v>100</v>
          </cell>
          <cell r="N5086">
            <v>76.83</v>
          </cell>
          <cell r="O5086" t="str">
            <v>TERMINADO</v>
          </cell>
        </row>
        <row r="5087">
          <cell r="K5087">
            <v>2013236780013</v>
          </cell>
          <cell r="L5087" t="str">
            <v>CONSTRUCCIÓN DE PAVIMENTO HIDRÁULICO Y CONEXIÓN A COLECTORES DE ALCANTARILLADO EN LA ZONA URBANA DEL MUNICIPIO DE SAN CARLOS, DEPARTAMENTO DE CÓRDOBA.</v>
          </cell>
          <cell r="M5087">
            <v>100</v>
          </cell>
          <cell r="N5087">
            <v>58.29</v>
          </cell>
          <cell r="O5087" t="str">
            <v>TERMINADO</v>
          </cell>
        </row>
        <row r="5088">
          <cell r="K5088">
            <v>2013236780015</v>
          </cell>
          <cell r="L5088" t="str">
            <v>REHABILITACIÓN DE 1,75 KM DE LA VÍA TERCIARIA TRAMO LA CRUZ - LA LATA, DE LA VEREDA  ARROYO GRANDE ABAJO, ZONA RURAL DEL MUNICIPIO DE SAN CARLOS, DEPARTAMENTO DE CÓRDOBA.</v>
          </cell>
          <cell r="M5088">
            <v>100</v>
          </cell>
          <cell r="N5088">
            <v>46.83</v>
          </cell>
          <cell r="O5088" t="str">
            <v>TERMINADO</v>
          </cell>
        </row>
        <row r="5089">
          <cell r="K5089">
            <v>2014236780001</v>
          </cell>
          <cell r="L5089" t="str">
            <v>CONSTRUCCIÓN DE PARQUE LINEAL EN EL CERRO COLOSINÁ, SAN CARLOS, CÓRDOBA, CARIBE</v>
          </cell>
          <cell r="M5089">
            <v>100</v>
          </cell>
          <cell r="N5089">
            <v>100</v>
          </cell>
          <cell r="O5089" t="str">
            <v>TERMINADO</v>
          </cell>
        </row>
        <row r="5090">
          <cell r="K5090">
            <v>2015236780004</v>
          </cell>
          <cell r="L5090" t="str">
            <v>REHABILITACIÓN DE LA VIA CABUYA - COROZA CABUYA - INTERSECCION VIA COROZA MEDIO EN EL MUNICIPIO DE SAN CARLOS, CÓRDOBA, CARIBE</v>
          </cell>
          <cell r="M5090">
            <v>100</v>
          </cell>
          <cell r="N5090">
            <v>100</v>
          </cell>
          <cell r="O5090" t="str">
            <v>TERMINADO</v>
          </cell>
        </row>
        <row r="5091">
          <cell r="K5091">
            <v>2015236780005</v>
          </cell>
          <cell r="L5091" t="str">
            <v>REHABILITACIÓN VIA TRAMO NO 1 APARTADA SAN MIGUEL ARRIBA AL CENTRO EDUCATIVO RABOLARGO - INTERSECCION VIA RABOLARGO (CARMEN GALLEGO) SAN CARLOS, CÓRDOBA, CARIBE</v>
          </cell>
          <cell r="M5091">
            <v>100</v>
          </cell>
          <cell r="N5091">
            <v>100</v>
          </cell>
          <cell r="O5091" t="str">
            <v>TERMINADO</v>
          </cell>
        </row>
        <row r="5092">
          <cell r="K5092">
            <v>2015236780006</v>
          </cell>
          <cell r="L5092" t="str">
            <v>REHABILITACIÓN DE LA VIA CIENEGUITA - DISPARATE CENTRO EDUCATIVO CIENEGUITA SEDE LOS LORANOS SAN CARLOS, CÓRDOBA, CARIBE</v>
          </cell>
          <cell r="M5092">
            <v>100</v>
          </cell>
          <cell r="N5092">
            <v>100</v>
          </cell>
          <cell r="O5092" t="str">
            <v>TERMINADO</v>
          </cell>
        </row>
        <row r="5093">
          <cell r="K5093">
            <v>2015236780007</v>
          </cell>
          <cell r="L5093" t="str">
            <v>REHABILITACIÓN DE LA VIA  INTERSECCION CERETE SANCARLOS -COROZA ABAJO - APARTADA CAROLINA SAN CARLOS, CÓRDOBA, CARIBE</v>
          </cell>
          <cell r="M5093">
            <v>100</v>
          </cell>
          <cell r="N5093">
            <v>100</v>
          </cell>
          <cell r="O5093" t="str">
            <v>TERMINADO</v>
          </cell>
        </row>
        <row r="5094">
          <cell r="K5094">
            <v>2015236780009</v>
          </cell>
          <cell r="L5094" t="str">
            <v>MEJORAMIENTO LOCATIVO Y DOTACION DEL PLACIO MUNICIPAL SAN CARLOS, CÓRDOBA, CARIBE</v>
          </cell>
          <cell r="M5094">
            <v>0</v>
          </cell>
          <cell r="N5094">
            <v>96.73</v>
          </cell>
          <cell r="O5094" t="str">
            <v>CONTRATADO EN EJECUCIÓN</v>
          </cell>
        </row>
        <row r="5095">
          <cell r="K5095">
            <v>2012236820002</v>
          </cell>
          <cell r="L5095" t="str">
            <v>CONSTRUCCIÓN DE UNA CANCHA MULTIPLE EN LA INSTITUCION EDUCATIVA SAGRADO CORAZON DE JESUS EN EL MUNICIPIO DE SAN JOSÉ DE URÉ, CÓRDOBA, CARIBE</v>
          </cell>
          <cell r="M5095">
            <v>100</v>
          </cell>
          <cell r="N5095">
            <v>100</v>
          </cell>
          <cell r="O5095" t="str">
            <v>CERRADO</v>
          </cell>
        </row>
        <row r="5096">
          <cell r="K5096">
            <v>2012236820003</v>
          </cell>
          <cell r="L5096" t="str">
            <v>CONSTRUCCIÓN DE CANCHA MULTIPLE Y CERRAMIENTO EN LA INSTITUCION EDUCATIVA SAN JOSE DE URE EN EL MUNICIPIO DE SAN JOSÉ DE URÉ, CÓRDOBA, CARIBE</v>
          </cell>
          <cell r="M5096">
            <v>100</v>
          </cell>
          <cell r="N5096">
            <v>100</v>
          </cell>
          <cell r="O5096" t="str">
            <v>CERRADO</v>
          </cell>
        </row>
        <row r="5097">
          <cell r="K5097">
            <v>2012236820004</v>
          </cell>
          <cell r="L5097" t="str">
            <v>CONSTRUCCIÓN DEL BLOQUE DE LABORATORIO DE QUÍMICA Y FÍSICA EN LA INSTITUCIÓN EDUCATIVA SAGRADO CORAZON DE JESUS EN EL MUNICIPIO DE SAN JOSÉ DE URÉ, CÓRDOBA, CARIBE</v>
          </cell>
          <cell r="M5097">
            <v>100</v>
          </cell>
          <cell r="N5097">
            <v>100</v>
          </cell>
          <cell r="O5097" t="str">
            <v>CERRADO</v>
          </cell>
        </row>
        <row r="5098">
          <cell r="K5098">
            <v>2012236820005</v>
          </cell>
          <cell r="L5098" t="str">
            <v>ADECUACIÓN Y MANTENIMIENTO UNIDAD SANITARIA EN LA INSTITUCION EDUCATIVA SAN JOSE DE URE SAN JOSÉ DE URÉ, CÓRDOBA, CARIBE</v>
          </cell>
          <cell r="M5098">
            <v>0</v>
          </cell>
          <cell r="N5098">
            <v>107.08</v>
          </cell>
          <cell r="O5098" t="str">
            <v>CONTRATADO EN EJECUCIÓN</v>
          </cell>
        </row>
        <row r="5099">
          <cell r="K5099">
            <v>2013236820001</v>
          </cell>
          <cell r="L5099" t="str">
            <v>CONSTRUCCIÓN DEL PARQUE CENTRAL DEL MUNICIPIO DE SAN JOSÉ DE URÉ, CÓRDOBA, CARIBE</v>
          </cell>
          <cell r="M5099">
            <v>100</v>
          </cell>
          <cell r="N5099">
            <v>100</v>
          </cell>
          <cell r="O5099" t="str">
            <v>CERRADO</v>
          </cell>
        </row>
        <row r="5100">
          <cell r="K5100">
            <v>2013236820002</v>
          </cell>
          <cell r="L5100" t="str">
            <v>CONSTRUCCIÓN DE ZONAS DE URBANISMO Y CANCHA MULTIPLE EN EL PARQUE DEL BARRIO LA ESPERANZA EN EL MUNICIPIO DE SAN JOSÉ DE URÉ, CÓRDOBA, CARIBE</v>
          </cell>
          <cell r="M5100">
            <v>100</v>
          </cell>
          <cell r="N5100">
            <v>100</v>
          </cell>
          <cell r="O5100" t="str">
            <v>CERRADO</v>
          </cell>
        </row>
        <row r="5101">
          <cell r="K5101">
            <v>2013236820003</v>
          </cell>
          <cell r="L5101" t="str">
            <v>CONSTRUCCIÓN DEL PARQUE PUERTO LA VIRGEN EN EL MUNICIPIO DE SAN JOSÉ DE URÉ, CÓRDOBA, CARIBE</v>
          </cell>
          <cell r="M5101">
            <v>100</v>
          </cell>
          <cell r="N5101">
            <v>100</v>
          </cell>
          <cell r="O5101" t="str">
            <v>CERRADO</v>
          </cell>
        </row>
        <row r="5102">
          <cell r="K5102">
            <v>2013236820004</v>
          </cell>
          <cell r="L5102" t="str">
            <v>CONSTRUCCIÓN DE UN PUENTE DE 15 MTS DE LUZ SOBRE LA QUEBRADA DE BLANCO QUE COMUNICA LOS BARRIOS CENTRO Y TARAZA EN EL CASCO URBANO DEL MUNICIPIO DE SAN JOSÉ DE URÉ - DEPARTAMENTO DE CÓRDOBA</v>
          </cell>
          <cell r="M5102">
            <v>100</v>
          </cell>
          <cell r="N5102">
            <v>100</v>
          </cell>
          <cell r="O5102" t="str">
            <v>CERRADO</v>
          </cell>
        </row>
        <row r="5103">
          <cell r="K5103">
            <v>2013236820005</v>
          </cell>
          <cell r="L5103" t="str">
            <v>CONSTRUCCIÓN DE BOUX COULVERT SECCIÓN DE 4.5 X 2.3 DE DOS LUCES  Y ANCHO 4.0 MTS DE ANCHO SOBRE LA QUEBRADA PIEDRA QUE COMUNICA EL BARRIO PUEBLO NUEVO CON SAN JOSÉ EN EL MUNICIPIO DE SAN JOSÉ DE URÉ - DEPARTAMENTO DE CÓRDOBA.</v>
          </cell>
          <cell r="M5103">
            <v>100</v>
          </cell>
          <cell r="N5103">
            <v>100</v>
          </cell>
          <cell r="O5103" t="str">
            <v>CERRADO</v>
          </cell>
        </row>
        <row r="5104">
          <cell r="K5104">
            <v>2013236820006</v>
          </cell>
          <cell r="L5104" t="str">
            <v>CONSTRUCCIÓN DE BOXCOULVERT SECCIÓN DE 3,0*2,0 DE DOS LUCES Y ANCHO DE 4 MTS SOBRE LA QUEBRADA BLANCO QUE COMUNICA EL BARRIO EL 60 CON PUEBLO NUEVO EN EL MUNICIPIO DE SAN JOSÉ DE URÉ DEPARTAMENTO DE CÓRDOBA.</v>
          </cell>
          <cell r="M5104">
            <v>100</v>
          </cell>
          <cell r="N5104">
            <v>100</v>
          </cell>
          <cell r="O5104" t="str">
            <v>CERRADO</v>
          </cell>
        </row>
        <row r="5105">
          <cell r="K5105">
            <v>2013236820007</v>
          </cell>
          <cell r="L5105" t="str">
            <v>CONSTRUCCIÓN DE CANCHA DE MICROFUTBOL, CON CESPED SINTETICO EN EL CORREGIMIENTO LA DORADA EN EL MUNICIPIO DE SAN JOSÉ DE URÉ DEPARTAMENTO DE CÓRDOBA.</v>
          </cell>
          <cell r="M5105">
            <v>100</v>
          </cell>
          <cell r="N5105">
            <v>100</v>
          </cell>
          <cell r="O5105" t="str">
            <v>CERRADO</v>
          </cell>
        </row>
        <row r="5106">
          <cell r="K5106">
            <v>2013236820009</v>
          </cell>
          <cell r="L5106" t="str">
            <v>CONSTRUCCIÓN DE PUENTE EN CONCRETO SOBRE LA QUEBRADA VIERA ABAJO,  VÍA CASCO URBANO-CORREGIMIENTO DE VIERA ABAJO, MUNICIPIO DE SAN JOSÉ DE URÉ - DEPARTAMENTO DE CÓRDOBA.</v>
          </cell>
          <cell r="M5106">
            <v>100</v>
          </cell>
          <cell r="N5106">
            <v>100</v>
          </cell>
          <cell r="O5106" t="str">
            <v>CERRADO</v>
          </cell>
        </row>
        <row r="5107">
          <cell r="K5107">
            <v>2013236820010</v>
          </cell>
          <cell r="L5107" t="str">
            <v>DISEÑO Y MONTAJE DE INFRAESTRUCTURA EN TELECOMUNICACIONES Y ACCESO A INTERNET EN LA ZONA URBANA DEL MUNICIPIO DE SAN JOSÉ DE URÉ</v>
          </cell>
          <cell r="M5107">
            <v>100</v>
          </cell>
          <cell r="N5107">
            <v>99.87</v>
          </cell>
          <cell r="O5107" t="str">
            <v>CERRADO</v>
          </cell>
        </row>
        <row r="5108">
          <cell r="K5108">
            <v>2013236820011</v>
          </cell>
          <cell r="L5108" t="str">
            <v>CONSTRUCCIÓN DE CANCHA MULTIFUNCIONAL Y ZONAS PEATONALES EN EL PARQUE 5 DE ABRIL EN EL MUNICIPIO DE SAN JOSÉ DE URÉ EN EL DEPARTAMENTO DE CÓRDOBA</v>
          </cell>
          <cell r="M5108">
            <v>100</v>
          </cell>
          <cell r="N5108">
            <v>100</v>
          </cell>
          <cell r="O5108" t="str">
            <v>CERRADO</v>
          </cell>
        </row>
        <row r="5109">
          <cell r="K5109">
            <v>2013236820012</v>
          </cell>
          <cell r="L5109" t="str">
            <v>CONSTRUCCIÓN DE CANCHA MULTIFUNCIONAL Y ZONAS PEATONALES EN EL PARQUE DEL BARRIO SAN JOSÉ EN EL MUNICIPIO DE SAN JOSÉ DE URÉ EN EL DEPARTAMENTO DE  CÓRDOBA.</v>
          </cell>
          <cell r="M5109">
            <v>100</v>
          </cell>
          <cell r="N5109">
            <v>100</v>
          </cell>
          <cell r="O5109" t="str">
            <v>CERRADO</v>
          </cell>
        </row>
        <row r="5110">
          <cell r="K5110">
            <v>2014236820001</v>
          </cell>
          <cell r="L5110" t="str">
            <v>CONSTRUCCIÓN DE ANDENES EN ADOQUIN EN EL CENTRO DEL CASCO URBANO DEL MUNICIPIO DE SAN JOSÉ DE URÉ, CÓRDOBA, CARIBE</v>
          </cell>
          <cell r="M5110">
            <v>100</v>
          </cell>
          <cell r="N5110">
            <v>100</v>
          </cell>
          <cell r="O5110" t="str">
            <v>CERRADO</v>
          </cell>
        </row>
        <row r="5111">
          <cell r="K5111">
            <v>2014236820002</v>
          </cell>
          <cell r="L5111" t="str">
            <v>CONSTRUCCIÓN DE UN PUENTE DE 15 MTS DE LUZ LIBRE  Y 8 MTS DE ANCHO SOBRE LA QUEBRADA DORADA  EN LA VIA ENTRE SAN JOSE DE URE Y DORADA  EN EL MUNICIPIO  DE SAN JOSÉ DE URÉ, DEPARTAMENTO DE CORDOBA</v>
          </cell>
          <cell r="M5111">
            <v>100</v>
          </cell>
          <cell r="N5111">
            <v>100</v>
          </cell>
          <cell r="O5111" t="str">
            <v>CERRADO</v>
          </cell>
        </row>
        <row r="5112">
          <cell r="K5112">
            <v>2015236820001</v>
          </cell>
          <cell r="L5112" t="str">
            <v>ELABORACIÓN E INSTALACION DE NOMENCLATURA PREDIAL Y VIAL EN LA ZONA URBANA DEL MUNICIPIO DE SAN JOSÉ DE URÉ, CÓRDOBA, CARIBE</v>
          </cell>
          <cell r="M5112">
            <v>100</v>
          </cell>
          <cell r="N5112">
            <v>100</v>
          </cell>
          <cell r="O5112" t="str">
            <v>CERRADO</v>
          </cell>
        </row>
        <row r="5113">
          <cell r="K5113">
            <v>2015236820002</v>
          </cell>
          <cell r="L5113" t="str">
            <v>ACTUALIZACIÓN Y MONTAJE DE LA ESTRATIFICACION URBANA Y RURAL DEL MUNICIPIO DE SAN JOSÉ DE URÉ, CÓRDOBA, CARIBE</v>
          </cell>
          <cell r="M5113">
            <v>100</v>
          </cell>
          <cell r="N5113">
            <v>100</v>
          </cell>
          <cell r="O5113" t="str">
            <v>CERRADO</v>
          </cell>
        </row>
        <row r="5114">
          <cell r="K5114">
            <v>2015236820003</v>
          </cell>
          <cell r="L5114" t="str">
            <v>CONSTRUCCIÓN PAVIMENTO RIGIDO EN LAS VIAS URBANAS EN LOS BARRIOS 5 ABRIL, RABO LARGO Y LA ESPERANZA EN EL MUNICIPIO DE SAN JOSÉ DE URÉ, CÓRDOBA, CARIBE</v>
          </cell>
          <cell r="M5114">
            <v>100</v>
          </cell>
          <cell r="N5114">
            <v>100</v>
          </cell>
          <cell r="O5114" t="str">
            <v>CERRADO</v>
          </cell>
        </row>
        <row r="5115">
          <cell r="K5115">
            <v>2015236820004</v>
          </cell>
          <cell r="L5115" t="str">
            <v>RECUPERACIÓN Y CONSERVACIÓN AMBIENTAL DE LA CUENCA HIDROGRÁFICA DEL RIO URÉ MEDIANTE REFORESTACIÓN PROTECTORA EN EL MUNICIPIO DE SAN JOSÉ DE URÉ, DEPARTAMENTO DE CÓRDOBA</v>
          </cell>
          <cell r="M5115">
            <v>19.37</v>
          </cell>
          <cell r="N5115">
            <v>0</v>
          </cell>
          <cell r="O5115" t="str">
            <v>CONTRATADO EN EJECUCIÓN</v>
          </cell>
        </row>
        <row r="5116">
          <cell r="K5116">
            <v>2015236820005</v>
          </cell>
          <cell r="L5116" t="str">
            <v>CONSTRUCCIÓN DE PAVIMENTO RIGIDO EN EL SECTOR DE RABO LARGO, LA ESPERANZA, EL 60,PUEBLO NUEVO,5 DE ABRIL Y VILLA LULU EN LA ZONA URBANA DEL MUNICIPIO DE SAN JOSÉ DE URÉ, CÓRDOBA, CARIBE</v>
          </cell>
          <cell r="M5116">
            <v>100</v>
          </cell>
          <cell r="N5116">
            <v>100</v>
          </cell>
          <cell r="O5116" t="str">
            <v>TERMINADO</v>
          </cell>
        </row>
        <row r="5117">
          <cell r="K5117">
            <v>2012236860001</v>
          </cell>
          <cell r="L5117" t="str">
            <v>REPARACIÓN DE LOSAS Y CONSTRUCCIÓN DE VÍAS EN PAVIMENTOS ESTAMPADOS EN CALLES  URBANAS DE LA CABECERA MUNICIPAL Y DEL CORREGIMIENTO DE CARRILLO EN SAN PELAYO, CÓRDOBA</v>
          </cell>
          <cell r="M5117">
            <v>100</v>
          </cell>
          <cell r="N5117">
            <v>64.13</v>
          </cell>
          <cell r="O5117" t="str">
            <v>TERMINADO</v>
          </cell>
        </row>
        <row r="5118">
          <cell r="K5118">
            <v>2012236860002</v>
          </cell>
          <cell r="L5118" t="str">
            <v>DISEÑO E IMPLEMENTACIÓN DE LA NOMENCLATURA URBANA DE SAN PELAYO, CÓRDOBA, CARIBE</v>
          </cell>
          <cell r="M5118">
            <v>100</v>
          </cell>
          <cell r="N5118">
            <v>100</v>
          </cell>
          <cell r="O5118" t="str">
            <v>TERMINADO</v>
          </cell>
        </row>
        <row r="5119">
          <cell r="K5119">
            <v>2012236860003</v>
          </cell>
          <cell r="L5119" t="str">
            <v>CONSTRUCCIÓN DE 100 UNIDADES SANITARIAS TIPO 1 EN LOS CORREGIMIENTOS DE PUERTO NUEVO (30), PELAYITO (25), CAÑO VIEJO (20), SAN ISIDRO (15), Y EL OBLIGADO (10) EN LA ZONA RURAL DEL MUNICIPIO DE SAN PELAYO</v>
          </cell>
          <cell r="M5119">
            <v>100</v>
          </cell>
          <cell r="N5119">
            <v>100</v>
          </cell>
          <cell r="O5119" t="str">
            <v>TERMINADO</v>
          </cell>
        </row>
        <row r="5120">
          <cell r="K5120">
            <v>2013236860001</v>
          </cell>
          <cell r="L5120" t="str">
            <v>SUMINISTRO DE ALMUERZO RACIÓN SERVIDA PARA NIÑOS, NIÑAS Y ADOLESCENTES EN EDAD ESCOLAR DE LOS CENTROS E INSTITUCIONES EDUCATIVAS DEL MUNICIPIO DE SAN PELAYO VIGENCIA 2013-2015.</v>
          </cell>
          <cell r="M5120">
            <v>53.49</v>
          </cell>
          <cell r="N5120">
            <v>47.12</v>
          </cell>
          <cell r="O5120" t="str">
            <v>CONTRATADO EN EJECUCIÓN</v>
          </cell>
        </row>
        <row r="5121">
          <cell r="K5121">
            <v>2013236860002</v>
          </cell>
          <cell r="L5121" t="str">
            <v>REHABILITACIÓN DE LA MALLA VIAL URBANA Y RURAL DEL MUNICIPIO DE SAN PELAYO, DEPARTAMENTO DE CÓRDOBA.</v>
          </cell>
          <cell r="M5121">
            <v>100</v>
          </cell>
          <cell r="N5121">
            <v>100</v>
          </cell>
          <cell r="O5121" t="str">
            <v>TERMINADO</v>
          </cell>
        </row>
        <row r="5122">
          <cell r="K5122">
            <v>2013236860003</v>
          </cell>
          <cell r="L5122" t="str">
            <v>CONSTRUCCIÓN DE REDES DE ALCANTARILLADO SANITARIO EN LOS BARRIOS EL PEPO, BOCA GRANDE, SANTO DOMINGO Y EL PARAISO, ZONA URBANA DEL SAN PELAYO, CÓRDOBA, CARIBE</v>
          </cell>
          <cell r="M5122">
            <v>100</v>
          </cell>
          <cell r="N5122">
            <v>100</v>
          </cell>
          <cell r="O5122" t="str">
            <v>TERMINADO</v>
          </cell>
        </row>
        <row r="5123">
          <cell r="K5123">
            <v>2013236860004</v>
          </cell>
          <cell r="L5123" t="str">
            <v>CONSTRUCCIÓN DE AULAS ESCOLARES Y LABORATORIOS INTEGRALES DE QUÍMICA Y FÍSICA EN INSTITUCIONES EDUCATIVAS DE LA ZONA RURAL DEL MUNICIPIO DE SAN PELAYO, CÓRDOBA.</v>
          </cell>
          <cell r="M5123">
            <v>100</v>
          </cell>
          <cell r="N5123">
            <v>74.87</v>
          </cell>
          <cell r="O5123" t="str">
            <v>TERMINADO</v>
          </cell>
        </row>
        <row r="5124">
          <cell r="K5124">
            <v>2013236860005</v>
          </cell>
          <cell r="L5124" t="str">
            <v>CONSTRUCCIÓN DE TRES (3) CANCHAS MÚLTIPLES Y PARQUES RECREATIVOS EN LOS CORREGIMIENTOS DE BUENOS AIRES, CAÑO VIEJO VALPARAÍSO Y LAS LAS GUAMAS EN EL MUNICIPIO DE SAN PELAYO, CÓRDOBA.</v>
          </cell>
          <cell r="M5124">
            <v>100</v>
          </cell>
          <cell r="N5124">
            <v>100</v>
          </cell>
          <cell r="O5124" t="str">
            <v>TERMINADO</v>
          </cell>
        </row>
        <row r="5125">
          <cell r="K5125">
            <v>2013236860006</v>
          </cell>
          <cell r="L5125" t="str">
            <v>CONSTRUCCIÓN 80 UNIDADES SANITARIAS TIPO 1 EN LOS CORREGIMIENTOS DE BUENOS AIRES (20), BONGAMELLA (25), SABANANUEVA (15) Y CARRILLO MUNICIPIO DE SAN PELAYO.</v>
          </cell>
          <cell r="M5125">
            <v>100</v>
          </cell>
          <cell r="N5125">
            <v>101.85</v>
          </cell>
          <cell r="O5125" t="str">
            <v>TERMINADO</v>
          </cell>
        </row>
        <row r="5126">
          <cell r="K5126">
            <v>2013236860007</v>
          </cell>
          <cell r="L5126" t="str">
            <v>IMPLEMENTACIÓN E PATIOS PRODUCTIVOS PARA AUTOCONSUMO ALIMENTARIO Y VENTA DE EXCEDENTES A 200 FAMILIAS EN CONDICIÓN DE VULNERABILIDAD EN SAN PELAYO, CÓRDOBA.</v>
          </cell>
          <cell r="M5126">
            <v>100</v>
          </cell>
          <cell r="N5126">
            <v>97.8</v>
          </cell>
          <cell r="O5126" t="str">
            <v>TERMINADO</v>
          </cell>
        </row>
        <row r="5127">
          <cell r="K5127">
            <v>2013236860008</v>
          </cell>
          <cell r="L5127" t="str">
            <v>CONSTRUCCIÓN DE 355 METROS LINEALES DE PAVIMENTO EN CONCRETO RÍGIDO EN LA CABECERA MUNICIPAL Y LA ZONA URBANA DEL CORREGIMIENTO DE CARRILLO, MUNICIPIO DE SAN PELAYO, CÓRDOBA</v>
          </cell>
          <cell r="M5127">
            <v>100</v>
          </cell>
          <cell r="N5127">
            <v>113.33</v>
          </cell>
          <cell r="O5127" t="str">
            <v>TERMINADO</v>
          </cell>
        </row>
        <row r="5128">
          <cell r="K5128">
            <v>2014236860002</v>
          </cell>
          <cell r="L5128" t="str">
            <v>CONSTRUCCIÓN DE PARADEROS E INSTALACIÓN DE SEMÁFOROS Y SEÑALES VIALES PREVENTIVAS EN LAS PRINCIPALES VIAS URBANAS DEL MUNICIPIO DE SAN PELAYO, CÓRDOBA</v>
          </cell>
          <cell r="M5128">
            <v>63.14</v>
          </cell>
          <cell r="N5128">
            <v>100</v>
          </cell>
          <cell r="O5128" t="str">
            <v>CONTRATADO EN EJECUCIÓN</v>
          </cell>
        </row>
        <row r="5129">
          <cell r="K5129">
            <v>2014236860003</v>
          </cell>
          <cell r="L5129" t="str">
            <v>REMODELACIÓN DE LA CANCHA PRINCIPAL DE FUTBOL EN EL MUNICIPIO DE SAN PELAYO</v>
          </cell>
          <cell r="M5129">
            <v>100</v>
          </cell>
          <cell r="N5129">
            <v>100</v>
          </cell>
          <cell r="O5129" t="str">
            <v>TERMINADO</v>
          </cell>
        </row>
        <row r="5130">
          <cell r="K5130">
            <v>2014236860004</v>
          </cell>
          <cell r="L5130" t="str">
            <v>FORMULACIÓN FORMULACIÓN E IMPLEMENTACIÓN DE UN SISTEMA DE GESTIÓN DE DOCUMENTOS EN LA ALCALDÍA DEL MUNICIPIO DE SAN PELAY SAN PELAYO, CÓRDOBA, CARIBE</v>
          </cell>
          <cell r="M5130">
            <v>100</v>
          </cell>
          <cell r="N5130">
            <v>100</v>
          </cell>
          <cell r="O5130" t="str">
            <v>TERMINADO</v>
          </cell>
        </row>
        <row r="5131">
          <cell r="K5131">
            <v>2015236860001</v>
          </cell>
          <cell r="L5131" t="str">
            <v>INSTALACIÓN DE NOMENCLATURA VIAL EN EL CASCO URBANO DEL MUNICIPIO DE SAN PELAYO, DEPARTAMENTO DE CÓRDOBA</v>
          </cell>
          <cell r="M5131">
            <v>100</v>
          </cell>
          <cell r="N5131">
            <v>100</v>
          </cell>
          <cell r="O5131" t="str">
            <v>TERMINADO</v>
          </cell>
        </row>
        <row r="5132">
          <cell r="K5132">
            <v>2015236860002</v>
          </cell>
          <cell r="L5132" t="str">
            <v>CONSTRUCCIÓN DE PAVIMENTO RÍGIDO EN CONCRETO HIDRÁULICO EN EL CORREGIMIENTO DE CARRILLO, ZONA RURAL DEL MUNICIPIO DE SAN PELAYO, DEPARTAMENTO DE CÓRDOBA</v>
          </cell>
          <cell r="M5132">
            <v>100</v>
          </cell>
          <cell r="N5132">
            <v>99.99</v>
          </cell>
          <cell r="O5132" t="str">
            <v>TERMINADO</v>
          </cell>
        </row>
        <row r="5133">
          <cell r="K5133">
            <v>2015236860003</v>
          </cell>
          <cell r="L5133" t="str">
            <v>MEJORAMIENTO LOCATIVO DE LA SEDE DE LA ALCALDIA MUNICIPAL DE SAN PELAYO , DEPARTAMENTO DE CORDOBA</v>
          </cell>
          <cell r="M5133">
            <v>100</v>
          </cell>
          <cell r="N5133">
            <v>99.92</v>
          </cell>
          <cell r="O5133" t="str">
            <v>TERMINADO</v>
          </cell>
        </row>
        <row r="5134">
          <cell r="K5134">
            <v>2015236860008</v>
          </cell>
          <cell r="L5134" t="str">
            <v>CONSTRUCCIÓN DE UNIDADES SANITARIAS TIPO 1 QUE CONSTA DE CASETA, POZO SEPTICO DE Ø= 1,5M X P=1,5, EN LA ZONA RURAL DEL MUNICIPIO DE SAN PELAYO, CÓRDOBA, CARIBE</v>
          </cell>
          <cell r="M5134">
            <v>100</v>
          </cell>
          <cell r="N5134">
            <v>96.07</v>
          </cell>
          <cell r="O5134" t="str">
            <v>TERMINADO</v>
          </cell>
        </row>
        <row r="5135">
          <cell r="K5135">
            <v>2015236860009</v>
          </cell>
          <cell r="L5135" t="str">
            <v>CONSTRUCCIÓN DE OBRAS COMPLEMENTARIAS PARA CANCHA DE FUTBOL SAN MARTIN SAN PELAYO, CÓRDOBA, CARIBE</v>
          </cell>
          <cell r="M5135">
            <v>26.92</v>
          </cell>
          <cell r="N5135">
            <v>0</v>
          </cell>
          <cell r="O5135" t="str">
            <v>CONTRATADO EN EJECUCIÓN</v>
          </cell>
        </row>
        <row r="5136">
          <cell r="K5136">
            <v>2015236860010</v>
          </cell>
          <cell r="L5136" t="str">
            <v>CONSTRUCCIÓN DE PAVIMENTO EN CONCRETO HIDRAULICO PARA LA CARRERA 5 ENTRE CALLES 7 Y 8; Y LA CARRERA 4ENTRE CALLE 7 Y VIA AL PUENTE METALICO, CASCO URBANO DEL MUNICIPIO DE SAN PELAYO, DEPARTAMENTO DE CORDOBA</v>
          </cell>
          <cell r="M5136">
            <v>0</v>
          </cell>
          <cell r="N5136">
            <v>69.25</v>
          </cell>
          <cell r="O5136" t="str">
            <v>CONTRATADO EN EJECUCIÓN</v>
          </cell>
        </row>
        <row r="5137">
          <cell r="K5137">
            <v>2013238070001</v>
          </cell>
          <cell r="L5137" t="str">
            <v>CONSTRUCCIÓN DE TRES (03) AULAS ESCOLARES DE 8,20 X 8,20 M EN LA IE NVO ORIENTE, ZONA URBANA TIERRALTA, CÓRDOBA, CARIBE</v>
          </cell>
          <cell r="M5137">
            <v>100</v>
          </cell>
          <cell r="N5137">
            <v>99.81</v>
          </cell>
          <cell r="O5137" t="str">
            <v>CERRADO</v>
          </cell>
        </row>
        <row r="5138">
          <cell r="K5138">
            <v>2013238070002</v>
          </cell>
          <cell r="L5138" t="str">
            <v>CONSTRUCCIÓN DE DOS (02) AULAS ESCOLARES, AULA INFORMATICA Y AULA MÚLTIPLE EN IE MADRE LAURA, SEDE SAN CARLOS, ZONA RURAL TIERRALTA, CÓRDOBA, CARIBE</v>
          </cell>
          <cell r="M5138">
            <v>100</v>
          </cell>
          <cell r="N5138">
            <v>99.91</v>
          </cell>
          <cell r="O5138" t="str">
            <v>CERRADO</v>
          </cell>
        </row>
        <row r="5139">
          <cell r="K5139">
            <v>2013238070003</v>
          </cell>
          <cell r="L5139" t="str">
            <v>CONSTRUCCIÓN Y ADEUCACION DE LA ESCUELA SAN RAFAEL DEL CORREGIMIENTO PALMIRA EN EL MUNICIPIO DE TIERRALTA, CÓRDOBA, CARIBE</v>
          </cell>
          <cell r="M5139">
            <v>100</v>
          </cell>
          <cell r="N5139">
            <v>12.41</v>
          </cell>
          <cell r="O5139" t="str">
            <v>TERMINADO</v>
          </cell>
        </row>
        <row r="5140">
          <cell r="K5140">
            <v>2013238070004</v>
          </cell>
          <cell r="L5140" t="str">
            <v>CONSTRUCCIÓN Y ADECUACIÓN DEL CENTRO DE DESARROLLO INTEGRAL LOS AMIGUITOS EN EL MUNICIPIO DE TIERRALTA, CÓRDOBA.</v>
          </cell>
          <cell r="M5140">
            <v>100</v>
          </cell>
          <cell r="N5140">
            <v>59.07</v>
          </cell>
          <cell r="O5140" t="str">
            <v>TERMINADO</v>
          </cell>
        </row>
        <row r="5141">
          <cell r="K5141">
            <v>2013238070005</v>
          </cell>
          <cell r="L5141" t="str">
            <v>CONSTRUCCIÓN DE OBRAS DE PROTECCIÓN Y DRENAJE DE VÍAS TERCIARIAS EN LOS CORREGIMIENTOS DE PALMIRA Y SANTA MARTA, TIERRALTA, CÓRDOBA, CARIBE</v>
          </cell>
          <cell r="M5141">
            <v>100</v>
          </cell>
          <cell r="N5141">
            <v>95.2</v>
          </cell>
          <cell r="O5141" t="str">
            <v>TERMINADO</v>
          </cell>
        </row>
        <row r="5142">
          <cell r="K5142">
            <v>2013238070006</v>
          </cell>
          <cell r="L5142" t="str">
            <v>ADECUACIÓN Y ESTABILIZACIÓN DEL CORREDOR VIAL DE LA CALLE 10 ENTRE CARRERAS 23 Y 31B HASTA EL PUENTE SOBRE LA QUEBRADA JARASCAL , ZONA URBANA DEL MUNICIPIO DE TIERRALTA, DEPARTAMENTO DE CÓRDOBA.</v>
          </cell>
          <cell r="M5142">
            <v>100</v>
          </cell>
          <cell r="N5142">
            <v>99.03</v>
          </cell>
          <cell r="O5142" t="str">
            <v>TERMINADO</v>
          </cell>
        </row>
        <row r="5143">
          <cell r="K5143">
            <v>2013238070009</v>
          </cell>
          <cell r="L5143" t="str">
            <v>CONSTRUCCIÓN DEL SISTEMA DE ACUEDUCTO DEL CORREGIMIENTO SANTAFE RALITO TIERRALTA, CÓRDOBA, CARIBE</v>
          </cell>
          <cell r="M5143">
            <v>100</v>
          </cell>
          <cell r="N5143">
            <v>99.91</v>
          </cell>
          <cell r="O5143" t="str">
            <v>CERRADO</v>
          </cell>
        </row>
        <row r="5144">
          <cell r="K5144">
            <v>2013238070010</v>
          </cell>
          <cell r="L5144" t="str">
            <v>AMPLIACIÓN DE COBERTURA DE LA RED ELECTRICA RURAL EN EL CORREGIMIENTO BONITO VIENTO, VEREDA CAMPAMENTO Y EL BANCO EN EL MUNICIPIO DE TIERRALTA, CÓRDOBA</v>
          </cell>
          <cell r="M5144">
            <v>100</v>
          </cell>
          <cell r="N5144">
            <v>0</v>
          </cell>
          <cell r="O5144" t="str">
            <v>TERMINADO</v>
          </cell>
        </row>
        <row r="5145">
          <cell r="K5145">
            <v>2013238070011</v>
          </cell>
          <cell r="L5145" t="str">
            <v>AMPLIACIÓN DE COBERTURA DE LA RED ELECTRICA RURAL EN EL CORREGIMIENTO EL CARAMELO, VEREDA CARRIZOLA EN EL MUNICIPIO DE TIERRALTA, CÓRDOBA</v>
          </cell>
          <cell r="M5145">
            <v>100</v>
          </cell>
          <cell r="N5145">
            <v>0</v>
          </cell>
          <cell r="O5145" t="str">
            <v>TERMINADO</v>
          </cell>
        </row>
        <row r="5146">
          <cell r="K5146">
            <v>2013238070012</v>
          </cell>
          <cell r="L5146" t="str">
            <v>CONSTRUCCIÓN DE 5 PUENTES COLGANTES - VÍA CALLEJAS – LA GUAJIRITA;  VÍA EL LORO – LA OSCURANA;  VÍA PLUMILLA – EL SALTILLO VIA SANTAFÉ RALITO – CORINTO Y UNO  EN LA VÍA PUEBLO NUEVO – SANTAFÉ DEL PIRÚ MUNICIP.TIERRALTA, CÓRDOBA</v>
          </cell>
          <cell r="M5146">
            <v>100</v>
          </cell>
          <cell r="N5146">
            <v>99.94</v>
          </cell>
          <cell r="O5146" t="str">
            <v>TERMINADO</v>
          </cell>
        </row>
        <row r="5147">
          <cell r="K5147">
            <v>2013238070013</v>
          </cell>
          <cell r="L5147" t="str">
            <v>ADECUACIÓN LOCATIVAS EN SIETE (7) PUESTOS DE SALUD: (PALMIRA, CARAMELO, BATATA, CALLEJAS, LOS MORALES, NUEVO ORIENTE, LAS DELICIAS) EN EL MUNICIPIO DE TIERRALTA DEPARTAMENTO DE CORDOBA</v>
          </cell>
          <cell r="M5147">
            <v>100</v>
          </cell>
          <cell r="N5147">
            <v>67.400000000000006</v>
          </cell>
          <cell r="O5147" t="str">
            <v>TERMINADO</v>
          </cell>
        </row>
        <row r="5148">
          <cell r="K5148">
            <v>2013238070014</v>
          </cell>
          <cell r="L5148" t="str">
            <v>CONSTRUCCIÓN DE UN ESCENARIO CUBIERTO MULTIFUNCIONAL, EN LA INSTITUCION EDUCATIVA MADRE LAURA  SEDE PRINCIPAL, ZONA URBANA DEL MUNICIPIO TIERRALTA, CÓRDOBA, CARIBE</v>
          </cell>
          <cell r="M5148">
            <v>100</v>
          </cell>
          <cell r="N5148">
            <v>99.92</v>
          </cell>
          <cell r="O5148" t="str">
            <v>CERRADO</v>
          </cell>
        </row>
        <row r="5149">
          <cell r="K5149">
            <v>2013238070015</v>
          </cell>
          <cell r="L5149" t="str">
            <v>REPOSICIÓN DE REDES DE  ACUEDUCTO EN LA ZONA CENTRO DEL CASCO URBANO DEL  MUNICIPIO DE TIERRALTA, CÓRDOBA, CARIBE</v>
          </cell>
          <cell r="M5149">
            <v>100</v>
          </cell>
          <cell r="N5149">
            <v>9.82</v>
          </cell>
          <cell r="O5149" t="str">
            <v>TERMINADO</v>
          </cell>
        </row>
        <row r="5150">
          <cell r="K5150">
            <v>2013238070016</v>
          </cell>
          <cell r="L5150" t="str">
            <v>EXTENSIÓN DE REDES DE ALCANTARILLADO EN LOS BARRIOS 20 DE JULIO 2DA ETAPA Y ESCOLAR EN EL MUNICIPIO DE TIERRALTA, CÓRDOBA.</v>
          </cell>
          <cell r="M5150">
            <v>100</v>
          </cell>
          <cell r="N5150">
            <v>0</v>
          </cell>
          <cell r="O5150" t="str">
            <v>TERMINADO</v>
          </cell>
        </row>
        <row r="5151">
          <cell r="K5151">
            <v>2013238070017</v>
          </cell>
          <cell r="L5151" t="str">
            <v>AMPLIACIÓN DE COBERTURA DE LA RED ELÉCTRICA EN EL CORREGIMIENTO EL CARAMELO, VEREDA PERRO QUEMAO  EN EL MUNICIPIO DE TIERRALTA, CÓRDOBA, CARIBE</v>
          </cell>
          <cell r="M5151">
            <v>100</v>
          </cell>
          <cell r="N5151">
            <v>74.849999999999994</v>
          </cell>
          <cell r="O5151" t="str">
            <v>TERMINADO</v>
          </cell>
        </row>
        <row r="5152">
          <cell r="K5152">
            <v>2013238070018</v>
          </cell>
          <cell r="L5152" t="str">
            <v>AMPLIACIÓN DE COBERTURA DE LA RED ELÉCTRICA EN EL CORREGIMIENTO DE PALMIRA, VEREDA LA ALCANCIA  EN EL MUNICIPIO DE TIERRALTA, CÓRDOBA, CARIBE</v>
          </cell>
          <cell r="M5152">
            <v>100</v>
          </cell>
          <cell r="N5152">
            <v>30.94</v>
          </cell>
          <cell r="O5152" t="str">
            <v>TERMINADO</v>
          </cell>
        </row>
        <row r="5153">
          <cell r="K5153">
            <v>2013238070019</v>
          </cell>
          <cell r="L5153" t="str">
            <v>AMPLIACIÓN DE COBERTURA DE LA RED ELÉCTRICA EN EL CORREGIMIENTO  BONITO VIENTO,  VEREDA JUAN DE LEÓN EN EL MUNICIPIO DE TIERRALTA, CÓRDOBA, CARIBE</v>
          </cell>
          <cell r="M5153">
            <v>100</v>
          </cell>
          <cell r="N5153">
            <v>0</v>
          </cell>
          <cell r="O5153" t="str">
            <v>TERMINADO</v>
          </cell>
        </row>
        <row r="5154">
          <cell r="K5154">
            <v>2013238070020</v>
          </cell>
          <cell r="L5154" t="str">
            <v>AMPLIACIÓN Y ADECUACION DEL SISTEMA DE ACUEDUCTO DE LA VEREDA GRAMALOTE HACIA LAS VEREDAS DE MARSELLA, BARU Y EL PUERTO, ZONA RURAL DEL MUNICIPIO DE TIERRALTA, CÓRDOBA.</v>
          </cell>
          <cell r="M5154">
            <v>100</v>
          </cell>
          <cell r="N5154">
            <v>99.92</v>
          </cell>
          <cell r="O5154" t="str">
            <v>TERMINADO</v>
          </cell>
        </row>
        <row r="5155">
          <cell r="K5155">
            <v>2013238070021</v>
          </cell>
          <cell r="L5155" t="str">
            <v>FORTALECIMIENTO DE LA CAPACIDAD EMPRESARIAL COMO UNA ESTRATEGIA  PARA GENERACIÓN DE EMPLEO  RURAL PARA  LA POBLACIÓN RETORNANTE DEL CORREGIMIENTO DE BATATA, MUNICIPIO DE   TIERRALTA, CÓRDOBA, CARIBE</v>
          </cell>
          <cell r="M5155">
            <v>100</v>
          </cell>
          <cell r="N5155">
            <v>99.98</v>
          </cell>
          <cell r="O5155" t="str">
            <v>CERRADO</v>
          </cell>
        </row>
        <row r="5156">
          <cell r="K5156">
            <v>2013238070022</v>
          </cell>
          <cell r="L5156" t="str">
            <v>CONSTRUCCIÓN DE OBRAS DE DRENAJE EN VÍAS TERCIARIAS: 6 BOX CULVERT 13 ALCANTARILLA EN HUSILLOS,  ADECUACIÓN  5 ALCANTARILLAS  EN LOS CORREGIMIENTOS DE BONITO VIENTO Y LOS MORALES,  MUNICIPIO DE TIERRALTA - DEPARTAMENTO DE CORDOBA.</v>
          </cell>
          <cell r="M5156">
            <v>100</v>
          </cell>
          <cell r="N5156">
            <v>99.97</v>
          </cell>
          <cell r="O5156" t="str">
            <v>CERRADO</v>
          </cell>
        </row>
        <row r="5157">
          <cell r="K5157">
            <v>2013238070023</v>
          </cell>
          <cell r="L5157" t="str">
            <v>EXTENSIÓN DE REDES DE ALCANTARILLADO SANITARIO EN EL BARRIO COTIAGRO EN EL MUNICIPIO DE TIERRALTA, CÓRDOBA, CARIBE</v>
          </cell>
          <cell r="M5157">
            <v>100</v>
          </cell>
          <cell r="N5157">
            <v>93.28</v>
          </cell>
          <cell r="O5157" t="str">
            <v>TERMINADO</v>
          </cell>
        </row>
        <row r="5158">
          <cell r="K5158">
            <v>2013238070024</v>
          </cell>
          <cell r="L5158" t="str">
            <v>CONSTRUCCIÓN ALCANTARILLADO SANITARIO COLECTOR CARRERA 11 ENTRE TRANSVERSAL 16 - MANHOL 269 Y CALLE1C - MANHOL 1D ZONA URBANA TIERRALTA, CÓRDOBA, CARIBE</v>
          </cell>
          <cell r="M5158">
            <v>100</v>
          </cell>
          <cell r="N5158">
            <v>2.38</v>
          </cell>
          <cell r="O5158" t="str">
            <v>TERMINADO</v>
          </cell>
        </row>
        <row r="5159">
          <cell r="K5159">
            <v>2014238070001</v>
          </cell>
          <cell r="L5159" t="str">
            <v>SERVICIO DE TRANSPORTE TERRESTRE ESPECIAL PARA ESTUDIANTES DE LAS INSTITUCIONES OFICIALES DE LA ZONA RURAL DEL MUNICIPIO DE TIERRALTA, CÓRDOBA, CARIBE</v>
          </cell>
          <cell r="M5159">
            <v>100</v>
          </cell>
          <cell r="N5159">
            <v>73.3</v>
          </cell>
          <cell r="O5159" t="str">
            <v>TERMINADO</v>
          </cell>
        </row>
        <row r="5160">
          <cell r="K5160">
            <v>2014238070003</v>
          </cell>
          <cell r="L5160" t="str">
            <v>CONSTRUCCIÓN Y DOTACION DE TRES (3) AULAS ADOSADAS DE 8,20X8,20M, CON AREA  ADICIONAL DE DEPOSITO Y RAMPA DE ACCESO Y UNA BATERIA SANITARIA EN LA IE LOS MORALES, MUNICIPIO DE TIERRALTA DEPARTAMENTO DE CORDOBA.</v>
          </cell>
          <cell r="M5160">
            <v>100</v>
          </cell>
          <cell r="N5160">
            <v>99.7</v>
          </cell>
          <cell r="O5160" t="str">
            <v>TERMINADO</v>
          </cell>
        </row>
        <row r="5161">
          <cell r="K5161">
            <v>2014238070005</v>
          </cell>
          <cell r="L5161" t="str">
            <v>CONSTRUCCIÓN DEL MICRO ACUEDUCTO  PARA LAS VEREDAS DE LORENZO ARRIBA Y LORENZO ABAJO, EL CASERÍO SANTA ROSA Y EL REASENTAMIENTO EL ROSARIO, ZONA RURAL DEL MUNICIPIO DE TIERRALTA, DEPARTAMENTO DE CÓRDOBA</v>
          </cell>
          <cell r="M5161">
            <v>100</v>
          </cell>
          <cell r="N5161">
            <v>86.75</v>
          </cell>
          <cell r="O5161" t="str">
            <v>TERMINADO</v>
          </cell>
        </row>
        <row r="5162">
          <cell r="K5162">
            <v>2015238070005</v>
          </cell>
          <cell r="L5162" t="str">
            <v>CONSTRUCCIÓN DE PAVIMENTO RÍGIDO Y OBRAS DE URBANISMO EN LA CALLE 9 ENTRE CARRERA 8 Y CARRERA 10 BARRIO 20 DE JULIO, CARRERA 8 ENTRE CALLE 9 Y CALLE 19, CARRERA 9 ENTRE CALLE 20 Y CALLE 22 BARRIO ESCOLAR, ZONA URBANA DE TIERRALTA</v>
          </cell>
          <cell r="M5162">
            <v>100</v>
          </cell>
          <cell r="N5162">
            <v>92.58</v>
          </cell>
          <cell r="O5162" t="str">
            <v>TERMINADO</v>
          </cell>
        </row>
        <row r="5163">
          <cell r="K5163">
            <v>2015238070006</v>
          </cell>
          <cell r="L5163" t="str">
            <v>CONSTRUCCIÓN DE PAVIMENTO RÍGIDO Y OBRAS DE URBANISMO (ANDENES LATERALES) EN EL TRAMO DE VIA DE LA CARRERA 11 DESDE LA CALLE 2 HASTA LA INTERSECCIÓN CON LA TRANSVERSAL 16, ZONA URBANA DEL MUNICIPIO TIERRALTA, DEPARTAMENTO DE CÓRDOBA</v>
          </cell>
          <cell r="M5163">
            <v>100</v>
          </cell>
          <cell r="N5163">
            <v>96.28</v>
          </cell>
          <cell r="O5163" t="str">
            <v>TERMINADO</v>
          </cell>
        </row>
        <row r="5164">
          <cell r="K5164">
            <v>2013238150001</v>
          </cell>
          <cell r="L5164" t="str">
            <v>MEJORAMIENTO A LOS SISTEMAS DE CERRAMIENTO Y EVACUACIÓN DE AGUAS LLUVIAS EN EL CENTRO EDUCATIVO ALVARO ULCUÉ CHOCUÉ TUCHÍN, CÓRDOBA, CARIBE</v>
          </cell>
          <cell r="M5164">
            <v>100</v>
          </cell>
          <cell r="N5164">
            <v>100</v>
          </cell>
          <cell r="O5164" t="str">
            <v>PARA CIERRE</v>
          </cell>
        </row>
        <row r="5165">
          <cell r="K5165">
            <v>2013238150002</v>
          </cell>
          <cell r="L5165" t="str">
            <v>INVERSIONES PARA EL MEJORAMIENTO DE ACUEDUCTOS RURALES Y FUENTES DE CAPTACIÓN (LAGOS) DE LAS COMUNIDADES INDIGENAS DE TUCHÍN, CÓRDOBA, CARIBE</v>
          </cell>
          <cell r="M5165">
            <v>100</v>
          </cell>
          <cell r="N5165">
            <v>100</v>
          </cell>
          <cell r="O5165" t="str">
            <v>PARA CIERRE</v>
          </cell>
        </row>
        <row r="5166">
          <cell r="K5166">
            <v>2013238150003</v>
          </cell>
          <cell r="L5166" t="str">
            <v>CONSTRUCCIÓN DE PAVIMENTO EN CONCRETO RÍGIDO EN LOS BARRIOS LAS FLORES, LAS PALMERAS, LOS COCOS, LA NACHA Y SAN MARTÍN MUNICIPIO DE TUCHÍN, CÓRDOBA, CARIBE</v>
          </cell>
          <cell r="M5166">
            <v>100</v>
          </cell>
          <cell r="N5166">
            <v>100</v>
          </cell>
          <cell r="O5166" t="str">
            <v>CERRADO</v>
          </cell>
        </row>
        <row r="5167">
          <cell r="K5167">
            <v>2013238150004</v>
          </cell>
          <cell r="L5167" t="str">
            <v>REHABILITACIÓN DE LA VÍA CARRETAL, NUEVA ESPERANZA,GUAYACANES NORTE, CRUZ CHIQUITA, BELEN, SAN JUAN, TOLIMA ZONA RURAL DEL MUNICIPIO DE TUCHÍN, CÓRDOBA, CARIBE</v>
          </cell>
          <cell r="M5167">
            <v>100</v>
          </cell>
          <cell r="N5167">
            <v>99.96</v>
          </cell>
          <cell r="O5167" t="str">
            <v>CERRADO</v>
          </cell>
        </row>
        <row r="5168">
          <cell r="K5168">
            <v>2014238150001</v>
          </cell>
          <cell r="L5168" t="str">
            <v>CONSTRUCCIÓN DE TRES AULAS,UN LABORATORIO, UN AULA DE SISTEMA Y RELLENO EN LA INSTITUCION EDUCATIVA SAN JUAN DE LA CRUZ, MUNICIPIO DE TUCHÍN, CÓRDOBA, CARIBE</v>
          </cell>
          <cell r="M5168">
            <v>100</v>
          </cell>
          <cell r="N5168">
            <v>100</v>
          </cell>
          <cell r="O5168" t="str">
            <v>CERRADO</v>
          </cell>
        </row>
        <row r="5169">
          <cell r="K5169">
            <v>2014238150002</v>
          </cell>
          <cell r="L5169" t="str">
            <v>DOTACIÓN DE IMPLEMENTOS DEPORTIVOS PARA EL CLUB DEPORTIVO ATLETICO TUCHINDEL MUNICIPIO DE TUCHÍN, CÓRDOBA, CARIBE</v>
          </cell>
          <cell r="M5169">
            <v>100</v>
          </cell>
          <cell r="N5169">
            <v>100</v>
          </cell>
          <cell r="O5169" t="str">
            <v>CERRADO</v>
          </cell>
        </row>
        <row r="5170">
          <cell r="K5170">
            <v>2015238150001</v>
          </cell>
          <cell r="L5170" t="str">
            <v>MEJORAMIENTO DE VIVIENDAS URBANAS MEDIANTE LA CONSTRUCCIÓN DE BAÑOS PARA LAS FAMILIAS DEL RESGUARDO INDIGENA ZENU MUNICIPIO DE TUCHÍN, CÓRDOBA, CARIBE</v>
          </cell>
          <cell r="M5170">
            <v>100</v>
          </cell>
          <cell r="N5170">
            <v>99.67</v>
          </cell>
          <cell r="O5170" t="str">
            <v>TERMINADO</v>
          </cell>
        </row>
        <row r="5171">
          <cell r="K5171">
            <v>2015238150002</v>
          </cell>
          <cell r="L5171" t="str">
            <v>MEJORAMIENTO DE LAS VÍAS,GUAYACANES NORTE, CARMEN DE PETACA, SANTA CLARA, LAS CRUCES, LAS PALOMAS Y LA FINCA DEL MUNICIPIO DE TUCHÍN, CÓRDOBA, CARIBE</v>
          </cell>
          <cell r="M5171">
            <v>100</v>
          </cell>
          <cell r="N5171">
            <v>100.34</v>
          </cell>
          <cell r="O5171" t="str">
            <v>CERRADO</v>
          </cell>
        </row>
        <row r="5172">
          <cell r="K5172">
            <v>2012238550001</v>
          </cell>
          <cell r="L5172" t="str">
            <v>CONSTRUCCIÓN DE 943.8 ML PAVIMENTO RIGIDO EN TRAMOS DE LOS BARRIOS ROSARIO, NAZARETH Y CENTRO VALENCIA, CÓRDOBA, CARIBE</v>
          </cell>
          <cell r="M5172">
            <v>100</v>
          </cell>
          <cell r="N5172">
            <v>62.46</v>
          </cell>
          <cell r="O5172" t="str">
            <v>TERMINADO</v>
          </cell>
        </row>
        <row r="5173">
          <cell r="K5173">
            <v>2012238550002</v>
          </cell>
          <cell r="L5173" t="str">
            <v>CONSTRUCCIÓN DE 1304 ML DE ALCANTARILLADO SANITARIO EN LOS BARRIOS ALFONSO LOPEZ, PUERTO RICO Y SAN NICOLAS VALENCIA, CÓRDOBA, CARIBE</v>
          </cell>
          <cell r="M5173">
            <v>100</v>
          </cell>
          <cell r="N5173">
            <v>100</v>
          </cell>
          <cell r="O5173" t="str">
            <v>TERMINADO</v>
          </cell>
        </row>
        <row r="5174">
          <cell r="K5174">
            <v>2012238550003</v>
          </cell>
          <cell r="L5174" t="str">
            <v>CONSTRUCCIÓN DE 30 UNIDADES SANITARIAS EN EL CORREGIMIENTO REPOSO Y VILLANUEVA VALENCIA, CÓRDOBA, CARIBE</v>
          </cell>
          <cell r="M5174">
            <v>100</v>
          </cell>
          <cell r="N5174">
            <v>99.9</v>
          </cell>
          <cell r="O5174" t="str">
            <v>TERMINADO</v>
          </cell>
        </row>
        <row r="5175">
          <cell r="K5175">
            <v>2012238550004</v>
          </cell>
          <cell r="L5175" t="str">
            <v>MANTENIMIENTO Y LIMPIEZA DE LAS REDES DE ALCANTARILLADO SANITARIO EN EL CASCO URBANO DEL MUNICIPIO DE VALENCIA VALENCIA, CÓRDOBA, CARIBE</v>
          </cell>
          <cell r="M5175">
            <v>100</v>
          </cell>
          <cell r="N5175">
            <v>99.87</v>
          </cell>
          <cell r="O5175" t="str">
            <v>CERRADO</v>
          </cell>
        </row>
        <row r="5176">
          <cell r="K5176">
            <v>2012238550005</v>
          </cell>
          <cell r="L5176" t="str">
            <v>MEJORAMIENTO DE AULAS EDUCATIVAS Y BATERIA SANITARIA EN EL COLEGIO NUSERO, ZONA URBANA DE VALENCIA VALENCIA, CÓRDOBA, CARIBE</v>
          </cell>
          <cell r="M5176">
            <v>100</v>
          </cell>
          <cell r="N5176">
            <v>100</v>
          </cell>
          <cell r="O5176" t="str">
            <v>TERMINADO</v>
          </cell>
        </row>
        <row r="5177">
          <cell r="K5177">
            <v>2012238550006</v>
          </cell>
          <cell r="L5177" t="str">
            <v>CONSTRUCCIÓN DE DOS RESTAURANTES ESCOLARES EN LA IE ANTONIA SANTOS E IE SANTO DOMINGO VALENCIA, CÓRDOBA, CARIBE</v>
          </cell>
          <cell r="M5177">
            <v>100</v>
          </cell>
          <cell r="N5177">
            <v>100</v>
          </cell>
          <cell r="O5177" t="str">
            <v>TERMINADO</v>
          </cell>
        </row>
        <row r="5178">
          <cell r="K5178">
            <v>2012238550007</v>
          </cell>
          <cell r="L5178" t="str">
            <v>IMPLEMENTACIÓN SISTEMA TECNIFICADO DE RIEGO PARA LA PRODUCCION HORTOFRUTICOLA DE PRODUCTORES DEL CORREGIMIENTO DE RIO NUEVO VALENCIA, CÓRDOBA, CARIBE</v>
          </cell>
          <cell r="M5178">
            <v>100</v>
          </cell>
          <cell r="N5178">
            <v>59.73</v>
          </cell>
          <cell r="O5178" t="str">
            <v>CERRADO</v>
          </cell>
        </row>
        <row r="5179">
          <cell r="K5179">
            <v>2012238550008</v>
          </cell>
          <cell r="L5179" t="str">
            <v>CONSTRUCCIÓN DE CINCO UNIDADES PARA EL BENEFICIO DEL GRANO DE CACAO PARA LA RED DE ORGANIZACIONES DEL ALTO SINU VALENCIA, CÓRDOBA, CARIBE</v>
          </cell>
          <cell r="M5179">
            <v>100</v>
          </cell>
          <cell r="N5179">
            <v>14.75</v>
          </cell>
          <cell r="O5179" t="str">
            <v>TERMINADO</v>
          </cell>
        </row>
        <row r="5180">
          <cell r="K5180">
            <v>2012238550009</v>
          </cell>
          <cell r="L5180" t="str">
            <v>MEJORAMIENTO GENETICO DE LA GANADERIA BOVINA A TRAVES DE PROCESOS DE INSEMINACION ARTIFICIAL, DIRIGIDO A PRODUCTORES GANADEROS VALENCIA, CÓRDOBA, CARIBE</v>
          </cell>
          <cell r="M5180">
            <v>100</v>
          </cell>
          <cell r="N5180">
            <v>99.98</v>
          </cell>
          <cell r="O5180" t="str">
            <v>CERRADO</v>
          </cell>
        </row>
        <row r="5181">
          <cell r="K5181">
            <v>2012238550010</v>
          </cell>
          <cell r="L5181" t="str">
            <v>DESARROLLO DEL EJE PROGRAMATICO DE PROMOCION SOCIAL VALENCIA, CÓRDOBA, CARIBE</v>
          </cell>
          <cell r="M5181">
            <v>100</v>
          </cell>
          <cell r="N5181">
            <v>218.31</v>
          </cell>
          <cell r="O5181" t="str">
            <v>TERMINADO</v>
          </cell>
        </row>
        <row r="5182">
          <cell r="K5182">
            <v>2012238550011</v>
          </cell>
          <cell r="L5182" t="str">
            <v>APOYO AL DESARROLLO ECONOMICO Y PRODUCTIVO PARA LOS AGROPECUARIOS DEL CORREGIMIENTO MATA DE MAIZ VALENCIA, CÓRDOBA, CARIBE</v>
          </cell>
          <cell r="M5182">
            <v>100</v>
          </cell>
          <cell r="N5182">
            <v>100</v>
          </cell>
          <cell r="O5182" t="str">
            <v>TERMINADO</v>
          </cell>
        </row>
        <row r="5183">
          <cell r="K5183">
            <v>2012238550012</v>
          </cell>
          <cell r="L5183" t="str">
            <v>CONSTRUCCIÓN DE CERRAMIENTO PERIMETRAL DE LA BIBLIOTECA PUBLICA MUNICIPAL, ZONA URBANA DEL MUNICIPIO DE VALENCIA VALENCIA, CÓRDOBA, CARIBE</v>
          </cell>
          <cell r="M5183">
            <v>100</v>
          </cell>
          <cell r="N5183">
            <v>103.47</v>
          </cell>
          <cell r="O5183" t="str">
            <v>PARA CIERRE</v>
          </cell>
        </row>
        <row r="5184">
          <cell r="K5184">
            <v>2013238550001</v>
          </cell>
          <cell r="L5184" t="str">
            <v>CONSTRUCCIÓN DE 1654 ML DE VIAS EN CONCRETO HIDRAULICO Y OBRAS DE URBANISMO EN EL MUNICIPIO DE VALENCIA, CÓRDOBA, CARIBE</v>
          </cell>
          <cell r="M5184">
            <v>100</v>
          </cell>
          <cell r="N5184">
            <v>100</v>
          </cell>
          <cell r="O5184" t="str">
            <v>TERMINADO</v>
          </cell>
        </row>
        <row r="5185">
          <cell r="K5185">
            <v>2013238550002</v>
          </cell>
          <cell r="L5185" t="str">
            <v>CONSTRUCCIÓN DE LA PLANTA DE CAPTACION Y REHABILITACION DE LAS REDES DE CONDUCCION DEL SISTEMA DE ACUEDUCTO DEL REPOSO Y REPOSITO, VALENCIA, CÓRDOBA, CARIBE</v>
          </cell>
          <cell r="M5185">
            <v>100</v>
          </cell>
          <cell r="N5185">
            <v>69.349999999999994</v>
          </cell>
          <cell r="O5185" t="str">
            <v>TERMINADO</v>
          </cell>
        </row>
        <row r="5186">
          <cell r="K5186">
            <v>2013238550003</v>
          </cell>
          <cell r="L5186" t="str">
            <v>CONSTRUCCIÓN DEL CERRAMIENTO PERIMETRAL DEL CEMENTRIO DEL BARRIO PUERTO RICO Y DEL BARRIO BIJAGUAL, EN EL MUNICIPIO DE VALENCIA, CÓRDOBA, CARIBE</v>
          </cell>
          <cell r="M5186">
            <v>100</v>
          </cell>
          <cell r="N5186">
            <v>99.99</v>
          </cell>
          <cell r="O5186" t="str">
            <v>CERRADO</v>
          </cell>
        </row>
        <row r="5187">
          <cell r="K5187">
            <v>2013238550004</v>
          </cell>
          <cell r="L5187" t="str">
            <v>CONSTRUCCIÓN Y CERRAMIENTO PERIMIETRAL DE UNA CANCHA MULTIFUNCIONAL EN LA IE NUESTRA SEÑORA DEL CARMEN, CORREGIMIENTO DE RIO NUEVO VALENCIA, CÓRDOBA, CARIBE</v>
          </cell>
          <cell r="M5187">
            <v>100</v>
          </cell>
          <cell r="N5187">
            <v>100</v>
          </cell>
          <cell r="O5187" t="str">
            <v>PARA CIERRE</v>
          </cell>
        </row>
        <row r="5188">
          <cell r="K5188">
            <v>2013238550005</v>
          </cell>
          <cell r="L5188" t="str">
            <v>CONSTRUCCIÓN DE REDES DE MEDIA TENSIÓN DESDE EL CIRCUITO 2 DE TIERRALTA - PUEBLO NUEVO VIA A BATATA HASTA EL COLEGIO BRILLANTE PIRÚ EN EL MUNICIPIO DE VALENCIA, DEPARTAMENTO DE CÓRDOBA</v>
          </cell>
          <cell r="M5188">
            <v>100</v>
          </cell>
          <cell r="N5188">
            <v>100</v>
          </cell>
          <cell r="O5188" t="str">
            <v>TERMINADO</v>
          </cell>
        </row>
        <row r="5189">
          <cell r="K5189">
            <v>2013238550008</v>
          </cell>
          <cell r="L5189" t="str">
            <v>AMPLIACIÓN DE LA OFERTA MADERABLE MEDIANTE SISTEMAS AGROFORESTALES EN EL MUNICIPIO DE VALENCIA, DEPARTAMENTO DE CÓRDOBA, CARIBE</v>
          </cell>
          <cell r="M5189">
            <v>100</v>
          </cell>
          <cell r="N5189">
            <v>22.42</v>
          </cell>
          <cell r="O5189" t="str">
            <v>CERRADO</v>
          </cell>
        </row>
        <row r="5190">
          <cell r="K5190">
            <v>2013238550009</v>
          </cell>
          <cell r="L5190" t="str">
            <v>CONSTRUCCIÓN DE ALCANTARILLADO SANITARIO: TRAMO ENTRE MANHOLES 37D-37E-37F-37G-37H-37I-37J-37K VÍA A LAS PIEDRAS, ZONA URBANA DEL MUNICIPIO DE VALENCIA, DEPARTAMENTO DE CÓRDOBA, CARIBE</v>
          </cell>
          <cell r="M5190">
            <v>100</v>
          </cell>
          <cell r="N5190">
            <v>100</v>
          </cell>
          <cell r="O5190" t="str">
            <v>CERRADO</v>
          </cell>
        </row>
        <row r="5191">
          <cell r="K5191">
            <v>2013238550010</v>
          </cell>
          <cell r="L5191" t="str">
            <v>CAPACITACIÓN EN MECANISMOS PARA LA PROTECCIÓN DE LA IDENTIDAD CULTURAL Y DE LOS DERECHOS DE LA ORGANIZACIÓN DE ETNIAS AFRODESCENDIENTES EN EL MUNICIPIO DE VALENCIA, DEPARTAMENTO DE CÓRDOBA, CARIBE</v>
          </cell>
          <cell r="M5191">
            <v>100</v>
          </cell>
          <cell r="N5191">
            <v>100</v>
          </cell>
          <cell r="O5191" t="str">
            <v>CERRADO</v>
          </cell>
        </row>
        <row r="5192">
          <cell r="K5192">
            <v>2013238550011</v>
          </cell>
          <cell r="L5192" t="str">
            <v>APOYO PARA LA CONFORMACION DE ALIANZAS PRODUCTIVAS PARA LA SIEMBRA DE CULTIVO DE PLATANO HARTON PARA BENEFICIAR A CULTIVADORES DE ASODENUF, MUNICIPIO DE VALENCIA, CÓRDOBA, CARIBE</v>
          </cell>
          <cell r="M5192">
            <v>0</v>
          </cell>
          <cell r="N5192">
            <v>17.829999999999998</v>
          </cell>
          <cell r="O5192" t="str">
            <v>CONTRATADO EN EJECUCIÓN</v>
          </cell>
        </row>
        <row r="5193">
          <cell r="K5193">
            <v>2013238550012</v>
          </cell>
          <cell r="L5193" t="str">
            <v>PREVENCIÓN DE LA MORTALIDAD MATERNA E INFANTIL CON SEGURIDAD ALIMENTARIA EN EL MUNICIPIO DE VALENCIA, DEPARTAMENTO DE CÓRDOBA</v>
          </cell>
          <cell r="M5193">
            <v>100</v>
          </cell>
          <cell r="N5193">
            <v>100</v>
          </cell>
          <cell r="O5193" t="str">
            <v>CERRADO</v>
          </cell>
        </row>
        <row r="5194">
          <cell r="K5194">
            <v>2014238550001</v>
          </cell>
          <cell r="L5194" t="str">
            <v>FORMULACIÓN REVISIÓN Y AJUSTE DEL PLAN BÁSICO DE ORDENAMIENTO TERRITORIAL PBOT DEL MUNICIPIO DE VALENCIA DEPARTAMENTO DE CÓRDOBA</v>
          </cell>
          <cell r="M5194">
            <v>100</v>
          </cell>
          <cell r="N5194">
            <v>92.27</v>
          </cell>
          <cell r="O5194" t="str">
            <v>TERMINADO</v>
          </cell>
        </row>
        <row r="5195">
          <cell r="K5195">
            <v>2014238550002</v>
          </cell>
          <cell r="L5195" t="str">
            <v>CONSTRUCCIÓN DE ALCANTARILLADO SANITARIO, TRAMO ENTRE CRA 2, 3, 4, 5 CON  CLL 11 EN LOS BARRIOS SAN MARCOS , 6 DE ENERO, JARAJUAY Y TRAMOS ENTRE CLL 14, 15, 16, 17 Y 18 CON CRA 21, BARRIO LA CRUZ Y VILLA PARAÍSO ZONA URBANA VALENCIA</v>
          </cell>
          <cell r="M5195">
            <v>100</v>
          </cell>
          <cell r="N5195">
            <v>100</v>
          </cell>
          <cell r="O5195" t="str">
            <v>CERRADO</v>
          </cell>
        </row>
        <row r="5196">
          <cell r="K5196">
            <v>2014238550003</v>
          </cell>
          <cell r="L5196" t="str">
            <v>FORMULACIÓN Y SOCIALIZACIÓN DEL PLAN DE VIDA O ETNODESARROLLO DE LA COMUNIDAD AFRODESCENDIENTE DEL MUNICIPIO DE VALENCIA DEPARTAMENTO DE CÓRDOBA.</v>
          </cell>
          <cell r="M5196">
            <v>100</v>
          </cell>
          <cell r="N5196">
            <v>100</v>
          </cell>
          <cell r="O5196" t="str">
            <v>CERRADO</v>
          </cell>
        </row>
        <row r="5197">
          <cell r="K5197">
            <v>2015238550001</v>
          </cell>
          <cell r="L5197" t="str">
            <v>CONSTRUCCIÓN DE 624.00 ML DE PAVIMENTO RÍGIDO Y OBRAS DE URBANISMO (ANDENES LATERALES) EN LOS TRAMOS DE LA CARRERA 5 ENTRE CALLE 5 Y CALLE 12 BARRIO JARAGUAY, ZONA URBANA DEL MUNICIPIO DE VALENCIA, DEPARTAMENTO DE CÓRDOBA</v>
          </cell>
          <cell r="M5197">
            <v>100</v>
          </cell>
          <cell r="N5197">
            <v>100</v>
          </cell>
          <cell r="O5197" t="str">
            <v>CERRADO</v>
          </cell>
        </row>
        <row r="5198">
          <cell r="K5198">
            <v>2015238550002</v>
          </cell>
          <cell r="L5198" t="str">
            <v>MEJORAMIENTO MANTENIMIENTO E INTERVENCIÓN DE PUNTOS CRÍTICOS EN EL TRAMO VIAL VILLANUEVA-LAS CRUCES Y TRAMO VEREDA INCORA HASTA INTERSECTAR VIA A VILLANUEVA, ZONA RURAL DEL MUNICIPIO DE VALENCIA, DEPARTAMENTO DE CÓRDOBA</v>
          </cell>
          <cell r="M5198">
            <v>100</v>
          </cell>
          <cell r="N5198">
            <v>100</v>
          </cell>
          <cell r="O5198" t="str">
            <v>CERRADO</v>
          </cell>
        </row>
        <row r="5199">
          <cell r="K5199">
            <v>2015238550003</v>
          </cell>
          <cell r="L5199" t="str">
            <v>ADECUACIÓN Y MEJORAMIENTO DEL PARQUE CENTRAL JOSÉ MARÍA CÓRDOBA, ZONA URBANA DEL MUNICIPIO DE VALENCIA, DEPARTAMENTO DE CÓRDOBA</v>
          </cell>
          <cell r="M5199">
            <v>100</v>
          </cell>
          <cell r="N5199">
            <v>99.97</v>
          </cell>
          <cell r="O5199" t="str">
            <v>TERMINADO</v>
          </cell>
        </row>
        <row r="5200">
          <cell r="K5200">
            <v>2015238550004</v>
          </cell>
          <cell r="L5200" t="str">
            <v>REHABILITACIÓN ADECUACIÓN Y AMPLIACIÓN DEL PARQUE DEL BARRIO BIJAGUAL, ZONA URBANA DEL MUNICIPIO DE VALENCIA, DEPARTAMENTO DE CÓRDOBA</v>
          </cell>
          <cell r="M5200">
            <v>100</v>
          </cell>
          <cell r="N5200">
            <v>97.62</v>
          </cell>
          <cell r="O5200" t="str">
            <v>TERMINADO</v>
          </cell>
        </row>
        <row r="5201">
          <cell r="K5201">
            <v>2015238550005</v>
          </cell>
          <cell r="L5201" t="str">
            <v>CONSTRUCCIÓN DE PUENTES TIPO BOXCOULVER: UNO EN LA VIA APARTADA EL PITAL-PITAL ARRIBA Y UNO EN LA VIA APARTADA VENADO-VENADO ARRIBA Y REHABILITACION DE PUENTE COLGANTE VERDA BONIS JARDIN, ZONA RURAL MUNICIPIO DE VALENCIA, CORDOBA</v>
          </cell>
          <cell r="M5201">
            <v>100</v>
          </cell>
          <cell r="N5201">
            <v>100</v>
          </cell>
          <cell r="O5201" t="str">
            <v>TERMINADO</v>
          </cell>
        </row>
        <row r="5202">
          <cell r="K5202">
            <v>2016238550003</v>
          </cell>
          <cell r="L5202" t="str">
            <v>REPOSICIÓN DE REDES DE DISTRIBUCIÓN, OPTIMIZACIÓN DE PLANTA DE TRATAMIENTO E INSTRUMENTACIÓN DEL LABORATORIO DE CONTROL DE AGUA DEL SISTEMA DE ACUEDUCTO DEL MUNICIPIO DE VALENCIA, DEPARTAMENTO DE CÓRDOBA</v>
          </cell>
          <cell r="M5202">
            <v>0</v>
          </cell>
          <cell r="N5202">
            <v>0</v>
          </cell>
          <cell r="O5202" t="str">
            <v>SIN CONTRATAR</v>
          </cell>
        </row>
        <row r="5203">
          <cell r="K5203">
            <v>2016238550004</v>
          </cell>
          <cell r="L5203" t="str">
            <v>EXTENSIÓN DE REDES DE MEDIA Y BAJA TENSIÓN, MONTAJE DE SUBESTACION PARA LA ELECTRIFICACIÓN DE LAS VEREDAS COCUELO TALADRO Y MOCHILA, ZONA RURAL DEL MUNICIPIO DE VALENCIA, DEPARTAMENTO DE CÓRDOBA</v>
          </cell>
          <cell r="M5203">
            <v>0</v>
          </cell>
          <cell r="N5203">
            <v>0</v>
          </cell>
          <cell r="O5203" t="str">
            <v>SIN CONTRATAR</v>
          </cell>
        </row>
        <row r="5204">
          <cell r="K5204">
            <v>2012000070008</v>
          </cell>
          <cell r="L5204" t="str">
            <v>CONSTRUCCIÓN DE  VIAS URBANAS DEL MUNICIPIO INÍRIDA ETAPA 1, GUAINÍA, ORINOQUÍA</v>
          </cell>
          <cell r="M5204">
            <v>100</v>
          </cell>
          <cell r="N5204">
            <v>93.06</v>
          </cell>
          <cell r="O5204" t="str">
            <v>TERMINADO</v>
          </cell>
        </row>
        <row r="5205">
          <cell r="K5205">
            <v>2013000070004</v>
          </cell>
          <cell r="L5205" t="str">
            <v>ESTUDIOS DE PREINVERSION PARA LA ELABORACION DE DIAGNOSTICO, ESTUDIOS Y DISEÑOS DE LOS AMBIENTES ESCOLARES DE LA INFRAE DEPARTAMENTO DEL GUAINIA</v>
          </cell>
          <cell r="M5205">
            <v>100</v>
          </cell>
          <cell r="N5205">
            <v>37.74</v>
          </cell>
          <cell r="O5205" t="str">
            <v>TERMINADO</v>
          </cell>
        </row>
        <row r="5206">
          <cell r="K5206">
            <v>2013000070007</v>
          </cell>
          <cell r="L5206" t="str">
            <v>CONSTRUCCIÓN DE QUINCE CASAS GUBERNAMENTALES PARA CORREGIMIENTOS E INSPECCIONES. DEPARTAMENTO DEL GUAINIA</v>
          </cell>
          <cell r="M5206">
            <v>68.569999999999993</v>
          </cell>
          <cell r="N5206">
            <v>46.41</v>
          </cell>
          <cell r="O5206" t="str">
            <v>CONTRATADO EN EJECUCIÓN</v>
          </cell>
        </row>
        <row r="5207">
          <cell r="K5207">
            <v>2013000070008</v>
          </cell>
          <cell r="L5207" t="str">
            <v>CONSTRUCCIÓN DE LA UNIDAD DE APOYO NUEVO HORIZONTE PARA PERSONAS CON DISCAPACIDAD DEL DEPARTAMENTO DEL GUAINIA.</v>
          </cell>
          <cell r="M5207">
            <v>100</v>
          </cell>
          <cell r="N5207">
            <v>98.33</v>
          </cell>
          <cell r="O5207" t="str">
            <v>TERMINADO</v>
          </cell>
        </row>
        <row r="5208">
          <cell r="K5208">
            <v>2013000070010</v>
          </cell>
          <cell r="L5208" t="str">
            <v>ADECUACIÓN MEJORAMIENTO Y CONSTRUCCION DE CUATRO POLIDEPORTIVOS, UBICADOS EN LOS BARRIOS LIBERTADORES, GALAN, BRISAS DEL PALMAR, CUMUNIDAD INDIGENA PAUJIL, INIRIDA, GUAINIA</v>
          </cell>
          <cell r="M5208">
            <v>100</v>
          </cell>
          <cell r="N5208">
            <v>96.6</v>
          </cell>
          <cell r="O5208" t="str">
            <v>TERMINADO</v>
          </cell>
        </row>
        <row r="5209">
          <cell r="K5209">
            <v>2013000070039</v>
          </cell>
          <cell r="L5209" t="str">
            <v>IMPLEMENTACIÓN MODELO DE ATENCION PRIMARIA EN SALUD EN ENFERMEDADES CRÓNICAS NO TRANSMISIBLES DEL DEPARTAMENTO DEL GUAINIA, ORINOQUÍA</v>
          </cell>
          <cell r="M5209">
            <v>87</v>
          </cell>
          <cell r="N5209">
            <v>42.3</v>
          </cell>
          <cell r="O5209" t="str">
            <v>CONTRATADO EN EJECUCIÓN</v>
          </cell>
        </row>
        <row r="5210">
          <cell r="K5210">
            <v>2013000070046</v>
          </cell>
          <cell r="L5210" t="str">
            <v>MEJORAMIENTO Y PAVIMENTACION VIA BARRANCO MINAS - LAGUNA COLORODA BARRANCO MINAS, GUAINÍA.</v>
          </cell>
          <cell r="M5210">
            <v>100</v>
          </cell>
          <cell r="N5210">
            <v>85.69</v>
          </cell>
          <cell r="O5210" t="str">
            <v>TERMINADO</v>
          </cell>
        </row>
        <row r="5211">
          <cell r="K5211">
            <v>2013000100125</v>
          </cell>
          <cell r="L5211" t="str">
            <v>ESTUDIO DE SISTEMAS DE PRODUCCIÓN BASADO EN LA CARACTERIZACIÓN, TIPIFICACIÓN Y ANÁLISIS DE ALTERNATIVAS AGROPECUARIAS EN TRES ZONAS AGROECOLÓGICAS DEL DEPARTAMENTO DE GUAINÍA</v>
          </cell>
          <cell r="M5211">
            <v>3</v>
          </cell>
          <cell r="N5211">
            <v>2.72</v>
          </cell>
          <cell r="O5211" t="str">
            <v>CONTRATADO EN EJECUCIÓN</v>
          </cell>
        </row>
        <row r="5212">
          <cell r="K5212">
            <v>2014000070011</v>
          </cell>
          <cell r="L5212" t="str">
            <v>MEJORAMIENTO Y PAVIMENTACIÓN DE LAS VIAS URBANAS DEL MUNICIPIO DE INIRIDA-GUAINIA, SEGUNDA ETAPA</v>
          </cell>
          <cell r="M5212">
            <v>100</v>
          </cell>
          <cell r="N5212">
            <v>88.63</v>
          </cell>
          <cell r="O5212" t="str">
            <v>TERMINADO</v>
          </cell>
        </row>
        <row r="5213">
          <cell r="K5213">
            <v>2014000070016</v>
          </cell>
          <cell r="L5213" t="str">
            <v>ADECUACIÓN MEJORAMIENTO Y CONSTRUCCION DE OCHO POLIDEPORTIVOS EN LAS INSTITUCIONES EDUCATIVAS DEL AREA RURAL DEL DEPARTAMENTO DE GUAINIA</v>
          </cell>
          <cell r="M5213">
            <v>100</v>
          </cell>
          <cell r="N5213">
            <v>88.64</v>
          </cell>
          <cell r="O5213" t="str">
            <v>TERMINADO</v>
          </cell>
        </row>
        <row r="5214">
          <cell r="K5214">
            <v>2014000070017</v>
          </cell>
          <cell r="L5214" t="str">
            <v>IMPLEMENTACIÓN DEL PROGRAMA DE ALIMENTACIÓN ESCOLAR PAE EN LA ZONA URBANA DEL MUNICIPIO DE INÍRIDA, GUAINÍA, ORINOQUÍA</v>
          </cell>
          <cell r="M5214">
            <v>100</v>
          </cell>
          <cell r="N5214">
            <v>67.06</v>
          </cell>
          <cell r="O5214" t="str">
            <v>TERMINADO</v>
          </cell>
        </row>
        <row r="5215">
          <cell r="K5215">
            <v>2014000070019</v>
          </cell>
          <cell r="L5215" t="str">
            <v>MEJORAMIENTO DE AMBIENTES ESCOLARES EN LOS ESTABLECIMIENTOS EDUCATIVOS DEL DEPARTAMENTO DEL GUAINÍA</v>
          </cell>
          <cell r="M5215">
            <v>100</v>
          </cell>
          <cell r="N5215">
            <v>99.92</v>
          </cell>
          <cell r="O5215" t="str">
            <v>CERRADO</v>
          </cell>
        </row>
        <row r="5216">
          <cell r="K5216">
            <v>2014000070022</v>
          </cell>
          <cell r="L5216" t="str">
            <v>CONSTRUCCIÓN DE ANDENES EN EL MUNICIPIO DE INIRIDA DEPARTAMENTO DE GUAINIA</v>
          </cell>
          <cell r="M5216">
            <v>100</v>
          </cell>
          <cell r="N5216">
            <v>86.92</v>
          </cell>
          <cell r="O5216" t="str">
            <v>TERMINADO</v>
          </cell>
        </row>
        <row r="5217">
          <cell r="K5217">
            <v>2014000070023</v>
          </cell>
          <cell r="L5217" t="str">
            <v>CONSTRUCCIÓN DE LOS PUESTOS DE SALUD EL PAUJIL, PUERTO ESPERANZA, REMANSO Y EL CENTRO DE SALUD CHORROBOCÓN EN EL DEPARTAMENTO DE GUAINÍA</v>
          </cell>
          <cell r="M5217">
            <v>85.34</v>
          </cell>
          <cell r="N5217">
            <v>89.87</v>
          </cell>
          <cell r="O5217" t="str">
            <v>CONTRATADO EN EJECUCIÓN</v>
          </cell>
        </row>
        <row r="5218">
          <cell r="K5218">
            <v>2014000070024</v>
          </cell>
          <cell r="L5218" t="str">
            <v>CONSTRUCCIÓN DE EDIFICIO DE AULAS Y POLIDEPORTIVOS EN INSTITUCIONES EDUCATIVAS EN EL MUNICIPIO DE INIRIDA - GUAINIA</v>
          </cell>
          <cell r="M5218">
            <v>100</v>
          </cell>
          <cell r="N5218">
            <v>93.94</v>
          </cell>
          <cell r="O5218" t="str">
            <v>TERMINADO</v>
          </cell>
        </row>
        <row r="5219">
          <cell r="K5219">
            <v>2014000070031</v>
          </cell>
          <cell r="L5219" t="str">
            <v>MEJORAMIENTO Y CONSTRUCCIÒN DE CENTRO Y PUESTOS DE SALUD EN EL DEPARTAMENTO DEL GUAINÍA</v>
          </cell>
          <cell r="M5219">
            <v>82.47</v>
          </cell>
          <cell r="N5219">
            <v>91.31</v>
          </cell>
          <cell r="O5219" t="str">
            <v>CONTRATADO EN EJECUCIÓN</v>
          </cell>
        </row>
        <row r="5220">
          <cell r="K5220">
            <v>2015000070021</v>
          </cell>
          <cell r="L5220" t="str">
            <v>CONSTRUCCIÓN DE INFRAESTRUCTURA EDUCATIVA EN INIRIDA, GUAINIA</v>
          </cell>
          <cell r="M5220">
            <v>49.85</v>
          </cell>
          <cell r="N5220">
            <v>65.05</v>
          </cell>
          <cell r="O5220" t="str">
            <v>CONTRATADO EN EJECUCIÓN</v>
          </cell>
        </row>
        <row r="5221">
          <cell r="K5221">
            <v>2015000100078</v>
          </cell>
          <cell r="L5221" t="str">
            <v>IMPLEMENTACIÓN DE UNA ESTRATEGIA DE FORTALECIMIENTO DE CAPACIDADES EN CTI EN EL DEPARTAMENTO DE GUIAINÍA A TRAVÉS DEL PROGRAMA ONDAS INÍRIDA, GUAINÍA, ORINOQUÍA</v>
          </cell>
          <cell r="M5221">
            <v>0.28999999999999998</v>
          </cell>
          <cell r="N5221">
            <v>29.91</v>
          </cell>
          <cell r="O5221" t="str">
            <v>CONTRATADO EN EJECUCIÓN</v>
          </cell>
        </row>
        <row r="5222">
          <cell r="K5222">
            <v>2016000070005</v>
          </cell>
          <cell r="L5222" t="str">
            <v>DESARROLLO DEL PROGRAMA DE ALIMENTACION ESCOLAR PAE EN INSTITUCIONES EDUCATIVAS DEL MUNICIPIO DE INIRIDA, DEPARTAMENTO DE GUAINIA</v>
          </cell>
          <cell r="M5222">
            <v>17</v>
          </cell>
          <cell r="N5222">
            <v>29.68</v>
          </cell>
          <cell r="O5222" t="str">
            <v>CONTRATADO EN EJECUCIÓN</v>
          </cell>
        </row>
        <row r="5223">
          <cell r="K5223">
            <v>2016000070011</v>
          </cell>
          <cell r="L5223" t="str">
            <v>CONSTRUCCIÓN DE INFRAESTRUCTURA EDUCATIVA Y DEPORTIVA EN LA INSTITUCIÓN EDUCATIVA LOS LIBERTADORES, EN EL MUNICIPIO DE INÍRIDA-GUAINÍA</v>
          </cell>
          <cell r="M5223">
            <v>0</v>
          </cell>
          <cell r="N5223">
            <v>0</v>
          </cell>
          <cell r="O5223" t="str">
            <v>CONTRATADO EN EJECUCIÓN</v>
          </cell>
        </row>
        <row r="5224">
          <cell r="K5224">
            <v>2013000070013</v>
          </cell>
          <cell r="L5224" t="str">
            <v>CONSTRUCCIÓN DE CUATRO ESCENARIOS DEPORTIVOS EN EL MUNICIPIO DE INÍRIDA, GUAINÍA, ORINOQUÍA</v>
          </cell>
          <cell r="M5224">
            <v>100</v>
          </cell>
          <cell r="N5224">
            <v>97.12</v>
          </cell>
          <cell r="O5224" t="str">
            <v>TERMINADO</v>
          </cell>
        </row>
        <row r="5225">
          <cell r="K5225">
            <v>2015000070015</v>
          </cell>
          <cell r="L5225" t="str">
            <v>CONSTRUCCIÓN Y MEJORAMIENTO DE ANDENES Y SARDINELES EN VIAS DE LA ZONA URBANA DEL MUNICIPIO DE INIRIDA, GUAINIA.</v>
          </cell>
          <cell r="M5225">
            <v>100</v>
          </cell>
          <cell r="N5225">
            <v>99.99</v>
          </cell>
          <cell r="O5225" t="str">
            <v>TERMINADO</v>
          </cell>
        </row>
        <row r="5226">
          <cell r="K5226">
            <v>2013005940001</v>
          </cell>
          <cell r="L5226" t="str">
            <v>AMPLIACIÓN DE LA COBETURA DE ALUMBRADO PÚBLICO EN VÍAS,PARQUES Y ESCENARIOS DEPORTIVOS DE INÍRIDA, GUAINÍA, ORINOQUÍA</v>
          </cell>
          <cell r="M5226">
            <v>100</v>
          </cell>
          <cell r="N5226">
            <v>97.04</v>
          </cell>
          <cell r="O5226" t="str">
            <v>CERRADO</v>
          </cell>
        </row>
        <row r="5227">
          <cell r="K5227">
            <v>2013005940002</v>
          </cell>
          <cell r="L5227" t="str">
            <v>MEJORAMIENTO DE LA SEÑALIZACIÓN VIAL DEL MUNICIPIO INÍRIDA, GUAINÍA, ORINOQUÍA</v>
          </cell>
          <cell r="M5227">
            <v>100</v>
          </cell>
          <cell r="N5227">
            <v>86.31</v>
          </cell>
          <cell r="O5227" t="str">
            <v>TERMINADO</v>
          </cell>
        </row>
        <row r="5228">
          <cell r="K5228">
            <v>2013005940003</v>
          </cell>
          <cell r="L5228" t="str">
            <v>RECUPERACIÓN Y MEJORAMIENTO DEL AEROPUERTO CÉSAR GAVIRIA TRUJILLO EN INÍRIDA, GUAINÍA, ORINOQUÍA</v>
          </cell>
          <cell r="M5228">
            <v>100</v>
          </cell>
          <cell r="N5228">
            <v>100</v>
          </cell>
          <cell r="O5228" t="str">
            <v>TERMINADO</v>
          </cell>
        </row>
        <row r="5229">
          <cell r="K5229">
            <v>2012005950001</v>
          </cell>
          <cell r="L5229" t="str">
            <v>CONSTRUCCIÓN ANDENES Y SARDINELES PARA EL MEJORAMIENTO DE LA MOVILIDAD URBANA DEL MUNICIPIO DE CALAMAR, GUAVIARE, ORINOQUÍA</v>
          </cell>
          <cell r="M5229">
            <v>100</v>
          </cell>
          <cell r="N5229">
            <v>99.95</v>
          </cell>
          <cell r="O5229" t="str">
            <v>CERRADO</v>
          </cell>
        </row>
        <row r="5230">
          <cell r="K5230">
            <v>2013005950002</v>
          </cell>
          <cell r="L5230" t="str">
            <v>CONSTRUCCIÓN DE RESTAURANTES ESCOLARES EN EL ÁREA RURAL DE CALAMAR, GUAVIARE, ORINOQUÍA</v>
          </cell>
          <cell r="M5230">
            <v>40.64</v>
          </cell>
          <cell r="N5230">
            <v>100</v>
          </cell>
          <cell r="O5230" t="str">
            <v>CONTRATADO EN EJECUCIÓN</v>
          </cell>
        </row>
        <row r="5231">
          <cell r="K5231">
            <v>2015005950001</v>
          </cell>
          <cell r="L5231" t="str">
            <v>CONSTRUCCIÓN DE DOS (2) AULAS  EN LA SEDE EDUCATIVA LA UNIÓN,MUNICIPIO DE CALAMAR, EN EL DEPARTAMENTO DEL GUAVIARE</v>
          </cell>
          <cell r="M5231">
            <v>51.29</v>
          </cell>
          <cell r="N5231">
            <v>78.62</v>
          </cell>
          <cell r="O5231" t="str">
            <v>CONTRATADO EN EJECUCIÓN</v>
          </cell>
        </row>
        <row r="5232">
          <cell r="K5232">
            <v>2012005950003</v>
          </cell>
          <cell r="L5232" t="str">
            <v>DISEÑO Y CONSTRUCCION  SISTEMAS DE ENERGIA SOLAR EN LAS VEREDAS KUWAIT, CAÑO AZUL, NUEVA BARRANQUILLITA, VILLA LINDA, PALMAR EL RETORNO, GUAVIARE, ORINOQUÍA</v>
          </cell>
          <cell r="M5232">
            <v>100</v>
          </cell>
          <cell r="N5232">
            <v>98.95</v>
          </cell>
          <cell r="O5232" t="str">
            <v>TERMINADO</v>
          </cell>
        </row>
        <row r="5233">
          <cell r="K5233">
            <v>2012005950004</v>
          </cell>
          <cell r="L5233" t="str">
            <v>MEJORAMIENTO DE VIVIENDA CUBIERTA A TRAVES DE INSTALACION DE TEJAS DE ZINC EN EL MUNICIPIO DE EL RETORNO, GUAVIARE, ORINOQUÍA</v>
          </cell>
          <cell r="M5233">
            <v>100</v>
          </cell>
          <cell r="N5233">
            <v>99.86</v>
          </cell>
          <cell r="O5233" t="str">
            <v>PARA CIERRE</v>
          </cell>
        </row>
        <row r="5234">
          <cell r="K5234">
            <v>2013005950001</v>
          </cell>
          <cell r="L5234" t="str">
            <v>CONSTRUCCIÓN EN PAVIMENTO RIGIDO DE LA CARRERA 8VA ENTRE CALLES 2 Y 13 EN EL MUNICIPIO DE EL RETORNO, GUAVIARE, ORINOQUÍA</v>
          </cell>
          <cell r="M5234">
            <v>100</v>
          </cell>
          <cell r="N5234">
            <v>100</v>
          </cell>
          <cell r="O5234" t="str">
            <v>TERMINADO</v>
          </cell>
        </row>
        <row r="5235">
          <cell r="K5235">
            <v>2014005950001</v>
          </cell>
          <cell r="L5235" t="str">
            <v>CONSTRUCCIÓN DE RAMALES Y CIRCUITOS ELECTRICOS DE MEDIA Y BAJA TENSION DEL MUNICIPIO DE EL RETORNO, DEPARTAMENTO DEL GUAVIARE</v>
          </cell>
          <cell r="M5235">
            <v>100</v>
          </cell>
          <cell r="N5235">
            <v>77.86</v>
          </cell>
          <cell r="O5235" t="str">
            <v>TERMINADO</v>
          </cell>
        </row>
        <row r="5236">
          <cell r="K5236">
            <v>2012000070013</v>
          </cell>
          <cell r="L5236" t="str">
            <v>FORTALECIMIENTO DEL CULTIVO DE CAUCHO MEDIANTE EL ESTABLECIMIENTO DE 1500 HAS NUEVAS, ASOCIADAS CON EL COMPONENTE DE SEGURIDAD ALIMENTA GUAVIARE</v>
          </cell>
          <cell r="M5236">
            <v>25.91</v>
          </cell>
          <cell r="N5236">
            <v>56.26</v>
          </cell>
          <cell r="O5236" t="str">
            <v>CONTRATADO EN EJECUCIÓN</v>
          </cell>
        </row>
        <row r="5237">
          <cell r="K5237">
            <v>2013000070012</v>
          </cell>
          <cell r="L5237" t="str">
            <v>ADQUISICIÓN DE MAQUINARIA PESADA NUEVA PARA EL DEPARTAMENTO DEL GUAVIARE</v>
          </cell>
          <cell r="M5237">
            <v>51.3</v>
          </cell>
          <cell r="N5237">
            <v>53.9</v>
          </cell>
          <cell r="O5237" t="str">
            <v>CONTRATADO EN EJECUCIÓN</v>
          </cell>
        </row>
        <row r="5238">
          <cell r="K5238">
            <v>2013000070040</v>
          </cell>
          <cell r="L5238" t="str">
            <v>DOTACIÓN DE MOBILIARIO ESCOLAR EN LAS DIFERENTES INSTITUCIONES EDUCATIVAS DE TODO EL DEPARTAMENTO, GUAVIARE, ORINOQUÍA</v>
          </cell>
          <cell r="M5238">
            <v>100</v>
          </cell>
          <cell r="N5238">
            <v>99.08</v>
          </cell>
          <cell r="O5238" t="str">
            <v>CERRADO</v>
          </cell>
        </row>
        <row r="5239">
          <cell r="K5239">
            <v>2013000070047</v>
          </cell>
          <cell r="L5239" t="str">
            <v>FORTALECIMIENTO A LOS PROCESOS ORGANIZATIVOS Y COMUNITARIOS INDÍGENAS EN TODO EL DEPARTAMENTO, GUAVIARE, ORINOQUÍA</v>
          </cell>
          <cell r="M5239">
            <v>99.81</v>
          </cell>
          <cell r="N5239">
            <v>99.45</v>
          </cell>
          <cell r="O5239" t="str">
            <v>CERRADO</v>
          </cell>
        </row>
        <row r="5240">
          <cell r="K5240">
            <v>2013000070048</v>
          </cell>
          <cell r="L5240" t="str">
            <v>MEJORAMIENTO Y MANTENIMIENTO DE LA VÍA CALAMAR - EL RETORNO - SAN JOSE DEL GUAVIARE, DESDE EL K0+000 AL K70+500, EN TODO EL DEPARTAMENTO, GUAVIARE, ORINOQUÍA</v>
          </cell>
          <cell r="M5240">
            <v>100</v>
          </cell>
          <cell r="N5240">
            <v>97.1</v>
          </cell>
          <cell r="O5240" t="str">
            <v>TERMINADO</v>
          </cell>
        </row>
        <row r="5241">
          <cell r="K5241">
            <v>2013000070054</v>
          </cell>
          <cell r="L5241" t="str">
            <v>CONSTRUCCIÓN DE VIVIENDA NUEVA DE INTERES SOCIAL EN SITIO PROPIO EN EL DEPARTAMENTO DEL GUAVIARE, ORINOQUIA</v>
          </cell>
          <cell r="M5241">
            <v>71.03</v>
          </cell>
          <cell r="N5241">
            <v>70.59</v>
          </cell>
          <cell r="O5241" t="str">
            <v>CONTRATADO EN EJECUCIÓN</v>
          </cell>
        </row>
        <row r="5242">
          <cell r="K5242">
            <v>2013000100187</v>
          </cell>
          <cell r="L5242" t="str">
            <v>FORMACIÓN DE ALTO NIVEL EN SUS CAPACIDADES DE CT&amp;I DEL DEPARTAMENTO DEL GUAVIARE</v>
          </cell>
          <cell r="M5242">
            <v>0</v>
          </cell>
          <cell r="N5242">
            <v>37.590000000000003</v>
          </cell>
          <cell r="O5242" t="str">
            <v>CONTRATADO EN EJECUCIÓN</v>
          </cell>
        </row>
        <row r="5243">
          <cell r="K5243">
            <v>2013000100304</v>
          </cell>
          <cell r="L5243" t="str">
            <v>FORMACIÓN DE ALTO NIVEL PARA DOCENTES DEL DEPARTAMENTO DEL GUAVIARE</v>
          </cell>
          <cell r="M5243">
            <v>19.8</v>
          </cell>
          <cell r="N5243">
            <v>48.89</v>
          </cell>
          <cell r="O5243" t="str">
            <v>CONTRATADO EN EJECUCIÓN</v>
          </cell>
        </row>
        <row r="5244">
          <cell r="K5244">
            <v>2014000070004</v>
          </cell>
          <cell r="L5244" t="str">
            <v>CONSTRUCCIÓN EN PAVIMENTO RIGIDO DE VIAS URBANAS EN EL DEPARTAMENTO DEL GUAVIARE</v>
          </cell>
          <cell r="M5244">
            <v>100</v>
          </cell>
          <cell r="N5244">
            <v>67.7</v>
          </cell>
          <cell r="O5244" t="str">
            <v>TERMINADO</v>
          </cell>
        </row>
        <row r="5245">
          <cell r="K5245">
            <v>2014000070014</v>
          </cell>
          <cell r="L5245" t="str">
            <v>CONSTRUCCIÓN Y DOTACIÓN DE EQUIPOS BIOMEDICOS,  MOBILIARIO HOSPITALARIO DEL ETNOPABELLON EN LA E.S.E HOSPITAL SAN JOSÉ DEL GUAVIARE</v>
          </cell>
          <cell r="M5245">
            <v>41.12</v>
          </cell>
          <cell r="N5245">
            <v>71.95</v>
          </cell>
          <cell r="O5245" t="str">
            <v>CONTRATADO EN EJECUCIÓN</v>
          </cell>
        </row>
        <row r="5246">
          <cell r="K5246">
            <v>2014000070033</v>
          </cell>
          <cell r="L5246" t="str">
            <v>FORTALECIMIENTO DE LA ESTRATEGIA DE ALIMENTACIÓN ESCOLAR EN ESTABLECIMIENTOS EDUCATIVOS QUE OFRECEN SERVICIO DE INTERNADO EN LOS CUATRO MUNICIPIOS DEL DEPARTAMENTO DE GUAVIARE.</v>
          </cell>
          <cell r="M5246">
            <v>92.96</v>
          </cell>
          <cell r="N5246">
            <v>89.62</v>
          </cell>
          <cell r="O5246" t="str">
            <v>CONTRATADO EN EJECUCIÓN</v>
          </cell>
        </row>
        <row r="5247">
          <cell r="K5247">
            <v>2014000070036</v>
          </cell>
          <cell r="L5247" t="str">
            <v>CONSTRUCCIÓN DE 522 VIVIENDAS DE INTERES SOCIAL PRIORITARIO DE LA URBANIZACIÓN BICENTENARIO I Y II EN SAN JOSÉ DEL GUAVIARE, GUAVIARE</v>
          </cell>
          <cell r="M5247">
            <v>0</v>
          </cell>
          <cell r="N5247">
            <v>5.59</v>
          </cell>
          <cell r="O5247" t="str">
            <v>CONTRATADO EN EJECUCIÓN</v>
          </cell>
        </row>
        <row r="5248">
          <cell r="K5248">
            <v>2014000070040</v>
          </cell>
          <cell r="L5248" t="str">
            <v>CONSTRUCCIÓN DE 17 MALOKAS EN LOS RESGUARDOS INDIGENAS  EN EL DEPARTAMENTO DEL GUAVIARE</v>
          </cell>
          <cell r="M5248">
            <v>65.08</v>
          </cell>
          <cell r="N5248">
            <v>73.459999999999994</v>
          </cell>
          <cell r="O5248" t="str">
            <v>CONTRATADO EN EJECUCIÓN</v>
          </cell>
        </row>
        <row r="5249">
          <cell r="K5249">
            <v>2014000100025</v>
          </cell>
          <cell r="L5249" t="str">
            <v>APROPIACIÓN SOCIAL DE LA CTEI A TRAVÉS DEL FORTALECIMIENTO DE LAS COMPETENCIAS LECTORAS Y ESCRITORAS EN NIÑOS Y JÓVENES DEL DEPARTAMENTO DEL GUAVIARE</v>
          </cell>
          <cell r="M5249">
            <v>70.05</v>
          </cell>
          <cell r="N5249">
            <v>77.459999999999994</v>
          </cell>
          <cell r="O5249" t="str">
            <v>CONTRATADO EN EJECUCIÓN</v>
          </cell>
        </row>
        <row r="5250">
          <cell r="K5250">
            <v>2015000070003</v>
          </cell>
          <cell r="L5250" t="str">
            <v>DESARROLLO E IMPLEMENTACIÓN DE INSTRUMENTOS DE ORDENAMIENTO TERRITORIAL PARA LA REORGANIZACIÓN Y ORIENTACIÓN DE LA OCUPACIÓN Y USO DEL SUELO EN EL DEPARTAMENTO DEL GUAVIARE.</v>
          </cell>
          <cell r="M5250">
            <v>59.22</v>
          </cell>
          <cell r="N5250">
            <v>68.38</v>
          </cell>
          <cell r="O5250" t="str">
            <v>CONTRATADO EN EJECUCIÓN</v>
          </cell>
        </row>
        <row r="5251">
          <cell r="K5251">
            <v>2015000070005</v>
          </cell>
          <cell r="L5251" t="str">
            <v>CONSTRUCCIÓN DE CENTROS DE DESARROLLO INFANTIL EN LOS MUNICIPIOS DE SAN JOSÉ DEL GUAVIARE Y CALAMAR, EN EL DEPARTAMENTO DEL GUAVIARE</v>
          </cell>
          <cell r="M5251">
            <v>0</v>
          </cell>
          <cell r="N5251">
            <v>0</v>
          </cell>
          <cell r="O5251" t="str">
            <v>SIN CONTRATAR</v>
          </cell>
        </row>
        <row r="5252">
          <cell r="K5252">
            <v>2015000070010</v>
          </cell>
          <cell r="L5252" t="str">
            <v>CONSERVACIÓN DEL PATRIMONIO DOCUMENTAL A TRAVÉS DE LA CONSTRUCCIÓN DE LA SEGUNDA ETAPA DEL ARCHIVO DEPARTAMENTAL DEL GUAVIARE</v>
          </cell>
          <cell r="M5252">
            <v>0</v>
          </cell>
          <cell r="N5252">
            <v>80.17</v>
          </cell>
          <cell r="O5252" t="str">
            <v>CONTRATADO EN EJECUCIÓN</v>
          </cell>
        </row>
        <row r="5253">
          <cell r="K5253">
            <v>2015000070034</v>
          </cell>
          <cell r="L5253" t="str">
            <v>FORTALECIMIENTO CUERPO DE BOMBEROS VOLUNTARIOS SAN JOSÉ DEL GUAVIARE, GUAVIARE, ORINOQUÍA</v>
          </cell>
          <cell r="M5253">
            <v>0</v>
          </cell>
          <cell r="N5253">
            <v>0</v>
          </cell>
          <cell r="O5253" t="str">
            <v>SIN CONTRATAR</v>
          </cell>
        </row>
        <row r="5254">
          <cell r="K5254">
            <v>2016000070003</v>
          </cell>
          <cell r="L5254" t="str">
            <v>CONSTRUCCIÓN DE PAVIMENTO RIGIDO DE VIAS URBANAS EN LOS MUNICIPIOS DE SAN JOSE, EL RETORNO Y CALAMAR EN EL DEPARTAMENTO DEL GUAVIARE, ORINOQUIA</v>
          </cell>
          <cell r="M5254">
            <v>0</v>
          </cell>
          <cell r="N5254">
            <v>0</v>
          </cell>
          <cell r="O5254" t="str">
            <v>SIN CONTRATAR</v>
          </cell>
        </row>
        <row r="5255">
          <cell r="K5255">
            <v>2015000070023</v>
          </cell>
          <cell r="L5255" t="str">
            <v>CONSTRUCCIÓN DE UN NUEVO EJE DE LA LÍNEA DE TRANSMISIÓN A 115 KV (GRANADA – SAN JOSÉ DEL GUAVIARE) SOBRE EL CRUCE DEL RIO GUAVIARE</v>
          </cell>
          <cell r="M5255">
            <v>0</v>
          </cell>
          <cell r="N5255">
            <v>46.87</v>
          </cell>
          <cell r="O5255" t="str">
            <v>CONTRATADO EN EJECUCIÓN</v>
          </cell>
        </row>
        <row r="5256">
          <cell r="K5256">
            <v>2013000100137</v>
          </cell>
          <cell r="L5256" t="str">
            <v>DESARROLLO TECNOLÓGICO PARA EL APROVECHAMIENTO SOSTENIBLE DE PRODUCTOS NO MADERABLES DEL BOSQUE Y UNIDADES PRODUCTIVAS EN EL DEPARTAMENTO DEL GUAVIARE</v>
          </cell>
          <cell r="M5256">
            <v>71.06</v>
          </cell>
          <cell r="N5256">
            <v>44.23</v>
          </cell>
          <cell r="O5256" t="str">
            <v>CONTRATADO EN EJECUCIÓN</v>
          </cell>
        </row>
        <row r="5257">
          <cell r="K5257">
            <v>2013000100190</v>
          </cell>
          <cell r="L5257" t="str">
            <v>INVESTIGACIÓN EN RELICTOS DE BOSQUE COMO ESTRATEGIA PARA GENERAR BIENES Y SERVICIOS AMBIENTALES EN EL DEPARTAMENTO DEL GUAVIARE</v>
          </cell>
          <cell r="M5257">
            <v>42.05</v>
          </cell>
          <cell r="N5257">
            <v>62.8</v>
          </cell>
          <cell r="O5257" t="str">
            <v>CONTRATADO EN EJECUCIÓN</v>
          </cell>
        </row>
        <row r="5258">
          <cell r="K5258">
            <v>2016000100004</v>
          </cell>
          <cell r="L5258" t="str">
            <v>IDENTIFICACIÓN , VALIDACIÓN E IMPLEMENTACIÓN DE PAQUETES TECNOLÓGICOS MEDIANTE LA TRANSFERENCIA DE CONOCIMIENTO Y TECNOLOGÍA EN EMPRESA RELACIONADAS CON LOS FOCOS PRIORIZADOS EN CTEL DEL DEPARTAMENTO DE GUAVIARE</v>
          </cell>
          <cell r="M5258">
            <v>0</v>
          </cell>
          <cell r="N5258">
            <v>0</v>
          </cell>
          <cell r="O5258" t="str">
            <v>SIN MIGRAR</v>
          </cell>
        </row>
        <row r="5259">
          <cell r="K5259">
            <v>2012005950002</v>
          </cell>
          <cell r="L5259" t="str">
            <v>MANTENIMIENTO Y REPOSICION DE PLACAS DE PAVIMENTO EN CONCRETO RIGIDO EN EL CASCO URBANO DEL MUNIPIO DE MIRAFLORES ORINOQUÍA, GUAVIARE, MIRAFLORES</v>
          </cell>
          <cell r="M5259">
            <v>100</v>
          </cell>
          <cell r="N5259">
            <v>98.07</v>
          </cell>
          <cell r="O5259" t="str">
            <v>TERMINADO</v>
          </cell>
        </row>
        <row r="5260">
          <cell r="K5260">
            <v>2013952000001</v>
          </cell>
          <cell r="L5260" t="str">
            <v>CONSTRUCCIÓN OBRAS DE ESPACIO PÚBLICO EN EL CASCO URBANO DEL MUNICIPIO DE MIRAFLORES, GUAVIARE, ORINOQUÍA</v>
          </cell>
          <cell r="M5260">
            <v>100</v>
          </cell>
          <cell r="N5260">
            <v>84.52</v>
          </cell>
          <cell r="O5260" t="str">
            <v>TERMINADO</v>
          </cell>
        </row>
        <row r="5261">
          <cell r="K5261">
            <v>2015952000001</v>
          </cell>
          <cell r="L5261" t="str">
            <v>MEJORAMIENTO DE LA MALLA VIAL DEL MUNICIPIO DE MIRAFLORES EN EL CASCO URBANO DEL MUNICIPIO DE MIRAFLORES,DEPARTAMENTO DEL GUAVIARE, FASE 2</v>
          </cell>
          <cell r="M5261">
            <v>100</v>
          </cell>
          <cell r="N5261">
            <v>99.94</v>
          </cell>
          <cell r="O5261" t="str">
            <v>PARA CIERRE</v>
          </cell>
        </row>
        <row r="5262">
          <cell r="K5262">
            <v>2013950010005</v>
          </cell>
          <cell r="L5262" t="str">
            <v>ESTUDIOS Y DISEÑOS PARA LA CONSTRUCCION DEL SISTEMA DE ALCANTARILLADO PLUVIAL DEL MUNICIPIO DE SAN JOSE DEL GUAVIARE</v>
          </cell>
          <cell r="M5262">
            <v>100</v>
          </cell>
          <cell r="N5262">
            <v>99.99</v>
          </cell>
          <cell r="O5262" t="str">
            <v>CERRADO</v>
          </cell>
        </row>
        <row r="5263">
          <cell r="K5263">
            <v>2012950010001</v>
          </cell>
          <cell r="L5263" t="str">
            <v>IMPLEMENTACIÓN DE VIVEROS DE CAUCHO Y CACAO EN LOS CORREGIMIENTOS DE CAPRICHO Y CHARRAS BOQUERON DEL MUNICIPIO DE SAN JOSE DEL GUAVIARE</v>
          </cell>
          <cell r="M5263">
            <v>100</v>
          </cell>
          <cell r="N5263">
            <v>99.95</v>
          </cell>
          <cell r="O5263" t="str">
            <v>TERMINADO</v>
          </cell>
        </row>
        <row r="5264">
          <cell r="K5264">
            <v>2012950010002</v>
          </cell>
          <cell r="L5264" t="str">
            <v>CONSTRUCCIÓN EN CONCRETO RIGIDO VIAS URBANAS DEL MUNICIPIO DE SAN JOSE DEL GUAVIARE, DEPARTAMENTO DEL GUAVIARE</v>
          </cell>
          <cell r="M5264">
            <v>84.24</v>
          </cell>
          <cell r="N5264">
            <v>74.180000000000007</v>
          </cell>
          <cell r="O5264" t="str">
            <v>CONTRATADO EN EJECUCIÓN</v>
          </cell>
        </row>
        <row r="5265">
          <cell r="K5265">
            <v>2012950010003</v>
          </cell>
          <cell r="L5265" t="str">
            <v>ADQUISICIÓN DE 10 TRILLADORAS DE ARROZ PARA CULTIVADORES DE VEGA DE RIO Y TIERRA FIRME, MUNICIPIO DE SAN JOSE DEL GUAVIARE</v>
          </cell>
          <cell r="M5265">
            <v>100</v>
          </cell>
          <cell r="N5265">
            <v>99.86</v>
          </cell>
          <cell r="O5265" t="str">
            <v>TERMINADO</v>
          </cell>
        </row>
        <row r="5266">
          <cell r="K5266">
            <v>2012950010005</v>
          </cell>
          <cell r="L5266" t="str">
            <v>ADQUISICIÓN DE 10 TRAPICHES FIJOS COMO ESTRATEGIA PARA EL FORTALECIMIENTO DE LA SEGURIDAD ALIMENTARIA  EN EL MUNICIPIO DE SAN JOSÉ DEL GUAVIARE, GUAVIARE, ORINOQUÍA</v>
          </cell>
          <cell r="M5266">
            <v>100</v>
          </cell>
          <cell r="N5266">
            <v>95.01</v>
          </cell>
          <cell r="O5266" t="str">
            <v>TERMINADO</v>
          </cell>
        </row>
        <row r="5267">
          <cell r="K5267">
            <v>2013950010001</v>
          </cell>
          <cell r="L5267" t="str">
            <v>CONSTRUCCIÓN EN CONCRETO HIDRAULICO DE DOS TRAMOS DEL TRASADO VIAL URBANO DEL MUNICIPIO DE SAN JOSE DEL GUAVIARE, DEPARTAMENTO DEL GUAVIARE</v>
          </cell>
          <cell r="M5267">
            <v>100</v>
          </cell>
          <cell r="N5267">
            <v>99.97</v>
          </cell>
          <cell r="O5267" t="str">
            <v>TERMINADO</v>
          </cell>
        </row>
        <row r="5268">
          <cell r="K5268">
            <v>2013950010002</v>
          </cell>
          <cell r="L5268" t="str">
            <v>ESTUDIOS Y DISEÑOS PARA LA MODERNIZACION Y OPTIMIZACION DEL SISTEMA DE ALUMBRADO PUBLICO DEL MUNICIPIO DE SAN JOSE DEL GUAVIARE</v>
          </cell>
          <cell r="M5268">
            <v>100</v>
          </cell>
          <cell r="N5268">
            <v>99.98</v>
          </cell>
          <cell r="O5268" t="str">
            <v>TERMINADO</v>
          </cell>
        </row>
        <row r="5269">
          <cell r="K5269">
            <v>2013950010003</v>
          </cell>
          <cell r="L5269" t="str">
            <v>IMPLEMENTACIÓN DE 17 NUCLEOS VEREDALES DE PRODUCCION BOVINA MEDIANTE BIOTECNOLOGIA REPRODUCTIVA PARA EL MEJORAMIENTO GENETICO EN EL MUNICIPIO DE SAN JOSE DEL GUAVIARE.</v>
          </cell>
          <cell r="M5269">
            <v>98.2</v>
          </cell>
          <cell r="N5269">
            <v>93.77</v>
          </cell>
          <cell r="O5269" t="str">
            <v>CONTRATADO EN EJECUCIÓN</v>
          </cell>
        </row>
        <row r="5270">
          <cell r="K5270">
            <v>2013950010004</v>
          </cell>
          <cell r="L5270" t="str">
            <v>CONSTRUCCIÓN DE UN CENTRO DE ACOPIO LECHE EN LA VEREDA AGUA BONITA DEL MUNICIPIO DE SAN JOSE DEL GUAVIARE, DEPARTAMENTO DEL GUAVIARE</v>
          </cell>
          <cell r="M5270">
            <v>5</v>
          </cell>
          <cell r="N5270">
            <v>79.099999999999994</v>
          </cell>
          <cell r="O5270" t="str">
            <v>CONTRATADO EN EJECUCIÓN</v>
          </cell>
        </row>
        <row r="5271">
          <cell r="K5271">
            <v>2013950010006</v>
          </cell>
          <cell r="L5271" t="str">
            <v>CONSTRUCCIÓN DE INFRAESTRUCTURA DEPORTIVA COMPLEMENTARIA SECTOR VILLA OLIMPICA DEL MUNICIPIO DE SAN JOSE DEL GUAVIARE</v>
          </cell>
          <cell r="M5271">
            <v>0</v>
          </cell>
          <cell r="N5271">
            <v>92.27</v>
          </cell>
          <cell r="O5271" t="str">
            <v>CONTRATADO EN EJECUCIÓN</v>
          </cell>
        </row>
        <row r="5272">
          <cell r="K5272">
            <v>2014950010002</v>
          </cell>
          <cell r="L5272" t="str">
            <v>FORTALECIMIENTO DEL CUERPO DE BOMBEROS VOLUNTARIOS DEL MUNICIPIO DE SAN JOSE DEL GUAVIARE</v>
          </cell>
          <cell r="M5272">
            <v>0</v>
          </cell>
          <cell r="N5272">
            <v>0</v>
          </cell>
          <cell r="O5272" t="str">
            <v>SIN CONTRATAR</v>
          </cell>
        </row>
        <row r="5273">
          <cell r="K5273">
            <v>2014950010004</v>
          </cell>
          <cell r="L5273" t="str">
            <v>CONSTRUCCIÓN PRIMERA ETAPA DE LA MODERNIZACION Y OPTIMIZACION DEL SISTEMA DE ALUMBRADO PUBLICO DEL MUNICIPIO DE SAN JOSE DEL GUAVIARE</v>
          </cell>
          <cell r="M5273">
            <v>47</v>
          </cell>
          <cell r="N5273">
            <v>0</v>
          </cell>
          <cell r="O5273" t="str">
            <v>CONTRATADO EN EJECUCIÓN</v>
          </cell>
        </row>
        <row r="5274">
          <cell r="K5274">
            <v>2015950010001</v>
          </cell>
          <cell r="L5274" t="str">
            <v>MEJORAMIENTO DE LAS CONDICIONES DE VIDA DEL PUEBLO NUKAK PARA CONTRIBUIR A LA CONSERVACION DE SUS USOS Y COSTUMBRES, MUNICIPIO DE SAN JOSÉ DEL GUAVIARE</v>
          </cell>
          <cell r="M5274">
            <v>98</v>
          </cell>
          <cell r="N5274">
            <v>98.95</v>
          </cell>
          <cell r="O5274" t="str">
            <v>CONTRATADO EN EJECUCIÓN</v>
          </cell>
        </row>
        <row r="5275">
          <cell r="K5275">
            <v>2016950010001</v>
          </cell>
          <cell r="L5275" t="str">
            <v>CONSTRUCCIÓN DE CANCHAS SINTETICAS, AJEDREZ GIGANTE SECTOR COLISEO Y CONSTRUCCION DE ZONAS DE PARQUEO SECTOR PARQUE DE LA VIDA SAN JOSÉ DEL GUAVIARE, GUAVIARE, ORINOQUÍA</v>
          </cell>
          <cell r="M5275">
            <v>0</v>
          </cell>
          <cell r="N5275">
            <v>0</v>
          </cell>
          <cell r="O5275" t="str">
            <v>SIN CONTRATAR</v>
          </cell>
        </row>
        <row r="5276">
          <cell r="K5276">
            <v>2016950010002</v>
          </cell>
          <cell r="L5276" t="str">
            <v>CONSTRUCCIÓN DE CUBIERTA Y MEJORAMIENTO DEL POLIDEPORTIVO DEL BARRIO LA GRANJA DEL MUNICIPIO DE SAN JOSÉ DEL GUAVIARE, DEPARTAMENTO DEL GUAVIARE</v>
          </cell>
          <cell r="M5276">
            <v>0</v>
          </cell>
          <cell r="N5276">
            <v>0</v>
          </cell>
          <cell r="O5276" t="str">
            <v>SIN CONTRATAR</v>
          </cell>
        </row>
        <row r="5277">
          <cell r="K5277">
            <v>2016950010003</v>
          </cell>
          <cell r="L5277" t="str">
            <v>FORTALECIMIENTO DEL CUERPO DE BOMBEROS VOLUNTARIOS DEL MUNICIPIO DE SAN JOSÉ DEL GUAVIARE, GUAVIARE, ORINOQUÍA</v>
          </cell>
          <cell r="M5277">
            <v>0</v>
          </cell>
          <cell r="N5277">
            <v>0</v>
          </cell>
          <cell r="O5277" t="str">
            <v>SIN CONTRATAR</v>
          </cell>
        </row>
        <row r="5278">
          <cell r="K5278">
            <v>2013004410018</v>
          </cell>
          <cell r="L5278" t="str">
            <v>REHABILITACIÓN CON PAVIMENTO RÍGIDO EN LA CARRERA 2 ENTRE CALLES 1 Y 7 Y EN LA CALLE 1 ENTRE 2 Y 5 ACEVEDO HUILA, CENTRO ORIENTE</v>
          </cell>
          <cell r="M5278">
            <v>100</v>
          </cell>
          <cell r="N5278">
            <v>100</v>
          </cell>
          <cell r="O5278" t="str">
            <v>CERRADO</v>
          </cell>
        </row>
        <row r="5279">
          <cell r="K5279">
            <v>2013004410046</v>
          </cell>
          <cell r="L5279" t="str">
            <v>CONSTRUCCIÓN DE OBRAS COMPLEMENTARIAS EN EL CENTRO MULTI CULTURAL PARA LA RECREACION Y EL DEPORTE DEL MUNICIPIO DE ACEVEDO EN EL DEPARTAMENTO DEL HUILA</v>
          </cell>
          <cell r="M5279">
            <v>100</v>
          </cell>
          <cell r="N5279">
            <v>99.79</v>
          </cell>
          <cell r="O5279" t="str">
            <v>CERRADO</v>
          </cell>
        </row>
        <row r="5280">
          <cell r="K5280">
            <v>2013004410048</v>
          </cell>
          <cell r="L5280" t="str">
            <v>MEJORAMIENTO DE VIVIENDA EN LA ZONA RURAL DEL MUNICIPIO DE ACEVEDO EN EL DEPARTAMENTO DEL HUILA</v>
          </cell>
          <cell r="M5280">
            <v>100</v>
          </cell>
          <cell r="N5280">
            <v>99.81</v>
          </cell>
          <cell r="O5280" t="str">
            <v>CERRADO</v>
          </cell>
        </row>
        <row r="5281">
          <cell r="K5281">
            <v>2013410060001</v>
          </cell>
          <cell r="L5281" t="str">
            <v>MEJORAMIENTO DE VIVIENDA RURAL EN EL MUNICIPIO DE ACEVEDO - DEPARTAMENTO DEL HUILA</v>
          </cell>
          <cell r="M5281">
            <v>100</v>
          </cell>
          <cell r="N5281">
            <v>98.12</v>
          </cell>
          <cell r="O5281" t="str">
            <v>TERMINADO</v>
          </cell>
        </row>
        <row r="5282">
          <cell r="K5282">
            <v>2014410060001</v>
          </cell>
          <cell r="L5282" t="str">
            <v>CONSTRUCCIÓN DE AULAS ESCOLARES EN EL MUNICIPIO DE ACEVEDO - DEPARTAMENTO DEL HUILA</v>
          </cell>
          <cell r="M5282">
            <v>58.21</v>
          </cell>
          <cell r="N5282">
            <v>63.47</v>
          </cell>
          <cell r="O5282" t="str">
            <v>CONTRATADO EN EJECUCIÓN</v>
          </cell>
        </row>
        <row r="5283">
          <cell r="K5283">
            <v>2015410060001</v>
          </cell>
          <cell r="L5283" t="str">
            <v>MEJORAMIENTO DEL SISTEMA DE RECOLECCIÓN DE RESIDUOS SOLIDOS EN EL MUNICIPIO DE ACEVEDO, HUILA</v>
          </cell>
          <cell r="M5283">
            <v>100</v>
          </cell>
          <cell r="N5283">
            <v>100</v>
          </cell>
          <cell r="O5283" t="str">
            <v>CERRADO</v>
          </cell>
        </row>
        <row r="5284">
          <cell r="K5284">
            <v>2012004410020</v>
          </cell>
          <cell r="L5284" t="str">
            <v>CONSTRUCCIÓN DE PAVIMENTO EN CONCRETO HIDRAULICO PARA SEIS CUADRAS DE LA RED VIAL URBANA DEL MUNICIPIO DE EL AGRADO, HUILA, CENTRO ORIENTE</v>
          </cell>
          <cell r="M5284">
            <v>100</v>
          </cell>
          <cell r="N5284">
            <v>54.65</v>
          </cell>
          <cell r="O5284" t="str">
            <v>TERMINADO</v>
          </cell>
        </row>
        <row r="5285">
          <cell r="K5285">
            <v>2015410160002</v>
          </cell>
          <cell r="L5285" t="str">
            <v>IMPLEMENTACIÓN FASE II DEL PROGRAMA PORQUE TODOS QUEREMOS UNA FAMILIA SALUDABLE EN EL MUNICIPIO DE AIPE DEPARTAMENTO DEL HUILA</v>
          </cell>
          <cell r="M5285">
            <v>98.44</v>
          </cell>
          <cell r="N5285">
            <v>74.42</v>
          </cell>
          <cell r="O5285" t="str">
            <v>TERMINADO</v>
          </cell>
        </row>
        <row r="5286">
          <cell r="K5286">
            <v>2012410160001</v>
          </cell>
          <cell r="L5286" t="str">
            <v>IMPLEMENTACIÓN DEL PROGRAMA PORQUE TODOS QUEREMOS UNA FAMILIA SALUDABLE EN EL MUNICIPIO DE AIPE, DEPARTAMENTO DEL HUILA</v>
          </cell>
          <cell r="M5286">
            <v>100</v>
          </cell>
          <cell r="N5286">
            <v>99.66</v>
          </cell>
          <cell r="O5286" t="str">
            <v>CERRADO</v>
          </cell>
        </row>
        <row r="5287">
          <cell r="K5287">
            <v>2012410160002</v>
          </cell>
          <cell r="L5287" t="str">
            <v>MEJORAMIENTO GENETICO E INSEMINACIÓN ARTIFICIAL BOVINA EN EL MUNICIPIO DE AIPE, HUILA</v>
          </cell>
          <cell r="M5287">
            <v>100</v>
          </cell>
          <cell r="N5287">
            <v>99.89</v>
          </cell>
          <cell r="O5287" t="str">
            <v>CERRADO</v>
          </cell>
        </row>
        <row r="5288">
          <cell r="K5288">
            <v>2012410160003</v>
          </cell>
          <cell r="L5288" t="str">
            <v>MANTENIMIENTO Y MEJORAMIENTO RED VIAL TERCIARIA AIPE, HUILA, CENTRO ORIENTE</v>
          </cell>
          <cell r="M5288">
            <v>97.85</v>
          </cell>
          <cell r="N5288">
            <v>97.44</v>
          </cell>
          <cell r="O5288" t="str">
            <v>CERRADO</v>
          </cell>
        </row>
        <row r="5289">
          <cell r="K5289">
            <v>2012410160004</v>
          </cell>
          <cell r="L5289" t="str">
            <v>MEJORAMIENTO DE LAS CONDICIONES HABITACIONALES DE LOS HABITANTES DE LA ZONA URBANA DEL MUNICIPIO DE AIPE HUILA</v>
          </cell>
          <cell r="M5289">
            <v>100</v>
          </cell>
          <cell r="N5289">
            <v>100</v>
          </cell>
          <cell r="O5289" t="str">
            <v>TERMINADO</v>
          </cell>
        </row>
        <row r="5290">
          <cell r="K5290">
            <v>2013410160001</v>
          </cell>
          <cell r="L5290" t="str">
            <v>CONSTRUCCIÓN PRIMERA FASE SISTEMAS DE ABASTECIMIENTO Y BOMBEO DE AGUA CON ENERGÍA SOLAR PARA FORTALECER EL SECTOR AGROPECUARIO DEL MUNICIPIO DE AIPE, DEPARTAMENTO DEL  HUILA</v>
          </cell>
          <cell r="M5290">
            <v>78.67</v>
          </cell>
          <cell r="N5290">
            <v>86.7</v>
          </cell>
          <cell r="O5290" t="str">
            <v>CONTRATADO EN EJECUCIÓN</v>
          </cell>
        </row>
        <row r="5291">
          <cell r="K5291">
            <v>2013410160003</v>
          </cell>
          <cell r="L5291" t="str">
            <v>CONSTRUCCIÓN DE 437 VIVIENDAS DE INTERÉS PRIORITARIO, URBANIZACIÓN LAS MARÍAS MUNICIPIO AIPE HUILA</v>
          </cell>
          <cell r="M5291">
            <v>27.1</v>
          </cell>
          <cell r="N5291">
            <v>32.19</v>
          </cell>
          <cell r="O5291" t="str">
            <v>CONTRATADO EN EJECUCIÓN</v>
          </cell>
        </row>
        <row r="5292">
          <cell r="K5292">
            <v>2014410160001</v>
          </cell>
          <cell r="L5292" t="str">
            <v>INNOVACIÓN Y APROPIACIÓN PEDAGÓGICA DE DISPOSITIVOS Y CONTENIDOS DIGITALES EN LAS INSTITUCIONES EDUCATIVAS DEL MUNICIPIO DE AIPE. DEPARTAMENTO DEL HUILA</v>
          </cell>
          <cell r="M5292">
            <v>58.86</v>
          </cell>
          <cell r="N5292">
            <v>67.23</v>
          </cell>
          <cell r="O5292" t="str">
            <v>CONTRATADO EN EJECUCIÓN</v>
          </cell>
        </row>
        <row r="5293">
          <cell r="K5293">
            <v>2015410160003</v>
          </cell>
          <cell r="L5293" t="str">
            <v>FORTALECIMIENTO DEL SECTOR PRODUCTIVO GANADERO EN LOS COMPONENTES DEL MEJORAMIENTO GENÉTICO Y TRANSFERENCIA DE CONOCIMIENTO A PRODUCTORES DEL MUNICIPIO DE AIPE DEPARTAMENTO DEL HUILA</v>
          </cell>
          <cell r="M5293">
            <v>100</v>
          </cell>
          <cell r="N5293">
            <v>99.99</v>
          </cell>
          <cell r="O5293" t="str">
            <v>TERMINADO</v>
          </cell>
        </row>
        <row r="5294">
          <cell r="K5294">
            <v>2015410160004</v>
          </cell>
          <cell r="L5294" t="str">
            <v>SUMINISTRO DE TRANSPORTE ESCOLAR A LOS ESTUDIANTES DE LA ZONA RURAL DEL MUNICIPIO DE AIPE DEPARTAMENTO DEL HUILA</v>
          </cell>
          <cell r="M5294">
            <v>100</v>
          </cell>
          <cell r="N5294">
            <v>100</v>
          </cell>
          <cell r="O5294" t="str">
            <v>TERMINADO</v>
          </cell>
        </row>
        <row r="5295">
          <cell r="K5295">
            <v>2015410160005</v>
          </cell>
          <cell r="L5295" t="str">
            <v>ADECUACIÓN Y MEJORAMIENTO DEL PARQUE PRINCIPAL “JESUS MARIA AGUIRRE CHARRY” DEL MUNICIPIO DE AIPE DEPARTAMENTO DEL HUILA</v>
          </cell>
          <cell r="M5295">
            <v>51.52</v>
          </cell>
          <cell r="N5295">
            <v>57.54</v>
          </cell>
          <cell r="O5295" t="str">
            <v>CONTRATADO EN EJECUCIÓN</v>
          </cell>
        </row>
        <row r="5296">
          <cell r="K5296">
            <v>2015410160006</v>
          </cell>
          <cell r="L5296" t="str">
            <v>CONSTRUCCIÓN ESTADIO DE FUTBOL EN LA ZONA URBANA DEL MUNICIPIO DE AIPE DEPARTAMENTO DEL HUILA</v>
          </cell>
          <cell r="M5296">
            <v>22.23</v>
          </cell>
          <cell r="N5296">
            <v>50.31</v>
          </cell>
          <cell r="O5296" t="str">
            <v>CONTRATADO EN EJECUCIÓN</v>
          </cell>
        </row>
        <row r="5297">
          <cell r="K5297">
            <v>2015410160007</v>
          </cell>
          <cell r="L5297" t="str">
            <v>CONSTRUCCIÓN PLAZOLETA LÚDICA Y ÁGORA EN EL CASCO URBANO DEL MUNICIPIO DE AIPE DEPARTAMENTO DEL HUILA</v>
          </cell>
          <cell r="M5297">
            <v>34.270000000000003</v>
          </cell>
          <cell r="N5297">
            <v>61.59</v>
          </cell>
          <cell r="O5297" t="str">
            <v>CONTRATADO EN EJECUCIÓN</v>
          </cell>
        </row>
        <row r="5298">
          <cell r="K5298">
            <v>2015410160008</v>
          </cell>
          <cell r="L5298" t="str">
            <v>CONSTRUCCIÓN RESTITUCIÓN ALCANTARILLADO URBANO SECTOR BARRIOS LAS BRISAS, LOS ALPES, ÁNGEL MARÍA PERDOMO Y PIEDRA PINTADA 1 Y 2 - PALMITA NOROCCIDENTE DEL MUNICIPIO DE AIPE – HUILA</v>
          </cell>
          <cell r="M5298">
            <v>81.7</v>
          </cell>
          <cell r="N5298">
            <v>100</v>
          </cell>
          <cell r="O5298" t="str">
            <v>CONTRATADO EN EJECUCIÓN</v>
          </cell>
        </row>
        <row r="5299">
          <cell r="K5299">
            <v>2015410160009</v>
          </cell>
          <cell r="L5299" t="str">
            <v>CONSTRUCCIÓN ALCANTARILLADO Y SISTEMA DE TRATAMIENTO DE AGUAS RESIDUALES DOMESTICAS DEL CENTRO POBLADO RURAL DINA DEL MUNICIPIO DE AIPE - HUILA</v>
          </cell>
          <cell r="M5299">
            <v>71.52</v>
          </cell>
          <cell r="N5299">
            <v>90.71</v>
          </cell>
          <cell r="O5299" t="str">
            <v>CONTRATADO EN EJECUCIÓN</v>
          </cell>
        </row>
        <row r="5300">
          <cell r="K5300">
            <v>2015410160010</v>
          </cell>
          <cell r="L5300" t="str">
            <v>MEJORAMIENTO DE LAS CONDICIONES HABITACIONALES DEL MUNICIPIO DE AIPE - HUILA</v>
          </cell>
          <cell r="M5300">
            <v>7.15</v>
          </cell>
          <cell r="N5300">
            <v>0</v>
          </cell>
          <cell r="O5300" t="str">
            <v>CONTRATADO EN EJECUCIÓN</v>
          </cell>
        </row>
        <row r="5301">
          <cell r="K5301">
            <v>2013004410001</v>
          </cell>
          <cell r="L5301" t="str">
            <v>CONSTRUCCIÓN DE 1314 METROS CUADRADOS DE PAVIMENTO RIGIDO EN EL CASCO URBANO DEL MUNICIPIO ALGECIRAS, HUILA, CENTRO ORIENTE</v>
          </cell>
          <cell r="M5301">
            <v>99.95</v>
          </cell>
          <cell r="N5301">
            <v>99.9</v>
          </cell>
          <cell r="O5301" t="str">
            <v>CERRADO</v>
          </cell>
        </row>
        <row r="5302">
          <cell r="K5302">
            <v>2013004410013</v>
          </cell>
          <cell r="L5302" t="str">
            <v>CONSTRUCCIÓN DE CUBIERTA Y CONSTRUCCION DE DOS CANCHAS SINTETICAS EN EL POLIDEPORTIVO CIUDAD BARRANQUILLA ALGECIRAS, HUILA, CENTRO ORIENTE</v>
          </cell>
          <cell r="M5302">
            <v>100</v>
          </cell>
          <cell r="N5302">
            <v>99.99</v>
          </cell>
          <cell r="O5302" t="str">
            <v>CERRADO</v>
          </cell>
        </row>
        <row r="5303">
          <cell r="K5303">
            <v>2013004410040</v>
          </cell>
          <cell r="L5303" t="str">
            <v>CONSTRUCCIÓN DE PARQUES INFANTILES EN EL MUNICIPIO DE ALGECIRAS, HUILA</v>
          </cell>
          <cell r="M5303">
            <v>100</v>
          </cell>
          <cell r="N5303">
            <v>99.95</v>
          </cell>
          <cell r="O5303" t="str">
            <v>CERRADO</v>
          </cell>
        </row>
        <row r="5304">
          <cell r="K5304">
            <v>2013004410041</v>
          </cell>
          <cell r="L5304" t="str">
            <v>CONSTRUCCIÓN DE 4845 METROS CUADRADOS DE PAVIMENTO RIGIDO EN VÍAS URBANAS DEL MUNICIPIO DE ALGECIRAS, HUILA, CENTRO ORIENTE</v>
          </cell>
          <cell r="M5304">
            <v>100</v>
          </cell>
          <cell r="N5304">
            <v>98.69</v>
          </cell>
          <cell r="O5304" t="str">
            <v>CERRADO</v>
          </cell>
        </row>
        <row r="5305">
          <cell r="K5305">
            <v>2015004410028</v>
          </cell>
          <cell r="L5305" t="str">
            <v>MEJORAMIENTO DE 400 VIVIENDAS DEL SECTOR RURAL DEL MUNICIPIO DE ALGECIRAS HUILA</v>
          </cell>
          <cell r="M5305">
            <v>67.58</v>
          </cell>
          <cell r="N5305">
            <v>63.85</v>
          </cell>
          <cell r="O5305" t="str">
            <v>CONTRATADO EN EJECUCIÓN</v>
          </cell>
        </row>
        <row r="5306">
          <cell r="K5306">
            <v>2013004410002</v>
          </cell>
          <cell r="L5306" t="str">
            <v>MEJORAMIENTO DE VIVIENDA PARA 58 FAMILIAS ZONA URBANA MUNICIPIO DE ALTAMIRA, HUILA, CENTRO ORIENTE</v>
          </cell>
          <cell r="M5306">
            <v>100</v>
          </cell>
          <cell r="N5306">
            <v>88.66</v>
          </cell>
          <cell r="O5306" t="str">
            <v>TERMINADO</v>
          </cell>
        </row>
        <row r="5307">
          <cell r="K5307">
            <v>2013410260001</v>
          </cell>
          <cell r="L5307" t="str">
            <v>CONSTRUCCIÓN PAVIMENTO RIGIDO VÍAS URBANAS DEL MUNICIPIO DE ALTAMIRA - HUILA</v>
          </cell>
          <cell r="M5307">
            <v>100</v>
          </cell>
          <cell r="N5307">
            <v>100</v>
          </cell>
          <cell r="O5307" t="str">
            <v>CERRADO</v>
          </cell>
        </row>
        <row r="5308">
          <cell r="K5308">
            <v>2014410260001</v>
          </cell>
          <cell r="L5308" t="str">
            <v>CONSTRUCCIÓN PAVIMENTO EN CONCRETO RÍGIDO CALLE 5 ENTRE CARRERAS 4 Y 5 CASCO URBANO MUNICIPIO DE ALTAMIRA - HUILA</v>
          </cell>
          <cell r="M5308">
            <v>100</v>
          </cell>
          <cell r="N5308">
            <v>62.8</v>
          </cell>
          <cell r="O5308" t="str">
            <v>TERMINADO</v>
          </cell>
        </row>
        <row r="5309">
          <cell r="K5309">
            <v>2012004410002</v>
          </cell>
          <cell r="L5309" t="str">
            <v>CONSTRUCCIÓN EN PAVIMENTO RIGIDO VIAS URBANAS DEL MUNICIPIO DE BARAYA, DEPARTAMENTO DEL HUILA</v>
          </cell>
          <cell r="M5309">
            <v>100</v>
          </cell>
          <cell r="N5309">
            <v>100</v>
          </cell>
          <cell r="O5309" t="str">
            <v>TERMINADO</v>
          </cell>
        </row>
        <row r="5310">
          <cell r="K5310">
            <v>2014410780001</v>
          </cell>
          <cell r="L5310" t="str">
            <v>CONSTRUCCIÓN DE PAVIMENTO RÍGIDO EN VÍAS URBANAS DEL MUNICIPIO DE BARAYA, DEPARTAMENTO DEL HUILA</v>
          </cell>
          <cell r="M5310">
            <v>100</v>
          </cell>
          <cell r="N5310">
            <v>100</v>
          </cell>
          <cell r="O5310" t="str">
            <v>CERRADO</v>
          </cell>
        </row>
        <row r="5311">
          <cell r="K5311">
            <v>2014410780002</v>
          </cell>
          <cell r="L5311" t="str">
            <v>CONSTRUCCIÓN DE PASEO PEATONAL PARA POBLACIÓN ESTUDIANTIL Y COMUNIDAD EN GENERAL DEL MUNICIPIO DE BARAYA, DEPARTAMENTO DEL HUILA</v>
          </cell>
          <cell r="M5311">
            <v>100</v>
          </cell>
          <cell r="N5311">
            <v>99</v>
          </cell>
          <cell r="O5311" t="str">
            <v>CERRADO</v>
          </cell>
        </row>
        <row r="5312">
          <cell r="K5312">
            <v>2015410780001</v>
          </cell>
          <cell r="L5312" t="str">
            <v>CONSTRUCCIÓN DE PLACA HUELLA EN LA VÍA QUE CONDUCE A LA VEREDA LA ESPINALOSA, EN EL MUNICIPIO DE BARAYA - DEPARTAMENTO DEL HUILA</v>
          </cell>
          <cell r="M5312">
            <v>66.66</v>
          </cell>
          <cell r="N5312">
            <v>55.8</v>
          </cell>
          <cell r="O5312" t="str">
            <v>CONTRATADO EN EJECUCIÓN</v>
          </cell>
        </row>
        <row r="5313">
          <cell r="K5313">
            <v>2015410780002</v>
          </cell>
          <cell r="L5313" t="str">
            <v>ADQUISICIÓN DE UN VEHÍCULO RECOLECTOR COMPACTADOR PARA EL MUNICIPIO DE BARAYA, DEPARTAMENTO DEL HUILA</v>
          </cell>
          <cell r="M5313">
            <v>100</v>
          </cell>
          <cell r="N5313">
            <v>100</v>
          </cell>
          <cell r="O5313" t="str">
            <v>CERRADO</v>
          </cell>
        </row>
        <row r="5314">
          <cell r="K5314">
            <v>2012004410004</v>
          </cell>
          <cell r="L5314" t="str">
            <v>CONSTRUCCIÓN BOX CULVERT BARRIO LA FLORESTA DE CAMPOALEGRE- HUILA</v>
          </cell>
          <cell r="M5314">
            <v>100</v>
          </cell>
          <cell r="N5314">
            <v>99.78</v>
          </cell>
          <cell r="O5314" t="str">
            <v>CERRADO</v>
          </cell>
        </row>
        <row r="5315">
          <cell r="K5315">
            <v>2012004410006</v>
          </cell>
          <cell r="L5315" t="str">
            <v>ESTUDIOS Y DISEÑOS PARA LA CONSTRUCCIÓN DE UN PUENTE VEHICULAR SOBRE LA QUEBRADA LA CIÉNAGA, VEREDA LLANO NORTE DE CAMPOALEGRE, HUILA</v>
          </cell>
          <cell r="M5315">
            <v>100</v>
          </cell>
          <cell r="N5315">
            <v>100</v>
          </cell>
          <cell r="O5315" t="str">
            <v>CERRADO</v>
          </cell>
        </row>
        <row r="5316">
          <cell r="K5316">
            <v>2012004410016</v>
          </cell>
          <cell r="L5316" t="str">
            <v>CONSTRUCCIÓN PAVIMENTO RÍGIDO DE LA CALLE 32 ENTRE CARRERAS 10 Y 11 DEL BARRIO EL VISO DE CAMPOALEGRE- HUILA</v>
          </cell>
          <cell r="M5316">
            <v>100</v>
          </cell>
          <cell r="N5316">
            <v>76.61</v>
          </cell>
          <cell r="O5316" t="str">
            <v>CERRADO</v>
          </cell>
        </row>
        <row r="5317">
          <cell r="K5317">
            <v>2012004410017</v>
          </cell>
          <cell r="L5317" t="str">
            <v>ESTUDIOS Y DISEÑOS PUENTE VEHICULAR SOBRE LA QUEBRADA RIO NEIVA, VEREDA LLANO NORTE DE CAMPOALEGRE - HUILA</v>
          </cell>
          <cell r="M5317">
            <v>100</v>
          </cell>
          <cell r="N5317">
            <v>100</v>
          </cell>
          <cell r="O5317" t="str">
            <v>CERRADO</v>
          </cell>
        </row>
        <row r="5318">
          <cell r="K5318">
            <v>2013004410003</v>
          </cell>
          <cell r="L5318" t="str">
            <v>MEJORAMIENTO DE VÍAS TERCIARIAS MEDIANTE LA ADICIÓN DE RECEBO COMPACTADO AL TRAFICO EN LAS VDAS OTAS, VEGA DE ORIENTE, TINAJITAS, POTOSI, RINCON, SARDINATA Y PIRABANTE BAJO DEL MUNICIPIO DE CAMPOALEGRE</v>
          </cell>
          <cell r="M5318">
            <v>100</v>
          </cell>
          <cell r="N5318">
            <v>99.75</v>
          </cell>
          <cell r="O5318" t="str">
            <v>CERRADO</v>
          </cell>
        </row>
        <row r="5319">
          <cell r="K5319">
            <v>2013004410004</v>
          </cell>
          <cell r="L5319" t="str">
            <v>MANTENIMIENTO, REPOSICION DE CUBIERTA Y PINTURA GENERAL GALERIA CENTRAL DE CAMPOALEGRE, HUILA</v>
          </cell>
          <cell r="M5319">
            <v>100</v>
          </cell>
          <cell r="N5319">
            <v>98.98</v>
          </cell>
          <cell r="O5319" t="str">
            <v>CERRADO</v>
          </cell>
        </row>
        <row r="5320">
          <cell r="K5320">
            <v>2013004410014</v>
          </cell>
          <cell r="L5320" t="str">
            <v>ESTUDIOS Y DISEÑOS PARA LA CONSTRUCCIÓN DEL PARQUE DE CORAZÓN POR LA INFANCIA DE CAMPOALEGRE, HUILA.</v>
          </cell>
          <cell r="M5320">
            <v>100</v>
          </cell>
          <cell r="N5320">
            <v>100</v>
          </cell>
          <cell r="O5320" t="str">
            <v>CERRADO</v>
          </cell>
        </row>
        <row r="5321">
          <cell r="K5321">
            <v>2013004410078</v>
          </cell>
          <cell r="L5321" t="str">
            <v>MEJORAMIENTO DEL SISTEMA DE TRANSPORTE EDUCATIVO DE POBLACIÓN VULNERABLE DEL MUNICIPIO DE CAMPOALEGRE HUILA</v>
          </cell>
          <cell r="M5321">
            <v>100</v>
          </cell>
          <cell r="N5321">
            <v>100</v>
          </cell>
          <cell r="O5321" t="str">
            <v>CERRADO</v>
          </cell>
        </row>
        <row r="5322">
          <cell r="K5322">
            <v>2013004410101</v>
          </cell>
          <cell r="L5322" t="str">
            <v>MEJORAMIENTO DE 450  VIVIENDAS  DEL SECTOR URBANO DEL MUNICIPIO DE CAMPOALEGRE, HUILA, CENTRO ORIENTE</v>
          </cell>
          <cell r="M5322">
            <v>100</v>
          </cell>
          <cell r="N5322">
            <v>99.9</v>
          </cell>
          <cell r="O5322" t="str">
            <v>CERRADO</v>
          </cell>
        </row>
        <row r="5323">
          <cell r="K5323">
            <v>2014004410058</v>
          </cell>
          <cell r="L5323" t="str">
            <v>MEJORAMIENTO DE 215 VIVIENDAS DEL SECTOR URBANO DEL MUNICIPIO DE CAMPOALEGRE HUILA</v>
          </cell>
          <cell r="M5323">
            <v>100</v>
          </cell>
          <cell r="N5323">
            <v>99.37</v>
          </cell>
          <cell r="O5323" t="str">
            <v>TERMINADO</v>
          </cell>
        </row>
        <row r="5324">
          <cell r="K5324">
            <v>2015004410005</v>
          </cell>
          <cell r="L5324" t="str">
            <v>MEJORAMIENTO DE LA CAPACIDAD DE RESPUESTA ANTE EVENTOS DE RIESGO EN EL MUNICIPIO DE CAMPOALEGRE, HUILA.</v>
          </cell>
          <cell r="M5324">
            <v>100</v>
          </cell>
          <cell r="N5324">
            <v>100</v>
          </cell>
          <cell r="O5324" t="str">
            <v>CERRADO</v>
          </cell>
        </row>
        <row r="5325">
          <cell r="K5325">
            <v>2012004410008</v>
          </cell>
          <cell r="L5325" t="str">
            <v>CONSTRUCCIÓN CASA DE LA CULTURA MUNICIPIO DE COLOMBIA, HUILA</v>
          </cell>
          <cell r="M5325">
            <v>99.86</v>
          </cell>
          <cell r="N5325">
            <v>31.81</v>
          </cell>
          <cell r="O5325" t="str">
            <v>TERMINADO</v>
          </cell>
        </row>
        <row r="5326">
          <cell r="K5326">
            <v>2013004410073</v>
          </cell>
          <cell r="L5326" t="str">
            <v>CONSTRUCCIÓN HOGAR GERIATRICO SANTA MARTA MUNICIPIO DE COLOMBIA DEPARTAMENTO DEL HUILA</v>
          </cell>
          <cell r="M5326">
            <v>100</v>
          </cell>
          <cell r="N5326">
            <v>47.71</v>
          </cell>
          <cell r="O5326" t="str">
            <v>TERMINADO</v>
          </cell>
        </row>
        <row r="5327">
          <cell r="K5327">
            <v>2014004410048</v>
          </cell>
          <cell r="L5327" t="str">
            <v>MEJORAMIENTO DE 180 VIVIENDAS DEL SECTOR RURAL DEL MUNICIPIO DE COLOMBIA HUILA</v>
          </cell>
          <cell r="M5327">
            <v>100</v>
          </cell>
          <cell r="N5327">
            <v>22.4</v>
          </cell>
          <cell r="O5327" t="str">
            <v>TERMINADO</v>
          </cell>
        </row>
        <row r="5328">
          <cell r="K5328">
            <v>2015004410102</v>
          </cell>
          <cell r="L5328" t="str">
            <v>MEJORAMIENTO DE VIVIENDAS EN VEREDAS VARIAS DEL SECTOR RURAL DEL MUNICIPIO DE COLOMBIA DEPARTAMENTO DEL  HUILA</v>
          </cell>
          <cell r="M5328">
            <v>96.49</v>
          </cell>
          <cell r="N5328">
            <v>0</v>
          </cell>
          <cell r="O5328" t="str">
            <v>CONTRATADO EN EJECUCIÓN</v>
          </cell>
        </row>
        <row r="5329">
          <cell r="K5329">
            <v>2013004410044</v>
          </cell>
          <cell r="L5329" t="str">
            <v>ESTUDIOS DISEÑOS COMPRA DE LOTE Y CONSTRUCCIÓN DE VIVIENDAS DE INTERES SOCIAL PARA LA POBLACION VULNERABLE ELÍAS, HUILA</v>
          </cell>
          <cell r="M5329">
            <v>100</v>
          </cell>
          <cell r="N5329">
            <v>89.29</v>
          </cell>
          <cell r="O5329" t="str">
            <v>CERRADO</v>
          </cell>
        </row>
        <row r="5330">
          <cell r="K5330">
            <v>2014004410036</v>
          </cell>
          <cell r="L5330" t="str">
            <v>CONSTRUCCIÓN PRIMERA FASE URBANIZACIÓN RICAUTE VARGAS ELIAS, HUILA</v>
          </cell>
          <cell r="M5330">
            <v>99.2</v>
          </cell>
          <cell r="N5330">
            <v>99.69</v>
          </cell>
          <cell r="O5330" t="str">
            <v>CONTRATADO EN EJECUCIÓN</v>
          </cell>
        </row>
        <row r="5331">
          <cell r="K5331">
            <v>2013412980001</v>
          </cell>
          <cell r="L5331" t="str">
            <v>REHABILITACIÓN DE LAS VÍAS URBANAS DEL MUNICIPIO GARZÓN, HUILA, CENTRO ORIENTE</v>
          </cell>
          <cell r="M5331">
            <v>100</v>
          </cell>
          <cell r="N5331">
            <v>99.99</v>
          </cell>
          <cell r="O5331" t="str">
            <v>TERMINADO</v>
          </cell>
        </row>
        <row r="5332">
          <cell r="K5332">
            <v>2013412980002</v>
          </cell>
          <cell r="L5332" t="str">
            <v>SERVICIO DE TRANSPORTE ESCOLAR PARA NIÑOS Y NIÑAS RESIDENTES EN LA ZONA RURAL DEL MUNICIPIO DE GARZÓN, HUILA, CENTRO ORIENTE</v>
          </cell>
          <cell r="M5332">
            <v>100</v>
          </cell>
          <cell r="N5332">
            <v>93.06</v>
          </cell>
          <cell r="O5332" t="str">
            <v>CERRADO</v>
          </cell>
        </row>
        <row r="5333">
          <cell r="K5333">
            <v>2013412980003</v>
          </cell>
          <cell r="L5333" t="str">
            <v>REHABILITACIÓN CENTRO RECREACIONAL MANILA GARZÓN, HUILA, CENTRO ORIENTE</v>
          </cell>
          <cell r="M5333">
            <v>98.67</v>
          </cell>
          <cell r="N5333">
            <v>99.54</v>
          </cell>
          <cell r="O5333" t="str">
            <v>PARA CIERRE</v>
          </cell>
        </row>
        <row r="5334">
          <cell r="K5334">
            <v>2013412980004</v>
          </cell>
          <cell r="L5334" t="str">
            <v>REHABILITACIÓN SEGUNDA FASE DE LAS VÍAS URBANAS DEL MUNICIPIO GARZÓN, HUILA, CENTRO ORIENTE</v>
          </cell>
          <cell r="M5334">
            <v>27.44</v>
          </cell>
          <cell r="N5334">
            <v>26.13</v>
          </cell>
          <cell r="O5334" t="str">
            <v>CONTRATADO EN EJECUCIÓN</v>
          </cell>
        </row>
        <row r="5335">
          <cell r="K5335">
            <v>2014412980002</v>
          </cell>
          <cell r="L5335" t="str">
            <v>CONSTRUCCIÓN DE 151 UNIDADES SANITARIAS CON SISTEMA DE TRATAMIENTO EN LA ZONA RURAL DEL MUNICIPIO GARZÓN, HUILA, CENTRO ORIENTE</v>
          </cell>
          <cell r="M5335">
            <v>99.93</v>
          </cell>
          <cell r="N5335">
            <v>97.62</v>
          </cell>
          <cell r="O5335" t="str">
            <v>TERMINADO</v>
          </cell>
        </row>
        <row r="5336">
          <cell r="K5336">
            <v>2015412980001</v>
          </cell>
          <cell r="L5336" t="str">
            <v>REHABILITACIÓN TERCERA FASE DE LAS VÍAS URBANAS DEL MUNICIPIO GARZÓN, HUILA, CENTRO ORIENTE</v>
          </cell>
          <cell r="M5336">
            <v>79.790000000000006</v>
          </cell>
          <cell r="N5336">
            <v>87.89</v>
          </cell>
          <cell r="O5336" t="str">
            <v>CONTRATADO EN EJECUCIÓN</v>
          </cell>
        </row>
        <row r="5337">
          <cell r="K5337">
            <v>2015412980002</v>
          </cell>
          <cell r="L5337" t="str">
            <v>REHABILITACIÓN PARQUE PRINCIPAL DEL CENTRO POBLADO ZULUAGA GARZÓN, HUILA, CENTRO ORIENTE</v>
          </cell>
          <cell r="M5337">
            <v>18.829999999999998</v>
          </cell>
          <cell r="N5337">
            <v>0</v>
          </cell>
          <cell r="O5337" t="str">
            <v>CONTRATADO EN EJECUCIÓN</v>
          </cell>
        </row>
        <row r="5338">
          <cell r="K5338">
            <v>2013004410006</v>
          </cell>
          <cell r="L5338" t="str">
            <v>AMPLIACIÓN ACUEDUCTO DE POTRERILLOS A LAS VEREDAS LA GUANDINOSA Y LOS ALTARES GIGANTE, HUILA, CENTRO ORIENTE</v>
          </cell>
          <cell r="M5338">
            <v>72.86</v>
          </cell>
          <cell r="N5338">
            <v>80.959999999999994</v>
          </cell>
          <cell r="O5338" t="str">
            <v>CONTRATADO EN EJECUCIÓN</v>
          </cell>
        </row>
        <row r="5339">
          <cell r="K5339">
            <v>2013004410007</v>
          </cell>
          <cell r="L5339" t="str">
            <v>CONSTRUCCIÓN BATERIA SANITARIA DE LA INSTITUCION EDUCATIVA SILVANIA SEDE PRINCIPAL GIGANTE, HUILA, CENTRO ORIENTE</v>
          </cell>
          <cell r="M5339">
            <v>100</v>
          </cell>
          <cell r="N5339">
            <v>99.08</v>
          </cell>
          <cell r="O5339" t="str">
            <v>CERRADO</v>
          </cell>
        </row>
        <row r="5340">
          <cell r="K5340">
            <v>2013004410027</v>
          </cell>
          <cell r="L5340" t="str">
            <v>REPOSICIÓN DE LA CEMENTACION EN CONCRETO RIGIDO DE NUEVE CALLES URBANAS CON REPOSICION DE ACUEDUCTO Y ALCANTARILLADO EN EL MUNICIPIO DE GIGANTE, HUILA</v>
          </cell>
          <cell r="M5340">
            <v>100</v>
          </cell>
          <cell r="N5340">
            <v>103.65</v>
          </cell>
          <cell r="O5340" t="str">
            <v>TERMINADO</v>
          </cell>
        </row>
        <row r="5341">
          <cell r="K5341">
            <v>2013004410028</v>
          </cell>
          <cell r="L5341" t="str">
            <v>REHABILITACIÓN DE VÍA,  ANDENES Y CERRAMIENTO SOBRE LA CALLE 6° ENTRE CARRERAS 1°A  Y 2°,  ACCESO PRINCIPAL AL CEMENTERIO CENTRAL DEL MUNICIPIO DE GIGANTE DEPARTAMENTO DEL HUILA</v>
          </cell>
          <cell r="M5341">
            <v>100</v>
          </cell>
          <cell r="N5341">
            <v>99.36</v>
          </cell>
          <cell r="O5341" t="str">
            <v>CERRADO</v>
          </cell>
        </row>
        <row r="5342">
          <cell r="K5342">
            <v>2015004410024</v>
          </cell>
          <cell r="L5342" t="str">
            <v>CONSTRUCCIÓN Y REPOSICIÓN DE PAVIMENTO RÍGIDO Y REPOSICIÓN DE ALCANTARILLADO SANITARIO EN SIETE (7) CALLES DE LA ZONA URBANA DEL MUNICIPIO DE GIGANTE DEPARTAMENTO DEL HUILA</v>
          </cell>
          <cell r="M5342">
            <v>60.76</v>
          </cell>
          <cell r="N5342">
            <v>74.14</v>
          </cell>
          <cell r="O5342" t="str">
            <v>CONTRATADO EN EJECUCIÓN</v>
          </cell>
        </row>
        <row r="5343">
          <cell r="K5343">
            <v>2015004410034</v>
          </cell>
          <cell r="L5343" t="str">
            <v>MEJORAMIENTO DE VIVIENDA EN SANEAMIENTO BASICO CON UNIDADES SANITARIAS  EN LA ZONA RURAL DE INFLUENCIA PETROLERA DEL MUNICIPIO DE GIGANTE DEPARTAMENTO DEL HUILA</v>
          </cell>
          <cell r="M5343">
            <v>97.78</v>
          </cell>
          <cell r="N5343">
            <v>75.12</v>
          </cell>
          <cell r="O5343" t="str">
            <v>TERMINADO</v>
          </cell>
        </row>
        <row r="5344">
          <cell r="K5344">
            <v>2016413190001</v>
          </cell>
          <cell r="L5344" t="str">
            <v>CONSTRUCCIÓN PLANTA DE TRATAMIENTO DE AGUAS DOMESTICAS DEL CASCO URBANO DEL MUNICIPIO DE GUADALUPE, DEPARTAMENTO DEL HUILA</v>
          </cell>
          <cell r="M5344">
            <v>0</v>
          </cell>
          <cell r="N5344">
            <v>0</v>
          </cell>
          <cell r="O5344" t="str">
            <v>SIN CONTRATAR</v>
          </cell>
        </row>
        <row r="5345">
          <cell r="K5345">
            <v>2013004410095</v>
          </cell>
          <cell r="L5345" t="str">
            <v>REPOSICIÓN DE LA BOMBA DEL VEHICULO DE CONTROL DE INCENDIOS ESTRUCTURALES DEL CUERPO DE BOMBEROS VOLUNTARIOS DEL MUNICIPIO DE GUADALUPE DEL DEPARTAMENTO DEL HUILA</v>
          </cell>
          <cell r="M5345">
            <v>100</v>
          </cell>
          <cell r="N5345">
            <v>96.67</v>
          </cell>
          <cell r="O5345" t="str">
            <v>CERRADO</v>
          </cell>
        </row>
        <row r="5346">
          <cell r="K5346">
            <v>2014413190001</v>
          </cell>
          <cell r="L5346" t="str">
            <v>CONSTRUCCIÓN SENDERO PEATONAL DE LA ALAMEDA SECTOR CASCO URBANO  VIA AL PUENTE ALTAMIRA DEL MUNICIPIO DE GUADALUPE DEPARTAMENTO DEL HUILA</v>
          </cell>
          <cell r="M5346">
            <v>0</v>
          </cell>
          <cell r="N5346">
            <v>28.3</v>
          </cell>
          <cell r="O5346" t="str">
            <v>CONTRATADO EN EJECUCIÓN</v>
          </cell>
        </row>
        <row r="5347">
          <cell r="K5347">
            <v>2014413190002</v>
          </cell>
          <cell r="L5347" t="str">
            <v>MEJORAMIENTO EN LA COBERTURA DEL SERVICIO DE RECOLECCION Y TRANSPORTE DE RESIDUOS SOLIDOS PARA EL MUNICIPIO DE GUADALUPE DEPARTAMENTO DEL HUILA</v>
          </cell>
          <cell r="M5347">
            <v>100</v>
          </cell>
          <cell r="N5347">
            <v>99.5</v>
          </cell>
          <cell r="O5347" t="str">
            <v>CERRADO</v>
          </cell>
        </row>
        <row r="5348">
          <cell r="K5348">
            <v>2015413190001</v>
          </cell>
          <cell r="L5348" t="str">
            <v>MEJORAMIENTO DEL SISTEMA DE ALCANTARILLADO SANITARIO DEL BARRIO ARANZAZU MUNICIPIO DE GUADALUPE DEPARTAMENTO DEL HUILA</v>
          </cell>
          <cell r="M5348">
            <v>100</v>
          </cell>
          <cell r="N5348">
            <v>99.97</v>
          </cell>
          <cell r="O5348" t="str">
            <v>CERRADO</v>
          </cell>
        </row>
        <row r="5349">
          <cell r="K5349">
            <v>2015413190002</v>
          </cell>
          <cell r="L5349" t="str">
            <v>CONSTRUCCIÓN PARA LA TERMINACIÓN DEL DISTRITO DE RIEGO DE PEQUEÑA ESCALA CACHIMBAL DEL MUNICIPIO DE GUADALUPE DEPARTAMENTO DEL HUILA</v>
          </cell>
          <cell r="M5349">
            <v>100</v>
          </cell>
          <cell r="N5349">
            <v>28.02</v>
          </cell>
          <cell r="O5349" t="str">
            <v>TERMINADO</v>
          </cell>
        </row>
        <row r="5350">
          <cell r="K5350">
            <v>2013004410008</v>
          </cell>
          <cell r="L5350" t="str">
            <v>CONSTRUCCIÓN BATERÍAS SANITARIAS EN LOS SECTORES VULNERABLES DEL MPIO DE HOBO, DEPTO DEL HUILA</v>
          </cell>
          <cell r="M5350">
            <v>99</v>
          </cell>
          <cell r="N5350">
            <v>92.11</v>
          </cell>
          <cell r="O5350" t="str">
            <v>CERRADO</v>
          </cell>
        </row>
        <row r="5351">
          <cell r="K5351">
            <v>2014004410012</v>
          </cell>
          <cell r="L5351" t="str">
            <v>CONSTRUCCIÓN REDES ELECTRICAS BARRIO PREFABRICADAS HOBO- HUILA</v>
          </cell>
          <cell r="M5351">
            <v>100</v>
          </cell>
          <cell r="N5351">
            <v>99.97</v>
          </cell>
          <cell r="O5351" t="str">
            <v>CERRADO</v>
          </cell>
        </row>
        <row r="5352">
          <cell r="K5352">
            <v>2015413490002</v>
          </cell>
          <cell r="L5352" t="str">
            <v>CONSTRUCCIÓN DE PAVIMENTO RIGIDO EN VIAS URBANAS DEL MUNICIPIO DE HOBO, HUILA</v>
          </cell>
          <cell r="M5352">
            <v>100</v>
          </cell>
          <cell r="N5352">
            <v>100</v>
          </cell>
          <cell r="O5352" t="str">
            <v>CERRADO</v>
          </cell>
        </row>
        <row r="5353">
          <cell r="K5353">
            <v>2013004410096</v>
          </cell>
          <cell r="L5353" t="str">
            <v>MEJORAMIENTO DE VIVIENDA URBANA EN EL MUNICIPIO DE HOBO</v>
          </cell>
          <cell r="M5353">
            <v>100</v>
          </cell>
          <cell r="N5353">
            <v>100.34</v>
          </cell>
          <cell r="O5353" t="str">
            <v>TERMINADO</v>
          </cell>
        </row>
        <row r="5354">
          <cell r="K5354">
            <v>2015413490001</v>
          </cell>
          <cell r="L5354" t="str">
            <v>CONSTRUCCIÓN COLECTORES PRINCIPALES DEL SISTEMA DE ALCANTARILLADO DE LOS NUEVOS DESARROLLOS URBANOS DEL MUNICIPIO DE HOBO, HUILA</v>
          </cell>
          <cell r="M5354">
            <v>100</v>
          </cell>
          <cell r="N5354">
            <v>55.93</v>
          </cell>
          <cell r="O5354" t="str">
            <v>TERMINADO</v>
          </cell>
        </row>
        <row r="5355">
          <cell r="K5355">
            <v>2013000060117</v>
          </cell>
          <cell r="L5355" t="str">
            <v>CONSTRUCCIÓN HUILA VISR 2013</v>
          </cell>
          <cell r="M5355">
            <v>70.739999999999995</v>
          </cell>
          <cell r="N5355">
            <v>77.22</v>
          </cell>
          <cell r="O5355" t="str">
            <v>CONTRATADO EN EJECUCIÓN</v>
          </cell>
        </row>
        <row r="5356">
          <cell r="K5356">
            <v>2015004410009</v>
          </cell>
          <cell r="L5356" t="str">
            <v>MEJORAMIENTO DE VIVIENDA RURAL DE LA ASOCIACION DE CACAOTEROS DEL MUNICIPIO DE IQUIRA - HUILA</v>
          </cell>
          <cell r="M5356">
            <v>0</v>
          </cell>
          <cell r="N5356">
            <v>0</v>
          </cell>
          <cell r="O5356" t="str">
            <v>CONTRATADO SIN ACTA DE INICIO</v>
          </cell>
        </row>
        <row r="5357">
          <cell r="K5357">
            <v>2015004410010</v>
          </cell>
          <cell r="L5357" t="str">
            <v>MEJORAMIENTO Y SANEAMIENTO 60 VISR 2014 SUAZA FASE 1 .</v>
          </cell>
          <cell r="M5357">
            <v>0</v>
          </cell>
          <cell r="N5357">
            <v>0</v>
          </cell>
          <cell r="O5357" t="str">
            <v>CONTRATADO SIN ACTA DE INICIO</v>
          </cell>
        </row>
        <row r="5358">
          <cell r="K5358">
            <v>2015004410011</v>
          </cell>
          <cell r="L5358" t="str">
            <v>MEJORAMIENTO Y SANEAMIENTO 60 VISR 2014 SUAZA FASE 2 .</v>
          </cell>
          <cell r="M5358">
            <v>0</v>
          </cell>
          <cell r="N5358">
            <v>0</v>
          </cell>
          <cell r="O5358" t="str">
            <v>CONTRATADO SIN ACTA DE INICIO</v>
          </cell>
        </row>
        <row r="5359">
          <cell r="K5359">
            <v>2015004410012</v>
          </cell>
          <cell r="L5359" t="str">
            <v>MEJORAMIENTO Y SANEAMIENTO 48 VISR 2014 SUAZA FASE 4 .</v>
          </cell>
          <cell r="M5359">
            <v>0</v>
          </cell>
          <cell r="N5359">
            <v>0</v>
          </cell>
          <cell r="O5359" t="str">
            <v>CONTRATADO SIN ACTA DE INICIO</v>
          </cell>
        </row>
        <row r="5360">
          <cell r="K5360">
            <v>2015004410013</v>
          </cell>
          <cell r="L5360" t="str">
            <v>CONSTRUCCIÓN DEL PROYECTO DENOMINADO 60 SOLUCIONES DE MEJORAMIENTOS RURALES I DE LAS AGREMIACIONES DEL MUNICIPIO DE VILLAVIEJA</v>
          </cell>
          <cell r="M5360">
            <v>0</v>
          </cell>
          <cell r="N5360">
            <v>0</v>
          </cell>
          <cell r="O5360" t="str">
            <v>CONTRATADO SIN ACTA DE INICIO</v>
          </cell>
        </row>
        <row r="5361">
          <cell r="K5361">
            <v>2015004410014</v>
          </cell>
          <cell r="L5361" t="str">
            <v>CONSTRUCCIÓN DEL PROYECTO DENOMINADO 60 SOLUCIONES DE MEJORAMIENTOS RURALES II DE LAS AGREMIACIONES DEL MUNICIPIO DE VILLAVIEJA</v>
          </cell>
          <cell r="M5361">
            <v>0</v>
          </cell>
          <cell r="N5361">
            <v>0</v>
          </cell>
          <cell r="O5361" t="str">
            <v>CONTRATADO SIN ACTA DE INICIO</v>
          </cell>
        </row>
        <row r="5362">
          <cell r="K5362">
            <v>2015004410015</v>
          </cell>
          <cell r="L5362" t="str">
            <v>CONSTRUCCIÓN DEL PROYECTO DENOMINADO JUNTOS CONSTRUYENDO MEJORAMIENTOS DE VIVIENDA RURAL 2014 PARA EL MUNICIPIO DE PALERMO, HUILA, CENTRO ORIENTE</v>
          </cell>
          <cell r="M5362">
            <v>0</v>
          </cell>
          <cell r="N5362">
            <v>0</v>
          </cell>
          <cell r="O5362" t="str">
            <v>CONTRATADO SIN ACTA DE INICIO</v>
          </cell>
        </row>
        <row r="5363">
          <cell r="K5363">
            <v>2015004410016</v>
          </cell>
          <cell r="L5363" t="str">
            <v>MEJORAMIENTO DE VIVIENDA VISR GRUPO ASOPROBAN MUNICIPIO DE TELLO, HUILA.</v>
          </cell>
          <cell r="M5363">
            <v>0</v>
          </cell>
          <cell r="N5363">
            <v>0</v>
          </cell>
          <cell r="O5363" t="str">
            <v>CONTRATADO SIN ACTA DE INICIO</v>
          </cell>
        </row>
        <row r="5364">
          <cell r="K5364">
            <v>2012000060013</v>
          </cell>
          <cell r="L5364" t="str">
            <v>SUMINISTRO DE TRANSPORTE ESCOLAR PARA ESTUDIANTES DE ESTABLECIMIENTOS EDUCATIVOS OFICIALES DE TODO EL DEPARTAMENTO, HUILA, CENTRO ORIENTE</v>
          </cell>
          <cell r="M5364">
            <v>98</v>
          </cell>
          <cell r="N5364">
            <v>96.06</v>
          </cell>
          <cell r="O5364" t="str">
            <v>CERRADO</v>
          </cell>
        </row>
        <row r="5365">
          <cell r="K5365">
            <v>2012000060014</v>
          </cell>
          <cell r="L5365" t="str">
            <v>SUMINISTRO DE ALIMENTACIÓN ESCOLAR EN INSTITUCIONES EDUCATIVAS OFICIALES TODO EL DEPARTAMENTO, HUILA, CENTRO ORIENTE</v>
          </cell>
          <cell r="M5365">
            <v>72.19</v>
          </cell>
          <cell r="N5365">
            <v>78.58</v>
          </cell>
          <cell r="O5365" t="str">
            <v>CONTRATADO EN EJECUCIÓN</v>
          </cell>
        </row>
        <row r="5366">
          <cell r="K5366">
            <v>2012000100054</v>
          </cell>
          <cell r="L5366" t="str">
            <v>INNOVACIÓN TECNOLÓGICA E INVESTIGACIÓN PARTICIPATIVA PARA EL MEJORAMIENTO DE LA EFICIENCIA ECONÓMICA Y AMBIENTAL DE LOS SISTEMAS PANELEROS DE ECONOMÍA CAMPESINA EN LOS MUNICIPIOS DE ISNOS Y SAN AGUSTÍN EN EL SUR DEL HUILA</v>
          </cell>
          <cell r="M5366">
            <v>81.44</v>
          </cell>
          <cell r="N5366">
            <v>80.22</v>
          </cell>
          <cell r="O5366" t="str">
            <v>CONTRATADO EN EJECUCIÓN</v>
          </cell>
        </row>
        <row r="5367">
          <cell r="K5367">
            <v>2012000100102</v>
          </cell>
          <cell r="L5367" t="str">
            <v>INVESTIGACIÓN DE LAS CONDICIONES DE CONTROL DE CALIDAD CAFÉ ESPECIAL LA PLATA, HUILA, CENTRO ORIENTE</v>
          </cell>
          <cell r="M5367">
            <v>0.18</v>
          </cell>
          <cell r="N5367">
            <v>43.84</v>
          </cell>
          <cell r="O5367" t="str">
            <v>CONTRATADO EN EJECUCIÓN</v>
          </cell>
        </row>
        <row r="5368">
          <cell r="K5368">
            <v>2012000100110</v>
          </cell>
          <cell r="L5368" t="str">
            <v>MEJORAMIENTO DE LAS CAPACIDADES DE GESTIÓN PARA LA INNOVACIÓN TECNOLÓGICA DE LOS SECTORES FRUTÍCOLA, GEOAGROAMBIENTAL Y PISCÍCOLA DEL HUILA.</v>
          </cell>
          <cell r="M5368">
            <v>100</v>
          </cell>
          <cell r="N5368">
            <v>99.99</v>
          </cell>
          <cell r="O5368" t="str">
            <v>CERRADO</v>
          </cell>
        </row>
        <row r="5369">
          <cell r="K5369">
            <v>2012000100155</v>
          </cell>
          <cell r="L5369" t="str">
            <v>APOYO A LA FORMACIÓN DE CAPITAL HUMANO A NIVEL DE DOCTORADO Y MAESTRÍA, HUILA</v>
          </cell>
          <cell r="M5369">
            <v>65.849999999999994</v>
          </cell>
          <cell r="N5369">
            <v>98.47</v>
          </cell>
          <cell r="O5369" t="str">
            <v>CONTRATADO EN EJECUCIÓN</v>
          </cell>
        </row>
        <row r="5370">
          <cell r="K5370">
            <v>2012000100171</v>
          </cell>
          <cell r="L5370" t="str">
            <v>IMPLEMENTACIÓN DE UNA RED DE VIGILANCIA TECNOLÓGICA, INTELIGENCIA COMPETITIVA Y PROSPECTIVA EN EL DEPARTAMENTO DEL HUILA</v>
          </cell>
          <cell r="M5370">
            <v>84.14</v>
          </cell>
          <cell r="N5370">
            <v>97.98</v>
          </cell>
          <cell r="O5370" t="str">
            <v>CONTRATADO EN EJECUCIÓN</v>
          </cell>
        </row>
        <row r="5371">
          <cell r="K5371">
            <v>2012000100182</v>
          </cell>
          <cell r="L5371" t="str">
            <v>DESARROLLO SOCIAL A TRAVES DE LA APROPIACIÓN DE LA CIENCIA Y LA TECNOLOGÍA DEL DEPARTAMENTO DEL HUILA</v>
          </cell>
          <cell r="M5371">
            <v>82.75</v>
          </cell>
          <cell r="N5371">
            <v>91.08</v>
          </cell>
          <cell r="O5371" t="str">
            <v>CONTRATADO EN EJECUCIÓN</v>
          </cell>
        </row>
        <row r="5372">
          <cell r="K5372">
            <v>2012004410003</v>
          </cell>
          <cell r="L5372" t="str">
            <v>CONSTRUCCIÓN PRIMERA ETAPA DE SENDERO DE INTERPRETACION ARQUEOLOGICA Y DEL MACIZO COLOMBIANO EN EL MUNICIPIO DE SAN AGUSTIN DEPARTAMENTO DEL HUILA</v>
          </cell>
          <cell r="M5372">
            <v>10.8</v>
          </cell>
          <cell r="N5372">
            <v>38.06</v>
          </cell>
          <cell r="O5372" t="str">
            <v>CONTRATADO EN EJECUCIÓN</v>
          </cell>
        </row>
        <row r="5373">
          <cell r="K5373">
            <v>2012004410005</v>
          </cell>
          <cell r="L5373" t="str">
            <v>FORTALECIMIENTO DE OPORTUNIDADES PARA EL DESARROLLO DE EMPRESAS CAFETERAS SOSTENIBLES EN EL DEPARTAMENTO DEL HUILA TODO EL DEPARTAMENTO DEL HUILA</v>
          </cell>
          <cell r="M5373">
            <v>95.7</v>
          </cell>
          <cell r="N5373">
            <v>79.8</v>
          </cell>
          <cell r="O5373" t="str">
            <v>CONTRATADO EN EJECUCIÓN</v>
          </cell>
        </row>
        <row r="5374">
          <cell r="K5374">
            <v>2012004410009</v>
          </cell>
          <cell r="L5374" t="str">
            <v>CONSTRUCCIÓN DE INFRAESTRUCTURA EDUCATIVA EN DIEZ MUNICIPIOS DEL DEPARTAMENTO DEL HUILA</v>
          </cell>
          <cell r="M5374">
            <v>100</v>
          </cell>
          <cell r="N5374">
            <v>99.77</v>
          </cell>
          <cell r="O5374" t="str">
            <v>CERRADO</v>
          </cell>
        </row>
        <row r="5375">
          <cell r="K5375">
            <v>2012004410010</v>
          </cell>
          <cell r="L5375" t="str">
            <v>ESTUDIOS Y DISEÑOS PARA EL MEJORAMIENTO DE 118,90 KM DE VIAS EN EL DEPARTAMENTO DEL HUILA, CENTRO ORIENTE</v>
          </cell>
          <cell r="M5375">
            <v>100</v>
          </cell>
          <cell r="N5375">
            <v>100</v>
          </cell>
          <cell r="O5375" t="str">
            <v>CERRADO</v>
          </cell>
        </row>
        <row r="5376">
          <cell r="K5376">
            <v>2012004410011</v>
          </cell>
          <cell r="L5376" t="str">
            <v>CONSTRUCCIÓN DE PAVIMENTO RIGIDO EN VIAS URBANAS DE 32 MUNICIPIOS DEL DEPARTAMENTO DEL HUILA</v>
          </cell>
          <cell r="M5376">
            <v>95.92</v>
          </cell>
          <cell r="N5376">
            <v>94.39</v>
          </cell>
          <cell r="O5376" t="str">
            <v>CONTRATADO EN EJECUCIÓN</v>
          </cell>
        </row>
        <row r="5377">
          <cell r="K5377">
            <v>2012004410013</v>
          </cell>
          <cell r="L5377" t="str">
            <v>DOTACIÓN TECNOLOGICA PARA LA SEGURIDAD Y LA CONVIVENCIA CIUDADANA PARA EL HUILA</v>
          </cell>
          <cell r="M5377">
            <v>100</v>
          </cell>
          <cell r="N5377">
            <v>95.09</v>
          </cell>
          <cell r="O5377" t="str">
            <v>PARA CIERRE</v>
          </cell>
        </row>
        <row r="5378">
          <cell r="K5378">
            <v>2012004410014</v>
          </cell>
          <cell r="L5378" t="str">
            <v>MEJORAMIENTO DE VIAS TERCIARIAS MEDIANTE LA CONSTRUCCION DE OBRAS DE ARTE, DRENAJE Y ESTABILIZACION Y CONTENCION EN EL DEPARTAMENTO DEL HUILA</v>
          </cell>
          <cell r="M5378">
            <v>100</v>
          </cell>
          <cell r="N5378">
            <v>99.76</v>
          </cell>
          <cell r="O5378" t="str">
            <v>PARA CIERRE</v>
          </cell>
        </row>
        <row r="5379">
          <cell r="K5379">
            <v>2012004410018</v>
          </cell>
          <cell r="L5379" t="str">
            <v>CONSTRUCCIÓN EDIFICIO A DEL PARQUE DE LA MÚSICA JORGE VILLAMIL CORDOVÉS EN NEIVA, HUILA, CENTRO ORIENTE</v>
          </cell>
          <cell r="M5379">
            <v>66.75</v>
          </cell>
          <cell r="N5379">
            <v>68.349999999999994</v>
          </cell>
          <cell r="O5379" t="str">
            <v>CONTRATADO EN EJECUCIÓN</v>
          </cell>
        </row>
        <row r="5380">
          <cell r="K5380">
            <v>2012004410021</v>
          </cell>
          <cell r="L5380" t="str">
            <v>FORTALECIMIENTO CON  CAPITAL SEMILLA  A INICIATIVAS EMPRESARIALES EN EL DEPARTAMENTO DEL  HUILA  A  TRAVÉS DEL FONDO EMPRENDER</v>
          </cell>
          <cell r="M5380">
            <v>100</v>
          </cell>
          <cell r="N5380">
            <v>52.89</v>
          </cell>
          <cell r="O5380" t="str">
            <v>TERMINADO</v>
          </cell>
        </row>
        <row r="5381">
          <cell r="K5381">
            <v>2012004410022</v>
          </cell>
          <cell r="L5381" t="str">
            <v>FORTALECIMIENTO DE LA ESCUELA NACIONAL DE LA CALIDAD DEL CAFÉ EN EL DEPARTAMENTO DEL HUILA</v>
          </cell>
          <cell r="M5381">
            <v>98.19</v>
          </cell>
          <cell r="N5381">
            <v>82.05</v>
          </cell>
          <cell r="O5381" t="str">
            <v>CONTRATADO EN EJECUCIÓN</v>
          </cell>
        </row>
        <row r="5382">
          <cell r="K5382">
            <v>2012004410023</v>
          </cell>
          <cell r="L5382" t="str">
            <v>CONSTRUCCIÓN REHABILITACIÓN Y OPTIMIZACIÓN DE DISTRITOS DE RIEGO EN EL DEPARTAMENTO DEL HUILA</v>
          </cell>
          <cell r="M5382">
            <v>86.82</v>
          </cell>
          <cell r="N5382">
            <v>13.37</v>
          </cell>
          <cell r="O5382" t="str">
            <v>CONTRATADO EN EJECUCIÓN</v>
          </cell>
        </row>
        <row r="5383">
          <cell r="K5383">
            <v>2012004410024</v>
          </cell>
          <cell r="L5383" t="str">
            <v>FORTALECIMIENTO DE LA ESTRATEGIA CORREDOR TECNOLÓGICO DEL HUILA.</v>
          </cell>
          <cell r="M5383">
            <v>91.79</v>
          </cell>
          <cell r="N5383">
            <v>41.35</v>
          </cell>
          <cell r="O5383" t="str">
            <v>CONTRATADO EN EJECUCIÓN</v>
          </cell>
        </row>
        <row r="5384">
          <cell r="K5384">
            <v>2012004410025</v>
          </cell>
          <cell r="L5384" t="str">
            <v>APOYO PARA EL FORTALECIMIENTO DE LA INFRAESTRUCTURA Y EQUIPAMIENTO PRODUCTIVO DEL SECTOR AGROPECUARIO EN EL DEPARTAMENTO DEL HUILA</v>
          </cell>
          <cell r="M5384">
            <v>36.07</v>
          </cell>
          <cell r="N5384">
            <v>100</v>
          </cell>
          <cell r="O5384" t="str">
            <v>CONTRATADO EN EJECUCIÓN</v>
          </cell>
        </row>
        <row r="5385">
          <cell r="K5385">
            <v>2012004410026</v>
          </cell>
          <cell r="L5385" t="str">
            <v>APOYO A LA ASISTENCIA TECNICA AGROPECUARIA INTEGRAL EN EL ÁREA RURAL EN EL DEPARTAMENTO DEL HUILA</v>
          </cell>
          <cell r="M5385">
            <v>100</v>
          </cell>
          <cell r="N5385">
            <v>10.47</v>
          </cell>
          <cell r="O5385" t="str">
            <v>PARA CIERRE</v>
          </cell>
        </row>
        <row r="5386">
          <cell r="K5386">
            <v>2012004410027</v>
          </cell>
          <cell r="L5386" t="str">
            <v>ASISTENCIA PARA EL ACCESO A FUENTES DE FINANCIACION PARA EL DESARROLLO DEL SECTOR AGROPECUARIO DEL DEPARTAMENTO DEL HUILA</v>
          </cell>
          <cell r="M5386">
            <v>100</v>
          </cell>
          <cell r="N5386">
            <v>18.59</v>
          </cell>
          <cell r="O5386" t="str">
            <v>PARA CIERRE</v>
          </cell>
        </row>
        <row r="5387">
          <cell r="K5387">
            <v>2012004410028</v>
          </cell>
          <cell r="L5387" t="str">
            <v>DIVULGACIÓN Y PROMOCION TURISTICA DEL DEPARTAMENTO DEL HUILA</v>
          </cell>
          <cell r="M5387">
            <v>94</v>
          </cell>
          <cell r="N5387">
            <v>84</v>
          </cell>
          <cell r="O5387" t="str">
            <v>TERMINADO</v>
          </cell>
        </row>
        <row r="5388">
          <cell r="K5388">
            <v>2013000060004</v>
          </cell>
          <cell r="L5388" t="str">
            <v>CONSTRUCCIÓN INFRAESTRUCTURA EDUCATIVA EN NUEVE MUNICIPIOS DEL DEPARTAMENTO DEL HUILA</v>
          </cell>
          <cell r="M5388">
            <v>100</v>
          </cell>
          <cell r="N5388">
            <v>98.89</v>
          </cell>
          <cell r="O5388" t="str">
            <v>TERMINADO</v>
          </cell>
        </row>
        <row r="5389">
          <cell r="K5389">
            <v>2013000060005</v>
          </cell>
          <cell r="L5389" t="str">
            <v>DISEÑO DEL PLAN DE NAVEGACION TURISTICA DEL ALTO MAGDALENA EN MUNICIPIOS RIVEREÑOS DEL HUILA, CENTRO ORIENTE</v>
          </cell>
          <cell r="M5389">
            <v>100</v>
          </cell>
          <cell r="N5389">
            <v>82.1</v>
          </cell>
          <cell r="O5389" t="str">
            <v>PARA CIERRE</v>
          </cell>
        </row>
        <row r="5390">
          <cell r="K5390">
            <v>2013000060063</v>
          </cell>
          <cell r="L5390" t="str">
            <v>IMPLEMENTACIÓN DEL PROYECTO HUILA VIVE DIGITAL PARA EL FORTALECIMIENTO DEL SECTOR TURÍSTICO Y CULTURAL DEL DEPARTAMENTO DEL HUILA</v>
          </cell>
          <cell r="M5390">
            <v>70.14</v>
          </cell>
          <cell r="N5390">
            <v>22.44</v>
          </cell>
          <cell r="O5390" t="str">
            <v>CONTRATADO EN EJECUCIÓN</v>
          </cell>
        </row>
        <row r="5391">
          <cell r="K5391">
            <v>2013000060073</v>
          </cell>
          <cell r="L5391" t="str">
            <v>APOYO NUTRICIONAL A POBLACIÓN MATERNO INFANTIL EN CONDICIONES DE VULNERABILIDAD EN EL  DEPARTAMENTO DEL HUILA</v>
          </cell>
          <cell r="M5391">
            <v>100</v>
          </cell>
          <cell r="N5391">
            <v>99.9</v>
          </cell>
          <cell r="O5391" t="str">
            <v>CERRADO</v>
          </cell>
        </row>
        <row r="5392">
          <cell r="K5392">
            <v>2013000060075</v>
          </cell>
          <cell r="L5392" t="str">
            <v>ESTUDIOS DISEÑOS Y CONSTRUCCION DEL INTERCAMBIADOR VIAL Y SOLUCION PEATONAL-UNIVERSIDAD SUR COLOMBIANA MUNICIPIO DE NEIVA EN EL DEPARTAMENTO DEL HUILA</v>
          </cell>
          <cell r="M5392">
            <v>100</v>
          </cell>
          <cell r="N5392">
            <v>95.56</v>
          </cell>
          <cell r="O5392" t="str">
            <v>PARA CIERRE</v>
          </cell>
        </row>
        <row r="5393">
          <cell r="K5393">
            <v>2013000060077</v>
          </cell>
          <cell r="L5393" t="str">
            <v>DOTACIÓN DE EQUIPOS DE COMPUTO Y TABLETS DIGITALES EN LAS INSTITUCIONES EDUCATIVAS OFICIALES  DEL DEPARTAMENTO DEL HUILA</v>
          </cell>
          <cell r="M5393">
            <v>100</v>
          </cell>
          <cell r="N5393">
            <v>99.99</v>
          </cell>
          <cell r="O5393" t="str">
            <v>PARA CIERRE</v>
          </cell>
        </row>
        <row r="5394">
          <cell r="K5394">
            <v>2013000060078</v>
          </cell>
          <cell r="L5394" t="str">
            <v>SERVICIO DE TRANSPORTE ESCOLAR A ESTUDIANTES DEL DEPARTAMENTO DEL HUILA</v>
          </cell>
          <cell r="M5394">
            <v>96.2</v>
          </cell>
          <cell r="N5394">
            <v>89.75</v>
          </cell>
          <cell r="O5394" t="str">
            <v>TERMINADO</v>
          </cell>
        </row>
        <row r="5395">
          <cell r="K5395">
            <v>2013000060080</v>
          </cell>
          <cell r="L5395" t="str">
            <v>MANTENIMIENTO PREVENTIVO Y ATENCIÓN DE PUNTOS CRÍTICOS EN LAS VIAS DEL DEPARTAMENTO DEL HUILA.</v>
          </cell>
          <cell r="M5395">
            <v>90.79</v>
          </cell>
          <cell r="N5395">
            <v>99.42</v>
          </cell>
          <cell r="O5395" t="str">
            <v>CONTRATADO EN EJECUCIÓN</v>
          </cell>
        </row>
        <row r="5396">
          <cell r="K5396">
            <v>2013000060090</v>
          </cell>
          <cell r="L5396" t="str">
            <v>MEJORAMIENTO DE LA PRODUCTIVIDAD CAFETERA EN TODO EL DEPARTAMENTO, HUILA, CENTRO ORIENTE</v>
          </cell>
          <cell r="M5396">
            <v>100</v>
          </cell>
          <cell r="N5396">
            <v>89.8</v>
          </cell>
          <cell r="O5396" t="str">
            <v>TERMINADO</v>
          </cell>
        </row>
        <row r="5397">
          <cell r="K5397">
            <v>2013000060098</v>
          </cell>
          <cell r="L5397" t="str">
            <v>MANTENIMIENTO DEL PUENTE METÁLICO SAN ESTEBAN SOBRE EL RIO MAGDALENA VÍA CRUCE RUTA 45 - TARQUI, RED DE SEGUNDO ORDEN, DEPARTAMENTO DEL HUILA.</v>
          </cell>
          <cell r="M5397">
            <v>61.25</v>
          </cell>
          <cell r="N5397">
            <v>43.75</v>
          </cell>
          <cell r="O5397" t="str">
            <v>CONTRATADO EN EJECUCIÓN</v>
          </cell>
        </row>
        <row r="5398">
          <cell r="K5398">
            <v>2013000100010</v>
          </cell>
          <cell r="L5398" t="str">
            <v>ANÁLISIS DE LA VULNERABILIDAD Y DESARROLLO E IMPLEMENTACIÓN DE MEDIDAS PARTICIPATIVAS DE ADAPTACIÓN DEL SECTOR AGROPECUARIO ANTE IMPACTOS DEL CAMBIO CLIMÁTICO Y DE LA VARIABILIDAD CLIMÁTICA EXTREMA EN EL DEPARTAMENTO DEL HUILA.</v>
          </cell>
          <cell r="M5398">
            <v>41.01</v>
          </cell>
          <cell r="N5398">
            <v>66.59</v>
          </cell>
          <cell r="O5398" t="str">
            <v>CONTRATADO EN EJECUCIÓN</v>
          </cell>
        </row>
        <row r="5399">
          <cell r="K5399">
            <v>2013000100039</v>
          </cell>
          <cell r="L5399" t="str">
            <v>ESTUDIO Y DISEÑO DE INSTRUMENTOS DE POLÍTICA PARA EL MANEJO Y ADMINISTRACIÓN DE LAS ÁREAS PROTEGIDAS DE CARÁCTER REGIONAL DEL DEPARTAMENTO DEL HUILA</v>
          </cell>
          <cell r="M5399">
            <v>79.55</v>
          </cell>
          <cell r="N5399">
            <v>86.95</v>
          </cell>
          <cell r="O5399" t="str">
            <v>CONTRATADO EN EJECUCIÓN</v>
          </cell>
        </row>
        <row r="5400">
          <cell r="K5400">
            <v>2013000100041</v>
          </cell>
          <cell r="L5400" t="str">
            <v>INVESTIGACIÓN PROGRAMA DE FORMACIÓN DE GESTORES DE CONOCIMIENTO E INNOVACIÓN EN ESTUDIANTES DE IES A TRAVÉS DESEMILLEROS INVESTIGACION TODO EL DEPARTAMENTO, HUILA, CENTRO ORIENTE</v>
          </cell>
          <cell r="M5400">
            <v>52.31</v>
          </cell>
          <cell r="N5400">
            <v>74.010000000000005</v>
          </cell>
          <cell r="O5400" t="str">
            <v>CONTRATADO EN EJECUCIÓN</v>
          </cell>
        </row>
        <row r="5401">
          <cell r="K5401">
            <v>2013000100043</v>
          </cell>
          <cell r="L5401" t="str">
            <v>DIVULGACIÓN DE LA CAPACIDAD DE ASOMBRO, ENTRENAMIENTO DE LA OBSERVACIÓN COMO FUNCIONES COMPLEJAS DEL PENSAMIENTO A TRAVÉS DE LA INVESTIGACIÓN ESTRATÉGICA PEDAGÓGICA ONDAS EN EL DEPARTAMENTO DEL HUILA.</v>
          </cell>
          <cell r="M5401">
            <v>50.11</v>
          </cell>
          <cell r="N5401">
            <v>63.65</v>
          </cell>
          <cell r="O5401" t="str">
            <v>CONTRATADO EN EJECUCIÓN</v>
          </cell>
        </row>
        <row r="5402">
          <cell r="K5402">
            <v>2013000100046</v>
          </cell>
          <cell r="L5402" t="str">
            <v>INVESTIGACIÓN : DETERMINACIÓN DE LAS HUELLAS AMBIENTALES COMO INDICADOR EN LA TOMA DE DECISIONES DEL MANEJO INTEGRAL DE LA PRODUCCION DE CAFÉS ESPECIALES EN EL SUR DEL DEPARTAMENTO DEL HUILA</v>
          </cell>
          <cell r="M5402">
            <v>42.67</v>
          </cell>
          <cell r="N5402">
            <v>39.33</v>
          </cell>
          <cell r="O5402" t="str">
            <v>CONTRATADO EN EJECUCIÓN</v>
          </cell>
        </row>
        <row r="5403">
          <cell r="K5403">
            <v>2013000100052</v>
          </cell>
          <cell r="L5403" t="str">
            <v>INVESTIGACIÓN APLICACIÓN DE CIENCIA, TECNOLOGÍA E INNOVACIÓN EN EL CULTIVO DE CAFÉ AJUSTADO A LAS CONDICIONES PARTICULARES DEL HUILA TODO EL DEPARTAMENTO, HUILA, CENTRO ORIENTE</v>
          </cell>
          <cell r="M5403">
            <v>33.090000000000003</v>
          </cell>
          <cell r="N5403">
            <v>53.43</v>
          </cell>
          <cell r="O5403" t="str">
            <v>CONTRATADO EN EJECUCIÓN</v>
          </cell>
        </row>
        <row r="5404">
          <cell r="K5404">
            <v>2013000100286</v>
          </cell>
          <cell r="L5404" t="str">
            <v>DESARROLLO ESTRATEGIAS PARA CERTIFICACIÓN DE SEMILLAS Y PLÁNTULAS DE FRUTALES PASIFLORÁCEOS DEL DEPARTAMENTO DEL HUILA NEIVA, HUILA, CENTRO ORIENTE</v>
          </cell>
          <cell r="M5404">
            <v>0</v>
          </cell>
          <cell r="N5404">
            <v>0</v>
          </cell>
          <cell r="O5404" t="str">
            <v>CONTRATADO SIN ACTA DE INICIO</v>
          </cell>
        </row>
        <row r="5405">
          <cell r="K5405">
            <v>2013000100291</v>
          </cell>
          <cell r="L5405" t="str">
            <v>INNOVACIÓN EN EL DISEÑO E IMPLEMENTACIÓN DE ESTRATEGIAS QUE CONTRIBUYAN A LA SOSTENIBILIDAD DE LOS CULTIVOS PISCÍCOLAS EN LA REPRESA DE BETANIA, HUILA</v>
          </cell>
          <cell r="M5405">
            <v>51.77</v>
          </cell>
          <cell r="N5405">
            <v>64.010000000000005</v>
          </cell>
          <cell r="O5405" t="str">
            <v>CONTRATADO EN EJECUCIÓN</v>
          </cell>
        </row>
        <row r="5406">
          <cell r="K5406">
            <v>2013004410024</v>
          </cell>
          <cell r="L5406" t="str">
            <v>CONSTRUCCIÓN DE OBRAS INCONCLUSAS EN INSTITUCIONES EDUCATIVAS DE LA ZONA RURAL DEL MUNICIPIO DE AIPE, DEPARTAMENTO DEL HUILA</v>
          </cell>
          <cell r="M5406">
            <v>0</v>
          </cell>
          <cell r="N5406">
            <v>0</v>
          </cell>
          <cell r="O5406" t="str">
            <v>EN PROCESO DE CONTRATACIÓN</v>
          </cell>
        </row>
        <row r="5407">
          <cell r="K5407">
            <v>2013004410050</v>
          </cell>
          <cell r="L5407" t="str">
            <v>IMPLEMENTACIÓN CENTRO DE GESTION DE INFORMACION Y SALA DE CRISIS DEL DEPARTAMENTO DEL HUILA</v>
          </cell>
          <cell r="M5407">
            <v>100</v>
          </cell>
          <cell r="N5407">
            <v>100</v>
          </cell>
          <cell r="O5407" t="str">
            <v>PARA CIERRE</v>
          </cell>
        </row>
        <row r="5408">
          <cell r="K5408">
            <v>2013004410055</v>
          </cell>
          <cell r="L5408" t="str">
            <v>MEJORAMIENTO Y REHABILITACION DE  VIAS SECUNDARIAS EN LOS MUNICIPIOS DE GIGANTE Y GARZÓN, HUILA, CENTRO ORIENTE</v>
          </cell>
          <cell r="M5408">
            <v>98.85</v>
          </cell>
          <cell r="N5408">
            <v>95.2</v>
          </cell>
          <cell r="O5408" t="str">
            <v>CONTRATADO EN EJECUCIÓN</v>
          </cell>
        </row>
        <row r="5409">
          <cell r="K5409">
            <v>2013004410057</v>
          </cell>
          <cell r="L5409" t="str">
            <v>CONSTRUCCIÓN Y REHABILITACIÓN DE DISTRITOS DE RIEGO EN EL DEPARTAMENTO DEL HUILA</v>
          </cell>
          <cell r="M5409">
            <v>21.52</v>
          </cell>
          <cell r="N5409">
            <v>35.58</v>
          </cell>
          <cell r="O5409" t="str">
            <v>CONTRATADO EN EJECUCIÓN</v>
          </cell>
        </row>
        <row r="5410">
          <cell r="K5410">
            <v>2013004410068</v>
          </cell>
          <cell r="L5410" t="str">
            <v>CONSTRUCCIÓN DE PAVIMENTO EN PLACA HUELLA EN LA VIA DE ACCESO A LA MALOCA CABILDO YANACONA VEREDA NUEVA ZELANDA MUNICIPIO DE SAN AGUSTÍN DEPARTAMENTO DEL HUILA</v>
          </cell>
          <cell r="M5410">
            <v>100</v>
          </cell>
          <cell r="N5410">
            <v>99.1</v>
          </cell>
          <cell r="O5410" t="str">
            <v>TERMINADO</v>
          </cell>
        </row>
        <row r="5411">
          <cell r="K5411">
            <v>2013004410070</v>
          </cell>
          <cell r="L5411" t="str">
            <v>CONSTRUCCIÓN , REHABILITACIÓN DE DISTRITOS DE RIEGO Y ELABORACIÓN DE ESTUDIOS Y DISEÑOS PARA PROYECTOS DE ADECUACIÓN DE TIERRAS EN EL DEPARTAMENTO DEL HUILA.</v>
          </cell>
          <cell r="M5411">
            <v>99.33</v>
          </cell>
          <cell r="N5411">
            <v>22.49</v>
          </cell>
          <cell r="O5411" t="str">
            <v>CONTRATADO EN EJECUCIÓN</v>
          </cell>
        </row>
        <row r="5412">
          <cell r="K5412">
            <v>2013004410072</v>
          </cell>
          <cell r="L5412" t="str">
            <v>DOTACIÓN DE LABORATORIOS DE TECNOLOGÍA EN INSTITUCIONES EDUCATIVAS OFICIALES  DEL DEPARTAMENTO DEL  HUILA</v>
          </cell>
          <cell r="M5412">
            <v>100</v>
          </cell>
          <cell r="N5412">
            <v>99.85</v>
          </cell>
          <cell r="O5412" t="str">
            <v>CERRADO</v>
          </cell>
        </row>
        <row r="5413">
          <cell r="K5413">
            <v>2014000060016</v>
          </cell>
          <cell r="L5413" t="str">
            <v>CONSTRUCCIÓN DE PUENTE VEHICULAR COLGANTE SOBRE EL RÍO CABRERA EN LÍMITES ENTRE LOS MUNICIPIOS DE ALPUJARRA (TOLIMA) Y BARAYA (HUILA)</v>
          </cell>
          <cell r="M5413">
            <v>0</v>
          </cell>
          <cell r="N5413">
            <v>0</v>
          </cell>
          <cell r="O5413" t="str">
            <v>EN PROCESO DE CONTRATACIÓN</v>
          </cell>
        </row>
        <row r="5414">
          <cell r="K5414">
            <v>2014000060039</v>
          </cell>
          <cell r="L5414" t="str">
            <v>CONSTRUCCIÓN DE PAVIMENTO FLEXIBLE DE LA VÍA LA LAGUNA - GUACACALLO, SECTOR K4+640 AL K8+474 (L= 3,83 KM.) MUNICIPIO DE PITALITO, DEPARTAMENTO DEL HUILA</v>
          </cell>
          <cell r="M5414">
            <v>50.7</v>
          </cell>
          <cell r="N5414">
            <v>60.43</v>
          </cell>
          <cell r="O5414" t="str">
            <v>CONTRATADO EN EJECUCIÓN</v>
          </cell>
        </row>
        <row r="5415">
          <cell r="K5415">
            <v>2014000060040</v>
          </cell>
          <cell r="L5415" t="str">
            <v>CONSTRUCCIÓN DE PAVIMENTO FLEXIBLE DE LA VÍA SAN AGUSTÍN - OBANDO ENTRE LOS TRAMOS PR2+323,44 AL PR5+100, PR7+100 AL PR8+740 Y DEL PR9+964,72 AL PR11+551,52 DEL MUNICIPIO DE SAN AGUSTÍN, DEPARTAMENTO DEL HUILA</v>
          </cell>
          <cell r="M5415">
            <v>0</v>
          </cell>
          <cell r="N5415">
            <v>39.17</v>
          </cell>
          <cell r="O5415" t="str">
            <v>CONTRATADO EN EJECUCIÓN</v>
          </cell>
        </row>
        <row r="5416">
          <cell r="K5416">
            <v>2014000060055</v>
          </cell>
          <cell r="L5416" t="str">
            <v>FORTALECIMIENTO DE LA PRODUCTIVIDAD Y COMPETITIVIDAD FRUTICOLA MEDIANTE LA CERTIFICACIÓN DE FINCAS CON PROTOCOLOS DE BPA Y REGISTRO ICA EN EL DEPARTAMENTO DEL HUILA.</v>
          </cell>
          <cell r="M5416">
            <v>87.24</v>
          </cell>
          <cell r="N5416">
            <v>77.989999999999995</v>
          </cell>
          <cell r="O5416" t="str">
            <v>CONTRATADO EN EJECUCIÓN</v>
          </cell>
        </row>
        <row r="5417">
          <cell r="K5417">
            <v>2014000060057</v>
          </cell>
          <cell r="L5417" t="str">
            <v>SERVICIO DE TRANSPORTE ESCOLAR EN EL DEPARTAMENTO DEL HUILA</v>
          </cell>
          <cell r="M5417">
            <v>98.29</v>
          </cell>
          <cell r="N5417">
            <v>88.8</v>
          </cell>
          <cell r="O5417" t="str">
            <v>TERMINADO</v>
          </cell>
        </row>
        <row r="5418">
          <cell r="K5418">
            <v>2014004410001</v>
          </cell>
          <cell r="L5418" t="str">
            <v>CONSTRUCCIÓN PAVIMENTO EN PLACA HUELLA SECTOR MATANZAS- CENTRO POBLADO LOS CAUCHOS EN EL MUNICIPIO DE SAN AGUSTÍN, DEPARTAMENTO DEL HUILA</v>
          </cell>
          <cell r="M5418">
            <v>10.07</v>
          </cell>
          <cell r="N5418">
            <v>25.34</v>
          </cell>
          <cell r="O5418" t="str">
            <v>CONTRATADO EN EJECUCIÓN</v>
          </cell>
        </row>
        <row r="5419">
          <cell r="K5419">
            <v>2014004410002</v>
          </cell>
          <cell r="L5419" t="str">
            <v>MEJORAMIENTO DE LA VIA TERCIARIA  QUE COMUNICA EL CASCO URBANO DEL MUNICIPIO DE RIVERA CON LA VEREDA EL VISO Y LA VEREDA EL BEJUCAL MUNICIPIO DE CAMPOALEGRE DEPARTAMENTO DEL HUILA</v>
          </cell>
          <cell r="M5419">
            <v>100</v>
          </cell>
          <cell r="N5419">
            <v>100</v>
          </cell>
          <cell r="O5419" t="str">
            <v>PARA CIERRE</v>
          </cell>
        </row>
        <row r="5420">
          <cell r="K5420">
            <v>2014004410003</v>
          </cell>
          <cell r="L5420" t="str">
            <v>MEJORAMIENTO DE LA VIA TERCIARIA QUE COMUNICA EL CASCO URBANO CON EL CENTRO TURISTICO CAJA DE AGUA VEREDA SANTA INES MUNICIPIO DE PAICOL DEPARTAMENTO DEL HUILA</v>
          </cell>
          <cell r="M5420">
            <v>100</v>
          </cell>
          <cell r="N5420">
            <v>99.99</v>
          </cell>
          <cell r="O5420" t="str">
            <v>PARA CIERRE</v>
          </cell>
        </row>
        <row r="5421">
          <cell r="K5421">
            <v>2014004410004</v>
          </cell>
          <cell r="L5421" t="str">
            <v>MEJORAMIENTO DE LAS VIAS TERCIARIAS QUE COMUNICAN PUENTE ARENOSO - AGUA BLANCA - EL TRIUNFO Y NORMANDIA CORREGIMIENTO EL CAGUAN DEL MUNICIPIO DE NEIVA DEPARTAMENTO DEL HUILA</v>
          </cell>
          <cell r="M5421">
            <v>100</v>
          </cell>
          <cell r="N5421">
            <v>100</v>
          </cell>
          <cell r="O5421" t="str">
            <v>PARA CIERRE</v>
          </cell>
        </row>
        <row r="5422">
          <cell r="K5422">
            <v>2014004410005</v>
          </cell>
          <cell r="L5422" t="str">
            <v>DISEÑO Y EJECUCIÓN DE UNA CAMPAÑA PROMOCIONAL COMO DESTINO TURÍSTICO DEL DEPARTAMENTO DEL HUILA</v>
          </cell>
          <cell r="M5422">
            <v>100</v>
          </cell>
          <cell r="N5422">
            <v>71.709999999999994</v>
          </cell>
          <cell r="O5422" t="str">
            <v>TERMINADO</v>
          </cell>
        </row>
        <row r="5423">
          <cell r="K5423">
            <v>2014004410006</v>
          </cell>
          <cell r="L5423" t="str">
            <v>MEJORAMIENTO DE LAS VIAS DEL CASCO URBANO Y VIA LA ESTRELLA QUE COMUNICA CON EL PARQUE ARQUEOLOGICO DE SAN AGUSTIN MUNICIPIO DE SAN AGUSTIN DEPARTAMENTO DEL HUILA</v>
          </cell>
          <cell r="M5423">
            <v>100</v>
          </cell>
          <cell r="N5423">
            <v>100</v>
          </cell>
          <cell r="O5423" t="str">
            <v>PARA CIERRE</v>
          </cell>
        </row>
        <row r="5424">
          <cell r="K5424">
            <v>2014004410007</v>
          </cell>
          <cell r="L5424" t="str">
            <v>IMPLEMENTACIÓN DE UN LABORATORIO DE DISEÑO ARTESANAL PARA EL DEPARTAMENTO DEL HUILA</v>
          </cell>
          <cell r="M5424">
            <v>100</v>
          </cell>
          <cell r="N5424">
            <v>100</v>
          </cell>
          <cell r="O5424" t="str">
            <v>CERRADO</v>
          </cell>
        </row>
        <row r="5425">
          <cell r="K5425">
            <v>2014004410008</v>
          </cell>
          <cell r="L5425" t="str">
            <v>CONSTRUCCIÓN DE INFRAESTRUCTURA EDUCATIVA EN LOS MUNICIPIOS DE ALGECIRAS, ELIAS Y SUAZA, DEPARTAMENTO DEL HUILA</v>
          </cell>
          <cell r="M5425">
            <v>100</v>
          </cell>
          <cell r="N5425">
            <v>100</v>
          </cell>
          <cell r="O5425" t="str">
            <v>PARA CIERRE</v>
          </cell>
        </row>
        <row r="5426">
          <cell r="K5426">
            <v>2014004410010</v>
          </cell>
          <cell r="L5426" t="str">
            <v>CONSTRUCCIÓN CERRAMIENTOS DE LAS NUEVAS SEDES DE LAS I.E. ANTONIO BARAYA, LUIS CALIXTO LEIVA, MISAEL PASTRANA BORRERO Y GALLARDO DE LOS MUNICIPIOS DE BARAYA, GARZÓN, TERUEL Y SUAZA, DEPARTAMENTO DEL HUILA</v>
          </cell>
          <cell r="M5426">
            <v>100</v>
          </cell>
          <cell r="N5426">
            <v>95.86</v>
          </cell>
          <cell r="O5426" t="str">
            <v>CERRADO</v>
          </cell>
        </row>
        <row r="5427">
          <cell r="K5427">
            <v>2014004410013</v>
          </cell>
          <cell r="L5427" t="str">
            <v>CONSTRUCCIÓN CIUDADELA RESIDENCIAL YUMA MUNICIPIO DE NEIVA HUILA</v>
          </cell>
          <cell r="M5427">
            <v>100</v>
          </cell>
          <cell r="N5427">
            <v>49.73</v>
          </cell>
          <cell r="O5427" t="str">
            <v>TERMINADO</v>
          </cell>
        </row>
        <row r="5428">
          <cell r="K5428">
            <v>2014004410029</v>
          </cell>
          <cell r="L5428" t="str">
            <v>ACTUALIZACIÓN RED DE MONITOREO Y COMUNICACIONES DEL HUILA</v>
          </cell>
          <cell r="M5428">
            <v>100</v>
          </cell>
          <cell r="N5428">
            <v>98.98</v>
          </cell>
          <cell r="O5428" t="str">
            <v>PARA CIERRE</v>
          </cell>
        </row>
        <row r="5429">
          <cell r="K5429">
            <v>2014004410035</v>
          </cell>
          <cell r="L5429" t="str">
            <v>MEJORAMIENTO DE LA CALIDAD EDUCATIVA DE LOS ESTUDIANTES DE 187 INSTITUCIONES EDUCATIVAS DE 35 MUNICIPIOS DEL DEPARTAMENTO DEL HUILA</v>
          </cell>
          <cell r="M5429">
            <v>100</v>
          </cell>
          <cell r="N5429">
            <v>99.53</v>
          </cell>
          <cell r="O5429" t="str">
            <v>CERRADO</v>
          </cell>
        </row>
        <row r="5430">
          <cell r="K5430">
            <v>2014004410037</v>
          </cell>
          <cell r="L5430" t="str">
            <v>CONSTRUCCIÓN DE UN PUENTE VEHICULAR EN LA VEREDA CAMPOBELLO SOBRE LA QUEBRADA EL CEDRO DEL MUNICIPIO DE PITALITO HUILA</v>
          </cell>
          <cell r="M5430">
            <v>0</v>
          </cell>
          <cell r="N5430">
            <v>0</v>
          </cell>
          <cell r="O5430" t="str">
            <v>SIN CONTRATAR</v>
          </cell>
        </row>
        <row r="5431">
          <cell r="K5431">
            <v>2014004410038</v>
          </cell>
          <cell r="L5431" t="str">
            <v>CONSTRUCCIÓN DEL PABELLÓN DE CARNICOS E INSTALACIÓN DEL CUARTO FRIO EN LA PLAZA DE MERCADO DEL MUNICIPIO DE ISNOS - DEPARTAMENTO DEL HUILA.</v>
          </cell>
          <cell r="M5431">
            <v>0</v>
          </cell>
          <cell r="N5431">
            <v>0</v>
          </cell>
          <cell r="O5431" t="str">
            <v>EN PROCESO DE CONTRATACIÓN</v>
          </cell>
        </row>
        <row r="5432">
          <cell r="K5432">
            <v>2014004410041</v>
          </cell>
          <cell r="L5432" t="str">
            <v>CONSTRUCCIÓN DEL DISTRITO DE RIEGO DE PEQUEÑA ESCALA GUAYABAL EN EL MUNICIPIO DE SUAZA - DEPARTAMENTO DEL HUILA.</v>
          </cell>
          <cell r="M5432">
            <v>70.19</v>
          </cell>
          <cell r="N5432">
            <v>38.03</v>
          </cell>
          <cell r="O5432" t="str">
            <v>CONTRATADO EN EJECUCIÓN</v>
          </cell>
        </row>
        <row r="5433">
          <cell r="K5433">
            <v>2014004410050</v>
          </cell>
          <cell r="L5433" t="str">
            <v>CONSTRUCCIÓN FASE II EXTERIORES DEL COLISEO CUBIERTO DE PITALITO, HUILA, CENTRO ORIENTE</v>
          </cell>
          <cell r="M5433">
            <v>30.69</v>
          </cell>
          <cell r="N5433">
            <v>65.94</v>
          </cell>
          <cell r="O5433" t="str">
            <v>CONTRATADO EN EJECUCIÓN</v>
          </cell>
        </row>
        <row r="5434">
          <cell r="K5434">
            <v>2014004410066</v>
          </cell>
          <cell r="L5434" t="str">
            <v>CONSTRUCCIÓN DE INFRAESTRUCTURA ESCOLAR SEGUNDA FASE INSTITUCION EDUCATIVA JOSE EUSTACIO RIVERA DEL CORREGIMIENTO DE BRUSELAS, MUNICIPIO DE PITALITO DEPARTAMENTO DEL HUILA</v>
          </cell>
          <cell r="M5434">
            <v>63.95</v>
          </cell>
          <cell r="N5434">
            <v>70.3</v>
          </cell>
          <cell r="O5434" t="str">
            <v>CONTRATADO EN EJECUCIÓN</v>
          </cell>
        </row>
        <row r="5435">
          <cell r="K5435">
            <v>2015000060026</v>
          </cell>
          <cell r="L5435" t="str">
            <v>IMPLEMENTACIÓN DE UN SISTEMA DE GESTIÓN DOCUMENTAL Y VENTANILLA ÚNICA EN LOS MUNICIPIOS DEL DEPARTAMENTO DEL HUILA</v>
          </cell>
          <cell r="M5435">
            <v>100</v>
          </cell>
          <cell r="N5435">
            <v>86.34</v>
          </cell>
          <cell r="O5435" t="str">
            <v>TERMINADO</v>
          </cell>
        </row>
        <row r="5436">
          <cell r="K5436">
            <v>2015000060031</v>
          </cell>
          <cell r="L5436" t="str">
            <v>CONSTRUCCIÓN DE PAVIMENTO FLEXIBLE CIRCUITO TURÍSTICO DEL SUR, SECTOR BORDONES - LA LAGUNA TRAMO COMPRENDIDO ENTRE LOS PR 5+300 Y PR 11+608,9 (L=6,3089 KM), DEPARTAMENTO DEL HUILA</v>
          </cell>
          <cell r="M5436">
            <v>5.84</v>
          </cell>
          <cell r="N5436">
            <v>39.340000000000003</v>
          </cell>
          <cell r="O5436" t="str">
            <v>CONTRATADO EN EJECUCIÓN</v>
          </cell>
        </row>
        <row r="5437">
          <cell r="K5437">
            <v>2015000060055</v>
          </cell>
          <cell r="L5437" t="str">
            <v>REHABILITACIÓN DE LA VÍA NEIVA-TELLO-BARAYA EN UNA LONGITUD L=5,7KM Y REHABILITACIÓN Y AMPLIACIÓN DE LA VÍA PALERMO-NEIVA EN UNAL=2,9KM ; EN EL DEPARTAMENTO DEL HUILA</v>
          </cell>
          <cell r="M5437">
            <v>5.2</v>
          </cell>
          <cell r="N5437">
            <v>0</v>
          </cell>
          <cell r="O5437" t="str">
            <v>CONTRATADO EN EJECUCIÓN</v>
          </cell>
        </row>
        <row r="5438">
          <cell r="K5438">
            <v>2015000060056</v>
          </cell>
          <cell r="L5438" t="str">
            <v>REHABILITACIÓN PARA TRÁFICO LIVIANO ANTIGUO PUENTE SANTANDER, K0+000 VÍA NEIVA - PALERMO, EN EL DEPARTAMENTO DEL HUILA.</v>
          </cell>
          <cell r="M5438">
            <v>49.11</v>
          </cell>
          <cell r="N5438">
            <v>45.55</v>
          </cell>
          <cell r="O5438" t="str">
            <v>CONTRATADO EN EJECUCIÓN</v>
          </cell>
        </row>
        <row r="5439">
          <cell r="K5439">
            <v>2015000060060</v>
          </cell>
          <cell r="L5439" t="str">
            <v>MEJORAMIENTO Y PAVIMENTACIÓN DE LAS VÍAS MAITO – PASO  DE MAITO (L=3,4 KM), MIRAFLORES – GUADALUPE (L=1,19 KM) Y GUADALUPE – MIRAFLORES (1,2 KM) DEPARTAMENTO DEL HUILA</v>
          </cell>
          <cell r="M5439">
            <v>0</v>
          </cell>
          <cell r="N5439">
            <v>0</v>
          </cell>
          <cell r="O5439" t="str">
            <v>CONTRATADO SIN ACTA DE INICIO</v>
          </cell>
        </row>
        <row r="5440">
          <cell r="K5440">
            <v>2015000100112</v>
          </cell>
          <cell r="L5440" t="str">
            <v>FORMACIÓN DE ALTO NIVEL VINCULACIÓN Y ESTANCIAS POSTDOCT DE TALENTO HUMANO PARA INVEST AREAS PRIORIZADAS EN LA VISION CTEI DEPTO , HUILA, CENTRO ORIENTE</v>
          </cell>
          <cell r="M5440">
            <v>0</v>
          </cell>
          <cell r="N5440">
            <v>0</v>
          </cell>
          <cell r="O5440" t="str">
            <v>SIN CONTRATAR</v>
          </cell>
        </row>
        <row r="5441">
          <cell r="K5441">
            <v>2015004410003</v>
          </cell>
          <cell r="L5441" t="str">
            <v>IMPLEMENTACIÓN E INTERVENCION PARA EL MANTENIMIENTO CORRECTIVO EN LA CASA FISCAL DEL HUILA EN BOGOTA D.C.</v>
          </cell>
          <cell r="M5441">
            <v>91.21</v>
          </cell>
          <cell r="N5441">
            <v>65.22</v>
          </cell>
          <cell r="O5441" t="str">
            <v>CONTRATADO EN EJECUCIÓN</v>
          </cell>
        </row>
        <row r="5442">
          <cell r="K5442">
            <v>2015004410017</v>
          </cell>
          <cell r="L5442" t="str">
            <v>CONSTRUCCIÓN DE PAVIMENTO EN PLACA HUELLA DE LA VÍA TIMANÁ - COSANZA L=4 KM, DEL MUNICIPIO DE TIMANÁ, DEPARTAMENTO DEL HUILA</v>
          </cell>
          <cell r="M5442">
            <v>30.11</v>
          </cell>
          <cell r="N5442">
            <v>55.09</v>
          </cell>
          <cell r="O5442" t="str">
            <v>CONTRATADO EN EJECUCIÓN</v>
          </cell>
        </row>
        <row r="5443">
          <cell r="K5443">
            <v>2015004410020</v>
          </cell>
          <cell r="L5443" t="str">
            <v>MEJORAMIENTO DE LA PRODUCTIVIDAD GANADERA MEDIANTE LA TRANSFERENCIA DE TECNOLOGIA A TRAVÉS DE EMBRIONES VITRIFICADOS SEXADOS HEMBRA EN EL DEPARTAMENTO DEL HUILA</v>
          </cell>
          <cell r="M5443">
            <v>100</v>
          </cell>
          <cell r="N5443">
            <v>89.54</v>
          </cell>
          <cell r="O5443" t="str">
            <v>TERMINADO</v>
          </cell>
        </row>
        <row r="5444">
          <cell r="K5444">
            <v>2015004410021</v>
          </cell>
          <cell r="L5444" t="str">
            <v>FORTALECIMIENTO DE LA SEGURIDAD CIUDADANA MEDIANTE LA AMPLIACION DE LOS SISTEMAS DE VIDEOVIGILANCIA Y DE GESTION DE INFORMACION EN EL DEPARTAMENTO DEL HUILA</v>
          </cell>
          <cell r="M5444">
            <v>100</v>
          </cell>
          <cell r="N5444">
            <v>99.99</v>
          </cell>
          <cell r="O5444" t="str">
            <v>PARA CIERRE</v>
          </cell>
        </row>
        <row r="5445">
          <cell r="K5445">
            <v>2015004410031</v>
          </cell>
          <cell r="L5445" t="str">
            <v>CONSTRUCCIÓN CANCHA DE FUTBOL EN GRAMA SINTETICA FASE III EXTERIORES COLISEO CUBIERTO PITALITO, HUILA</v>
          </cell>
          <cell r="M5445">
            <v>67.75</v>
          </cell>
          <cell r="N5445">
            <v>41.97</v>
          </cell>
          <cell r="O5445" t="str">
            <v>CONTRATADO EN EJECUCIÓN</v>
          </cell>
        </row>
        <row r="5446">
          <cell r="K5446">
            <v>2015004410032</v>
          </cell>
          <cell r="L5446" t="str">
            <v>MEJORAMIENTO DE VIVIENDA PARA LA POBLACIÓN DEL RESGUARDO INDIGENA PICKWE IKH - LA ARGENTINA HUILA</v>
          </cell>
          <cell r="M5446">
            <v>98.41</v>
          </cell>
          <cell r="N5446">
            <v>93.17</v>
          </cell>
          <cell r="O5446" t="str">
            <v>CONTRATADO EN EJECUCIÓN</v>
          </cell>
        </row>
        <row r="5447">
          <cell r="K5447">
            <v>2015004410035</v>
          </cell>
          <cell r="L5447" t="str">
            <v>MEJORAMIENTO DE VIVIENDA EN ZONAS RURALES DEL DEPARTAMENTO DEL HUILA</v>
          </cell>
          <cell r="M5447">
            <v>13.79</v>
          </cell>
          <cell r="N5447">
            <v>38.049999999999997</v>
          </cell>
          <cell r="O5447" t="str">
            <v>CONTRATADO EN EJECUCIÓN</v>
          </cell>
        </row>
        <row r="5448">
          <cell r="K5448">
            <v>2015004410036</v>
          </cell>
          <cell r="L5448" t="str">
            <v>MEJORAMIENTO DE VIVIENDA URBANA (DISEÑOS TIPOS) EN EL DEPARTAMENTO DEL HUILA</v>
          </cell>
          <cell r="M5448">
            <v>0</v>
          </cell>
          <cell r="N5448">
            <v>100</v>
          </cell>
          <cell r="O5448" t="str">
            <v>CONTRATADO EN EJECUCIÓN</v>
          </cell>
        </row>
        <row r="5449">
          <cell r="K5449">
            <v>2015004410037</v>
          </cell>
          <cell r="L5449" t="str">
            <v>MEJORAMIENTO DE VIVIENDA RURAL (DISEÑOS TIPOS) EN EL DEPARTAMENTO DEL HUILA</v>
          </cell>
          <cell r="M5449">
            <v>5.99</v>
          </cell>
          <cell r="N5449">
            <v>38.07</v>
          </cell>
          <cell r="O5449" t="str">
            <v>CONTRATADO EN EJECUCIÓN</v>
          </cell>
        </row>
        <row r="5450">
          <cell r="K5450">
            <v>2015004410038</v>
          </cell>
          <cell r="L5450" t="str">
            <v>MEJORAMIENTO DE VIVIENDA EN ZONA URBANA DEL MUNICIPIO DE NEIVA HUILA</v>
          </cell>
          <cell r="M5450">
            <v>57.83</v>
          </cell>
          <cell r="N5450">
            <v>69.52</v>
          </cell>
          <cell r="O5450" t="str">
            <v>CONTRATADO EN EJECUCIÓN</v>
          </cell>
        </row>
        <row r="5451">
          <cell r="K5451">
            <v>2015004410039</v>
          </cell>
          <cell r="L5451" t="str">
            <v>MEJORAMIENTO DE VIVIENDA EN ZONAS URBANAS DEL DEPARTAMENTO DEL HUILA</v>
          </cell>
          <cell r="M5451">
            <v>0</v>
          </cell>
          <cell r="N5451">
            <v>100</v>
          </cell>
          <cell r="O5451" t="str">
            <v>CONTRATADO EN EJECUCIÓN</v>
          </cell>
        </row>
        <row r="5452">
          <cell r="K5452">
            <v>2015004410040</v>
          </cell>
          <cell r="L5452" t="str">
            <v>CONSTRUCCIÓN PAVIMENTO EN CONCRETO HIDRÁULICO DE LA  CALLE 7 ENTRE CARRERAS 1A Y 8 CORREGIMIENTO DE BRUSELAS, MUNICIPIO DE PITALITO, HUILA, CENTRO ORIENTE</v>
          </cell>
          <cell r="M5452">
            <v>3.84</v>
          </cell>
          <cell r="N5452">
            <v>0</v>
          </cell>
          <cell r="O5452" t="str">
            <v>CONTRATADO EN EJECUCIÓN</v>
          </cell>
        </row>
        <row r="5453">
          <cell r="K5453">
            <v>2015004410046</v>
          </cell>
          <cell r="L5453" t="str">
            <v>CONSTRUCCIÓN DE PUENTE VEHICULAR SOBRE EL RIO MAGDALENA EN LA VÍA CRUCE  A GUACACALLO – LA LAGUNA, MUNICIPIO DE PITALITO DEPARTAMENTO DEL HUILA</v>
          </cell>
          <cell r="M5453">
            <v>0</v>
          </cell>
          <cell r="N5453">
            <v>0</v>
          </cell>
          <cell r="O5453" t="str">
            <v>CONTRATADO EN EJECUCIÓN</v>
          </cell>
        </row>
        <row r="5454">
          <cell r="K5454">
            <v>2015004410057</v>
          </cell>
          <cell r="L5454" t="str">
            <v>REHABILITACIÓN DEL DISTRITO DE RIEGO DE PEQUEÑA  ESCALA LA OVEJERA - ASO-OVEJERAS EN EL MUNICIPIO DE CAMPOALEGRE - DEPARTAMENTO DEL HUILA.</v>
          </cell>
          <cell r="M5454">
            <v>0</v>
          </cell>
          <cell r="N5454">
            <v>0</v>
          </cell>
          <cell r="O5454" t="str">
            <v>CONTRATADO SIN ACTA DE INICIO</v>
          </cell>
        </row>
        <row r="5455">
          <cell r="K5455">
            <v>2015004410061</v>
          </cell>
          <cell r="L5455" t="str">
            <v>CONSTRUCCIÓN DE PAVIMENTO EN CONCRETO FLEXIBLE DE VÍAS DEL MUNICIPIO DE NEIVA DEPARTAMENTO DEL HUILA</v>
          </cell>
          <cell r="M5455">
            <v>81.569999999999993</v>
          </cell>
          <cell r="N5455">
            <v>73.709999999999994</v>
          </cell>
          <cell r="O5455" t="str">
            <v>CONTRATADO EN EJECUCIÓN</v>
          </cell>
        </row>
        <row r="5456">
          <cell r="K5456">
            <v>2015004410066</v>
          </cell>
          <cell r="L5456" t="str">
            <v>INSTALACIÓN DE PLANTAS DE TRATAMIENTO DE AGUA EN LAS VEREDAS CERRITOS, CHILLURCO,ASUACAL, TABACAL, CABUYAL DEL CEDRO, RIVERA DEL GUARAPAS Y PARAISO LA PALMA EN EL MUNICIPIO DE PITALITO DEPARTAMENTO DEL HUILA</v>
          </cell>
          <cell r="M5456">
            <v>0</v>
          </cell>
          <cell r="N5456">
            <v>100</v>
          </cell>
          <cell r="O5456" t="str">
            <v>CONTRATADO EN EJECUCIÓN</v>
          </cell>
        </row>
        <row r="5457">
          <cell r="K5457">
            <v>2015004410067</v>
          </cell>
          <cell r="L5457" t="str">
            <v>CONSTRUCCIÓN DE PAVIMENTO FLEXIBLE CIRCUITO TURÍSTICO DEL SUR, TRAMO CRUCE ISNOS – ALTO DE LOS ÍDOLOS, DEPARTAMENTO DEL HUILA</v>
          </cell>
          <cell r="M5457">
            <v>0</v>
          </cell>
          <cell r="N5457">
            <v>39.39</v>
          </cell>
          <cell r="O5457" t="str">
            <v>CONTRATADO EN EJECUCIÓN</v>
          </cell>
        </row>
        <row r="5458">
          <cell r="K5458">
            <v>2015004410069</v>
          </cell>
          <cell r="L5458" t="str">
            <v>CONSTRUCCIÓN DEL  CENTRO DE OPERACIONES DE EMERGENCIAS  DE LA ZONA DE INFLUENCIA DEL VOLCAN NEVADO DEL HUILA EN EL MUNICIPIO DE LA PLATA</v>
          </cell>
          <cell r="M5458">
            <v>58.25</v>
          </cell>
          <cell r="N5458">
            <v>70.66</v>
          </cell>
          <cell r="O5458" t="str">
            <v>CONTRATADO EN EJECUCIÓN</v>
          </cell>
        </row>
        <row r="5459">
          <cell r="K5459">
            <v>2015004410070</v>
          </cell>
          <cell r="L5459" t="str">
            <v>CONSTRUCCIÓN PUENTE VEHICULAR POTRERILLOS, VÍA CRUCE SAN ANTONIO DEL PESCADO – PARAÍSO, MUNICIPIO DE GARZÓN, DEPARTAMENTO DEL HUILA</v>
          </cell>
          <cell r="M5459">
            <v>0.6</v>
          </cell>
          <cell r="N5459">
            <v>0</v>
          </cell>
          <cell r="O5459" t="str">
            <v>CONTRATADO EN EJECUCIÓN</v>
          </cell>
        </row>
        <row r="5460">
          <cell r="K5460">
            <v>2015004410071</v>
          </cell>
          <cell r="L5460" t="str">
            <v>MEJORAMIENTO DE VIVIENDA PARA LA POBLACIÓN DEL RESGUARDO INDIGENA LA GAITANA - LA PLATA HUILA</v>
          </cell>
          <cell r="M5460">
            <v>0</v>
          </cell>
          <cell r="N5460">
            <v>100</v>
          </cell>
          <cell r="O5460" t="str">
            <v>CONTRATADO EN EJECUCIÓN</v>
          </cell>
        </row>
        <row r="5461">
          <cell r="K5461">
            <v>2015004410073</v>
          </cell>
          <cell r="L5461" t="str">
            <v>CONSTRUCCIÓN PAVIMENTACION EN CONCRETO HIDRAULICO DE LA VIA LA INDEPENDENCIA - ACUEDUCTO DEL MUNICIPIO DE GARZÓN, DEPARTAMENTO DEL HUILA</v>
          </cell>
          <cell r="M5461">
            <v>0</v>
          </cell>
          <cell r="N5461">
            <v>28.04</v>
          </cell>
          <cell r="O5461" t="str">
            <v>CONTRATADO EN EJECUCIÓN</v>
          </cell>
        </row>
        <row r="5462">
          <cell r="K5462">
            <v>2015004410080</v>
          </cell>
          <cell r="L5462" t="str">
            <v>IMPLEMENTACIÓN DE UN PROGRAMA PARA EL FORTALECIMIENTO EN EQUIDAD DE GÉNERO Y NUEVAS MASCULINIDADES EN LA COMUNIDAD EDUCATIVA, EN EL DEPARTAMENTO HUILA</v>
          </cell>
          <cell r="M5462">
            <v>0</v>
          </cell>
          <cell r="N5462">
            <v>0</v>
          </cell>
          <cell r="O5462" t="str">
            <v>EN PROCESO DE CONTRATACIÓN</v>
          </cell>
        </row>
        <row r="5463">
          <cell r="K5463">
            <v>2015004410085</v>
          </cell>
          <cell r="L5463" t="str">
            <v>MEJORAMIENTO DE VIVIENDA URBANA EN EL MUNICIPIO DE PITALITO DEPARTAMENTO DEL HUILA</v>
          </cell>
          <cell r="M5463">
            <v>43.27</v>
          </cell>
          <cell r="N5463">
            <v>100</v>
          </cell>
          <cell r="O5463" t="str">
            <v>CONTRATADO EN EJECUCIÓN</v>
          </cell>
        </row>
        <row r="5464">
          <cell r="K5464">
            <v>2015004410086</v>
          </cell>
          <cell r="L5464" t="str">
            <v>CONSTRUCCIÓN PAVIMENTO FLEXIBLE VÍA LA VICTORIA – SAN MARCOS DEL K0+000 AL K7+000 MUNICIPIO DE ACEVEDO, DEPARTAMENTO DEL HUILA</v>
          </cell>
          <cell r="M5464">
            <v>0</v>
          </cell>
          <cell r="N5464">
            <v>100</v>
          </cell>
          <cell r="O5464" t="str">
            <v>CONTRATADO EN EJECUCIÓN</v>
          </cell>
        </row>
        <row r="5465">
          <cell r="K5465">
            <v>2015004410091</v>
          </cell>
          <cell r="L5465" t="str">
            <v>MEJORAMIENTO DE LAS CONDICIONES DE HABITABILIDAD DE FAMILIAS DE LA ZONA URBANA DEL MUNICIPIO DE NEIVA HUILA</v>
          </cell>
          <cell r="M5465">
            <v>0</v>
          </cell>
          <cell r="N5465">
            <v>100</v>
          </cell>
          <cell r="O5465" t="str">
            <v>CONTRATADO EN EJECUCIÓN</v>
          </cell>
        </row>
        <row r="5466">
          <cell r="K5466">
            <v>2015004410106</v>
          </cell>
          <cell r="L5466" t="str">
            <v>MEJORAMIENTO DE VIVIENDA RURAL EN LOS MUNICIPIOS DE GARZÓN, GUADALUPE, ISNOS, PITALITO Y SAN AGUSTÍN - DEPARTAMENTO DEL HUILA</v>
          </cell>
          <cell r="M5466">
            <v>0</v>
          </cell>
          <cell r="N5466">
            <v>100</v>
          </cell>
          <cell r="O5466" t="str">
            <v>CONTRATADO EN EJECUCIÓN</v>
          </cell>
        </row>
        <row r="5467">
          <cell r="K5467">
            <v>2015004410110</v>
          </cell>
          <cell r="L5467" t="str">
            <v>FORTALECIMIENTO A LA RENOVACIÓN Y RECONVERSIÓN DE LA CAFICULTURA PARA EL MEJORAMIENTO DE LA PRODUCTIVIDAD DE LOS CAFETALES EN LAS REGIONES CAFETERAS DEL DEPARTAMENTO DEL HUILA</v>
          </cell>
          <cell r="M5467">
            <v>80.849999999999994</v>
          </cell>
          <cell r="N5467">
            <v>62.84</v>
          </cell>
          <cell r="O5467" t="str">
            <v>CONTRATADO EN EJECUCIÓN</v>
          </cell>
        </row>
        <row r="5468">
          <cell r="K5468">
            <v>2016000060003</v>
          </cell>
          <cell r="L5468" t="str">
            <v>SERVICIO DE TRANSPORTE ESCOLAR EN EL DEPARTAMENTO DEL HUILA</v>
          </cell>
          <cell r="M5468">
            <v>75.28</v>
          </cell>
          <cell r="N5468">
            <v>48.52</v>
          </cell>
          <cell r="O5468" t="str">
            <v>CONTRATADO EN EJECUCIÓN</v>
          </cell>
        </row>
        <row r="5469">
          <cell r="K5469">
            <v>2016000060013</v>
          </cell>
          <cell r="L5469" t="str">
            <v>DOTACIÓN TECNOLÓGICA A INSTITUCIONES EDUCATIVAS OFICIALES DEL DEPARTAMENTO DEL HUILA</v>
          </cell>
          <cell r="M5469">
            <v>0</v>
          </cell>
          <cell r="N5469">
            <v>0</v>
          </cell>
          <cell r="O5469" t="str">
            <v>SIN CONTRATAR</v>
          </cell>
        </row>
        <row r="5470">
          <cell r="K5470">
            <v>2013004410034</v>
          </cell>
          <cell r="L5470" t="str">
            <v>CONSTRUCCIÓN DE LA CANALIZACION DEL ZANJON DEL BURRO DEL MUNICIPIO DE PITALITO DEPARTAMENTO DEL HUILA</v>
          </cell>
          <cell r="M5470">
            <v>100</v>
          </cell>
          <cell r="N5470">
            <v>99.97</v>
          </cell>
          <cell r="O5470" t="str">
            <v>TERMINADO</v>
          </cell>
        </row>
        <row r="5471">
          <cell r="K5471">
            <v>2015004410018</v>
          </cell>
          <cell r="L5471" t="str">
            <v>DOTACIÓN DE EQUIPOS BIOMÉDICOS PARA LA ESE HOSPITAL DEPARTAMENTAL SAN VICENTE DE PAUL DE GARZÓN - HUILA.</v>
          </cell>
          <cell r="M5471">
            <v>100</v>
          </cell>
          <cell r="N5471">
            <v>100</v>
          </cell>
          <cell r="O5471" t="str">
            <v>CERRADO</v>
          </cell>
        </row>
        <row r="5472">
          <cell r="K5472">
            <v>2013004410049</v>
          </cell>
          <cell r="L5472" t="str">
            <v>DOTACIÓN DE EQUIPOS MEDICOS Y BIOMEDICOS PARA LA UNIDAD DE URGENCIAS DE LA ESE HOSPITAL DEPARTAMENTAL SAN ANTONIO, MUNICIPIO DE PITALITO, DEPARTAMENTO DEL HUILA</v>
          </cell>
          <cell r="M5472">
            <v>100</v>
          </cell>
          <cell r="N5472">
            <v>95.03</v>
          </cell>
          <cell r="O5472" t="str">
            <v>CERRADO</v>
          </cell>
        </row>
        <row r="5473">
          <cell r="K5473">
            <v>2014004410018</v>
          </cell>
          <cell r="L5473" t="str">
            <v>CONSTRUCCIÓN DE  NUEVA INFRAESTRUCTURA FISICA DE LA ESE MIGUEL BARRETO LOPEZ DEL MUNICIPIO DE TELLO,</v>
          </cell>
          <cell r="M5473">
            <v>100</v>
          </cell>
          <cell r="N5473">
            <v>99.81</v>
          </cell>
          <cell r="O5473" t="str">
            <v>TERMINADO</v>
          </cell>
        </row>
        <row r="5474">
          <cell r="K5474">
            <v>2015004410082</v>
          </cell>
          <cell r="L5474" t="str">
            <v>CONSTRUCCIÓN DE  LA SEGUNDA FASE DE LA NUEVA  INFRAESTRUCTURA FISICA DE LA ESE MIGUEL BARRETO LOPEZ DEL MUNICIPIO DE TELLO,</v>
          </cell>
          <cell r="M5474">
            <v>33.26</v>
          </cell>
          <cell r="N5474">
            <v>11.75</v>
          </cell>
          <cell r="O5474" t="str">
            <v>CONTRATADO EN EJECUCIÓN</v>
          </cell>
        </row>
        <row r="5475">
          <cell r="K5475">
            <v>2013004410025</v>
          </cell>
          <cell r="L5475" t="str">
            <v>DOTACIÓN CON EQUIPOS BIOMÉDICOS DE ALTA TECNOLOGÍA DE LA UNIDAD DE CUIDADOS INTENSIVOS PEDIÁTRICA DEL HOSPITAL UNIVERSITARIO HERNANDO MONCALEANO PERDOMO DE NEIVA</v>
          </cell>
          <cell r="M5475">
            <v>100</v>
          </cell>
          <cell r="N5475">
            <v>100.19</v>
          </cell>
          <cell r="O5475" t="str">
            <v>TERMINADO</v>
          </cell>
        </row>
        <row r="5476">
          <cell r="K5476">
            <v>2013004410026</v>
          </cell>
          <cell r="L5476" t="str">
            <v>DOTACIÓN DE UN ANGIOGRAFO PARA LA UNIDAD DE HEMODINAMIA Y CIRUGÍA CARDIOVASCULAR DEL HOSPITAL UNIVERSITARIO HERNANDO MONCALEANO PERDOMO DE NEIVA</v>
          </cell>
          <cell r="M5476">
            <v>100</v>
          </cell>
          <cell r="N5476">
            <v>99.97</v>
          </cell>
          <cell r="O5476" t="str">
            <v>TERMINADO</v>
          </cell>
        </row>
        <row r="5477">
          <cell r="K5477">
            <v>2014004410017</v>
          </cell>
          <cell r="L5477" t="str">
            <v>ADQUISICIÓN DE EQUIPOS BIOMÉDICOS PARA LA UNIDAD CARDIOVASCULAR DEL HOSPITAL UNIVERSITARIO HERNANDO MONCALEANO PERDOMO DE NEIVA.</v>
          </cell>
          <cell r="M5477">
            <v>100</v>
          </cell>
          <cell r="N5477">
            <v>99.61</v>
          </cell>
          <cell r="O5477" t="str">
            <v>TERMINADO</v>
          </cell>
        </row>
        <row r="5478">
          <cell r="K5478">
            <v>2014004410019</v>
          </cell>
          <cell r="L5478" t="str">
            <v>ADQUISICIÓN DE EQUIPOS BIOMÉDICOS PARA EL SERVICIO DE IMAGENOLOGÍA DEL HOSPITAL UNIVERSITARIO HERNANDO MONCALEANO PERDOMO DE NEIVA.</v>
          </cell>
          <cell r="M5478">
            <v>100</v>
          </cell>
          <cell r="N5478">
            <v>74.849999999999994</v>
          </cell>
          <cell r="O5478" t="str">
            <v>TERMINADO</v>
          </cell>
        </row>
        <row r="5479">
          <cell r="K5479">
            <v>2015004410049</v>
          </cell>
          <cell r="L5479" t="str">
            <v>DOTACIÓN CON TECNOLOGÍA DE PUNTA DE EQUIPOS BIOMÉDICOS PARA LA TORRE MATERNO INFANTIL DE LA E.S.E HOSPITAL UNIVERSITARIO DE NEIVA.</v>
          </cell>
          <cell r="M5479">
            <v>0</v>
          </cell>
          <cell r="N5479">
            <v>0</v>
          </cell>
          <cell r="O5479" t="str">
            <v>SIN CONTRATAR</v>
          </cell>
        </row>
        <row r="5480">
          <cell r="K5480">
            <v>2013000060097</v>
          </cell>
          <cell r="L5480" t="str">
            <v>CONSTRUCCIÓN FASE 2 DE OBRAS PARA EL CONTROL DE CAUCE Y MITIGACIÓN DE AMENAZA POR INUNDACIÓN DEL RÍO LAS CEIBAS EN LA ZONA URBANA MUNICIPIO DE NEIVA DEPARTAMENTO DEL HUILA</v>
          </cell>
          <cell r="M5480">
            <v>99.93</v>
          </cell>
          <cell r="N5480">
            <v>99.88</v>
          </cell>
          <cell r="O5480" t="str">
            <v>TERMINADO</v>
          </cell>
        </row>
        <row r="5481">
          <cell r="K5481">
            <v>2014000060056</v>
          </cell>
          <cell r="L5481" t="str">
            <v>CONSTRUCCIÓN FASE 4 DE OBRAS PARA EL CONTROL DE CAUCE Y MITIGACIÓN DE AMENAZA POR INUNDACIÓN DEL RÍO LAS CEIBAS EN LA ZONA URBANA MUNICIPIO DE NEIVA DEPARTAMENTO DEL HUILA</v>
          </cell>
          <cell r="M5481">
            <v>100</v>
          </cell>
          <cell r="N5481">
            <v>99.58</v>
          </cell>
          <cell r="O5481" t="str">
            <v>CERRADO</v>
          </cell>
        </row>
        <row r="5482">
          <cell r="K5482">
            <v>2015004410087</v>
          </cell>
          <cell r="L5482" t="str">
            <v>CONSTRUCCIÓN OBRA NUEVA DE LA ESE HOSPITAL NUESTRA SEÑORA DE FÁTIMA DE SUAZA, HUILA</v>
          </cell>
          <cell r="M5482">
            <v>99.36</v>
          </cell>
          <cell r="N5482">
            <v>62.66</v>
          </cell>
          <cell r="O5482" t="str">
            <v>CONTRATADO EN EJECUCIÓN</v>
          </cell>
        </row>
        <row r="5483">
          <cell r="K5483">
            <v>2013000060003</v>
          </cell>
          <cell r="L5483" t="str">
            <v>CONSTRUCCIÓN E INSTALACIÓN DE UNA CUBIERTA TIPO PARA 20 POLIDEPORTIVOS EN EL DEPARTAMENTO DEL HUILA</v>
          </cell>
          <cell r="M5483">
            <v>100</v>
          </cell>
          <cell r="N5483">
            <v>99.95</v>
          </cell>
          <cell r="O5483" t="str">
            <v>CERRADO</v>
          </cell>
        </row>
        <row r="5484">
          <cell r="K5484">
            <v>2014004410068</v>
          </cell>
          <cell r="L5484" t="str">
            <v>CONSTRUCCIÓN 5 CUBIERTAS TIPO PARA POLIDEPORTIVO EN LOS BARRIOS PUERTA DEL SOL, LA REBECA, ANTONIO BARAYA, LUIS CARLOS GALAN Y CANDID NEIVA, HUILA, CENTRO ORIENTE</v>
          </cell>
          <cell r="M5484">
            <v>100</v>
          </cell>
          <cell r="N5484">
            <v>88.92</v>
          </cell>
          <cell r="O5484" t="str">
            <v>TERMINADO</v>
          </cell>
        </row>
        <row r="5485">
          <cell r="K5485">
            <v>2015004410030</v>
          </cell>
          <cell r="L5485" t="str">
            <v>APOYO A PREPARACIÓN Y PARTICIPACIÓN DELEGACIÓN  HUILENSE EN LOS XX JUEGOS DEPORTIVOS NACIONALES Y IV JUEGOS PARANACIONALES DEL DEPARTAMENTO DEL HUILA,</v>
          </cell>
          <cell r="M5485">
            <v>100</v>
          </cell>
          <cell r="N5485">
            <v>96.97</v>
          </cell>
          <cell r="O5485" t="str">
            <v>CERRADO</v>
          </cell>
        </row>
        <row r="5486">
          <cell r="K5486">
            <v>2015004410048</v>
          </cell>
          <cell r="L5486" t="str">
            <v>CONSTRUCCIÓN DE CUBIERTAS PARA POLIDEPORTIVOS EN EL DEPARTAMENTO DEL HUILA</v>
          </cell>
          <cell r="M5486">
            <v>80.19</v>
          </cell>
          <cell r="N5486">
            <v>64.13</v>
          </cell>
          <cell r="O5486" t="str">
            <v>CONTRATADO EN EJECUCIÓN</v>
          </cell>
        </row>
        <row r="5487">
          <cell r="K5487">
            <v>2014004410040</v>
          </cell>
          <cell r="L5487" t="str">
            <v>CONSTRUCCIÓN DE PAVIMENTO RÍGIDO EN VÍAS URBANAS DEL MUNICIPIO DE ALGECIRAS DEPARTAMENTO DEL HUILA</v>
          </cell>
          <cell r="M5487">
            <v>100</v>
          </cell>
          <cell r="N5487">
            <v>92.27</v>
          </cell>
          <cell r="O5487" t="str">
            <v>TERMINADO</v>
          </cell>
        </row>
        <row r="5488">
          <cell r="K5488">
            <v>2015004410007</v>
          </cell>
          <cell r="L5488" t="str">
            <v>CONSTRUCCIÓN PUENTE VEHICULAR L40MTS, EN LA VEREDA PARAISO VIEJO SECTOR LA VIRGINIA DEL MUNICIPIO DE ALGECIRAS, DEPARTAMENTO DEL HUILA</v>
          </cell>
          <cell r="M5488">
            <v>100</v>
          </cell>
          <cell r="N5488">
            <v>96.04</v>
          </cell>
          <cell r="O5488" t="str">
            <v>TERMINADO</v>
          </cell>
        </row>
        <row r="5489">
          <cell r="K5489">
            <v>2015004410008</v>
          </cell>
          <cell r="L5489" t="str">
            <v>CONSTRUCCIÓN DE UN PUENTE PEATONAL COLGANTE EN LA VEREDA QUEBRADON SUR DEL MUNICIPIO DE ALGECIRAS, DEPARTAMENTO DEL HUILA</v>
          </cell>
          <cell r="M5489">
            <v>0</v>
          </cell>
          <cell r="N5489">
            <v>60.52</v>
          </cell>
          <cell r="O5489" t="str">
            <v>CONTRATADO EN EJECUCIÓN</v>
          </cell>
        </row>
        <row r="5490">
          <cell r="K5490">
            <v>2015004410081</v>
          </cell>
          <cell r="L5490" t="str">
            <v>ESTUDIOS Y DISEÑOS VÍA TERCIARIA ALGECIRAS - LA ARCARDIA ENTRE EL PR 0+000 AL PR 9+000 MUNICIPIO DE ALGECIRAS, DEPARTAMENTO DEL HUILA</v>
          </cell>
          <cell r="M5490">
            <v>0</v>
          </cell>
          <cell r="N5490">
            <v>0</v>
          </cell>
          <cell r="O5490" t="str">
            <v>CONTRATADO EN EJECUCIÓN</v>
          </cell>
        </row>
        <row r="5491">
          <cell r="K5491">
            <v>2014004410030</v>
          </cell>
          <cell r="L5491" t="str">
            <v>CONSTRUCCIÓN PARA LA TERMINACIÓN DE LA INSTITUCIÓN EDUCATIVA PAULO VI SEDE PRINCIPAL DEL MUNICIPIO DE COLOMBIA, DEPARTAMENTO DEL HUILA</v>
          </cell>
          <cell r="M5491">
            <v>97.93</v>
          </cell>
          <cell r="N5491">
            <v>0</v>
          </cell>
          <cell r="O5491" t="str">
            <v>CONTRATADO EN EJECUCIÓN</v>
          </cell>
        </row>
        <row r="5492">
          <cell r="K5492">
            <v>2015004410052</v>
          </cell>
          <cell r="L5492" t="str">
            <v>CONSTRUCCIÓN DE PAVIMENTO EN CONCRETO RÍGIDO EN EL MUNICIPIO DE GARZÓN DEPARTAMENTO DEL HUILA</v>
          </cell>
          <cell r="M5492">
            <v>28.3</v>
          </cell>
          <cell r="N5492">
            <v>0</v>
          </cell>
          <cell r="O5492" t="str">
            <v>CONTRATADO EN EJECUCIÓN</v>
          </cell>
        </row>
        <row r="5493">
          <cell r="K5493">
            <v>2013004410029</v>
          </cell>
          <cell r="L5493" t="str">
            <v>CONSTRUCCIÓN DEL EJE LÚDICO, PARQUE RECREATIVO, CULTURAL Y TERAPEUTICO YUMA MUNICIPIO DE GIGANTE DEPARTAMENTO HUILA</v>
          </cell>
          <cell r="M5493">
            <v>100</v>
          </cell>
          <cell r="N5493">
            <v>99.27</v>
          </cell>
          <cell r="O5493" t="str">
            <v>TERMINADO</v>
          </cell>
        </row>
        <row r="5494">
          <cell r="K5494">
            <v>2013004410059</v>
          </cell>
          <cell r="L5494" t="str">
            <v>REPOSICIÓN DE PAVIMENTO EN CONCRETO RIGIDO DE TRES CALLES URBANAS CON REPOSICION DE ACUEDUCTO Y ALCANTARILLADO EN EL MUNICIPIO DE GIGANTE HUILA</v>
          </cell>
          <cell r="M5494">
            <v>100</v>
          </cell>
          <cell r="N5494">
            <v>94.5</v>
          </cell>
          <cell r="O5494" t="str">
            <v>TERMINADO</v>
          </cell>
        </row>
        <row r="5495">
          <cell r="K5495">
            <v>2013004410060</v>
          </cell>
          <cell r="L5495" t="str">
            <v>MEJORAMIENTO DEL PARQUE PRINCIPAL DEL CASCO URBANO DEL MUNICIPIO DE GIGANTE DEPARTAMENTO HUILA</v>
          </cell>
          <cell r="M5495">
            <v>100</v>
          </cell>
          <cell r="N5495">
            <v>0.7</v>
          </cell>
          <cell r="O5495" t="str">
            <v>TERMINADO</v>
          </cell>
        </row>
        <row r="5496">
          <cell r="K5496">
            <v>2013004410061</v>
          </cell>
          <cell r="L5496" t="str">
            <v>CONSTRUCCIÓN PARQUE CENTRAL CENTRO POBLADO DE RIO LORO MUNICIPIO DE GIGANTE DEPARTAMENTO HUILA</v>
          </cell>
          <cell r="M5496">
            <v>100</v>
          </cell>
          <cell r="N5496">
            <v>99.76</v>
          </cell>
          <cell r="O5496" t="str">
            <v>TERMINADO</v>
          </cell>
        </row>
        <row r="5497">
          <cell r="K5497">
            <v>2014004410044</v>
          </cell>
          <cell r="L5497" t="str">
            <v>CONSTRUCCIÓN Y MEJORAMIENTO DE INFRAESTRUCTURA EN 13 SEDES DE LAS NUEVE INSTITUCIONES EDUCATIVAS DEL MUNICIPIO DE GIGANTE DEPARTAMENTO DEL HUILA</v>
          </cell>
          <cell r="M5497">
            <v>99.96</v>
          </cell>
          <cell r="N5497">
            <v>99.21</v>
          </cell>
          <cell r="O5497" t="str">
            <v>CERRADO</v>
          </cell>
        </row>
        <row r="5498">
          <cell r="K5498">
            <v>2014004410009</v>
          </cell>
          <cell r="L5498" t="str">
            <v>CONSTRUCCIÓN DE PUENTE SOBRE LA QUEBRADA RIONEGRO UBICADA EN LA VEREDA SANTA ROSA RED TERCIARIA MUNICIPIO DE IQUIRA HUILA.</v>
          </cell>
          <cell r="M5498">
            <v>100</v>
          </cell>
          <cell r="N5498">
            <v>99.77</v>
          </cell>
          <cell r="O5498" t="str">
            <v>TERMINADO</v>
          </cell>
        </row>
        <row r="5499">
          <cell r="K5499">
            <v>2015004410072</v>
          </cell>
          <cell r="L5499" t="str">
            <v>MEJORAMIENTO DE LA PRODUCTIVIDAD EN FINCAS DE LA ASOCIACION NASA AGRICOLA RESGUARDO HUILA DEL MUNICIPIO DE IQUIRA DEPARTAMENTO DEL HUILA</v>
          </cell>
          <cell r="M5499">
            <v>61.1</v>
          </cell>
          <cell r="N5499">
            <v>59.87</v>
          </cell>
          <cell r="O5499" t="str">
            <v>CONTRATADO EN EJECUCIÓN</v>
          </cell>
        </row>
        <row r="5500">
          <cell r="K5500">
            <v>2014004410059</v>
          </cell>
          <cell r="L5500" t="str">
            <v>CONSTRUCCIÓN DE CUBIERTA PARA POLIDEPORTIVO EN LA INSTITUCIÓN EDUCATIVA LAS TOLDAS SEDE PRINCIPAL DEL MUNICIPIO DE LA ARGENTINA DEPARTAMENTO DEL HUILA</v>
          </cell>
          <cell r="M5500">
            <v>1.62</v>
          </cell>
          <cell r="N5500">
            <v>0</v>
          </cell>
          <cell r="O5500" t="str">
            <v>CONTRATADO EN EJECUCIÓN</v>
          </cell>
        </row>
        <row r="5501">
          <cell r="K5501">
            <v>2014004410047</v>
          </cell>
          <cell r="L5501" t="str">
            <v>CONSTRUCCIÓN RESTAURANTE ESCOLAR INSTITUCIÓN EDUCATIVA LUIS EDGAR DURÁN RAMÍREZ SEDE PRINCIPAL MUNICIPIO DE PAICOL - HUILA</v>
          </cell>
          <cell r="M5501">
            <v>98.73</v>
          </cell>
          <cell r="N5501">
            <v>86.17</v>
          </cell>
          <cell r="O5501" t="str">
            <v>CONTRATADO EN EJECUCIÓN</v>
          </cell>
        </row>
        <row r="5502">
          <cell r="K5502">
            <v>2013000060079</v>
          </cell>
          <cell r="L5502" t="str">
            <v>CONSTRUCCIÓN PARA LA TERMINACIÓN DE LA PRIMERA FASE DE INFRAESTRUCTURA DE LA I.E. EL JUNCAL SEDE PRINCIPAL DEL MUNICIPIO DE PALERMO, DEPARTAMENTO DEL HUILA</v>
          </cell>
          <cell r="M5502">
            <v>96.44</v>
          </cell>
          <cell r="N5502">
            <v>33.82</v>
          </cell>
          <cell r="O5502" t="str">
            <v>TERMINADO</v>
          </cell>
        </row>
        <row r="5503">
          <cell r="K5503">
            <v>2015004410101</v>
          </cell>
          <cell r="L5503" t="str">
            <v>MEJORAMIENTO DE VIVIENDA PARA LA COMUNIDAD DEL CABILDO  INDIGENA YACUAS DE LA ETNIA YANACONA DEL MUNICIPIO DE PALESTINA DEPARTAMENTO DEL HUILA</v>
          </cell>
          <cell r="M5503">
            <v>100</v>
          </cell>
          <cell r="N5503">
            <v>49.98</v>
          </cell>
          <cell r="O5503" t="str">
            <v>TERMINADO</v>
          </cell>
        </row>
        <row r="5504">
          <cell r="K5504">
            <v>2015004410041</v>
          </cell>
          <cell r="L5504" t="str">
            <v>CONSTRUCCIÓN PAVIMENTO EN CONCRETO HIDRAULICO DE LA CARRERA  5 ESTE ENTRE CALLES 1 Y 7 BARRIO PORTAL DEL ORIENTE, MUNICIPIO DE PITALITO, HUILA</v>
          </cell>
          <cell r="M5504">
            <v>10.65</v>
          </cell>
          <cell r="N5504">
            <v>0</v>
          </cell>
          <cell r="O5504" t="str">
            <v>CONTRATADO EN EJECUCIÓN</v>
          </cell>
        </row>
        <row r="5505">
          <cell r="K5505">
            <v>2015004410051</v>
          </cell>
          <cell r="L5505" t="str">
            <v>CONSTRUCCIÓN PAVIMENTO FLEXIBLE VIA ACCESO Y PLAZOLETA AEROPUERTO CONTADOR MUNICIPIO DE PITALITO, HUILA</v>
          </cell>
          <cell r="M5505">
            <v>0</v>
          </cell>
          <cell r="N5505">
            <v>0</v>
          </cell>
          <cell r="O5505" t="str">
            <v>SIN CONTRATAR</v>
          </cell>
        </row>
        <row r="5506">
          <cell r="K5506">
            <v>2015004410022</v>
          </cell>
          <cell r="L5506" t="str">
            <v>CONSTRUCCIÓN DE PLACA HUELLA Y OBRAS DE ARTE RED VÍAL DEL CORREGIMIENTO DE RIVERITA MUNICIPIO DE RIVERA DEPARTAMENTO DEL HUILA</v>
          </cell>
          <cell r="M5506">
            <v>66.64</v>
          </cell>
          <cell r="N5506">
            <v>99.34</v>
          </cell>
          <cell r="O5506" t="str">
            <v>CONTRATADO EN EJECUCIÓN</v>
          </cell>
        </row>
        <row r="5507">
          <cell r="K5507">
            <v>2015004410023</v>
          </cell>
          <cell r="L5507" t="str">
            <v>MEJORAMIENTO Y REPAVIMENTACIÓN DE LA VÍA DEL CRUCE DE NEIVA-RIVERA A RIVERA MUNICIPIO DE RIVERA DEPARTAMENTO DEL HUILA</v>
          </cell>
          <cell r="M5507">
            <v>100</v>
          </cell>
          <cell r="N5507">
            <v>99.99</v>
          </cell>
          <cell r="O5507" t="str">
            <v>TERMINADO</v>
          </cell>
        </row>
        <row r="5508">
          <cell r="K5508">
            <v>2013004410019</v>
          </cell>
          <cell r="L5508" t="str">
            <v>TRASLADO Y CONSTRUCCIÓN DE LA INSTITUCIÓN EDUCATIVA MISAEL PASTRANA BORRERO MUNICIPIO DE SALADOBLANCO, HUILA</v>
          </cell>
          <cell r="M5508">
            <v>100</v>
          </cell>
          <cell r="N5508">
            <v>99.99</v>
          </cell>
          <cell r="O5508" t="str">
            <v>TERMINADO</v>
          </cell>
        </row>
        <row r="5509">
          <cell r="K5509">
            <v>2012004410012</v>
          </cell>
          <cell r="L5509" t="str">
            <v>CONSTRUCCIÓN DE PAVIMENTO ARTICULADO EN ADOQUIN PARA LAS VIAS DE ACCESO A LOS ATRACTIVOS TURISTICOS DEL MUNICIPIO DE SAN AGUSTIN DEPARTAMENTO DEL HUILA</v>
          </cell>
          <cell r="M5509">
            <v>97.04</v>
          </cell>
          <cell r="N5509">
            <v>98.14</v>
          </cell>
          <cell r="O5509" t="str">
            <v>CONTRATADO EN EJECUCIÓN</v>
          </cell>
        </row>
        <row r="5510">
          <cell r="K5510">
            <v>2015004410094</v>
          </cell>
          <cell r="L5510" t="str">
            <v>CONSTRUCCIÓN DE PAVIMENTO EN PLACA HUELLA PARA EL DESARROLLO TURÍSTICO DEL  BARRIO SILOE DEL MUNICIPÍO DE SAN AGUSTÍN DEPARTAMENTO DEL HUILA.</v>
          </cell>
          <cell r="M5510">
            <v>50</v>
          </cell>
          <cell r="N5510">
            <v>50</v>
          </cell>
          <cell r="O5510" t="str">
            <v>CONTRATADO EN EJECUCIÓN</v>
          </cell>
        </row>
        <row r="5511">
          <cell r="K5511">
            <v>2013004410085</v>
          </cell>
          <cell r="L5511" t="str">
            <v>CONSTRUCCIÓN PLANTA DE BENEFICIO BOVINO EN EL MUNICIPIO DE SUAZA, HUILA</v>
          </cell>
          <cell r="M5511">
            <v>100</v>
          </cell>
          <cell r="N5511">
            <v>100</v>
          </cell>
          <cell r="O5511" t="str">
            <v>PARA CIERRE</v>
          </cell>
        </row>
        <row r="5512">
          <cell r="K5512">
            <v>2014004410020</v>
          </cell>
          <cell r="L5512" t="str">
            <v>CONSTRUCCIÓN DE INFRAESTRUCTURA EDUCATIVA EN LA ZONA RURAL DEL MUNICIPIO DE TARQUI DEPARTAMENTO DEL HUILA</v>
          </cell>
          <cell r="M5512">
            <v>0</v>
          </cell>
          <cell r="N5512">
            <v>13.02</v>
          </cell>
          <cell r="O5512" t="str">
            <v>CONTRATADO EN EJECUCIÓN</v>
          </cell>
        </row>
        <row r="5513">
          <cell r="K5513">
            <v>2015004410045</v>
          </cell>
          <cell r="L5513" t="str">
            <v>CONSTRUCCIÓN DE PAVIMENTO RÍGIDO EN VIAS URBANAS DEL MUNICIPIO DE TARQUI DEPARTAMENTO DEL HUILA</v>
          </cell>
          <cell r="M5513">
            <v>0</v>
          </cell>
          <cell r="N5513">
            <v>0</v>
          </cell>
          <cell r="O5513" t="str">
            <v>CONTRATADO EN EJECUCIÓN</v>
          </cell>
        </row>
        <row r="5514">
          <cell r="K5514">
            <v>2015004410065</v>
          </cell>
          <cell r="L5514" t="str">
            <v>MEJORAMIENTO DE VIVIENDA VIS UNIENDO FUERZAS EN LA ZONA RURAL, MUNICIPIO DE TARQUI, HUILA.</v>
          </cell>
          <cell r="M5514">
            <v>0</v>
          </cell>
          <cell r="N5514">
            <v>0</v>
          </cell>
          <cell r="O5514" t="str">
            <v>CONTRATADO EN EJECUCIÓN</v>
          </cell>
        </row>
        <row r="5515">
          <cell r="K5515">
            <v>2014004410014</v>
          </cell>
          <cell r="L5515" t="str">
            <v>ADECUACIÓN MANTENIMIENTO Y RESTAURACIÓN DEL PARQUE CENTRAL MEDIANTE LA CONSTRUCCION DE ALAMEDAS Y REPOSICION DE VIAS EN PAVIMENTO FLEXIBLE DEL MUNICIPIO DE TELLO, HUILA, CENTRO ORIENTE</v>
          </cell>
          <cell r="M5515">
            <v>55.65</v>
          </cell>
          <cell r="N5515">
            <v>6.74</v>
          </cell>
          <cell r="O5515" t="str">
            <v>CONTRATADO EN EJECUCIÓN</v>
          </cell>
        </row>
        <row r="5516">
          <cell r="K5516">
            <v>2014004410067</v>
          </cell>
          <cell r="L5516" t="str">
            <v>MEJORAMIENTO VIS EN TELLO TODOS PODEMOS ,ZONA URBANA, MUNICIPIO DE TELLO, HUILA, CENTRO ORIENTE.</v>
          </cell>
          <cell r="M5516">
            <v>100</v>
          </cell>
          <cell r="N5516">
            <v>75.959999999999994</v>
          </cell>
          <cell r="O5516" t="str">
            <v>TERMINADO</v>
          </cell>
        </row>
        <row r="5517">
          <cell r="K5517">
            <v>2015004410055</v>
          </cell>
          <cell r="L5517" t="str">
            <v>CONSTRUCCIÓN DE PAVIMENTO EN CONCRETO RIGIDO EN LAS VIAS URBANAS DEL MUNICIPIO DE TELLO DEPARTAMENTO DEL HUILA.</v>
          </cell>
          <cell r="M5517">
            <v>0</v>
          </cell>
          <cell r="N5517">
            <v>0</v>
          </cell>
          <cell r="O5517" t="str">
            <v>CONTRATADO EN EJECUCIÓN</v>
          </cell>
        </row>
        <row r="5518">
          <cell r="K5518">
            <v>2013004410047</v>
          </cell>
          <cell r="L5518" t="str">
            <v>CONSTRUCCIÓN DE PLACA HUELLA EN LA MALLA VIAL TERCIARIA DEL MUNICIPIO DE TESALIA - DEPARTAMENTO DEL HUILA</v>
          </cell>
          <cell r="M5518">
            <v>100</v>
          </cell>
          <cell r="N5518">
            <v>99.91</v>
          </cell>
          <cell r="O5518" t="str">
            <v>TERMINADO</v>
          </cell>
        </row>
        <row r="5519">
          <cell r="K5519">
            <v>2015004410019</v>
          </cell>
          <cell r="L5519" t="str">
            <v>CONSTRUCCIÓN Y MEJORAMIENTO DE LA INFRAESTRUCTURA VÍAL Y REPOSICIÓN DEL SISTEMA  DE ALCANTARILLADO DE LA CARRERA 8, ENTRE CALLE 8 Y 9A DEL MUNICIPIO DE TESALIA, HUILA, CENTRO ORIENTE</v>
          </cell>
          <cell r="M5519">
            <v>83.65</v>
          </cell>
          <cell r="N5519">
            <v>76.59</v>
          </cell>
          <cell r="O5519" t="str">
            <v>CONTRATADO EN EJECUCIÓN</v>
          </cell>
        </row>
        <row r="5520">
          <cell r="K5520">
            <v>2014004410055</v>
          </cell>
          <cell r="L5520" t="str">
            <v>CONSTRUCCIÓN CENTRO DE EVENTOS DEPORTIVOS Y CULTURALES MUNICIPIO DE VILLAVIEJA DEPARTAMENTO DEL HUILA</v>
          </cell>
          <cell r="M5520">
            <v>0</v>
          </cell>
          <cell r="N5520">
            <v>0</v>
          </cell>
          <cell r="O5520" t="str">
            <v>CONTRATADO EN EJECUCIÓN</v>
          </cell>
        </row>
        <row r="5521">
          <cell r="K5521">
            <v>2015004410063</v>
          </cell>
          <cell r="L5521" t="str">
            <v>MEJORAMIENTO DE 83 VIVIENDAS AREA RURAL DEL MUNICIPIO DE VILLAVIEJA DEPARTAMENTO DEL HUILA</v>
          </cell>
          <cell r="M5521">
            <v>0</v>
          </cell>
          <cell r="N5521">
            <v>0</v>
          </cell>
          <cell r="O5521" t="str">
            <v>EN PROCESO DE CONTRATACIÓN</v>
          </cell>
        </row>
        <row r="5522">
          <cell r="K5522">
            <v>2013004410054</v>
          </cell>
          <cell r="L5522" t="str">
            <v>REHABILITACIÓN DE LA ESTRUCTURA DE PAVIMENTOFLEXIBLE EN LOS TRAMOS MAS CRITICOS EN UNA LONGITUD APROXIMADA DE 989 METROS DE LA VIA LA BOA - YAGUARA DEL K0+000 AL K12+000 DEL DEPARTAMENTO DEL HUILA.</v>
          </cell>
          <cell r="M5522">
            <v>100</v>
          </cell>
          <cell r="N5522">
            <v>99.27</v>
          </cell>
          <cell r="O5522" t="str">
            <v>TERMINADO</v>
          </cell>
        </row>
        <row r="5523">
          <cell r="K5523">
            <v>2014000060041</v>
          </cell>
          <cell r="L5523" t="str">
            <v>REHABILITACIÓN PAVIMENTO DE CONCRETO ASFÁLTICO VÍA LA BOA-YAGUARÁ PR0+000 A PR15+500 EN UNA L=4.1 KM DEL PR6+900 AL PR11+000 EN EL DPTO DEL HUILA, TOMANDO EL K0+000 EL PUENTE SOBRE LA QUEBRADA LA BOA</v>
          </cell>
          <cell r="M5523">
            <v>80</v>
          </cell>
          <cell r="N5523">
            <v>93.59</v>
          </cell>
          <cell r="O5523" t="str">
            <v>CONTRATADO EN EJECUCIÓN</v>
          </cell>
        </row>
        <row r="5524">
          <cell r="K5524">
            <v>2013004410083</v>
          </cell>
          <cell r="L5524" t="str">
            <v>CONSTRUCCIÓN ADECUACIÓN Y MEJORAMIENTO DE LA PLANTA FÍSICA DEL PARQUE RECREACIONAL LA MAGDALENA DEL MUNICIPIO DE EL AGRADO, HUILA, REGION CENTRO ORIENTE</v>
          </cell>
          <cell r="M5524">
            <v>100</v>
          </cell>
          <cell r="N5524">
            <v>90.38</v>
          </cell>
          <cell r="O5524" t="str">
            <v>TERMINADO</v>
          </cell>
        </row>
        <row r="5525">
          <cell r="K5525">
            <v>2013004410090</v>
          </cell>
          <cell r="L5525" t="str">
            <v>REPOSICIÓN DE LA CAPA ASFALTICA VÍA PRINCIPAL ZONA URBANA MUNICPIO EL AGRADO, HUILA, CENTRO ORIENTE</v>
          </cell>
          <cell r="M5525">
            <v>100</v>
          </cell>
          <cell r="N5525">
            <v>77.97</v>
          </cell>
          <cell r="O5525" t="str">
            <v>TERMINADO</v>
          </cell>
        </row>
        <row r="5526">
          <cell r="K5526">
            <v>2014004410049</v>
          </cell>
          <cell r="L5526" t="str">
            <v>MEJORAMIENTO DE VIVIENDAS URBANAS DISPERSAS, MUNICIPIO EL AGRADO, DEPARTAMENTO DEL HUILA.</v>
          </cell>
          <cell r="M5526">
            <v>100</v>
          </cell>
          <cell r="N5526">
            <v>78.569999999999993</v>
          </cell>
          <cell r="O5526" t="str">
            <v>TERMINADO</v>
          </cell>
        </row>
        <row r="5527">
          <cell r="K5527">
            <v>2014004410053</v>
          </cell>
          <cell r="L5527" t="str">
            <v>CONSTRUCCIÓN OBRAS DE RECREACIÓN Y SANO ESPARCIMIENTO EN EL MALECÓN SOBRE LA QUEBRADA CHIMBAYACO ZONA URBANA MUNICIPIO DE EL AGRADO DEPARTAMENTO DEL HUILA</v>
          </cell>
          <cell r="M5527">
            <v>100</v>
          </cell>
          <cell r="N5527">
            <v>54.37</v>
          </cell>
          <cell r="O5527" t="str">
            <v>TERMINADO</v>
          </cell>
        </row>
        <row r="5528">
          <cell r="K5528">
            <v>2014004410064</v>
          </cell>
          <cell r="L5528" t="str">
            <v>CONSTRUCCIÓN DE INFRAESTRUCTURA EDUCATIVA PARA REUBICACIÓN DE LA SEDE ALTO BUENAVISTA DEL CENTRO EDUCATIVO BUENAVISTA MUNICIPIO EL AGRADO, DEPARTAMENTO DEL HUILA.</v>
          </cell>
          <cell r="M5528">
            <v>62.47</v>
          </cell>
          <cell r="N5528">
            <v>54.71</v>
          </cell>
          <cell r="O5528" t="str">
            <v>CONTRATADO EN EJECUCIÓN</v>
          </cell>
        </row>
        <row r="5529">
          <cell r="K5529">
            <v>2015004410043</v>
          </cell>
          <cell r="L5529" t="str">
            <v>CONSTRUCCIÓN DE PAVIMENTO RÍGIDO EN CINCO CUADRAS URBANAS DEL MUNICIPIO EL AGRADO DEPARTAMENTO DEL HUILA.</v>
          </cell>
          <cell r="M5529">
            <v>100</v>
          </cell>
          <cell r="N5529">
            <v>82.57</v>
          </cell>
          <cell r="O5529" t="str">
            <v>TERMINADO</v>
          </cell>
        </row>
        <row r="5530">
          <cell r="K5530">
            <v>2014004410063</v>
          </cell>
          <cell r="L5530" t="str">
            <v>CONSTRUCCIÓN Y MEJORAMIENTO DE INFRAESTRUCTURA EDUCATIVA EN EL MUNICIPIO DE EL PITAL, DEPARTAMENTO DEL HUILA</v>
          </cell>
          <cell r="M5530">
            <v>0</v>
          </cell>
          <cell r="N5530">
            <v>0</v>
          </cell>
          <cell r="O5530" t="str">
            <v>SIN CONTRATAR</v>
          </cell>
        </row>
        <row r="5531">
          <cell r="K5531">
            <v>2013000060086</v>
          </cell>
          <cell r="L5531" t="str">
            <v>ADECUACIÓN Y REMODELACIÓN ARQUITECTÓNICA Y ESTRUCTURAL DEL ESTADIO DE FÚTBOL “GUILLERMO PLAZAS ALCID” DEL MUNICIPIO DENEIVA - DEPARTAMENTO DEL HUILA</v>
          </cell>
          <cell r="M5531">
            <v>82.41</v>
          </cell>
          <cell r="N5531">
            <v>78.14</v>
          </cell>
          <cell r="O5531" t="str">
            <v>CONTRATADO EN EJECUCIÓN</v>
          </cell>
        </row>
        <row r="5532">
          <cell r="K5532">
            <v>2014004410046</v>
          </cell>
          <cell r="L5532" t="str">
            <v>CONSTRUCCIÓN IV CENTENARIO SECTOR MARIA PAULA AGRUPACIONES A, B Y C NEIVA, HUILA</v>
          </cell>
          <cell r="M5532">
            <v>19.440000000000001</v>
          </cell>
          <cell r="N5532">
            <v>0.97</v>
          </cell>
          <cell r="O5532" t="str">
            <v>CONTRATADO EN EJECUCIÓN</v>
          </cell>
        </row>
        <row r="5533">
          <cell r="K5533">
            <v>2013000060072</v>
          </cell>
          <cell r="L5533" t="str">
            <v>CONSTRUCCIÓN DE UNIDADES SANITARIAS RURALES CON SISTEMA DE TRATAMIENTO EN SECTORES VARIOS DEPARTAMENTO DEL HUILA</v>
          </cell>
          <cell r="M5533">
            <v>98.16</v>
          </cell>
          <cell r="N5533">
            <v>95.87</v>
          </cell>
          <cell r="O5533" t="str">
            <v>TERMINADO</v>
          </cell>
        </row>
        <row r="5534">
          <cell r="K5534">
            <v>2015004410001</v>
          </cell>
          <cell r="L5534" t="str">
            <v>CONSTRUCCIÓN ACUEDUCTO RURAL VEREDA EL DIAMANTE 1 DEL MUNICIPIO DE COLOMBIA - HUILA</v>
          </cell>
          <cell r="M5534">
            <v>44.36</v>
          </cell>
          <cell r="N5534">
            <v>97.36</v>
          </cell>
          <cell r="O5534" t="str">
            <v>CONTRATADO EN EJECUCIÓN</v>
          </cell>
        </row>
        <row r="5535">
          <cell r="K5535">
            <v>2015004410002</v>
          </cell>
          <cell r="L5535" t="str">
            <v>MEJORAMIENTO ACUEDUCTO RURAL VEREDA EL DIAMANTE 2 DEL MUNCIPIO DE COLOMBIA - HUILA</v>
          </cell>
          <cell r="M5535">
            <v>49.88</v>
          </cell>
          <cell r="N5535">
            <v>73.94</v>
          </cell>
          <cell r="O5535" t="str">
            <v>CONTRATADO EN EJECUCIÓN</v>
          </cell>
        </row>
        <row r="5536">
          <cell r="K5536">
            <v>2015004410042</v>
          </cell>
          <cell r="L5536" t="str">
            <v>DOTACIÓN DE EQUIPOS E INSTRUMENTOS DE LABORATORIO ADECUADOS PARA LAS PTAP DE LOS CASCOS URBANOS EN MUNICIPIOS DEL DEPARTAMENTO DEL HUILA</v>
          </cell>
          <cell r="M5536">
            <v>100</v>
          </cell>
          <cell r="N5536">
            <v>97.97</v>
          </cell>
          <cell r="O5536" t="str">
            <v>TERMINADO</v>
          </cell>
        </row>
        <row r="5537">
          <cell r="K5537">
            <v>2015004410058</v>
          </cell>
          <cell r="L5537" t="str">
            <v>CONSTRUCCIÓN DE ACUEDUCTO POR SISTEMA DE BOMBEO DESDE POZO PROFUNDO, VEREDA LA CAÑADA, MUNICIPIO EL AGRADO, DEPARTAMENTO DEL HUILA.</v>
          </cell>
          <cell r="M5537">
            <v>0</v>
          </cell>
          <cell r="N5537">
            <v>0</v>
          </cell>
          <cell r="O5537" t="str">
            <v>SIN CONTRATAR</v>
          </cell>
        </row>
        <row r="5538">
          <cell r="K5538">
            <v>2015004410068</v>
          </cell>
          <cell r="L5538" t="str">
            <v>MEJORAMIENTO DEL ACUEDUCTO DE LA VEREDA VENTANAS DEL MUNICIPIO DE AIPE DEPARTAMENTO DEL HUILA</v>
          </cell>
          <cell r="M5538">
            <v>100</v>
          </cell>
          <cell r="N5538">
            <v>83.48</v>
          </cell>
          <cell r="O5538" t="str">
            <v>TERMINADO</v>
          </cell>
        </row>
        <row r="5539">
          <cell r="K5539">
            <v>2015004410100</v>
          </cell>
          <cell r="L5539" t="str">
            <v>CONSTRUCCIÓN DE UNIDADES SANITARIAS CON SISTEMA DE TRATAMIENTO EN LA ZONA RURAL DEL DEPARTAMENTO DEL HUILA - FASE II</v>
          </cell>
          <cell r="M5539">
            <v>0</v>
          </cell>
          <cell r="N5539">
            <v>0</v>
          </cell>
          <cell r="O5539" t="str">
            <v>SIN CONTRATAR</v>
          </cell>
        </row>
        <row r="5540">
          <cell r="K5540">
            <v>2015004410075</v>
          </cell>
          <cell r="L5540" t="str">
            <v>IMPLEMENTACIÓN DE PLATAFORMA LCMS EN LA UNIVERSIDAD SURCOLOMBIANA PARA AUMENTAR LA TASA DE COBERTURA BRUTA EN EDUCACIÓN SUPERIOR EN TODO EL DEPARTAMENTO DEL HUILA.</v>
          </cell>
          <cell r="M5540">
            <v>59.2</v>
          </cell>
          <cell r="N5540">
            <v>21.17</v>
          </cell>
          <cell r="O5540" t="str">
            <v>CONTRATADO EN EJECUCIÓN</v>
          </cell>
        </row>
        <row r="5541">
          <cell r="K5541">
            <v>2013004410051</v>
          </cell>
          <cell r="L5541" t="str">
            <v>CONSTRUCCIÓN DE 357,4 ML DE PAVIMENTACION EN CONCRETO RIGIDO TRAMOS CLL 5 ENTRE KR 6 Y 8 KR 8 ENTRE CLL 4 Y 5 Y CLL 2 ENTRE KR 7 Y 8 CASCO URBANO DEL MUNICIPIO DE IQUIRA HUILA</v>
          </cell>
          <cell r="M5541">
            <v>100</v>
          </cell>
          <cell r="N5541">
            <v>99.28</v>
          </cell>
          <cell r="O5541" t="str">
            <v>CERRADO</v>
          </cell>
        </row>
        <row r="5542">
          <cell r="K5542">
            <v>2013004410052</v>
          </cell>
          <cell r="L5542" t="str">
            <v>CONSTRUCCIÓN CUBIERTA, GRADERIA E ILUMINACION POLIDEPORTIVO SAN LUIS DEL MUNICIPIO DE IQUIRA - HUILA.</v>
          </cell>
          <cell r="M5542">
            <v>100</v>
          </cell>
          <cell r="N5542">
            <v>99.02</v>
          </cell>
          <cell r="O5542" t="str">
            <v>CERRADO</v>
          </cell>
        </row>
        <row r="5543">
          <cell r="K5543">
            <v>2013004410080</v>
          </cell>
          <cell r="L5543" t="str">
            <v>CONSTRUCCIÓN DE PLACA, CUBIERTA, GRADERIA, TARIMA E ILUMINACION DEL POLIDEPORTIVO INSTITUCION EDUCATIVA MARIA AUXILIADORA DEL MUNICIPIO DE IQUIRA - HUILA</v>
          </cell>
          <cell r="M5543">
            <v>100</v>
          </cell>
          <cell r="N5543">
            <v>99.58</v>
          </cell>
          <cell r="O5543" t="str">
            <v>CERRADO</v>
          </cell>
        </row>
        <row r="5544">
          <cell r="K5544">
            <v>2015004410026</v>
          </cell>
          <cell r="L5544" t="str">
            <v>CONSTRUCCIÓN DE PAVIMENTACIÓN EN CONCRETO RÍGIDO TRAMOS CARRERA  3 ENTRE CALLES 4 Y 3 - CALLE 4 ENTRE CARRERAS 8 Y 9 Y CARRERA 9 ENTRE CALLES 1A Y 1B CASCO URBANO DEL MUNICIPIO DE IQUIRA  DEPARTAMENTO DEL HUILA</v>
          </cell>
          <cell r="M5544">
            <v>100</v>
          </cell>
          <cell r="N5544">
            <v>99.96</v>
          </cell>
          <cell r="O5544" t="str">
            <v>CERRADO</v>
          </cell>
        </row>
        <row r="5545">
          <cell r="K5545">
            <v>2014413590001</v>
          </cell>
          <cell r="L5545" t="str">
            <v>CONSTRUCCIÓN DEL CENTRO MULTICULTURAL Y DEPORTIVO PARA EL MUNICIPIO DE ISNOS HUILA</v>
          </cell>
          <cell r="M5545">
            <v>78.5</v>
          </cell>
          <cell r="N5545">
            <v>79.790000000000006</v>
          </cell>
          <cell r="O5545" t="str">
            <v>CONTRATADO EN EJECUCIÓN</v>
          </cell>
        </row>
        <row r="5546">
          <cell r="K5546">
            <v>2015413780001</v>
          </cell>
          <cell r="L5546" t="str">
            <v>MEJORAMIENTO DE VIVIENDA RURAL ASOMUCAF DEL MUNICIPIO DE LA ARGENTINA DEPARTAMENTO DEL HUILA</v>
          </cell>
          <cell r="M5546">
            <v>0</v>
          </cell>
          <cell r="N5546">
            <v>0</v>
          </cell>
          <cell r="O5546" t="str">
            <v>CONTRATADO SIN ACTA DE INICIO</v>
          </cell>
        </row>
        <row r="5547">
          <cell r="K5547">
            <v>2013004410009</v>
          </cell>
          <cell r="L5547" t="str">
            <v>CONSTRUCCIÓN DE VEINTE (20) BATERÍAS SANITARIAS Y POZOS SÉPTICOS EN LA ZONA RURAL DEL MUNICIPIO DE LA ARGENTINA, HUILA, CENTRO ORIENTE</v>
          </cell>
          <cell r="M5547">
            <v>100</v>
          </cell>
          <cell r="N5547">
            <v>100</v>
          </cell>
          <cell r="O5547" t="str">
            <v>CERRADO</v>
          </cell>
        </row>
        <row r="5548">
          <cell r="K5548">
            <v>2013004410042</v>
          </cell>
          <cell r="L5548" t="str">
            <v>ADQUISICIÓN DE UNA AMBULANCIA PARA EL TRASLADO ASISTENCIAL BÁSICO DE LA  ESE JUAN RAMON NUÑEZ PALACIOS DEL MUNICIPIO DE LA ARGENTINA DEPARTAMENTO DEL HUILA</v>
          </cell>
          <cell r="M5548">
            <v>100</v>
          </cell>
          <cell r="N5548">
            <v>100</v>
          </cell>
          <cell r="O5548" t="str">
            <v>CERRADO</v>
          </cell>
        </row>
        <row r="5549">
          <cell r="K5549">
            <v>2014413780001</v>
          </cell>
          <cell r="L5549" t="str">
            <v>ADECUACIÓN Y MEJORAMIENTO DEL CENTRO DE COMERCIALIZACIÓN DE PRODUCTOS AGROPECUARIOS EN EL MUNICIPIO DE LA ARGENTINA DEPARTAMENTO DEL HUILA</v>
          </cell>
          <cell r="M5549">
            <v>75.5</v>
          </cell>
          <cell r="N5549">
            <v>65.010000000000005</v>
          </cell>
          <cell r="O5549" t="str">
            <v>CONTRATADO EN EJECUCIÓN</v>
          </cell>
        </row>
        <row r="5550">
          <cell r="K5550">
            <v>2012413960001</v>
          </cell>
          <cell r="L5550" t="str">
            <v>CONSTRUCCIÓN PAVIMENTO RIGIDO EN EL CASCO URBANO DEL MUNICIPIO DE LA PLATA PARA LA VIGENCIA 2012 CENTRO ORIENTE, HUILA, LA PLATA</v>
          </cell>
          <cell r="M5550">
            <v>100</v>
          </cell>
          <cell r="N5550">
            <v>99.99</v>
          </cell>
          <cell r="O5550" t="str">
            <v>CERRADO</v>
          </cell>
        </row>
        <row r="5551">
          <cell r="K5551">
            <v>2012413960002</v>
          </cell>
          <cell r="L5551" t="str">
            <v>CONSTRUCCIÓN PLACA HUELLA Y CUNETAS DE FORMA SECTORIZADA EN LA ZONA RURAL CENTRO ORIENTE, HUILA, LA PLATA</v>
          </cell>
          <cell r="M5551">
            <v>100</v>
          </cell>
          <cell r="N5551">
            <v>98.75</v>
          </cell>
          <cell r="O5551" t="str">
            <v>CERRADO</v>
          </cell>
        </row>
        <row r="5552">
          <cell r="K5552">
            <v>2013413960001</v>
          </cell>
          <cell r="L5552" t="str">
            <v>CONSTRUCCIÓN PUENTE VEHICULAR SOBRE LA QUEBRADA ZAPATERO EN LA VEREDA BAJO CAÑADA DEL MUNICIPIO DE LA PLATA, HUILA, CENTRO ORIENTE</v>
          </cell>
          <cell r="M5552">
            <v>97.11</v>
          </cell>
          <cell r="N5552">
            <v>97.18</v>
          </cell>
          <cell r="O5552" t="str">
            <v>CERRADO</v>
          </cell>
        </row>
        <row r="5553">
          <cell r="K5553">
            <v>2013413960002</v>
          </cell>
          <cell r="L5553" t="str">
            <v>CONSTRUCCIÓN PAVIMENTO EN CONCRETO RÍGIDO COFINANCIADO CON LA COMUNIDAD EN VIAS DEL AREA URBANA  DEL MUNICIPIO DE LA PLATA, HUILA, CENTRO ORIENTE</v>
          </cell>
          <cell r="M5553">
            <v>100</v>
          </cell>
          <cell r="N5553">
            <v>86</v>
          </cell>
          <cell r="O5553" t="str">
            <v>PARA CIERRE</v>
          </cell>
        </row>
        <row r="5554">
          <cell r="K5554">
            <v>2013413960003</v>
          </cell>
          <cell r="L5554" t="str">
            <v>CONSTRUCCIÓN PAVIMENTO EN CONCRETO RÍGIDO DE LA CARR 1 ENTRE CLL 6 Y 8 DEL MUNICIPIO DE LA PLATA, HUILA, CENTRO ORIENTE</v>
          </cell>
          <cell r="M5554">
            <v>100</v>
          </cell>
          <cell r="N5554">
            <v>99.52</v>
          </cell>
          <cell r="O5554" t="str">
            <v>CERRADO</v>
          </cell>
        </row>
        <row r="5555">
          <cell r="K5555">
            <v>2013413960004</v>
          </cell>
          <cell r="L5555" t="str">
            <v>CONSTRUCCIÓN PUENTE VEHICULAR SOBRE  LA QUEBRADA QUIEBRAMUELAS EN LA CAR 1 CON CLLE 10 SECTOR MATADERO DEL MUNICIPIO DE LA PLATA, HUILA, CENTRO ORIENTE</v>
          </cell>
          <cell r="M5555">
            <v>95.26</v>
          </cell>
          <cell r="N5555">
            <v>95.67</v>
          </cell>
          <cell r="O5555" t="str">
            <v>CERRADO</v>
          </cell>
        </row>
        <row r="5556">
          <cell r="K5556">
            <v>2013413960005</v>
          </cell>
          <cell r="L5556" t="str">
            <v>CONSTRUCCIÓN PUENTE VEHICULAR SOBRE CANAL DE AGUAS LLUVIAS EN EL BARRIO GUAMITOS DEL MUNICIPIO DE LA PLATA, HUILA, CENTRO ORIENTE</v>
          </cell>
          <cell r="M5556">
            <v>95.7</v>
          </cell>
          <cell r="N5556">
            <v>96.07</v>
          </cell>
          <cell r="O5556" t="str">
            <v>CERRADO</v>
          </cell>
        </row>
        <row r="5557">
          <cell r="K5557">
            <v>2013413960006</v>
          </cell>
          <cell r="L5557" t="str">
            <v>CONSTRUCCIÓN DE UN POLIDEPORTIVO EN EL CABILDO POTRERITOS DEL MUNICIPIO DE LA PLATA, HUILA, CENTRO ORIENTE</v>
          </cell>
          <cell r="M5557">
            <v>100</v>
          </cell>
          <cell r="N5557">
            <v>99</v>
          </cell>
          <cell r="O5557" t="str">
            <v>CERRADO</v>
          </cell>
        </row>
        <row r="5558">
          <cell r="K5558">
            <v>2013413960007</v>
          </cell>
          <cell r="L5558" t="str">
            <v>CONSTRUCCIÓN CUBIERTA PARA POLIDEPORTIVO CENTRO POBLADO DE VILLALOSADA MUNICIPIO DE LA PLATA, HUILA, CENTRO ORIENTE</v>
          </cell>
          <cell r="M5558">
            <v>99.98</v>
          </cell>
          <cell r="N5558">
            <v>99.96</v>
          </cell>
          <cell r="O5558" t="str">
            <v>CERRADO</v>
          </cell>
        </row>
        <row r="5559">
          <cell r="K5559">
            <v>2013413960008</v>
          </cell>
          <cell r="L5559" t="str">
            <v>CONSTRUCCIÓN BATERIAS SANITARIAS EN LA  ESCUELA RESGUARDO INDÍGENA JUAN TAMA  DEL MUNICIPIO DE LA PLATA, HUILA, CENTRO ORIENTE</v>
          </cell>
          <cell r="M5559">
            <v>98.4</v>
          </cell>
          <cell r="N5559">
            <v>95.41</v>
          </cell>
          <cell r="O5559" t="str">
            <v>CERRADO</v>
          </cell>
        </row>
        <row r="5560">
          <cell r="K5560">
            <v>2013413960009</v>
          </cell>
          <cell r="L5560" t="str">
            <v>CONSTRUCCIÓN PLACA HUELLA EN LAS VIAS RURALES DEL MUNICIPIO DE LA PLATA, HUILA, CENTRO ORIENTE</v>
          </cell>
          <cell r="M5560">
            <v>99.95</v>
          </cell>
          <cell r="N5560">
            <v>99.68</v>
          </cell>
          <cell r="O5560" t="str">
            <v>CERRADO</v>
          </cell>
        </row>
        <row r="5561">
          <cell r="K5561">
            <v>2013413960010</v>
          </cell>
          <cell r="L5561" t="str">
            <v>CONSTRUCCIÓN CUBIERTA DEL POLIDEPORTIVO DE LA I.E. LUIS CARLOS TRUJILLO POLANCO DEL MUNICIPIO DE LA PLATA, HUILA, CENTRO ORIENTE</v>
          </cell>
          <cell r="M5561">
            <v>92.51</v>
          </cell>
          <cell r="N5561">
            <v>92.88</v>
          </cell>
          <cell r="O5561" t="str">
            <v>CERRADO</v>
          </cell>
        </row>
        <row r="5562">
          <cell r="K5562">
            <v>2013413960011</v>
          </cell>
          <cell r="L5562" t="str">
            <v>CONSTRUCCIÓN EDIFICIO CONCEJO MUNICIPAL DEL MUNICIPIO DE LA PLATA, HUILA, CENTRO ORIENTE</v>
          </cell>
          <cell r="M5562">
            <v>100</v>
          </cell>
          <cell r="N5562">
            <v>85.65</v>
          </cell>
          <cell r="O5562" t="str">
            <v>TERMINADO</v>
          </cell>
        </row>
        <row r="5563">
          <cell r="K5563">
            <v>2014413960001</v>
          </cell>
          <cell r="L5563" t="str">
            <v>CONSTRUCCIÓN ALAMEDA Y PAVIMENTO RIGIDO SOBRE LA CALLE 6ª ENTRE CARRERA 1ª Y 6ª  EN EL MUNICIPIO DE LA PLATA, HUILA</v>
          </cell>
          <cell r="M5563">
            <v>100</v>
          </cell>
          <cell r="N5563">
            <v>99.34</v>
          </cell>
          <cell r="O5563" t="str">
            <v>TERMINADO</v>
          </cell>
        </row>
        <row r="5564">
          <cell r="K5564">
            <v>2014413960002</v>
          </cell>
          <cell r="L5564" t="str">
            <v>CONSTRUCCIÓN PAVIMENTO RIGIDO SOBRE LA CARRERA 1ª ENTRE CALLES 8ª Y 10ª Y LA CALLE 10ª ENTRE  CARRERAS 1ª  Y 3ª  DEL MUNICIPIO DE LA PLATA, HUILA</v>
          </cell>
          <cell r="M5564">
            <v>100</v>
          </cell>
          <cell r="N5564">
            <v>99.73</v>
          </cell>
          <cell r="O5564" t="str">
            <v>CERRADO</v>
          </cell>
        </row>
        <row r="5565">
          <cell r="K5565">
            <v>2014413960003</v>
          </cell>
          <cell r="L5565" t="str">
            <v>MEJORAMIENTO DE VIVIENDA Y SANEAMIENTO BASICO PARA FAMILIAS  CON PERSONAS DISCAPACITADAS Y ADULTOS MAYORES EN EL AREA URBANA DEL MUNICIPIO DE LA PLATA  HUILA</v>
          </cell>
          <cell r="M5565">
            <v>100</v>
          </cell>
          <cell r="N5565">
            <v>96.47</v>
          </cell>
          <cell r="O5565" t="str">
            <v>CERRADO</v>
          </cell>
        </row>
        <row r="5566">
          <cell r="K5566">
            <v>2014413960004</v>
          </cell>
          <cell r="L5566" t="str">
            <v>MEJORAMIENTO Y ADECUACIÓN DEL POLIDEPORTIVO DEL CENTRO POBLADO DE SANTA MARTA DEL MUNICIPIO DE LA PLATA, HUILA</v>
          </cell>
          <cell r="M5566">
            <v>100</v>
          </cell>
          <cell r="N5566">
            <v>99.99</v>
          </cell>
          <cell r="O5566" t="str">
            <v>CERRADO</v>
          </cell>
        </row>
        <row r="5567">
          <cell r="K5567">
            <v>2015413960001</v>
          </cell>
          <cell r="L5567" t="str">
            <v>CONSTRUCCIÓN DE  PLACA HUELLA EN CONCRETO REFORZADO EN LAS VIAS DEL CENTRO POBLADO DE VILLA LOSADA DEL MUNICIPIO DE LA PLATA  HUILA</v>
          </cell>
          <cell r="M5567">
            <v>100</v>
          </cell>
          <cell r="N5567">
            <v>99.19</v>
          </cell>
          <cell r="O5567" t="str">
            <v>TERMINADO</v>
          </cell>
        </row>
        <row r="5568">
          <cell r="K5568">
            <v>2015413960002</v>
          </cell>
          <cell r="L5568" t="str">
            <v>CONSTRUCCIÓN PAVIMENTO RIGIDO EN VIAS DEL MUNICIPIO LA PLATA  HUILA</v>
          </cell>
          <cell r="M5568">
            <v>89.84</v>
          </cell>
          <cell r="N5568">
            <v>89.86</v>
          </cell>
          <cell r="O5568" t="str">
            <v>CONTRATADO EN EJECUCIÓN</v>
          </cell>
        </row>
        <row r="5569">
          <cell r="K5569">
            <v>2015413960003</v>
          </cell>
          <cell r="L5569" t="str">
            <v>CONSTRUCCIÓN DE PLAZA CAMPESINA EN EL MUNICIPIO DE LA PLATA  HUILA</v>
          </cell>
          <cell r="M5569">
            <v>100</v>
          </cell>
          <cell r="N5569">
            <v>99.88</v>
          </cell>
          <cell r="O5569" t="str">
            <v>PARA CIERRE</v>
          </cell>
        </row>
        <row r="5570">
          <cell r="K5570">
            <v>2015413960004</v>
          </cell>
          <cell r="L5570" t="str">
            <v>AMPLIACIÓN REDES ELECTRICAS VEREDA EL ROBLE DEL MUNICIPIO DE LA PLATA HUILA.</v>
          </cell>
          <cell r="M5570">
            <v>88.37</v>
          </cell>
          <cell r="N5570">
            <v>0</v>
          </cell>
          <cell r="O5570" t="str">
            <v>CONTRATADO EN EJECUCIÓN</v>
          </cell>
        </row>
        <row r="5571">
          <cell r="K5571">
            <v>2015413960005</v>
          </cell>
          <cell r="L5571" t="str">
            <v>CONSTRUCCIÓN PAVIMENTO RIGIDO AÑO 2015 COFINANCIADO CON LA COMUNIDAD EN VÍAS DEL MUNICIPIO DE LA PLATA HUILA</v>
          </cell>
          <cell r="M5571">
            <v>0</v>
          </cell>
          <cell r="N5571">
            <v>12.02</v>
          </cell>
          <cell r="O5571" t="str">
            <v>CONTRATADO EN EJECUCIÓN</v>
          </cell>
        </row>
        <row r="5572">
          <cell r="K5572">
            <v>2013004410010</v>
          </cell>
          <cell r="L5572" t="str">
            <v>MEJORAMIENTO DE 60 VIVIENDAS DEL CASCO URBANO DEL MUNICIPIO DE NÁTAGA, DEPARTAMENTO DEL HUILA</v>
          </cell>
          <cell r="M5572">
            <v>100</v>
          </cell>
          <cell r="N5572">
            <v>96.94</v>
          </cell>
          <cell r="O5572" t="str">
            <v>CERRADO</v>
          </cell>
        </row>
        <row r="5573">
          <cell r="K5573">
            <v>2013004410098</v>
          </cell>
          <cell r="L5573" t="str">
            <v>MEJORAMIENTO DE 50 VIVIENDAS RURALES MUNICIPIO DE NATAGA - HUILA</v>
          </cell>
          <cell r="M5573">
            <v>100</v>
          </cell>
          <cell r="N5573">
            <v>99.96</v>
          </cell>
          <cell r="O5573" t="str">
            <v>CERRADO</v>
          </cell>
        </row>
        <row r="5574">
          <cell r="K5574">
            <v>2015004410029</v>
          </cell>
          <cell r="L5574" t="str">
            <v>MEJORAMIENTO DE VIVIENDA RURAL MUNICIPIO DE NÁTAGA - HUILA</v>
          </cell>
          <cell r="M5574">
            <v>100</v>
          </cell>
          <cell r="N5574">
            <v>100</v>
          </cell>
          <cell r="O5574" t="str">
            <v>TERMINADO</v>
          </cell>
        </row>
        <row r="5575">
          <cell r="K5575">
            <v>2013410010003</v>
          </cell>
          <cell r="L5575" t="str">
            <v>SUBSIDIO POBLACIÓN ESTRATOS 1 Y 2 EN LA PRESTACIÓN DE SERVICIOS ACUEDUCTO ALCANTARILLADO Y ASEO VIGENCIA 2013 - 2014 MUNICIPIO DE NEIVA DEPARTAMENTO DEL HUILA</v>
          </cell>
          <cell r="M5575">
            <v>100</v>
          </cell>
          <cell r="N5575">
            <v>87.4</v>
          </cell>
          <cell r="O5575" t="str">
            <v>CERRADO</v>
          </cell>
        </row>
        <row r="5576">
          <cell r="K5576">
            <v>2013410010009</v>
          </cell>
          <cell r="L5576" t="str">
            <v>CONSTRUCCIÓN DEL CANAL DE AGUAS LLUVIAS COSTADO OCCIDENTAL DEL BARRIO CALIFORNIA AL RÍO MAGDALENA COMUNA 1 DE LA CIUDAD DE NEIVA DEPARTAMENTO DEL HUILA</v>
          </cell>
          <cell r="M5576">
            <v>49.5</v>
          </cell>
          <cell r="N5576">
            <v>72.91</v>
          </cell>
          <cell r="O5576" t="str">
            <v>CONTRATADO EN EJECUCIÓN</v>
          </cell>
        </row>
        <row r="5577">
          <cell r="K5577">
            <v>2013410010012</v>
          </cell>
          <cell r="L5577" t="str">
            <v>CONSTRUCCIÓN REPOSICIÓN Y OPTIMIZACIÓN DE INFRAESTRUCTURA DE LOS SISTEMAS DE ACUEDUCTO Y ALCANTARILLADO SANITARIOS Y AGUAS LLUVIAS EN LA ZONA URBANA DEL MUNICIPIO DE  NEIVA DEPARTAMENTO DEL HUILA</v>
          </cell>
          <cell r="M5577">
            <v>99.96</v>
          </cell>
          <cell r="N5577">
            <v>98.46</v>
          </cell>
          <cell r="O5577" t="str">
            <v>TERMINADO</v>
          </cell>
        </row>
        <row r="5578">
          <cell r="K5578">
            <v>2013410010013</v>
          </cell>
          <cell r="L5578" t="str">
            <v>CONSTRUCCIÓN ACUEDUCTO DE LA VEREDA LA UNIÓN CORREGIMIENTO DE AIPECITO ZONA RURAL DEL MUNICIPIO DE NEIVA, DEPARTAMENTO DEL HUILA</v>
          </cell>
          <cell r="M5578">
            <v>100</v>
          </cell>
          <cell r="N5578">
            <v>92.91</v>
          </cell>
          <cell r="O5578" t="str">
            <v>TERMINADO</v>
          </cell>
        </row>
        <row r="5579">
          <cell r="K5579">
            <v>2014410010001</v>
          </cell>
          <cell r="L5579" t="str">
            <v>SUBSIDIO A LA POBLACIÓN BENEFICIADA ESTRATOS 1 Y 2 DE LOS SERVICIOS DE ACUEDUCTO, ALCANTARILLADO Y ASEO EN EL MUNICIPIO DE NEIVA DEPARTAMENTO DEL HUILA</v>
          </cell>
          <cell r="M5579">
            <v>96</v>
          </cell>
          <cell r="N5579">
            <v>96.4</v>
          </cell>
          <cell r="O5579" t="str">
            <v>CONTRATADO EN EJECUCIÓN</v>
          </cell>
        </row>
        <row r="5580">
          <cell r="K5580">
            <v>2014410010002</v>
          </cell>
          <cell r="L5580" t="str">
            <v>CONSTRUCCIÓN MEJORAMIENTO Y OPTIMIZACIÓN INFRAESTRUCTURA SISTEMA DE ACUEDUCTO Y ALCANTARILLADOS SANITARIOS Y DE AGUAS LLUVIAS EN LA ZONA URBANA DEL MUNICIPIO DE NEIVA DEPARTAMENTO DEL HUILA</v>
          </cell>
          <cell r="M5580">
            <v>100</v>
          </cell>
          <cell r="N5580">
            <v>99.82</v>
          </cell>
          <cell r="O5580" t="str">
            <v>CERRADO</v>
          </cell>
        </row>
        <row r="5581">
          <cell r="K5581">
            <v>2014410010004</v>
          </cell>
          <cell r="L5581" t="str">
            <v>MEJORAMIENTO OPTIMIZACIÓN Y CONSTRUCCIÓN SISTEMA DE ACUEDUCTO, CENTRO POBLADO CHAPINERO DEL CORREGIMIENTO DE CHAPINERO, ZONA RURAL DEL MUNICIPIO DE NEIVA, DEPARTAMENTO DEL HUILA</v>
          </cell>
          <cell r="M5581">
            <v>100</v>
          </cell>
          <cell r="N5581">
            <v>99.36</v>
          </cell>
          <cell r="O5581" t="str">
            <v>CERRADO</v>
          </cell>
        </row>
        <row r="5582">
          <cell r="K5582">
            <v>2014410010013</v>
          </cell>
          <cell r="L5582" t="str">
            <v>MEJORAMIENTO Y OPTIMIZACIÓN DE REDES DE ALCANTARILLADO SANITARIO EN LA CARRERA 15 CON AV. CIRCUNVALAR URBANIZACIÓN VILLA AMARILLA BARRIO LOS ALMENDROS DEL MUNICIPIO DE NEIVA DEPARTAMENTO DEL HUILA</v>
          </cell>
          <cell r="M5582">
            <v>99.54</v>
          </cell>
          <cell r="N5582">
            <v>99.89</v>
          </cell>
          <cell r="O5582" t="str">
            <v>CERRADO</v>
          </cell>
        </row>
        <row r="5583">
          <cell r="K5583">
            <v>2015410010001</v>
          </cell>
          <cell r="L5583" t="str">
            <v>MEJORAMIENTO Y OPTIMIZACIÓN RED ALCANTARILLADO SANITARIO EN EL BARRIO PRIMERO DE MAYO COMUNA CINCO DEL MUNICIPIO DE NEIVA DEPARTAMENTO DEL HUILA</v>
          </cell>
          <cell r="M5583">
            <v>100</v>
          </cell>
          <cell r="N5583">
            <v>98.83</v>
          </cell>
          <cell r="O5583" t="str">
            <v>TERMINADO</v>
          </cell>
        </row>
        <row r="5584">
          <cell r="K5584">
            <v>2015410010002</v>
          </cell>
          <cell r="L5584" t="str">
            <v>MEJORAMIENTO Y OPTIMIZACIÓN DE LA RED ALCANTARILLADO SANITARIO Y DE AGUAS LLUVIAS EN LAS COMUNAS UNO Y NUEVE DEL MUNICIPIO DE NEIVA DEPARTAMENTO DEL HUILA</v>
          </cell>
          <cell r="M5584">
            <v>100</v>
          </cell>
          <cell r="N5584">
            <v>98.87</v>
          </cell>
          <cell r="O5584" t="str">
            <v>TERMINADO</v>
          </cell>
        </row>
        <row r="5585">
          <cell r="K5585">
            <v>2015410010003</v>
          </cell>
          <cell r="L5585" t="str">
            <v>CONSTRUCCIÓN RED ALCANTARILLADO DE AGUAS LLUVIAS EN LA URBANIZACIÓN FRONTERAS II ETAPA DEL MUNICIPIO DE NEIVA DEPARTAMENTO DEL HUILA</v>
          </cell>
          <cell r="M5585">
            <v>100</v>
          </cell>
          <cell r="N5585">
            <v>96.58</v>
          </cell>
          <cell r="O5585" t="str">
            <v>TERMINADO</v>
          </cell>
        </row>
        <row r="5586">
          <cell r="K5586">
            <v>2015410010004</v>
          </cell>
          <cell r="L5586" t="str">
            <v>CONSTRUCCIÓN RED ALCANTARILLADO SANITARIO EN LA URBANIZACIÓN FRONTERAS II ETAPA DEL MUNICIPIO DE NEIVA DEPARTAMENTO DEL HUILA</v>
          </cell>
          <cell r="M5586">
            <v>99.88</v>
          </cell>
          <cell r="N5586">
            <v>96.17</v>
          </cell>
          <cell r="O5586" t="str">
            <v>TERMINADO</v>
          </cell>
        </row>
        <row r="5587">
          <cell r="K5587">
            <v>2015410010005</v>
          </cell>
          <cell r="L5587" t="str">
            <v>CONSTRUCCIÓN RED DE ACUEDUCTO EN LA URBANIZACIÓN FRONTERAS II ETAPA DEL MUNICIPIO DE NEIVA DEPARTAMENTO DEL HUILA</v>
          </cell>
          <cell r="M5587">
            <v>100</v>
          </cell>
          <cell r="N5587">
            <v>93.5</v>
          </cell>
          <cell r="O5587" t="str">
            <v>TERMINADO</v>
          </cell>
        </row>
        <row r="5588">
          <cell r="K5588">
            <v>2015410010008</v>
          </cell>
          <cell r="L5588" t="str">
            <v>MEJORAMIENTO Y OPTIMIZACIÓN DE LAS REDES ALCANTARILLADO SANITARIO AGUAS LLUVIAS Y ACUEDUCTO EN LA ZONA URBANA DEL MUNICIPIO DE NEIVA DEPARTAMENTO DEL HUILA</v>
          </cell>
          <cell r="M5588">
            <v>95.53</v>
          </cell>
          <cell r="N5588">
            <v>85.53</v>
          </cell>
          <cell r="O5588" t="str">
            <v>CONTRATADO EN EJECUCIÓN</v>
          </cell>
        </row>
        <row r="5589">
          <cell r="K5589">
            <v>2015410010009</v>
          </cell>
          <cell r="L5589" t="str">
            <v>CONSTRUCCIÓN DE UN POZO PROFUNDO Y EL SISTEMA DE ACUEDUCTO POR BOMBEO ENERGÍA RENOVABLE (SOLAR), EN EL RESGUARDO INDÍGENA LA GABRIELA CORREGIMIENTO DEL CAGUAN ZONA RURAL DEL MUNICIPIO DE NEIVA DEPARTAMENTO DEL HUILA</v>
          </cell>
          <cell r="M5589">
            <v>49.03</v>
          </cell>
          <cell r="N5589">
            <v>49.96</v>
          </cell>
          <cell r="O5589" t="str">
            <v>CONTRATADO EN EJECUCIÓN</v>
          </cell>
        </row>
        <row r="5590">
          <cell r="K5590">
            <v>2015410010010</v>
          </cell>
          <cell r="L5590" t="str">
            <v>CONSTRUCCIÓN DEL TANQUE DE ALMACENAMIENTO DE AGUA POTABLE DE FORTALECILLAS, MUNICIPIO DE NEIVA - DEPARTAMENTO DEL HUILA</v>
          </cell>
          <cell r="M5590">
            <v>100</v>
          </cell>
          <cell r="N5590">
            <v>77.95</v>
          </cell>
          <cell r="O5590" t="str">
            <v>TERMINADO</v>
          </cell>
        </row>
        <row r="5591">
          <cell r="K5591">
            <v>2015410010012</v>
          </cell>
          <cell r="L5591" t="str">
            <v>CONSTRUCCIÓN RED DE ACUEDUCTO EN LA JUNTA DE VIVIENDA COMUNITARIA EL BOSQUE BARRIO VILLA SOL MUNICIPIO DE NEIVA DEPARTAMENTO DEL HUILA</v>
          </cell>
          <cell r="M5591">
            <v>100</v>
          </cell>
          <cell r="N5591">
            <v>99.14</v>
          </cell>
          <cell r="O5591" t="str">
            <v>CERRADO</v>
          </cell>
        </row>
        <row r="5592">
          <cell r="K5592">
            <v>2015410010013</v>
          </cell>
          <cell r="L5592" t="str">
            <v>CONSTRUCCIÓN SISTEMA DE ACUEDUCTO VEREDAS LA JAGUA LA MOJARRA Y VENADITO FASE III DEL CORREGIMIENTO FORTALECILLAS DEL MUNICIPIO DE NEIVA DEPARTAMENTO DEL HUILA</v>
          </cell>
          <cell r="M5592">
            <v>79.680000000000007</v>
          </cell>
          <cell r="N5592">
            <v>79.83</v>
          </cell>
          <cell r="O5592" t="str">
            <v>CONTRATADO EN EJECUCIÓN</v>
          </cell>
        </row>
        <row r="5593">
          <cell r="K5593">
            <v>2015410010014</v>
          </cell>
          <cell r="L5593" t="str">
            <v>CONSTRUCCIÓN DE ALCANTARILLADO AGUAS LLUVIAS EN LA CALLE 51 ENTRE CARRERA 17B Y 22 CARRERA 17C ENTRE CALLES 51 Y 41 BARRIO ALAMOS NORTE COMUNA 2 DE LA CIUDAD DE NEIVA</v>
          </cell>
          <cell r="M5593">
            <v>83.08</v>
          </cell>
          <cell r="N5593">
            <v>84.81</v>
          </cell>
          <cell r="O5593" t="str">
            <v>CONTRATADO EN EJECUCIÓN</v>
          </cell>
        </row>
        <row r="5594">
          <cell r="K5594">
            <v>2015410010015</v>
          </cell>
          <cell r="L5594" t="str">
            <v>CONSTRUCCIÓN MEJORAMIENTO Y ADECUACIÓN DE LAS REDES ALCANTARILLADO SANITARIO AGUAS LLUVIAS Y ACUEDUCTO EN LA ZONA URBANA DEL MUNICIPIO DE NEIVA DEPARTAMENTO DEL HUILA</v>
          </cell>
          <cell r="M5594">
            <v>99.99</v>
          </cell>
          <cell r="N5594">
            <v>99.37</v>
          </cell>
          <cell r="O5594" t="str">
            <v>TERMINADO</v>
          </cell>
        </row>
        <row r="5595">
          <cell r="K5595">
            <v>2015410010016</v>
          </cell>
          <cell r="L5595" t="str">
            <v>CONSTRUCCIÓN DE LA FASE III DEL ALCANTARILLADO SANITARIO DEL CENTRO POBLADO GUACIRCO DEL CORREGIMIENTO GUACIRCO DEL MUNICIPIO DE NEIVA DEPARTAMENTO DEL HUILA</v>
          </cell>
          <cell r="M5595">
            <v>68.7</v>
          </cell>
          <cell r="N5595">
            <v>79.89</v>
          </cell>
          <cell r="O5595" t="str">
            <v>CONTRATADO EN EJECUCIÓN</v>
          </cell>
        </row>
        <row r="5596">
          <cell r="K5596">
            <v>2015410010021</v>
          </cell>
          <cell r="L5596" t="str">
            <v>ADECUACIÓN Y OPTIMIZACIÓN SISTEMAS DE ACUEDUCTO, SUMINISTRO E INSTALACIÓN DE PTAP EN LA VEREDA SAN ANTONIO, PALACIOS, SAN JORGE , LAS MARGARITAS EN EL MUNICIPIO DE NEIVA, HUILA, CENTRO ORIENTE</v>
          </cell>
          <cell r="M5596">
            <v>31.11</v>
          </cell>
          <cell r="N5596">
            <v>49.95</v>
          </cell>
          <cell r="O5596" t="str">
            <v>CONTRATADO EN EJECUCIÓN</v>
          </cell>
        </row>
        <row r="5597">
          <cell r="K5597">
            <v>2015410010022</v>
          </cell>
          <cell r="L5597" t="str">
            <v>CONSTRUCCIÓN DEL ACUEDUCTO DE LA VEREDA ALTAMIRA DEL CORREGIMIENTO CHAPINERO,  ZONA RURAL MUNICIPIO DE NEIVA - DEPARTAMENTO DEL HUILA</v>
          </cell>
          <cell r="M5597">
            <v>45.41</v>
          </cell>
          <cell r="N5597">
            <v>46.3</v>
          </cell>
          <cell r="O5597" t="str">
            <v>CONTRATADO EN EJECUCIÓN</v>
          </cell>
        </row>
        <row r="5598">
          <cell r="K5598">
            <v>2015410010025</v>
          </cell>
          <cell r="L5598" t="str">
            <v>CONSTRUCCIÓN REDES ELÉCTRICAS EN LA JUNTA DE VIVIENDA COMUNITARIA EL BOSQUE BARRIO VILLA SOL MUNICIPIO DE NEIVA DEPARTAMENTO DEL HUILA</v>
          </cell>
          <cell r="M5598">
            <v>100</v>
          </cell>
          <cell r="N5598">
            <v>49.53</v>
          </cell>
          <cell r="O5598" t="str">
            <v>TERMINADO</v>
          </cell>
        </row>
        <row r="5599">
          <cell r="K5599">
            <v>2015410010026</v>
          </cell>
          <cell r="L5599" t="str">
            <v>CONSTRUCCIÓN ALCANTARILLADO SANITARIO DESDE LA ESQ. CARRERA 8 CON CALLE 26 BARRIO ALVARO SÁNCHEZ SILVA, CALLE 26 - CARRERA 7, MARGEN DERECHA CANALIZACIÓN RIO LAS CEIBAS HASTA EMISARIO FINAL AV. CIRCUNVALAR - COMUNAS 1 - 2 DE NEIVA</v>
          </cell>
          <cell r="M5599">
            <v>100</v>
          </cell>
          <cell r="N5599">
            <v>99.94</v>
          </cell>
          <cell r="O5599" t="str">
            <v>TERMINADO</v>
          </cell>
        </row>
        <row r="5600">
          <cell r="K5600">
            <v>2015410010027</v>
          </cell>
          <cell r="L5600" t="str">
            <v>OPTIMIZACIÓN ALCANTARILLADO SANITARIO DESDE LA CALLE 2A HASTA LA NOMENCLATURA CALLE 1E NO. 25-05 BARRIO LAS ACACIAS (COSTADO IZQ - QUEBRADA LA CABUYA), TOMANDO DIRECCIÓN AL NORTE EN UNA LONGITUD DE 40 METROS, MUNICIPIO DE NEIVA H.</v>
          </cell>
          <cell r="M5600">
            <v>100</v>
          </cell>
          <cell r="N5600">
            <v>99.91</v>
          </cell>
          <cell r="O5600" t="str">
            <v>TERMINADO</v>
          </cell>
        </row>
        <row r="5601">
          <cell r="K5601">
            <v>2015410010028</v>
          </cell>
          <cell r="L5601" t="str">
            <v>CONSTRUCCIÓN CANAL DE AGUAS LLUVIAS AL COSTADO OCCIDENTAL BARRIO CALIFORNIA AL RÍO MAGDALENA DEL K0 + 750 A K1+074 SECTOR COMUNA UNO DEL MUNICIPIO DE NEIVA DEPARTAMENTO DEL HUILA</v>
          </cell>
          <cell r="M5601">
            <v>0</v>
          </cell>
          <cell r="N5601">
            <v>49.97</v>
          </cell>
          <cell r="O5601" t="str">
            <v>CONTRATADO EN EJECUCIÓN</v>
          </cell>
        </row>
        <row r="5602">
          <cell r="K5602">
            <v>2015410010029</v>
          </cell>
          <cell r="L5602" t="str">
            <v>OPTIMIZACIÓN DEL ACUEDUCTO EN LAS CARRERA 2 ENTRE CALLES 25 Y CALLE 21; CARRERA 2 ENTRE AV. LA TOMA Y CALLE 4 DE LAS COMUNAS 3 Y 4 DEL MUNICIPIO DE NEIVA DEPARTAMENTO DEL HUILA</v>
          </cell>
          <cell r="M5602">
            <v>100</v>
          </cell>
          <cell r="N5602">
            <v>77.86</v>
          </cell>
          <cell r="O5602" t="str">
            <v>TERMINADO</v>
          </cell>
        </row>
        <row r="5603">
          <cell r="K5603">
            <v>2015410010030</v>
          </cell>
          <cell r="L5603" t="str">
            <v>OPTIMIZACIÓN DEL ACUEDUCTO EN LAS CALLE 21 ENTRE CARRERA 16 Y CARRERA 7; CALLE 21 ENTRE CARRERA 5 Y AV. CIRCUNVALAR Y LOS BARRIOS TENERIFE, QUIRINAL, SEVILLA Y SECTOR CENTRO DE CONVENCIONES COMUNA 3 DEL MUNICIPIO DE NEIVA</v>
          </cell>
          <cell r="M5603">
            <v>100</v>
          </cell>
          <cell r="N5603">
            <v>98.6</v>
          </cell>
          <cell r="O5603" t="str">
            <v>TERMINADO</v>
          </cell>
        </row>
        <row r="5604">
          <cell r="K5604">
            <v>2013410010001</v>
          </cell>
          <cell r="L5604" t="str">
            <v>CONSTRUCCIÓN DE INFRAESTRUCTURA PARA TRANSFORMACIÓN A COLEGIO DE CALIDAD DE LA INSTITUCIÓN EDUCATIVA ENRIQUE OLAYA HERRERA MUNICIPIO DE NEIVA DEPARTAMENTO DEL HUILA</v>
          </cell>
          <cell r="M5604">
            <v>100</v>
          </cell>
          <cell r="N5604">
            <v>80.8</v>
          </cell>
          <cell r="O5604" t="str">
            <v>TERMINADO</v>
          </cell>
        </row>
        <row r="5605">
          <cell r="K5605">
            <v>2013410010011</v>
          </cell>
          <cell r="L5605" t="str">
            <v>REFORESTACIÓN DE ÁREAS DEGRADADAS EN LA ZONA URBANA DEL MUNICIPIO DE NEIVA DEPARTAMENTO DEL HUILA</v>
          </cell>
          <cell r="M5605">
            <v>81</v>
          </cell>
          <cell r="N5605">
            <v>80.84</v>
          </cell>
          <cell r="O5605" t="str">
            <v>CONTRATADO EN EJECUCIÓN</v>
          </cell>
        </row>
        <row r="5606">
          <cell r="K5606">
            <v>2014410010005</v>
          </cell>
          <cell r="L5606" t="str">
            <v>MEJORAMIENTO DE 28 VIVIENDAS RESGUARDO INDÍGENA LA GABRIELA CORREGIMIENTO EL CAGUAN DEL MUNICIPIO DE NEIVA DEPARTAMENTO DEL HUILA</v>
          </cell>
          <cell r="M5606">
            <v>100</v>
          </cell>
          <cell r="N5606">
            <v>97.14</v>
          </cell>
          <cell r="O5606" t="str">
            <v>CERRADO</v>
          </cell>
        </row>
        <row r="5607">
          <cell r="K5607">
            <v>2014410010007</v>
          </cell>
          <cell r="L5607" t="str">
            <v>APOYO PROYECTO PRODUCTIVO PARA EL DESARROLLO DE LA ACTIVIDAD GANADERA DE LA COMUNIDAD INDIGENA LAME PAEZ NEIVA, HUILA</v>
          </cell>
          <cell r="M5607">
            <v>65.3</v>
          </cell>
          <cell r="N5607">
            <v>65.3</v>
          </cell>
          <cell r="O5607" t="str">
            <v>CONTRATADO EN EJECUCIÓN</v>
          </cell>
        </row>
        <row r="5608">
          <cell r="K5608">
            <v>2015410010011</v>
          </cell>
          <cell r="L5608" t="str">
            <v>ADECUACIÓN ESTADIO DE MINIFUTBOL EN GRAMA SINTÉTICA CÁNDIDO CALLE 51  Y ADECUACIÓN EN GRAMA SINTETICA UNIDAD DEPORTIVA DEL BARRIO PUERTAS DEL SOL Y OBRAS VARIAS, MUNICIPIO DE NEIVA, DEPARTAMENTO DEL HUILA</v>
          </cell>
          <cell r="M5608">
            <v>0</v>
          </cell>
          <cell r="N5608">
            <v>0</v>
          </cell>
          <cell r="O5608" t="str">
            <v>EN PROCESO DE CONTRATACIÓN</v>
          </cell>
        </row>
        <row r="5609">
          <cell r="K5609">
            <v>2015410010017</v>
          </cell>
          <cell r="L5609" t="str">
            <v>CONSTRUCCIÓN FASE II HELIPUERTO DEL BATALLÓN DE MOVILIDAD Y MANIOBRA DE AVIACIÓN NO. 5 EN LA NOVENA BRIGADA, CIUDAD DE NEIVA, HUILA, CENTRO ORIENTE</v>
          </cell>
          <cell r="M5609">
            <v>100</v>
          </cell>
          <cell r="N5609">
            <v>89.94</v>
          </cell>
          <cell r="O5609" t="str">
            <v>TERMINADO</v>
          </cell>
        </row>
        <row r="5610">
          <cell r="K5610">
            <v>2015410010019</v>
          </cell>
          <cell r="L5610" t="str">
            <v>MEJORAMIENTO DE VIVIENDA PARA 100 FAMILIAS EN LA ZONA RURAL EN LOS  CORREGIMIENTOS DEL CAGUAN, FORTALECILLAS Y GUACIRCO DEL MUNICIPIO DE NEIVA DEL DEPARTAMENTO DEL HUILA</v>
          </cell>
          <cell r="M5610">
            <v>55.59</v>
          </cell>
          <cell r="N5610">
            <v>0</v>
          </cell>
          <cell r="O5610" t="str">
            <v>CONTRATADO EN EJECUCIÓN</v>
          </cell>
        </row>
        <row r="5611">
          <cell r="K5611">
            <v>2015410010020</v>
          </cell>
          <cell r="L5611" t="str">
            <v>MEJORAMIENTO DE VIVIENDA PARA 100 FAMILIAS EN LA ZONA RURAL EN LOS CORREGIMIENTOS DEL OCCIDENTE DEL MUNICIPIO DE NEIVA DEL DEPARTAMENTO DEL HUILA</v>
          </cell>
          <cell r="M5611">
            <v>59.33</v>
          </cell>
          <cell r="N5611">
            <v>0</v>
          </cell>
          <cell r="O5611" t="str">
            <v>CONTRATADO EN EJECUCIÓN</v>
          </cell>
        </row>
        <row r="5612">
          <cell r="K5612">
            <v>2015410010023</v>
          </cell>
          <cell r="L5612" t="str">
            <v>INSTALACIÓN DE ZONAS ACTIVAS PARA EL MEJORAMIENTO DE LA RECREACION Y APROVECHAMIENTO DEL TIEMPO LIBRE DE LA POBLACION JOVEN, ADULTA Y ADULTA MAYOR EN EL MUNICIPIO DE NEIVA</v>
          </cell>
          <cell r="M5612">
            <v>100</v>
          </cell>
          <cell r="N5612">
            <v>0</v>
          </cell>
          <cell r="O5612" t="str">
            <v>TERMINADO</v>
          </cell>
        </row>
        <row r="5613">
          <cell r="K5613">
            <v>2015410010024</v>
          </cell>
          <cell r="L5613" t="str">
            <v>CONSTRUCCIÓN DE TRES (3) CUBIERTAS EN ESTRUCTURA METÁLICA Y OBRAS VARIAS DE LOS POLIDEPORTIVOS DE LOS BARRIOS CALIXTO (MERCADO CAMPESINO), LOS ANDES Y EL CORREGIMIENTO DE EL CAGUAN - MUNICIPIO DE NEIVA</v>
          </cell>
          <cell r="M5613">
            <v>26.29</v>
          </cell>
          <cell r="N5613">
            <v>69.819999999999993</v>
          </cell>
          <cell r="O5613" t="str">
            <v>CONTRATADO EN EJECUCIÓN</v>
          </cell>
        </row>
        <row r="5614">
          <cell r="K5614">
            <v>2013415180001</v>
          </cell>
          <cell r="L5614" t="str">
            <v>CONSTRUCCIÓN PAVIMENTO RIGIDO VÍAS URBANAS DEL MUNICIPIO DE PAICOL - HUILA</v>
          </cell>
          <cell r="M5614">
            <v>100</v>
          </cell>
          <cell r="N5614">
            <v>84.4</v>
          </cell>
          <cell r="O5614" t="str">
            <v>CERRADO</v>
          </cell>
        </row>
        <row r="5615">
          <cell r="K5615">
            <v>2013415180002</v>
          </cell>
          <cell r="L5615" t="str">
            <v>MEJORAMIENTO Y REHABILITACIÓN DEL PARQUE RECREACIONAL LAS DELICIAS DEL MUNICIPIO DE PAICOL DEPARTAMENTO DEL HUILA</v>
          </cell>
          <cell r="M5615">
            <v>99.94</v>
          </cell>
          <cell r="N5615">
            <v>99.94</v>
          </cell>
          <cell r="O5615" t="str">
            <v>CERRADO</v>
          </cell>
        </row>
        <row r="5616">
          <cell r="K5616">
            <v>2014415180001</v>
          </cell>
          <cell r="L5616" t="str">
            <v>MEJORAMIENTO DE VIVIENDA RURAL MUNICIPIO DE PAICOL - HUILA</v>
          </cell>
          <cell r="M5616">
            <v>96.97</v>
          </cell>
          <cell r="N5616">
            <v>97.41</v>
          </cell>
          <cell r="O5616" t="str">
            <v>CONTRATADO EN EJECUCIÓN</v>
          </cell>
        </row>
        <row r="5617">
          <cell r="K5617">
            <v>2014415180002</v>
          </cell>
          <cell r="L5617" t="str">
            <v>MEJORAMIENTO DE VIVIENDA URBANA MUNICIPIO DE PAICOL - HUILA</v>
          </cell>
          <cell r="M5617">
            <v>88.02</v>
          </cell>
          <cell r="N5617">
            <v>88.11</v>
          </cell>
          <cell r="O5617" t="str">
            <v>CONTRATADO EN EJECUCIÓN</v>
          </cell>
        </row>
        <row r="5618">
          <cell r="K5618">
            <v>2015415180001</v>
          </cell>
          <cell r="L5618" t="str">
            <v>CONSTRUCCIÓN POLIDEPORTIVO CUBIERTO VEREDA LA CUMBRE MUNICIPIO DE PAICOL - HUILA</v>
          </cell>
          <cell r="M5618">
            <v>0</v>
          </cell>
          <cell r="N5618">
            <v>106.75</v>
          </cell>
          <cell r="O5618" t="str">
            <v>CONTRATADO EN EJECUCIÓN</v>
          </cell>
        </row>
        <row r="5619">
          <cell r="K5619">
            <v>2015415180002</v>
          </cell>
          <cell r="L5619" t="str">
            <v>CONSTRUCCIÓN CUBIERTA Y CERRAMIENTO POLIDEPORTIVO VEREDA ALTO CALOTO MUNICIPIO DE PAICOL - HUILA</v>
          </cell>
          <cell r="M5619">
            <v>0</v>
          </cell>
          <cell r="N5619">
            <v>60.9</v>
          </cell>
          <cell r="O5619" t="str">
            <v>CONTRATADO EN EJECUCIÓN</v>
          </cell>
        </row>
        <row r="5620">
          <cell r="K5620">
            <v>2015415180006</v>
          </cell>
          <cell r="L5620" t="str">
            <v>CONSTRUCCIÓN CUBIERTA Y CERRAMIENTO POLIDEPORTIVO BARRIO LOS ALMENDROS MUNICIPIO DE PAICOL - HUILA</v>
          </cell>
          <cell r="M5620">
            <v>56.48</v>
          </cell>
          <cell r="N5620">
            <v>56.29</v>
          </cell>
          <cell r="O5620" t="str">
            <v>CONTRATADO EN EJECUCIÓN</v>
          </cell>
        </row>
        <row r="5621">
          <cell r="K5621">
            <v>2015415180007</v>
          </cell>
          <cell r="L5621" t="str">
            <v>CONSTRUCCIÓN DE PLACAS HUELLAS EN SITIO TURÍSTICO PISCINA NATURAL LA MOTILONA MUNICIPIO DE PAICOL – HUILA</v>
          </cell>
          <cell r="M5621">
            <v>0</v>
          </cell>
          <cell r="N5621">
            <v>0</v>
          </cell>
          <cell r="O5621" t="str">
            <v>SIN CONTRATAR</v>
          </cell>
        </row>
        <row r="5622">
          <cell r="K5622">
            <v>2015415240010</v>
          </cell>
          <cell r="L5622" t="str">
            <v>ADQUISICIÓN DE MICROMEDIDORES PARA LA ZONA URBANA Y CENTROS POBLADOS EN EL MUNICIPIO DE PALERMO, HUILA, CENTRO ORIENTE</v>
          </cell>
          <cell r="M5622">
            <v>100</v>
          </cell>
          <cell r="N5622">
            <v>99.86</v>
          </cell>
          <cell r="O5622" t="str">
            <v>CERRADO</v>
          </cell>
        </row>
        <row r="5623">
          <cell r="K5623">
            <v>2012415240001</v>
          </cell>
          <cell r="L5623" t="str">
            <v>REPOSICIÓN DE ALGUNOS TRAMOS DEL ALCANTARILLADO DE AGUAS NEGRAS EN EL CASCO URBANO DEL MUNICIPIO DE PALERMO, HUILA, CENTRO ORIENTE</v>
          </cell>
          <cell r="M5623">
            <v>100</v>
          </cell>
          <cell r="N5623">
            <v>99.5</v>
          </cell>
          <cell r="O5623" t="str">
            <v>TERMINADO</v>
          </cell>
        </row>
        <row r="5624">
          <cell r="K5624">
            <v>2012415240002</v>
          </cell>
          <cell r="L5624" t="str">
            <v>CONSTRUCCIÓN DE CUBIERTA Y OBRAS COMPLEMENTARIAS EN EL POLIDEPORTIVO DEL CENTRO POBLADO EL JUNCAL PALERMO, HUILA, CENTRO ORIENTE</v>
          </cell>
          <cell r="M5624">
            <v>100</v>
          </cell>
          <cell r="N5624">
            <v>96.46</v>
          </cell>
          <cell r="O5624" t="str">
            <v>TERMINADO</v>
          </cell>
        </row>
        <row r="5625">
          <cell r="K5625">
            <v>2012415240003</v>
          </cell>
          <cell r="L5625" t="str">
            <v>MEJORAMIENTO Y MANTENIMIENTO DE LAS ESCUELAS: EL VISO, BRISAS DE NILO, LOS PINOS, ALTO SAN PEDRO, BAJO SAN PEDRO Y MOYITAS PALERMO, HUILA, CENTRO ORIENTE</v>
          </cell>
          <cell r="M5625">
            <v>100</v>
          </cell>
          <cell r="N5625">
            <v>94.93</v>
          </cell>
          <cell r="O5625" t="str">
            <v>TERMINADO</v>
          </cell>
        </row>
        <row r="5626">
          <cell r="K5626">
            <v>2012415240004</v>
          </cell>
          <cell r="L5626" t="str">
            <v>REPOSICIÓN DE 1200 ML DE PAVIMENTO EN VÌAS URBANAS DEL MUNICIPIO DE PALERMO, HUILA, CENTRO ORIENTE</v>
          </cell>
          <cell r="M5626">
            <v>100</v>
          </cell>
          <cell r="N5626">
            <v>78.42</v>
          </cell>
          <cell r="O5626" t="str">
            <v>TERMINADO</v>
          </cell>
        </row>
        <row r="5627">
          <cell r="K5627">
            <v>2014415240001</v>
          </cell>
          <cell r="L5627" t="str">
            <v>CONSTRUCCIÓN I FASE DE LA INSTITUCIÓN EDUCATIVA PROMOCIÓN SOCIAL DEL MUNICIPIO DE PALERMO, HUILA, CENTRO ORIENTE</v>
          </cell>
          <cell r="M5627">
            <v>65.42</v>
          </cell>
          <cell r="N5627">
            <v>50.76</v>
          </cell>
          <cell r="O5627" t="str">
            <v>CONTRATADO EN EJECUCIÓN</v>
          </cell>
        </row>
        <row r="5628">
          <cell r="K5628">
            <v>2014415240002</v>
          </cell>
          <cell r="L5628" t="str">
            <v>CONSTRUCCIÓN DEL ESPACIO PÚBLICO PERIMETRAL DEL ESCENARIO DEPORTIVO PANAMA EN EL MUNICIPIO DE PALERMO, HUILA, CENTRO ORIENTE</v>
          </cell>
          <cell r="M5628">
            <v>100</v>
          </cell>
          <cell r="N5628">
            <v>97.11</v>
          </cell>
          <cell r="O5628" t="str">
            <v>TERMINADO</v>
          </cell>
        </row>
        <row r="5629">
          <cell r="K5629">
            <v>2014415240003</v>
          </cell>
          <cell r="L5629" t="str">
            <v>CONSTRUCCIÓN DEL AREA PERIMETRAL DEL ESCENARIO DEPORTIVO DEL CENTRO POBLADO EL JUNCAL DEL MUNICIPIO DE PALERMO, HUILA, CENTRO ORIENTE</v>
          </cell>
          <cell r="M5629">
            <v>100</v>
          </cell>
          <cell r="N5629">
            <v>94.27</v>
          </cell>
          <cell r="O5629" t="str">
            <v>TERMINADO</v>
          </cell>
        </row>
        <row r="5630">
          <cell r="K5630">
            <v>2014415240004</v>
          </cell>
          <cell r="L5630" t="str">
            <v>CONSTRUCCIÓN , PAVIMENTACIÓN DE 3 VÍAS EN LA ZONA URBANA DEL MUNICIPIO DE PALERMO, HUILA, CENTRO ORIENTE</v>
          </cell>
          <cell r="M5630">
            <v>100</v>
          </cell>
          <cell r="N5630">
            <v>95.28</v>
          </cell>
          <cell r="O5630" t="str">
            <v>TERMINADO</v>
          </cell>
        </row>
        <row r="5631">
          <cell r="K5631">
            <v>2014415240005</v>
          </cell>
          <cell r="L5631" t="str">
            <v>CONSTRUCCIÓN , PAVIMENTACIÓN DE LA VIA QUE CONDUCE AL CENTRO POBLADO DE SAN JUAN DEL MUNICIPIO DE PALERMO, HUILA, CENTRO ORIENTE</v>
          </cell>
          <cell r="M5631">
            <v>60</v>
          </cell>
          <cell r="N5631">
            <v>73.44</v>
          </cell>
          <cell r="O5631" t="str">
            <v>CONTRATADO EN EJECUCIÓN</v>
          </cell>
        </row>
        <row r="5632">
          <cell r="K5632">
            <v>2015415240001</v>
          </cell>
          <cell r="L5632" t="str">
            <v>CONSTRUCCIÓN POZO PROFUNDO Y REUBICACIÓN DEL SISTEMA HIDRAULICO, ELECTROMECANICO, ADECUACIÓN DEL ACUEDUCTO DEL JUNCAL EN EL MPIO DE PALERMO, HUILA, CENTRO ORIENTE</v>
          </cell>
          <cell r="M5632">
            <v>0</v>
          </cell>
          <cell r="N5632">
            <v>39.979999999999997</v>
          </cell>
          <cell r="O5632" t="str">
            <v>CONTRATADO EN EJECUCIÓN</v>
          </cell>
        </row>
        <row r="5633">
          <cell r="K5633">
            <v>2015415240002</v>
          </cell>
          <cell r="L5633" t="str">
            <v>CONSTRUCCIÓN Y OPTIMIZACIÓN DEL SISTEMA HIDRÁULICO, ELECTROMECÁNICO Y ADECUACIÓN DE OBRAS CIVILES DE LA ESTACIÓN DE BOMBEO DEL SISTEMA DE ACUEDUCTO DEL CENTRO POBLADO DE AMBORCO EN EL MUNICIPIO DE PALERMO, HUILA, CENTRO ORIENTE</v>
          </cell>
          <cell r="M5633">
            <v>0</v>
          </cell>
          <cell r="N5633">
            <v>39.97</v>
          </cell>
          <cell r="O5633" t="str">
            <v>CONTRATADO EN EJECUCIÓN</v>
          </cell>
        </row>
        <row r="5634">
          <cell r="K5634">
            <v>2015415240004</v>
          </cell>
          <cell r="L5634" t="str">
            <v>ADQUISICIÓN DE UN VEHÍCULO RECOLECTOR COMPACTADOR PARA EL MUNICIPIO DE PALERMO, HUILA, CENTRO ORIENTE</v>
          </cell>
          <cell r="M5634">
            <v>100</v>
          </cell>
          <cell r="N5634">
            <v>99.98</v>
          </cell>
          <cell r="O5634" t="str">
            <v>TERMINADO</v>
          </cell>
        </row>
        <row r="5635">
          <cell r="K5635">
            <v>2015415240005</v>
          </cell>
          <cell r="L5635" t="str">
            <v>MEJORAMIENTO DE VIVIENDA EN LA ZONA URBANA Y CENTROS POBLADOS DEL MUNICIPIO DE PALERMO, HUILA, CENTRO ORIENTE</v>
          </cell>
          <cell r="M5635">
            <v>17</v>
          </cell>
          <cell r="N5635">
            <v>49.37</v>
          </cell>
          <cell r="O5635" t="str">
            <v>CONTRATADO EN EJECUCIÓN</v>
          </cell>
        </row>
        <row r="5636">
          <cell r="K5636">
            <v>2015415240006</v>
          </cell>
          <cell r="L5636" t="str">
            <v>MEJORAMIENTO DE VIVIENDA EN LA ZONA RURAL DEL MUNICIPIO DE PALERMO, HUILA, CENTRO ORIENTE</v>
          </cell>
          <cell r="M5636">
            <v>0</v>
          </cell>
          <cell r="N5636">
            <v>2.04</v>
          </cell>
          <cell r="O5636" t="str">
            <v>CONTRATADO EN EJECUCIÓN</v>
          </cell>
        </row>
        <row r="5637">
          <cell r="K5637">
            <v>2015415240007</v>
          </cell>
          <cell r="L5637" t="str">
            <v>CONSTRUCCIÓN II FASE DE LA INSTITUCIÓN EDUCATIVA PROMOCIÓN SOCIAL DEL MUNICIPIO DE PALERMO, HUILA, CENTRO ORIENTE</v>
          </cell>
          <cell r="M5637">
            <v>16.25</v>
          </cell>
          <cell r="N5637">
            <v>53.73</v>
          </cell>
          <cell r="O5637" t="str">
            <v>CONTRATADO EN EJECUCIÓN</v>
          </cell>
        </row>
        <row r="5638">
          <cell r="K5638">
            <v>2015415240008</v>
          </cell>
          <cell r="L5638" t="str">
            <v>CONSTRUCCIÓN DE LA URBANIZACIÓN VILLA MILENA EN LA ZONA URBANA DEL MUNICIPIO DE PALERMO, HUILA, CENTRO ORIENTE</v>
          </cell>
          <cell r="M5638">
            <v>0</v>
          </cell>
          <cell r="N5638">
            <v>0</v>
          </cell>
          <cell r="O5638" t="str">
            <v>CONTRATADO EN EJECUCIÓN</v>
          </cell>
        </row>
        <row r="5639">
          <cell r="K5639">
            <v>2015415240009</v>
          </cell>
          <cell r="L5639" t="str">
            <v>ADQUISICIÓN DE UNA PLANTA ELECTRICA PARA LA ESE SAN FRANCISCO DE ASIS DEL MUNICIPIO DE PALERMO, HUILA, CENTRO ORIENTE</v>
          </cell>
          <cell r="M5639">
            <v>100</v>
          </cell>
          <cell r="N5639">
            <v>100</v>
          </cell>
          <cell r="O5639" t="str">
            <v>TERMINADO</v>
          </cell>
        </row>
        <row r="5640">
          <cell r="K5640">
            <v>2015415240011</v>
          </cell>
          <cell r="L5640" t="str">
            <v>CONSTRUCCIÓN PAVIMENTO RÍGIDO EN VIAS URBANAS DE MUNICIPIO DE PALERMO DEPARTAMENTO DEL HUILA</v>
          </cell>
          <cell r="M5640">
            <v>0</v>
          </cell>
          <cell r="N5640">
            <v>2.04</v>
          </cell>
          <cell r="O5640" t="str">
            <v>CONTRATADO EN EJECUCIÓN</v>
          </cell>
        </row>
        <row r="5641">
          <cell r="K5641">
            <v>2013004410053</v>
          </cell>
          <cell r="L5641" t="str">
            <v>MEJORAMIENTO DE VIVIENDA EN LA ZONA RURAL DEL MUNICIPIO DE PALESTINA DEPARTAMENTO DEL HUILA</v>
          </cell>
          <cell r="M5641">
            <v>100</v>
          </cell>
          <cell r="N5641">
            <v>99.99</v>
          </cell>
          <cell r="O5641" t="str">
            <v>CERRADO</v>
          </cell>
        </row>
        <row r="5642">
          <cell r="K5642">
            <v>2013004410056</v>
          </cell>
          <cell r="L5642" t="str">
            <v>REHABILITACIÓN DE LA RED VIAL TERCIARIA MEDIANTE LA CONSTRUCCIÓN DE OBRAS DE ARTE EN EL MUNICIPIO DE PALESTINA DEPARTAMENTO DEL HUILA</v>
          </cell>
          <cell r="M5642">
            <v>100</v>
          </cell>
          <cell r="N5642">
            <v>99.99</v>
          </cell>
          <cell r="O5642" t="str">
            <v>CERRADO</v>
          </cell>
        </row>
        <row r="5643">
          <cell r="K5643">
            <v>2014004410022</v>
          </cell>
          <cell r="L5643" t="str">
            <v>CONSTRUCCIÓN CUBIERTA Y MEJORAMIENTO DEL POLIDEPORTIVO DE LA INSTITUCIÓN BUENOS AIRES UBICADA EN LA VEREDA BUENOS AIRES DEL MUNICIPIO DE PALESTINA DEPARTAMENTO DEL HUILA</v>
          </cell>
          <cell r="M5643">
            <v>100</v>
          </cell>
          <cell r="N5643">
            <v>99.98</v>
          </cell>
          <cell r="O5643" t="str">
            <v>CERRADO</v>
          </cell>
        </row>
        <row r="5644">
          <cell r="K5644">
            <v>2014004410023</v>
          </cell>
          <cell r="L5644" t="str">
            <v>CONSTRUCCIÓN CUBIERTA Y MEJORAMIENTO DEL POLIDEPORTIVO UBICADO EN LA VEREDA JORDAN DEL MUNICIPIO DE PALESTINA DEPARTAMENTO DEL HUILA</v>
          </cell>
          <cell r="M5644">
            <v>100</v>
          </cell>
          <cell r="N5644">
            <v>100</v>
          </cell>
          <cell r="O5644" t="str">
            <v>CERRADO</v>
          </cell>
        </row>
        <row r="5645">
          <cell r="K5645">
            <v>2015004410077</v>
          </cell>
          <cell r="L5645" t="str">
            <v>CONSTRUCCIÓN CERRAMIENTO PERIMETRAL EN LA SEDE EDUCATIVA PALESTINA DE LA INSTITUCIÓN EDUCATIVA PALESTINA DEL MUNICIPIO DE PALESTINA DEPARTAMENTO DEL HUILA</v>
          </cell>
          <cell r="M5645">
            <v>100</v>
          </cell>
          <cell r="N5645">
            <v>3.18</v>
          </cell>
          <cell r="O5645" t="str">
            <v>TERMINADO</v>
          </cell>
        </row>
        <row r="5646">
          <cell r="K5646">
            <v>2015004410083</v>
          </cell>
          <cell r="L5646" t="str">
            <v>CONSTRUCCIÓN CUBIERTA Y MEJORAMIENTO DEL POLIDEPORTIVO EN LA SEDE EDUCATIVA PRINCIPAL DE LA INSTITUCIÓN EDUCATIVA EL ROBLE DEL MUNICIPIO DE PALESTINA DEPARTAMENTO DEL HUILA</v>
          </cell>
          <cell r="M5646">
            <v>100</v>
          </cell>
          <cell r="N5646">
            <v>3.18</v>
          </cell>
          <cell r="O5646" t="str">
            <v>TERMINADO</v>
          </cell>
        </row>
        <row r="5647">
          <cell r="K5647">
            <v>2013004410005</v>
          </cell>
          <cell r="L5647" t="str">
            <v>CONSTRUCCIÓN CEMENTACIÓN DE LAS CLL 7 - CRA 6 Y 7; CLL 8 - CRA 7 Y 8; CRA 8 - CLL 8 Y 9 - CRA 8 - CLL 5 Y 6; CONSTRUCCIÓN (2) BOX COULVERT, MUNICIPIO DE EL PITAL, DPTO. DEL HUILA</v>
          </cell>
          <cell r="M5647">
            <v>100</v>
          </cell>
          <cell r="N5647">
            <v>100</v>
          </cell>
          <cell r="O5647" t="str">
            <v>PARA CIERRE</v>
          </cell>
        </row>
        <row r="5648">
          <cell r="K5648">
            <v>2014004410026</v>
          </cell>
          <cell r="L5648" t="str">
            <v>CONSTRUCCIÓN POLIDEPORTIVO CUBIERTO, GRADERÍAS Y TARIMA EN EL CENTRO RECREACIONAL NUEVA ESPERANZA DEL MUNICIPIO DE EL PITAL, DEPARTAMENTO DEL HUILA</v>
          </cell>
          <cell r="M5648">
            <v>100</v>
          </cell>
          <cell r="N5648">
            <v>100</v>
          </cell>
          <cell r="O5648" t="str">
            <v>TERMINADO</v>
          </cell>
        </row>
        <row r="5649">
          <cell r="K5649">
            <v>2014004410027</v>
          </cell>
          <cell r="L5649" t="str">
            <v>CONSTRUCCIÓN POLIDEPORTIVO CUBIERTO DE LA VEREDA EL UVITAL DEL MUNICIPIO DE EL PITAL, DEPARTAMENTO DEL HUILA</v>
          </cell>
          <cell r="M5649">
            <v>100</v>
          </cell>
          <cell r="N5649">
            <v>88.34</v>
          </cell>
          <cell r="O5649" t="str">
            <v>TERMINADO</v>
          </cell>
        </row>
        <row r="5650">
          <cell r="K5650">
            <v>2014004410028</v>
          </cell>
          <cell r="L5650" t="str">
            <v>CONSTRUCCIÓN CUBIERTA PARA EL POLIDEPORTIVO DE LA VEREDA EL RECREO DEL MUNICIPIO DE EL PITAL, DEPARTAMENTO DEL HUILA</v>
          </cell>
          <cell r="M5650">
            <v>100</v>
          </cell>
          <cell r="N5650">
            <v>57.78</v>
          </cell>
          <cell r="O5650" t="str">
            <v>TERMINADO</v>
          </cell>
        </row>
        <row r="5651">
          <cell r="K5651">
            <v>2014004410062</v>
          </cell>
          <cell r="L5651" t="str">
            <v>MEJORAMIENTO DE VIVIENDAS URBANO EN EL MUNICIPIO DE EL PITAL, DEPARTAMENTO DEL HUILA</v>
          </cell>
          <cell r="M5651">
            <v>0</v>
          </cell>
          <cell r="N5651">
            <v>0</v>
          </cell>
          <cell r="O5651" t="str">
            <v>EN PROCESO DE CONTRATACIÓN</v>
          </cell>
        </row>
        <row r="5652">
          <cell r="K5652">
            <v>2013415510001</v>
          </cell>
          <cell r="L5652" t="str">
            <v>CONSTRUCCIÓN CENTRO ADMINISTRATIVO MUNICIPAL DE PITALITO, HUILA, CENTRO ORIENTE</v>
          </cell>
          <cell r="M5652">
            <v>100</v>
          </cell>
          <cell r="N5652">
            <v>100</v>
          </cell>
          <cell r="O5652" t="str">
            <v>PARA CIERRE</v>
          </cell>
        </row>
        <row r="5653">
          <cell r="K5653">
            <v>2013415510002</v>
          </cell>
          <cell r="L5653" t="str">
            <v>CONSTRUCCIÓN VELODROMO PITALITO, HUILA, CENTRO ORIENTE</v>
          </cell>
          <cell r="M5653">
            <v>63.55</v>
          </cell>
          <cell r="N5653">
            <v>68.739999999999995</v>
          </cell>
          <cell r="O5653" t="str">
            <v>CONTRATADO EN EJECUCIÓN</v>
          </cell>
        </row>
        <row r="5654">
          <cell r="K5654">
            <v>2013415510003</v>
          </cell>
          <cell r="L5654" t="str">
            <v>CONSTRUCCIÓN PATINODROMO PITALITO, HUILA, CENTRO ORIENTE</v>
          </cell>
          <cell r="M5654">
            <v>100</v>
          </cell>
          <cell r="N5654">
            <v>65.58</v>
          </cell>
          <cell r="O5654" t="str">
            <v>TERMINADO</v>
          </cell>
        </row>
        <row r="5655">
          <cell r="K5655">
            <v>2014415510001</v>
          </cell>
          <cell r="L5655" t="str">
            <v>CONSTRUCCIÓN DE LA SEGUNDA ETAPA DEL CENTRO DE DESARROLLO CULTURAL SURCOLOMBIANO PITALITO, HUILA</v>
          </cell>
          <cell r="M5655">
            <v>100</v>
          </cell>
          <cell r="N5655">
            <v>3.68</v>
          </cell>
          <cell r="O5655" t="str">
            <v>TERMINADO</v>
          </cell>
        </row>
        <row r="5656">
          <cell r="K5656">
            <v>2015415510001</v>
          </cell>
          <cell r="L5656" t="str">
            <v>CONSTRUCCIÓN CANCHA DE FUTBOL EN GRAMA SINTETICA Y CERRAMIENTO PITALITO, HUILA</v>
          </cell>
          <cell r="M5656">
            <v>0</v>
          </cell>
          <cell r="N5656">
            <v>0</v>
          </cell>
          <cell r="O5656" t="str">
            <v>SIN CONTRATAR</v>
          </cell>
        </row>
        <row r="5657">
          <cell r="K5657">
            <v>2015415510002</v>
          </cell>
          <cell r="L5657" t="str">
            <v>CONSTRUCCIÓN CERRAMIENTO CENTRO DE ALTO RENDIMIENTO DEPORTIVO MUNICIPIO DE PITALITO, DEPARTAMENTO DEL HUILA</v>
          </cell>
          <cell r="M5657">
            <v>100</v>
          </cell>
          <cell r="N5657">
            <v>79.67</v>
          </cell>
          <cell r="O5657" t="str">
            <v>TERMINADO</v>
          </cell>
        </row>
        <row r="5658">
          <cell r="K5658">
            <v>2015415510003</v>
          </cell>
          <cell r="L5658" t="str">
            <v>FORTALECIMIENTO DE LA AUTONOMÍA ALIMENTARIA, LA TRANSMISIÓN DE USOS Y COSTUMBRES DE LA COMUNIDAD INDIGENA YANAKONA INTILLAGTA MUNICIPIO PITALITO, HUILA, CENTRO ORIENTE</v>
          </cell>
          <cell r="M5658">
            <v>0</v>
          </cell>
          <cell r="N5658">
            <v>0</v>
          </cell>
          <cell r="O5658" t="str">
            <v>SIN CONTRATAR</v>
          </cell>
        </row>
        <row r="5659">
          <cell r="K5659">
            <v>2016415510001</v>
          </cell>
          <cell r="L5659" t="str">
            <v>CONSTRUCCIÓN DE PAVIMENTO EN CONCRETO HIDRAULICO EN VIAS URBANAS DEL MUNICIPIO DE PITALITO DEPARTAMENTO DEL HUILA</v>
          </cell>
          <cell r="M5659">
            <v>0</v>
          </cell>
          <cell r="N5659">
            <v>0</v>
          </cell>
          <cell r="O5659" t="str">
            <v>SIN CONTRATAR</v>
          </cell>
        </row>
        <row r="5660">
          <cell r="K5660">
            <v>2013004410058</v>
          </cell>
          <cell r="L5660" t="str">
            <v>CONSTRUCCIÓN DE PAVIMENTO HIDRAULICO DE LAS VIAS URBANAS DEL MUNICIPIO DE RIVERA DEPARTAMENTO DEL HUILA</v>
          </cell>
          <cell r="M5660">
            <v>100</v>
          </cell>
          <cell r="N5660">
            <v>99.93</v>
          </cell>
          <cell r="O5660" t="str">
            <v>CERRADO</v>
          </cell>
        </row>
        <row r="5661">
          <cell r="K5661">
            <v>2015004410047</v>
          </cell>
          <cell r="L5661" t="str">
            <v>CONSTRUCCIÓN DEL PAVIMENTO DE LAS VIAS EN LOS CENTROS POBLADOS DE RIVERITA, RIO FRIO, LA ULLOA, EL GUADUAL Y ARENOSO ZONA RURAL DEL MUNICIPIO DE RIVERA DEPARTAMENTO DEL HUILA</v>
          </cell>
          <cell r="M5661">
            <v>58.35</v>
          </cell>
          <cell r="N5661">
            <v>66.67</v>
          </cell>
          <cell r="O5661" t="str">
            <v>CONTRATADO EN EJECUCIÓN</v>
          </cell>
        </row>
        <row r="5662">
          <cell r="K5662">
            <v>2013004410045</v>
          </cell>
          <cell r="L5662" t="str">
            <v>CONSTRUCCIÓN DE CERRAMIENTO Y GRADERÍAS EN LOS POLIDEPORTIVOS DE LOS CENTROS POBLADOS LA CABAÑA Y MORELIA DEL MUNICIPIO SALADOBLANCO HUILA.</v>
          </cell>
          <cell r="M5662">
            <v>100</v>
          </cell>
          <cell r="N5662">
            <v>99.73</v>
          </cell>
          <cell r="O5662" t="str">
            <v>TERMINADO</v>
          </cell>
        </row>
        <row r="5663">
          <cell r="K5663">
            <v>2013004410091</v>
          </cell>
          <cell r="L5663" t="str">
            <v>CONSTRUCCIÓN DE PAVIMENTO DE LA RED VIAL URBANA DEL MUNICIPIO DE SALADOBLANCO, DEPARTAMENTO DEL HUILA</v>
          </cell>
          <cell r="M5663">
            <v>100</v>
          </cell>
          <cell r="N5663">
            <v>89.54</v>
          </cell>
          <cell r="O5663" t="str">
            <v>TERMINADO</v>
          </cell>
        </row>
        <row r="5664">
          <cell r="K5664">
            <v>2015416600001</v>
          </cell>
          <cell r="L5664" t="str">
            <v>CONSTRUCCIÓN DE INFRAESTRUCTURA EDUCATIVA EN LA ZONA RURAL DEL MUNICIPIO DE SALADOBLANCO DEPARTAMENTO DEL HUILA</v>
          </cell>
          <cell r="M5664">
            <v>0</v>
          </cell>
          <cell r="N5664">
            <v>0</v>
          </cell>
          <cell r="O5664" t="str">
            <v>SIN MIGRAR</v>
          </cell>
        </row>
        <row r="5665">
          <cell r="K5665">
            <v>2013004410011</v>
          </cell>
          <cell r="L5665" t="str">
            <v>MEJORAMIENTO DE VIVIENDA RURAL EN EL MUNICIPIO DE SAN AGUSTÍN</v>
          </cell>
          <cell r="M5665">
            <v>100</v>
          </cell>
          <cell r="N5665">
            <v>98.35</v>
          </cell>
          <cell r="O5665" t="str">
            <v>CERRADO</v>
          </cell>
        </row>
        <row r="5666">
          <cell r="K5666">
            <v>2013004410012</v>
          </cell>
          <cell r="L5666" t="str">
            <v>MANTENIMIENTO VIAS TERCIARIAS MUNICIPIO DE SAN AGUSTÍN, HUILA, CENTRO ORIENTE</v>
          </cell>
          <cell r="M5666">
            <v>100</v>
          </cell>
          <cell r="N5666">
            <v>100</v>
          </cell>
          <cell r="O5666" t="str">
            <v>CERRADO</v>
          </cell>
        </row>
        <row r="5667">
          <cell r="K5667">
            <v>2013004410063</v>
          </cell>
          <cell r="L5667" t="str">
            <v>ADQUISICIÓN DE VEHÍCULO RECOLECTOR  COMPACTADOR PARA EL MUNICIPIO SAN AGUSTÍN, HUILA.</v>
          </cell>
          <cell r="M5667">
            <v>100</v>
          </cell>
          <cell r="N5667">
            <v>99.97</v>
          </cell>
          <cell r="O5667" t="str">
            <v>CERRADO</v>
          </cell>
        </row>
        <row r="5668">
          <cell r="K5668">
            <v>2014416680002</v>
          </cell>
          <cell r="L5668" t="str">
            <v>CONSTRUCCIÓN PAVIMENTACIÓN DE VÍAS URBANAS MUNICIPIO DE SAN AGUSTÍN, DEPARTAMENTO HUILA</v>
          </cell>
          <cell r="M5668">
            <v>100</v>
          </cell>
          <cell r="N5668">
            <v>99.95</v>
          </cell>
          <cell r="O5668" t="str">
            <v>CERRADO</v>
          </cell>
        </row>
        <row r="5669">
          <cell r="K5669">
            <v>2014416680003</v>
          </cell>
          <cell r="L5669" t="str">
            <v>CONSTRUCCIÓN PAVIMENTO EN PLACA HUELLA CENTROS POBLADOS  ALTO DEL OBISPO Y OBANDO, VIA SILOE, VIA LA ANTIGUA MUNICIPIO DE SAN AGUSTÍN DEPARTAMENTO DEL HUILA</v>
          </cell>
          <cell r="M5669">
            <v>100</v>
          </cell>
          <cell r="N5669">
            <v>100</v>
          </cell>
          <cell r="O5669" t="str">
            <v>CERRADO</v>
          </cell>
        </row>
        <row r="5670">
          <cell r="K5670">
            <v>2015416680009</v>
          </cell>
          <cell r="L5670" t="str">
            <v>MEJORAMIENTO Y ADECUACIÓN DE LOS PISOS DE LA PLAZA DE MERCADO DE EL MUNICIPIO DE SAN AGUSTÍN, HUILA,</v>
          </cell>
          <cell r="M5670">
            <v>100</v>
          </cell>
          <cell r="N5670">
            <v>100</v>
          </cell>
          <cell r="O5670" t="str">
            <v>PARA CIERRE</v>
          </cell>
        </row>
        <row r="5671">
          <cell r="K5671">
            <v>2015416680010</v>
          </cell>
          <cell r="L5671" t="str">
            <v>CONSTRUCCIÓN CUBIERTAS PARA POLIDEPORTIVOS DE INTEGRACION CULTURAL  Y CIUDADANA DE EL MUNICIPIO DE SAN AGUSTIN HUILA</v>
          </cell>
          <cell r="M5671">
            <v>100</v>
          </cell>
          <cell r="N5671">
            <v>99.47</v>
          </cell>
          <cell r="O5671" t="str">
            <v>TERMINADO</v>
          </cell>
        </row>
        <row r="5672">
          <cell r="K5672">
            <v>2015416680011</v>
          </cell>
          <cell r="L5672" t="str">
            <v>CONSTRUCCIÓN DE COMPLEJO DE INTEGRACIÓN DEPORTIVA MUNICIPIO DE SAN AGUSTÍN HUILA.</v>
          </cell>
          <cell r="M5672">
            <v>100</v>
          </cell>
          <cell r="N5672">
            <v>99.98</v>
          </cell>
          <cell r="O5672" t="str">
            <v>TERMINADO</v>
          </cell>
        </row>
        <row r="5673">
          <cell r="K5673">
            <v>2015416680012</v>
          </cell>
          <cell r="L5673" t="str">
            <v>CONSTRUCCIÓN DE PAVIMENTO RIGIDO PARA EL MEJORAMIENTO DE LA RED VIAL URBANA DE EL MUNICIPIO DE SAN AGUSTÍN DEPARTAMENTO DEL HUILA.</v>
          </cell>
          <cell r="M5673">
            <v>100</v>
          </cell>
          <cell r="N5673">
            <v>99.98</v>
          </cell>
          <cell r="O5673" t="str">
            <v>TERMINADO</v>
          </cell>
        </row>
        <row r="5674">
          <cell r="K5674">
            <v>2013004410015</v>
          </cell>
          <cell r="L5674" t="str">
            <v>MEJORAMIENTO Y PAVIMENTACIÓN EN CONCRETO RÍGIDO DE LAS VÌAS (LUIS GUILLERMO Y ACROPOLIS) DEL MUNICIPIO DE SANTA MARÍA, HUILA</v>
          </cell>
          <cell r="M5674">
            <v>100</v>
          </cell>
          <cell r="N5674">
            <v>100</v>
          </cell>
          <cell r="O5674" t="str">
            <v>CERRADO</v>
          </cell>
        </row>
        <row r="5675">
          <cell r="K5675">
            <v>2013004410077</v>
          </cell>
          <cell r="L5675" t="str">
            <v>MEJORAMIENTO DE VIVIENDA EN LA ZONA URBANA DEL MUNICIPIO DE SANTA MARÍA DEPARTAMENTO DEL HUILA</v>
          </cell>
          <cell r="M5675">
            <v>100</v>
          </cell>
          <cell r="N5675">
            <v>100</v>
          </cell>
          <cell r="O5675" t="str">
            <v>CERRADO</v>
          </cell>
        </row>
        <row r="5676">
          <cell r="K5676">
            <v>2013004410079</v>
          </cell>
          <cell r="L5676" t="str">
            <v>REHABILITACIÓN DE VÍAS MEDIANTE LA CONSTRUCCIÓN DE PLACA HUELLA EN LA RED TERCIARIA DEL MUNICIPIO DE SANTA MARÍA DEPARTAMENTO DEL HUILA</v>
          </cell>
          <cell r="M5676">
            <v>100</v>
          </cell>
          <cell r="N5676">
            <v>99.7</v>
          </cell>
          <cell r="O5676" t="str">
            <v>CERRADO</v>
          </cell>
        </row>
        <row r="5677">
          <cell r="K5677">
            <v>2014004410069</v>
          </cell>
          <cell r="L5677" t="str">
            <v>REHABILITACIÓN DE VÍAS MEDIANTE LA CONSTRUCCIÓN DE PLACA HUELLAS Y OBRAS DE ARTE EN LA RED TERCIARIA DEL MUNICIPIO DE SANTA MARÍA DEPARTAMENTO DEL HUILA</v>
          </cell>
          <cell r="M5677">
            <v>100</v>
          </cell>
          <cell r="N5677">
            <v>95.28</v>
          </cell>
          <cell r="O5677" t="str">
            <v>TERMINADO</v>
          </cell>
        </row>
        <row r="5678">
          <cell r="K5678">
            <v>2012004410015</v>
          </cell>
          <cell r="L5678" t="str">
            <v>MEJORAMIENTO VIAS TERCIARIAS Y VEREDALES CONSISTENTE EN OBRAS ARTE Y COLOCACION DE AFIRMADO SUAZA, HUILA, CENTRO ORIENTE</v>
          </cell>
          <cell r="M5678">
            <v>100</v>
          </cell>
          <cell r="N5678">
            <v>100</v>
          </cell>
          <cell r="O5678" t="str">
            <v>CERRADO</v>
          </cell>
        </row>
        <row r="5679">
          <cell r="K5679">
            <v>2013004410066</v>
          </cell>
          <cell r="L5679" t="str">
            <v>MEJORAMIENTO DEL POLIDEPORTIVO DE LA INST. EDU. SAN LORENZO SEDE DANIEL JARAMILLO LOPEZ ZONA URBANA DEL MUNICIPIO DE SUAZA - HUILA</v>
          </cell>
          <cell r="M5679">
            <v>100</v>
          </cell>
          <cell r="N5679">
            <v>100</v>
          </cell>
          <cell r="O5679" t="str">
            <v>CERRADO</v>
          </cell>
        </row>
        <row r="5680">
          <cell r="K5680">
            <v>2013004410067</v>
          </cell>
          <cell r="L5680" t="str">
            <v>CONSTRUCCIÓN DE PAVIMENTO RIGIDO DE LA CALLE 3 CON CARRERA 4 Y 2 DEL BARRIO JORGE ELIECER GAITAN ZONA URBANA DEL MUNICIPIO DE SUAZA DPTO DEL HUILA</v>
          </cell>
          <cell r="M5680">
            <v>100</v>
          </cell>
          <cell r="N5680">
            <v>100</v>
          </cell>
          <cell r="O5680" t="str">
            <v>CERRADO</v>
          </cell>
        </row>
        <row r="5681">
          <cell r="K5681">
            <v>2013004410093</v>
          </cell>
          <cell r="L5681" t="str">
            <v>ACTUALIZACIÓN AJUSTES Y COMPLEMENTACIÓN DE LOS ESTUDIOS DE FACTIBILIDAD Y DISEÑOS DETALLADOS DEL DISTRITO DE RIEGO DE P. E. GUAYABAL SUAZA, HUILA</v>
          </cell>
          <cell r="M5681">
            <v>100</v>
          </cell>
          <cell r="N5681">
            <v>99.91</v>
          </cell>
          <cell r="O5681" t="str">
            <v>CERRADO</v>
          </cell>
        </row>
        <row r="5682">
          <cell r="K5682">
            <v>2014004410025</v>
          </cell>
          <cell r="L5682" t="str">
            <v>DISEÑO , ACTUALIZACIÓN Y COMPLEMENTACIÓN PARA CINCO ESTUDIOS DE ACUEDUCTOS RURALES DEL MUNICIPIO DE SUAZA, HUILA, CENTRO ORIENTE</v>
          </cell>
          <cell r="M5682">
            <v>100</v>
          </cell>
          <cell r="N5682">
            <v>100</v>
          </cell>
          <cell r="O5682" t="str">
            <v>PARA CIERRE</v>
          </cell>
        </row>
        <row r="5683">
          <cell r="K5683">
            <v>2014004410034</v>
          </cell>
          <cell r="L5683" t="str">
            <v>CONSTRUCCIÓN PAVIMENTACION Y OBRAS COMPLEMENTARIAS VIA CALLE 6 ENTRE CARRERA 4 Y VIA NACIONAL CENTRO POBLADO GUAYABAL DEL MUNICIPIO DE SUAZA DEPARTAMENTO DEL HUILA</v>
          </cell>
          <cell r="M5683">
            <v>100</v>
          </cell>
          <cell r="N5683">
            <v>99.93</v>
          </cell>
          <cell r="O5683" t="str">
            <v>CERRADO</v>
          </cell>
        </row>
        <row r="5684">
          <cell r="K5684">
            <v>2015417700003</v>
          </cell>
          <cell r="L5684" t="str">
            <v>CONSTRUCCIÓN DE CUBIERTA PARA POLIDEPORTIVOS EN LAS INSTITUCIONES EDUCATIVAS LA UNIÓN SEDE PANTANOS Y SAN CALIXTO SEDE PRINCIPAL DEL MUNICIPIO DE SUAZA DEPARTAMENTO DEL HUILA</v>
          </cell>
          <cell r="M5684">
            <v>100</v>
          </cell>
          <cell r="N5684">
            <v>94.69</v>
          </cell>
          <cell r="O5684" t="str">
            <v>TERMINADO</v>
          </cell>
        </row>
        <row r="5685">
          <cell r="K5685">
            <v>2013004410086</v>
          </cell>
          <cell r="L5685" t="str">
            <v>CONSTRUCCIÓN DE PAVIMENTO RIGIDO VIAS URBANAS DEL CENTRO POBLADO DE QUITURO, MUNICIPIO DE TARQUI DEPARTAMENTO DEL HUILA</v>
          </cell>
          <cell r="M5685">
            <v>100</v>
          </cell>
          <cell r="N5685">
            <v>100</v>
          </cell>
          <cell r="O5685" t="str">
            <v>CERRADO</v>
          </cell>
        </row>
        <row r="5686">
          <cell r="K5686">
            <v>2013004410087</v>
          </cell>
          <cell r="L5686" t="str">
            <v>CONSTRUCCIÓN DE PAVIMENTO RIGIDO VIAS URBANAS DE LA VEREDA RICABRISA, MUNICIPIO DE TARQUI DEPARTAMENTO DEL HUILA</v>
          </cell>
          <cell r="M5686">
            <v>100</v>
          </cell>
          <cell r="N5686">
            <v>100</v>
          </cell>
          <cell r="O5686" t="str">
            <v>TERMINADO</v>
          </cell>
        </row>
        <row r="5687">
          <cell r="K5687">
            <v>2013004410088</v>
          </cell>
          <cell r="L5687" t="str">
            <v>CONSTRUCCIÓN DE PAVIMENTO RIGIDO VIAS URBANAS DEL CENTRO POBLADO DE MAITO, MUNICIPIO DE TARQUI DEPARTAMENTO DEL HUILA</v>
          </cell>
          <cell r="M5687">
            <v>100</v>
          </cell>
          <cell r="N5687">
            <v>100</v>
          </cell>
          <cell r="O5687" t="str">
            <v>CERRADO</v>
          </cell>
        </row>
        <row r="5688">
          <cell r="K5688">
            <v>2013004410089</v>
          </cell>
          <cell r="L5688" t="str">
            <v>CONSTRUCCIÓN DE PAVIMENTO RIGIDO VIAS URBANAS DEL CENTRO POBLADO EL VERGEL, MUNICIPIO DE TARQUI DEPARTAMENTO DEL HUILA</v>
          </cell>
          <cell r="M5688">
            <v>100</v>
          </cell>
          <cell r="N5688">
            <v>100</v>
          </cell>
          <cell r="O5688" t="str">
            <v>CERRADO</v>
          </cell>
        </row>
        <row r="5689">
          <cell r="K5689">
            <v>2014004410021</v>
          </cell>
          <cell r="L5689" t="str">
            <v>CONSTRUCCIÓN CERRAMIENTO PERIMETRAL DE LOS POLIDEPORTIVOS DE LAS SEDES EDUCATIVAS EL VEGON Y LAS NIEVES, MUNICIPIO DE TARQUI DEPARTAMENTO DEL HUILA</v>
          </cell>
          <cell r="M5689">
            <v>0</v>
          </cell>
          <cell r="N5689">
            <v>94.29</v>
          </cell>
          <cell r="O5689" t="str">
            <v>CONTRATADO EN EJECUCIÓN</v>
          </cell>
        </row>
        <row r="5690">
          <cell r="K5690">
            <v>2015004410025</v>
          </cell>
          <cell r="L5690" t="str">
            <v>CONSTRUCCIÓN DE PAVIMENTACION EN CONCRETO RIGIDO TRAMOS COMPRENDIDOS ENTRE LA CARRERA 9 ENTRE CALLES 1 Y 5 BIS SUR HASTA EL ACCESO AL CDI CASCO URBANO DEL MUNICIPIO TARQUI DEPARTAMENTO DEL HUILA</v>
          </cell>
          <cell r="M5690">
            <v>0</v>
          </cell>
          <cell r="N5690">
            <v>99.99</v>
          </cell>
          <cell r="O5690" t="str">
            <v>CONTRATADO EN EJECUCIÓN</v>
          </cell>
        </row>
        <row r="5691">
          <cell r="K5691">
            <v>2012004410019</v>
          </cell>
          <cell r="L5691" t="str">
            <v>Estudios y Diseños Parque Longitudinal sobre el río Villavieja zona Urbana del Mpio de Tello Huila, Centro Oriente</v>
          </cell>
          <cell r="M5691">
            <v>100</v>
          </cell>
          <cell r="N5691">
            <v>99.98</v>
          </cell>
          <cell r="O5691" t="str">
            <v>CERRADO</v>
          </cell>
        </row>
        <row r="5692">
          <cell r="K5692">
            <v>2013004410021</v>
          </cell>
          <cell r="L5692" t="str">
            <v>Estudio y Diseño para la Construcción del Centro Cultural y Artistico del Municipio de Tello, Centro Oriente</v>
          </cell>
          <cell r="M5692">
            <v>100</v>
          </cell>
          <cell r="N5692">
            <v>99.22</v>
          </cell>
          <cell r="O5692" t="str">
            <v>CERRADO</v>
          </cell>
        </row>
        <row r="5693">
          <cell r="K5693">
            <v>2013004410075</v>
          </cell>
          <cell r="L5693" t="str">
            <v>ADECUACIÓN Y RESTAURACIÓN DEL EDIFICIO MUNICIPAL DEL MUNICIPIO DE TELLO - DEPARTAMENTO DEL HUILA</v>
          </cell>
          <cell r="M5693">
            <v>68.34</v>
          </cell>
          <cell r="N5693">
            <v>65.319999999999993</v>
          </cell>
          <cell r="O5693" t="str">
            <v>CONTRATADO EN EJECUCIÓN</v>
          </cell>
        </row>
        <row r="5694">
          <cell r="K5694">
            <v>2013004410084</v>
          </cell>
          <cell r="L5694" t="str">
            <v>CONSTRUCCIÓN DEL PAVIMENTO EN CONCRETO HIDRAULICO DE LA CARRERA 6 ENTRE CALLE 4 Y EL PUENTE SALIDA A BARAYA DEL MUNICIPIO DE TELLO DEPARTAMENTO DEL HUILA</v>
          </cell>
          <cell r="M5694">
            <v>100</v>
          </cell>
          <cell r="N5694">
            <v>93.51</v>
          </cell>
          <cell r="O5694" t="str">
            <v>CERRADO</v>
          </cell>
        </row>
        <row r="5695">
          <cell r="K5695">
            <v>2015004410084</v>
          </cell>
          <cell r="L5695" t="str">
            <v>CONSTRUCCIÓN DEL PAVIMENTO DE LA CALLE 4 ENTRE CARRERAS 9 Y 6 DEL MUNICIPIO DE TELLO DEPARTAMENTO DEL HUILA.</v>
          </cell>
          <cell r="M5695">
            <v>0</v>
          </cell>
          <cell r="N5695">
            <v>0</v>
          </cell>
          <cell r="O5695" t="str">
            <v>SIN CONTRATAR</v>
          </cell>
        </row>
        <row r="5696">
          <cell r="K5696">
            <v>2013004410017</v>
          </cell>
          <cell r="L5696" t="str">
            <v>CONSTRUCCIÓN DE 20 VIVIENDAS DE INTERÉS SOCIAL EN LA URBANIZACIÓN LA ESPERANZA MUNICIPIO DE TERUEL DEPARTAMENTO DEL HUILA</v>
          </cell>
          <cell r="M5696">
            <v>100</v>
          </cell>
          <cell r="N5696">
            <v>99.98</v>
          </cell>
          <cell r="O5696" t="str">
            <v>CERRADO</v>
          </cell>
        </row>
        <row r="5697">
          <cell r="K5697">
            <v>2013004410103</v>
          </cell>
          <cell r="L5697" t="str">
            <v>CONSTRUCCIÓN VIVIENDA DE INTERÉS SOCIAL EN LA ZONA URBANA DEL MUNICIPIO DE TERUEL DEPARTAMENTO DEL HUILA</v>
          </cell>
          <cell r="M5697">
            <v>100</v>
          </cell>
          <cell r="N5697">
            <v>99.96</v>
          </cell>
          <cell r="O5697" t="str">
            <v>CERRADO</v>
          </cell>
        </row>
        <row r="5698">
          <cell r="K5698">
            <v>2015004410033</v>
          </cell>
          <cell r="L5698" t="str">
            <v>CONSTRUCCIÓN VIVIENDAS DE INTERES SOCIAL EN SITIO PROPIO UBICADO EN LA ZONA URBANA DEL MUNICIPIO DE TERUEL, HUILA DEPARTAMENTO DEL HUILA</v>
          </cell>
          <cell r="M5698">
            <v>100</v>
          </cell>
          <cell r="N5698">
            <v>99.98</v>
          </cell>
          <cell r="O5698" t="str">
            <v>CERRADO</v>
          </cell>
        </row>
        <row r="5699">
          <cell r="K5699">
            <v>2012417970003</v>
          </cell>
          <cell r="L5699" t="str">
            <v>CONSTRUCCIÓN DE REPOSICION DE RED DE ALCANTARILLADO Y PAVIMENTO RÍGIDO EN CONCRETO SIMPLE EN EL MUNICIPIO DE TESALIA, HUILA, CENTRO ORIENTE</v>
          </cell>
          <cell r="M5699">
            <v>100</v>
          </cell>
          <cell r="N5699">
            <v>100</v>
          </cell>
          <cell r="O5699" t="str">
            <v>TERMINADO</v>
          </cell>
        </row>
        <row r="5700">
          <cell r="K5700">
            <v>2014417970001</v>
          </cell>
          <cell r="L5700" t="str">
            <v>MEJORAMIENTO DE VIVIENDA URBANA EN EL MUNICIPIO DE TESALIA HUILA</v>
          </cell>
          <cell r="M5700">
            <v>100</v>
          </cell>
          <cell r="N5700">
            <v>99.91</v>
          </cell>
          <cell r="O5700" t="str">
            <v>CERRADO</v>
          </cell>
        </row>
        <row r="5701">
          <cell r="K5701">
            <v>2014417970003</v>
          </cell>
          <cell r="L5701" t="str">
            <v>CONSTRUCCIÓN DE SETENTA (70) BATERIAS SANITARIAS, CON SUS RESPECTIVOS POZOS SÉPTICOS  EN EL AREA RURAL DEL MUNICIPIO DE TESALIA-HUILA</v>
          </cell>
          <cell r="M5701">
            <v>100</v>
          </cell>
          <cell r="N5701">
            <v>99.52</v>
          </cell>
          <cell r="O5701" t="str">
            <v>TERMINADO</v>
          </cell>
        </row>
        <row r="5702">
          <cell r="K5702">
            <v>2015417970001</v>
          </cell>
          <cell r="L5702" t="str">
            <v>CONSTRUCCIÓN PAVIMENTO RIGIDO EN CONCRETO Y RESTITUCIÓN DE ALCANTARILLADO DE LA CALLE 8 ENTRE CARRERA 5 Y 8 DEL BARRIO VENECIA, ZONA URBANA MUNICIPIO DE TESALIA, HUILA.</v>
          </cell>
          <cell r="M5702">
            <v>100</v>
          </cell>
          <cell r="N5702">
            <v>99.99</v>
          </cell>
          <cell r="O5702" t="str">
            <v>TERMINADO</v>
          </cell>
        </row>
        <row r="5703">
          <cell r="K5703">
            <v>2015417970002</v>
          </cell>
          <cell r="L5703" t="str">
            <v>CONSTRUCCIÓN PAVIMENTO RÍGIDO EN CONCRETO DE LA CL7 ENTRE K4Y5, K4 ENTRE CL6Y7 DEL BARRIO EL JARDIN;CL1B ENTRE K9Y10, K10 ENTRE CL1Y2 , CL1 ENTRE K9Y10 BARRIO VILLA OTILIA Y RESTITUCIÓN DE ALCANTARILLADO CL7 ENTRE K4Y5 TESALIA-HUILA.</v>
          </cell>
          <cell r="M5703">
            <v>100</v>
          </cell>
          <cell r="N5703">
            <v>100</v>
          </cell>
          <cell r="O5703" t="str">
            <v>CERRADO</v>
          </cell>
        </row>
        <row r="5704">
          <cell r="K5704">
            <v>2015417970003</v>
          </cell>
          <cell r="L5704" t="str">
            <v>CONSTRUCCIÓN DE BATERÍAS SANITARIAS, CON SU RESPECTIVO POZO SÉPTICO EN EL ÁREA RURAL DEL MUNICIPIO DE TESALIA, DEPARTAMENTO DEL HUILA.</v>
          </cell>
          <cell r="M5704">
            <v>100</v>
          </cell>
          <cell r="N5704">
            <v>99.97</v>
          </cell>
          <cell r="O5704" t="str">
            <v>TERMINADO</v>
          </cell>
        </row>
        <row r="5705">
          <cell r="K5705">
            <v>2015418070001</v>
          </cell>
          <cell r="L5705" t="str">
            <v>CONSTRUCCIÓN DE CIEN BATERIAS SANITARIAS Y POZOS SÉPTICOS EN LA ZONA RURAL DEL MUNICIPIO DE TIMANA DEPARTAMENTO DEL HUILA</v>
          </cell>
          <cell r="M5705">
            <v>90.83</v>
          </cell>
          <cell r="N5705">
            <v>91.27</v>
          </cell>
          <cell r="O5705" t="str">
            <v>CONTRATADO EN EJECUCIÓN</v>
          </cell>
        </row>
        <row r="5706">
          <cell r="K5706">
            <v>2015418070002</v>
          </cell>
          <cell r="L5706" t="str">
            <v>CONSTRUCCIÓN DE OCHO (8) BATERÍAS SANITARIAS Y POZOS SÉPTICOS PARA LA COMUNIDAD INDIGENA SANTA BARBARA PIJAOS EN EL MUNICIPIO DE TIMANÁ DEPARTAMENTO DEL  HUILA</v>
          </cell>
          <cell r="M5706">
            <v>100</v>
          </cell>
          <cell r="N5706">
            <v>100</v>
          </cell>
          <cell r="O5706" t="str">
            <v>CERRADO</v>
          </cell>
        </row>
        <row r="5707">
          <cell r="K5707">
            <v>2013004410062</v>
          </cell>
          <cell r="L5707" t="str">
            <v>CONSTRUCCIÓN PAVIMENTO RIGIDO DE SEIS (6) TRAMOS DE VIAS URBANA DEL MUNICIPIO DE TIMANÁ DEPARTAMENTO DEL HUILA</v>
          </cell>
          <cell r="M5707">
            <v>99.99</v>
          </cell>
          <cell r="N5707">
            <v>100.43</v>
          </cell>
          <cell r="O5707" t="str">
            <v>TERMINADO</v>
          </cell>
        </row>
        <row r="5708">
          <cell r="K5708">
            <v>2013004410064</v>
          </cell>
          <cell r="L5708" t="str">
            <v>CONSTRUCCIÓN DE 44 VIVIENDAS BIFAMILIARES DE INTERES PRIORITARIO EN LA URBANIZACIÓN CONVIVIR PARA LA REUBICACIÓN DE 88 FAMILIAS DEL MUNICIPIO DE TIMANÁ DEPARTAMENTO DEL HUILA</v>
          </cell>
          <cell r="M5708">
            <v>100</v>
          </cell>
          <cell r="N5708">
            <v>95.69</v>
          </cell>
          <cell r="O5708" t="str">
            <v>TERMINADO</v>
          </cell>
        </row>
        <row r="5709">
          <cell r="K5709">
            <v>2013004410082</v>
          </cell>
          <cell r="L5709" t="str">
            <v>FORMULACIÓN DEL ESQUEMA DE ORDENAMIENTO TERRITORIAL - EOT DEL MUNICIPIO DE TIMANÁ DEPARTAMENTO DEL HUILA</v>
          </cell>
          <cell r="M5709">
            <v>77.94</v>
          </cell>
          <cell r="N5709">
            <v>80</v>
          </cell>
          <cell r="O5709" t="str">
            <v>CONTRATADO EN EJECUCIÓN</v>
          </cell>
        </row>
        <row r="5710">
          <cell r="K5710">
            <v>2013004410099</v>
          </cell>
          <cell r="L5710" t="str">
            <v>DOTACIÓN E INSTALACION DE PLANTA ELECTRICA 75 KVA PARA EL HOSPITAL SAN ANTONIO MUNICIPIO TIMANÁ DEPARTAMENTO DEL HUILA</v>
          </cell>
          <cell r="M5710">
            <v>100</v>
          </cell>
          <cell r="N5710">
            <v>94.34</v>
          </cell>
          <cell r="O5710" t="str">
            <v>CERRADO</v>
          </cell>
        </row>
        <row r="5711">
          <cell r="K5711">
            <v>2015418720001</v>
          </cell>
          <cell r="L5711" t="str">
            <v>REPOSICIÓN Y ADECUACION DE LA INSTALACIONES ELECTRICAS, HIDRAULICAS Y DE ESPACIO PUBLICO DEL PARQUE PRINCIPAL DE LA ZONA URBANA DEL MUNICIPIO DE VILLAVIEJA DEPARTAMENTO DEL HUILA</v>
          </cell>
          <cell r="M5711">
            <v>85.33</v>
          </cell>
          <cell r="N5711">
            <v>1.75</v>
          </cell>
          <cell r="O5711" t="str">
            <v>CONTRATADO EN EJECUCIÓN</v>
          </cell>
        </row>
        <row r="5712">
          <cell r="K5712">
            <v>2013004410016</v>
          </cell>
          <cell r="L5712" t="str">
            <v>MEJORAMIENTO DE VIVIENDA (CONSTRUCCIÓN DE 27 COCINAS Y 29 BATERIAS SANITARIAS) VILLAVIEJA, HUILA, CENTRO ORIENTE</v>
          </cell>
          <cell r="M5712">
            <v>99.98</v>
          </cell>
          <cell r="N5712">
            <v>87.02</v>
          </cell>
          <cell r="O5712" t="str">
            <v>CERRADO</v>
          </cell>
        </row>
        <row r="5713">
          <cell r="K5713">
            <v>2015418720002</v>
          </cell>
          <cell r="L5713" t="str">
            <v>MEJORAMIENTO DE  VIVIENDA PARA 200 FAMILIAS EN EL SECTOR URBANO DEL MUNICIPIO DE VILLAVIEJA HUILA</v>
          </cell>
          <cell r="M5713">
            <v>0</v>
          </cell>
          <cell r="N5713">
            <v>0</v>
          </cell>
          <cell r="O5713" t="str">
            <v>EN PROCESO DE CONTRATACIÓN</v>
          </cell>
        </row>
        <row r="5714">
          <cell r="K5714">
            <v>2015418720003</v>
          </cell>
          <cell r="L5714" t="str">
            <v>MEJORAMIENTO DE 100 VIVIENDAS AREA RURAL DEL MUNICIPIO DE VILLAVIEJA DEPARTAMENTO DEL HUILA</v>
          </cell>
          <cell r="M5714">
            <v>0</v>
          </cell>
          <cell r="N5714">
            <v>0</v>
          </cell>
          <cell r="O5714" t="str">
            <v>EN PROCESO DE CONTRATACIÓN</v>
          </cell>
        </row>
        <row r="5715">
          <cell r="K5715">
            <v>2012418850001</v>
          </cell>
          <cell r="L5715" t="str">
            <v>CONSTRUCCIÓN TERMINACIÓN PRIMERA FASE DEL MEGACOLEGIO ANA ELISA CUENCA LARA YAGUARÁ, HUILA, CENTRO ORIENTE</v>
          </cell>
          <cell r="M5715">
            <v>100</v>
          </cell>
          <cell r="N5715">
            <v>99.75</v>
          </cell>
          <cell r="O5715" t="str">
            <v>PARA CIERRE</v>
          </cell>
        </row>
        <row r="5716">
          <cell r="K5716">
            <v>2013418850001</v>
          </cell>
          <cell r="L5716" t="str">
            <v>MEJORAMIENTO DEL SISTEMA DE ADUCCION DESDE EL SECTOR LLANITO DE PEÑA Y LA PLANTA DE TRATAMIENTO DE AGUA POTABLE DEL  MUNICIPIO DE YAGUARÁ, HUILA, CENTRO ORIENTE</v>
          </cell>
          <cell r="M5716">
            <v>100</v>
          </cell>
          <cell r="N5716">
            <v>96.77</v>
          </cell>
          <cell r="O5716" t="str">
            <v>TERMINADO</v>
          </cell>
        </row>
        <row r="5717">
          <cell r="K5717">
            <v>2013418850003</v>
          </cell>
          <cell r="L5717" t="str">
            <v>CONSTRUCCIÓN RED DE AGUAS LLUVIAS EN LA ZONA URBANA DEL MUNICIPIO YAGUARÁ, HUILA, CENTRO ORIENTE</v>
          </cell>
          <cell r="M5717">
            <v>0</v>
          </cell>
          <cell r="N5717">
            <v>95.16</v>
          </cell>
          <cell r="O5717" t="str">
            <v>CONTRATADO EN EJECUCIÓN</v>
          </cell>
        </row>
        <row r="5718">
          <cell r="K5718">
            <v>2013418850005</v>
          </cell>
          <cell r="L5718" t="str">
            <v>MEJORAMIENTO I ETAPA VIA NEIVA - YAGUARA  SECTOR LA BOA - YAGUARÁ, HUILA, CENTRO ORIENTE</v>
          </cell>
          <cell r="M5718">
            <v>99</v>
          </cell>
          <cell r="N5718">
            <v>98.33</v>
          </cell>
          <cell r="O5718" t="str">
            <v>TERMINADO</v>
          </cell>
        </row>
        <row r="5719">
          <cell r="K5719">
            <v>2013418850006</v>
          </cell>
          <cell r="L5719" t="str">
            <v>CONSTRUCCIÓN RED DE ACUEDUCTO  PARA EL HOTEL “HACIENDA TÍPICA” DEL MUNICIPIO YAGUARÁ, HUILA, CENTRO ORIENTE</v>
          </cell>
          <cell r="M5719">
            <v>100</v>
          </cell>
          <cell r="N5719">
            <v>98.29</v>
          </cell>
          <cell r="O5719" t="str">
            <v>TERMINADO</v>
          </cell>
        </row>
        <row r="5720">
          <cell r="K5720">
            <v>2013418850007</v>
          </cell>
          <cell r="L5720" t="str">
            <v>APOYO A HOGARES COMUNITARIOS, FAMIS Y HOGAR DE BIENESTAR PARA BRINDAR ASISTENCIA INTEGRAL A PRIMERA INFANCIA DEL MUNICIPIO DE YAGUARÁ, HUILA, CENTRO ORIENTE</v>
          </cell>
          <cell r="M5720">
            <v>100</v>
          </cell>
          <cell r="N5720">
            <v>97.38</v>
          </cell>
          <cell r="O5720" t="str">
            <v>TERMINADO</v>
          </cell>
        </row>
        <row r="5721">
          <cell r="K5721">
            <v>2013418850008</v>
          </cell>
          <cell r="L5721" t="str">
            <v>ESTUDIOS Y DISEÑOS PARA LA CONSTRUCCIÓN DE LA VÍA ALTERNA AL CASCO URBANO DEL MUNICIPIO DE YAGUARÁ, HUILA, CENTRO ORIENTE</v>
          </cell>
          <cell r="M5721">
            <v>100</v>
          </cell>
          <cell r="N5721">
            <v>71.849999999999994</v>
          </cell>
          <cell r="O5721" t="str">
            <v>TERMINADO</v>
          </cell>
        </row>
        <row r="5722">
          <cell r="K5722">
            <v>2013418850009</v>
          </cell>
          <cell r="L5722" t="str">
            <v>CONSTRUCCIÓN SEGUNDA FASE DE LA INSTITUCIÓN EDUCATIVA ANA ELISA CUENCA LARA DEL  MUNICIPIO DE YAGUARÁ  DEPARTAMENTO DEL HUILA</v>
          </cell>
          <cell r="M5722">
            <v>0</v>
          </cell>
          <cell r="N5722">
            <v>65.739999999999995</v>
          </cell>
          <cell r="O5722" t="str">
            <v>CONTRATADO EN EJECUCIÓN</v>
          </cell>
        </row>
        <row r="5723">
          <cell r="K5723">
            <v>2014418850001</v>
          </cell>
          <cell r="L5723" t="str">
            <v>CONSTRUCCIÓN DE VIVIENDA DE INTERÉS SOCIAL EN EL LOTE B DE LA CIUDADELA SAN PEDRO DEL MUNICIPIO DE YAGUARÁ, HUILA, CENTRO ORIENTE</v>
          </cell>
          <cell r="M5723">
            <v>0</v>
          </cell>
          <cell r="N5723">
            <v>94.62</v>
          </cell>
          <cell r="O5723" t="str">
            <v>CONTRATADO EN EJECUCIÓN</v>
          </cell>
        </row>
        <row r="5724">
          <cell r="K5724">
            <v>2014418850002</v>
          </cell>
          <cell r="L5724" t="str">
            <v>CONSTRUCCIÓN I ETAPA DE LA VÍA ALTERNA AL CASCO URBANO DEL MUNICIPIO DE YAGUARÁ, HUILA, CENTRO ORIENTE</v>
          </cell>
          <cell r="M5724">
            <v>0</v>
          </cell>
          <cell r="N5724">
            <v>4.33</v>
          </cell>
          <cell r="O5724" t="str">
            <v>CONTRATADO EN EJECUCIÓN</v>
          </cell>
        </row>
        <row r="5725">
          <cell r="K5725">
            <v>2015418850001</v>
          </cell>
          <cell r="L5725" t="str">
            <v>SUMINISTRO DE TRANSPORTE ESCOLAR PARA ESTUDIANTES DE INSTITUCIONES EDUCATIVAS PUBLICAS DEL MUNICIPIO DE YAGUARÁ, HUILA</v>
          </cell>
          <cell r="M5725">
            <v>70</v>
          </cell>
          <cell r="N5725">
            <v>77.41</v>
          </cell>
          <cell r="O5725" t="str">
            <v>CONTRATADO EN EJECUCIÓN</v>
          </cell>
        </row>
        <row r="5726">
          <cell r="K5726">
            <v>2015418850003</v>
          </cell>
          <cell r="L5726" t="str">
            <v>FORTALECIMIENTO DE LA ESTRATEGIA IAMI - INTEGRAL EN EL MUNICIPIO DE YAGUARÁ, HUILA</v>
          </cell>
          <cell r="M5726">
            <v>100</v>
          </cell>
          <cell r="N5726">
            <v>100</v>
          </cell>
          <cell r="O5726" t="str">
            <v>CERRADO</v>
          </cell>
        </row>
        <row r="5727">
          <cell r="K5727">
            <v>2015418850004</v>
          </cell>
          <cell r="L5727" t="str">
            <v>REHABILITACIÓN PAVIMENTO DE CONCRETO ASFALTICO VÍA LA BOA — YAGUARÁ  EN UNA L=2 KM DEL  PR11+000 AL PR13+000, TOMANDO COMO K0+000 EL PUENTE SOBRE LA QUEBRADA LA BOA,  EN YAGUARÁ HUILA</v>
          </cell>
          <cell r="M5727">
            <v>0</v>
          </cell>
          <cell r="N5727">
            <v>22.62</v>
          </cell>
          <cell r="O5727" t="str">
            <v>CONTRATADO EN EJECUCIÓN</v>
          </cell>
        </row>
        <row r="5728">
          <cell r="K5728">
            <v>2015418850005</v>
          </cell>
          <cell r="L5728" t="str">
            <v>REHABILITACIÓN DE LA MALLA VIAL EN LOS PUNTOS MÁS CRÍTICOS DE LA ZONA URBANA DEL MUNICIPIO DE YAGUARÁ, HUILA CENTRO ORIENTE</v>
          </cell>
          <cell r="M5728">
            <v>0</v>
          </cell>
          <cell r="N5728">
            <v>50</v>
          </cell>
          <cell r="O5728" t="str">
            <v>CONTRATADO EN EJECUCIÓN</v>
          </cell>
        </row>
        <row r="5729">
          <cell r="K5729">
            <v>2015418850006</v>
          </cell>
          <cell r="L5729" t="str">
            <v>CONSTRUCCIÓN DE LA RED DE ALCANTARILLADO SANITARIO EN LA CARRERA 1 ENTRE CALLES 4 Y 7, SECTOR MALECÓN DEL MUNICIPIO DE YAGUARÁ, HUILA</v>
          </cell>
          <cell r="M5729">
            <v>0</v>
          </cell>
          <cell r="N5729">
            <v>99.83</v>
          </cell>
          <cell r="O5729" t="str">
            <v>CONTRATADO EN EJECUCIÓN</v>
          </cell>
        </row>
        <row r="5730">
          <cell r="K5730">
            <v>2015418850007</v>
          </cell>
          <cell r="L5730" t="str">
            <v>CONSTRUCCIÓN DE PLACA HUELLA  EN LA VÍA QUE CONDUCE A LA VEREDA UPAR DEL MUNICIPIO DE YAGUARÁ, HUILA</v>
          </cell>
          <cell r="M5730">
            <v>0</v>
          </cell>
          <cell r="N5730">
            <v>99.96</v>
          </cell>
          <cell r="O5730" t="str">
            <v>CONTRATADO EN EJECUCIÓN</v>
          </cell>
        </row>
        <row r="5731">
          <cell r="K5731">
            <v>2015418850008</v>
          </cell>
          <cell r="L5731" t="str">
            <v>CONSTRUCCIÓN MURO DE PROTECCIÓN EN GAVIÓN PARA PREVENCIÓN DE DESASTRES EN EL RIO YAGUARÁ SECTOR BRUSELAS DEL MUNICIPIO DE YAGUARÁ  HUILA</v>
          </cell>
          <cell r="M5731">
            <v>0</v>
          </cell>
          <cell r="N5731">
            <v>62.06</v>
          </cell>
          <cell r="O5731" t="str">
            <v>CONTRATADO EN EJECUCIÓN</v>
          </cell>
        </row>
        <row r="5732">
          <cell r="K5732">
            <v>2015418850009</v>
          </cell>
          <cell r="L5732" t="str">
            <v>REHABILITACIÓN MALLA VIAL DE LA ZONA URBANA DEL MUNICIPIO DE YAGUARÁ, HUILA CENTRO ORIENTE</v>
          </cell>
          <cell r="M5732">
            <v>0</v>
          </cell>
          <cell r="N5732">
            <v>76.64</v>
          </cell>
          <cell r="O5732" t="str">
            <v>CONTRATADO EN EJECUCIÓN</v>
          </cell>
        </row>
        <row r="5733">
          <cell r="K5733">
            <v>2015418850011</v>
          </cell>
          <cell r="L5733" t="str">
            <v>CONSTRUCCIÓN DEL PUENTE Y OBRAS COMPLEMENTARIAS EN LA VÍA QUE CONDUCE A LA VEREDA ARENOSO EN EL K8+000 A LA ALTURA DE LA QUEBRADA YAGUARÁ, HUILA, CENTRO ORIENTE</v>
          </cell>
          <cell r="M5733">
            <v>0</v>
          </cell>
          <cell r="N5733">
            <v>46.52</v>
          </cell>
          <cell r="O5733" t="str">
            <v>CONTRATADO EN EJECUCIÓN</v>
          </cell>
        </row>
        <row r="5734">
          <cell r="K5734">
            <v>2013440350001</v>
          </cell>
          <cell r="L5734" t="str">
            <v>CONSTRUCCIÓN DE CANCHA DE SOFTBOL LA BOMBONERA EN EL BARRIO 7 DE AGOSTO ALBANIA, LA GUAJIRA, CARIBE</v>
          </cell>
          <cell r="M5734">
            <v>100</v>
          </cell>
          <cell r="N5734">
            <v>100.23</v>
          </cell>
          <cell r="O5734" t="str">
            <v>TERMINADO</v>
          </cell>
        </row>
        <row r="5735">
          <cell r="K5735">
            <v>2013440350002</v>
          </cell>
          <cell r="L5735" t="str">
            <v>MEJORAMIENTO DE LA INFRAESTRUCTURA DEL PARQUE EL CARMEN, ZONA URBANA MUNICIPIO DE ALBANIA, LA GUAJIRA, CARIBE</v>
          </cell>
          <cell r="M5735">
            <v>100</v>
          </cell>
          <cell r="N5735">
            <v>99.98</v>
          </cell>
          <cell r="O5735" t="str">
            <v>TERMINADO</v>
          </cell>
        </row>
        <row r="5736">
          <cell r="K5736">
            <v>2013440350003</v>
          </cell>
          <cell r="L5736" t="str">
            <v>CONSTRUCCIÓN CANCHA DE FÚTBOL EN EL BARRIO 26 DE FEBRERO, DEL MUNICIPIO DE ALBANIA DEPARTAMENTO DE LA GUAJIRA, CARIBE</v>
          </cell>
          <cell r="M5736">
            <v>100</v>
          </cell>
          <cell r="N5736">
            <v>100</v>
          </cell>
          <cell r="O5736" t="str">
            <v>TERMINADO</v>
          </cell>
        </row>
        <row r="5737">
          <cell r="K5737">
            <v>2013440350005</v>
          </cell>
          <cell r="L5737" t="str">
            <v>FORTALECIMIENTO DE LA SALUD PUBLICA PARA GARANTIZAR UNA INFANCIA SALUDABLE EN EL MUNICIPIO DE ALBANIA, LA GUAJIRA, CARIBE</v>
          </cell>
          <cell r="M5737">
            <v>100</v>
          </cell>
          <cell r="N5737">
            <v>99.99</v>
          </cell>
          <cell r="O5737" t="str">
            <v>TERMINADO</v>
          </cell>
        </row>
        <row r="5738">
          <cell r="K5738">
            <v>2013440350008</v>
          </cell>
          <cell r="L5738" t="str">
            <v>CONSTRUCCIÓN DEL MICROACUEDUCTO RURAL WARE WARE II SECTOR II CORRESPONDIENTE A LAS COMUNIDADES DE WARRARATCHON WOCTION,PERRUNCHO, KARALAPANA, AIPISPURE Y CHINGOLITO, EN ALBANIA LA GUAJIRA</v>
          </cell>
          <cell r="M5738">
            <v>100</v>
          </cell>
          <cell r="N5738">
            <v>99.93</v>
          </cell>
          <cell r="O5738" t="str">
            <v>TERMINADO</v>
          </cell>
        </row>
        <row r="5739">
          <cell r="K5739">
            <v>2013440350009</v>
          </cell>
          <cell r="L5739" t="str">
            <v>CONSTRUCCIÓN FASE III PARA LA CULMINACION DEL POLIDEPORTIVO ZONA URBANA ALBANIA, DEPARATAMENTO DE LA GUAJIRA, CARIBE</v>
          </cell>
          <cell r="M5739">
            <v>59</v>
          </cell>
          <cell r="N5739">
            <v>70.58</v>
          </cell>
          <cell r="O5739" t="str">
            <v>CONTRATADO EN EJECUCIÓN</v>
          </cell>
        </row>
        <row r="5740">
          <cell r="K5740">
            <v>2013440350010</v>
          </cell>
          <cell r="L5740" t="str">
            <v>AMPLIACIÓN Y REMODELACIÓN DE LA SEDE ADMINISTRATIVA DEL MUNICIPIO DE ALBANIA, LA GUAJIRA, CARIBE</v>
          </cell>
          <cell r="M5740">
            <v>58.86</v>
          </cell>
          <cell r="N5740">
            <v>75.430000000000007</v>
          </cell>
          <cell r="O5740" t="str">
            <v>CONTRATADO EN EJECUCIÓN</v>
          </cell>
        </row>
        <row r="5741">
          <cell r="K5741">
            <v>2014440350001</v>
          </cell>
          <cell r="L5741" t="str">
            <v>CONSTRUCCIÓN Y DOTACIÓN DEL CENTRO EDUCATIVO MARIA AUXILIADORA DE CUESTECITAS ALBANIA, LA GUAJIRA, CARIBE</v>
          </cell>
          <cell r="M5741">
            <v>87.73</v>
          </cell>
          <cell r="N5741">
            <v>36.090000000000003</v>
          </cell>
          <cell r="O5741" t="str">
            <v>CONTRATADO EN EJECUCIÓN</v>
          </cell>
        </row>
        <row r="5742">
          <cell r="K5742">
            <v>2014440350002</v>
          </cell>
          <cell r="L5742" t="str">
            <v>CONSTRUCCIÓN DE REDES ELECTRICAS DE MEDIA Y BAJA TENSION A COMUNIDADES INDIGENAS RURALES CARENTES DEL SERVICIO DE LOS CORREGIMIETOS DE CUESTECITAS, PORCIOSA Y WARE WAREN ALBANIA, LA GUAJIRA, CARIBE</v>
          </cell>
          <cell r="M5742">
            <v>100</v>
          </cell>
          <cell r="N5742">
            <v>95.22</v>
          </cell>
          <cell r="O5742" t="str">
            <v>TERMINADO</v>
          </cell>
        </row>
        <row r="5743">
          <cell r="K5743">
            <v>2015440350003</v>
          </cell>
          <cell r="L5743" t="str">
            <v>CONSTRUCCIÓN DE PARQUE PARA EL APROVECHAMIENTO DEL DEPORTE Y RECREACIÓN EN EL BARRIO DIVINO NIÑO, MUNICIPIO DE ALBANIA, LA GUAJIRA</v>
          </cell>
          <cell r="M5743">
            <v>0</v>
          </cell>
          <cell r="N5743">
            <v>85.48</v>
          </cell>
          <cell r="O5743" t="str">
            <v>CONTRATADO EN EJECUCIÓN</v>
          </cell>
        </row>
        <row r="5744">
          <cell r="K5744">
            <v>2015440350004</v>
          </cell>
          <cell r="L5744" t="str">
            <v>IMPLEMENTACIÓN DEL PLAN DE GESTIÓN INTEGRAL DE RESIDUOS SÓLIDOS DEL MUNICIPIO DE ALBANIA, LA GUAJIRA.</v>
          </cell>
          <cell r="M5744">
            <v>0</v>
          </cell>
          <cell r="N5744">
            <v>0</v>
          </cell>
          <cell r="O5744" t="str">
            <v>CONTRATADO EN EJECUCIÓN</v>
          </cell>
        </row>
        <row r="5745">
          <cell r="K5745">
            <v>2015440350005</v>
          </cell>
          <cell r="L5745" t="str">
            <v>RECOPILACIÓN OPTIMIZAR INFORMACIÓN ESTADÍSTICA DE LA COMUNIDAD AFROCOLOMBIANA Y MINORÍAS ÉTNICAS ALBANIA, LA GUAJIRA, CARIBE</v>
          </cell>
          <cell r="M5745">
            <v>0</v>
          </cell>
          <cell r="N5745">
            <v>0</v>
          </cell>
          <cell r="O5745" t="str">
            <v>CONTRATADO EN EJECUCIÓN</v>
          </cell>
        </row>
        <row r="5746">
          <cell r="K5746">
            <v>2015440350006</v>
          </cell>
          <cell r="L5746" t="str">
            <v>MEJORAMIENTO DE LA CALIDAD DEL SERVICIO DE SALUD EN EL RI 04 DE NOVIEMBRE, MUNICIPIO DE ALBANIA, LA GUAJIRA, CARIBE</v>
          </cell>
          <cell r="M5746">
            <v>0</v>
          </cell>
          <cell r="N5746">
            <v>80.87</v>
          </cell>
          <cell r="O5746" t="str">
            <v>CONTRATADO EN EJECUCIÓN</v>
          </cell>
        </row>
        <row r="5747">
          <cell r="K5747">
            <v>2015440350007</v>
          </cell>
          <cell r="L5747" t="str">
            <v>MEJORAMIENTO EN LA DISPONIBILIDAD DEL AGUA EN LA COMUNIDAD DE SANTAFÉ ALBANIA, LA GUAJIRA, CARIBE</v>
          </cell>
          <cell r="M5747">
            <v>0</v>
          </cell>
          <cell r="N5747">
            <v>72.59</v>
          </cell>
          <cell r="O5747" t="str">
            <v>CONTRATADO EN EJECUCIÓN</v>
          </cell>
        </row>
        <row r="5748">
          <cell r="K5748">
            <v>2015440350008</v>
          </cell>
          <cell r="L5748" t="str">
            <v>MEJORAMIENTO DEL ESTADO NUTRICIONAL DE LOS NIÑOS DE UNO A DIEZ AÑOS DE LAS COMUNIDADES DE WAREWAREN, PARAÍSO, CHIRRATUI Y SAN JOSE, ALBANIA, LA GUAJIRA, CARIBE</v>
          </cell>
          <cell r="M5748">
            <v>0</v>
          </cell>
          <cell r="N5748">
            <v>61.8</v>
          </cell>
          <cell r="O5748" t="str">
            <v>CONTRATADO EN EJECUCIÓN</v>
          </cell>
        </row>
        <row r="5749">
          <cell r="K5749">
            <v>2015440350009</v>
          </cell>
          <cell r="L5749" t="str">
            <v>IDENTIFICACIÓN DE OFERTA LABORAL EN LAS COMUNIDADES DE JULIMAKAL, SAN JOSÉ, AMARE, NUEVA ESPERANZA, ORILLAMANA, CARACOLÍ Y WARE-WAREN, ALBANIA, LA GUAJIRA, CARIBE</v>
          </cell>
          <cell r="M5749">
            <v>0</v>
          </cell>
          <cell r="N5749">
            <v>75.37</v>
          </cell>
          <cell r="O5749" t="str">
            <v>CONTRATADO EN EJECUCIÓN</v>
          </cell>
        </row>
        <row r="5750">
          <cell r="K5750">
            <v>2015440350010</v>
          </cell>
          <cell r="L5750" t="str">
            <v>APOYO AL ACCESO DE BACHILLERES DEL RI 04 DE NOVIEMBRE Y COMUNIDADES ALEDAÑAS A LA EDUCACIÓN SUPERIOR, MUNICIPIO DE ALBANIA, LA GUAJIRA, CARIBE</v>
          </cell>
          <cell r="M5750">
            <v>0</v>
          </cell>
          <cell r="N5750">
            <v>83.43</v>
          </cell>
          <cell r="O5750" t="str">
            <v>CONTRATADO EN EJECUCIÓN</v>
          </cell>
        </row>
        <row r="5751">
          <cell r="K5751">
            <v>2015440350011</v>
          </cell>
          <cell r="L5751" t="str">
            <v>CONSTRUCCIÓN DE PARQUE RECREATIVO EN EL BARRIO VILLA REINA ZONA URBANA DE CUESTECITAS EN EL MUNICIPIO DE ALBANIA, LA GUAJIRA, CARIBE</v>
          </cell>
          <cell r="M5751">
            <v>100</v>
          </cell>
          <cell r="N5751">
            <v>49.96</v>
          </cell>
          <cell r="O5751" t="str">
            <v>TERMINADO</v>
          </cell>
        </row>
        <row r="5752">
          <cell r="K5752">
            <v>2015440350012</v>
          </cell>
          <cell r="L5752" t="str">
            <v>RECUPERACIÓN NUTRICIONAL DE NIÑOS DE 0 A 5 AÑOS, MADRES GESTANTES Y LACTANTES, ZONA RURAL DE WARE-WAREN-PORCIOSA, CUESTECITAS MUNICIPIO DE ALBANIA, LA GUAJIRA, CARIBE</v>
          </cell>
          <cell r="M5752">
            <v>100</v>
          </cell>
          <cell r="N5752">
            <v>100</v>
          </cell>
          <cell r="O5752" t="str">
            <v>TERMINADO</v>
          </cell>
        </row>
        <row r="5753">
          <cell r="K5753">
            <v>2015440350013</v>
          </cell>
          <cell r="L5753" t="str">
            <v>CONSTRUCCIÓN DE REDES DE ALCANTARILLADO SANITARIO FALTANTE Y PLANTA DE TRATAMIENTO DE AGUAS RESIDUALES (PTAR) DEL SECTOR POBLADO DEL CORREGIMIENTO DE LOS REMEDIOS, MUNICIPIO DE ALBANIA, DEPARTAMENTO DE LA GUAJIRA</v>
          </cell>
          <cell r="M5753">
            <v>85.96</v>
          </cell>
          <cell r="N5753">
            <v>77.400000000000006</v>
          </cell>
          <cell r="O5753" t="str">
            <v>CONTRATADO EN EJECUCIÓN</v>
          </cell>
        </row>
        <row r="5754">
          <cell r="K5754">
            <v>2015440350018</v>
          </cell>
          <cell r="L5754" t="str">
            <v>MEJORAMIENTO EN EL ABASTECIMIENTO DE AGUA POTABLE PARA LA CABECERA MUNICIPAL ALBANIA, LA GUAJIRA, CARIBE</v>
          </cell>
          <cell r="M5754">
            <v>0</v>
          </cell>
          <cell r="N5754">
            <v>0</v>
          </cell>
          <cell r="O5754" t="str">
            <v>SIN CONTRATAR</v>
          </cell>
        </row>
        <row r="5755">
          <cell r="K5755">
            <v>2015440350019</v>
          </cell>
          <cell r="L5755" t="str">
            <v>AMPLIACIÓN Y OPTIMIZACIÓN DE LAS REDES DE ALCANTARILLADO EN EL SECTOR URBANO DE CUESTECITAS ALBANIA, LA GUAJIRA, CARIBE</v>
          </cell>
          <cell r="M5755">
            <v>0</v>
          </cell>
          <cell r="N5755">
            <v>0</v>
          </cell>
          <cell r="O5755" t="str">
            <v>SIN CONTRATAR</v>
          </cell>
        </row>
        <row r="5756">
          <cell r="K5756">
            <v>2015440350021</v>
          </cell>
          <cell r="L5756" t="str">
            <v>REHABILITACIÓN DE LAS PLANTAS DE TRATAMIENTO DE AGUAS RESIDUALES DEL MUNICIPIO DE ALBANIA Y DEL BARRIO CIUDAD ALBANIA EN EL MUNICIPIO DE ALBANIA, LA GUAJIRA, CARIBE</v>
          </cell>
          <cell r="M5756">
            <v>0</v>
          </cell>
          <cell r="N5756">
            <v>0</v>
          </cell>
          <cell r="O5756" t="str">
            <v>SIN CONTRATAR</v>
          </cell>
        </row>
        <row r="5757">
          <cell r="K5757">
            <v>2015440350025</v>
          </cell>
          <cell r="L5757" t="str">
            <v>ADECUACIÓN Y REUBICACION DEL SISTEMA DE TRATAMIENTO DE AGUAS RESIDUALES DOMESTICAS DEL SECTOR URBANO DE CUESTECITAS MUNICIPIO DE ALBANIA, LA GUAJIRA</v>
          </cell>
          <cell r="M5757">
            <v>0</v>
          </cell>
          <cell r="N5757">
            <v>0</v>
          </cell>
          <cell r="O5757" t="str">
            <v>SIN CONTRATAR</v>
          </cell>
        </row>
        <row r="5758">
          <cell r="K5758">
            <v>2012440780001</v>
          </cell>
          <cell r="L5758" t="str">
            <v>IMPLEMENTACIÓN DE PROGRAMA DE ACCIONES PARA EL DESARROLLO DE LAS POLÍTICAS JUVENILES EN EL MUNICIPIO DE BARRANCAS, LA GUAJIRA, CARIBE</v>
          </cell>
          <cell r="M5758">
            <v>100</v>
          </cell>
          <cell r="N5758">
            <v>49.57</v>
          </cell>
          <cell r="O5758" t="str">
            <v>TERMINADO</v>
          </cell>
        </row>
        <row r="5759">
          <cell r="K5759">
            <v>2012440780002</v>
          </cell>
          <cell r="L5759" t="str">
            <v>ESTUDIOS DE UN PLAN URBANISTICO Y SEÑALIZACIÓN VÍAL PARA EL MUNICIPIO DE BARRANCAS, LA GUAJIRA, CARIBE</v>
          </cell>
          <cell r="M5759">
            <v>100</v>
          </cell>
          <cell r="N5759">
            <v>61.63</v>
          </cell>
          <cell r="O5759" t="str">
            <v>TERMINADO</v>
          </cell>
        </row>
        <row r="5760">
          <cell r="K5760">
            <v>2012440780003</v>
          </cell>
          <cell r="L5760" t="str">
            <v>IMPLEMENTACIÓN DE ACCIONES PARA LA PROTECCIÓN, PRESERVACIÓN, CONSERVACIÓN Y PREVENCIÓN DEL DETERIORO DE LA CUENCA DEL RIO RANCHERÍA EN BARRANCAS, LA GUAJIRA, CARIBE</v>
          </cell>
          <cell r="M5760">
            <v>100</v>
          </cell>
          <cell r="N5760">
            <v>99.97</v>
          </cell>
          <cell r="O5760" t="str">
            <v>PARA CIERRE</v>
          </cell>
        </row>
        <row r="5761">
          <cell r="K5761">
            <v>2012440780004</v>
          </cell>
          <cell r="L5761" t="str">
            <v>CONSTRUCCIÓN DE UNIDADES SANITARIAS EN LAS ZONAS PERIFERICAS DE LAS CABECERAS CORREGIMENTALES Y URBANAS DEL MUNICIPIO DE BARRANCAS, LA GUAJIRA, CARIBE</v>
          </cell>
          <cell r="M5761">
            <v>100</v>
          </cell>
          <cell r="N5761">
            <v>100</v>
          </cell>
          <cell r="O5761" t="str">
            <v>TERMINADO</v>
          </cell>
        </row>
        <row r="5762">
          <cell r="K5762">
            <v>2012440780005</v>
          </cell>
          <cell r="L5762" t="str">
            <v>IMPLEMENTACIÓN DE SISTEMAS DE INFORMACIÓN SOFTWARE EDUCATIVO EN LAS INSTITUCIONES EDUCATIVAS BARRANCAS, LA GUAJIRA, CARIBE</v>
          </cell>
          <cell r="M5762">
            <v>100</v>
          </cell>
          <cell r="N5762">
            <v>100</v>
          </cell>
          <cell r="O5762" t="str">
            <v>CERRADO</v>
          </cell>
        </row>
        <row r="5763">
          <cell r="K5763">
            <v>2012440780006</v>
          </cell>
          <cell r="L5763" t="str">
            <v>ESTUDIO PARA LA CONSTRUCCIÓN DE LA UNIDAD MATERNO INFANTIL DEL HOSPITAL NUESTRA SEÑORA DEL PILAR DEL MUNICIPIO DE BARRANCAS, LA GUAJIRA, CARIBE</v>
          </cell>
          <cell r="M5763">
            <v>100</v>
          </cell>
          <cell r="N5763">
            <v>99.52</v>
          </cell>
          <cell r="O5763" t="str">
            <v>TERMINADO</v>
          </cell>
        </row>
        <row r="5764">
          <cell r="K5764">
            <v>2012440780007</v>
          </cell>
          <cell r="L5764" t="str">
            <v>APOYO ACCIONES PARA EL MEJORAMIENTO DE LA GESTIÓN PEDAGOGICA EN EL MUNICIPIO BARRANCAS, LA GUAJIRA, CARIBE</v>
          </cell>
          <cell r="M5764">
            <v>100</v>
          </cell>
          <cell r="N5764">
            <v>100</v>
          </cell>
          <cell r="O5764" t="str">
            <v>CERRADO</v>
          </cell>
        </row>
        <row r="5765">
          <cell r="K5765">
            <v>2012440780008</v>
          </cell>
          <cell r="L5765" t="str">
            <v>CONSTRUCCIÓN INTERVENCIÒN MALLA VIAL BARRANCAS, LA GUAJIRA, CARIBE</v>
          </cell>
          <cell r="M5765">
            <v>100</v>
          </cell>
          <cell r="N5765">
            <v>99.98</v>
          </cell>
          <cell r="O5765" t="str">
            <v>PARA CIERRE</v>
          </cell>
        </row>
        <row r="5766">
          <cell r="K5766">
            <v>2012440780010</v>
          </cell>
          <cell r="L5766" t="str">
            <v>IMPLEMENTACIÓN DE PROGRAMAS ENCAMINADOS A MEJORAR LA SALUD PUBLICA EN EL MUNICIPIO DE BARRANCAS, LA GUAJIRA, CARIBE</v>
          </cell>
          <cell r="M5766">
            <v>100</v>
          </cell>
          <cell r="N5766">
            <v>99.99</v>
          </cell>
          <cell r="O5766" t="str">
            <v>TERMINADO</v>
          </cell>
        </row>
        <row r="5767">
          <cell r="K5767">
            <v>2012440780011</v>
          </cell>
          <cell r="L5767" t="str">
            <v>APOYO PARA EL MEJORAMIENTO DE LA PRESTACIÓN DEL SERVICIO PÚBLICO EN LA  ALCALDÍA DE BARRANCAS, LA GUAJIRA, CARIBE</v>
          </cell>
          <cell r="M5767">
            <v>100</v>
          </cell>
          <cell r="N5767">
            <v>99.74</v>
          </cell>
          <cell r="O5767" t="str">
            <v>PARA CIERRE</v>
          </cell>
        </row>
        <row r="5768">
          <cell r="K5768">
            <v>2013440780001</v>
          </cell>
          <cell r="L5768" t="str">
            <v>ADECUACIÓN , AMPLIACIÓN Y DOTACIÓN DEL CENTRO DE ATENCIÓN INTEGRAL A LA PRIMERA INFANCIA DEL BARRIO PRINGAMOZAL EN BARRANCAS, LA GUAJIRA, CARIBE</v>
          </cell>
          <cell r="M5768">
            <v>100</v>
          </cell>
          <cell r="N5768">
            <v>99.6</v>
          </cell>
          <cell r="O5768" t="str">
            <v>TERMINADO</v>
          </cell>
        </row>
        <row r="5769">
          <cell r="K5769">
            <v>2013440780003</v>
          </cell>
          <cell r="L5769" t="str">
            <v>FORMULACIÓN DEL PLAN BÁSICO DE ORDENAMIENTO TERRITORIAL DEL MUNICIPIO DE BARRANCAS, LA GUAJIRA, CARIBE</v>
          </cell>
          <cell r="M5769">
            <v>49.93</v>
          </cell>
          <cell r="N5769">
            <v>50.45</v>
          </cell>
          <cell r="O5769" t="str">
            <v>CONTRATADO EN EJECUCIÓN</v>
          </cell>
        </row>
        <row r="5770">
          <cell r="K5770">
            <v>2013440780004</v>
          </cell>
          <cell r="L5770" t="str">
            <v>IMPLEMENTACIÓN DE SOFTWARE ADMINISTRATIVO Y FINANCIERO EN LA SECRETARIA DE HACIENDA DE LA ALCALDIA MUNICIPAL DE BARRANCAS, LA GUAJIRA, CARIBE</v>
          </cell>
          <cell r="M5770">
            <v>100</v>
          </cell>
          <cell r="N5770">
            <v>98.23</v>
          </cell>
          <cell r="O5770" t="str">
            <v>TERMINADO</v>
          </cell>
        </row>
        <row r="5771">
          <cell r="K5771">
            <v>2013440780005</v>
          </cell>
          <cell r="L5771" t="str">
            <v>CONSTRUCCIÓN DE OBRAS ADICIONALES EN LA VÍA QUE CONDUCE DESDE LA CARRETERA NACIONAL HASTA EL CORREGIMIENTO DE SAN PEDRO BARRANCAS, LA GUAJIRA, CARIBE</v>
          </cell>
          <cell r="M5771">
            <v>100</v>
          </cell>
          <cell r="N5771">
            <v>100</v>
          </cell>
          <cell r="O5771" t="str">
            <v>PARA CIERRE</v>
          </cell>
        </row>
        <row r="5772">
          <cell r="K5772">
            <v>2014440780001</v>
          </cell>
          <cell r="L5772" t="str">
            <v>CONSTRUCCIÓN DE PAVIMENTO RÍGIDO EN LA ZONA RURAL DEL MUNICIPIO DE BARRANCAS, LA GUAJIRA, CARIBE</v>
          </cell>
          <cell r="M5772">
            <v>100</v>
          </cell>
          <cell r="N5772">
            <v>99.99</v>
          </cell>
          <cell r="O5772" t="str">
            <v>TERMINADO</v>
          </cell>
        </row>
        <row r="5773">
          <cell r="K5773">
            <v>2014440780002</v>
          </cell>
          <cell r="L5773" t="str">
            <v>CONSTRUCCIÓN DE UNIDADES SANITARIAS EN LOS CORREGIMIENTOS DE GUAYACANAL, POZO HONDO, SAN PEDRO Y CARRETALITO EN EL MUNICIPIO DE BARRANCAS, LA GUAJIRA, CARIBE</v>
          </cell>
          <cell r="M5773">
            <v>100</v>
          </cell>
          <cell r="N5773">
            <v>64.83</v>
          </cell>
          <cell r="O5773" t="str">
            <v>TERMINADO</v>
          </cell>
        </row>
        <row r="5774">
          <cell r="K5774">
            <v>2014440780003</v>
          </cell>
          <cell r="L5774" t="str">
            <v>DOTACIÓN DE BIENES MUEBLES A LAS INSTITUCIONES EDUCATIVAS SEDES CARRETALITO, GUAYACANAL Y POZO HONDO BARRANCAS, LA GUAJIRA, CARIBE</v>
          </cell>
          <cell r="M5774">
            <v>100</v>
          </cell>
          <cell r="N5774">
            <v>99.61</v>
          </cell>
          <cell r="O5774" t="str">
            <v>PARA CIERRE</v>
          </cell>
        </row>
        <row r="5775">
          <cell r="K5775">
            <v>2014440780004</v>
          </cell>
          <cell r="L5775" t="str">
            <v>IMPLEMENTACIÓN DE ACCIONES PARA MEJORAR LA CONVIVENCIA ESCOLAR EN LAS INSTITUCIONES OFICIALES DEL MUNICIPIO DE BARRANCAS, LA GUAJIRA, CARIBE</v>
          </cell>
          <cell r="M5775">
            <v>100</v>
          </cell>
          <cell r="N5775">
            <v>99.17</v>
          </cell>
          <cell r="O5775" t="str">
            <v>TERMINADO</v>
          </cell>
        </row>
        <row r="5776">
          <cell r="K5776">
            <v>2014440780005</v>
          </cell>
          <cell r="L5776" t="str">
            <v>DISEÑO Y EJECUCIÓN DE  ACCIONES DE FOMENTO, DESARROLLO Y PRÁCTICA DE ACTIVIDADES  JUVENILES EN EL MUNICIPIO DE BARRANCAS, LA GUAJIRA, CARIBE</v>
          </cell>
          <cell r="M5776">
            <v>100</v>
          </cell>
          <cell r="N5776">
            <v>98</v>
          </cell>
          <cell r="O5776" t="str">
            <v>PARA CIERRE</v>
          </cell>
        </row>
        <row r="5777">
          <cell r="K5777">
            <v>2014440780006</v>
          </cell>
          <cell r="L5777" t="str">
            <v>CONSTRUCCIÓN DE UNA PLAZA Y DOTACIÓN DE UN PARQUE BIOSALUDABLE EN EL CORREGIMIENTO DE SAN PEDRO EN EL MUNICIPIO DE BARRANCAS, LA GUAJIRA, CARIBE</v>
          </cell>
          <cell r="M5777">
            <v>100</v>
          </cell>
          <cell r="N5777">
            <v>99.8</v>
          </cell>
          <cell r="O5777" t="str">
            <v>TERMINADO</v>
          </cell>
        </row>
        <row r="5778">
          <cell r="K5778">
            <v>2014440780009</v>
          </cell>
          <cell r="L5778" t="str">
            <v>DISEÑO DE ACCIONES DE PROMOCIÓN Y PREVENCION DE LA SALUD MENTAL Y DERECHOS SEXUALES Y REPRODUCTIVOS EN EL ENTORNO ESCOLAR DE BARRANCAS, LA GUAJIRA, CARIBE</v>
          </cell>
          <cell r="M5778">
            <v>100</v>
          </cell>
          <cell r="N5778">
            <v>100</v>
          </cell>
          <cell r="O5778" t="str">
            <v>CERRADO</v>
          </cell>
        </row>
        <row r="5779">
          <cell r="K5779">
            <v>2014440780010</v>
          </cell>
          <cell r="L5779" t="str">
            <v>DOTACIÓN DE LIBROS DE CONSULTA EN LA EDUCACION BASICA SECUNDARIA Y MEDIA PARA LAS INSTITUCIONES EDUCATIVAS DE CARACTER OFICIAL DE BARRANCAS, LA GUAJIRA, CARIBE</v>
          </cell>
          <cell r="M5779">
            <v>100</v>
          </cell>
          <cell r="N5779">
            <v>99.98</v>
          </cell>
          <cell r="O5779" t="str">
            <v>CERRADO</v>
          </cell>
        </row>
        <row r="5780">
          <cell r="K5780">
            <v>2014440780011</v>
          </cell>
          <cell r="L5780" t="str">
            <v>CONSTRUCCIÓN DE VÍAS URBANAS, EN PAVIMENTO RÍGIDO, EN LA CABECERA MUNICIPAL  Y EN LOS CORREGIMIENTOS DE PAPAYAL Y OREGANAL, BARRANCAS, LA GUAJIRA, CARIBE</v>
          </cell>
          <cell r="M5780">
            <v>100</v>
          </cell>
          <cell r="N5780">
            <v>99.98</v>
          </cell>
          <cell r="O5780" t="str">
            <v>TERMINADO</v>
          </cell>
        </row>
        <row r="5781">
          <cell r="K5781">
            <v>2014440780012</v>
          </cell>
          <cell r="L5781" t="str">
            <v>CONSTRUCCIÓN REDES SECUNDARIAS DE ALCANTARILLADO DE LAS CALLES 23 A LA 28 ENTRE CARRERA 1 Y LA VÍA NACIONAL SALIDA PAPAYAL, CABECERA MUNICIPAL DE BARRANCAS, LA GUAJIRA, CARIBE</v>
          </cell>
          <cell r="M5781">
            <v>100</v>
          </cell>
          <cell r="N5781">
            <v>99.38</v>
          </cell>
          <cell r="O5781" t="str">
            <v>TERMINADO</v>
          </cell>
        </row>
        <row r="5782">
          <cell r="K5782">
            <v>2014440780013</v>
          </cell>
          <cell r="L5782" t="str">
            <v>ADECUACIÓN Y REPARACIÓN DE LA CARPETA DE RODADURA, EN PAVIMENTO RÍGIDO, DE LA ZONA URBANA DEL MUNICIPIO DE BARRANCAS, LA GUAJIRA, CARIBE</v>
          </cell>
          <cell r="M5782">
            <v>100</v>
          </cell>
          <cell r="N5782">
            <v>99.4</v>
          </cell>
          <cell r="O5782" t="str">
            <v>TERMINADO</v>
          </cell>
        </row>
        <row r="5783">
          <cell r="K5783">
            <v>2014440780014</v>
          </cell>
          <cell r="L5783" t="str">
            <v>APOYO DE ACCIONES DE DESARROLLO CULTURAL Y RESCATE DE VALORES Y TRADICIONES EN EL MUNICIPIO DE BARRANCAS, LA GUAJIRA, CARIBE</v>
          </cell>
          <cell r="M5783">
            <v>100</v>
          </cell>
          <cell r="N5783">
            <v>99.95</v>
          </cell>
          <cell r="O5783" t="str">
            <v>CERRADO</v>
          </cell>
        </row>
        <row r="5784">
          <cell r="K5784">
            <v>2014440780017</v>
          </cell>
          <cell r="L5784" t="str">
            <v>CONSTRUCCIÓN DE ESTUFAS EFICIENTES AHORRADORAS DE LEÑA EN LOS RESGUARDOS INDÍGENAS DE CERRODEO Y ZAHINO EN EL MUNICIPIO DE BARRANCAS, LA GUAJIRA, CARIBE</v>
          </cell>
          <cell r="M5784">
            <v>100</v>
          </cell>
          <cell r="N5784">
            <v>99.97</v>
          </cell>
          <cell r="O5784" t="str">
            <v>CERRADO</v>
          </cell>
        </row>
        <row r="5785">
          <cell r="K5785">
            <v>2014440780018</v>
          </cell>
          <cell r="L5785" t="str">
            <v>IMPLEMENTACIÓN DE ACCIONES DE ORIENTACIÓN VOCACIONAL Y PROMOCIÓN DE HÁBITOS, TÉCNICAS Y MÉTODOS DE ESTUDIOS EN EL ENTORNO ESCOLAR DEL MUNICIPIO DE BARRANCAS, LA GUAJIRA, CARIBE</v>
          </cell>
          <cell r="M5785">
            <v>100</v>
          </cell>
          <cell r="N5785">
            <v>100</v>
          </cell>
          <cell r="O5785" t="str">
            <v>CERRADO</v>
          </cell>
        </row>
        <row r="5786">
          <cell r="K5786">
            <v>2014440780019</v>
          </cell>
          <cell r="L5786" t="str">
            <v>FORTALECIMIENTO INSTITUCIONAL Y DE GESTIÓN DE LA COMUNIDAD EN PARTICIPACIÓN ORGANIZACIÓN PLANEACIÓN DE SU DESARROLLO Y CONTROL SOCIAL BARRANCAS, LA GUAJIRA, CARIBE</v>
          </cell>
          <cell r="M5786">
            <v>100</v>
          </cell>
          <cell r="N5786">
            <v>91.33</v>
          </cell>
          <cell r="O5786" t="str">
            <v>PARA CIERRE</v>
          </cell>
        </row>
        <row r="5787">
          <cell r="K5787">
            <v>2014440780020</v>
          </cell>
          <cell r="L5787" t="str">
            <v>IMPLEMENTACIÓN DE UNA LÍNEA TÉCNICA Y OPERATIVA PARA FACILITAR PROCESOS DE ESTABILIZACIÓN SOCIOECONÓMICA EN POBLACIONES VULNERABLES DEL MUNICIPIO DE BARRANCAS, LA GUAJIRA, CARIBE</v>
          </cell>
          <cell r="M5787">
            <v>100</v>
          </cell>
          <cell r="N5787">
            <v>96.86</v>
          </cell>
          <cell r="O5787" t="str">
            <v>TERMINADO</v>
          </cell>
        </row>
        <row r="5788">
          <cell r="K5788">
            <v>2015440780001</v>
          </cell>
          <cell r="L5788" t="str">
            <v>IMPLEMENTACIÓN DE ACCIONES DE CONTINGENCIA Y MITIGACIÓN DE LOS DETRIMENTOS AMBIENTALES ORIGINADOS POR LA PRESENCIA DE RESIDUOS SÓLIDOS EN ESPACIOS PÚBLICOS, CALLES, CANALES DE AGUA LLUVIA Y CUNETAS, EN BARRANCAS, LA GUAJIRA.</v>
          </cell>
          <cell r="M5788">
            <v>100</v>
          </cell>
          <cell r="N5788">
            <v>98.17</v>
          </cell>
          <cell r="O5788" t="str">
            <v>TERMINADO</v>
          </cell>
        </row>
        <row r="5789">
          <cell r="K5789">
            <v>2015440780002</v>
          </cell>
          <cell r="L5789" t="str">
            <v>CONSTRUCCIÓN DE OBRAS COMPLEMENTARIAS EN LA INSTITUCIÓN EDUCATIVA REMEDIOS SOLANO DEL MUNICIPIO DE BARRANCAS, LA GUAJIRA, CARIBE</v>
          </cell>
          <cell r="M5789">
            <v>18.91</v>
          </cell>
          <cell r="N5789">
            <v>5.66</v>
          </cell>
          <cell r="O5789" t="str">
            <v>CONTRATADO EN EJECUCIÓN</v>
          </cell>
        </row>
        <row r="5790">
          <cell r="K5790">
            <v>2015440780004</v>
          </cell>
          <cell r="L5790" t="str">
            <v>CONSTRUCCIÓN Y ADECUACIÓN DE RESERVORIOS EN EL ASENTAMIENTO RURAL DISPERSO DE TAMAQUITO 1 JURISDICCIÓN DEL MUNICIPIO DE BARRANCAS, LA GUAJIRA, CARIBE</v>
          </cell>
          <cell r="M5790">
            <v>58.2</v>
          </cell>
          <cell r="N5790">
            <v>99.94</v>
          </cell>
          <cell r="O5790" t="str">
            <v>CONTRATADO EN EJECUCIÓN</v>
          </cell>
        </row>
        <row r="5791">
          <cell r="K5791">
            <v>2015440780005</v>
          </cell>
          <cell r="L5791" t="str">
            <v>CONSTRUCCIÓN Y MEJORAMIENTO DE PARQUES LÚDICO-RECREATIVOS Y BIOSALUDABLES EN LOS BARRIOS AGUA LUNA, EL PILAR, PRINGAMOZAL Y PARQUE ROMERO GÁMEZ Y REDONDO EN EL MUNICIPIO DE BARRANCAS, LA GUAJIRA, CARIBE</v>
          </cell>
          <cell r="M5791">
            <v>0</v>
          </cell>
          <cell r="N5791">
            <v>84.43</v>
          </cell>
          <cell r="O5791" t="str">
            <v>CONTRATADO EN EJECUCIÓN</v>
          </cell>
        </row>
        <row r="5792">
          <cell r="K5792">
            <v>2015440780006</v>
          </cell>
          <cell r="L5792" t="str">
            <v>CONSTRUCCIÓN Y ADECUACIÓN DE LAS SEDES EDUCATIVAS DE LOS CORREGIMIENTOS DE OREGANAL Y POZO HONDO EN EL MUNICIPIO DE BARRANCAS, LA GUAJIRA, CARIBE</v>
          </cell>
          <cell r="M5792">
            <v>0</v>
          </cell>
          <cell r="N5792">
            <v>0</v>
          </cell>
          <cell r="O5792" t="str">
            <v>SIN CONTRATAR</v>
          </cell>
        </row>
        <row r="5793">
          <cell r="K5793">
            <v>2015440780007</v>
          </cell>
          <cell r="L5793" t="str">
            <v>IMPLEMENTACIÓN DE ACCIONES DE PROMOCIÓN DE LOS DERECHOS, LA PARTICIPACIÓN CIUDADANA Y LA CULTURA DE LA LEGALIDAD EN ENTORNO ESCOLAR DEL MUNICIPIO DE BARRANCAS, LA GUAJIRA, CARIBE</v>
          </cell>
          <cell r="M5793">
            <v>100</v>
          </cell>
          <cell r="N5793">
            <v>100</v>
          </cell>
          <cell r="O5793" t="str">
            <v>TERMINADO</v>
          </cell>
        </row>
        <row r="5794">
          <cell r="K5794">
            <v>2015440780008</v>
          </cell>
          <cell r="L5794" t="str">
            <v>ADECUACIÓN Y AMPLIACIÓN DE RESERVORIOS EN ZONAS ALEDAÑAS RURALES, SUSCEPTIBLES A LA DESCERTIFICACIÓN GENERADAS POR EL IMPACTO NEGATIVO DE LA SEQUÍA EN EL MUNICIPIO DE BARRANCAS, LA GUAJIRA, CARIBE</v>
          </cell>
          <cell r="M5794">
            <v>100</v>
          </cell>
          <cell r="N5794">
            <v>93.44</v>
          </cell>
          <cell r="O5794" t="str">
            <v>TERMINADO</v>
          </cell>
        </row>
        <row r="5795">
          <cell r="K5795">
            <v>2015440780009</v>
          </cell>
          <cell r="L5795" t="str">
            <v>IMPLEMENTACIÓN DE PROGRAMA ESPECIALIZADO EN PREVENCIÓN Y ATENCIÓN OPORTUNA EN NIÑOS CON DIFICULTADES DE APRENDIZAJE Y CONDUCTUALES EN EL MUNICIPIO DE BARRANCAS, LA GUAJIRA</v>
          </cell>
          <cell r="M5795">
            <v>98.95</v>
          </cell>
          <cell r="N5795">
            <v>80.58</v>
          </cell>
          <cell r="O5795" t="str">
            <v>CONTRATADO EN EJECUCIÓN</v>
          </cell>
        </row>
        <row r="5796">
          <cell r="K5796">
            <v>2015440780010</v>
          </cell>
          <cell r="L5796" t="str">
            <v>IMPLEMENTACIÓN DE ACCIONES PARA EL FORTALECIMIENTO DEL DESARROLLO PSICOSOCIAL EN EL MUNICIPIO DE BARRANCAS, LA GUAJIRA, CARIBE</v>
          </cell>
          <cell r="M5796">
            <v>100</v>
          </cell>
          <cell r="N5796">
            <v>95.36</v>
          </cell>
          <cell r="O5796" t="str">
            <v>TERMINADO</v>
          </cell>
        </row>
        <row r="5797">
          <cell r="K5797">
            <v>2015440780012</v>
          </cell>
          <cell r="L5797" t="str">
            <v>SUMINISTRO DE ALIMENTACIÓN PARA LOS RESTAURANTES ESCOLARES DE LOS NIÑOS, NIÑAS Y ADOLESCENTES MATRICULADOS EN EL AÑO 2016 EN LAS IE BARRANCAS, LA GUAJIRA CARIBE</v>
          </cell>
          <cell r="M5797">
            <v>42.38</v>
          </cell>
          <cell r="N5797">
            <v>76.849999999999994</v>
          </cell>
          <cell r="O5797" t="str">
            <v>CONTRATADO EN EJECUCIÓN</v>
          </cell>
        </row>
        <row r="5798">
          <cell r="K5798">
            <v>2016440780001</v>
          </cell>
          <cell r="L5798" t="str">
            <v>AMPLIACIÓN DE REDES ELÉCTRICAS DE MEDIA Y BAJA TENSIÓN EN BARRIOS SUBNORMALES DEL MUNICIPIO DE BARRANCAS, DEPARTAMENTO DE LA GUAJIRA</v>
          </cell>
          <cell r="M5798">
            <v>0</v>
          </cell>
          <cell r="N5798">
            <v>0</v>
          </cell>
          <cell r="O5798" t="str">
            <v>SIN MIGRAR</v>
          </cell>
        </row>
        <row r="5799">
          <cell r="K5799">
            <v>2016440780002</v>
          </cell>
          <cell r="L5799" t="str">
            <v>CONSTRUCCIÓN DE PAVIMENTO EN CONCRETO RIGIDO EN VIAS URBANAS EN EL MUNICIPIO DE BARRANCAS, LA GUAJIRA</v>
          </cell>
          <cell r="M5799">
            <v>0</v>
          </cell>
          <cell r="N5799">
            <v>0</v>
          </cell>
          <cell r="O5799" t="str">
            <v>SIN MIGRAR</v>
          </cell>
        </row>
        <row r="5800">
          <cell r="K5800">
            <v>2016440780003</v>
          </cell>
          <cell r="L5800" t="str">
            <v>ADECUACIÓN Y REMODELACIÓN DEL PARQUE LA IDENTIDAD EN EL MUNICIPIO DE BARRANCAS, DEPARTAMENTO DE LA GUAJIRA</v>
          </cell>
          <cell r="M5800">
            <v>0</v>
          </cell>
          <cell r="N5800">
            <v>0</v>
          </cell>
          <cell r="O5800" t="str">
            <v>SIN MIGRAR</v>
          </cell>
        </row>
        <row r="5801">
          <cell r="K5801">
            <v>2016440780004</v>
          </cell>
          <cell r="L5801" t="str">
            <v>ACTUALIZACIÓN DEL PLAN DE GESTION INTEGRAL DE RESIDUOS SÓLIDOS (PGIRS), DEL MUNICIPIO DE BARRANCAS, DEPARTAMENTO DE LA GUAJIRA</v>
          </cell>
          <cell r="M5801">
            <v>0</v>
          </cell>
          <cell r="N5801">
            <v>0</v>
          </cell>
          <cell r="O5801" t="str">
            <v>SIN MIGRAR</v>
          </cell>
        </row>
        <row r="5802">
          <cell r="K5802">
            <v>2016440780005</v>
          </cell>
          <cell r="L5802" t="str">
            <v>DESARROLLO DE ACCIONES PEDAGÓGICAS PARA EL FOMENTO Y PRÁCTICA DE ACTIVIDADES CULTURALES Y ARTÍSTICAS EN EL MUNICIPIO DE BARRANCAS, LA GUAJIRA</v>
          </cell>
          <cell r="M5802">
            <v>0</v>
          </cell>
          <cell r="N5802">
            <v>0</v>
          </cell>
          <cell r="O5802" t="str">
            <v>SIN MIGRAR</v>
          </cell>
        </row>
        <row r="5803">
          <cell r="K5803">
            <v>2016440780006</v>
          </cell>
          <cell r="L5803" t="str">
            <v>FORTALECIMIENTO EN SALUD PÚBLICA EN SUS DIMENSIONES: SEXUALIDAD Y DERECHOS SEXUALES Y REPRODUCTIVOS; CONVIVENCIA SOCIAL Y SALUD MENTAL, VIDA SALUDABLE Y CONDICIONES NO TRANSMISIBLES EN EL MUNICIPIO DE BARRANCAS, LA GUAJIRA</v>
          </cell>
          <cell r="M5803">
            <v>0</v>
          </cell>
          <cell r="N5803">
            <v>0</v>
          </cell>
          <cell r="O5803" t="str">
            <v>SIN MIGRAR</v>
          </cell>
        </row>
        <row r="5804">
          <cell r="K5804">
            <v>2012440900001</v>
          </cell>
          <cell r="L5804" t="str">
            <v>REHABILITACIÓN Y PUESTA EN FUNCIONAMIENTO DEL SISTEMA DE ALCANTARILLADO DEL CORREGIMIENTO DE MINGUEO. DIBULLA, LA GUAJIRA, CARIBE</v>
          </cell>
          <cell r="M5804">
            <v>88.09</v>
          </cell>
          <cell r="N5804">
            <v>89.49</v>
          </cell>
          <cell r="O5804" t="str">
            <v>CONTRATADO EN EJECUCIÓN</v>
          </cell>
        </row>
        <row r="5805">
          <cell r="K5805">
            <v>2012440900002</v>
          </cell>
          <cell r="L5805" t="str">
            <v>REHABILITACIÓN Y CONSTRUCCION EN CONCRETO RIGIDO DE 3000 PSI PARA LA CALLE 6 ENTRE CARRERAS 2 Y 10 DE LA CABECERA MUNICIPAL DE DIBULLA, DEPARTAMENTO DE LA GUAJIRA</v>
          </cell>
          <cell r="M5805">
            <v>99.86</v>
          </cell>
          <cell r="N5805">
            <v>99.9</v>
          </cell>
          <cell r="O5805" t="str">
            <v>TERMINADO</v>
          </cell>
        </row>
        <row r="5806">
          <cell r="K5806">
            <v>2012440900003</v>
          </cell>
          <cell r="L5806" t="str">
            <v>CONSTRUCCIÓN DEL PALACIO MUNICIPAL DEL MUNICIPIO DE DIBULLA, LA GUAJIRA</v>
          </cell>
          <cell r="M5806">
            <v>100</v>
          </cell>
          <cell r="N5806">
            <v>99.45</v>
          </cell>
          <cell r="O5806" t="str">
            <v>TERMINADO</v>
          </cell>
        </row>
        <row r="5807">
          <cell r="K5807">
            <v>2013440900002</v>
          </cell>
          <cell r="L5807" t="str">
            <v>CONSTRUCCIÓN DE PAVIMENTO RÍGIDO EN EL SECTOR UBICADO EN LA CARRERA 5 ENTRE CALLES 6, 7, 8 Y 9 CASCO URBANO DEL MUNICIPIO DE DIBULLA, LA GUAJIRA, CARIBE</v>
          </cell>
          <cell r="M5807">
            <v>0</v>
          </cell>
          <cell r="N5807">
            <v>51.33</v>
          </cell>
          <cell r="O5807" t="str">
            <v>CONTRATADO EN EJECUCIÓN</v>
          </cell>
        </row>
        <row r="5808">
          <cell r="K5808">
            <v>2013440900003</v>
          </cell>
          <cell r="L5808" t="str">
            <v>CONSTRUCCIÓN DE VIAS DE ACCESO Y ADECUACIÓN DE ZONAS VERDES, DEL HOSPITAL SANTA TERESA DE JESÚS DE ÁVILA DIBULLA, LA GUAJIRA, CARIBE</v>
          </cell>
          <cell r="M5808">
            <v>100</v>
          </cell>
          <cell r="N5808">
            <v>65.67</v>
          </cell>
          <cell r="O5808" t="str">
            <v>TERMINADO</v>
          </cell>
        </row>
        <row r="5809">
          <cell r="K5809">
            <v>2013440900004</v>
          </cell>
          <cell r="L5809" t="str">
            <v>CONSTRUCCIÓN PAVIMENTO EN CONCRETO RIGIDO DE 3000PSI EN LAS CALLES DEL CORREGIMIENTO DE MINGUEO DIBULLA, LA GUAJIRA, CARIBE</v>
          </cell>
          <cell r="M5809">
            <v>0</v>
          </cell>
          <cell r="N5809">
            <v>66.069999999999993</v>
          </cell>
          <cell r="O5809" t="str">
            <v>CONTRATADO EN EJECUCIÓN</v>
          </cell>
        </row>
        <row r="5810">
          <cell r="K5810">
            <v>2013440900005</v>
          </cell>
          <cell r="L5810" t="str">
            <v>CONSTRUCCIÓN DE PAVIMENTO EN CONCRETO RIGIDO DE 3000PSI; EN CALLES Y CARRERAS DEL CORREGIMIENTO DE LA PUNTA DE LOS REMEDIOS DIBULLA, LA GUAJIRA, CARIBE</v>
          </cell>
          <cell r="M5810">
            <v>99.6</v>
          </cell>
          <cell r="N5810">
            <v>66.13</v>
          </cell>
          <cell r="O5810" t="str">
            <v>TERMINADO</v>
          </cell>
        </row>
        <row r="5811">
          <cell r="K5811">
            <v>2013440900007</v>
          </cell>
          <cell r="L5811" t="str">
            <v>CONSTRUCCIÓN DE LA PLAZA PRINCIPAL EN EL CORREGIMIENTO DE LA PUNTA DE LOS REMEDIOS, DEPARTAMENTO DE LA GUAJIRA, MUNICIPIO DE DIBULLA, CARIBE</v>
          </cell>
          <cell r="M5811">
            <v>0</v>
          </cell>
          <cell r="N5811">
            <v>67.540000000000006</v>
          </cell>
          <cell r="O5811" t="str">
            <v>CONTRATADO EN EJECUCIÓN</v>
          </cell>
        </row>
        <row r="5812">
          <cell r="K5812">
            <v>2015440900001</v>
          </cell>
          <cell r="L5812" t="str">
            <v>CONSTRUCCIÓN DE LA PLAZA PRINCIPAL DEL CORREGIMIENTO DE PALOMINO DIBULLA, LA GUAJIRA, CARIBE</v>
          </cell>
          <cell r="M5812">
            <v>100</v>
          </cell>
          <cell r="N5812">
            <v>97.22</v>
          </cell>
          <cell r="O5812" t="str">
            <v>TERMINADO</v>
          </cell>
        </row>
        <row r="5813">
          <cell r="K5813">
            <v>2015440900002</v>
          </cell>
          <cell r="L5813" t="str">
            <v>REHABILITACIÓN Y MEJORAMIENTO DE LA VIA DESDE CAMPANA NUEVO (KM 42+235) HASTA VEREDA LOS ROSALES, MUNICIPIO DE DIBULLA, LA GUAJIRA</v>
          </cell>
          <cell r="M5813">
            <v>0</v>
          </cell>
          <cell r="N5813">
            <v>63.31</v>
          </cell>
          <cell r="O5813" t="str">
            <v>CONTRATADO EN EJECUCIÓN</v>
          </cell>
        </row>
        <row r="5814">
          <cell r="K5814">
            <v>2015440900003</v>
          </cell>
          <cell r="L5814" t="str">
            <v>CONSTRUCCIÓN DEL PARQUE CENTRAL DEL CORREGIMIENTO DE RIOANCHO MUNICIPIO DE DIBULLA, LA GUAJIRA</v>
          </cell>
          <cell r="M5814">
            <v>45.06</v>
          </cell>
          <cell r="N5814">
            <v>71.349999999999994</v>
          </cell>
          <cell r="O5814" t="str">
            <v>CONTRATADO EN EJECUCIÓN</v>
          </cell>
        </row>
        <row r="5815">
          <cell r="K5815">
            <v>2015440900004</v>
          </cell>
          <cell r="L5815" t="str">
            <v>CONSTRUCCIÓN DE PARQUE RECREATIVO Y ZONAS DE ESPARCIMIENTO EN EL CORREGIMIENTO DE CAMPANA NUEVO DIBULLA, LA GUAJIRA, CARIBE</v>
          </cell>
          <cell r="M5815">
            <v>0</v>
          </cell>
          <cell r="N5815">
            <v>81.87</v>
          </cell>
          <cell r="O5815" t="str">
            <v>CONTRATADO EN EJECUCIÓN</v>
          </cell>
        </row>
        <row r="5816">
          <cell r="K5816">
            <v>2015440900005</v>
          </cell>
          <cell r="L5816" t="str">
            <v>ADECUACIÓN Y MANTENIMIENTO PARQUE RECREACIONAL DEL CORREGIMIENTO DE LA PUNTA DE LOS REMEDIOS, MUNICIPIO DE DIBULLA, LA GUAJIRA, CARIBE</v>
          </cell>
          <cell r="M5816">
            <v>0</v>
          </cell>
          <cell r="N5816">
            <v>0</v>
          </cell>
          <cell r="O5816" t="str">
            <v>CONTRATADO EN EJECUCIÓN</v>
          </cell>
        </row>
        <row r="5817">
          <cell r="K5817">
            <v>2015440900006</v>
          </cell>
          <cell r="L5817" t="str">
            <v>CONSTRUCCIÓN DE ANDENES EN CONCRETO PARA EL JARDÍN INFANTIL Y LA INSTITUCIÓN EDUCATIVA NUESTRA SEÑORA DEL PILAR SEDE PRINCIPAL DIBULLA, LA GUAJIRA, CARIBE</v>
          </cell>
          <cell r="M5817">
            <v>0</v>
          </cell>
          <cell r="N5817">
            <v>0</v>
          </cell>
          <cell r="O5817" t="str">
            <v>CONTRATADO EN EJECUCIÓN</v>
          </cell>
        </row>
        <row r="5818">
          <cell r="K5818">
            <v>2016440900001</v>
          </cell>
          <cell r="L5818" t="str">
            <v>CONSTRUCCIÓN DE GLORIETA EN EL ACCESO PRINCIPAL EN PAVIMENTO RÍGIDO EN LA CARRERA 10 ENTRE CALLE 5 Y 6, CASCO URBANO DEL MUNICIPIO DE DIBULLA, DEPARTAMENTO DE LA GUAJIRA</v>
          </cell>
          <cell r="M5818">
            <v>0</v>
          </cell>
          <cell r="N5818">
            <v>0</v>
          </cell>
          <cell r="O5818" t="str">
            <v>SIN CONTRATAR</v>
          </cell>
        </row>
        <row r="5819">
          <cell r="K5819">
            <v>2014440980001</v>
          </cell>
          <cell r="L5819" t="str">
            <v>CONSTRUCCIÓN DE PAVIMENTO EN CONCRETO DE 3000 PSI EN LOS BARRIOS DEL CASCO URBANO DEL MUNICIPIO DE DISTRACCIÓN, LA GUAJIRA</v>
          </cell>
          <cell r="M5819">
            <v>100</v>
          </cell>
          <cell r="N5819">
            <v>99.9</v>
          </cell>
          <cell r="O5819" t="str">
            <v>CERRADO</v>
          </cell>
        </row>
        <row r="5820">
          <cell r="K5820">
            <v>2014440980002</v>
          </cell>
          <cell r="L5820" t="str">
            <v>AMPLIACIÓN Y OPTIMIZACION DEL  SISTEMA DE ACUEDUTO Y ALCANTARILLADO SANITARIO DEL CORREGIMIENTO DE BUENAVISTA EN EL MUNICIPIO DE DISTRACCIÓN, LA GUAJIRA</v>
          </cell>
          <cell r="M5820">
            <v>100</v>
          </cell>
          <cell r="N5820">
            <v>99.94</v>
          </cell>
          <cell r="O5820" t="str">
            <v>CERRADO</v>
          </cell>
        </row>
        <row r="5821">
          <cell r="K5821">
            <v>2014440980003</v>
          </cell>
          <cell r="L5821" t="str">
            <v>CONSTRUCCIÓN DE AULAS ESCOLARES EN EL CENTRO EDUCATIVO DEL RESGUARDO INDIGENA CAICEMAPA EN LAS SEDES LA CEIBA Y EN EL  PARAISO EN DISTRACCIÓN, LA GUAJIRA, CARIBE</v>
          </cell>
          <cell r="M5821">
            <v>100</v>
          </cell>
          <cell r="N5821">
            <v>99.98</v>
          </cell>
          <cell r="O5821" t="str">
            <v>TERMINADO</v>
          </cell>
        </row>
        <row r="5822">
          <cell r="K5822">
            <v>2015440980002</v>
          </cell>
          <cell r="L5822" t="str">
            <v>DOTACIÓN DE TEXTOS  ESCOLARES PARA LAS  BIBLIOTECAS DE LAS INSTITUCIONES  EDUCATIVAS DEL MUNICIPIO  DE DISTRACCIÓN, LA GUAJIRA, CARIBE</v>
          </cell>
          <cell r="M5822">
            <v>100</v>
          </cell>
          <cell r="N5822">
            <v>100</v>
          </cell>
          <cell r="O5822" t="str">
            <v>CERRADO</v>
          </cell>
        </row>
        <row r="5823">
          <cell r="K5823">
            <v>2015440980003</v>
          </cell>
          <cell r="L5823" t="str">
            <v>CONSTRUCCIÓN E INSTALACIÓN DE REDES ELÉCTRICAS EN EL PERÍMETRO URBANO DEL MUNICIPIO DE DISTRACCIÓN, LA GUAJIRA, CARIBE</v>
          </cell>
          <cell r="M5823">
            <v>100</v>
          </cell>
          <cell r="N5823">
            <v>99.56</v>
          </cell>
          <cell r="O5823" t="str">
            <v>TERMINADO</v>
          </cell>
        </row>
        <row r="5824">
          <cell r="K5824">
            <v>2013441100001</v>
          </cell>
          <cell r="L5824" t="str">
            <v>DOTACIÓN DE TEXTOS ESCOLARES PARA LAS BIBLIOTECAS DE LAS INSTITUCIONES EDUCATIVAS DEL MUNICIPIO EL MOLINO, LA GUAJIRA, CARIBE</v>
          </cell>
          <cell r="M5824">
            <v>100</v>
          </cell>
          <cell r="N5824">
            <v>99.96</v>
          </cell>
          <cell r="O5824" t="str">
            <v>CERRADO</v>
          </cell>
        </row>
        <row r="5825">
          <cell r="K5825">
            <v>2014441100001</v>
          </cell>
          <cell r="L5825" t="str">
            <v>CONSTRUCCIÓN DE OBRAS DE PROTECCION PARA LA BOCATOMA DEL SISTEMA DE ACUEDUCTO DEL MUNICIPIO DE EL MOLINO, LA GUAJIRA, CARIBE</v>
          </cell>
          <cell r="M5825">
            <v>100</v>
          </cell>
          <cell r="N5825">
            <v>99.94</v>
          </cell>
          <cell r="O5825" t="str">
            <v>CERRADO</v>
          </cell>
        </row>
        <row r="5826">
          <cell r="K5826">
            <v>2015441100001</v>
          </cell>
          <cell r="L5826" t="str">
            <v>CONSTRUCCIÓN REDES ELÉCTRICAS EN LOS BARRIOS VISTA HERMOSA Y EL ROSARIO MUNICIPIO DE EL MOLINO, LA GUAJIRA, CARIBE</v>
          </cell>
          <cell r="M5826">
            <v>100</v>
          </cell>
          <cell r="N5826">
            <v>99.89</v>
          </cell>
          <cell r="O5826" t="str">
            <v>CERRADO</v>
          </cell>
        </row>
        <row r="5827">
          <cell r="K5827">
            <v>2013442790003</v>
          </cell>
          <cell r="L5827" t="str">
            <v>MEJORAMIENTO DE LAS CONDICIONES DE LA PRIMERA INFANCIA, NIÑEZ Y ADOLESCENCIA PARA GARANTIZARLE UN DESARROLLO INTEGRAL EN EL MUNICIPIO FONSECA, LA GUAJIRA</v>
          </cell>
          <cell r="M5827">
            <v>100</v>
          </cell>
          <cell r="N5827">
            <v>93.44</v>
          </cell>
          <cell r="O5827" t="str">
            <v>TERMINADO</v>
          </cell>
        </row>
        <row r="5828">
          <cell r="K5828">
            <v>2013442790001</v>
          </cell>
          <cell r="L5828" t="str">
            <v>CONSTRUCCIÓN DE PAVIMENTO EN CONCRETO RÍGIDO DE 3000 PSI EN LOS BARRIOS VILLA JARDÍN Y EL PARAÍSO FONSECA, LA GUAJIRA, CARIBE</v>
          </cell>
          <cell r="M5828">
            <v>100</v>
          </cell>
          <cell r="N5828">
            <v>99.99</v>
          </cell>
          <cell r="O5828" t="str">
            <v>TERMINADO</v>
          </cell>
        </row>
        <row r="5829">
          <cell r="K5829">
            <v>2013442790002</v>
          </cell>
          <cell r="L5829" t="str">
            <v>MEJORAMIENTO Y MANTENIMIENTO CON AFIRMADO, DE LAS VÍAS INTERNAS DEL RESGUARDO INDÍGENA DE MAYABANGLOMA,MUNICIPIO DE FONSECA, LA GUAJIRA, CARIBE</v>
          </cell>
          <cell r="M5829">
            <v>100</v>
          </cell>
          <cell r="N5829">
            <v>0</v>
          </cell>
          <cell r="O5829" t="str">
            <v>TERMINADO</v>
          </cell>
        </row>
        <row r="5830">
          <cell r="K5830">
            <v>2015442790001</v>
          </cell>
          <cell r="L5830" t="str">
            <v>CONSTRUCCIÓN DE PAVIMENTO EN CONCRETO RÍGIDO DE 3000 PSI EN EL BARRIOS GÓMEZ  DAZA Y ALGUNOS SECTORES ALEDAÑOS, DEL ÁREA URBANA DE FONSECA, LA GUAJIRA</v>
          </cell>
          <cell r="M5830">
            <v>100</v>
          </cell>
          <cell r="N5830">
            <v>93.34</v>
          </cell>
          <cell r="O5830" t="str">
            <v>TERMINADO</v>
          </cell>
        </row>
        <row r="5831">
          <cell r="K5831">
            <v>2015442790002</v>
          </cell>
          <cell r="L5831" t="str">
            <v>AMPLIACIÓN Y MEJORAMIENTO DE REDES ELECTRICAS EN MEDIA Y BAJA TENSION EN LA COMUNIDAD DE MAYALITA, RESGUARDO DE MAYABANGLOMA, MUNICIPIO DE FONSECA, LA GUAJIRA</v>
          </cell>
          <cell r="M5831">
            <v>100</v>
          </cell>
          <cell r="N5831">
            <v>0</v>
          </cell>
          <cell r="O5831" t="str">
            <v>TERMINADO</v>
          </cell>
        </row>
        <row r="5832">
          <cell r="K5832">
            <v>2016442790001</v>
          </cell>
          <cell r="L5832" t="str">
            <v>CONSTRUCCIÓN DE PAVIMENTO EN CONCRETO RIGIDO DE 3000 PSI EN EL BARRIO LA PRIMAVERA Y SECTORES ALEDAÑOS DEL AREA URBANA DEL MUNICIPIO FONSECA, LA GUAJIRA, CARIBE</v>
          </cell>
          <cell r="M5832">
            <v>0</v>
          </cell>
          <cell r="N5832">
            <v>0</v>
          </cell>
          <cell r="O5832" t="str">
            <v>SIN CONTRATAR</v>
          </cell>
        </row>
        <row r="5833">
          <cell r="K5833">
            <v>2012443780002</v>
          </cell>
          <cell r="L5833" t="str">
            <v>CONSTRUCCIÓN DEL CENTRO DE ZOONOSIS DEL MUNICIPIO DE HATONUEVO, DEPARTAMENTO DE LA GUAJIRA</v>
          </cell>
          <cell r="M5833">
            <v>100</v>
          </cell>
          <cell r="N5833">
            <v>99.05</v>
          </cell>
          <cell r="O5833" t="str">
            <v>PARA CIERRE</v>
          </cell>
        </row>
        <row r="5834">
          <cell r="K5834">
            <v>2012443780003</v>
          </cell>
          <cell r="L5834" t="str">
            <v>CONSTRUCCIÓN PAVIMENTACION ESTRATEGICA DE VIAS URBANAS EN EL MUNICIPIO DE HATONUEVO, DEPARTAMENTO DE LA GUJIRA.</v>
          </cell>
          <cell r="M5834">
            <v>100</v>
          </cell>
          <cell r="N5834">
            <v>94.69</v>
          </cell>
          <cell r="O5834" t="str">
            <v>TERMINADO</v>
          </cell>
        </row>
        <row r="5835">
          <cell r="K5835">
            <v>2012443780004</v>
          </cell>
          <cell r="L5835" t="str">
            <v>ESTUDIOS Y DISEÑOS PARA LA RECONSTRUCCIÓN FÍSICA DE TABACO POBLACIÓN AFRODESCENDIENTE DEL MUNICIPIO DE HATONUEVO, LA GUAJIRA, CARIBE</v>
          </cell>
          <cell r="M5835">
            <v>54.31</v>
          </cell>
          <cell r="N5835">
            <v>49.92</v>
          </cell>
          <cell r="O5835" t="str">
            <v>CONTRATADO EN EJECUCIÓN</v>
          </cell>
        </row>
        <row r="5836">
          <cell r="K5836">
            <v>2012443780005</v>
          </cell>
          <cell r="L5836" t="str">
            <v>RESTAURACIÓN Y OPTIMIZACION DEL SISTEMA DE LAGUNAS DE OXIDACION Y DISPOSICION FINAL DE AGUAS SERVIDAS EN EL MUNICIPIO DE HATONUEVO, DEPARTAMENTO DE LA GUAJIRA</v>
          </cell>
          <cell r="M5836">
            <v>100</v>
          </cell>
          <cell r="N5836">
            <v>99.79</v>
          </cell>
          <cell r="O5836" t="str">
            <v>PARA CIERRE</v>
          </cell>
        </row>
        <row r="5837">
          <cell r="K5837">
            <v>2013443780001</v>
          </cell>
          <cell r="L5837" t="str">
            <v>FORTALECIMIENTO EDUCATIVO INTEGRAL A PERSONAS EN SITUACIÓN DE DISCAPACIDAD CON NECESIDADES EDUCATIVAS ESPECIALES (NEE) DEL MUNICIPIO DE HATONUEVO, DEPARTAMENTO DE LA GUAJIRA, CARIBE</v>
          </cell>
          <cell r="M5837">
            <v>100</v>
          </cell>
          <cell r="N5837">
            <v>97.62</v>
          </cell>
          <cell r="O5837" t="str">
            <v>TERMINADO</v>
          </cell>
        </row>
        <row r="5838">
          <cell r="K5838">
            <v>2013443780002</v>
          </cell>
          <cell r="L5838" t="str">
            <v>FORTALECIMIENTO EN SALUD PÚBLICA  PARA LA PROMOCIÓN Y PREVENCIÓN DE LOS RIESGOS EN SALUD SEXUAL Y REPRODUCTIVA, ATENCIÓN INTEGRAL DE ENFERMEDADES PREVALENTES EN LA INFANCIA Y SALUD MENTAL EN EL MUNICIPIO DE HATONUEVO, LA GUAJIRA</v>
          </cell>
          <cell r="M5838">
            <v>100</v>
          </cell>
          <cell r="N5838">
            <v>100</v>
          </cell>
          <cell r="O5838" t="str">
            <v>TERMINADO</v>
          </cell>
        </row>
        <row r="5839">
          <cell r="K5839">
            <v>2013443780003</v>
          </cell>
          <cell r="L5839" t="str">
            <v>IMPLEMENTACIÓN DE UN PROGRAMA DE ATENCIÓN INTEGRAL, PARA CONTRIBUIR AL MEJORAMIENTO DEL NIVEL Y LAS CONDICIONES DE LA CALIDAD DE VIDA, DE LA POBLACIÓN VULNERABLE DEL MUNICIPIO DE HATONUEVO, DEPARTAMENTO DE LA GUAJIRA</v>
          </cell>
          <cell r="M5839">
            <v>100</v>
          </cell>
          <cell r="N5839">
            <v>96.52</v>
          </cell>
          <cell r="O5839" t="str">
            <v>TERMINADO</v>
          </cell>
        </row>
        <row r="5840">
          <cell r="K5840">
            <v>2013443780004</v>
          </cell>
          <cell r="L5840" t="str">
            <v>IMPLEMENTACIÓN DE UN PROGRAMA NUTRICIONAL Y ALIMENTARIO PARA LAS COMUNIDADES DE LOS RESGUARDOS INDIGENAS EL CERRO, LOMAMATO Y RODEÍTO EL POZO EN EL MUNICIPIO DE HATONUEVO, DEPARTAMENTO DE LA GUAJIRA</v>
          </cell>
          <cell r="M5840">
            <v>100</v>
          </cell>
          <cell r="N5840">
            <v>99.99</v>
          </cell>
          <cell r="O5840" t="str">
            <v>TERMINADO</v>
          </cell>
        </row>
        <row r="5841">
          <cell r="K5841">
            <v>2013443780005</v>
          </cell>
          <cell r="L5841" t="str">
            <v>IMPLEMENTACIÓN DEL  PROGRAMA DE ALIMENTACIÓN ESCOLAR – PAE, EN LA MODALIDAD DE DESAYUNO Y ALMUERZO,  PARA LOS ESTUDIANTES MATRICULADOS EN LAS INSTITUCIONES EDUCATIVAS OFICIALES DEL MUNICIPIO DE HATONUEVO, DEPARTAMENTO DE LA GUAJIRA</v>
          </cell>
          <cell r="M5841">
            <v>100</v>
          </cell>
          <cell r="N5841">
            <v>100</v>
          </cell>
          <cell r="O5841" t="str">
            <v>TERMINADO</v>
          </cell>
        </row>
        <row r="5842">
          <cell r="K5842">
            <v>2013443780006</v>
          </cell>
          <cell r="L5842" t="str">
            <v>SERVICIO DE TRANSPORTE ESCOLAR PARA LOS ESTUDIANTES EN EDUCACIÓN, BÁSICA PRIMARIA, SECUNDARIA Y MEDIA DE LOS RESGUARDOS INDÍGENAS DE EL CERRO, LOMAMATO Y RODEITO EL POZO, DEL MUNICIPIO DE HATONUEVO, DEPARTAMENTO DE LA GUAJIRA</v>
          </cell>
          <cell r="M5842">
            <v>100</v>
          </cell>
          <cell r="N5842">
            <v>99.71</v>
          </cell>
          <cell r="O5842" t="str">
            <v>PARA CIERRE</v>
          </cell>
        </row>
        <row r="5843">
          <cell r="K5843">
            <v>2014443780002</v>
          </cell>
          <cell r="L5843" t="str">
            <v>CONSTRUCCIÓN DE OBRAS CIVILES Y ELÉCTRICAS PARA LA RED DE ZONAS WIFI, MEDIANTE EL PROGRAMA HATONUEVO DIGITAL 2014, EN EL DEPARTAMENTO DE LA GUAJIRA, CARIBE</v>
          </cell>
          <cell r="M5843">
            <v>100</v>
          </cell>
          <cell r="N5843">
            <v>82.03</v>
          </cell>
          <cell r="O5843" t="str">
            <v>TERMINADO</v>
          </cell>
        </row>
        <row r="5844">
          <cell r="K5844">
            <v>2014443780003</v>
          </cell>
          <cell r="L5844" t="str">
            <v>MEJORAMIENTO Y ADECUACIÓN DEL AMOBLAMIENTO URBANO, SECTOR PLAZOLETA DE LA VIRGENCITA DEL MUNICIPIO DE HATONUEVO, DEPARTAMENTO DE LA GUAJIRA.</v>
          </cell>
          <cell r="M5844">
            <v>100</v>
          </cell>
          <cell r="N5844">
            <v>99.89</v>
          </cell>
          <cell r="O5844" t="str">
            <v>TERMINADO</v>
          </cell>
        </row>
        <row r="5845">
          <cell r="K5845">
            <v>2014443780004</v>
          </cell>
          <cell r="L5845" t="str">
            <v>INSTALACIÓN OBRAS DE ILUMINACIÓN DE LOS ACCESO DE ENTRADA Y SALIDA DE LA VÍA PRINCIPAL  DEL MUNICIPIO DE HATONUEVO, LA GUAJIRA, CARIBE</v>
          </cell>
          <cell r="M5845">
            <v>100</v>
          </cell>
          <cell r="N5845">
            <v>100</v>
          </cell>
          <cell r="O5845" t="str">
            <v>TERMINADO</v>
          </cell>
        </row>
        <row r="5846">
          <cell r="K5846">
            <v>2014443780005</v>
          </cell>
          <cell r="L5846" t="str">
            <v>CONSTRUCCIÓN DE PAVIMENTO RÍGIDO Y REDES DE ACUEDUCTO Y ALCANTARILLADO EN EL BARRIO EL REMANSO (VILLA LINDA) EN EL MUNICIPIO DE HATONUEVO, DEPARTAMENTO DE LA GUAJIRA</v>
          </cell>
          <cell r="M5846">
            <v>100</v>
          </cell>
          <cell r="N5846">
            <v>98</v>
          </cell>
          <cell r="O5846" t="str">
            <v>TERMINADO</v>
          </cell>
        </row>
        <row r="5847">
          <cell r="K5847">
            <v>2014443780006</v>
          </cell>
          <cell r="L5847" t="str">
            <v>CONSTRUCCIÓN DE REDES ELECTRICAS EN LAS COMUNIDADES INDIGENAS DE VELADERO Y MAJAWITO, LOS RESGUARDOS INDIGENAS DEL CERRO Y EL POZO, MUNICIPIO DE HATONUEVO, LA GUAJIRA.</v>
          </cell>
          <cell r="M5847">
            <v>100</v>
          </cell>
          <cell r="N5847">
            <v>96.79</v>
          </cell>
          <cell r="O5847" t="str">
            <v>TERMINADO</v>
          </cell>
        </row>
        <row r="5848">
          <cell r="K5848">
            <v>2015443780001</v>
          </cell>
          <cell r="L5848" t="str">
            <v>CONSTRUCCIÓN DE VIVIENDAS EN LA URBANIZACIÓN MAYALITOS, MUNICIPIO DE HATONUEVO, DEPARTAMENTO DE LA GUAJIRA</v>
          </cell>
          <cell r="M5848">
            <v>100</v>
          </cell>
          <cell r="N5848">
            <v>100</v>
          </cell>
          <cell r="O5848" t="str">
            <v>TERMINADO</v>
          </cell>
        </row>
        <row r="5849">
          <cell r="K5849">
            <v>2015443780002</v>
          </cell>
          <cell r="L5849" t="str">
            <v>MEJORAMIENTO DE VIVIENDA EN SITIO PROPIO, MUNICIPIO DE HATONUEVO, DEPARTAMENTO DE LA GUAJIRA</v>
          </cell>
          <cell r="M5849">
            <v>46.49</v>
          </cell>
          <cell r="N5849">
            <v>76.209999999999994</v>
          </cell>
          <cell r="O5849" t="str">
            <v>CONTRATADO EN EJECUCIÓN</v>
          </cell>
        </row>
        <row r="5850">
          <cell r="K5850">
            <v>2015443780003</v>
          </cell>
          <cell r="L5850" t="str">
            <v>CONSTRUCCIÓN DE PAVIMENTO RÍGIDO EN EL BARRIO RAMÓN LUQUE DEL MUNICIPIO DE HATONUEVO, DEPARTAMENTO DE LA GUAJIRA, CARIBE</v>
          </cell>
          <cell r="M5850">
            <v>100</v>
          </cell>
          <cell r="N5850">
            <v>85.63</v>
          </cell>
          <cell r="O5850" t="str">
            <v>TERMINADO</v>
          </cell>
        </row>
        <row r="5851">
          <cell r="K5851">
            <v>2015443780004</v>
          </cell>
          <cell r="L5851" t="str">
            <v>ESTUDIO PARA LA CARACTERIZACIÓN SOCIOECONÓMICA DE LA COMUNIDAD DE TABACO, POBLACIÓN AFRODESCENDIENTE, DEL MUNICIPIO DE HATONUEVO, DEPARTAMENTO DE LA GUAJIRA, CARIBE</v>
          </cell>
          <cell r="M5851">
            <v>100</v>
          </cell>
          <cell r="N5851">
            <v>95.1</v>
          </cell>
          <cell r="O5851" t="str">
            <v>TERMINADO</v>
          </cell>
        </row>
        <row r="5852">
          <cell r="K5852">
            <v>2015443780005</v>
          </cell>
          <cell r="L5852" t="str">
            <v>IMPLEMENTACIÓN DE UN PROGRAMA ALIMENTARIO PARA LAS COMUNIDADES DE LOS RESGUARDOS INDIGENAS EL CERRO, LOMAMATO, RODEITO EL POZO, MAJAWITO, VELADERO Y CAÑA BRAVA, EN EL MUNICIPIO DE HATONUEVO, LA GUAJIRA, CARIBE</v>
          </cell>
          <cell r="M5852">
            <v>100</v>
          </cell>
          <cell r="N5852">
            <v>95.71</v>
          </cell>
          <cell r="O5852" t="str">
            <v>TERMINADO</v>
          </cell>
        </row>
        <row r="5853">
          <cell r="K5853">
            <v>2016443780001</v>
          </cell>
          <cell r="L5853" t="str">
            <v>IMPLEMENTACIÓN DEL PROGRAMA ALIMENTARIO Y NUTRICIONAL 2016, PARA LAS COMUNIDADES DE LOS RESGUARDOS INDIGENAS EL CERRO, LOMAMATO Y RODEITO EL POZO, EN EL MUNICIPIO DE HATONUEVO, LA GUAJIRA, CARIBE</v>
          </cell>
          <cell r="M5853">
            <v>0</v>
          </cell>
          <cell r="N5853">
            <v>47.18</v>
          </cell>
          <cell r="O5853" t="str">
            <v>CONTRATADO EN EJECUCIÓN</v>
          </cell>
        </row>
        <row r="5854">
          <cell r="K5854">
            <v>2016443780002</v>
          </cell>
          <cell r="L5854" t="str">
            <v>FORTALECIMIENTO EN SALUD PÚBLICA PARA LA PROMOCIÓN DE VIDA SALUDABLE Y PREVENCIÓN DE LOS RIESGOS EN LA DIMENSIÓN TRANSVERSAL, GESTIÓN DIFERENCIAL DE POBLACIONES VULNERABLES EN SU COMPONENTE DE DISCAPACIDAD, HATONUEVO, LA GUAJIRA</v>
          </cell>
          <cell r="M5854">
            <v>0</v>
          </cell>
          <cell r="N5854">
            <v>47.62</v>
          </cell>
          <cell r="O5854" t="str">
            <v>CONTRATADO EN EJECUCIÓN</v>
          </cell>
        </row>
        <row r="5855">
          <cell r="K5855">
            <v>2012000020050</v>
          </cell>
          <cell r="L5855" t="str">
            <v>CONSTRUCCIÓN DE LA PRIMERA ETAPA DE LAS VÍAS PRIORIZADAS EN EL PLAN VIAL DEL DEPARTAMENTO DE LA GUAJIRA</v>
          </cell>
          <cell r="M5855">
            <v>100</v>
          </cell>
          <cell r="N5855">
            <v>100</v>
          </cell>
          <cell r="O5855" t="str">
            <v>TERMINADO</v>
          </cell>
        </row>
        <row r="5856">
          <cell r="K5856">
            <v>2012000100082</v>
          </cell>
          <cell r="L5856" t="str">
            <v>INVESTIGACIÓN SOBRE DETERMINANTES DE LA CARGA DEL DENGUE E INTERVENCIONES PARA SU REDUCCIÓN. LA GUAJIRA, CARIBE.</v>
          </cell>
          <cell r="M5856">
            <v>0</v>
          </cell>
          <cell r="N5856">
            <v>26.38</v>
          </cell>
          <cell r="O5856" t="str">
            <v>CONTRATADO EN EJECUCIÓN</v>
          </cell>
        </row>
        <row r="5857">
          <cell r="K5857">
            <v>2012000100161</v>
          </cell>
          <cell r="L5857" t="str">
            <v>FORTALECIMIENTO DE UNA CULTURA CIUDADANA Y DEMOCRATICA DE CIENCIA, TECNOLOGIA E INNOVACION - PROGRAMA ONDAS DEPARTAMENTO DE LA GUAJIRA. CARIBE</v>
          </cell>
          <cell r="M5857">
            <v>71.739999999999995</v>
          </cell>
          <cell r="N5857">
            <v>69.53</v>
          </cell>
          <cell r="O5857" t="str">
            <v>CONTRATADO EN EJECUCIÓN</v>
          </cell>
        </row>
        <row r="5858">
          <cell r="K5858">
            <v>2012002440019</v>
          </cell>
          <cell r="L5858" t="str">
            <v>FORMULACIÓN DESARROLLO EMPRESARIAL TODO EL DEPARTAMENTO, LA GUAJIRA, CARIBE</v>
          </cell>
          <cell r="M5858">
            <v>0</v>
          </cell>
          <cell r="N5858">
            <v>18.64</v>
          </cell>
          <cell r="O5858" t="str">
            <v>CONTRATADO EN EJECUCIÓN</v>
          </cell>
        </row>
        <row r="5859">
          <cell r="K5859">
            <v>2012002440020</v>
          </cell>
          <cell r="L5859" t="str">
            <v>CONSTRUCCIÓN DE PLACAS HUELLAS, EN LAS VÍAS RURALES (LA GLORIA, BAÑADEROS, ANGOSTURA-CUMBRE, PARAISO Y CAÑA BRAVA) HATONUEVO, LA GUAJIRA, CARIBE</v>
          </cell>
          <cell r="M5859">
            <v>100</v>
          </cell>
          <cell r="N5859">
            <v>99.5</v>
          </cell>
          <cell r="O5859" t="str">
            <v>TERMINADO</v>
          </cell>
        </row>
        <row r="5860">
          <cell r="K5860">
            <v>2012002440021</v>
          </cell>
          <cell r="L5860" t="str">
            <v>CONSTRUCCIÓN DE SUPERESTRUCTURA DEL PUENTE SOBRE EL RIO IPARÚ, VIA MAICAO-MAJAYURA MAICAO, LA GUAJIRA, CARIBE</v>
          </cell>
          <cell r="M5860">
            <v>100</v>
          </cell>
          <cell r="N5860">
            <v>98.77</v>
          </cell>
          <cell r="O5860" t="str">
            <v>TERMINADO</v>
          </cell>
        </row>
        <row r="5861">
          <cell r="K5861">
            <v>2012002440022</v>
          </cell>
          <cell r="L5861" t="str">
            <v>CONSTRUCCIÓN EN PAVIMENTO  DE CALLES URBANAS SECTOR CARRERA  13  EN EL MUNICIPIO DE SAN JUAN DEL CESAR, LA GUAJIRA, CARIBE</v>
          </cell>
          <cell r="M5861">
            <v>100</v>
          </cell>
          <cell r="N5861">
            <v>100</v>
          </cell>
          <cell r="O5861" t="str">
            <v>TERMINADO</v>
          </cell>
        </row>
        <row r="5862">
          <cell r="K5862">
            <v>2012002440023</v>
          </cell>
          <cell r="L5862" t="str">
            <v>CONSTRUCCIÓN DEL TERMINAL DE TRANSPORTE DE CATEGORÍA IV EN EL MUNICIPIO DE URIBIA, LA GUAJIRA, CARIBE</v>
          </cell>
          <cell r="M5862">
            <v>100</v>
          </cell>
          <cell r="N5862">
            <v>99.98</v>
          </cell>
          <cell r="O5862" t="str">
            <v>TERMINADO</v>
          </cell>
        </row>
        <row r="5863">
          <cell r="K5863">
            <v>2012002440024</v>
          </cell>
          <cell r="L5863" t="str">
            <v>SUMINISTRO DERECHO AL AGUA DE COMUNIDADES INDÍGENAS RURALES CARENTE DE FUENTES HÍDRICAS SUPERFICIAL O SUBTERRÁNEAS LA GUAJIRA</v>
          </cell>
          <cell r="M5863">
            <v>87.05</v>
          </cell>
          <cell r="N5863">
            <v>81.84</v>
          </cell>
          <cell r="O5863" t="str">
            <v>CONTRATADO EN EJECUCIÓN</v>
          </cell>
        </row>
        <row r="5864">
          <cell r="K5864">
            <v>2012002440025</v>
          </cell>
          <cell r="L5864" t="str">
            <v>IMPLEMENTACIÓN DEL  PROGRAMA “PRIMERO LA JUVENTUD” PARA EL FORTALECIMIENTO DE LA  PARTICIPACIÓN  Y EL EMPRENDIMIENTO DE LA JUVENTUD TODO EL DEPARTAMENTO, LA GUAJIRA, CARIBE</v>
          </cell>
          <cell r="M5864">
            <v>94.06</v>
          </cell>
          <cell r="N5864">
            <v>90.22</v>
          </cell>
          <cell r="O5864" t="str">
            <v>CONTRATADO EN EJECUCIÓN</v>
          </cell>
        </row>
        <row r="5865">
          <cell r="K5865">
            <v>2012002440026</v>
          </cell>
          <cell r="L5865" t="str">
            <v>DESARROLLO AGROPRODUCTIVO, FORTALECIMIENTO EMPRESARIAL Y AGROINDUSTRIAL EN EL DEPARTAMENTO DE LA GUAJIRA</v>
          </cell>
          <cell r="M5865">
            <v>100</v>
          </cell>
          <cell r="N5865">
            <v>98.59</v>
          </cell>
          <cell r="O5865" t="str">
            <v>TERMINADO</v>
          </cell>
        </row>
        <row r="5866">
          <cell r="K5866">
            <v>2012002440027</v>
          </cell>
          <cell r="L5866" t="str">
            <v>IMPLEMENTACIÓN DE UNIDADES EMPRESARIALES ACUÍCOLAS SOPORTADOS EN SU DESARROLLO ORGANIZACIONAL, PRODUCTIVO Y DE MERCADEO LA GUAJIRA</v>
          </cell>
          <cell r="M5866">
            <v>100</v>
          </cell>
          <cell r="N5866">
            <v>61.02</v>
          </cell>
          <cell r="O5866" t="str">
            <v>TERMINADO</v>
          </cell>
        </row>
        <row r="5867">
          <cell r="K5867">
            <v>2012002440028</v>
          </cell>
          <cell r="L5867" t="str">
            <v>ASISTENCIA TECNICA Y DESARROLLO SOCIAL DIRIGIDA A LOS PEQUEÑOS Y MEDIANOS CAFICULTORES DE LA FRONTERA COLOMBO VENEZOLANA, SERRANIA DEL PERIJA DEPARTAMENTO DE LA GUAJIRA</v>
          </cell>
          <cell r="M5867">
            <v>34.950000000000003</v>
          </cell>
          <cell r="N5867">
            <v>6.07</v>
          </cell>
          <cell r="O5867" t="str">
            <v>CONTRATADO EN EJECUCIÓN</v>
          </cell>
        </row>
        <row r="5868">
          <cell r="K5868">
            <v>2012002440030</v>
          </cell>
          <cell r="L5868" t="str">
            <v>CONSTRUCCIÓN PAVIMENTO EN CONCRETO RÍGIDO DE 3500 PSI ESP 0.15M   TRAMO CLLE 18 ENTRE CRAS 9 A LA 12 Y TRAMO CRA 11 ENTRE CLLES 17 A BARRANCAS, LA GUAJIRA, CARIBE</v>
          </cell>
          <cell r="M5868">
            <v>100</v>
          </cell>
          <cell r="N5868">
            <v>98.21</v>
          </cell>
          <cell r="O5868" t="str">
            <v>TERMINADO</v>
          </cell>
        </row>
        <row r="5869">
          <cell r="K5869">
            <v>2012002440031</v>
          </cell>
          <cell r="L5869" t="str">
            <v>CONSTRUCCIÓN DEL PARQUE CENTRAL EN EL CORREGIMIENTO DE MINGUEO, DIBULLA, LA GUAJIRA, CARIBE</v>
          </cell>
          <cell r="M5869">
            <v>100</v>
          </cell>
          <cell r="N5869">
            <v>99.91</v>
          </cell>
          <cell r="O5869" t="str">
            <v>TERMINADO</v>
          </cell>
        </row>
        <row r="5870">
          <cell r="K5870">
            <v>2012002440033</v>
          </cell>
          <cell r="L5870" t="str">
            <v>CONSTRUCCIÓN DE PAVIMENTO EN PLAZOLETA Y ACCESO A LA INSTITUCION EDUCATIVA    Y CONSTRUCCION DE TARIMA EN EL CORREGIMIENTO EL HATICO FONSECA, LA GUAJIRA, CARIBE</v>
          </cell>
          <cell r="M5870">
            <v>100</v>
          </cell>
          <cell r="N5870">
            <v>95.32</v>
          </cell>
          <cell r="O5870" t="str">
            <v>TERMINADO</v>
          </cell>
        </row>
        <row r="5871">
          <cell r="K5871">
            <v>2012002440034</v>
          </cell>
          <cell r="L5871" t="str">
            <v>ADECUACIÓN CONSTRUCCIÓN Y MANTENIMIENTO DE LAS INSTITUCIONES EDUCATIVAS EN LA ZONA RURAL Y URBANA DEL MUNICIPIO DE LA JAGUA DEL PILAR, LA GUAJIRA, CARIBE</v>
          </cell>
          <cell r="M5871">
            <v>100</v>
          </cell>
          <cell r="N5871">
            <v>100</v>
          </cell>
          <cell r="O5871" t="str">
            <v>TERMINADO</v>
          </cell>
        </row>
        <row r="5872">
          <cell r="K5872">
            <v>2012002440035</v>
          </cell>
          <cell r="L5872" t="str">
            <v>CONSTRUCCIÓN DEL ANILLO VIAL QUE UNE LA ZONA DE EXPLOTACIÓN CON EL MOLINO DE SAL, EN EL MUNICIPIO DE MANAURE LA GUAJIRA</v>
          </cell>
          <cell r="M5872">
            <v>91.13</v>
          </cell>
          <cell r="N5872">
            <v>96.16</v>
          </cell>
          <cell r="O5872" t="str">
            <v>CONTRATADO EN EJECUCIÓN</v>
          </cell>
        </row>
        <row r="5873">
          <cell r="K5873">
            <v>2012002440039</v>
          </cell>
          <cell r="L5873" t="str">
            <v>CONSTRUCCIÓN Y DOTACIÓN DEL CENTRO INTEGRAL TEMPRANA EN BARRANCAS, LA GUAJIRA, CARIBE</v>
          </cell>
          <cell r="M5873">
            <v>100</v>
          </cell>
          <cell r="N5873">
            <v>99.95</v>
          </cell>
          <cell r="O5873" t="str">
            <v>TERMINADO</v>
          </cell>
        </row>
        <row r="5874">
          <cell r="K5874">
            <v>2012002440040</v>
          </cell>
          <cell r="L5874" t="str">
            <v>CONSTRUCCIÓN EN PAVIMENTO RIGIDO DE 3.000 PSI DE LAS VIAS DE LOS BARRIO 16 DE ABRIL, VILLA SANTOS, VILLA AMPARO, CARACAS Y 14 DE JUNI EN LA ZONA URBANA DEL MUNICIPIO DE URUMITA, LA GUAJIRA, CARIBE</v>
          </cell>
          <cell r="M5874">
            <v>100</v>
          </cell>
          <cell r="N5874">
            <v>91.25</v>
          </cell>
          <cell r="O5874" t="str">
            <v>TERMINADO</v>
          </cell>
        </row>
        <row r="5875">
          <cell r="K5875">
            <v>2012002440041</v>
          </cell>
          <cell r="L5875" t="str">
            <v>DESARROLLO SOCIAL Y PRODUCTIVO DE LAS COMUNIDADES PASTORILES UBICADAS EN LA ZONA DE FRONTERA COLOMBO VENEZOLANA DEL DEPARTAMENTO DE LA GUAJIRA</v>
          </cell>
          <cell r="M5875">
            <v>94.19</v>
          </cell>
          <cell r="N5875">
            <v>80.650000000000006</v>
          </cell>
          <cell r="O5875" t="str">
            <v>CONTRATADO EN EJECUCIÓN</v>
          </cell>
        </row>
        <row r="5876">
          <cell r="K5876">
            <v>2012002440042</v>
          </cell>
          <cell r="L5876" t="str">
            <v>APOYO PARA EL ACCESO Y PERMANENCIA DE LOS BACHILLERES GUAJIROS EN EL SISTEMA DE EDUCACIÓN SUPERIOR DE TODO EL DEPARTAMENTO DE LA GUAJIRA</v>
          </cell>
          <cell r="M5876">
            <v>87.94</v>
          </cell>
          <cell r="N5876">
            <v>58.77</v>
          </cell>
          <cell r="O5876" t="str">
            <v>CONTRATADO EN EJECUCIÓN</v>
          </cell>
        </row>
        <row r="5877">
          <cell r="K5877">
            <v>2012002440043</v>
          </cell>
          <cell r="L5877" t="str">
            <v>DESARROLLO DE ACCIONES DE SEGURIDAD ALIMENTARIA Y NUTRICIONAL EN FAMILIAS EN CONDICIONES DE POBREZA EXTREMA DEL DEPARTAMENTO DE  LA GUAJIRA</v>
          </cell>
          <cell r="M5877">
            <v>57.14</v>
          </cell>
          <cell r="N5877">
            <v>87.23</v>
          </cell>
          <cell r="O5877" t="str">
            <v>CONTRATADO EN EJECUCIÓN</v>
          </cell>
        </row>
        <row r="5878">
          <cell r="K5878">
            <v>2012002440044</v>
          </cell>
          <cell r="L5878" t="str">
            <v>APOYO A LA ASISTENCIA TÉCNICA DIRECTA RURAL AGROPECUARIA DIRIGIDA A LOS PEQUEÑOS Y MEDIANOS PRODUCTORES DEL DEPARTAMENTO DE LA GUAJIRA.</v>
          </cell>
          <cell r="M5878">
            <v>67.52</v>
          </cell>
          <cell r="N5878">
            <v>17.71</v>
          </cell>
          <cell r="O5878" t="str">
            <v>CONTRATADO EN EJECUCIÓN</v>
          </cell>
        </row>
        <row r="5879">
          <cell r="K5879">
            <v>2012002440045</v>
          </cell>
          <cell r="L5879" t="str">
            <v>DIAGNOSTICO Y FORMULACIÓN DEL PROYECTO DE FORTALECIMIENTO INSTITUCIONAL DE LA GOBERNACIÓN SUS ENTIDADES ADSCRITAS Y ALCALDÍAS MUNIC TODO EL DEPARTAMENTO, LA GUAJIRA, CARIBE</v>
          </cell>
          <cell r="M5879">
            <v>100</v>
          </cell>
          <cell r="N5879">
            <v>100</v>
          </cell>
          <cell r="O5879" t="str">
            <v>TERMINADO</v>
          </cell>
        </row>
        <row r="5880">
          <cell r="K5880">
            <v>2012002440046</v>
          </cell>
          <cell r="L5880" t="str">
            <v>ADECUACIÓN CONSTRUCCIÓN DE UNA NUEVA SEDE PARA LA INSTITUCIÓN EDUCATIVA SILVESTRE DANGONG DEL MUNICIPIO DE VILLANUEVA, LA GUAJIRA, CARIBE</v>
          </cell>
          <cell r="M5880">
            <v>95.08</v>
          </cell>
          <cell r="N5880">
            <v>85.48</v>
          </cell>
          <cell r="O5880" t="str">
            <v>CONTRATADO EN EJECUCIÓN</v>
          </cell>
        </row>
        <row r="5881">
          <cell r="K5881">
            <v>2012002440047</v>
          </cell>
          <cell r="L5881" t="str">
            <v>CONSTRUCCIÓN DE PAVIMENTO RIGIDO DE 3000PSI, EN DIFERENTES SECTORES DE LOS CORREGIMIENTOS DE CHORRERA Y DE BUENAVISTA DISTRACCIÓN, LA GUAJIRA, CARIBE</v>
          </cell>
          <cell r="M5881">
            <v>100</v>
          </cell>
          <cell r="N5881">
            <v>99.88</v>
          </cell>
          <cell r="O5881" t="str">
            <v>TERMINADO</v>
          </cell>
        </row>
        <row r="5882">
          <cell r="K5882">
            <v>2012002440050</v>
          </cell>
          <cell r="L5882" t="str">
            <v>DOTACIÓN DE PARQUES BIOSALUDABLES Y PARQUES INFANTILES PARA PRACTICAR EL DEPORTE Y LA RECREACIÓN AL AIRE LIBRE EN SAN JUAN DEL CESAR, LA GUAJIRA, CARIBE</v>
          </cell>
          <cell r="M5882">
            <v>100</v>
          </cell>
          <cell r="N5882">
            <v>99.07</v>
          </cell>
          <cell r="O5882" t="str">
            <v>TERMINADO</v>
          </cell>
        </row>
        <row r="5883">
          <cell r="K5883">
            <v>2012002440051</v>
          </cell>
          <cell r="L5883" t="str">
            <v>ACTUALIZACIÓN PLAN REGIONAL DE COMPETITIVIDAD TODO EL DEPARTAMENTO, LA GUAJIRA, CARIBE</v>
          </cell>
          <cell r="M5883">
            <v>0</v>
          </cell>
          <cell r="N5883">
            <v>5</v>
          </cell>
          <cell r="O5883" t="str">
            <v>CONTRATADO EN EJECUCIÓN</v>
          </cell>
        </row>
        <row r="5884">
          <cell r="K5884">
            <v>2013000020015</v>
          </cell>
          <cell r="L5884" t="str">
            <v>FORTALECIMIENTO DE LA CALIDAD EDUCATIVA EN LA ZONA RURAL DE LOS MUNICIPIOS NO CERTIFICADOS LA GUAJIRA</v>
          </cell>
          <cell r="M5884">
            <v>90.67</v>
          </cell>
          <cell r="N5884">
            <v>94.92</v>
          </cell>
          <cell r="O5884" t="str">
            <v>CONTRATADO EN EJECUCIÓN</v>
          </cell>
        </row>
        <row r="5885">
          <cell r="K5885">
            <v>2013000020016</v>
          </cell>
          <cell r="L5885" t="str">
            <v>FORTALECIMIENTO Y DESARROLLO COMPETITIVO DEL SECTOR OVINO EN EL DEPARTAMENTO, LA GUAJIRA, CARIBE</v>
          </cell>
          <cell r="M5885">
            <v>38.78</v>
          </cell>
          <cell r="N5885">
            <v>59.84</v>
          </cell>
          <cell r="O5885" t="str">
            <v>CONTRATADO EN EJECUCIÓN</v>
          </cell>
        </row>
        <row r="5886">
          <cell r="K5886">
            <v>2013000020017</v>
          </cell>
          <cell r="L5886" t="str">
            <v>APOYO Y FORTALECIMIENTO DE LAS ACTIVIDADES ARTÍSTICAS  MEDIANTE EL ESTIMULO A LA CREACIÓN, FORMACIÓN E INVESTIGACIÓN CULTURAL TODO EL DEPARTAMENTO, LA GUAJIRA, CARIBE</v>
          </cell>
          <cell r="M5886">
            <v>100</v>
          </cell>
          <cell r="N5886">
            <v>47.18</v>
          </cell>
          <cell r="O5886" t="str">
            <v>TERMINADO</v>
          </cell>
        </row>
        <row r="5887">
          <cell r="K5887">
            <v>2013000020018</v>
          </cell>
          <cell r="L5887" t="str">
            <v>PROTECCIÓN Y ATENCION INTEGRAL DEL ADULTO MAYOR EN EL DEPARTAMENTO, LA GUAJIRA, CARIBE</v>
          </cell>
          <cell r="M5887">
            <v>100</v>
          </cell>
          <cell r="N5887">
            <v>96.71</v>
          </cell>
          <cell r="O5887" t="str">
            <v>TERMINADO</v>
          </cell>
        </row>
        <row r="5888">
          <cell r="K5888">
            <v>2013000020019</v>
          </cell>
          <cell r="L5888" t="str">
            <v>APOYO A LAS ESTRATEGIAS DE ACCESO Y PERMANENCIA A TRAVES DE LOS PROGRAMAS DE ALIMENTACIÓN Y TRANSPORTE ESCOLAR TODO EL DEPARTAMENTO, LA GUAJIRA, CARIBE</v>
          </cell>
          <cell r="M5888">
            <v>40.270000000000003</v>
          </cell>
          <cell r="N5888">
            <v>78.489999999999995</v>
          </cell>
          <cell r="O5888" t="str">
            <v>CONTRATADO EN EJECUCIÓN</v>
          </cell>
        </row>
        <row r="5889">
          <cell r="K5889">
            <v>2013000020020</v>
          </cell>
          <cell r="L5889" t="str">
            <v>PROTECCIÓN Y PROMOCION DE LOS DDHHO Y DIH PARA CONTRIBUIR A LA CULTURA DE PAZ EN TODO EL DEPARTAMENTO, LA GUAJIRA, CARIBE</v>
          </cell>
          <cell r="M5889">
            <v>100</v>
          </cell>
          <cell r="N5889">
            <v>90.72</v>
          </cell>
          <cell r="O5889" t="str">
            <v>TERMINADO</v>
          </cell>
        </row>
        <row r="5890">
          <cell r="K5890">
            <v>2013000020036</v>
          </cell>
          <cell r="L5890" t="str">
            <v>FORTALECIMIENTO INTERINSTITUCIONAL DE LA CAPACIDAD DE RESPUESTA DE LOS ORGANISMOS DE SOCORRO EN EL DEPARTAMENTO DE  LA GUAJIRA</v>
          </cell>
          <cell r="M5890">
            <v>35.130000000000003</v>
          </cell>
          <cell r="N5890">
            <v>30.82</v>
          </cell>
          <cell r="O5890" t="str">
            <v>CONTRATADO EN EJECUCIÓN</v>
          </cell>
        </row>
        <row r="5891">
          <cell r="K5891">
            <v>2013000020060</v>
          </cell>
          <cell r="L5891" t="str">
            <v>FORTALECIMIENTO INTEGRADO DE LA PESCA ARTESANAL DEL DEPARTAMENTO DE LA GUAJIRA - COLOMBIA</v>
          </cell>
          <cell r="M5891">
            <v>100</v>
          </cell>
          <cell r="N5891">
            <v>68.17</v>
          </cell>
          <cell r="O5891" t="str">
            <v>TERMINADO</v>
          </cell>
        </row>
        <row r="5892">
          <cell r="K5892">
            <v>2013000020067</v>
          </cell>
          <cell r="L5892" t="str">
            <v>IMPLEMENTACIÓN DE ESTRATEGIAS PARA LA GENERACIÓN DE INGRESOS Y EMPLEO EN EL DEPARTAMENTO DE LA GUAJIRA, MEDIANTE EL DESARROLLO ECONÓMICO INCLUYENTE</v>
          </cell>
          <cell r="M5892">
            <v>79.84</v>
          </cell>
          <cell r="N5892">
            <v>91.08</v>
          </cell>
          <cell r="O5892" t="str">
            <v>CONTRATADO EN EJECUCIÓN</v>
          </cell>
        </row>
        <row r="5893">
          <cell r="K5893">
            <v>2013000020094</v>
          </cell>
          <cell r="L5893" t="str">
            <v>IMPLEMENTACIÓN DEL PROGRAMA “PALAJAMAA TANULIA-PRIMERO MI NOMBRE” POR EL DERECHO AL REGISTRO Y LA IDENTIFICACIÓN TODO EL DEPARTAMENTO LA GUAJIRA, CARIBE</v>
          </cell>
          <cell r="M5893">
            <v>0</v>
          </cell>
          <cell r="N5893">
            <v>0</v>
          </cell>
          <cell r="O5893" t="str">
            <v>CONTRATADO SIN ACTA DE INICIO</v>
          </cell>
        </row>
        <row r="5894">
          <cell r="K5894">
            <v>2013000020102</v>
          </cell>
          <cell r="L5894" t="str">
            <v>APOYO Y FOMENTO PARA EL MEJORAMIENTO GENÉTICO DE LA GANADERÍA BOVINA EN EL DEPARTAMENTO DE LA GUAJIRA.</v>
          </cell>
          <cell r="M5894">
            <v>100</v>
          </cell>
          <cell r="N5894">
            <v>100</v>
          </cell>
          <cell r="O5894" t="str">
            <v>TERMINADO</v>
          </cell>
        </row>
        <row r="5895">
          <cell r="K5895">
            <v>2013000100006</v>
          </cell>
          <cell r="L5895" t="str">
            <v>DESARROLLO INDUSTRIAL AGROALIMENTARIO PARA LA CADENA PRODUCTIVA DE LA SÁBILA EN BARRANCAS, LA GUAJIRA, CARIBE</v>
          </cell>
          <cell r="M5895">
            <v>23.53</v>
          </cell>
          <cell r="N5895">
            <v>22.04</v>
          </cell>
          <cell r="O5895" t="str">
            <v>CONTRATADO EN EJECUCIÓN</v>
          </cell>
        </row>
        <row r="5896">
          <cell r="K5896">
            <v>2013000100009</v>
          </cell>
          <cell r="L5896" t="str">
            <v>MEJORAMIENTO Y AUMENTO DE LA PRODUCTIVIDAD Y COMPETITIVIDAD DEL SECTOR GANADERO DEL DEPARTAMENTO DE LA GUAJIRA</v>
          </cell>
          <cell r="M5896">
            <v>29.13</v>
          </cell>
          <cell r="N5896">
            <v>47.01</v>
          </cell>
          <cell r="O5896" t="str">
            <v>CONTRATADO EN EJECUCIÓN</v>
          </cell>
        </row>
        <row r="5897">
          <cell r="K5897">
            <v>2013000100033</v>
          </cell>
          <cell r="L5897" t="str">
            <v>DESARROLLO PROGRAMA DE I+D+I EN ENERGÍAS RENOVABLES PARA EL DEPARTAMENTO DE LA GUAJIRA</v>
          </cell>
          <cell r="M5897">
            <v>0</v>
          </cell>
          <cell r="N5897">
            <v>0</v>
          </cell>
          <cell r="O5897" t="str">
            <v>SIN CONTRATAR</v>
          </cell>
        </row>
        <row r="5898">
          <cell r="K5898">
            <v>2013000100035</v>
          </cell>
          <cell r="L5898" t="str">
            <v>ESTUDIOS CLÍNICO GENÉTICOS, DIAGNÓSTICO E INTERVENCIÓN DE LAS ENFERMEDADES ASOCIADAS A LA EXPLOTACIÓN DEL CARBÓN EN EL DEPARTAMENTO DE LA GUAJIRA</v>
          </cell>
          <cell r="M5898">
            <v>0</v>
          </cell>
          <cell r="N5898">
            <v>0</v>
          </cell>
          <cell r="O5898" t="str">
            <v>SIN CONTRATAR</v>
          </cell>
        </row>
        <row r="5899">
          <cell r="K5899">
            <v>2013000100276</v>
          </cell>
          <cell r="L5899" t="str">
            <v>DESARROLLO DE PROGRAMA DE INVESTIGACIÓN, DESARROLLO E INNOVACIÓN PARA LA PROTECCIÓN DE ZONAS COSTERAS EN LOS DEPARTAMENTOS DE LA GUAJIRA Y MAGDALENA</v>
          </cell>
          <cell r="M5899">
            <v>19.89</v>
          </cell>
          <cell r="N5899">
            <v>42.98</v>
          </cell>
          <cell r="O5899" t="str">
            <v>CONTRATADO EN EJECUCIÓN</v>
          </cell>
        </row>
        <row r="5900">
          <cell r="K5900">
            <v>2013000100305</v>
          </cell>
          <cell r="L5900" t="str">
            <v>APOYO AL APRENDIZAJE PERMANENTE Y LA ARTICULACIÓN DE LA EDUCACIÓN BÁSICA Y MEDIA CON EL EMPRENDIMIENTO Y EL MUNDO PRODUCTIVO LA GUAJIRA, CARIBE</v>
          </cell>
          <cell r="M5900">
            <v>0</v>
          </cell>
          <cell r="N5900">
            <v>51.87</v>
          </cell>
          <cell r="O5900" t="str">
            <v>CONTRATADO EN EJECUCIÓN</v>
          </cell>
        </row>
        <row r="5901">
          <cell r="K5901">
            <v>2013002440003</v>
          </cell>
          <cell r="L5901" t="str">
            <v>ESTUDIO PARA LA CARACTERIZACIÓN DEL PARQUE AUTOMOTOR INTERNADO EN TODO EL DEPARTAMENTO, LA GUAJIRA, CARIBE</v>
          </cell>
          <cell r="M5901">
            <v>99.5</v>
          </cell>
          <cell r="N5901">
            <v>99.96</v>
          </cell>
          <cell r="O5901" t="str">
            <v>TERMINADO</v>
          </cell>
        </row>
        <row r="5902">
          <cell r="K5902">
            <v>2015002440001</v>
          </cell>
          <cell r="L5902" t="str">
            <v>CONSTRUCCIÓN DE LOS PLANES DE ETNODESARROLLO PARA LA POBLACIÓN AFRODESCENDIENTE DE LOS MUNICIPIOS DE FONSECA, DISTRACCIÓN, SAN JUAN, VILLANUEVA, EL MOLINO, URUMITA Y LA JAGUA DEL PILAR - LA GUAJIRA</v>
          </cell>
          <cell r="M5902">
            <v>0</v>
          </cell>
          <cell r="N5902">
            <v>0</v>
          </cell>
          <cell r="O5902" t="str">
            <v>SIN CONTRATAR</v>
          </cell>
        </row>
        <row r="5903">
          <cell r="K5903">
            <v>2015002440002</v>
          </cell>
          <cell r="L5903" t="str">
            <v>CONSTRUCCIÓN DE PLACA HUELLA EN CONCRETO DE 3000 PSI EN LA VIA EL TOTUMO LA SIERRITA DEL MUNICIPIO DE SAN JUAN DEL CESAR, DEPARTAMENTO DE LA GUAJIRA, CARIBE</v>
          </cell>
          <cell r="M5903">
            <v>0</v>
          </cell>
          <cell r="N5903">
            <v>0</v>
          </cell>
          <cell r="O5903" t="str">
            <v>CONTRATADO SIN ACTA DE INICIO</v>
          </cell>
        </row>
        <row r="5904">
          <cell r="K5904">
            <v>2015002440003</v>
          </cell>
          <cell r="L5904" t="str">
            <v>DISEÑO DEL PLAN DE VIDA DE LA POBLACIÓN INDIGENA WIWA -  RESGUARDO KOGUI –MALAYO –ARHUACO DEPARTAMENTO, LA GUAJIRA, CARIBE</v>
          </cell>
          <cell r="M5904">
            <v>0</v>
          </cell>
          <cell r="N5904">
            <v>0</v>
          </cell>
          <cell r="O5904" t="str">
            <v>SIN CONTRATAR</v>
          </cell>
        </row>
        <row r="5905">
          <cell r="K5905">
            <v>2015002440004</v>
          </cell>
          <cell r="L5905" t="str">
            <v>RECUPERACIÓN DE LA RIVERA DEL RIO RANCHERÍA CON LA CONSTRUCCIÓN DE GAVIONES EN EL PASO MAMON 1 MAMON 2 FONSECA, LA GUAJIRA, CARIBE</v>
          </cell>
          <cell r="M5905">
            <v>0</v>
          </cell>
          <cell r="N5905">
            <v>0</v>
          </cell>
          <cell r="O5905" t="str">
            <v>SIN CONTRATAR</v>
          </cell>
        </row>
        <row r="5906">
          <cell r="K5906">
            <v>2015002440005</v>
          </cell>
          <cell r="L5906" t="str">
            <v>CONSTRUCCIÓN DEL PARADOR TURISTICO DE CUATRO VIAS EN EL MUNICIPIO DE MAICAO, LA GUAJIRA, CARIBE</v>
          </cell>
          <cell r="M5906">
            <v>0</v>
          </cell>
          <cell r="N5906">
            <v>0</v>
          </cell>
          <cell r="O5906" t="str">
            <v>CONTRATADO SIN ACTA DE INICIO</v>
          </cell>
        </row>
        <row r="5907">
          <cell r="K5907">
            <v>2015002440006</v>
          </cell>
          <cell r="L5907" t="str">
            <v>CONSTRUCCIÓN DE REDES ELÉCTRICAS DE MEDIA Y BAJA TENSIÓN PARA EL CORREGIMIENTO DE SAN PEDRO Y VEREDA LAS DELICIAS DEL MUNICIPIO DE BARRANCAS, LA GUAJIRA, CARIBE</v>
          </cell>
          <cell r="M5907">
            <v>0</v>
          </cell>
          <cell r="N5907">
            <v>0</v>
          </cell>
          <cell r="O5907" t="str">
            <v>CONTRATADO EN EJECUCIÓN</v>
          </cell>
        </row>
        <row r="5908">
          <cell r="K5908">
            <v>2015002440009</v>
          </cell>
          <cell r="L5908" t="str">
            <v>CONSTRUCCIÓN DE PAVIMENTO RÍGIDO EN CALLES Y CARRERAS DE LOS BARRIOS SAN FRANCISCO, VILLA RUMBO Y CALLE DE LA ESPERANZA CORREGIMIENTO DE CUESTECITAS, MUNICIPIO DE ALBANIA, DEPARTAMENTO DE LA GUAJIRA</v>
          </cell>
          <cell r="M5908">
            <v>0</v>
          </cell>
          <cell r="N5908">
            <v>0</v>
          </cell>
          <cell r="O5908" t="str">
            <v>CONTRATADO EN EJECUCIÓN</v>
          </cell>
        </row>
        <row r="5909">
          <cell r="K5909">
            <v>2015002440010</v>
          </cell>
          <cell r="L5909" t="str">
            <v>CONSTRUCCIÓN DE PAVIMENTO RÍGIDO EN SECTORES EL CORREGIMIENTO DE GUAYACANAL, MUNICIPIO DE BARRANCAS, LA GUAJIRA, CARIBE</v>
          </cell>
          <cell r="M5909">
            <v>0</v>
          </cell>
          <cell r="N5909">
            <v>0</v>
          </cell>
          <cell r="O5909" t="str">
            <v>SIN CONTRATAR</v>
          </cell>
        </row>
        <row r="5910">
          <cell r="K5910">
            <v>2015002440011</v>
          </cell>
          <cell r="L5910" t="str">
            <v>CONSTRUCCIÓN REMODELACIÓN DEL PARQUE EN EL BARRIO LA ESPERANZA MUNICIPIO DE RIOHACHA, LA GUAJIRA, CARIBE</v>
          </cell>
          <cell r="M5910">
            <v>0</v>
          </cell>
          <cell r="N5910">
            <v>0</v>
          </cell>
          <cell r="O5910" t="str">
            <v>CONTRATADO EN EJECUCIÓN</v>
          </cell>
        </row>
        <row r="5911">
          <cell r="K5911">
            <v>2015002440012</v>
          </cell>
          <cell r="L5911" t="str">
            <v>MEJORAMIENTO Y MANTENIMIENTODE LA VIA FONSECA- ALMAPOQUE EN EL MUNICIPIO DE FONSECA, LA GUAJIRA, CARIBE</v>
          </cell>
          <cell r="M5911">
            <v>3.03</v>
          </cell>
          <cell r="N5911">
            <v>48.72</v>
          </cell>
          <cell r="O5911" t="str">
            <v>CONTRATADO EN EJECUCIÓN</v>
          </cell>
        </row>
        <row r="5912">
          <cell r="K5912">
            <v>2015002440014</v>
          </cell>
          <cell r="L5912" t="str">
            <v>CONSTRUCCIÓN DE PLACAS HUELLAS EN LAS ZONA RURAL DEL MUNICIPIO HATONUEVO, LA GUAJIRA, CARIBE</v>
          </cell>
          <cell r="M5912">
            <v>0</v>
          </cell>
          <cell r="N5912">
            <v>0</v>
          </cell>
          <cell r="O5912" t="str">
            <v>CONTRATADO EN EJECUCIÓN</v>
          </cell>
        </row>
        <row r="5913">
          <cell r="K5913">
            <v>2015002440015</v>
          </cell>
          <cell r="L5913" t="str">
            <v>IMPLEMENTACIÓN Y APROPIACIÓN DEL CTEL EN EL SECTOR EDUCATIVO Y COMUNITARIO ATRAVES DEL USO DE LAS TIC EN TODO EL DEPARTAMENTO, LA GUAJIRA, CARIBE</v>
          </cell>
          <cell r="M5913">
            <v>0</v>
          </cell>
          <cell r="N5913">
            <v>68.88</v>
          </cell>
          <cell r="O5913" t="str">
            <v>CONTRATADO EN EJECUCIÓN</v>
          </cell>
        </row>
        <row r="5914">
          <cell r="K5914">
            <v>2015002440016</v>
          </cell>
          <cell r="L5914" t="str">
            <v>CONSTRUCCIÓN DE PAVIMENTO EN CONCRETO RIGIDO EN EL CORREGIMIENTO DE BARABACOA, EN LA VIA PRINCIPAL  CONEXIÓN CARRETERA A TREINTA MUNICIPIO DE RIOHACHA, DEPARTAMENTO DE LA GUAJIRA</v>
          </cell>
          <cell r="M5914">
            <v>0</v>
          </cell>
          <cell r="N5914">
            <v>0</v>
          </cell>
          <cell r="O5914" t="str">
            <v>CONTRATADO SIN ACTA DE INICIO</v>
          </cell>
        </row>
        <row r="5915">
          <cell r="K5915">
            <v>2015002440021</v>
          </cell>
          <cell r="L5915" t="str">
            <v>ADECUACIÓN DRENAJE, SUMINISTRO E INSTALACION DE GRAMA SINTETICA EN EL ESTADIO DE FUTBOL DEL SALAITO, MUNICIPIO DE RIOHACHA, LA GUAJIRA, CARIBE</v>
          </cell>
          <cell r="M5915">
            <v>0</v>
          </cell>
          <cell r="N5915">
            <v>0</v>
          </cell>
          <cell r="O5915" t="str">
            <v>SIN CONTRATAR</v>
          </cell>
        </row>
        <row r="5916">
          <cell r="K5916">
            <v>2015002440022</v>
          </cell>
          <cell r="L5916" t="str">
            <v>CONSTRUCCIÓN DE POLIDEPORTIVO EN EL CORREGIMIENTO DE CARRAIPIA MAICAO, LA GUAJIRA, CARIBE</v>
          </cell>
          <cell r="M5916">
            <v>0</v>
          </cell>
          <cell r="N5916">
            <v>0</v>
          </cell>
          <cell r="O5916" t="str">
            <v>SIN CONTRATAR</v>
          </cell>
        </row>
        <row r="5917">
          <cell r="K5917">
            <v>2015002440023</v>
          </cell>
          <cell r="L5917" t="str">
            <v>CONSTRUCCIÓN DE PAVIMENTO EN CONCRETO RIGIDO DE 3000PSI ANDENES Y BORDILLOS EN LOS BARRIOS VILLA DEL SOL  Y JOSE DOMINGO BOSCAN EN EL MUNICIPIO DE MAICAO DEPARTAMENTO DE LA GUAJIRA</v>
          </cell>
          <cell r="M5917">
            <v>0</v>
          </cell>
          <cell r="N5917">
            <v>0</v>
          </cell>
          <cell r="O5917" t="str">
            <v>SIN CONTRATAR</v>
          </cell>
        </row>
        <row r="5918">
          <cell r="K5918">
            <v>2015002440025</v>
          </cell>
          <cell r="L5918" t="str">
            <v>CONSTRUCCIÓN DE PAVIMENTO EN CONCRETO RÍGIDO DE 3000 PSI ANDENES Y BORDILLOS EN EL BARRIO  SAN MARTIN DE LOBA EN EL MUNICIPIO DE RIOHACHA, LA GUAJIRA</v>
          </cell>
          <cell r="M5918">
            <v>0</v>
          </cell>
          <cell r="N5918">
            <v>0</v>
          </cell>
          <cell r="O5918" t="str">
            <v>SIN CONTRATAR</v>
          </cell>
        </row>
        <row r="5919">
          <cell r="K5919">
            <v>2013002440002</v>
          </cell>
          <cell r="L5919" t="str">
            <v>APOYO AL SISTEMA DE DEPORTE, RECREACIÓN Y ACTIVIDAD FÍSICA DEL DEPARTAMENTO DE LA GUAJIRA, CARIBE</v>
          </cell>
          <cell r="M5919">
            <v>100</v>
          </cell>
          <cell r="N5919">
            <v>98</v>
          </cell>
          <cell r="O5919" t="str">
            <v>TERMINADO</v>
          </cell>
        </row>
        <row r="5920">
          <cell r="K5920">
            <v>2012002440029</v>
          </cell>
          <cell r="L5920" t="str">
            <v>CONSTRUCCIÓN EN CONCRETO ASFALTICO DE LA VIA AL CORREGIMIENTO DE LOS REMEDIOS ALBANIA, LA GUAJIRA, CARIBE</v>
          </cell>
          <cell r="M5920">
            <v>86.29</v>
          </cell>
          <cell r="N5920">
            <v>99.36</v>
          </cell>
          <cell r="O5920" t="str">
            <v>CONTRATADO EN EJECUCIÓN</v>
          </cell>
        </row>
        <row r="5921">
          <cell r="K5921">
            <v>2013000100073</v>
          </cell>
          <cell r="L5921" t="str">
            <v>MEJORAMIENTO DE LAS CAPACIDADES DE APROPIACIÓN SOCIAL DEL CONOCIMIENTO A TRAVÉS DEL MUSEO DE CULTURA, CIENCIA Y TECNOLOGÍA DESQBRE GUAJIRA</v>
          </cell>
          <cell r="M5921">
            <v>0</v>
          </cell>
          <cell r="N5921">
            <v>2.0699999999999998</v>
          </cell>
          <cell r="O5921" t="str">
            <v>CONTRATADO EN EJECUCIÓN</v>
          </cell>
        </row>
        <row r="5922">
          <cell r="K5922">
            <v>2012002440032</v>
          </cell>
          <cell r="L5922" t="str">
            <v>CONSTRUCCIÓN DE PAVIMENTO RIGIDO EN EL AREA URBANA DE EL MOLINO, LA GUAJIRA, CARIBE</v>
          </cell>
          <cell r="M5922">
            <v>100</v>
          </cell>
          <cell r="N5922">
            <v>99.9</v>
          </cell>
          <cell r="O5922" t="str">
            <v>TERMINADO</v>
          </cell>
        </row>
        <row r="5923">
          <cell r="K5923">
            <v>2013002440004</v>
          </cell>
          <cell r="L5923" t="str">
            <v>APOYO A LA PLANEACIÓN PARA LA SOSTENIBILIDAD INTEGRAL DURANTE LA CONSTRUCCIÓN DE 15 MICROACUEDUCTOS EN ZONA RURAL DE MANAURE, LA GUAJIRA.</v>
          </cell>
          <cell r="M5923">
            <v>100</v>
          </cell>
          <cell r="N5923">
            <v>94.34</v>
          </cell>
          <cell r="O5923" t="str">
            <v>TERMINADO</v>
          </cell>
        </row>
        <row r="5924">
          <cell r="K5924">
            <v>2012002440036</v>
          </cell>
          <cell r="L5924" t="str">
            <v>CONSTRUCCIÓN DEL SISTEMA DE ALCANTARILLADO PLUVIAL SECTOR DE LOS BARRIOS MEDITERRÁNEO, COQUIVACOA, JOSÉ ANTONIO GALÁN Y TREINTA Y UNO RIOHACHA, LA GUAJIRA, CARIBE</v>
          </cell>
          <cell r="M5924">
            <v>86.39</v>
          </cell>
          <cell r="N5924">
            <v>88.39</v>
          </cell>
          <cell r="O5924" t="str">
            <v>CONTRATADO EN EJECUCIÓN</v>
          </cell>
        </row>
        <row r="5925">
          <cell r="K5925">
            <v>2012002440037</v>
          </cell>
          <cell r="L5925" t="str">
            <v>RECUPERACIÓN Y RENOVACIÓN  DEL ESPACIO PUBLICO AVENIDA EL PROGRESO RIOHACHA, LA GUAJIRA, CARIBE</v>
          </cell>
          <cell r="M5925">
            <v>37.86</v>
          </cell>
          <cell r="N5925">
            <v>85.94</v>
          </cell>
          <cell r="O5925" t="str">
            <v>CONTRATADO EN EJECUCIÓN</v>
          </cell>
        </row>
        <row r="5926">
          <cell r="K5926">
            <v>2012002440048</v>
          </cell>
          <cell r="L5926" t="str">
            <v>CONSTRUCCIÓN Y PUESTA EN MARCHA DEL SISTEMA INTEGRAL DE ACUEDUCTO Y ABASTECIMIENTO DE AGUA POTABLE EN EL CORREGIMIENTO DE CAMARONES RIOHACHA, LA GUAJIRA, CARIBE</v>
          </cell>
          <cell r="M5926">
            <v>93.59</v>
          </cell>
          <cell r="N5926">
            <v>84.34</v>
          </cell>
          <cell r="O5926" t="str">
            <v>CONTRATADO EN EJECUCIÓN</v>
          </cell>
        </row>
        <row r="5927">
          <cell r="K5927">
            <v>2012002440049</v>
          </cell>
          <cell r="L5927" t="str">
            <v>CONSTRUCCIÓN Y PUESTA EN MARCHA DEL SISTEMA INTEGRAL DE ALCANTARILLADO EN EL CORREGIMIENTO DE CAMARONES RIOHACHA, LA GUAJIRA, CARIBE</v>
          </cell>
          <cell r="M5927">
            <v>86.07</v>
          </cell>
          <cell r="N5927">
            <v>92.06</v>
          </cell>
          <cell r="O5927" t="str">
            <v>CONTRATADO EN EJECUCIÓN</v>
          </cell>
        </row>
        <row r="5928">
          <cell r="K5928">
            <v>2015002440013</v>
          </cell>
          <cell r="L5928" t="str">
            <v>SUMINISTRO DE AGUA POTABLE Y SEGURA, MEDIANTE LA UTILIZACIÓN DE MICROACUEDUCTOS HIBRIDOS A DIEZ COMUNIDADES INDÍGENAS, UBICADAS EN LA ZONA RURAL DEL MUNICIPIO DE RIOHACHA, LA GUAJIRA.</v>
          </cell>
          <cell r="M5928">
            <v>0</v>
          </cell>
          <cell r="N5928">
            <v>47.6</v>
          </cell>
          <cell r="O5928" t="str">
            <v>CONTRATADO EN EJECUCIÓN</v>
          </cell>
        </row>
        <row r="5929">
          <cell r="K5929">
            <v>2016002440002</v>
          </cell>
          <cell r="L5929" t="str">
            <v>AMPLIACIÓN DE RESERVORIOS EXISTENTES OPTIMIZADOS CON SISTEMAS DE POTABILIZACION EN 5 COMUNIDADES INDIGENAS DEL RESGUARDO DE LA MEDIA Y ALTA GUAJIRA DEL MUNICIPIO DE URIBIA, LA GUAJIRA</v>
          </cell>
          <cell r="M5929">
            <v>0</v>
          </cell>
          <cell r="N5929">
            <v>0</v>
          </cell>
          <cell r="O5929" t="str">
            <v>SIN MIGRAR</v>
          </cell>
        </row>
        <row r="5930">
          <cell r="K5930">
            <v>2013000100032</v>
          </cell>
          <cell r="L5930" t="str">
            <v>ESTUDIOS DE MAESTRÍA Y DOCTORADO DENTRO Y FUERA DEL PAÍS PARA PROFESIONALES EN EL DEPARTAMENTO DE LA GUAJIRA</v>
          </cell>
          <cell r="M5930">
            <v>19.16</v>
          </cell>
          <cell r="N5930">
            <v>26.82</v>
          </cell>
          <cell r="O5930" t="str">
            <v>CONTRATADO EN EJECUCIÓN</v>
          </cell>
        </row>
        <row r="5931">
          <cell r="K5931">
            <v>2014444200001</v>
          </cell>
          <cell r="L5931" t="str">
            <v>CONSTRUCCIÓN DE UNIDADES SANITARIAS PARA LA ELIMINACION DE CONTAMINACION POR AGUAS RESIDUALES DOMESTICAS EN LOS BARRIOS TRANQUILIDAD Y LA JAGUA EN EL MUNICIPIO DE LA JAGUA DEL PILAR, DEPARTAMENTO DE LA GUAJIRA</v>
          </cell>
          <cell r="M5931">
            <v>4.09</v>
          </cell>
          <cell r="N5931">
            <v>50</v>
          </cell>
          <cell r="O5931" t="str">
            <v>CONTRATADO EN EJECUCIÓN</v>
          </cell>
        </row>
        <row r="5932">
          <cell r="K5932">
            <v>2012444300001</v>
          </cell>
          <cell r="L5932" t="str">
            <v>ESTUDIOS PARA LA CARACTERIZACIÓN SOCIO-ECONÓMICAMENTE LA POBLACIÓN QUE SE RECONOCE COMO AFROCOLOMBIANO, NEGRO, RAIZAL Y PALENQUER MAICAO, LA GUAJIRA, CARIBE</v>
          </cell>
          <cell r="M5932">
            <v>100</v>
          </cell>
          <cell r="N5932">
            <v>96.15</v>
          </cell>
          <cell r="O5932" t="str">
            <v>TERMINADO</v>
          </cell>
        </row>
        <row r="5933">
          <cell r="K5933">
            <v>2012444300002</v>
          </cell>
          <cell r="L5933" t="str">
            <v>CONSTRUCCIÓN DE PAVIMENTO RÍGIDO PARA EL CIERRE DE CIRCUITOS VIALES EN LOS BARRIOS EL CARMEN Y LIBERTADOR DEL MUNICIPIO DE MAICAO, LA GUAJIRA, CARIBE</v>
          </cell>
          <cell r="M5933">
            <v>100</v>
          </cell>
          <cell r="N5933">
            <v>95.56</v>
          </cell>
          <cell r="O5933" t="str">
            <v>TERMINADO</v>
          </cell>
        </row>
        <row r="5934">
          <cell r="K5934">
            <v>2012444300003</v>
          </cell>
          <cell r="L5934" t="str">
            <v>CONSTRUCCIÓN DE PARQUE LUDICO – RECREATIVO Y DEPORTIVO EN EL MUNICIPIO DEY ESPACIO PUBLICO MAICAO, LA GUAJIRA, CARIBE</v>
          </cell>
          <cell r="M5934">
            <v>100</v>
          </cell>
          <cell r="N5934">
            <v>67.62</v>
          </cell>
          <cell r="O5934" t="str">
            <v>TERMINADO</v>
          </cell>
        </row>
        <row r="5935">
          <cell r="K5935">
            <v>2012444300004</v>
          </cell>
          <cell r="L5935" t="str">
            <v>DISEÑO Y FORMULACIÓN DEL PLAN DE VIDA PARA LA RECUPERACIÓN DE LA IDENTIDAD CULTURAL DEL PUEBLO WAYÜÜ MAICAO, LA GUAJIRA, CARIBE</v>
          </cell>
          <cell r="M5935">
            <v>100</v>
          </cell>
          <cell r="N5935">
            <v>100</v>
          </cell>
          <cell r="O5935" t="str">
            <v>TERMINADO</v>
          </cell>
        </row>
        <row r="5936">
          <cell r="K5936">
            <v>2012444300005</v>
          </cell>
          <cell r="L5936" t="str">
            <v>DESARROLLO INTEGRAL DE LA POBLACIÓN ADULTO MAYOR DEL MUNICIPIO DE MAICAO, LA GUAJIRA, CARIBE</v>
          </cell>
          <cell r="M5936">
            <v>100</v>
          </cell>
          <cell r="N5936">
            <v>99</v>
          </cell>
          <cell r="O5936" t="str">
            <v>TERMINADO</v>
          </cell>
        </row>
        <row r="5937">
          <cell r="K5937">
            <v>2012444300006</v>
          </cell>
          <cell r="L5937" t="str">
            <v>FORTALECIMIENTO DE LAS INTERVENCIONES EN SALUD PÚBLICA DEL MUNICIPIO DE MAICAO, LA GUAJIRA, CARIBE</v>
          </cell>
          <cell r="M5937">
            <v>100</v>
          </cell>
          <cell r="N5937">
            <v>95.9</v>
          </cell>
          <cell r="O5937" t="str">
            <v>TERMINADO</v>
          </cell>
        </row>
        <row r="5938">
          <cell r="K5938">
            <v>2012444300007</v>
          </cell>
          <cell r="L5938" t="str">
            <v>CONSTRUCCIÓN DE 300 VIVIENDAS NUEVAS EN LA URBANIZACIÓN MARINA ESPERANZA EN EL MUNICIPIO DE MAICAO, LA GUAJIRA, CARIBE</v>
          </cell>
          <cell r="M5938">
            <v>36.090000000000003</v>
          </cell>
          <cell r="N5938">
            <v>55.22</v>
          </cell>
          <cell r="O5938" t="str">
            <v>CONTRATADO EN EJECUCIÓN</v>
          </cell>
        </row>
        <row r="5939">
          <cell r="K5939">
            <v>2012444300008</v>
          </cell>
          <cell r="L5939" t="str">
            <v>CONSTRUCCIÓN Y TERMINACIÓN DE 58 VIVIENDAS EN LA URBANIZACIÓN ALMIRANTE PADILLA, EN EL MUNICIPIO DE MAICAO, LA GUAJIRA, CARIBE</v>
          </cell>
          <cell r="M5939">
            <v>100</v>
          </cell>
          <cell r="N5939">
            <v>99.7</v>
          </cell>
          <cell r="O5939" t="str">
            <v>TERMINADO</v>
          </cell>
        </row>
        <row r="5940">
          <cell r="K5940">
            <v>2013444300001</v>
          </cell>
          <cell r="L5940" t="str">
            <v>ADQUISICIÓN DE MAQUINARIA AGRÍCOLA PARA EL MUNICIPIO DE MAICAO, LA GUAJIRA, CARIBE</v>
          </cell>
          <cell r="M5940">
            <v>100</v>
          </cell>
          <cell r="N5940">
            <v>97.16</v>
          </cell>
          <cell r="O5940" t="str">
            <v>TERMINADO</v>
          </cell>
        </row>
        <row r="5941">
          <cell r="K5941">
            <v>2013444300002</v>
          </cell>
          <cell r="L5941" t="str">
            <v>ASISTENCIA NUTRICIONAL AL ESCOLAR Y ADOLESCENTE CON DESAYUNOS Y ALMUERZOS EN CENTROS E INSTITUCIONES EDUCATIVAS OFICIALES DE MAICAO, LA GUAJIRA, CARIBE</v>
          </cell>
          <cell r="M5941">
            <v>100</v>
          </cell>
          <cell r="N5941">
            <v>95.24</v>
          </cell>
          <cell r="O5941" t="str">
            <v>TERMINADO</v>
          </cell>
        </row>
        <row r="5942">
          <cell r="K5942">
            <v>2013444300003</v>
          </cell>
          <cell r="L5942" t="str">
            <v>APOYO PARA PROVEER EL SERVICIO DE TRANSPORTE A LA POBLACIÒN EDUCATIVA OFICIAL DEL SECTOR RURAL DEL MUNICIPIO DE MAICAO, LA GUAJIRA, CARIBE</v>
          </cell>
          <cell r="M5942">
            <v>100</v>
          </cell>
          <cell r="N5942">
            <v>100</v>
          </cell>
          <cell r="O5942" t="str">
            <v>TERMINADO</v>
          </cell>
        </row>
        <row r="5943">
          <cell r="K5943">
            <v>2013444300004</v>
          </cell>
          <cell r="L5943" t="str">
            <v>CONSTRUCCIÓN DE OBRAS DE INFRAESTRUCTURA FÍSICA EN CUATRO(4) SEDES EDUCATIVAS DE LA ZONA URBANA Y RURAL DEL MUNICIPIO DE MAICAO, A TRAVES DE LA LEY 21 /82</v>
          </cell>
          <cell r="M5943">
            <v>76.97</v>
          </cell>
          <cell r="N5943">
            <v>44.42</v>
          </cell>
          <cell r="O5943" t="str">
            <v>CONTRATADO EN EJECUCIÓN</v>
          </cell>
        </row>
        <row r="5944">
          <cell r="K5944">
            <v>2013444300005</v>
          </cell>
          <cell r="L5944" t="str">
            <v>REHABILITACIÓN DEL PAVIMENTO RÍGIDO PARA LA RECUPERACIÓN URBANA EN LA CARRERA 12 ENTRE CALLES 14 Y 16 DEL MUNICIPIO DE MAICAO, LA GUAJIRA</v>
          </cell>
          <cell r="M5944">
            <v>92.49</v>
          </cell>
          <cell r="N5944">
            <v>94.09</v>
          </cell>
          <cell r="O5944" t="str">
            <v>CONTRATADO EN EJECUCIÓN</v>
          </cell>
        </row>
        <row r="5945">
          <cell r="K5945">
            <v>2013444300006</v>
          </cell>
          <cell r="L5945" t="str">
            <v>APOYO PARA PROVEER EL SERVICIO DE TRANSPORTE A LA POBLACION EDUCATIVA OFICIAL DEL SECTOR RURAL DEL MUNICIPIO MAICAO LA GUAJIRA</v>
          </cell>
          <cell r="M5945">
            <v>100</v>
          </cell>
          <cell r="N5945">
            <v>97.78</v>
          </cell>
          <cell r="O5945" t="str">
            <v>TERMINADO</v>
          </cell>
        </row>
        <row r="5946">
          <cell r="K5946">
            <v>2013444300007</v>
          </cell>
          <cell r="L5946" t="str">
            <v>CONSTRUCCIÓN Y PUESTA EN MARCHA DE GRANJA AGROPECUARIA PILOTO MULTIACTIVA EN LA COMUNIDAD DE ATNAMANA II, ZONA RURAL DEL MUNICIPIO DE MAICAO,  DPTO DE LA GUAJIRA.</v>
          </cell>
          <cell r="M5946">
            <v>70</v>
          </cell>
          <cell r="N5946">
            <v>35.86</v>
          </cell>
          <cell r="O5946" t="str">
            <v>CONTRATADO EN EJECUCIÓN</v>
          </cell>
        </row>
        <row r="5947">
          <cell r="K5947">
            <v>2013444300008</v>
          </cell>
          <cell r="L5947" t="str">
            <v>MEJORAMIENTO DE VÍAS  A TRAVÉS DE LA CONSTRUCCIÓN DE PAVIMENTO RÍGIDO EN LOS BARRIOS SANTANDER, MAICAITO, EL CARMEN, VINCULA PALACIO Y PARAÍSO. MAICAO, LA GUAJIRA</v>
          </cell>
          <cell r="M5947">
            <v>92.17</v>
          </cell>
          <cell r="N5947">
            <v>98.38</v>
          </cell>
          <cell r="O5947" t="str">
            <v>CONTRATADO EN EJECUCIÓN</v>
          </cell>
        </row>
        <row r="5948">
          <cell r="K5948">
            <v>2013444300009</v>
          </cell>
          <cell r="L5948" t="str">
            <v>CONSTRUCCIÓN DE 60 VIVIENDAS DE INTERÉS SOCIAL EN LAS COMUNIDADES ALEDAÑAS AL RELLENO SANITARIO Y 40 EN EL CORREGIMIENTO DE LA MAJAYURA ZONA RURAL, DEL MUNICIPIO DE MAICAO</v>
          </cell>
          <cell r="M5948">
            <v>69.2</v>
          </cell>
          <cell r="N5948">
            <v>83.82</v>
          </cell>
          <cell r="O5948" t="str">
            <v>CONTRATADO EN EJECUCIÓN</v>
          </cell>
        </row>
        <row r="5949">
          <cell r="K5949">
            <v>2014444300001</v>
          </cell>
          <cell r="L5949" t="str">
            <v>CONSTRUCCIÓN DE REDES ELÉCTRICAS EN LOS BARRIOS VILLA LUZ, VILLA INÉS, COMUNIDADES INDÍGENAS DE KALAZA, WANAPAIMANA, UJURUMANA, WARARAIN, WAPANA, Y LA SEDE EDUCATIVA RURAL NUESTRA SRA DE FÁTIMA, MUNICIPIO DE  MAICAO, LA GUAJIRA</v>
          </cell>
          <cell r="M5949">
            <v>100</v>
          </cell>
          <cell r="N5949">
            <v>99.53</v>
          </cell>
          <cell r="O5949" t="str">
            <v>TERMINADO</v>
          </cell>
        </row>
        <row r="5950">
          <cell r="K5950">
            <v>2014444300002</v>
          </cell>
          <cell r="L5950" t="str">
            <v>MEJORAMIENTO DE VÍAS A TRAVÉS DE LA CONSTRUCCIÓN DE PAVIMENTO RÍGIDO EN LA KRA 18 ENTRE CALLES 19,20 Y 21; CALLE 20 ENTRE KRAS 17,18 Y 19; CALLE 21 ENTRE KRAS 17,18 Y 19; CALLE 22 ENTRE KRAS 15 Y 16, BARRIO SAN MARTÍN DE MAICAO.</v>
          </cell>
          <cell r="M5950">
            <v>95.57</v>
          </cell>
          <cell r="N5950">
            <v>90.54</v>
          </cell>
          <cell r="O5950" t="str">
            <v>CONTRATADO EN EJECUCIÓN</v>
          </cell>
        </row>
        <row r="5951">
          <cell r="K5951">
            <v>2014444300003</v>
          </cell>
          <cell r="L5951" t="str">
            <v>REPOSICIÓN DE PAVIMENTO RÍGIDO Y RECUPERACIÓN URBANÍSTICA EN LA CARRERA 10 ENTRE CALLES 12 Y 16 DEL MUNICIPIO DE MAICAO, LA GUAJIRA</v>
          </cell>
          <cell r="M5951">
            <v>89.08</v>
          </cell>
          <cell r="N5951">
            <v>92.94</v>
          </cell>
          <cell r="O5951" t="str">
            <v>CONTRATADO EN EJECUCIÓN</v>
          </cell>
        </row>
        <row r="5952">
          <cell r="K5952">
            <v>2015444300001</v>
          </cell>
          <cell r="L5952" t="str">
            <v>ASISTENCIA NUTRICIONAL AL ESCOLAR Y ADOLESCENTE CON DESAYUNOS Y ALMUERZOS EN CENTROS E INSTITUCIONES EDUCATIVAS OFICIALES DE MAICAO, LA GUAJIRA, CARIBE</v>
          </cell>
          <cell r="M5952">
            <v>100</v>
          </cell>
          <cell r="N5952">
            <v>78.680000000000007</v>
          </cell>
          <cell r="O5952" t="str">
            <v>TERMINADO</v>
          </cell>
        </row>
        <row r="5953">
          <cell r="K5953">
            <v>2015444300002</v>
          </cell>
          <cell r="L5953" t="str">
            <v>APOYO PARA PROVEER EL SERVICIO DE TRANSPORTE A LA POBLACIÓN EDUCATIVA OFICIAL DEL SECTOR RURAL DEL MUNICIPIO DE MAICAO, LA GUAJIRA</v>
          </cell>
          <cell r="M5953">
            <v>100</v>
          </cell>
          <cell r="N5953">
            <v>99.96</v>
          </cell>
          <cell r="O5953" t="str">
            <v>TERMINADO</v>
          </cell>
        </row>
        <row r="5954">
          <cell r="K5954">
            <v>2015444300003</v>
          </cell>
          <cell r="L5954" t="str">
            <v>APOYO PARA EL FORTALECIMIENTO Y SOSTENIBILIDAD DEL PROCESO LABORAL ARTESANAL WAYUU EN LAS COMUNIDADES INDÍGENAS DE JISEMANA, YOSUMANA, AROWOU Y KAUSHARIJUNA, ZONA RURAL DEL MUNICIPIO DE  MAICAO - LA GUAJIRA</v>
          </cell>
          <cell r="M5954">
            <v>0</v>
          </cell>
          <cell r="N5954">
            <v>0</v>
          </cell>
          <cell r="O5954" t="str">
            <v>SIN CONTRATAR</v>
          </cell>
        </row>
        <row r="5955">
          <cell r="K5955">
            <v>2015444300004</v>
          </cell>
          <cell r="L5955" t="str">
            <v>MEJORAMIENTO DE VÍAS A TRAVÉS DE LA CONSTRUCCIÓN DE PAVIMENTO RÍGIDO E INSTALACIÓN DE RED COLECTORA EN DISTINTAS CALLES Y CARRERAS DE LOS BARRIOS PASTRANA Y LA TORRE DE LA MAJAYURA EN SU PRIMERA ETAPA, MUNICIPIO DE MAICAO, LA GUAJIRA</v>
          </cell>
          <cell r="M5955">
            <v>84.02</v>
          </cell>
          <cell r="N5955">
            <v>84.29</v>
          </cell>
          <cell r="O5955" t="str">
            <v>CONTRATADO EN EJECUCIÓN</v>
          </cell>
        </row>
        <row r="5956">
          <cell r="K5956">
            <v>2015444300005</v>
          </cell>
          <cell r="L5956" t="str">
            <v>RENOVACIÓN DE LA INFRAESTRUCTURA FÍSICA DEL PARQUE PRINCIPAL DEL CORREGIMIENTO DE CARRAIPIA, MUNICIPIO DE MAICAO, LA GUAJIRA</v>
          </cell>
          <cell r="M5956">
            <v>41.99</v>
          </cell>
          <cell r="N5956">
            <v>62.47</v>
          </cell>
          <cell r="O5956" t="str">
            <v>CONTRATADO EN EJECUCIÓN</v>
          </cell>
        </row>
        <row r="5957">
          <cell r="K5957">
            <v>2016444300001</v>
          </cell>
          <cell r="L5957" t="str">
            <v>FORTALECIMIENTO A LA PERMANENCIA EDUCATIVA DE NIÑAS, NIÑOS, ADOLESCENTES Y JÓVENES ESCOLARIZADOS, MEDIANTE SUMINISTRO DE COMPLEMENTO ALIMENTARIO AM Y ALMUERZO, EN LAS SEDES EDUCATIVAS OFICIALES URBANAS Y RURALES DE MAICAO, LA GUAJIRA</v>
          </cell>
          <cell r="M5957">
            <v>96.36</v>
          </cell>
          <cell r="N5957">
            <v>4.76</v>
          </cell>
          <cell r="O5957" t="str">
            <v>CONTRATADO EN EJECUCIÓN</v>
          </cell>
        </row>
        <row r="5958">
          <cell r="K5958">
            <v>2016444300002</v>
          </cell>
          <cell r="L5958" t="str">
            <v>APOYO PARA PROVEER EL SERVICIO DE TRANSPORTE A LA POBLACIÓN EDUCATIVA OFICIAL DEL SECTOR RURAL DEL MUNICIPIO DE MAICAO, LA GUAJIRA</v>
          </cell>
          <cell r="M5958">
            <v>52.46</v>
          </cell>
          <cell r="N5958">
            <v>42.02</v>
          </cell>
          <cell r="O5958" t="str">
            <v>CONTRATADO EN EJECUCIÓN</v>
          </cell>
        </row>
        <row r="5959">
          <cell r="K5959">
            <v>2016444300004</v>
          </cell>
          <cell r="L5959" t="str">
            <v>FORMULACIÓN DEL PLAN DE VIDA PARA LA POBLACIÓN QUE SE RECONOCE COMO AFROCOLOMBIANA, NEGRO, RAIZAL Y PALENQUERO EN EL MUNICIPIO DE MAICAO, DEPARTAMENTO DE LA GUAJIRA</v>
          </cell>
          <cell r="M5959">
            <v>0</v>
          </cell>
          <cell r="N5959">
            <v>0</v>
          </cell>
          <cell r="O5959" t="str">
            <v>SIN CONTRATAR</v>
          </cell>
        </row>
        <row r="5960">
          <cell r="K5960">
            <v>2012445600001</v>
          </cell>
          <cell r="L5960" t="str">
            <v>APORTES GARANTIZAR EL SERVICIO DE ALIMENTACION ESCOLAR QUE BRINDE UN COMPLEMENTO ALIMENTARIO DURANTE LA JORNADA ESCOLAR A LOS NI MANAURE, LA GUAJIRA, CARIBE</v>
          </cell>
          <cell r="M5960">
            <v>100</v>
          </cell>
          <cell r="N5960">
            <v>12.24</v>
          </cell>
          <cell r="O5960" t="str">
            <v>TERMINADO</v>
          </cell>
        </row>
        <row r="5961">
          <cell r="K5961">
            <v>2012445600003</v>
          </cell>
          <cell r="L5961" t="str">
            <v>DISEÑO ESTUDIOS , DISEÑOS PARA CONSTRUCCIÒN DEL PARQUE TEMATICO MANAURE, LA GUAJIRA, CARIBE</v>
          </cell>
          <cell r="M5961">
            <v>100</v>
          </cell>
          <cell r="N5961">
            <v>12.15</v>
          </cell>
          <cell r="O5961" t="str">
            <v>TERMINADO</v>
          </cell>
        </row>
        <row r="5962">
          <cell r="K5962">
            <v>2012445600004</v>
          </cell>
          <cell r="L5962" t="str">
            <v>FORTALECIMIENTO DEL CONOCIMIENTO INNOVACION Y CAPACIDAD TECNOLOGICA EN LA COMUNIDAD EDUCATIVA Y GENERAL EN EL MUNICIPIO DE MANAURE, LA GUAJIRA, CARIBE</v>
          </cell>
          <cell r="M5962">
            <v>100</v>
          </cell>
          <cell r="N5962">
            <v>88.21</v>
          </cell>
          <cell r="O5962" t="str">
            <v>TERMINADO</v>
          </cell>
        </row>
        <row r="5963">
          <cell r="K5963">
            <v>2012445600005</v>
          </cell>
          <cell r="L5963" t="str">
            <v>ASISTENCIA TÉNICA PARA LA PREVENCION CONTROL Y ERRADICACIÓN DE ENFERMEDADES INFECTOCONTAGIOSAS EN OVINOS CAPRINOS BOVINOS Y EQUIDOS MANAURE, LA GUAJIRA EN EL AÑO 2012</v>
          </cell>
          <cell r="M5963">
            <v>100</v>
          </cell>
          <cell r="N5963">
            <v>91.4</v>
          </cell>
          <cell r="O5963" t="str">
            <v>TERMINADO</v>
          </cell>
        </row>
        <row r="5964">
          <cell r="K5964">
            <v>2012445600006</v>
          </cell>
          <cell r="L5964" t="str">
            <v>CONSTRUCCIÓN DE UN SISTEMA DE ACUEDUCTO Y ALCANTARILLADO SANITARIO PARA EL BARRIO VILLA SARA Y ADECUACIONES DE LAS LAGUNAS DE ESTABIL MANAURE, LA GUAJIRA, CARIBE</v>
          </cell>
          <cell r="M5964">
            <v>100</v>
          </cell>
          <cell r="N5964">
            <v>101.95</v>
          </cell>
          <cell r="O5964" t="str">
            <v>TERMINADO</v>
          </cell>
        </row>
        <row r="5965">
          <cell r="K5965">
            <v>2012445600007</v>
          </cell>
          <cell r="L5965" t="str">
            <v>APORTES AUMENTAR LAS COBERTURAS, EL ACCESO Y LA PERMANENCIA EN EL SISTEMA EDUCATIVO DE LOS ESTUDIANTES OFICIALES DE LAS INSTITUC MANAURE, LA GUAJIRA, CARIBE</v>
          </cell>
          <cell r="M5965">
            <v>100</v>
          </cell>
          <cell r="N5965">
            <v>56.37</v>
          </cell>
          <cell r="O5965" t="str">
            <v>TERMINADO</v>
          </cell>
        </row>
        <row r="5966">
          <cell r="K5966">
            <v>2012445600008</v>
          </cell>
          <cell r="L5966" t="str">
            <v>CONSTRUCCIÓN DE ANDENES Y REMODELACION DE SEPARADORES EN LA CARRERA 1 ENTRE CALLES 4 A LA 11, ZONA URBANA DEL MUNICIPIO DE MANAURE, LA GUAJIRA, CARIBE</v>
          </cell>
          <cell r="M5966">
            <v>100</v>
          </cell>
          <cell r="N5966">
            <v>98.12</v>
          </cell>
          <cell r="O5966" t="str">
            <v>TERMINADO</v>
          </cell>
        </row>
        <row r="5967">
          <cell r="K5967">
            <v>2012445600009</v>
          </cell>
          <cell r="L5967" t="str">
            <v>CONSTRUCCIÓN PAVIMENTACION EN CONCRETO RIGIDO DE 4000 PSI DE CALLE 3 ENTRE CARRERAS 11 Y 12 BARRIO LA UNION  SECTOR TANQUE ELEVADO - MANAURE, LA GUAJIRA, CARIBE</v>
          </cell>
          <cell r="M5967">
            <v>100</v>
          </cell>
          <cell r="N5967">
            <v>104.73</v>
          </cell>
          <cell r="O5967" t="str">
            <v>TERMINADO</v>
          </cell>
        </row>
        <row r="5968">
          <cell r="K5968">
            <v>2012445600010</v>
          </cell>
          <cell r="L5968" t="str">
            <v>ADECUACIÓN Y MANTENIMIENTO DEL CENTRO ETNO EDUCATIVO LAACHON MAYAPO MANAURE, LA GUAJIRA, CARIBE</v>
          </cell>
          <cell r="M5968">
            <v>100</v>
          </cell>
          <cell r="N5968">
            <v>99.22</v>
          </cell>
          <cell r="O5968" t="str">
            <v>TERMINADO</v>
          </cell>
        </row>
        <row r="5969">
          <cell r="K5969">
            <v>2012445600011</v>
          </cell>
          <cell r="L5969" t="str">
            <v>FORTALECIMIENTO TIC PARA LA COMPETIVIDAD, DEL SECTOR PRODUCTIVO A TRAVÉS DE LA ALFABETIZACIÓN Y ADECUACIÓN DE LA INFRAESTRUCTURA TECNOLÓ GICA PARA EL CORRECTO USO DE LAS TECNOLOGÍAS Y LOS SERVICIOS IMPLANTADOS EN MANAURE LA GUAJIRA</v>
          </cell>
          <cell r="M5969">
            <v>100</v>
          </cell>
          <cell r="N5969">
            <v>94.94</v>
          </cell>
          <cell r="O5969" t="str">
            <v>TERMINADO</v>
          </cell>
        </row>
        <row r="5970">
          <cell r="K5970">
            <v>2012445600012</v>
          </cell>
          <cell r="L5970" t="str">
            <v>ADECUACIÓN DEL CENTRO ETNOEDUCATIVO LAANCHON MAYAPO SEDE SANTA RITA EN LA ZONA RURAL DEL MUNICIPIO DE MANAURE - LA GUAJIRA</v>
          </cell>
          <cell r="M5970">
            <v>100</v>
          </cell>
          <cell r="N5970">
            <v>95.44</v>
          </cell>
          <cell r="O5970" t="str">
            <v>TERMINADO</v>
          </cell>
        </row>
        <row r="5971">
          <cell r="K5971">
            <v>2012445600014</v>
          </cell>
          <cell r="L5971" t="str">
            <v>CONSTRUCCIÓN DE SEIS (6) MICROACUEDUCTOS EN LAS COMUNIDADES INDIGENAS DEL MUNICIPIO DE MANAURE, LA GUAJIRA, CARIBE</v>
          </cell>
          <cell r="M5971">
            <v>100</v>
          </cell>
          <cell r="N5971">
            <v>99.96</v>
          </cell>
          <cell r="O5971" t="str">
            <v>TERMINADO</v>
          </cell>
        </row>
        <row r="5972">
          <cell r="K5972">
            <v>2012445600015</v>
          </cell>
          <cell r="L5972" t="str">
            <v>DOTACIÓN MOBILIARIA ESCOLAR MANAURE, LA GUAJIRA, CARIBE</v>
          </cell>
          <cell r="M5972">
            <v>0</v>
          </cell>
          <cell r="N5972">
            <v>10.56</v>
          </cell>
          <cell r="O5972" t="str">
            <v>CONTRATADO EN EJECUCIÓN</v>
          </cell>
        </row>
        <row r="5973">
          <cell r="K5973">
            <v>2013445600001</v>
          </cell>
          <cell r="L5973" t="str">
            <v>APOYO REDUCCIÓN DE  LA MORBI-MORTALIDAD DE LA MUJER,  EL NIÑO Y LA ADOLESCENTE MANAURE, LA GUAJIRA, CARIBE</v>
          </cell>
          <cell r="M5973">
            <v>100</v>
          </cell>
          <cell r="N5973">
            <v>101.58</v>
          </cell>
          <cell r="O5973" t="str">
            <v>TERMINADO</v>
          </cell>
        </row>
        <row r="5974">
          <cell r="K5974">
            <v>2013445600002</v>
          </cell>
          <cell r="L5974" t="str">
            <v>APOYO A LA IMPLEMENTACIÓN DE BIBLIOTECAS VIRTUALES PARA EL ACCESO AL CONOCIMIENTO  Y EL USO DE LAS TECNOLOGÍAS EN LAS INSTITUCIONES PÚBLICAS DEL MUNICIPIO DE MANAURE EN EL DEPARTAMENTO DE LA GUAJIRA</v>
          </cell>
          <cell r="M5974">
            <v>100</v>
          </cell>
          <cell r="N5974">
            <v>99.05</v>
          </cell>
          <cell r="O5974" t="str">
            <v>TERMINADO</v>
          </cell>
        </row>
        <row r="5975">
          <cell r="K5975">
            <v>2013445600003</v>
          </cell>
          <cell r="L5975" t="str">
            <v>CONSTRUCCIÓN E INSTALACION DE SEÑALES DE TRANSITO EN LAS PRINCIPALES VIAS DEL CASCO URBANO DEL MUNICIPIO DE MANAURE, LA GUAJIRA, CARIBE</v>
          </cell>
          <cell r="M5975">
            <v>100</v>
          </cell>
          <cell r="N5975">
            <v>99.99</v>
          </cell>
          <cell r="O5975" t="str">
            <v>TERMINADO</v>
          </cell>
        </row>
        <row r="5976">
          <cell r="K5976">
            <v>2013445600004</v>
          </cell>
          <cell r="L5976" t="str">
            <v>CONSTRUCCIÓN DE CUBIERTA Y ADECUACIÓN DE LA CANCHA POLIFUNCIONAL EN EL CORREGIMIENTO DE LA GLORIA, MUNICIPIO DE MANAURE, LA GUAJIRA, CARIBE</v>
          </cell>
          <cell r="M5976">
            <v>100</v>
          </cell>
          <cell r="N5976">
            <v>9.09</v>
          </cell>
          <cell r="O5976" t="str">
            <v>TERMINADO</v>
          </cell>
        </row>
        <row r="5977">
          <cell r="K5977">
            <v>2013445600005</v>
          </cell>
          <cell r="L5977" t="str">
            <v>REMODELACIÓN Y ADECUACION DE LA ZONA DE COMIDAS DE LA PLAZA DE MERCADO CON DESARROLLO Y FORTALECIMIENTO EMPRESARIAL DE LAS UNIDADES PRODUCTIVAS DE ESTE SECTOR EN EL MUNICIPIO DE MANAURE- LA GUAJIRA</v>
          </cell>
          <cell r="M5977">
            <v>100</v>
          </cell>
          <cell r="N5977">
            <v>87.2</v>
          </cell>
          <cell r="O5977" t="str">
            <v>TERMINADO</v>
          </cell>
        </row>
        <row r="5978">
          <cell r="K5978">
            <v>2013445600006</v>
          </cell>
          <cell r="L5978" t="str">
            <v>CONSTRUCCIÓN DE BOXCOULBERT Y ADECUACION DE OBRAS DE DRENAJE DE AGUAS PLUVIALES EN LA CARRERA 8 ENTRE CALLES 1A Y 2 ZONA URBANA DEL MUNICIPIO DE MANAURE, LA GUAJIRA</v>
          </cell>
          <cell r="M5978">
            <v>100</v>
          </cell>
          <cell r="N5978">
            <v>99.46</v>
          </cell>
          <cell r="O5978" t="str">
            <v>TERMINADO</v>
          </cell>
        </row>
        <row r="5979">
          <cell r="K5979">
            <v>2013445600007</v>
          </cell>
          <cell r="L5979" t="str">
            <v>ADECUACIÓN DE KIOSCOS EN MADERA EN EL SECTOR DE MANAURE ABAJO, MUNICIPIO DE MANAURE, DEPARTAMENTO DE  LA GUAJIRA</v>
          </cell>
          <cell r="M5979">
            <v>100</v>
          </cell>
          <cell r="N5979">
            <v>93.99</v>
          </cell>
          <cell r="O5979" t="str">
            <v>TERMINADO</v>
          </cell>
        </row>
        <row r="5980">
          <cell r="K5980">
            <v>2013445600008</v>
          </cell>
          <cell r="L5980" t="str">
            <v>CONSTRUCCIÓN PAVIMENTACIÓN EN CONCRETO RIGIDO DE 4000 PSI DE LA CARRERA 7A ENTRE CALLES 5 Y 6, ZONA URBANA DEL MUNICIPIO DE MANAURE LA GUAJIRA</v>
          </cell>
          <cell r="M5980">
            <v>100</v>
          </cell>
          <cell r="N5980">
            <v>99.99</v>
          </cell>
          <cell r="O5980" t="str">
            <v>TERMINADO</v>
          </cell>
        </row>
        <row r="5981">
          <cell r="K5981">
            <v>2013445600009</v>
          </cell>
          <cell r="L5981" t="str">
            <v>CONSTRUCCIÓN PAVIMENTO RIGIDO DE 4000 PSI EN LAS VIAS (CALLE 9 ENTRE CRAS 8, 9 Y 10; CARRERA 1 ENTRE CALLES 12A Y 13; CALLE 13 ENTRE CRAS 1, 3 Y 4) ZONA URBANA DEL MUNICIPIO DE MANAURE - LA GUAJIRA</v>
          </cell>
          <cell r="M5981">
            <v>100</v>
          </cell>
          <cell r="N5981">
            <v>99.85</v>
          </cell>
          <cell r="O5981" t="str">
            <v>TERMINADO</v>
          </cell>
        </row>
        <row r="5982">
          <cell r="K5982">
            <v>2014445600001</v>
          </cell>
          <cell r="L5982" t="str">
            <v>SERVICIO DE TRANSPORTE ESCOLAR A LA POBLACION EDUCATIVA PARA GARANTIZAR EL ACCESO Y PERMANENCIA EN EL SISTEMA EDUCATIVO OFICIAL EN EL MUNICIPIO DE MANAURE, DEPARTAMENTO DE LA GUAJIRA</v>
          </cell>
          <cell r="M5982">
            <v>100</v>
          </cell>
          <cell r="N5982">
            <v>71.52</v>
          </cell>
          <cell r="O5982" t="str">
            <v>TERMINADO</v>
          </cell>
        </row>
        <row r="5983">
          <cell r="K5983">
            <v>2014445600002</v>
          </cell>
          <cell r="L5983" t="str">
            <v>ADECUACIÓN DE LOS PARQUES CRISPIN LOPEZ, BERLIN, 20 DE ENERO Y PRINCIPAL DEL CASCO URBANO DEL MUNICIPIO DE MANAURE, LA GUAJIRA</v>
          </cell>
          <cell r="M5983">
            <v>29.8</v>
          </cell>
          <cell r="N5983">
            <v>93.84</v>
          </cell>
          <cell r="O5983" t="str">
            <v>CONTRATADO EN EJECUCIÓN</v>
          </cell>
        </row>
        <row r="5984">
          <cell r="K5984">
            <v>2014445600003</v>
          </cell>
          <cell r="L5984" t="str">
            <v>OPTIMIZACION DE LA ATENCION A LA COMUNIDAD ATRAVES DE LA ADECUACIÓN Y MODERNIZACION DE LAS REDES  DE SERVICIOS Y ESPACIOS FISICOS DE LA ALCALDIA DEL MUNICIPIO DE MANAURE, DEPARTAMENTO DE LA GUAJIRA</v>
          </cell>
          <cell r="M5984">
            <v>12.61</v>
          </cell>
          <cell r="N5984">
            <v>107.92</v>
          </cell>
          <cell r="O5984" t="str">
            <v>CONTRATADO EN EJECUCIÓN</v>
          </cell>
        </row>
        <row r="5985">
          <cell r="K5985">
            <v>2015445600001</v>
          </cell>
          <cell r="L5985" t="str">
            <v>REMODELACIÓN DE LA CANCHA DE MICROFÚTBOL EN LA CALLE 12 ENTRE CARRERAS 5 Y 6 DEL BARRIO 20 DE ENERO  EN EL MUNICIPIO DE MANAURE, DEPARTAMENTO DE LA GUAJIRA</v>
          </cell>
          <cell r="M5985">
            <v>100</v>
          </cell>
          <cell r="N5985">
            <v>97.47</v>
          </cell>
          <cell r="O5985" t="str">
            <v>TERMINADO</v>
          </cell>
        </row>
        <row r="5986">
          <cell r="K5986">
            <v>2015445600002</v>
          </cell>
          <cell r="L5986" t="str">
            <v>CONSTRUCCIÓN CENTRO CULTURAL WAYUU MUNICIPIO DE MANAURE DEPARTAMENTO DE LA GUAJIRA CALLE 3 ENTRE CARRERA 2 Y 3</v>
          </cell>
          <cell r="M5986">
            <v>100</v>
          </cell>
          <cell r="N5986">
            <v>100</v>
          </cell>
          <cell r="O5986" t="str">
            <v>TERMINADO</v>
          </cell>
        </row>
        <row r="5987">
          <cell r="K5987">
            <v>2015445600003</v>
          </cell>
          <cell r="L5987" t="str">
            <v>CONSTRUCCIÓN DE PAVIMENTO RIGIDO DE 3500 PSI EN LA CALLE 1A ENTRE CARRERAS 11 Y 13,CARRERA 12 ENTRE CALLES 1A Y 3 DEL BARRIO LA UNION MANAURE, LA GUAJIRA</v>
          </cell>
          <cell r="M5987">
            <v>100</v>
          </cell>
          <cell r="N5987">
            <v>99.73</v>
          </cell>
          <cell r="O5987" t="str">
            <v>TERMINADO</v>
          </cell>
        </row>
        <row r="5988">
          <cell r="K5988">
            <v>2015445600004</v>
          </cell>
          <cell r="L5988" t="str">
            <v>CONSTRUCCIÓN DEL COSO MUNICIPAL MANAURE-LA GUAJIRA</v>
          </cell>
          <cell r="M5988">
            <v>0</v>
          </cell>
          <cell r="N5988">
            <v>0</v>
          </cell>
          <cell r="O5988" t="str">
            <v>SIN CONTRATAR</v>
          </cell>
        </row>
        <row r="5989">
          <cell r="K5989">
            <v>2015445600006</v>
          </cell>
          <cell r="L5989" t="str">
            <v>CONSTRUCCIÓN PAVIMENTACION EN CONCRETO DE 3500 PSI EN LA CALLE 6 ENTRE CARRERAS 9 Y 10 Y CALLE 7 ENTRE CARRERAS 10 Y 11 DEL BARRIO BERLIN DEL MUNICIPIO DE MANAURE, LA GUAJIRA</v>
          </cell>
          <cell r="M5989">
            <v>100</v>
          </cell>
          <cell r="N5989">
            <v>99.76</v>
          </cell>
          <cell r="O5989" t="str">
            <v>TERMINADO</v>
          </cell>
        </row>
        <row r="5990">
          <cell r="K5990">
            <v>2015445600007</v>
          </cell>
          <cell r="L5990" t="str">
            <v>SERVICIO DE TRANSPORTE ESCOLAR A LA POBLACION EDUCATIVA PARA GARANTIZAR  DURANTE EL II SEMESTRE DE LA ACTUAL VIGENCIA EL ACCESO Y LA PERMANENCIA EN EL SISTEMA EDUCATIVO OFICIAL EN  EL MUNICIPIO DE MANAURE, LA GUAJIRA</v>
          </cell>
          <cell r="M5990">
            <v>100</v>
          </cell>
          <cell r="N5990">
            <v>64.78</v>
          </cell>
          <cell r="O5990" t="str">
            <v>TERMINADO</v>
          </cell>
        </row>
        <row r="5991">
          <cell r="K5991">
            <v>2015445600008</v>
          </cell>
          <cell r="L5991" t="str">
            <v>SERVICIO DE ALIMENTACIÓN ESCOLAR PARA BRINDAR EL ADECUADO COMPLEMENTO ALIMENTARIO A LOS NIÑOS, NIÑAS Y ADOLESCENTES DEL SISTEMA EDUCATIVO DEL MUNICIPIO DE MANAURE LA GUAJIRA</v>
          </cell>
          <cell r="M5991">
            <v>50.72</v>
          </cell>
          <cell r="N5991">
            <v>33.07</v>
          </cell>
          <cell r="O5991" t="str">
            <v>CONTRATADO EN EJECUCIÓN</v>
          </cell>
        </row>
        <row r="5992">
          <cell r="K5992">
            <v>2015445600009</v>
          </cell>
          <cell r="L5992" t="str">
            <v>CONSTRUCCIÓN PAVIMENTO RIGIDO EN CARRERA 2 DESDE CARRETERA NACIONAL HASTA CALLE 4 Y CALLE 2,3 Y 4 DESDE CARRERA 1(PRINCIPAL) HASTA CARRERA 2 EN EL CORREGIMIENTO DE AREMASAIN-ZONA RURAL MUNICIPIO DE MANAURE LA GUAJIRA, CARIBE</v>
          </cell>
          <cell r="M5992">
            <v>100</v>
          </cell>
          <cell r="N5992">
            <v>95.94</v>
          </cell>
          <cell r="O5992" t="str">
            <v>TERMINADO</v>
          </cell>
        </row>
        <row r="5993">
          <cell r="K5993">
            <v>2015445600010</v>
          </cell>
          <cell r="L5993" t="str">
            <v>ASISTENCIA MÉDICA INTEGRAL Y RECUPERACIÓN NUTRICIONAL, A FAMILIAS EN ALTO GRADO DE VULNERABILIDAD, CON ÉNFASIS EN NIÑOS Y MUJERES GESTANTES DE LA ZONA RURAL DEL MUNICIPIO DE MANAURE-LA GUAJIRA</v>
          </cell>
          <cell r="M5993">
            <v>58.25</v>
          </cell>
          <cell r="N5993">
            <v>93.45</v>
          </cell>
          <cell r="O5993" t="str">
            <v>CONTRATADO EN EJECUCIÓN</v>
          </cell>
        </row>
        <row r="5994">
          <cell r="K5994">
            <v>2015445600011</v>
          </cell>
          <cell r="L5994" t="str">
            <v>CONSTRUCCIÓN Y OPTIMIZACIÓN DE MICRO ACUEDUCTO DE LA COMUNIDAD INDIGENA DE SHIRURIA MUNICIPIO DE MANAURE DEPARTAMENTO DE LA GUAJIRA ETAPA I</v>
          </cell>
          <cell r="M5994">
            <v>100</v>
          </cell>
          <cell r="N5994">
            <v>99.97</v>
          </cell>
          <cell r="O5994" t="str">
            <v>TERMINADO</v>
          </cell>
        </row>
        <row r="5995">
          <cell r="K5995">
            <v>2015445600012</v>
          </cell>
          <cell r="L5995" t="str">
            <v>FORTALECIMIENTO DEL SERVICIO DE TRANSPORTE ASISTENCIAL BASICO DE LA ESE HOSPITAL ARMANDO PABÓN LÓPEZ DE MANAURE, LA GUAJIRA</v>
          </cell>
          <cell r="M5995">
            <v>100</v>
          </cell>
          <cell r="N5995">
            <v>98.77</v>
          </cell>
          <cell r="O5995" t="str">
            <v>TERMINADO</v>
          </cell>
        </row>
        <row r="5996">
          <cell r="K5996">
            <v>2015445600013</v>
          </cell>
          <cell r="L5996" t="str">
            <v>ADECUACIÓN Y MANTENIMIENTO DE LOS DORMITORIOS DE ALUMNOS EN LAS SEDES PRINCIPAL Y LAS SEDES CHISPANA, BUENAVISTA Y MANZANA CENTRO ETNO EDUCATIVO LA ACHON DE MANAURE, LA GUAJIRA</v>
          </cell>
          <cell r="M5996">
            <v>0</v>
          </cell>
          <cell r="N5996">
            <v>2.5499999999999998</v>
          </cell>
          <cell r="O5996" t="str">
            <v>CONTRATADO EN EJECUCIÓN</v>
          </cell>
        </row>
        <row r="5997">
          <cell r="K5997">
            <v>2015445600014</v>
          </cell>
          <cell r="L5997" t="str">
            <v>FORTALECIMIENTO A LA PRODUCCIÓN DE ARTESANÍAS, GENERACIÓN DE EMPLEOS A MUJERES WAYUU Y APROVECHAMIENTO DEL POTENCIAL TURISTICO DEL MUNICIPIO DE MANAURE LA GUAJIRA</v>
          </cell>
          <cell r="M5997">
            <v>0</v>
          </cell>
          <cell r="N5997">
            <v>0</v>
          </cell>
          <cell r="O5997" t="str">
            <v>SIN CONTRATAR</v>
          </cell>
        </row>
        <row r="5998">
          <cell r="K5998">
            <v>2015445600015</v>
          </cell>
          <cell r="L5998" t="str">
            <v>FORTALECIMIENTO A LA POBLACIÓN EN GENERAL EN SITUACIÓN DE DISCAPACIDAD A TRAVÉS DE LA EJECUCIÓN DE ACTIVIDADES QUE PERMITAN SU DESARROLLO INTEGRAL DENTRO DE LA SOCIEDAD EN EL MUNICIPIO DE MANAURE LA GUAJIRA</v>
          </cell>
          <cell r="M5998">
            <v>0</v>
          </cell>
          <cell r="N5998">
            <v>0</v>
          </cell>
          <cell r="O5998" t="str">
            <v>SIN CONTRATAR</v>
          </cell>
        </row>
        <row r="5999">
          <cell r="K5999">
            <v>2015445600016</v>
          </cell>
          <cell r="L5999" t="str">
            <v>PREVENCIÓN DEL MALTRATO, BULLYING Y ABUSO SEXUAL EN ESTUDIANTES OFICIALES  A TRAVÉS DE PAQUETES ESPECIALES DE MATERIALES IMPRESOS PEDAGÓGICOS CON JORNADAS DE CAPACITACIÓN EN EL MUNICIPIO DE MANAURE, LA GUAJIRA.</v>
          </cell>
          <cell r="M5999">
            <v>0</v>
          </cell>
          <cell r="N5999">
            <v>0</v>
          </cell>
          <cell r="O5999" t="str">
            <v>SIN CONTRATAR</v>
          </cell>
        </row>
        <row r="6000">
          <cell r="K6000">
            <v>2012440010001</v>
          </cell>
          <cell r="L6000" t="str">
            <v>RECUPERACIÓN DE  NIÑOS Y NIÑAS CON DIAGNOSTICO DE DESNUTRICIÓN O RIESGO. RIOHACHA, LA GUAJIRA, CARIBE</v>
          </cell>
          <cell r="M6000">
            <v>100</v>
          </cell>
          <cell r="N6000">
            <v>99.99</v>
          </cell>
          <cell r="O6000" t="str">
            <v>TERMINADO</v>
          </cell>
        </row>
        <row r="6001">
          <cell r="K6001">
            <v>2012440010002</v>
          </cell>
          <cell r="L6001" t="str">
            <v>ADECUACIÓN Y AMPLIACIÓN DE INSTITUCIONES EDUCATIVAS RURALES DEL MUNICIPIO DE RIOHACHA</v>
          </cell>
          <cell r="M6001">
            <v>100</v>
          </cell>
          <cell r="N6001">
            <v>98.6</v>
          </cell>
          <cell r="O6001" t="str">
            <v>TERMINADO</v>
          </cell>
        </row>
        <row r="6002">
          <cell r="K6002">
            <v>2012440010004</v>
          </cell>
          <cell r="L6002" t="str">
            <v>CONSTRUCCIÓN VIVIENDAS DE INTERES SOCIAL PARA FAMILIAS DESPLAZADAS, BELEN CURIEL, EN EL MUNICIPIO DE RIOHACHA</v>
          </cell>
          <cell r="M6002">
            <v>20.45</v>
          </cell>
          <cell r="N6002">
            <v>29.92</v>
          </cell>
          <cell r="O6002" t="str">
            <v>CONTRATADO EN EJECUCIÓN</v>
          </cell>
        </row>
        <row r="6003">
          <cell r="K6003">
            <v>2012440010005</v>
          </cell>
          <cell r="L6003" t="str">
            <v>SUBSIDIO S PARA LA MASIFICACION DEL SERVICIO GAS DOMICILIARIO EN LAS COMUNIDADES RURALES DE MONGUI, COTOPRIX, ARROYO ARENA, EL ABRA,BARBACOA, GALAN, TOMARRAZON Y VILLA MARTIN-RIOHACHA</v>
          </cell>
          <cell r="M6003">
            <v>100</v>
          </cell>
          <cell r="N6003">
            <v>50</v>
          </cell>
          <cell r="O6003" t="str">
            <v>TERMINADO</v>
          </cell>
        </row>
        <row r="6004">
          <cell r="K6004">
            <v>2012440010006</v>
          </cell>
          <cell r="L6004" t="str">
            <v>IMPLEMENTACIÓN MTICS, REDES Y AMBIENTES TECNOLÓGICOS PARA MEJORAR LA CALIDAD DE LA FORMACIÓN BÁSICA Y MEDIA EN RIOHACHA</v>
          </cell>
          <cell r="M6004">
            <v>100</v>
          </cell>
          <cell r="N6004">
            <v>100</v>
          </cell>
          <cell r="O6004" t="str">
            <v>TERMINADO</v>
          </cell>
        </row>
        <row r="6005">
          <cell r="K6005">
            <v>2012440010008</v>
          </cell>
          <cell r="L6005" t="str">
            <v>REMODELACIÓN - ADECUACIÓN Y AMPLIACIÓN DEL PARQUE DEL CORREGIMIENTO DE TOMARRAZON- EN EL MUNICIPIO DE RIOHACHA</v>
          </cell>
          <cell r="M6005">
            <v>100</v>
          </cell>
          <cell r="N6005">
            <v>80.37</v>
          </cell>
          <cell r="O6005" t="str">
            <v>TERMINADO</v>
          </cell>
        </row>
        <row r="6006">
          <cell r="K6006">
            <v>2012440010009</v>
          </cell>
          <cell r="L6006" t="str">
            <v>PAVIMENTACION DE LA CARRERA 26 ENTRE CALLES 14A A LA 14H.BIS, CALLE 14H.BIS ENTRE CARRERA 26 A LA 29, EN CUMPLIMIENTO DEL PLAN DE OBRA DE CORTO PLAZO DEL PLAN DE MOVILIDAD EN EL MUNICIPIO DE RIOHACHA.DEPARTAMENTO DE LA GUAJIRA</v>
          </cell>
          <cell r="M6006">
            <v>64.56</v>
          </cell>
          <cell r="N6006">
            <v>94.68</v>
          </cell>
          <cell r="O6006" t="str">
            <v>CONTRATADO EN EJECUCIÓN</v>
          </cell>
        </row>
        <row r="6007">
          <cell r="K6007">
            <v>2013440010001</v>
          </cell>
          <cell r="L6007" t="str">
            <v>CONSTRUCCIÓN DEL SISTEMA DE ALCANTARILLADO PLUVIAL EN EL BARRIO 20 DE JULIO, MUNICIPIO DE RIOHACHA - DEPARTAMENTO DE LA GUAJIRA</v>
          </cell>
          <cell r="M6007">
            <v>100</v>
          </cell>
          <cell r="N6007">
            <v>99.89</v>
          </cell>
          <cell r="O6007" t="str">
            <v>TERMINADO</v>
          </cell>
        </row>
        <row r="6008">
          <cell r="K6008">
            <v>2013440010003</v>
          </cell>
          <cell r="L6008" t="str">
            <v>CONSTRUCCIÓN DEL PARQUE DE LA VIDA, EN LA COMUNA 10, BARRIO TAWAIRA; MUNICIPIO DE RIOHACHA- DEPARTAMENTO DE LA GUAJIRA</v>
          </cell>
          <cell r="M6008">
            <v>100</v>
          </cell>
          <cell r="N6008">
            <v>99.97</v>
          </cell>
          <cell r="O6008" t="str">
            <v>TERMINADO</v>
          </cell>
        </row>
        <row r="6009">
          <cell r="K6009">
            <v>2013440010004</v>
          </cell>
          <cell r="L6009" t="str">
            <v>RECUPERACIÓN Y MEJORAMIENTO DE LA INFRAESTRUCTURA RECREATIVA Y DEPORTIVA DEL PARQUE COQUIVACOA, MUNICIPIO DE RIOHACHA - DEPARTAMENTO DE LA GUAJIRA.</v>
          </cell>
          <cell r="M6009">
            <v>100</v>
          </cell>
          <cell r="N6009">
            <v>97.53</v>
          </cell>
          <cell r="O6009" t="str">
            <v>TERMINADO</v>
          </cell>
        </row>
        <row r="6010">
          <cell r="K6010">
            <v>2013440010005</v>
          </cell>
          <cell r="L6010" t="str">
            <v>IMPLEMENTACIÓN DE UNA RED DE CONOCIMIENTOS INCORPORANDO UNA SOLUCIÓN TECNOLÓGICA BASADA EN CONTENIDOS EDUCATIVOS, APLICACIONES Y TABLETAS DIGITALES EN 12 IE OFICIALES DEL MUNICIPIO DE RIOHACHA-LA GUAJIRA</v>
          </cell>
          <cell r="M6010">
            <v>100</v>
          </cell>
          <cell r="N6010">
            <v>95.24</v>
          </cell>
          <cell r="O6010" t="str">
            <v>TERMINADO</v>
          </cell>
        </row>
        <row r="6011">
          <cell r="K6011">
            <v>2013440010007</v>
          </cell>
          <cell r="L6011" t="str">
            <v>CONSTRUCCIÓN DE PAVIMENTO Y ANDENES; EMPALME DE ALCANTARILLADO PLUVIAL Y REPOSICIÓN DE ALCANTARILLADO SANITARIO EN DIFERENTES BARRIOS DEL MUNICIPIO DE RIOHACHA- LA GUAJIRA</v>
          </cell>
          <cell r="M6011">
            <v>99.97</v>
          </cell>
          <cell r="N6011">
            <v>99.99</v>
          </cell>
          <cell r="O6011" t="str">
            <v>TERMINADO</v>
          </cell>
        </row>
        <row r="6012">
          <cell r="K6012">
            <v>2013440010009</v>
          </cell>
          <cell r="L6012" t="str">
            <v>MEJORAMIENTO Y ADECUACIÓN DE ESPACIO PÚBLICO DE LA CALLE 7 (CALLE ANCHA) ENTRE CARRERAS 1ª Y 15 DEL MUNICIPIO DE RIOHACHA, DEPARTAMENTO DE LA GUAJIRA</v>
          </cell>
          <cell r="M6012">
            <v>0</v>
          </cell>
          <cell r="N6012">
            <v>97.4</v>
          </cell>
          <cell r="O6012" t="str">
            <v>CONTRATADO EN EJECUCIÓN</v>
          </cell>
        </row>
        <row r="6013">
          <cell r="K6013">
            <v>2013440010010</v>
          </cell>
          <cell r="L6013" t="str">
            <v>CONSTRUCCIÓN DE PAVIMENTO EN CONCRETO RÍGIDO PARA EL MEJORAMIENTO DE LA MOVILIDAD EN DIFERENTES BARRIOS DEL MUNICIPIO DE RIOHACHA, DEPARTAMENTO DE LA GUAJIRA</v>
          </cell>
          <cell r="M6013">
            <v>53.13</v>
          </cell>
          <cell r="N6013">
            <v>57.82</v>
          </cell>
          <cell r="O6013" t="str">
            <v>CONTRATADO EN EJECUCIÓN</v>
          </cell>
        </row>
        <row r="6014">
          <cell r="K6014">
            <v>2014440010001</v>
          </cell>
          <cell r="L6014" t="str">
            <v>DOTACIÓN DE EQUIPOS MOBILIARIOS Y TECNOLÓGICOS PARA LA NUEVA SEDE PRINCIPAL DE LA INSTITUCIÓN EDUCATIVA DENZIL ESCOLAR, UBICADA EN LA COMUNA 10 DEL MUNICIPIO DE RIOHACHA; DEPARTAMENTO DE LA GUAJIRA</v>
          </cell>
          <cell r="M6014">
            <v>100</v>
          </cell>
          <cell r="N6014">
            <v>99.95</v>
          </cell>
          <cell r="O6014" t="str">
            <v>TERMINADO</v>
          </cell>
        </row>
        <row r="6015">
          <cell r="K6015">
            <v>2014440010002</v>
          </cell>
          <cell r="L6015" t="str">
            <v>MEJORAMIENTO Y ADECUACIÓN DE ESPACIO PÚBLICO, SEPARADORES, ANDENES Y AMOBLAMIENTO URBANO DE LA CARRERA 15 ENTRE CALLE 15 Y 7, MUNICIPIO DE RIOHACHA DEPARTAMENTO DE LA GUAJIRA</v>
          </cell>
          <cell r="M6015">
            <v>55.88</v>
          </cell>
          <cell r="N6015">
            <v>90.17</v>
          </cell>
          <cell r="O6015" t="str">
            <v>CONTRATADO EN EJECUCIÓN</v>
          </cell>
        </row>
        <row r="6016">
          <cell r="K6016">
            <v>2014440010003</v>
          </cell>
          <cell r="L6016" t="str">
            <v>MEJORAMIENTO Y ADECUACIÓN DE LA PLANTA FÍSICA DE LA INSTITUCIÓN EDUCATIVA SAN JUAN BAUTISTA, CORREGIMIENTO DE COTOPRIX, EN EL MUNICIPIO DE RIOHACHA; DEPARTAMENTO DE LA GUAJIRA</v>
          </cell>
          <cell r="M6016">
            <v>99.75</v>
          </cell>
          <cell r="N6016">
            <v>99.78</v>
          </cell>
          <cell r="O6016" t="str">
            <v>TERMINADO</v>
          </cell>
        </row>
        <row r="6017">
          <cell r="K6017">
            <v>2014440010004</v>
          </cell>
          <cell r="L6017" t="str">
            <v>ASISTENCIA , PROMOCIÓN Y PREVENCIÓN EN SALUD PÚBLICA, PARA CREAR RANCHERÍAS SALUDABLES EN LA COMUNIDADES INDÍGENAS DEL MUNICIPIO DE RIOHACHA - DEPARTAMENTO DE LA GUAJIRA</v>
          </cell>
          <cell r="M6017">
            <v>100</v>
          </cell>
          <cell r="N6017">
            <v>100</v>
          </cell>
          <cell r="O6017" t="str">
            <v>TERMINADO</v>
          </cell>
        </row>
        <row r="6018">
          <cell r="K6018">
            <v>2014440010005</v>
          </cell>
          <cell r="L6018" t="str">
            <v>REMODELACIÓN Y ADECUACIÓN EN LA INSTITUCIÓN EDUCATIVA EFRAÍN DELUQUE SEMPRUM (SEDE CHONKAY) SEGUNDA FASE RIOHACHA, LA GUAJIRA, CARIBE</v>
          </cell>
          <cell r="M6018">
            <v>99.92</v>
          </cell>
          <cell r="N6018">
            <v>99.64</v>
          </cell>
          <cell r="O6018" t="str">
            <v>TERMINADO</v>
          </cell>
        </row>
        <row r="6019">
          <cell r="K6019">
            <v>2014440010006</v>
          </cell>
          <cell r="L6019" t="str">
            <v>IMPLEMENTACIÓN DE UN PROGRAMA DE FORMACIÓN PARA EL DESARROLLO HUMANO, BILINGÜISMO, USO Y APROPIACIÓN DE LAS TICS Y COACHING EDUCATIVO EN DIRECTIVOS-DOCENTES Y DOCENTES  DE LOS ESTABLECIMIENTOS EDUCATIVOS DE RIOHACHA LA GUAJIRA</v>
          </cell>
          <cell r="M6019">
            <v>100</v>
          </cell>
          <cell r="N6019">
            <v>90.91</v>
          </cell>
          <cell r="O6019" t="str">
            <v>TERMINADO</v>
          </cell>
        </row>
        <row r="6020">
          <cell r="K6020">
            <v>2015440010001</v>
          </cell>
          <cell r="L6020" t="str">
            <v>ADECUACIÓN Y OPTIMIZACIÓN DEL SISTEMA DE ALCANTARILLADO Y CONSTRUCCIÓN DE LAGUNAS DE ESTABILIZACIÓN EN LOS CORREGIMIENTOS DE MATITAS Y COTOPRIX DEL MUNICIPIO DE RIOHACHA, DEPARTAMENTO DE LA GUAJIRA</v>
          </cell>
          <cell r="M6020">
            <v>0</v>
          </cell>
          <cell r="N6020">
            <v>51.73</v>
          </cell>
          <cell r="O6020" t="str">
            <v>CONTRATADO EN EJECUCIÓN</v>
          </cell>
        </row>
        <row r="6021">
          <cell r="K6021">
            <v>2015440010002</v>
          </cell>
          <cell r="L6021" t="str">
            <v>REMODELACIÓN DEL PARQUE LA GUAYABITA EN EL CORREGIMIENTO DE MONGUI, MUNICIPIO DE RIOHACHA, DEPARTAMENTO DE LA GUAJIRA</v>
          </cell>
          <cell r="M6021">
            <v>0</v>
          </cell>
          <cell r="N6021">
            <v>48.13</v>
          </cell>
          <cell r="O6021" t="str">
            <v>CONTRATADO EN EJECUCIÓN</v>
          </cell>
        </row>
        <row r="6022">
          <cell r="K6022">
            <v>2015440010003</v>
          </cell>
          <cell r="L6022" t="str">
            <v>CONSTRUCCIÓN Y REHABILITACIÓN DE MICRO-ACUEDUCTOS EN COMUNIDADES INDÍGENAS DEL MUNICIPIO DE RIOHACHA, DEPARTAMENTO DE LA GUAJIRA</v>
          </cell>
          <cell r="M6022">
            <v>0</v>
          </cell>
          <cell r="N6022">
            <v>47.59</v>
          </cell>
          <cell r="O6022" t="str">
            <v>CONTRATADO EN EJECUCIÓN</v>
          </cell>
        </row>
        <row r="6023">
          <cell r="K6023">
            <v>2015440010004</v>
          </cell>
          <cell r="L6023" t="str">
            <v>CONSTRUCCIÓN DE PAVIMENTO, BORDILLOS Y ANDENES EN CONCRETO RÍGIDO EN LOS BARRIOS, NUESTRA SEÑORA DE LOS REMEDIOS, LOS OLIVOS, BOCA GRANDE, MANANTIAL Y SAN MARTÍN MUNICIPIO DE RIOHACHA - DEPARTAMENTO DE LA GUAJIRA</v>
          </cell>
          <cell r="M6023">
            <v>42.37</v>
          </cell>
          <cell r="N6023">
            <v>61.74</v>
          </cell>
          <cell r="O6023" t="str">
            <v>CONTRATADO EN EJECUCIÓN</v>
          </cell>
        </row>
        <row r="6024">
          <cell r="K6024">
            <v>2015440010005</v>
          </cell>
          <cell r="L6024" t="str">
            <v>CONSTRUCCIÓN DE ESPACIOS DEPORTIVOS TIPO CENTROS DE INTEGRACIÓN COMUNITARIA EN LOS CORREGIMIENTOS DE CHOLES Y TIGRERAS DEL MUNICIPIO DE RIOHACHA, DEPARTAMENTO DE LA GUAJIRA</v>
          </cell>
          <cell r="M6024">
            <v>0</v>
          </cell>
          <cell r="N6024">
            <v>0</v>
          </cell>
          <cell r="O6024" t="str">
            <v>CONTRATADO EN EJECUCIÓN</v>
          </cell>
        </row>
        <row r="6025">
          <cell r="K6025">
            <v>2015440010006</v>
          </cell>
          <cell r="L6025" t="str">
            <v>OPTIMIZACIÓN DEL SISTEMA DE ABASTECIMIENTO DE AGUA POTABLE EN LA COMUNIDAD DE TIGRERA, ZONA RURAL DEL MUNICIPIO DE RIOHACHA, LA GUAJIRA</v>
          </cell>
          <cell r="M6025">
            <v>0</v>
          </cell>
          <cell r="N6025">
            <v>96.19</v>
          </cell>
          <cell r="O6025" t="str">
            <v>CONTRATADO EN EJECUCIÓN</v>
          </cell>
        </row>
        <row r="6026">
          <cell r="K6026">
            <v>2015440010007</v>
          </cell>
          <cell r="L6026" t="str">
            <v>CONSTRUCCIÓN DE LA SEGUNDA ETAPA DEL SISTEMA DE ALCANTARILLADO PLUVIAL EN EL BARRIO 20 DE JULIO, MUNICIPIO DE RIOHACHA; DEPARTAMENTO DE LA GUAJIRA</v>
          </cell>
          <cell r="M6026">
            <v>0</v>
          </cell>
          <cell r="N6026">
            <v>53.41</v>
          </cell>
          <cell r="O6026" t="str">
            <v>CONTRATADO EN EJECUCIÓN</v>
          </cell>
        </row>
        <row r="6027">
          <cell r="K6027">
            <v>2015440010008</v>
          </cell>
          <cell r="L6027" t="str">
            <v>CONSTRUCCIÓN DE PAVIMENTO, BORDILLOS Y ANDENES EN CONCRETO RÍGIDO, EN LOS BARRIOS LOS OLIVOS Y VILLA LAURA DEL MUNICIPIO DE RIOHACHA - DEPARTAMENTO DE LA GUAJIRA</v>
          </cell>
          <cell r="M6027">
            <v>0</v>
          </cell>
          <cell r="N6027">
            <v>14</v>
          </cell>
          <cell r="O6027" t="str">
            <v>CONTRATADO EN EJECUCIÓN</v>
          </cell>
        </row>
        <row r="6028">
          <cell r="K6028">
            <v>2015440010009</v>
          </cell>
          <cell r="L6028" t="str">
            <v>CONSTRUCCIÓN DE PAVIMENTO, BORDILLOS Y ANDENES EN CONCRETO RÍGIDO EN LOS BARRIOS, LAS VILLAS, LA FLORESTA, BUENOS AIRES Y PARAÍSO DEL MUNICIPIO DE RIOHACHA, DEPARTAMENTO DE LA GUAJIRA</v>
          </cell>
          <cell r="M6028">
            <v>15.89</v>
          </cell>
          <cell r="N6028">
            <v>3.09</v>
          </cell>
          <cell r="O6028" t="str">
            <v>CONTRATADO EN EJECUCIÓN</v>
          </cell>
        </row>
        <row r="6029">
          <cell r="K6029">
            <v>2015440010010</v>
          </cell>
          <cell r="L6029" t="str">
            <v>AMPLIACIÓN DE REDES ELÉCTRICAS DE MEDIA Y BAJA TENSIÓN EN LA COMUNIDAD DE PERICO, CORREGIMIENTO DE CAMARONES, MUNICIPIO DE RIOHACHA - DEPARTAMENTO DE LA GUAJIRA</v>
          </cell>
          <cell r="M6029">
            <v>99.8</v>
          </cell>
          <cell r="N6029">
            <v>95.19</v>
          </cell>
          <cell r="O6029" t="str">
            <v>TERMINADO</v>
          </cell>
        </row>
        <row r="6030">
          <cell r="K6030">
            <v>2015440010011</v>
          </cell>
          <cell r="L6030" t="str">
            <v>ADECUACIÓN Y AMPLIACIÓN DE INFRAESTRUCTURA FÍSICA DE INSTITUCIONES EDUCATIVAS DE LA ZONA URBANA Y RURAL DEL MUNICIPIO DE RIOHACHA, DEPARTAMENTO DE LA GUAJIRA</v>
          </cell>
          <cell r="M6030">
            <v>0</v>
          </cell>
          <cell r="N6030">
            <v>0</v>
          </cell>
          <cell r="O6030" t="str">
            <v>CONTRATADO EN EJECUCIÓN</v>
          </cell>
        </row>
        <row r="6031">
          <cell r="K6031">
            <v>2015440010012</v>
          </cell>
          <cell r="L6031" t="str">
            <v>AMPLIACIÓN DE REDES ELÉCTRICAS DE MEDIA Y BAJA TENSIÓN EN EL BARRIO LOS MANGOS DEL DISTRITO DE RIOHACHA, DEPARTAMENTO DE LA GUAJIRA</v>
          </cell>
          <cell r="M6031">
            <v>84.3</v>
          </cell>
          <cell r="N6031">
            <v>47.83</v>
          </cell>
          <cell r="O6031" t="str">
            <v>CONTRATADO EN EJECUCIÓN</v>
          </cell>
        </row>
        <row r="6032">
          <cell r="K6032">
            <v>2015440010013</v>
          </cell>
          <cell r="L6032" t="str">
            <v>IMPLEMENTACIÓN DE UNA ESTRATEGIA DE APRENDIZAJE CON FORMACIÓN PARA EL USO Y APROPIACIÓN DE LA TECNOLOGÍA “TICS” EN DOCENTES DE DOCE ESTABLECIMIENTOS EDUCATIVOS DEL DISTRITO DE RIOHACHA, DEPARTAMENTO DE LA GUAJIRA</v>
          </cell>
          <cell r="M6032">
            <v>62.84</v>
          </cell>
          <cell r="N6032">
            <v>47.62</v>
          </cell>
          <cell r="O6032" t="str">
            <v>CONTRATADO EN EJECUCIÓN</v>
          </cell>
        </row>
        <row r="6033">
          <cell r="K6033">
            <v>2016440010003</v>
          </cell>
          <cell r="L6033" t="str">
            <v>CONSTRUCCIÓN DE PAVIMENTO, BORDILLOS Y ANDENES EN CONCRETO DE 3000 PSI, EN EL BARRIO BUENOS AIRES, DEL DISTRITO DE RIOHACHA - DEPARTAMENTO DE LA GUAJIRA</v>
          </cell>
          <cell r="M6033">
            <v>0</v>
          </cell>
          <cell r="N6033">
            <v>0</v>
          </cell>
          <cell r="O6033" t="str">
            <v>SIN MIGRAR</v>
          </cell>
        </row>
        <row r="6034">
          <cell r="K6034">
            <v>2016440010005</v>
          </cell>
          <cell r="L6034" t="str">
            <v>CONSTRUCCIÓN DE PAVIMENTO, BORDILLOS Y ANDENES EN CONCRETO DE 3000 PSI, EN EL BARRIO COOPERATIVO SUR, DEL DISTRITO DE RIOHACHA - DEPARTAMENTO DE LA GUAJIRA</v>
          </cell>
          <cell r="M6034">
            <v>0</v>
          </cell>
          <cell r="N6034">
            <v>0</v>
          </cell>
          <cell r="O6034" t="str">
            <v>SIN MIGRAR</v>
          </cell>
        </row>
        <row r="6035">
          <cell r="K6035">
            <v>2013446500002</v>
          </cell>
          <cell r="L6035" t="str">
            <v>ADECUACIÓN Y REMODELACIÒN DEL SEPARADOR CENTRAL AVENIDA MANUEL ANTONIO DÀVILA DESDE LA CRA SEGUNDA HASTA GLORIETA TERMINAL DE PASO MUNICIPIO DE SAN JUAN DEL CESAR, LA GUAJIRA</v>
          </cell>
          <cell r="M6035">
            <v>67.98</v>
          </cell>
          <cell r="N6035">
            <v>70.13</v>
          </cell>
          <cell r="O6035" t="str">
            <v>CONTRATADO EN EJECUCIÓN</v>
          </cell>
        </row>
        <row r="6036">
          <cell r="K6036">
            <v>2013446500003</v>
          </cell>
          <cell r="L6036" t="str">
            <v>MEJORAMIENTO DE LAS CANCHAS POLIFUNCIONALES DE LOS CORREGIMIENTOS DE  EL TABLAZO, CORRALEJAS,CAÑAVERALES,GUAYACANAL Y LOS HATICOS DE SAN JUAN DEL CESAR, LA GUAJIRA</v>
          </cell>
          <cell r="M6036">
            <v>100</v>
          </cell>
          <cell r="N6036">
            <v>98.36</v>
          </cell>
          <cell r="O6036" t="str">
            <v>TERMINADO</v>
          </cell>
        </row>
        <row r="6037">
          <cell r="K6037">
            <v>2014446500001</v>
          </cell>
          <cell r="L6037" t="str">
            <v>DOTACIÓN E INSTALACIÓN DE SALAS INTERACTIVAS MULTIFUNCIONALES DE LAS INSTITUCIONES NORMAL SUPERIOR EL CARMELO Y MANUEL ANTONIO DAVILA SAN JUAN DEL CESAR LA GUAJIRA, CARIBE</v>
          </cell>
          <cell r="M6037">
            <v>100</v>
          </cell>
          <cell r="N6037">
            <v>99.9</v>
          </cell>
          <cell r="O6037" t="str">
            <v>TERMINADO</v>
          </cell>
        </row>
        <row r="6038">
          <cell r="K6038">
            <v>2015446500001</v>
          </cell>
          <cell r="L6038" t="str">
            <v>MEJORAMIENTO DE LAS CANCHAS POLIFUNCIONALES DE LOS CORREGIMIENTOS DE ZAMBRANO Y LA JUNTA, JURISDICCIÓN DEL MUNICIPIO DE SAN JUAN DEL CESAR - LA GUAJIRA</v>
          </cell>
          <cell r="M6038">
            <v>100</v>
          </cell>
          <cell r="N6038">
            <v>97.72</v>
          </cell>
          <cell r="O6038" t="str">
            <v>TERMINADO</v>
          </cell>
        </row>
        <row r="6039">
          <cell r="K6039">
            <v>2014448470030</v>
          </cell>
          <cell r="L6039" t="str">
            <v>FORTALECIMIENTO DE LA RED DE TRANSPORTE ASISTENCIAL BASICO DE LA  E.S.E. HOSPITAL DE NAZARETH EN LA ALTA GUAJIRA, URIBIA</v>
          </cell>
          <cell r="M6039">
            <v>100</v>
          </cell>
          <cell r="N6039">
            <v>98.05</v>
          </cell>
          <cell r="O6039" t="str">
            <v>TERMINADO</v>
          </cell>
        </row>
        <row r="6040">
          <cell r="K6040">
            <v>2014448470026</v>
          </cell>
          <cell r="L6040" t="str">
            <v>FORTALECIMIENTO DE LA ESTRATEGIA DE OFERTA MÓVIL EN SALUD PARA LA POBLACIÓN RURAL DEL MUNICIPIO URIBIA, LA GUAJIRA</v>
          </cell>
          <cell r="M6040">
            <v>100</v>
          </cell>
          <cell r="N6040">
            <v>95.53</v>
          </cell>
          <cell r="O6040" t="str">
            <v>TERMINADO</v>
          </cell>
        </row>
        <row r="6041">
          <cell r="K6041">
            <v>2015448470009</v>
          </cell>
          <cell r="L6041" t="str">
            <v>FORTALECIMIENTO DEL SERVICIO DE TRANSPORTE ASISTENCIAL BASICO EN LA E.S.E. HOSPITAL NUESTRA SEÑORA DEL PERPETUO SOCORRO DE URIBIA</v>
          </cell>
          <cell r="M6041">
            <v>100</v>
          </cell>
          <cell r="N6041">
            <v>100</v>
          </cell>
          <cell r="O6041" t="str">
            <v>TERMINADO</v>
          </cell>
        </row>
        <row r="6042">
          <cell r="K6042">
            <v>2015448470022</v>
          </cell>
          <cell r="L6042" t="str">
            <v>FORTALECIMIENTO DEL SERVICIO DE TRANSPORTE ASISTENCIAL BASICO EN LA SEDE PRINCIPAL DELA ESE HOSPITAL NUESTRA SEÑORA DEL PERPETUO SOCORRO URIBIA, LA GUAJIRA</v>
          </cell>
          <cell r="M6042">
            <v>100</v>
          </cell>
          <cell r="N6042">
            <v>67.88</v>
          </cell>
          <cell r="O6042" t="str">
            <v>TERMINADO</v>
          </cell>
        </row>
        <row r="6043">
          <cell r="K6043">
            <v>2012448470001</v>
          </cell>
          <cell r="L6043" t="str">
            <v>ADECUACIÓN Y MEJORAMIENTO DE VÍAS TERCIARIAS MEDIANTE LA CONSTRUCCIÓN Y REHABILITACIÓN DE PLACA  HUELLAS  EN  LOS CORREGIMIENTOS DE PUERTO LÓPEZ Y LA FLOR DE LA GUAJIRA, ZONA  RURAL DEL MUNICIPIO DE URIBIA.</v>
          </cell>
          <cell r="M6043">
            <v>100</v>
          </cell>
          <cell r="N6043">
            <v>99.06</v>
          </cell>
          <cell r="O6043" t="str">
            <v>CERRADO</v>
          </cell>
        </row>
        <row r="6044">
          <cell r="K6044">
            <v>2012448470002</v>
          </cell>
          <cell r="L6044" t="str">
            <v>CONSTRUCCIÓN DE RESERVORIOS EN LAS COMUNIDADES INDIGENAS YARAIPA, UIRMANA, SIRRAPUMANA, WARAKARI # 2, JOTOMANA, CAPAYURIA Y MASHUMANA URIBIA, LA GUAJIRA, CARIBE</v>
          </cell>
          <cell r="M6044">
            <v>100</v>
          </cell>
          <cell r="N6044">
            <v>99.94</v>
          </cell>
          <cell r="O6044" t="str">
            <v>TERMINADO</v>
          </cell>
        </row>
        <row r="6045">
          <cell r="K6045">
            <v>2012448470003</v>
          </cell>
          <cell r="L6045" t="str">
            <v>CONSTRUCCIÓN DE PAVIMENTO EN LOS BARRIOS LA FLORIDA, JUYASIRAIN Y LAS MERCEDES EN EL CASCO URBANO URIBIA, LA GUAJIRA, CARIBE</v>
          </cell>
          <cell r="M6045">
            <v>100</v>
          </cell>
          <cell r="N6045">
            <v>97.76</v>
          </cell>
          <cell r="O6045" t="str">
            <v>PARA CIERRE</v>
          </cell>
        </row>
        <row r="6046">
          <cell r="K6046">
            <v>2012448470004</v>
          </cell>
          <cell r="L6046" t="str">
            <v>DESARROLLO DE ESTRATEGIAS DE ACCESO Y PERMANENCIA  DE NIÑOS Y ADOLESCENTES CON PROGRAMAS DE ALIMENTACIÓN ESCOLAR AÑO 2012 EN EL MUNICIPIO DE URIBIA.</v>
          </cell>
          <cell r="M6046">
            <v>100</v>
          </cell>
          <cell r="N6046">
            <v>76.34</v>
          </cell>
          <cell r="O6046" t="str">
            <v>TERMINADO</v>
          </cell>
        </row>
        <row r="6047">
          <cell r="K6047">
            <v>2012448470005</v>
          </cell>
          <cell r="L6047" t="str">
            <v>APOYO PARA LA REVISION Y AJUSTE DEL PLAN DE ORDENAMIENTO TERRITORIAL DEL MUNICIPIO DE URIBIA, LA GUAJIRA, CARIBE</v>
          </cell>
          <cell r="M6047">
            <v>100</v>
          </cell>
          <cell r="N6047">
            <v>99.84</v>
          </cell>
          <cell r="O6047" t="str">
            <v>PARA CIERRE</v>
          </cell>
        </row>
        <row r="6048">
          <cell r="K6048">
            <v>2012448470006</v>
          </cell>
          <cell r="L6048" t="str">
            <v>CONSTRUCCIÓN PAVIMIENTACIÓN DE VIAS URBANAS EN EL MUNICIPIO DE URIBIA</v>
          </cell>
          <cell r="M6048">
            <v>100</v>
          </cell>
          <cell r="N6048">
            <v>99.99</v>
          </cell>
          <cell r="O6048" t="str">
            <v>TERMINADO</v>
          </cell>
        </row>
        <row r="6049">
          <cell r="K6049">
            <v>2012448470007</v>
          </cell>
          <cell r="L6049" t="str">
            <v>AMPLIACIÓN DE RESERVORIOS EN LAS COMUNIDADES INDÍGENAS DE NOUNAMANA,  WAREPO, SAMUTSIRA, KATZUO, BARRANCA Y SHEPUT, URIBIA, LA GUAJIRA, CARIBE</v>
          </cell>
          <cell r="M6049">
            <v>100</v>
          </cell>
          <cell r="N6049">
            <v>99.05</v>
          </cell>
          <cell r="O6049" t="str">
            <v>PARA CIERRE</v>
          </cell>
        </row>
        <row r="6050">
          <cell r="K6050">
            <v>2012448470008</v>
          </cell>
          <cell r="L6050" t="str">
            <v>MEJORAMIENTO Y RECUPERACIÓN DE LA INTERCEPCIÓN VIAL EN LA ENTRADA PRINICIPAL DEL MUNICIPIO DE URIBIA, LA GUAJIRA, CARIBE</v>
          </cell>
          <cell r="M6050">
            <v>99.95</v>
          </cell>
          <cell r="N6050">
            <v>99.99</v>
          </cell>
          <cell r="O6050" t="str">
            <v>PARA CIERRE</v>
          </cell>
        </row>
        <row r="6051">
          <cell r="K6051">
            <v>2012448470009</v>
          </cell>
          <cell r="L6051" t="str">
            <v>FORTALECIMIENTO DEL CONOCIMIENTO INNOVACIÓN Y CAPACIDAD TECNOLOGICA EN LA COMUNIDAD EDUCATIVA Y GENERAL EN EL MUNICIPIO DE URIBIA, LA GUAJIRA, CARIBE</v>
          </cell>
          <cell r="M6051">
            <v>100</v>
          </cell>
          <cell r="N6051">
            <v>99.95</v>
          </cell>
          <cell r="O6051" t="str">
            <v>TERMINADO</v>
          </cell>
        </row>
        <row r="6052">
          <cell r="K6052">
            <v>2012448470010</v>
          </cell>
          <cell r="L6052" t="str">
            <v>DESARROLLO DEL PROGRAMA DE ATENCIÓN INTEGRAL DIRIGIDO A LA PRIMERA INFANCIA FUERA DE PROGRAMAS DE NUTRICION DEL GOBIERNO NACIONAL EN LAS COMUNIDADES INDIGENAS DEL RESGUARDO DE LA MEDIA Y ALTA GUAJIRA EN EL MUNICIPIO DE URIBIA.</v>
          </cell>
          <cell r="M6052">
            <v>100</v>
          </cell>
          <cell r="N6052">
            <v>100</v>
          </cell>
          <cell r="O6052" t="str">
            <v>TERMINADO</v>
          </cell>
        </row>
        <row r="6053">
          <cell r="K6053">
            <v>2012448470011</v>
          </cell>
          <cell r="L6053" t="str">
            <v>CONSTRUCCIÓN DE MOLINOS DE VIENTO EN LAS COMUNIDADES INDIGENAS DE LA MEDIA Y ALTA GUAJIRA DEL MUNICIPIO DE URIBIA</v>
          </cell>
          <cell r="M6053">
            <v>99.72</v>
          </cell>
          <cell r="N6053">
            <v>100</v>
          </cell>
          <cell r="O6053" t="str">
            <v>TERMINADO</v>
          </cell>
        </row>
        <row r="6054">
          <cell r="K6054">
            <v>2012448470012</v>
          </cell>
          <cell r="L6054" t="str">
            <v>DOTACIÓN E INSTALACIÓN DE PARQUES BIOSALUDABLES Y PARQUES INFANTILES TIPO 2, 3 Y 4 A LOS ESTABLECIMIENTOS EDUCATIVOS DEL MUNICIPIO DE URIBIA, LA GUAJIRA.</v>
          </cell>
          <cell r="M6054">
            <v>100</v>
          </cell>
          <cell r="N6054">
            <v>100</v>
          </cell>
          <cell r="O6054" t="str">
            <v>TERMINADO</v>
          </cell>
        </row>
        <row r="6055">
          <cell r="K6055">
            <v>2012448470013</v>
          </cell>
          <cell r="L6055" t="str">
            <v>IMPLEMENTACIÓN DE ACCIONES PARA FORTALECIMIENTO AL PLAN DE SALUD PUBLICA DE INTERVENCIONES COLECTIVAS EN EL MUNICIPIO DE URIBIA, LA GUAJIRA, CARIBE.</v>
          </cell>
          <cell r="M6055">
            <v>100</v>
          </cell>
          <cell r="N6055">
            <v>99.98</v>
          </cell>
          <cell r="O6055" t="str">
            <v>PARA CIERRE</v>
          </cell>
        </row>
        <row r="6056">
          <cell r="K6056">
            <v>2012448470016</v>
          </cell>
          <cell r="L6056" t="str">
            <v>DOTACIÓN DE MOBILIARIO ESCOLAR PARA LOS ESTABLECIMIENTOS EDUCATIVOS DEL MUNICIPIO DE URIBIA, LA GUAJIRA, CARIBE</v>
          </cell>
          <cell r="M6056">
            <v>100</v>
          </cell>
          <cell r="N6056">
            <v>99.71</v>
          </cell>
          <cell r="O6056" t="str">
            <v>TERMINADO</v>
          </cell>
        </row>
        <row r="6057">
          <cell r="K6057">
            <v>2012448470017</v>
          </cell>
          <cell r="L6057" t="str">
            <v>CONSTRUCCIÓN Y ADECUACIÒN DE LA INSTITUCIÒN ETNOEDUCATIVA INTEGRAL RURAL PUERTO ESTRELLA, URIBIA, LA GUAJIRA, CARIBE</v>
          </cell>
          <cell r="M6057">
            <v>100</v>
          </cell>
          <cell r="N6057">
            <v>99.99</v>
          </cell>
          <cell r="O6057" t="str">
            <v>TERMINADO</v>
          </cell>
        </row>
        <row r="6058">
          <cell r="K6058">
            <v>2013448470001</v>
          </cell>
          <cell r="L6058" t="str">
            <v>REMODELACIÓN DE LA PLAZA PRINCIPAL DEL MUNICIPIO DE URIBIA, LA GUAJIRA, CARIBE</v>
          </cell>
          <cell r="M6058">
            <v>100</v>
          </cell>
          <cell r="N6058">
            <v>76.97</v>
          </cell>
          <cell r="O6058" t="str">
            <v>TERMINADO</v>
          </cell>
        </row>
        <row r="6059">
          <cell r="K6059">
            <v>2013448470002</v>
          </cell>
          <cell r="L6059" t="str">
            <v>REHABILITACIÓN DE LA VÍA DE ACCESO A LA COMUNIDAD INDÍGENA DE SARRUT URIBIA, LA GUAJIRA</v>
          </cell>
          <cell r="M6059">
            <v>100</v>
          </cell>
          <cell r="N6059">
            <v>99.98</v>
          </cell>
          <cell r="O6059" t="str">
            <v>TERMINADO</v>
          </cell>
        </row>
        <row r="6060">
          <cell r="K6060">
            <v>2013448470004</v>
          </cell>
          <cell r="L6060" t="str">
            <v>REPOSICIÓN DE POSTES Y REDES ELÉCTRICAS EN MAL ESTADO Y MEJORAMIENTO DEL SERVICIO DE ENERGÍA EN EL PERÍMETRO URBANO DEL MUNICIPIO DE URIBIA, DEPARTAMENTO DE LA GUAJIRA</v>
          </cell>
          <cell r="M6060">
            <v>100</v>
          </cell>
          <cell r="N6060">
            <v>99.72</v>
          </cell>
          <cell r="O6060" t="str">
            <v>TERMINADO</v>
          </cell>
        </row>
        <row r="6061">
          <cell r="K6061">
            <v>2013448470005</v>
          </cell>
          <cell r="L6061" t="str">
            <v>ADQUISICIÓN DE AMBULANCIAS DE TRANSPORTE ASISTENCIAL BÁSICO PARA LA E.S.E HOSPITAL DE NAZARETH Y SU RED ASISTENCIAL EN LA ALTA GUAJIRA, MUNICIPIO DE URIBIA</v>
          </cell>
          <cell r="M6061">
            <v>100</v>
          </cell>
          <cell r="N6061">
            <v>100</v>
          </cell>
          <cell r="O6061" t="str">
            <v>TERMINADO</v>
          </cell>
        </row>
        <row r="6062">
          <cell r="K6062">
            <v>2014448470002</v>
          </cell>
          <cell r="L6062" t="str">
            <v>REHABILITACIÓN Y AMPLIACIÓN DE LA AVENIDA BOGOTÁ (CALLE 14) MUNICIPIO DE URIBIA, LA GUAJIRA</v>
          </cell>
          <cell r="M6062">
            <v>100</v>
          </cell>
          <cell r="N6062">
            <v>100</v>
          </cell>
          <cell r="O6062" t="str">
            <v>TERMINADO</v>
          </cell>
        </row>
        <row r="6063">
          <cell r="K6063">
            <v>2014448470003</v>
          </cell>
          <cell r="L6063" t="str">
            <v>AMPLIACIÓN Y ADECUACIÓN DE LA INSTITUCIÓN ETNOEDUCATIVA INTEGRAL RURAL SIAPANA URIBIA, LA GUAJIRA</v>
          </cell>
          <cell r="M6063">
            <v>99.02</v>
          </cell>
          <cell r="N6063">
            <v>94.69</v>
          </cell>
          <cell r="O6063" t="str">
            <v>TERMINADO</v>
          </cell>
        </row>
        <row r="6064">
          <cell r="K6064">
            <v>2014448470006</v>
          </cell>
          <cell r="L6064" t="str">
            <v>AMPLIACIÓN DE REDES DE ALCANTARILLADO SANITARIO EN LOS BARRIOS LAS MERCEDES Y LA FLORIDA, MUNICIPIO DE URIBIA, LA GUAJIRA, CARIBE</v>
          </cell>
          <cell r="M6064">
            <v>100</v>
          </cell>
          <cell r="N6064">
            <v>100</v>
          </cell>
          <cell r="O6064" t="str">
            <v>TERMINADO</v>
          </cell>
        </row>
        <row r="6065">
          <cell r="K6065">
            <v>2014448470008</v>
          </cell>
          <cell r="L6065" t="str">
            <v>FORTALECIMIENTO AL SISTEMA DE PESCA ARTESANAL DE LA MAYORIA DE FAMILIAS DE LOS CORREGIMIENTOS DE CARDON, CARRIZAL Y PUNTA ESPADA EN URIBIA, LA GUAJIRA, CARIBE</v>
          </cell>
          <cell r="M6065">
            <v>100</v>
          </cell>
          <cell r="N6065">
            <v>97.74</v>
          </cell>
          <cell r="O6065" t="str">
            <v>TERMINADO</v>
          </cell>
        </row>
        <row r="6066">
          <cell r="K6066">
            <v>2014448470010</v>
          </cell>
          <cell r="L6066" t="str">
            <v>AMPLIACIÓN DE LA INFRAESTRUCTURA ESCOLAR DE LA NORMAL SIPERIOR INDIGENA DEL MUNICIPIO DE URIBIA, DEPARTAMENTO DE LA GUAJIRA</v>
          </cell>
          <cell r="M6066">
            <v>100</v>
          </cell>
          <cell r="N6066">
            <v>99.89</v>
          </cell>
          <cell r="O6066" t="str">
            <v>TERMINADO</v>
          </cell>
        </row>
        <row r="6067">
          <cell r="K6067">
            <v>2014448470012</v>
          </cell>
          <cell r="L6067" t="str">
            <v>REHABILITACIÓN Y AMPLIACION DE LA PLANTA FISICA DE LA ALCALDIA DE URIBIA, LA GUAJIRA, CARIBE</v>
          </cell>
          <cell r="M6067">
            <v>100</v>
          </cell>
          <cell r="N6067">
            <v>99.68</v>
          </cell>
          <cell r="O6067" t="str">
            <v>TERMINADO</v>
          </cell>
        </row>
        <row r="6068">
          <cell r="K6068">
            <v>2014448470013</v>
          </cell>
          <cell r="L6068" t="str">
            <v>CAPACITACIÓN PARA EL FORTALECIMIENTO Y GESTIÓN EMPRESARIAL DIRIGIDO A LOS COMERCIANTES FORMALES E INFORMALES DEL MUNICIPIO DE URIBIA, LA GUAJIRA, CARIBE</v>
          </cell>
          <cell r="M6068">
            <v>100</v>
          </cell>
          <cell r="N6068">
            <v>100</v>
          </cell>
          <cell r="O6068" t="str">
            <v>TERMINADO</v>
          </cell>
        </row>
        <row r="6069">
          <cell r="K6069">
            <v>2014448470015</v>
          </cell>
          <cell r="L6069" t="str">
            <v>CONSTRUCCIÓN DE SISTEMAS DE ALMACENAMIENTO DE AGUA POTABLE PARA LAS COMUNIDADES INDIGENAS DE URIBIA, LA GUAJIRA</v>
          </cell>
          <cell r="M6069">
            <v>100</v>
          </cell>
          <cell r="N6069">
            <v>100</v>
          </cell>
          <cell r="O6069" t="str">
            <v>TERMINADO</v>
          </cell>
        </row>
        <row r="6070">
          <cell r="K6070">
            <v>2014448470018</v>
          </cell>
          <cell r="L6070" t="str">
            <v>AMPLIACIÓN DE REDES ELÉCTRICAS RANCHERIA Y COLEGIO JUYASIRAIN MUNICIPIO DE URIBIA, LA GUAJIRA.</v>
          </cell>
          <cell r="M6070">
            <v>100</v>
          </cell>
          <cell r="N6070">
            <v>99.99</v>
          </cell>
          <cell r="O6070" t="str">
            <v>TERMINADO</v>
          </cell>
        </row>
        <row r="6071">
          <cell r="K6071">
            <v>2014448470019</v>
          </cell>
          <cell r="L6071" t="str">
            <v>CONSTRUCCIÓN DE RESERVORIOS EN LAS COMUNIDADES DEL RESGUARDO INDIGENA DE KALAIPANA, ROLLO, IRRUA Y GUAYABAL  EN LA ALTA GUAJIRA MUNICIPIO DE URIBIA, LA GUAJIRA</v>
          </cell>
          <cell r="M6071">
            <v>100</v>
          </cell>
          <cell r="N6071">
            <v>99.98</v>
          </cell>
          <cell r="O6071" t="str">
            <v>TERMINADO</v>
          </cell>
        </row>
        <row r="6072">
          <cell r="K6072">
            <v>2014448470021</v>
          </cell>
          <cell r="L6072" t="str">
            <v>CONSTRUCCIÓN , AMPLIACIÓN Y MANTENIMIENTO DE SEDES ESCOLARES EN EL CENTRO ETNO EDUCATIVO INTEGRAL RURAL BAHIA HONDITA DEL MUNICIPIO DE URIBIA, LA GUAJIRA</v>
          </cell>
          <cell r="M6072">
            <v>100</v>
          </cell>
          <cell r="N6072">
            <v>98.66</v>
          </cell>
          <cell r="O6072" t="str">
            <v>TERMINADO</v>
          </cell>
        </row>
        <row r="6073">
          <cell r="K6073">
            <v>2014448470022</v>
          </cell>
          <cell r="L6073" t="str">
            <v>CONSTRUCCIÓN DE RESERVORIOS EN LAS COMUNIDADES INDIGENAS ALAMACHON, AIPESIMANA, URU, SHIMARE Y SIAPANA URIBIA, LA GUAJIRA, CARIBE</v>
          </cell>
          <cell r="M6073">
            <v>100</v>
          </cell>
          <cell r="N6073">
            <v>100</v>
          </cell>
          <cell r="O6073" t="str">
            <v>TERMINADO</v>
          </cell>
        </row>
        <row r="6074">
          <cell r="K6074">
            <v>2014448470023</v>
          </cell>
          <cell r="L6074" t="str">
            <v>REPARACIÓN DE PLACAS DE PAVIMENTO RIGIDO EN EL CASCO URBANO DEL MUNICIPIO DE URIBIA, LA GUAJIRA.</v>
          </cell>
          <cell r="M6074">
            <v>100</v>
          </cell>
          <cell r="N6074">
            <v>99.98</v>
          </cell>
          <cell r="O6074" t="str">
            <v>TERMINADO</v>
          </cell>
        </row>
        <row r="6075">
          <cell r="K6075">
            <v>2014448470024</v>
          </cell>
          <cell r="L6075" t="str">
            <v>CONSTRUCCIÓN DE ANDENES Y BORDILLOS EN EL BARRIO YOSU Y SUS ALREDEDORES, EN LA CABECERA DEL MUNICIPIO DE URIBIA, LA GUAJIRA</v>
          </cell>
          <cell r="M6075">
            <v>100</v>
          </cell>
          <cell r="N6075">
            <v>99.68</v>
          </cell>
          <cell r="O6075" t="str">
            <v>TERMINADO</v>
          </cell>
        </row>
        <row r="6076">
          <cell r="K6076">
            <v>2014448470025</v>
          </cell>
          <cell r="L6076" t="str">
            <v>MEJORAMIENTO DE LAS CONDICIONES TÉCNICAS, ECONÓMICAS Y ORGANIZACIONALES PARA EL DESARROLLO DE LA ACTIVIDAD PESQUERA EN 11 COMUNIDADES INDÍGENAS DE LOS CORREGIMIENTOS DE TAROA PUERTO ESTRELLA BAHÍA HONDA PTO LÓPEZ Y CABO DE LA VELA</v>
          </cell>
          <cell r="M6076">
            <v>100</v>
          </cell>
          <cell r="N6076">
            <v>99.4</v>
          </cell>
          <cell r="O6076" t="str">
            <v>TERMINADO</v>
          </cell>
        </row>
        <row r="6077">
          <cell r="K6077">
            <v>2014448470027</v>
          </cell>
          <cell r="L6077" t="str">
            <v>REPOSICIÓN DE REDES DE DISTRIBUCIÓN DE AGUA POTABLE EN EL ÁREA URBANA DEL MUNICIPIO DE URIBIA.</v>
          </cell>
          <cell r="M6077">
            <v>100</v>
          </cell>
          <cell r="N6077">
            <v>99.18</v>
          </cell>
          <cell r="O6077" t="str">
            <v>TERMINADO</v>
          </cell>
        </row>
        <row r="6078">
          <cell r="K6078">
            <v>2014448470028</v>
          </cell>
          <cell r="L6078" t="str">
            <v>DESARROLLO DEL PROGRAMA DE ATENCIÓN INTEGRAL DIRIGIDO A LA PRIMERA INFANCIA FUERA DE PROGRAMAS DE NUTRICIÓN DEL GOBIERNO NACIONAL EN LAS COMUNIDADES INDÍGENAS DEL RESGUARDO DE LA ALTA Y MEDIA GUAJIRA EN EL MUNICIPIO DE URIBÍA</v>
          </cell>
          <cell r="M6078">
            <v>100</v>
          </cell>
          <cell r="N6078">
            <v>100</v>
          </cell>
          <cell r="O6078" t="str">
            <v>TERMINADO</v>
          </cell>
        </row>
        <row r="6079">
          <cell r="K6079">
            <v>2014448470029</v>
          </cell>
          <cell r="L6079" t="str">
            <v>DOTACIÓN CONSTRUCCION Y MEJORAMIENTO DE AULAS EN CUATRO INSTITUCIONES EDUCATIVAS EN DIFERENTES CORREGIMIENTOS DEL MUNICIPIO URIBIA, DEPARTAMENTO DE LA GUAJIRA</v>
          </cell>
          <cell r="M6079">
            <v>100</v>
          </cell>
          <cell r="N6079">
            <v>99.96</v>
          </cell>
          <cell r="O6079" t="str">
            <v>TERMINADO</v>
          </cell>
        </row>
        <row r="6080">
          <cell r="K6080">
            <v>2015448470003</v>
          </cell>
          <cell r="L6080" t="str">
            <v>FORTALECIMIENTO COMUNITARIO SOBRE EL MANEJO DE LOS RESIDUOS SÓLIDOS, LA GESTIÓN DEL RIESGO Y LA ADAPTACIÓN CLIMÁTICA EN LOS CORREGIMIENTOS DE SIAPANA Y PUERTO ESTRELLA DEL MUNICIPIO DE URIBIA, LA GUAJIRA</v>
          </cell>
          <cell r="M6080">
            <v>100</v>
          </cell>
          <cell r="N6080">
            <v>100</v>
          </cell>
          <cell r="O6080" t="str">
            <v>TERMINADO</v>
          </cell>
        </row>
        <row r="6081">
          <cell r="K6081">
            <v>2015448470004</v>
          </cell>
          <cell r="L6081" t="str">
            <v>CONSTRUCCIÓN DE PAVIMENTO RÍGIDO EN LA CALLE  14 ENTRE CARRERA 13 Y CARRERA 19 EN EL BARRIO ABUCHAIBE DEL MUNICIPIO DE URIBIA, DEPARTAMENTO DE LA GUAJIRA</v>
          </cell>
          <cell r="M6081">
            <v>100</v>
          </cell>
          <cell r="N6081">
            <v>99.96</v>
          </cell>
          <cell r="O6081" t="str">
            <v>TERMINADO</v>
          </cell>
        </row>
        <row r="6082">
          <cell r="K6082">
            <v>2015448470005</v>
          </cell>
          <cell r="L6082" t="str">
            <v>CONSTRUCCIÓN DE COMEDORES ESCOLARES PARA CENTROS ETNOEDUCATIVOS INTEGRALES RURALES EN EL MUNICIPIO DE URIBIA, LA GUAJIRA, CARIBE</v>
          </cell>
          <cell r="M6082">
            <v>100</v>
          </cell>
          <cell r="N6082">
            <v>99.97</v>
          </cell>
          <cell r="O6082" t="str">
            <v>TERMINADO</v>
          </cell>
        </row>
        <row r="6083">
          <cell r="K6083">
            <v>2015448470006</v>
          </cell>
          <cell r="L6083" t="str">
            <v>CONSTRUCCIÓN DE LA ESTACIÓN DE BOMBEO, SISTEMA DE TRATAMIENTO Y PRODUCCIÓN DE AGUA POTABLE EN EL SECTOR INDUSTRIAL DEL MUNICIPIO DE URIBIA, LA GUAJIRA, CARIBE</v>
          </cell>
          <cell r="M6083">
            <v>100</v>
          </cell>
          <cell r="N6083">
            <v>100</v>
          </cell>
          <cell r="O6083" t="str">
            <v>TERMINADO</v>
          </cell>
        </row>
        <row r="6084">
          <cell r="K6084">
            <v>2015448470008</v>
          </cell>
          <cell r="L6084" t="str">
            <v>CONSTRUCCIÓN DE REDES ELÉCTRICAS RANCHERÍA RAFAEL DE LA CALLE, SUBORU Y POZO MADRIGAL, MUNICIPIO DE URIBIA,DEPARTAMENTO DE LA GUAJIRA</v>
          </cell>
          <cell r="M6084">
            <v>100</v>
          </cell>
          <cell r="N6084">
            <v>99.99</v>
          </cell>
          <cell r="O6084" t="str">
            <v>TERMINADO</v>
          </cell>
        </row>
        <row r="6085">
          <cell r="K6085">
            <v>2015448470010</v>
          </cell>
          <cell r="L6085" t="str">
            <v>ADECUACIÓN Y AMPLIACIÓN DEL ESPACIO PÚBLICO EN LA ZONA URBANA DEL MUNICIPIO DE URIBIA, DEPARTAMENTO DE LA GUAJIRA, CARIBE</v>
          </cell>
          <cell r="M6085">
            <v>100</v>
          </cell>
          <cell r="N6085">
            <v>99.93</v>
          </cell>
          <cell r="O6085" t="str">
            <v>TERMINADO</v>
          </cell>
        </row>
        <row r="6086">
          <cell r="K6086">
            <v>2015448470011</v>
          </cell>
          <cell r="L6086" t="str">
            <v>ADECUACIÓN Y OPTIMIZACIÓN DE LOS ESCENARIOS DEPORTIVOS Y RECREATIVOS DEL MUNICIPIO DE URIBIA - DEPARTAMENTO DE LA GUAJIRA, CARIBE</v>
          </cell>
          <cell r="M6086">
            <v>100</v>
          </cell>
          <cell r="N6086">
            <v>99.01</v>
          </cell>
          <cell r="O6086" t="str">
            <v>TERMINADO</v>
          </cell>
        </row>
        <row r="6087">
          <cell r="K6087">
            <v>2015448470012</v>
          </cell>
          <cell r="L6087" t="str">
            <v>IMPLEMENTACIÓN DEL PROGRAMA DE SENSIBILIZACIÓN Y EDUCACIÓN MASIVA EN MANEJO ADECUADO DE RESIDUOS SÓLIDOS DIRIGIDA A LA POBLACIÓN DE LA ZONA URBANA COMO APOYO AL FORTALECIMIENTO A LAS ACTIVIDADES DEL PGIRS DEL MUNICIPIO DE URIBIA</v>
          </cell>
          <cell r="M6087">
            <v>27</v>
          </cell>
          <cell r="N6087">
            <v>88.25</v>
          </cell>
          <cell r="O6087" t="str">
            <v>CONTRATADO EN EJECUCIÓN</v>
          </cell>
        </row>
        <row r="6088">
          <cell r="K6088">
            <v>2015448470013</v>
          </cell>
          <cell r="L6088" t="str">
            <v>REHABILITACIÓN Y MEJORAMIENTO DE LA VÍA QUE VA DESDE LA VÍA FÉRREA HASTA LA COMUNIDAD DE POPORTÍN MEDIANTE LA CONSTRUCCIÓN DE PLACA HUELLA EN LOS TRAMOS REFERENCIADOS DEL MUNICIPIO DE URIBIA, LA GUAJIRA</v>
          </cell>
          <cell r="M6088">
            <v>100</v>
          </cell>
          <cell r="N6088">
            <v>99.95</v>
          </cell>
          <cell r="O6088" t="str">
            <v>TERMINADO</v>
          </cell>
        </row>
        <row r="6089">
          <cell r="K6089">
            <v>2015448470016</v>
          </cell>
          <cell r="L6089" t="str">
            <v>CONSTRUCCIÓN DE RESERVORIOS EN LAS COMUNIDADES DEL RESGUARDO INDÍGENA DE ARIACHICANAY, ICHICHON,  YAICHI,  MOCHOMANA, SALIJANAO Y PATELLAMANA  EN LA ALTA GUAJIRA - MUNICIPIO DE URIBIA</v>
          </cell>
          <cell r="M6089">
            <v>100</v>
          </cell>
          <cell r="N6089">
            <v>96.52</v>
          </cell>
          <cell r="O6089" t="str">
            <v>TERMINADO</v>
          </cell>
        </row>
        <row r="6090">
          <cell r="K6090">
            <v>2015448470017</v>
          </cell>
          <cell r="L6090" t="str">
            <v>AMPLIACIÓN DE RESERVORIOS EN LAS COMUNIDADES INDÍGENAS DEL RESGUARDO DE ALTA Y MEDIA GUAJIRA, URIBIA, LA GUAJIRA, CARIBE</v>
          </cell>
          <cell r="M6090">
            <v>100</v>
          </cell>
          <cell r="N6090">
            <v>99.97</v>
          </cell>
          <cell r="O6090" t="str">
            <v>TERMINADO</v>
          </cell>
        </row>
        <row r="6091">
          <cell r="K6091">
            <v>2015448470018</v>
          </cell>
          <cell r="L6091" t="str">
            <v>CONSTRUCCIÓN DE SISTEMA DE ALMACENAMIENTO DE AGUA POTABLE PARA AULAS SATÉLITES EN ZONA RURAL DEL MUNICIPIO DE URIBIA, LA GUAJIRA, CARIBE</v>
          </cell>
          <cell r="M6091">
            <v>100</v>
          </cell>
          <cell r="N6091">
            <v>100</v>
          </cell>
          <cell r="O6091" t="str">
            <v>TERMINADO</v>
          </cell>
        </row>
        <row r="6092">
          <cell r="K6092">
            <v>2015448470019</v>
          </cell>
          <cell r="L6092" t="str">
            <v>REMODELACIÓN Y ADECUACIÓN DEL BOULEVARD Y PARQUE ISMAEL GARCÍA EN EL MUNICIPIO DE URIBIA, LA GUAJIRA, CARIBE</v>
          </cell>
          <cell r="M6092">
            <v>76.72</v>
          </cell>
          <cell r="N6092">
            <v>88.2</v>
          </cell>
          <cell r="O6092" t="str">
            <v>CONTRATADO EN EJECUCIÓN</v>
          </cell>
        </row>
        <row r="6093">
          <cell r="K6093">
            <v>2015448470020</v>
          </cell>
          <cell r="L6093" t="str">
            <v>MEJORAMIENTO DE LA VÍA URIBIA - CUATRO VÍAS EN EL MUNICIPIO DE URIBIA, DEPARTAMENTO DE LA GUAJIRA</v>
          </cell>
          <cell r="M6093">
            <v>100</v>
          </cell>
          <cell r="N6093">
            <v>98.07</v>
          </cell>
          <cell r="O6093" t="str">
            <v>TERMINADO</v>
          </cell>
        </row>
        <row r="6094">
          <cell r="K6094">
            <v>2015448470021</v>
          </cell>
          <cell r="L6094" t="str">
            <v>FORTALECIMIENTO DE LA ORGANIZACIÓN PRODUCTIVA Y COMERCIAL DE TRECE (13) COMUNIDADES DE PESCADORES ARTESANALES DEL SECTOR DE MEDIA LUNA Y KASIWORIN, CORREGIMIENTOS DE CABO DE LA VELA EN EL MUNICIPIO DE URIBIA</v>
          </cell>
          <cell r="M6094">
            <v>100</v>
          </cell>
          <cell r="N6094">
            <v>95.77</v>
          </cell>
          <cell r="O6094" t="str">
            <v>TERMINADO</v>
          </cell>
        </row>
        <row r="6095">
          <cell r="K6095">
            <v>2015448470023</v>
          </cell>
          <cell r="L6095" t="str">
            <v>CONSTRUCCIÓN DE PAVIMENTO RÍGIDO EN LA CARRERA 9C ENTRE CALLES 16A Y 17 Y LAS CALLES 17A, 18, 18A, 19 Y 20 ENTRE CARRERAS 10 Y 10B EN EL BARRIO AIPIAMANA  DEL MUNICIPIO DE URIBIA</v>
          </cell>
          <cell r="M6095">
            <v>100</v>
          </cell>
          <cell r="N6095">
            <v>98.13</v>
          </cell>
          <cell r="O6095" t="str">
            <v>TERMINADO</v>
          </cell>
        </row>
        <row r="6096">
          <cell r="K6096">
            <v>2015448470024</v>
          </cell>
          <cell r="L6096" t="str">
            <v>CONSTRUCCIÓN DE SISTEMAS ALTERNATIVOS PARA ALMACENAMIENTO DE AGUA POTABLE EN LOS CENTROS ETNOEDUCATIVOS INTEGRALES RURALES DEL MUNICIPIO DE URIBIA</v>
          </cell>
          <cell r="M6096">
            <v>100</v>
          </cell>
          <cell r="N6096">
            <v>99.64</v>
          </cell>
          <cell r="O6096" t="str">
            <v>TERMINADO</v>
          </cell>
        </row>
        <row r="6097">
          <cell r="K6097">
            <v>2015448470025</v>
          </cell>
          <cell r="L6097" t="str">
            <v>FORTALECIMIENTO DE LA LABOR PRODUCTIVA Y MEJORAMIENTO DE LA COMPETITIVIDAD DEL SECTOR ARTESANAL CON LAS MADRES CABEZA DE FAMILIA URIBIA, LA GUAJIRA, CARIBE</v>
          </cell>
          <cell r="M6097">
            <v>100</v>
          </cell>
          <cell r="N6097">
            <v>91.14</v>
          </cell>
          <cell r="O6097" t="str">
            <v>TERMINADO</v>
          </cell>
        </row>
        <row r="6098">
          <cell r="K6098">
            <v>2016448470001</v>
          </cell>
          <cell r="L6098" t="str">
            <v>CONSTRUCCIÓN DE SISTEMAS DE POTABILIZACIÓN EN LAS REPRESAS DE AGUAS EXISTENTES EN LAS  COMUNIDADES INDÍGENAS DE WOSOSOPO, CAMANARIA, GRAN VIA,PARAISO, JATULUWOU DEL MUNICIPIO DE URIBIA, LA GUAJIRA</v>
          </cell>
          <cell r="M6098">
            <v>0</v>
          </cell>
          <cell r="N6098">
            <v>0</v>
          </cell>
          <cell r="O6098" t="str">
            <v>SIN CONTRATAR</v>
          </cell>
        </row>
        <row r="6099">
          <cell r="K6099">
            <v>2016448470002</v>
          </cell>
          <cell r="L6099" t="str">
            <v>DOTACIÓN E INSTALACIÓN DE REFRIGERADORES Y CONGELADORES SOLARES PARA MEJORAR LOS SERVICIOS DE RESTAURANTE ESCOLAR EN URIBIA, LA GUAJIRA</v>
          </cell>
          <cell r="M6099">
            <v>0</v>
          </cell>
          <cell r="N6099">
            <v>0</v>
          </cell>
          <cell r="O6099" t="str">
            <v>SIN CONTRATAR</v>
          </cell>
        </row>
        <row r="6100">
          <cell r="K6100">
            <v>2016448470003</v>
          </cell>
          <cell r="L6100" t="str">
            <v>CAPACITACIÓN Y FORTALECIMIENTO DIRIGIDO A MUJERES ARTESANAS WAYUU COMO ALTERNATIVA AL DESARROLLO ECONÓMICO AUTOSOSTENIBLE EN LA ZONA RURAL DEL MUNICIPIO DE URIBIA, LA GUAJIRA</v>
          </cell>
          <cell r="M6100">
            <v>0</v>
          </cell>
          <cell r="N6100">
            <v>0</v>
          </cell>
          <cell r="O6100" t="str">
            <v>SIN CONTRATAR</v>
          </cell>
        </row>
        <row r="6101">
          <cell r="K6101">
            <v>2016448470004</v>
          </cell>
          <cell r="L6101" t="str">
            <v>MEJORAMIENTO DE LA PRESTACIÓN DEL SERVICIO DE ASEO URBANO EN EL MUNICIPIO DE URIBIA, LA GUAJIRA</v>
          </cell>
          <cell r="M6101">
            <v>0</v>
          </cell>
          <cell r="N6101">
            <v>0</v>
          </cell>
          <cell r="O6101" t="str">
            <v>SIN CONTRATAR</v>
          </cell>
        </row>
        <row r="6102">
          <cell r="K6102">
            <v>2016448470005</v>
          </cell>
          <cell r="L6102" t="str">
            <v>AMPLIACIÓN DE RESERVORIOS EN 36 COMUNIDADES INDIGENAS DEL RESGUARDO DE LA MEDIA Y ALTA GUAJIRA EN EL MUNICIPIO DE URIBIA, LA GUAJIRA.</v>
          </cell>
          <cell r="M6102">
            <v>0</v>
          </cell>
          <cell r="N6102">
            <v>0</v>
          </cell>
          <cell r="O6102" t="str">
            <v>SIN CONTRATAR</v>
          </cell>
        </row>
        <row r="6103">
          <cell r="K6103">
            <v>2016448470006</v>
          </cell>
          <cell r="L6103" t="str">
            <v>CONSTRUCCIÓN Y DOTACION DE COMEDORES ESCOLARES EN INSTITUCIÓNES  EDUCATIVAS Y CENTROS ETNOEDUCATIVOS RURALES EN EL MUNICIPIO DE URIBIA, LA GUAJIRA.</v>
          </cell>
          <cell r="M6103">
            <v>0</v>
          </cell>
          <cell r="N6103">
            <v>0</v>
          </cell>
          <cell r="O6103" t="str">
            <v>SIN CONTRATAR</v>
          </cell>
        </row>
        <row r="6104">
          <cell r="K6104">
            <v>2016448470007</v>
          </cell>
          <cell r="L6104" t="str">
            <v>APOYO PARA EL BIENESTAR INTEGRAL, DIRIGIDO AL ADULTO MAYOR DE LA ZONA RURAL DEL MUNICIPIO DE URIBIA, LA GUAJIRA, CARIBE</v>
          </cell>
          <cell r="M6104">
            <v>0</v>
          </cell>
          <cell r="N6104">
            <v>0</v>
          </cell>
          <cell r="O6104" t="str">
            <v>SIN CONTRATAR</v>
          </cell>
        </row>
        <row r="6105">
          <cell r="K6105">
            <v>2016448470008</v>
          </cell>
          <cell r="L6105" t="str">
            <v>CONSTRUCCIÓN DE PAVIMENTO RIGIDO EN EL BARRIO SIMÓN BOLIVAR DEL CASCO URBANO DE URIBIA, LA GUAJIRA, CARIBE</v>
          </cell>
          <cell r="M6105">
            <v>0</v>
          </cell>
          <cell r="N6105">
            <v>0</v>
          </cell>
          <cell r="O6105" t="str">
            <v>SIN CONTRATAR</v>
          </cell>
        </row>
        <row r="6106">
          <cell r="K6106">
            <v>2016448470009</v>
          </cell>
          <cell r="L6106" t="str">
            <v>DOTACIÓN DE MOBILIARIO ESCOLAR PARA 11 ESTABLECIMIENTOS ETNO-EDUCATIVOS RURALES DEL MUNICIPIO DE URIBIA, LA GUAJIRA</v>
          </cell>
          <cell r="M6106">
            <v>0</v>
          </cell>
          <cell r="N6106">
            <v>0</v>
          </cell>
          <cell r="O6106" t="str">
            <v>SIN CONTRATAR</v>
          </cell>
        </row>
        <row r="6107">
          <cell r="K6107">
            <v>2016448470010</v>
          </cell>
          <cell r="L6107" t="str">
            <v>CONSTRUCCIÓN DE PLACA HUELLAS EN LA VÍA SAN MARTIN - COMUNIDAD INDÍGENA DE KALEROWO URIBIA, LA GUAJIRA, CARIBE</v>
          </cell>
          <cell r="M6107">
            <v>0</v>
          </cell>
          <cell r="N6107">
            <v>0</v>
          </cell>
          <cell r="O6107" t="str">
            <v>SIN CONTRATAR</v>
          </cell>
        </row>
        <row r="6108">
          <cell r="K6108">
            <v>2016448470012</v>
          </cell>
          <cell r="L6108" t="str">
            <v>CONSTRUCCIÓN DE CANCHA DE MICROFUTBOL EN GRAMA SINTÉTICA EN EL BARRIO ISMAEL GARCIA DEL MUNICIPIO DE URIBIA LA GUAJIRA, CARIBE</v>
          </cell>
          <cell r="M6108">
            <v>0</v>
          </cell>
          <cell r="N6108">
            <v>0</v>
          </cell>
          <cell r="O6108" t="str">
            <v>SIN CONTRATAR</v>
          </cell>
        </row>
        <row r="6109">
          <cell r="K6109">
            <v>2014448550001</v>
          </cell>
          <cell r="L6109" t="str">
            <v>CONSTRUCCIÓN , ADECUACION Y REMODELACION DEL PARQUE PRINCIPAL Y LA CICLO RUTA Y ADOQUINES DE LA AVENIDA EDUARDO ABUCHAIBE EN EL MUNICIPIO DE URUMITA - LA GUAJIRA</v>
          </cell>
          <cell r="M6109">
            <v>99.79</v>
          </cell>
          <cell r="N6109">
            <v>99.95</v>
          </cell>
          <cell r="O6109" t="str">
            <v>TERMINADO</v>
          </cell>
        </row>
        <row r="6110">
          <cell r="K6110">
            <v>2014448550002</v>
          </cell>
          <cell r="L6110" t="str">
            <v>CONSTRUCCIÓN DE UN CANAL COLECTOR DE AGUAS LLUVIAS COMO SISTEMA DE DRENAJE Y CONDUCCION PLUVIAL EN EL BARRIO ULISES ROJAS DE URUMITA, LA GUAJIRA, CARIBE</v>
          </cell>
          <cell r="M6110">
            <v>100</v>
          </cell>
          <cell r="N6110">
            <v>100</v>
          </cell>
          <cell r="O6110" t="str">
            <v>CERRADO</v>
          </cell>
        </row>
        <row r="6111">
          <cell r="K6111">
            <v>2014448550003</v>
          </cell>
          <cell r="L6111" t="str">
            <v>REMODELACIÓN Y REHABILTACION DEL PARQUE DEL BARRIO JOSE PRUDENCIO PADILLA EN LA ZONA URBANA DEL MUNICIPIO DE URUMITA, LA GUAJIRA, CARIBE</v>
          </cell>
          <cell r="M6111">
            <v>99.5</v>
          </cell>
          <cell r="N6111">
            <v>94.62</v>
          </cell>
          <cell r="O6111" t="str">
            <v>TERMINADO</v>
          </cell>
        </row>
        <row r="6112">
          <cell r="K6112">
            <v>2014448550004</v>
          </cell>
          <cell r="L6112" t="str">
            <v>FORTALECIMIENTO DE LA SEGURIDAD VÍAL DEL MUNICIPIO DE URUMITA, LA GUAJIRA, CARIBE</v>
          </cell>
          <cell r="M6112">
            <v>99</v>
          </cell>
          <cell r="N6112">
            <v>99.54</v>
          </cell>
          <cell r="O6112" t="str">
            <v>TERMINADO</v>
          </cell>
        </row>
        <row r="6113">
          <cell r="K6113">
            <v>2014448550005</v>
          </cell>
          <cell r="L6113" t="str">
            <v>MEJORAMIENTO DE LA VÍA URUMITA POTRERILLO CON CONSTRUCCIÓN DE VOX COULVERT EN EL MANANTIAL LA GLORIA, PLACAS HUELLAS Y MURO EN GAVIÓN EN EL MUNICIPIO DE URUMITA, LA GUAJIRA, CARIBE</v>
          </cell>
          <cell r="M6113">
            <v>100</v>
          </cell>
          <cell r="N6113">
            <v>99.96</v>
          </cell>
          <cell r="O6113" t="str">
            <v>CERRADO</v>
          </cell>
        </row>
        <row r="6114">
          <cell r="K6114">
            <v>2014448550006</v>
          </cell>
          <cell r="L6114" t="str">
            <v>INSTALACIÓN Y PUESTA EN MARCHA DEL SISTEMA DE CAMARAS DE SEGURIDAD SISTEMA CCTV EN EL MUNICIPIO DE URUMITA, LA GUAJIRA, CARIBE</v>
          </cell>
          <cell r="M6114">
            <v>100</v>
          </cell>
          <cell r="N6114">
            <v>100</v>
          </cell>
          <cell r="O6114" t="str">
            <v>CERRADO</v>
          </cell>
        </row>
        <row r="6115">
          <cell r="K6115">
            <v>2015448550001</v>
          </cell>
          <cell r="L6115" t="str">
            <v>CONSTRUCCIÓN DE PAVIMENTACIÓN  EN  CONCRETO RÍGIDO DE 3000 PSI, EN EL BARRIO PORVENIR MUNICIPIO DE URUMITA, LA GUAJIRA, CARIBE</v>
          </cell>
          <cell r="M6115">
            <v>100</v>
          </cell>
          <cell r="N6115">
            <v>4.4800000000000004</v>
          </cell>
          <cell r="O6115" t="str">
            <v>TERMINADO</v>
          </cell>
        </row>
        <row r="6116">
          <cell r="K6116">
            <v>2012448740001</v>
          </cell>
          <cell r="L6116" t="str">
            <v>MEJORAMIENTO Y RECUPERACIÒN DEL ESPACIO PÙBLICO EN LA ENTRADA -VÌA VALLEDUPAR- MUNICIPIO DE VILLANUEVA, LA GUAJIRA, CARIBE</v>
          </cell>
          <cell r="M6116">
            <v>95.9</v>
          </cell>
          <cell r="N6116">
            <v>84.94</v>
          </cell>
          <cell r="O6116" t="str">
            <v>TERMINADO</v>
          </cell>
        </row>
        <row r="6117">
          <cell r="K6117">
            <v>2013448740001</v>
          </cell>
          <cell r="L6117" t="str">
            <v>MEJORAMIENTO Y RECUPERACIÒN DEL ESPACIO PÙBLICO EN LA ENTRADA -VÌA SAN JUAN DEL CESAR, MUNICIPIO DE VILLANUEVA, LA GUAJIRA, CARIBE</v>
          </cell>
          <cell r="M6117">
            <v>100</v>
          </cell>
          <cell r="N6117">
            <v>99.64</v>
          </cell>
          <cell r="O6117" t="str">
            <v>TERMINADO</v>
          </cell>
        </row>
        <row r="6118">
          <cell r="K6118">
            <v>2014448740001</v>
          </cell>
          <cell r="L6118" t="str">
            <v>CONSTRUCCIÓN DE REDES DE DISTRIBUCION DE ACUEDUCTO EN EL BARRIO POMPILIO DAZA Y CONSTRUCCION REDES SECUNDARIAS DE ALCANTARILLADO SANITARIO EN LOS BARRIOS SANTO TOMAS Y CAFETAL EN EL MUNICIPIO DE VILLANUEVA, LA GUAJIRA, CARIBE</v>
          </cell>
          <cell r="M6118">
            <v>100</v>
          </cell>
          <cell r="N6118">
            <v>99.91</v>
          </cell>
          <cell r="O6118" t="str">
            <v>CERRADO</v>
          </cell>
        </row>
        <row r="6119">
          <cell r="K6119">
            <v>2015448740001</v>
          </cell>
          <cell r="L6119" t="str">
            <v>ADECUACIÓN DE LAS INSTALACIONES FISICAS Y DOTACION DE LA CASA DE LA CULTURA RAFAEL ANTONIO AMAYA EN EL MUNICIPIO DE VILLANUEVA, LA GUAJIRA, CARIBE</v>
          </cell>
          <cell r="M6119">
            <v>100</v>
          </cell>
          <cell r="N6119">
            <v>63.29</v>
          </cell>
          <cell r="O6119" t="str">
            <v>TERMINADO</v>
          </cell>
        </row>
        <row r="6120">
          <cell r="K6120">
            <v>2016448740001</v>
          </cell>
          <cell r="L6120" t="str">
            <v>REPOSICIÓN DE REDES DE ALCANTARILLADO SANITARIO EN SECTORES DE LOS  BARRIOS VILLA DEL PRADO Y EL PADILLA,  ÁREA URBANA DEL MUNICIPIO DE VILLANUEVA, LA GUAJIRA, CARIBE</v>
          </cell>
          <cell r="M6120">
            <v>0</v>
          </cell>
          <cell r="N6120">
            <v>0</v>
          </cell>
          <cell r="O6120" t="str">
            <v>SIN CONTRATAR</v>
          </cell>
        </row>
        <row r="6121">
          <cell r="K6121">
            <v>2013470300001</v>
          </cell>
          <cell r="L6121" t="str">
            <v>CONSTRUCCIÓN DE PARQUE TEMÁTICO RECREATIVO Y DEPORTIVO I ETAPA ALGARROBO, MAGDALENA, CARIBE</v>
          </cell>
          <cell r="M6121">
            <v>100</v>
          </cell>
          <cell r="N6121">
            <v>99.71</v>
          </cell>
          <cell r="O6121" t="str">
            <v>CERRADO</v>
          </cell>
        </row>
        <row r="6122">
          <cell r="K6122">
            <v>2013470300002</v>
          </cell>
          <cell r="L6122" t="str">
            <v>CONSTRUCCIÓN DE  VIVIENDAS NUEVAS , VILLA BELEN, CORREGIMIENTO LOMA DEL BALSAMO ALGARROBO, MAGDALENA, CARIBE</v>
          </cell>
          <cell r="M6122">
            <v>100</v>
          </cell>
          <cell r="N6122">
            <v>100</v>
          </cell>
          <cell r="O6122" t="str">
            <v>CERRADO</v>
          </cell>
        </row>
        <row r="6123">
          <cell r="K6123">
            <v>2014470300001</v>
          </cell>
          <cell r="L6123" t="str">
            <v>CONSTRUCCIÓN DE  VIVIENDAS NUEVAS, EN LA CABECERA MUNICIPAL ALGARROBO, MAGDALENA, CARIBE</v>
          </cell>
          <cell r="M6123">
            <v>100</v>
          </cell>
          <cell r="N6123">
            <v>92.74</v>
          </cell>
          <cell r="O6123" t="str">
            <v>CERRADO</v>
          </cell>
        </row>
        <row r="6124">
          <cell r="K6124">
            <v>2012470530001</v>
          </cell>
          <cell r="L6124" t="str">
            <v>CONSTRUCCIÓN MURO DE CONTENCION ARACATACA, MAGDALENA, CARIBE</v>
          </cell>
          <cell r="M6124">
            <v>100</v>
          </cell>
          <cell r="N6124">
            <v>100</v>
          </cell>
          <cell r="O6124" t="str">
            <v>CERRADO</v>
          </cell>
        </row>
        <row r="6125">
          <cell r="K6125">
            <v>2013470530001</v>
          </cell>
          <cell r="L6125" t="str">
            <v>CONSTRUCCIÓN DE PAVIMENTO RÍGIDO EN LOS BARRIOS EL PRADITO, CATAQUITA, LOMA FRESCA, EL CARMEN Y GABRIEL GARCIA MARQUEZ ARACATACA, MAGDALENA, CARIBE</v>
          </cell>
          <cell r="M6125">
            <v>100</v>
          </cell>
          <cell r="N6125">
            <v>100</v>
          </cell>
          <cell r="O6125" t="str">
            <v>PARA CIERRE</v>
          </cell>
        </row>
        <row r="6126">
          <cell r="K6126">
            <v>2013470530002</v>
          </cell>
          <cell r="L6126" t="str">
            <v>CONSTRUCCIÓN DE LA SEGUNDA ETAPA DEL MURO DE CONTENCION DEL MUNICIPIO DE ARACATACA, MAGDALENA, CARIBE</v>
          </cell>
          <cell r="M6126">
            <v>100</v>
          </cell>
          <cell r="N6126">
            <v>100</v>
          </cell>
          <cell r="O6126" t="str">
            <v>TERMINADO</v>
          </cell>
        </row>
        <row r="6127">
          <cell r="K6127">
            <v>2014470530001</v>
          </cell>
          <cell r="L6127" t="str">
            <v>CONSTRUCCIÓN DE CANCHA SINTÉTICA EN EL SECTOR DEL CAMELLÓN 20 DE JULIO EN EL MUNICIPIO DE ARACATACA MAGDALENA</v>
          </cell>
          <cell r="M6127">
            <v>100</v>
          </cell>
          <cell r="N6127">
            <v>99.99</v>
          </cell>
          <cell r="O6127" t="str">
            <v>CERRADO</v>
          </cell>
        </row>
        <row r="6128">
          <cell r="K6128">
            <v>2014470530002</v>
          </cell>
          <cell r="L6128" t="str">
            <v>REMODELACIÓN CANCHA PARQUE EN EL BARRIO CIUDADELA MACONDO EN EL MUNICIPIO DE ARACATACA, MAGDALENA</v>
          </cell>
          <cell r="M6128">
            <v>100</v>
          </cell>
          <cell r="N6128">
            <v>100</v>
          </cell>
          <cell r="O6128" t="str">
            <v>PARA CIERRE</v>
          </cell>
        </row>
        <row r="6129">
          <cell r="K6129">
            <v>2014470530003</v>
          </cell>
          <cell r="L6129" t="str">
            <v>FORTALECIMIENTO DE CADENA PRODUCTIVA DE MARACUYÁ EN TERRITORIO AFRO DEL CONSEJO COMUNITARIO DE COMUNIDAD NEGRA DE ARACATACAJACOBO PÉREZ ESCOBAR”EN EL CORREGIMIENTO DE MACARAQUILLA, MUNICIPIO DE ARACATACA, DEPARTAMENTO DEL MAGDALENA</v>
          </cell>
          <cell r="M6129">
            <v>100</v>
          </cell>
          <cell r="N6129">
            <v>85.33</v>
          </cell>
          <cell r="O6129" t="str">
            <v>TERMINADO</v>
          </cell>
        </row>
        <row r="6130">
          <cell r="K6130">
            <v>2014470530004</v>
          </cell>
          <cell r="L6130" t="str">
            <v>MEJORAMIENTO NUTRICIONAL DE LOS NIÑOS ARHUACOS Y RECUPERACIÓN DEL MEDIO AMBIENTE EN LA SIERRA NEVADA DE SANTA MARTA ARACATACA, MAGDALENA, CARIBE</v>
          </cell>
          <cell r="M6130">
            <v>100</v>
          </cell>
          <cell r="N6130">
            <v>100</v>
          </cell>
          <cell r="O6130" t="str">
            <v>CERRADO</v>
          </cell>
        </row>
        <row r="6131">
          <cell r="K6131">
            <v>2015470530001</v>
          </cell>
          <cell r="L6131" t="str">
            <v>CONSTRUCCIÓN DE PAVIMENTO EN CONCRETO RÍGIDO EN LOS DIFERENTES BARRIOS DEL CASCO URBANO DEL MUNICIPIO DE ARACATACA MAGDALENA</v>
          </cell>
          <cell r="M6131">
            <v>39.42</v>
          </cell>
          <cell r="N6131">
            <v>99.99</v>
          </cell>
          <cell r="O6131" t="str">
            <v>CONTRATADO EN EJECUCIÓN</v>
          </cell>
        </row>
        <row r="6132">
          <cell r="K6132">
            <v>2013470580001</v>
          </cell>
          <cell r="L6132" t="str">
            <v>CONSTRUCCIÓN RECONSTRUCCIÓN DE LA I.E.D LICEO ARIGUANÍ SEDE DE LA ESCUELA DEL BARRIO EL RETIRO DEL DIFICIL CABECERA MUNICIPAL. ARIGUANÍ, MAGDALENA, CARIBE</v>
          </cell>
          <cell r="M6132">
            <v>100</v>
          </cell>
          <cell r="N6132">
            <v>84.14</v>
          </cell>
          <cell r="O6132" t="str">
            <v>TERMINADO</v>
          </cell>
        </row>
        <row r="6133">
          <cell r="K6133">
            <v>2013470580002</v>
          </cell>
          <cell r="L6133" t="str">
            <v>MEJORAMIENTO DE LAS INSTALACIONES DEL ESCENARIO DEPORTIVO EL BRASIL EN LA CABECERA MUNICIPAL ARIGUANÍ, MAGDALENA, CARIBE</v>
          </cell>
          <cell r="M6133">
            <v>100</v>
          </cell>
          <cell r="N6133">
            <v>99.99</v>
          </cell>
          <cell r="O6133" t="str">
            <v>CERRADO</v>
          </cell>
        </row>
        <row r="6134">
          <cell r="K6134">
            <v>2014470580001</v>
          </cell>
          <cell r="L6134" t="str">
            <v>CONSTRUCCIÓN PAVIMENTACIÓN DE LA CRA 2 EN EL CORREGIMIENTO DE PUEBLO NUEVO , MUNICIPIO DE ARIGUANÍ, MAGDALENA</v>
          </cell>
          <cell r="M6134">
            <v>100</v>
          </cell>
          <cell r="N6134">
            <v>99.98</v>
          </cell>
          <cell r="O6134" t="str">
            <v>TERMINADO</v>
          </cell>
        </row>
        <row r="6135">
          <cell r="K6135">
            <v>2014470580002</v>
          </cell>
          <cell r="L6135" t="str">
            <v>AMPLIACIÓN DE LAS INSTALACIONES DEL I.E.D SIMON BOLIVAR, SEDE NO. 1 EN EL BARRIO SIMON BOLIVAR EN LA CABECERA MUNICIPAL DE ARIGUANI-MAGDALENA. ETAPA 1</v>
          </cell>
          <cell r="M6135">
            <v>100</v>
          </cell>
          <cell r="N6135">
            <v>99.68</v>
          </cell>
          <cell r="O6135" t="str">
            <v>CERRADO</v>
          </cell>
        </row>
        <row r="6136">
          <cell r="K6136">
            <v>2015470580001</v>
          </cell>
          <cell r="L6136" t="str">
            <v>CONSTRUCCIÓN DE PAVIMENTO RÍGIDO DE LA VÍA PARQUE RECREACIONAL DIANA DEL CARMEN RODRIGUEZ AL CEMENTERIO EN EL CORREGIMIENTO DE PUEBLO NUEVO, MUNICIPIO DE ARIGUANÍ, DEPARTAMENTO DEL MAGDALENA.</v>
          </cell>
          <cell r="M6136">
            <v>100</v>
          </cell>
          <cell r="N6136">
            <v>99.62</v>
          </cell>
          <cell r="O6136" t="str">
            <v>TERMINADO</v>
          </cell>
        </row>
        <row r="6137">
          <cell r="K6137">
            <v>2013471610001</v>
          </cell>
          <cell r="L6137" t="str">
            <v>CONSTRUCCIÓN DE CANCHA MÚLTIPLE EN LA URBANIZACION SAN ANTONIO EN LA ZONA URBANA DEL MUNICIPIO CERRO DE SAN ANTONIO, DEPARTAMENTO DEL MAGDALENA</v>
          </cell>
          <cell r="M6137">
            <v>100</v>
          </cell>
          <cell r="N6137">
            <v>100</v>
          </cell>
          <cell r="O6137" t="str">
            <v>CERRADO</v>
          </cell>
        </row>
        <row r="6138">
          <cell r="K6138">
            <v>2013471610002</v>
          </cell>
          <cell r="L6138" t="str">
            <v>CONSTRUCCIÓN Y REMODELACIÓN DE CANCHA, PARQUES Y ZONAS DE RECREACIÓN Y ESPARCIMIENTO EN LOS CORREGIMIENTOS Y CASCO URBANO DE CERRO SAN ANTONIO, MAGDALENA, CARIBE</v>
          </cell>
          <cell r="M6138">
            <v>100</v>
          </cell>
          <cell r="N6138">
            <v>98.04</v>
          </cell>
          <cell r="O6138" t="str">
            <v>CERRADO</v>
          </cell>
        </row>
        <row r="6139">
          <cell r="K6139">
            <v>2013471610003</v>
          </cell>
          <cell r="L6139" t="str">
            <v>CONSTRUCCIÓN CANCHA MULTIPLE LOCALIZADA EN EL BARRIO CLAVEL, CABECERA MUNICIPAL DE CERRO SAN ANTONIO, MAGDALENA, CARIBE</v>
          </cell>
          <cell r="M6139">
            <v>100</v>
          </cell>
          <cell r="N6139">
            <v>99.73</v>
          </cell>
          <cell r="O6139" t="str">
            <v>CERRADO</v>
          </cell>
        </row>
        <row r="6140">
          <cell r="K6140">
            <v>2014471610001</v>
          </cell>
          <cell r="L6140" t="str">
            <v>REMODELACIÓN DEL PARQUE CENTRAL UBICADO EN EL CASCO URBANO DEL MUNICIPIO DE CERRO SAN ANTONIO, MAGDALENA, CARIBE</v>
          </cell>
          <cell r="M6140">
            <v>100</v>
          </cell>
          <cell r="N6140">
            <v>100</v>
          </cell>
          <cell r="O6140" t="str">
            <v>CERRADO</v>
          </cell>
        </row>
        <row r="6141">
          <cell r="K6141">
            <v>2013471700001</v>
          </cell>
          <cell r="L6141" t="str">
            <v>MEJORAMIENTO DE PUNTOS CRÍTICOS DE LAS VÍAS RURALES CHIVOLO-LA ESTRELLA, LA ESTRELLA-CANOA Y LA ESTRELLA-PUEBLO NUEVO EN EL MUNICIPIO CHIVOLO, MAGDALENA, CARIBE</v>
          </cell>
          <cell r="M6141">
            <v>92.09</v>
          </cell>
          <cell r="N6141">
            <v>100</v>
          </cell>
          <cell r="O6141" t="str">
            <v>TERMINADO</v>
          </cell>
        </row>
        <row r="6142">
          <cell r="K6142">
            <v>2013471700002</v>
          </cell>
          <cell r="L6142" t="str">
            <v>CONSTRUCCIÓN PAVIMENTO EN CONCRETO RIGIDO VIAS EN LA CABECERA MUNICIPAL , CHIVOLO, MAGDALENA, CARIBE</v>
          </cell>
          <cell r="M6142">
            <v>100</v>
          </cell>
          <cell r="N6142">
            <v>99.88</v>
          </cell>
          <cell r="O6142" t="str">
            <v>TERMINADO</v>
          </cell>
        </row>
        <row r="6143">
          <cell r="K6143">
            <v>2014471700001</v>
          </cell>
          <cell r="L6143" t="str">
            <v>CONSTRUCCIÓN DE PAVIMENTO RIGIDO EN LA CARRERA 13 DEL BARRIO 20 DE JULIO EN CABECERA MUNICIPAL CHIVOLO, MAGDALENA, CARIBE</v>
          </cell>
          <cell r="M6143">
            <v>100</v>
          </cell>
          <cell r="N6143">
            <v>100</v>
          </cell>
          <cell r="O6143" t="str">
            <v>TERMINADO</v>
          </cell>
        </row>
        <row r="6144">
          <cell r="K6144">
            <v>2016471700001</v>
          </cell>
          <cell r="L6144" t="str">
            <v>CONSTRUCCIÓN DE PAVIMENTO RÍGIDO EN VÍAS DEL CASCO URBANO DEL MUNICIPIO DE CHIBOLO, MAGDALENA, CARIBE</v>
          </cell>
          <cell r="M6144">
            <v>0</v>
          </cell>
          <cell r="N6144">
            <v>49.99</v>
          </cell>
          <cell r="O6144" t="str">
            <v>CONTRATADO EN EJECUCIÓN</v>
          </cell>
        </row>
        <row r="6145">
          <cell r="K6145">
            <v>2012471890001</v>
          </cell>
          <cell r="L6145" t="str">
            <v>CONSTRUCCIÓN DE UNA VIA -DIQUE PARA LA PROTECCION CONTRA INUNDACIONES EN EL TRAZADO DE LA VIA CIENAGA-SEVILLANO</v>
          </cell>
          <cell r="M6145">
            <v>100</v>
          </cell>
          <cell r="N6145">
            <v>90.23</v>
          </cell>
          <cell r="O6145" t="str">
            <v>TERMINADO</v>
          </cell>
        </row>
        <row r="6146">
          <cell r="K6146">
            <v>2012471890002</v>
          </cell>
          <cell r="L6146" t="str">
            <v>CONSTRUCCIÓN VIAS EN CONCRETO RIGIDO DE LOS BARRIOS MONTECRISTO, OBRERO, 18 DE ENERO Y PARAISO CIÉNAGA, MAGDALENA, CARIBE</v>
          </cell>
          <cell r="M6146">
            <v>96.25</v>
          </cell>
          <cell r="N6146">
            <v>96.38</v>
          </cell>
          <cell r="O6146" t="str">
            <v>CONTRATADO EN EJECUCIÓN</v>
          </cell>
        </row>
        <row r="6147">
          <cell r="K6147">
            <v>2013471890001</v>
          </cell>
          <cell r="L6147" t="str">
            <v>AMPLIACIÓN DE LA SEDE 3 DEL VIRGINIA GOMEZ Y SEDE 5 LICEO MODERNO DEL SUR CIÉNAGA, MAGDALENA, CARIBE</v>
          </cell>
          <cell r="M6147">
            <v>93.4</v>
          </cell>
          <cell r="N6147">
            <v>77.16</v>
          </cell>
          <cell r="O6147" t="str">
            <v>CONTRATADO EN EJECUCIÓN</v>
          </cell>
        </row>
        <row r="6148">
          <cell r="K6148">
            <v>2013471890002</v>
          </cell>
          <cell r="L6148" t="str">
            <v>CONSTRUCCIÓN Y CANALIZACIÓN EN CONCRETO REFORZADO DEL CANAL DE AGUAS PLUVIALES SIMON BOLIVAR CIÉNAGA, MAGDALENA, CARIBE</v>
          </cell>
          <cell r="M6148">
            <v>100</v>
          </cell>
          <cell r="N6148">
            <v>99.99</v>
          </cell>
          <cell r="O6148" t="str">
            <v>CERRADO</v>
          </cell>
        </row>
        <row r="6149">
          <cell r="K6149">
            <v>2013471890004</v>
          </cell>
          <cell r="L6149" t="str">
            <v>SUMINISTRO DE DESAYUNO, ALMUERZO Y MERIENDAS A LOS ESTUDIANTES DE LAS I.E. URBANA Y RURAL DEL MUNICIPIO CIÉNAGA, MAGDALENA</v>
          </cell>
          <cell r="M6149">
            <v>100</v>
          </cell>
          <cell r="N6149">
            <v>93.1</v>
          </cell>
          <cell r="O6149" t="str">
            <v>TERMINADO</v>
          </cell>
        </row>
        <row r="6150">
          <cell r="K6150">
            <v>2013471890005</v>
          </cell>
          <cell r="L6150" t="str">
            <v>REFORESTACIÓN ZONIFICACIÓN, ORDENAMIENTO, RESTAURACIÓN, MANEJO SOSTENIBLE DE LAS CUENCAS  DE LOS RÍOS TORIBIO Y CÓRDOBA CIÉNAGA, MAGDALENA, CARIBE</v>
          </cell>
          <cell r="M6150">
            <v>100</v>
          </cell>
          <cell r="N6150">
            <v>98.08</v>
          </cell>
          <cell r="O6150" t="str">
            <v>TERMINADO</v>
          </cell>
        </row>
        <row r="6151">
          <cell r="K6151">
            <v>2013471890006</v>
          </cell>
          <cell r="L6151" t="str">
            <v>ACTUALIZACIÓN DEL PGIRS DEL MUNICIPIO DE CIÉNAGA, MAGDALENA, CARIBE</v>
          </cell>
          <cell r="M6151">
            <v>100</v>
          </cell>
          <cell r="N6151">
            <v>99.54</v>
          </cell>
          <cell r="O6151" t="str">
            <v>CERRADO</v>
          </cell>
        </row>
        <row r="6152">
          <cell r="K6152">
            <v>2013471890007</v>
          </cell>
          <cell r="L6152" t="str">
            <v>PREVENCIÓN DE  LAS ENFERMEDADES DE LA PRIMERA INFANCIA,  ENFERMEDAD DIARREICA  AGUDA  EDA   E  INFECCIONES RESPIRATORIAS</v>
          </cell>
          <cell r="M6152">
            <v>100</v>
          </cell>
          <cell r="N6152">
            <v>92.74</v>
          </cell>
          <cell r="O6152" t="str">
            <v>CERRADO</v>
          </cell>
        </row>
        <row r="6153">
          <cell r="K6153">
            <v>2013471890008</v>
          </cell>
          <cell r="L6153" t="str">
            <v>ESTUDIO DE IDENTIFICACIÓN DE PREDIOS A TITULAR MUNICIPIO DE CIÉNAGA, MAGDALENA, CARIBE</v>
          </cell>
          <cell r="M6153">
            <v>100</v>
          </cell>
          <cell r="N6153">
            <v>100</v>
          </cell>
          <cell r="O6153" t="str">
            <v>CERRADO</v>
          </cell>
        </row>
        <row r="6154">
          <cell r="K6154">
            <v>2013471890013</v>
          </cell>
          <cell r="L6154" t="str">
            <v>LEVANTAMIENTO DE LA INFORMACIÓN CORRESPONDIENTE A LOS BIENES INMUEBLES DEL SECTOR EDUCATIVO OFICIAL DEL MUNICIPIO A TRAVÉS DE LA METODOLOGIA DEL SICIED  CIÉNAGA, MAGDALENA, CARIBE</v>
          </cell>
          <cell r="M6154">
            <v>100</v>
          </cell>
          <cell r="N6154">
            <v>99.95</v>
          </cell>
          <cell r="O6154" t="str">
            <v>CERRADO</v>
          </cell>
        </row>
        <row r="6155">
          <cell r="K6155">
            <v>2014471890001</v>
          </cell>
          <cell r="L6155" t="str">
            <v>CONSTRUCCIÓN DE PAVIMENTO EN CONCRETO RIGIDO EN EL BARRIO SAN JUAN EN EL MUNICIPIO DE CIENAGA, MAGDALENA, CARIBE</v>
          </cell>
          <cell r="M6155">
            <v>100</v>
          </cell>
          <cell r="N6155">
            <v>99.95</v>
          </cell>
          <cell r="O6155" t="str">
            <v>CERRADO</v>
          </cell>
        </row>
        <row r="6156">
          <cell r="K6156">
            <v>2014471890002</v>
          </cell>
          <cell r="L6156" t="str">
            <v>FORTALECIMIENTO ORGANIZACIONAL DE LAS VICTIMAS DEL MUNICIPIO DE CIÉNAGA DEL DEPARTAMENTO DEL MAGDALENA</v>
          </cell>
          <cell r="M6156">
            <v>100</v>
          </cell>
          <cell r="N6156">
            <v>99.99</v>
          </cell>
          <cell r="O6156" t="str">
            <v>CERRADO</v>
          </cell>
        </row>
        <row r="6157">
          <cell r="K6157">
            <v>2014471890003</v>
          </cell>
          <cell r="L6157" t="str">
            <v>CONSTRUCCIÓN DE PAVIMENTO EN CONCRETO RIGIDO DE LA CALLE 19, ENTRE CARRERAS 1B Y 5 Y EN LA CARRERA 8 ENTRE CALLE 18 Y 28 CIÉNAGA, MAGDALENA, CARIBE</v>
          </cell>
          <cell r="M6157">
            <v>79.56</v>
          </cell>
          <cell r="N6157">
            <v>88.63</v>
          </cell>
          <cell r="O6157" t="str">
            <v>CONTRATADO EN EJECUCIÓN</v>
          </cell>
        </row>
        <row r="6158">
          <cell r="K6158">
            <v>2014471890004</v>
          </cell>
          <cell r="L6158" t="str">
            <v>CONSTRUCCIÓN EN PAVIMENTO RIGIDO DE LA  CALLE 21 ENTRE CARRERA 4 Y 20 CIÉNAGA MAGDALENA CARIBE</v>
          </cell>
          <cell r="M6158">
            <v>37.28</v>
          </cell>
          <cell r="N6158">
            <v>64.819999999999993</v>
          </cell>
          <cell r="O6158" t="str">
            <v>CONTRATADO EN EJECUCIÓN</v>
          </cell>
        </row>
        <row r="6159">
          <cell r="K6159">
            <v>2014471890005</v>
          </cell>
          <cell r="L6159" t="str">
            <v>IMPLEMENTACIÓN DEL MANEJO INTEGRAL DE LOS RECURSOS HÍDRICOS PARA LA ADAPTACIÓN AL CAMBIO CLIMÁTICO CIÉNAGA, MAGDALENA, CARIBE</v>
          </cell>
          <cell r="M6159">
            <v>100</v>
          </cell>
          <cell r="N6159">
            <v>97.99</v>
          </cell>
          <cell r="O6159" t="str">
            <v>TERMINADO</v>
          </cell>
        </row>
        <row r="6160">
          <cell r="K6160">
            <v>2014471890007</v>
          </cell>
          <cell r="L6160" t="str">
            <v>CONSTRUCCIÓN DE PAVIMENTO EN CONCRETO RIGIDO DEL BARRIO LA FLORESTA EN EL MUNICIPIO DE CIÉNAGA, MAGDALENA, CARIBE . ETAPA 1</v>
          </cell>
          <cell r="M6160">
            <v>100</v>
          </cell>
          <cell r="N6160">
            <v>98.64</v>
          </cell>
          <cell r="O6160" t="str">
            <v>TERMINADO</v>
          </cell>
        </row>
        <row r="6161">
          <cell r="K6161">
            <v>2014471890008</v>
          </cell>
          <cell r="L6161" t="str">
            <v>CONSTRUCCIÓN DE PAVIMENTO RÍGIDO EN LA CARRERA 11 ENTRE CALLE 19 Y CALLE 35 DEL CASCO URBANO DEL MUNICIPIO DE CIÉNAGA, MAGDALENA, CARIBE</v>
          </cell>
          <cell r="M6161">
            <v>43.25</v>
          </cell>
          <cell r="N6161">
            <v>71.56</v>
          </cell>
          <cell r="O6161" t="str">
            <v>CONTRATADO EN EJECUCIÓN</v>
          </cell>
        </row>
        <row r="6162">
          <cell r="K6162">
            <v>2014471890009</v>
          </cell>
          <cell r="L6162" t="str">
            <v>IMPLEMENTACIÓN DE UN SISTEMA DE SUMINISTRO ELÉCTRICO A TRAVÉS DE PANELES SOLARES FOTOVOLTAICOS, PARA EL PUEBLO INDÍGENA SEBAYNZHY, CIÉNAGA, MAGDALENA, CARIBE</v>
          </cell>
          <cell r="M6162">
            <v>100</v>
          </cell>
          <cell r="N6162">
            <v>96.94</v>
          </cell>
          <cell r="O6162" t="str">
            <v>TERMINADO</v>
          </cell>
        </row>
        <row r="6163">
          <cell r="K6163">
            <v>2014471890010</v>
          </cell>
          <cell r="L6163" t="str">
            <v>CONSTRUCCIÓN Y CANALIZACIÓN EN CONCRETO REFORZADO DEL CANAL  DE AGUAS PLUVIALES NELSON PÉREZ, EN EL MUNICIPIO DE CIÉNAGA, MAGDALENA, CARIBE</v>
          </cell>
          <cell r="M6163">
            <v>0</v>
          </cell>
          <cell r="N6163">
            <v>49.9</v>
          </cell>
          <cell r="O6163" t="str">
            <v>CONTRATADO EN EJECUCIÓN</v>
          </cell>
        </row>
        <row r="6164">
          <cell r="K6164">
            <v>2015471890001</v>
          </cell>
          <cell r="L6164" t="str">
            <v>ACTUALIZACIÓN PLAN DE ORDENAMIENTO TERRITORIAL CIÉNAGA, MAGDALENA, CARIBE</v>
          </cell>
          <cell r="M6164">
            <v>72.66</v>
          </cell>
          <cell r="N6164">
            <v>45.45</v>
          </cell>
          <cell r="O6164" t="str">
            <v>CONTRATADO EN EJECUCIÓN</v>
          </cell>
        </row>
        <row r="6165">
          <cell r="K6165">
            <v>2015471890002</v>
          </cell>
          <cell r="L6165" t="str">
            <v>MEJORAMIENTO NUTRICIONAL DE LOS NIÑOS Y RECUPERACIÓN DEL MEDIO AMBIENTE CIÉNAGA, MAGDALENA, CARIBE</v>
          </cell>
          <cell r="M6165">
            <v>100</v>
          </cell>
          <cell r="N6165">
            <v>97.3</v>
          </cell>
          <cell r="O6165" t="str">
            <v>CERRADO</v>
          </cell>
        </row>
        <row r="6166">
          <cell r="K6166">
            <v>2015471890003</v>
          </cell>
          <cell r="L6166" t="str">
            <v>CONSTRUCCIÓN Y RECUPERACIÓN DE LA MALLA VIAL DEL CASCO URBANO DEL SECTOR NOR OCCIDENTAL DEL MUNICIPIO DE CIÉNAGA  MAGDALENA</v>
          </cell>
          <cell r="M6166">
            <v>93.81</v>
          </cell>
          <cell r="N6166">
            <v>41.19</v>
          </cell>
          <cell r="O6166" t="str">
            <v>CONTRATADO EN EJECUCIÓN</v>
          </cell>
        </row>
        <row r="6167">
          <cell r="K6167">
            <v>2015471890005</v>
          </cell>
          <cell r="L6167" t="str">
            <v>CONSTRUCCIÓN DE PAVIMENTO EN CONCRETO RIGIDO DE LA CALLE PRIMERA ENTRE CARRERAS 10 A LA CARRERA 17 EN EL MUNICIPIO DE CIÉNAGA, MAGDALENA, CARIBE</v>
          </cell>
          <cell r="M6167">
            <v>100</v>
          </cell>
          <cell r="N6167">
            <v>86.42</v>
          </cell>
          <cell r="O6167" t="str">
            <v>TERMINADO</v>
          </cell>
        </row>
        <row r="6168">
          <cell r="K6168">
            <v>2015471890006</v>
          </cell>
          <cell r="L6168" t="str">
            <v>CONSTRUCCIÓN MURO DE CERRAMIENTO EN LA INSTITUCIÓN EDUCATIVA VIRGINA GOMÉZ DEL MUNICIPIO DE CIÉNAGA, MAGDALENA, CARIBE</v>
          </cell>
          <cell r="M6168">
            <v>100</v>
          </cell>
          <cell r="N6168">
            <v>82.51</v>
          </cell>
          <cell r="O6168" t="str">
            <v>TERMINADO</v>
          </cell>
        </row>
        <row r="6169">
          <cell r="K6169">
            <v>2015471890007</v>
          </cell>
          <cell r="L6169" t="str">
            <v>FORTALECIMIENTO DE LAS COMPETENCIAS COMUNICATIVAS DEL IDIOMA INGLÉS EN LOS ESTUDIANTES Y DOCENTES DEL MUNICIPIO DE CIÉNAGA, MAGDALENA</v>
          </cell>
          <cell r="M6169">
            <v>67.209999999999994</v>
          </cell>
          <cell r="N6169">
            <v>90.53</v>
          </cell>
          <cell r="O6169" t="str">
            <v>CONTRATADO EN EJECUCIÓN</v>
          </cell>
        </row>
        <row r="6170">
          <cell r="K6170">
            <v>2015471890008</v>
          </cell>
          <cell r="L6170" t="str">
            <v>APOYO PRODUCCIÓN LIMPIA DE CULTIVOS TRADICIONALES ARHUACOS Y CONSERVACIÓN AMBIENTAL Y CULTURAL CIÉNAGA, MAGDALENA, CARIBE</v>
          </cell>
          <cell r="M6170">
            <v>100</v>
          </cell>
          <cell r="N6170">
            <v>97.57</v>
          </cell>
          <cell r="O6170" t="str">
            <v>CERRADO</v>
          </cell>
        </row>
        <row r="6171">
          <cell r="K6171">
            <v>2015471890010</v>
          </cell>
          <cell r="L6171" t="str">
            <v>CONSTRUCCIÓN DE PAVIMENTO EN CONCRETO RIGIDO DEL BARRIO LA FLORESTA EN EL MUNICIPIO DE CIÉNAGA, MAGDALENA, CARIBE. ETAPA II</v>
          </cell>
          <cell r="M6171">
            <v>98.38</v>
          </cell>
          <cell r="N6171">
            <v>99.07</v>
          </cell>
          <cell r="O6171" t="str">
            <v>CONTRATADO EN EJECUCIÓN</v>
          </cell>
        </row>
        <row r="6172">
          <cell r="K6172">
            <v>2015471890011</v>
          </cell>
          <cell r="L6172" t="str">
            <v>TITULACIÓN DE PREDIOS URBANOS EN EL MUNICIPIO DE CIÉNAGA, MAGDALENA, CARIBE</v>
          </cell>
          <cell r="M6172">
            <v>48.06</v>
          </cell>
          <cell r="N6172">
            <v>67.47</v>
          </cell>
          <cell r="O6172" t="str">
            <v>CONTRATADO EN EJECUCIÓN</v>
          </cell>
        </row>
        <row r="6173">
          <cell r="K6173">
            <v>2015471890014</v>
          </cell>
          <cell r="L6173" t="str">
            <v>MEJORAMIENTO DE LA CALIDAD DE VIDA DE LOS NIÑOS/AS EN CONDICIONES DE VULNERABILIDAD MEDIANTE LA INCLUSIÓN EN EL SERVICIO EDUCATIVO A TRAVÉS DE ENTREGA DE RACIÓN ALIMENTARIA DEL PAE EN DIFERENTES I.E. DEL MCIPIO DE CIÉNAGA, MAGDALENA</v>
          </cell>
          <cell r="M6173">
            <v>100</v>
          </cell>
          <cell r="N6173">
            <v>92.59</v>
          </cell>
          <cell r="O6173" t="str">
            <v>TERMINADO</v>
          </cell>
        </row>
        <row r="6174">
          <cell r="K6174">
            <v>2016471890002</v>
          </cell>
          <cell r="L6174" t="str">
            <v>APOYO AL PROGRAMA DE ALIMENTACIÓN ESCOLAR  PAE, PARA LOS ESTUDIANTES DE LOS ESTABLECIMIENTOS  EDUCATIVOS OFICIALES DEL MUNICIPIO DE CIÉNAGA, MAGDALENA, CARIBE</v>
          </cell>
          <cell r="M6174">
            <v>70.73</v>
          </cell>
          <cell r="N6174">
            <v>31.94</v>
          </cell>
          <cell r="O6174" t="str">
            <v>CONTRATADO EN EJECUCIÓN</v>
          </cell>
        </row>
        <row r="6175">
          <cell r="K6175">
            <v>2016471890004</v>
          </cell>
          <cell r="L6175" t="str">
            <v>ESTUDIOS Y DISEÑOS PARA EL MEJORAMIENTO DE LAS VÍAS EN LA SIERRA NEVADA DEL MUNICIPIO DE CIÉNAGA, MAGDALENA, CARIBE</v>
          </cell>
          <cell r="M6175">
            <v>0</v>
          </cell>
          <cell r="N6175">
            <v>45.48</v>
          </cell>
          <cell r="O6175" t="str">
            <v>CONTRATADO EN EJECUCIÓN</v>
          </cell>
        </row>
        <row r="6176">
          <cell r="K6176">
            <v>2016471890005</v>
          </cell>
          <cell r="L6176" t="str">
            <v>MEJORAMIENTO INTEGRAL DE LA CALIDAD DE VIDA DEL ADULTO MAYOR, A TRAVÉS DE LA IMPLEMENTACIÓN DE ESTRATEGIAS Y ACTIVIDADES EN SALUD, RECREACIÓN, LUDICAS, CULTURA Y PRODUCTIVIDAD EN EL MUNICIPIO DE CIÉNAGA, MAGDALENA</v>
          </cell>
          <cell r="M6176">
            <v>0</v>
          </cell>
          <cell r="N6176">
            <v>46.73</v>
          </cell>
          <cell r="O6176" t="str">
            <v>CONTRATADO EN EJECUCIÓN</v>
          </cell>
        </row>
        <row r="6177">
          <cell r="K6177">
            <v>2016471890006</v>
          </cell>
          <cell r="L6177" t="str">
            <v>CONSTRUCCIÓN PARQUE DEL SOL Y REMODELACION CANCHA LA NEVADA MUNICIPIO DE CIÉNAGA MAGDALENA</v>
          </cell>
          <cell r="M6177">
            <v>0</v>
          </cell>
          <cell r="N6177">
            <v>0</v>
          </cell>
          <cell r="O6177" t="str">
            <v>EN PROCESO DE CONTRATACIÓN</v>
          </cell>
        </row>
        <row r="6178">
          <cell r="K6178">
            <v>2016471890007</v>
          </cell>
          <cell r="L6178" t="str">
            <v>ADECUACIÓN Y NORMALIZACION DEL MERCADO PUBLICO DE CIÉNAGA.</v>
          </cell>
          <cell r="M6178">
            <v>0</v>
          </cell>
          <cell r="N6178">
            <v>0</v>
          </cell>
          <cell r="O6178" t="str">
            <v>EN PROCESO DE CONTRATACIÓN</v>
          </cell>
        </row>
        <row r="6179">
          <cell r="K6179">
            <v>2016471890003</v>
          </cell>
          <cell r="L6179" t="str">
            <v>MEJORAMIENTO DE LA INFRAESTRUCTURA ESCOLAR PARA LA IMPLEMENTACIÓN DE LA JORNADA ÚNICA. CIÉNAGA, MAGDALENA</v>
          </cell>
          <cell r="M6179">
            <v>0</v>
          </cell>
          <cell r="N6179">
            <v>0</v>
          </cell>
          <cell r="O6179" t="str">
            <v>SIN MIGRAR</v>
          </cell>
        </row>
        <row r="6180">
          <cell r="K6180">
            <v>2012472050001</v>
          </cell>
          <cell r="L6180" t="str">
            <v>CONSTRUCCIÓN 15 NUEVAS VIVIENDAS EN SITIO PROPIO EN LA CABECERA MUNICIPAL DE CONCORDIA, MAGDALENA, CARIBE</v>
          </cell>
          <cell r="M6180">
            <v>100</v>
          </cell>
          <cell r="N6180">
            <v>99.92</v>
          </cell>
          <cell r="O6180" t="str">
            <v>CERRADO</v>
          </cell>
        </row>
        <row r="6181">
          <cell r="K6181">
            <v>2013472050002</v>
          </cell>
          <cell r="L6181" t="str">
            <v>CONSTRUCCIÓN DE 32 VIVIENDAS EN SITIO PROPIO CABECERA MUNICIPAL. CONCORDIA, MAGDALENA, CARIBE</v>
          </cell>
          <cell r="M6181">
            <v>100</v>
          </cell>
          <cell r="N6181">
            <v>90.09</v>
          </cell>
          <cell r="O6181" t="str">
            <v>TERMINADO</v>
          </cell>
        </row>
        <row r="6182">
          <cell r="K6182">
            <v>2014472050001</v>
          </cell>
          <cell r="L6182" t="str">
            <v>CONSTRUCCIÓN DE ANDENES, BORDILLOS, CUNETAS Y MEJORAMIENTO DE CALZADA EN LA CRA 8A ENTRE CALLE 11 Y 16, EN LA CALLE 11 ENTRE CRA 8A Y 7 Y EN LA CRA 7 ENTRE CALLES 11 Y 9 DE LA CABECERA MUNICIPAL DE CONCORDIA DEPARTAMENTO DEL MAGDALENA</v>
          </cell>
          <cell r="M6182">
            <v>100</v>
          </cell>
          <cell r="N6182">
            <v>100</v>
          </cell>
          <cell r="O6182" t="str">
            <v>CERRADO</v>
          </cell>
        </row>
        <row r="6183">
          <cell r="K6183">
            <v>2015472050001</v>
          </cell>
          <cell r="L6183" t="str">
            <v>CONSTRUCCIÓN DE ANDENES, BORDILLOS, CUNETAS Y MEJORAMIENTO DE LA CALZADA EN LAS VIAS INTERNAS DE LA CABECERA MUNICIPAL DE CONCORDIA, MAGDALENA</v>
          </cell>
          <cell r="M6183">
            <v>100</v>
          </cell>
          <cell r="N6183">
            <v>99.99</v>
          </cell>
          <cell r="O6183" t="str">
            <v>CERRADO</v>
          </cell>
        </row>
        <row r="6184">
          <cell r="K6184">
            <v>2013472450001</v>
          </cell>
          <cell r="L6184" t="str">
            <v>CONSTRUCCIÓN ANDENES, SARDINELES Y HABILITAR LA BANCA DE LA CALLE 8 ENTRE KRA 18 Y 19 EL BANCO, MAGDALENA, CARIBE</v>
          </cell>
          <cell r="M6184">
            <v>100</v>
          </cell>
          <cell r="N6184">
            <v>99.99</v>
          </cell>
          <cell r="O6184" t="str">
            <v>CERRADO</v>
          </cell>
        </row>
        <row r="6185">
          <cell r="K6185">
            <v>2013472450002</v>
          </cell>
          <cell r="L6185" t="str">
            <v>ADECUACIÓN MERCADO PUBLICO EL BANCO, MAGDALENA, CARIBE</v>
          </cell>
          <cell r="M6185">
            <v>100</v>
          </cell>
          <cell r="N6185">
            <v>99.13</v>
          </cell>
          <cell r="O6185" t="str">
            <v>CERRADO</v>
          </cell>
        </row>
        <row r="6186">
          <cell r="K6186">
            <v>2013472450003</v>
          </cell>
          <cell r="L6186" t="str">
            <v>PROYECTO FNR 31228 CONSTRUCCIÓN SISTEMA DE ALCANTARILLADO PARA LA ZONA TRES (CUENCAS A Y C ) MUNICIPIO DE EL BANCO, MAGDALENA, CARIBE</v>
          </cell>
          <cell r="M6186">
            <v>100</v>
          </cell>
          <cell r="N6186">
            <v>100</v>
          </cell>
          <cell r="O6186" t="str">
            <v>TERMINADO</v>
          </cell>
        </row>
        <row r="6187">
          <cell r="K6187">
            <v>2013472450004</v>
          </cell>
          <cell r="L6187" t="str">
            <v>PROYECTO FNR 31296 CONSTRUCCIÓN Y OPTIMIZACION DEL SISTEMA DE ACUEDUCTO Y SISTEMA DE ALCANTARILLADO DE EL BANCO, MAGDALENA, CARIBE</v>
          </cell>
          <cell r="M6187">
            <v>100</v>
          </cell>
          <cell r="N6187">
            <v>100</v>
          </cell>
          <cell r="O6187" t="str">
            <v>CERRADO</v>
          </cell>
        </row>
        <row r="6188">
          <cell r="K6188">
            <v>2014472450001</v>
          </cell>
          <cell r="L6188" t="str">
            <v>ADECUACIÓN LOCATIVA DE LAS INSTALACIONES PARA LA EDUCACIÓN SUPERIOR EN LA EDIFICACIÓN UBICADA EN LA CLL 2 CON CRA 5 EN EL  M/PIO DE EL BANCO, MAGDALENA, CARIBE</v>
          </cell>
          <cell r="M6188">
            <v>100</v>
          </cell>
          <cell r="N6188">
            <v>99.94</v>
          </cell>
          <cell r="O6188" t="str">
            <v>CERRADO</v>
          </cell>
        </row>
        <row r="6189">
          <cell r="K6189">
            <v>2014472450003</v>
          </cell>
          <cell r="L6189" t="str">
            <v>CONSTRUCCIÓN DE REDES DE ALCANTARILLADO COMUNA 2, EN EL CASCO URBANO EL BANCO, MAGDALENA, CARIBE</v>
          </cell>
          <cell r="M6189">
            <v>75.09</v>
          </cell>
          <cell r="N6189">
            <v>86.03</v>
          </cell>
          <cell r="O6189" t="str">
            <v>CONTRATADO EN EJECUCIÓN</v>
          </cell>
        </row>
        <row r="6190">
          <cell r="K6190">
            <v>2014472450004</v>
          </cell>
          <cell r="L6190" t="str">
            <v>CONSTRUCCIÓN DE LA ETAPA II DEL PROYECTO DE ACUEDUCTO Y ALCANTARILLADO ZONA 3 EL BANCO, MAGDALENA, CARIBE</v>
          </cell>
          <cell r="M6190">
            <v>100</v>
          </cell>
          <cell r="N6190">
            <v>100</v>
          </cell>
          <cell r="O6190" t="str">
            <v>CERRADO</v>
          </cell>
        </row>
        <row r="6191">
          <cell r="K6191">
            <v>2014472450005</v>
          </cell>
          <cell r="L6191" t="str">
            <v>FORTALECIMIENTO EN EL SECTOR SANEAMIENTO BÁSICO Y RESIDUOS SOLIDOS EN EL MUNICIPIO DE EL BANCO, MAGDALENA, CARIBE</v>
          </cell>
          <cell r="M6191">
            <v>100</v>
          </cell>
          <cell r="N6191">
            <v>100</v>
          </cell>
          <cell r="O6191" t="str">
            <v>CERRADO</v>
          </cell>
        </row>
        <row r="6192">
          <cell r="K6192">
            <v>2014472450006</v>
          </cell>
          <cell r="L6192" t="str">
            <v>FORTALECIMIENTO DE LA INFRAESTRUCTURA DEL CENTRO DE SALUD SAMUEL VILLANUEVA VALEST E.S.E EL BANCO, MAGDALENA, CARIBE</v>
          </cell>
          <cell r="M6192">
            <v>100</v>
          </cell>
          <cell r="N6192">
            <v>100</v>
          </cell>
          <cell r="O6192" t="str">
            <v>CERRADO</v>
          </cell>
        </row>
        <row r="6193">
          <cell r="K6193">
            <v>2015472450003</v>
          </cell>
          <cell r="L6193" t="str">
            <v>CONSTRUCCIÓN DE PLAZA DE COMIDA PUEBLO NUEVO MUNICIPIO EL BANCO, MAGDALENA, CARIBE</v>
          </cell>
          <cell r="M6193">
            <v>100</v>
          </cell>
          <cell r="N6193">
            <v>99.8</v>
          </cell>
          <cell r="O6193" t="str">
            <v>CERRADO</v>
          </cell>
        </row>
        <row r="6194">
          <cell r="K6194">
            <v>2015472450005</v>
          </cell>
          <cell r="L6194" t="str">
            <v>CONSTRUCCIÓN DE ESCENARIOS DEPORTIVOS EL BANCO, MAGDALENA, CARIBE</v>
          </cell>
          <cell r="M6194">
            <v>100</v>
          </cell>
          <cell r="N6194">
            <v>99.96</v>
          </cell>
          <cell r="O6194" t="str">
            <v>CERRADO</v>
          </cell>
        </row>
        <row r="6195">
          <cell r="K6195">
            <v>2015472450006</v>
          </cell>
          <cell r="L6195" t="str">
            <v>CONSTRUCCIÓN DE LA PRIMERA ETAPA DEL COMPLEJO RECREACIONAL Y DEPORTIVO EBER LOPEZ, EN LA CABECERA MUNICIPAL DE EL BANCO, MAGDALENA</v>
          </cell>
          <cell r="M6195">
            <v>100</v>
          </cell>
          <cell r="N6195">
            <v>97.97</v>
          </cell>
          <cell r="O6195" t="str">
            <v>TERMINADO</v>
          </cell>
        </row>
        <row r="6196">
          <cell r="K6196">
            <v>2013472580001</v>
          </cell>
          <cell r="L6196" t="str">
            <v>CONSTRUCCIÓN DE DOS PUENTES EN CONCRETO EN EL CAÑO LA PATILLA, EN LA VÍA MATABURRO-CANTAGALLAR, Y EN EL CAÑO EL OSO, EN EL PIÑON, MAGDALENA, CARIBE</v>
          </cell>
          <cell r="M6196">
            <v>100</v>
          </cell>
          <cell r="N6196">
            <v>61.74</v>
          </cell>
          <cell r="O6196" t="str">
            <v>TERMINADO</v>
          </cell>
        </row>
        <row r="6197">
          <cell r="K6197">
            <v>2013472580002</v>
          </cell>
          <cell r="L6197" t="str">
            <v>CONSTRUCCIÓN DE UNA CANCHA MULTIPLE. EL PIÑON, MAGDALENA, CARIBE</v>
          </cell>
          <cell r="M6197">
            <v>99.96</v>
          </cell>
          <cell r="N6197">
            <v>97.85</v>
          </cell>
          <cell r="O6197" t="str">
            <v>CERRADO</v>
          </cell>
        </row>
        <row r="6198">
          <cell r="K6198">
            <v>2013472580003</v>
          </cell>
          <cell r="L6198" t="str">
            <v>CONSTRUCCIÓN DE 3 AULAS ESCOLARES EN LA INSTITUCIÓN DEPARTAMENTAL DEL CORREGIMIENTO DE CARRETO SEDE DE NIÑAS EL PIÑON, MAGDALENA, CARIBE</v>
          </cell>
          <cell r="M6198">
            <v>100</v>
          </cell>
          <cell r="N6198">
            <v>86.61</v>
          </cell>
          <cell r="O6198" t="str">
            <v>TERMINADO</v>
          </cell>
        </row>
        <row r="6199">
          <cell r="K6199">
            <v>2013472580004</v>
          </cell>
          <cell r="L6199" t="str">
            <v>CONSTRUCCIÓN DE 3 AULAS ESCOLARES Y 1 BATERÍA SANITARIA EN LA INSTITUCIÓN EDUCATIVA DEPARTAMENTAL DE SABANAS SEDE EL CARMEN EL PIÑON, MAGDALENA</v>
          </cell>
          <cell r="M6199">
            <v>99.79</v>
          </cell>
          <cell r="N6199">
            <v>98.82</v>
          </cell>
          <cell r="O6199" t="str">
            <v>TERMINADO</v>
          </cell>
        </row>
        <row r="6200">
          <cell r="K6200">
            <v>2013472580005</v>
          </cell>
          <cell r="L6200" t="str">
            <v>CONSTRUCCIÓN DE UN PUENTE SOBRE LA QUEBRADA EL MUNDO EN LA VÍA VERANILLO -  PLAYÓN DE OROZCO EN EL MUNICIPIO DE EL PIÑON MAGDALENA</v>
          </cell>
          <cell r="M6200">
            <v>99.96</v>
          </cell>
          <cell r="N6200">
            <v>98.41</v>
          </cell>
          <cell r="O6200" t="str">
            <v>TERMINADO</v>
          </cell>
        </row>
        <row r="6201">
          <cell r="K6201">
            <v>2014472580001</v>
          </cell>
          <cell r="L6201" t="str">
            <v>CONSTRUCCIÓN PAVIMENTO EN CONCRETO RÍGIDO EN LA CALLE 19 ENTRE CARRERAS 2-3 CALLE 13 ENTRE CARRERAS 4-7 Y  CARRERA 4 DESDE LA CALLE 3 MUNICIPIO DE EL PIÑON DEPARTAMENTO DEL MAGDALENA</v>
          </cell>
          <cell r="M6201">
            <v>100</v>
          </cell>
          <cell r="N6201">
            <v>95.05</v>
          </cell>
          <cell r="O6201" t="str">
            <v>TERMINADO</v>
          </cell>
        </row>
        <row r="6202">
          <cell r="K6202">
            <v>2015472580001</v>
          </cell>
          <cell r="L6202" t="str">
            <v>INSTALACIÓN DE CONEXIONES DOMICILIARIAS DE GAS NATURAL PARA USUARIOS DE ESTRATOS 1 Y 2 DEL CORREGIMIENTO DE VASQUEZ, MUNICIPIO DE EL PIÑON, MAGDALENA.</v>
          </cell>
          <cell r="M6202">
            <v>80.77</v>
          </cell>
          <cell r="N6202">
            <v>49.97</v>
          </cell>
          <cell r="O6202" t="str">
            <v>CONTRATADO EN EJECUCIÓN</v>
          </cell>
        </row>
        <row r="6203">
          <cell r="K6203">
            <v>2015472580002</v>
          </cell>
          <cell r="L6203" t="str">
            <v>CONSTRUCCIÓN DE PAVIMENTO EN CONCRETO RÍGIDO EN LA CALLE 12 ENTRE CARRERAS 2 Y 3, MUNICIPIO DE EL PIÑON DEPARTAMENTO DEL MAGDALENA.</v>
          </cell>
          <cell r="M6203">
            <v>100</v>
          </cell>
          <cell r="N6203">
            <v>49.52</v>
          </cell>
          <cell r="O6203" t="str">
            <v>TERMINADO</v>
          </cell>
        </row>
        <row r="6204">
          <cell r="K6204">
            <v>2013472680001</v>
          </cell>
          <cell r="L6204" t="str">
            <v>CONSTRUCCIÓN CONSTRUCCION DE UNA CANCHA MULTIPLE CUBIERTA EN EL BARRIO EL PARAISO EN EL RETEN MAGDALENA - CARIBE</v>
          </cell>
          <cell r="M6204">
            <v>100</v>
          </cell>
          <cell r="N6204">
            <v>102.5</v>
          </cell>
          <cell r="O6204" t="str">
            <v>TERMINADO</v>
          </cell>
        </row>
        <row r="6205">
          <cell r="K6205">
            <v>2013472680002</v>
          </cell>
          <cell r="L6205" t="str">
            <v>ADECUACIÓN DE CANCHA MÚLTIPLE EN EL BARRIO SAN MIGUEL DE LA CABECERA MUNICIPAL DE EL RETÉN - MAGDALENA</v>
          </cell>
          <cell r="M6205">
            <v>100</v>
          </cell>
          <cell r="N6205">
            <v>97.09</v>
          </cell>
          <cell r="O6205" t="str">
            <v>TERMINADO</v>
          </cell>
        </row>
        <row r="6206">
          <cell r="K6206">
            <v>2013472680003</v>
          </cell>
          <cell r="L6206" t="str">
            <v>CONSTRUCCIÓN Y PAVIMENTACION DE LA CALLE 7 ENTRE CARRERAS 1 Y 5 DEL CASCO URBANO DEL MUNICIPIO DEL EL RETÉN, MAGDALENA, CARIBE</v>
          </cell>
          <cell r="M6206">
            <v>100</v>
          </cell>
          <cell r="N6206">
            <v>94.43</v>
          </cell>
          <cell r="O6206" t="str">
            <v>TERMINADO</v>
          </cell>
        </row>
        <row r="6207">
          <cell r="K6207">
            <v>2014472680002</v>
          </cell>
          <cell r="L6207" t="str">
            <v>REMODELACIÓN DEL PARQUE PRINCIPAL EN EL RETÉN, MAGDALENA, CARIBE</v>
          </cell>
          <cell r="M6207">
            <v>100</v>
          </cell>
          <cell r="N6207">
            <v>97.49</v>
          </cell>
          <cell r="O6207" t="str">
            <v>TERMINADO</v>
          </cell>
        </row>
        <row r="6208">
          <cell r="K6208">
            <v>2015472680001</v>
          </cell>
          <cell r="L6208" t="str">
            <v>CONSTRUCCIÓN DE PAVIMENTO RÍGIDO EN LA CARRERA 5ª ENTRE CALLES 3B Y 6ª, EN EL RETÉN, MAGDALENA, CARIBE</v>
          </cell>
          <cell r="M6208">
            <v>100</v>
          </cell>
          <cell r="N6208">
            <v>95.24</v>
          </cell>
          <cell r="O6208" t="str">
            <v>TERMINADO</v>
          </cell>
        </row>
        <row r="6209">
          <cell r="K6209">
            <v>2012472880001</v>
          </cell>
          <cell r="L6209" t="str">
            <v>CONSTRUCCIÓN DE CEMENTERIO PÚBLICO EN EL MUNICIPIO DE FUNDACIÓN, MAGDALENA</v>
          </cell>
          <cell r="M6209">
            <v>99.99</v>
          </cell>
          <cell r="N6209">
            <v>99.99</v>
          </cell>
          <cell r="O6209" t="str">
            <v>CERRADO</v>
          </cell>
        </row>
        <row r="6210">
          <cell r="K6210">
            <v>2013472880003</v>
          </cell>
          <cell r="L6210" t="str">
            <v>CONSTRUCCIÓN PAVIMENTO RIGIDO EN LOS BARRIOS FRANCISCO DE PAULA SANTANDER, LA BANCA DEL FERROCARRIL, SANTA ELENA Y MONTEREY. FUNDACIÓN, MAGDALENA, CARIBE</v>
          </cell>
          <cell r="M6210">
            <v>100</v>
          </cell>
          <cell r="N6210">
            <v>99.96</v>
          </cell>
          <cell r="O6210" t="str">
            <v>CERRADO</v>
          </cell>
        </row>
        <row r="6211">
          <cell r="K6211">
            <v>2013472880004</v>
          </cell>
          <cell r="L6211" t="str">
            <v>ASISTENCIA TECNICA AGROPECUARIA CON GESTION DE CREDITO A LOS PRODUCTORES FUNDACIÓN, MAGDALENA, CARIBE</v>
          </cell>
          <cell r="M6211">
            <v>100</v>
          </cell>
          <cell r="N6211">
            <v>100</v>
          </cell>
          <cell r="O6211" t="str">
            <v>CERRADO</v>
          </cell>
        </row>
        <row r="6212">
          <cell r="K6212">
            <v>2014472880001</v>
          </cell>
          <cell r="L6212" t="str">
            <v>FORTALECIMIENTO DE LOS PROCESOS DE RETORNO DE LOS PEQUEÑOS CAFICULTORES VICTIMAS DEL DESPLAZAMIENTO FORZADO EN LOS MUNICIPIOS DE ALGARROBO, ARACATACA Y FUNDACIÓN - DEPARTAMENTO DEL MAGDALENA</v>
          </cell>
          <cell r="M6212">
            <v>99.8</v>
          </cell>
          <cell r="N6212">
            <v>99.91</v>
          </cell>
          <cell r="O6212" t="str">
            <v>TERMINADO</v>
          </cell>
        </row>
        <row r="6213">
          <cell r="K6213">
            <v>2014472880003</v>
          </cell>
          <cell r="L6213" t="str">
            <v>IMPLEMENTACIÓN DE MECANISMOS DE CRECIMIENTO AGROPECUARIO SOSTENIBLE PARA LA COMUNIDAD AFRODESCENDIENTE OBATALÁ ZONA RURAL, MUNICIPIO DE FUNDACIÓN, MAGDALENA, CARIBE</v>
          </cell>
          <cell r="M6213">
            <v>100</v>
          </cell>
          <cell r="N6213">
            <v>100</v>
          </cell>
          <cell r="O6213" t="str">
            <v>CERRADO</v>
          </cell>
        </row>
        <row r="6214">
          <cell r="K6214">
            <v>2014472880005</v>
          </cell>
          <cell r="L6214" t="str">
            <v>CONSTRUCCIÓN DEL PARQUE Y CANCHAS DEPORTIVAS EN EL BARRIO FRANCISCO DE PAULA SANTANDER EN EL CASCO URBANO DEL MUNICIPIO DE FUNDACIÓN, MAGDALENA, CARIBE</v>
          </cell>
          <cell r="M6214">
            <v>100</v>
          </cell>
          <cell r="N6214">
            <v>99.99</v>
          </cell>
          <cell r="O6214" t="str">
            <v>CERRADO</v>
          </cell>
        </row>
        <row r="6215">
          <cell r="K6215">
            <v>2014472880006</v>
          </cell>
          <cell r="L6215" t="str">
            <v>CONSTRUCCIÓN DE PAVIMENTO RÍGIDO POR SISTEMA DE AUTOCONSTRUCCIÓN COMUNITARIA EN SIETE BARRIOS DEL  MUNICIPIO DE FUNDACION, MAGDALENA, CARIBE</v>
          </cell>
          <cell r="M6215">
            <v>100</v>
          </cell>
          <cell r="N6215">
            <v>100</v>
          </cell>
          <cell r="O6215" t="str">
            <v>CERRADO</v>
          </cell>
        </row>
        <row r="6216">
          <cell r="K6216">
            <v>2014472880007</v>
          </cell>
          <cell r="L6216" t="str">
            <v>CONSTRUCCIÓN DE PUENTE Y MANTENIMIENTO DE LA VIA QUE CONDUCE DE FUNDACIÓN A DOÑA MARIA JURISDICCIÓN DEL MUNICIPIO DE FUNDACIÓN, MAGDALENA</v>
          </cell>
          <cell r="M6216">
            <v>100</v>
          </cell>
          <cell r="N6216">
            <v>99.96</v>
          </cell>
          <cell r="O6216" t="str">
            <v>PARA CIERRE</v>
          </cell>
        </row>
        <row r="6217">
          <cell r="K6217">
            <v>2014472880008</v>
          </cell>
          <cell r="L6217" t="str">
            <v>FORTALECIMIENTO DEL CUERPO DE BOMBEROS MEDIANTE EQUIPAMIENTOS NECESARIOS  PARA LA PREVENCIÓN DEL RIESGO Y DESASTRES FUNDACIÓN, MAGDALENA, CARIBE</v>
          </cell>
          <cell r="M6217">
            <v>100</v>
          </cell>
          <cell r="N6217">
            <v>100</v>
          </cell>
          <cell r="O6217" t="str">
            <v>CERRADO</v>
          </cell>
        </row>
        <row r="6218">
          <cell r="K6218">
            <v>2012473180001</v>
          </cell>
          <cell r="L6218" t="str">
            <v>CONSTRUCCIÓN DE PAVIMENTO EN CONCRETO RIGIDO DE LA CARRERA 4 ENTRE LAS CALLES 9 Y 13, DE LA CARRERA 4 ENTRE LAS CALLES 4 Y 5 Y DE LA CALLE 4 ENTRE LAS CARRERAS 4 Y 4A DE LA CABECERA MUNICIPAL DE GUAMAL, MAGDALENA</v>
          </cell>
          <cell r="M6218">
            <v>100</v>
          </cell>
          <cell r="N6218">
            <v>100</v>
          </cell>
          <cell r="O6218" t="str">
            <v>PARA CIERRE</v>
          </cell>
        </row>
        <row r="6219">
          <cell r="K6219">
            <v>2013473180001</v>
          </cell>
          <cell r="L6219" t="str">
            <v>CONSTRUCCIÓN DE PAVIMENTO EN CONCRETO RÍGIDO DE VÍAS URBANAS EN EL MUNICIPIO DE GUAMAL, MAGDALENA, CARIBE</v>
          </cell>
          <cell r="M6219">
            <v>100</v>
          </cell>
          <cell r="N6219">
            <v>99.99</v>
          </cell>
          <cell r="O6219" t="str">
            <v>CERRADO</v>
          </cell>
        </row>
        <row r="6220">
          <cell r="K6220">
            <v>2014473180001</v>
          </cell>
          <cell r="L6220" t="str">
            <v>MEJORAMIENTO DE LA VÍA K 17 - LA AGUADA DE MORENO, JURISDICCIÓN DEL MUNICIPIO DE GUAMAL, MAGDALENA</v>
          </cell>
          <cell r="M6220">
            <v>100</v>
          </cell>
          <cell r="N6220">
            <v>99.5</v>
          </cell>
          <cell r="O6220" t="str">
            <v>TERMINADO</v>
          </cell>
        </row>
        <row r="6221">
          <cell r="K6221">
            <v>2014473180002</v>
          </cell>
          <cell r="L6221" t="str">
            <v>CONSTRUCCIÓN DE TANQUES ELEVADOS DE ALMACENAMIENTO DE AGUA POTABLE EN  CORREGIMIENTOS DE URQUIJO Y SAN PEDRO Y LINEAS DE CONDUCCIÓN Y POZO PROFUNDO EN EL CORREGIMIENTO DE MURILLO DEL MUNICIPIO DE GUAMAL, MAGDALENA, CARIBE</v>
          </cell>
          <cell r="M6221">
            <v>100</v>
          </cell>
          <cell r="N6221">
            <v>99.98</v>
          </cell>
          <cell r="O6221" t="str">
            <v>TERMINADO</v>
          </cell>
        </row>
        <row r="6222">
          <cell r="K6222">
            <v>2015000100100</v>
          </cell>
          <cell r="L6222" t="str">
            <v>IMPLEMENTACIÓN PROGRAMA PARA EL FORTALECIMIENTO DE CAPACIDADES EN CTEI EN CIENCIAS DEL MAR PARA LA REGIÓN CARIBE</v>
          </cell>
          <cell r="M6222">
            <v>2.91</v>
          </cell>
          <cell r="N6222">
            <v>1.55</v>
          </cell>
          <cell r="O6222" t="str">
            <v>CONTRATADO EN EJECUCIÓN</v>
          </cell>
        </row>
        <row r="6223">
          <cell r="K6223">
            <v>2013000020048</v>
          </cell>
          <cell r="L6223" t="str">
            <v>MEJORAMIENTO DE LA VIA SALAMINA (GUAIMARO) - REMOLINO - SITIO NUEVO (PALERMO) EN EL DEPARTAMENTO DEL MAGDALENA, CARIBE</v>
          </cell>
          <cell r="M6223">
            <v>42.74</v>
          </cell>
          <cell r="N6223">
            <v>47.46</v>
          </cell>
          <cell r="O6223" t="str">
            <v>CONTRATADO EN EJECUCIÓN</v>
          </cell>
        </row>
        <row r="6224">
          <cell r="K6224">
            <v>2013000020062</v>
          </cell>
          <cell r="L6224" t="str">
            <v>APOYO PARA CONEXIONES DE GAS NATURAL DE USUARIOS DE MENORES INGRESOS DEL DEPARTAMENTO DEL MAGDALENA</v>
          </cell>
          <cell r="M6224">
            <v>88.85</v>
          </cell>
          <cell r="N6224">
            <v>92.25</v>
          </cell>
          <cell r="O6224" t="str">
            <v>CONTRATADO EN EJECUCIÓN</v>
          </cell>
        </row>
        <row r="6225">
          <cell r="K6225">
            <v>2013000100005</v>
          </cell>
          <cell r="L6225" t="str">
            <v>APORTES A LA DIVERSIFICACIÓN DE LAS PESQUERÍAS ARTESANALES DEL ÁREA MARINO Y COSTERA DE TODO EL DEPARTAMENTO DEL MAGDALENA, CARIBE COLOMBIANO</v>
          </cell>
          <cell r="M6225">
            <v>92.65</v>
          </cell>
          <cell r="N6225">
            <v>84.27</v>
          </cell>
          <cell r="O6225" t="str">
            <v>CONTRATADO EN EJECUCIÓN</v>
          </cell>
        </row>
        <row r="6226">
          <cell r="K6226">
            <v>2013000100017</v>
          </cell>
          <cell r="L6226" t="str">
            <v>INVESTIGACIÓN PARA LA CARACTERIZACIÓN, ZONIFICACIÓN, ORDENAMIENTO, RESTAURACIÓN Y MANEJO  DE CIÉNAGAS DEPARTAMENTO DEL MAGDALENA, CARIBE</v>
          </cell>
          <cell r="M6226">
            <v>96.89</v>
          </cell>
          <cell r="N6226">
            <v>93.89</v>
          </cell>
          <cell r="O6226" t="str">
            <v>CONTRATADO EN EJECUCIÓN</v>
          </cell>
        </row>
        <row r="6227">
          <cell r="K6227">
            <v>2013000100026</v>
          </cell>
          <cell r="L6227" t="str">
            <v>INVESTIGACIÓN PROGRAMA DE ACUICULTURA SOSTENIBLE PARA EL DEPARTAMENTO DEL MAGDALENA SANTA MARTA, MAGDALENA, CARIBE</v>
          </cell>
          <cell r="M6227">
            <v>100</v>
          </cell>
          <cell r="N6227">
            <v>59.69</v>
          </cell>
          <cell r="O6227" t="str">
            <v>TERMINADO</v>
          </cell>
        </row>
        <row r="6228">
          <cell r="K6228">
            <v>2013000100099</v>
          </cell>
          <cell r="L6228" t="str">
            <v>FORTALECIMIENTO DEL DEPARTAMENTO DEL MAGDALENA EN SUS CAPACIDADES DE INVESTIGACIÓN EN CIENCIA, TECNOLOGÍA E INNOVACIÓN , MAGDALENA, CARIBE</v>
          </cell>
          <cell r="M6228">
            <v>18.2</v>
          </cell>
          <cell r="N6228">
            <v>89.06</v>
          </cell>
          <cell r="O6228" t="str">
            <v>CONTRATADO EN EJECUCIÓN</v>
          </cell>
        </row>
        <row r="6229">
          <cell r="K6229">
            <v>2014000020005</v>
          </cell>
          <cell r="L6229" t="str">
            <v>CONSTRUCCIÓN DE CONEXIONES DOMICILIARIAS DE GAS NATURAL PARA USUARIOS DEL CENTRO Y EL BAJO MAGDALENA.</v>
          </cell>
          <cell r="M6229">
            <v>56.97</v>
          </cell>
          <cell r="N6229">
            <v>100</v>
          </cell>
          <cell r="O6229" t="str">
            <v>CONTRATADO EN EJECUCIÓN</v>
          </cell>
        </row>
        <row r="6230">
          <cell r="K6230">
            <v>2014000020025</v>
          </cell>
          <cell r="L6230" t="str">
            <v>MEJORAMIENTO DE LA VÍA FUNDACIÓN – SALAMINA EN EL TRAMO DEL PR32+540 AL PR43+340 EN EL DEPARTAMENTO DEL MAGDALENA</v>
          </cell>
          <cell r="M6230">
            <v>7.42</v>
          </cell>
          <cell r="N6230">
            <v>20.6</v>
          </cell>
          <cell r="O6230" t="str">
            <v>CONTRATADO EN EJECUCIÓN</v>
          </cell>
        </row>
        <row r="6231">
          <cell r="K6231">
            <v>2015000020004</v>
          </cell>
          <cell r="L6231" t="str">
            <v>CONSTRUCCIÓN DE CONEXIONES DOMICILIARIAS DE GAS NATURAL PARA USUARIOS DE LOS CORREGIMIENTOS DEL MAGDALENA</v>
          </cell>
          <cell r="M6231">
            <v>27.59</v>
          </cell>
          <cell r="N6231">
            <v>100</v>
          </cell>
          <cell r="O6231" t="str">
            <v>CONTRATADO EN EJECUCIÓN</v>
          </cell>
        </row>
        <row r="6232">
          <cell r="K6232">
            <v>2015000020014</v>
          </cell>
          <cell r="L6232" t="str">
            <v>MEJORAMIENTO DE LA VÍA SANTA MARTA - MINCA EN EL TRAMO K2+000 A K5+200, SANTA MARTA, MAGDALENA, CARIBE</v>
          </cell>
          <cell r="M6232">
            <v>100</v>
          </cell>
          <cell r="N6232">
            <v>92.14</v>
          </cell>
          <cell r="O6232" t="str">
            <v>TERMINADO</v>
          </cell>
        </row>
        <row r="6233">
          <cell r="K6233">
            <v>2015000100033</v>
          </cell>
          <cell r="L6233" t="str">
            <v>FORTALECIMIENTO DE LA CULTURA CIUDADANA Y DEMOCRÁTICA EN CT+I A TRAVÉS DE LA IEP APOYADA EN TIC EN EL DPTO DEL MAGDALENA</v>
          </cell>
          <cell r="M6233">
            <v>20.86</v>
          </cell>
          <cell r="N6233">
            <v>39.5</v>
          </cell>
          <cell r="O6233" t="str">
            <v>CONTRATADO EN EJECUCIÓN</v>
          </cell>
        </row>
        <row r="6234">
          <cell r="K6234">
            <v>2016000020004</v>
          </cell>
          <cell r="L6234" t="str">
            <v>SUMINISTRO DE ALIMENTACIÓN ESCOLAR A LA POBLACIÓN ESTUDIANTIL DE LAS INSTITUCIONES EDUCATIVAS OFICIALES DE LOS MUNICIPIOS NO CERTIFICADOS DEL DEPARTAMENTO DEL MAGDALENA, CARIBE</v>
          </cell>
          <cell r="M6234">
            <v>32.409999999999997</v>
          </cell>
          <cell r="N6234">
            <v>43.78</v>
          </cell>
          <cell r="O6234" t="str">
            <v>CONTRATADO EN EJECUCIÓN</v>
          </cell>
        </row>
        <row r="6235">
          <cell r="K6235">
            <v>2013474600001</v>
          </cell>
          <cell r="L6235" t="str">
            <v>CONSTRUCCIÓN PARQUE PRINCIPAL DEL CORREGIMIENTO LOS ANDES CARIBE, MAGDALENA, NUEVA GRANADA</v>
          </cell>
          <cell r="M6235">
            <v>100</v>
          </cell>
          <cell r="N6235">
            <v>100</v>
          </cell>
          <cell r="O6235" t="str">
            <v>CERRADO</v>
          </cell>
        </row>
        <row r="6236">
          <cell r="K6236">
            <v>2013474600002</v>
          </cell>
          <cell r="L6236" t="str">
            <v>CONSTRUCCIÓN DE 40 VIVIENDAS DE INTERES SOCIAL EN LA URBANIZACION VILLAS DE SANTA ROSA NUEVA GRANADA, MAGDALENA, CARIBE</v>
          </cell>
          <cell r="M6236">
            <v>100</v>
          </cell>
          <cell r="N6236">
            <v>100</v>
          </cell>
          <cell r="O6236" t="str">
            <v>TERMINADO</v>
          </cell>
        </row>
        <row r="6237">
          <cell r="K6237">
            <v>2014474600001</v>
          </cell>
          <cell r="L6237" t="str">
            <v>ADECUACIÓN ILUMINACION EN LA CANCHA DE FUTBOL DEL BARRIO EL PROGRESO MUNICIPIO DE NUEVA GRANADA MAGDALENA</v>
          </cell>
          <cell r="M6237">
            <v>100</v>
          </cell>
          <cell r="N6237">
            <v>100</v>
          </cell>
          <cell r="O6237" t="str">
            <v>CERRADO</v>
          </cell>
        </row>
        <row r="6238">
          <cell r="K6238">
            <v>2014474600002</v>
          </cell>
          <cell r="L6238" t="str">
            <v>CONSTRUCCIÓN DE 6 VIVIENDAS DE INTERES SOCIAL EN LA URBANIZACION VILLAS DE SANTA ROSA NUEVA GRANADA, MAGDALENA, CARIBE</v>
          </cell>
          <cell r="M6238">
            <v>100</v>
          </cell>
          <cell r="N6238">
            <v>57.25</v>
          </cell>
          <cell r="O6238" t="str">
            <v>TERMINADO</v>
          </cell>
        </row>
        <row r="6239">
          <cell r="K6239">
            <v>2014474600003</v>
          </cell>
          <cell r="L6239" t="str">
            <v>CONSTRUCCIÓN DE LA PLAZA PRINCIPAL EN LA CABECERA MUNICIPAL DE NUEVA GRANADA, MAGDALENA, CARIBE</v>
          </cell>
          <cell r="M6239">
            <v>100</v>
          </cell>
          <cell r="N6239">
            <v>98.58</v>
          </cell>
          <cell r="O6239" t="str">
            <v>TERMINADO</v>
          </cell>
        </row>
        <row r="6240">
          <cell r="K6240">
            <v>2013475410001</v>
          </cell>
          <cell r="L6240" t="str">
            <v>CONSTRUCCIÓN DE PAVIMENTO EN CONCRETO RIGIDO DE  CALLE 4 ENTRE CARRERAS 4 Y 9 DE LA CABECERA MUNICIPAL DE PEDRAZA, MAGDALENA.</v>
          </cell>
          <cell r="M6240">
            <v>100</v>
          </cell>
          <cell r="N6240">
            <v>99.92</v>
          </cell>
          <cell r="O6240" t="str">
            <v>TERMINADO</v>
          </cell>
        </row>
        <row r="6241">
          <cell r="K6241">
            <v>2013475410002</v>
          </cell>
          <cell r="L6241" t="str">
            <v>CONSTRUCCIÓN EN PAVIMENTO RÍGIDO DE LA CALLE 2 ENTRE CARRERA 3 Y 5, CALLE 2 ENTRE CARRERAS 6 Y , Y LA CARRERA 9 ENTRE CALLE 2 Y 3 DE PEDRAZA, MAGDALENA, CARIBE</v>
          </cell>
          <cell r="M6241">
            <v>100</v>
          </cell>
          <cell r="N6241">
            <v>97.32</v>
          </cell>
          <cell r="O6241" t="str">
            <v>TERMINADO</v>
          </cell>
        </row>
        <row r="6242">
          <cell r="K6242">
            <v>2014475410001</v>
          </cell>
          <cell r="L6242" t="str">
            <v>CONSTRUCCIÓN DE LA PLAZA CÍVICA EN EL CORREGIMIENTO DE HEREDÍA, MUNICIPIO DE PEDRAZA, DEPARTAMENTO DEL MAGDALENA</v>
          </cell>
          <cell r="M6242">
            <v>100</v>
          </cell>
          <cell r="N6242">
            <v>98.83</v>
          </cell>
          <cell r="O6242" t="str">
            <v>TERMINADO</v>
          </cell>
        </row>
        <row r="6243">
          <cell r="K6243">
            <v>2016475410001</v>
          </cell>
          <cell r="L6243" t="str">
            <v>REMODELACIÓN Y AMPLIACIÓN EN ADOQUÍN DE LA PLAZA CENTRAL DEL CORREGIMIENTO DE BOMBA, MUNICIPIO DE PEDRAZA, MAGDALENA, CARIBE</v>
          </cell>
          <cell r="M6243">
            <v>0</v>
          </cell>
          <cell r="N6243">
            <v>0</v>
          </cell>
          <cell r="O6243" t="str">
            <v>EN PROCESO DE CONTRATACIÓN</v>
          </cell>
        </row>
        <row r="6244">
          <cell r="K6244">
            <v>2013475450003</v>
          </cell>
          <cell r="L6244" t="str">
            <v>CONSTRUCCIÓN DE PAVIMENTO EN CONCRETO RIGIDO EN LA DIAGONAL 13 ENTRE CARRERA 17 Y 25 EN LA CABECERA MUNICIPAL DE PIJIÑO DEL CARMEN, MAGDALENA, CARIBE</v>
          </cell>
          <cell r="M6244">
            <v>100</v>
          </cell>
          <cell r="N6244">
            <v>99.99</v>
          </cell>
          <cell r="O6244" t="str">
            <v>PARA CIERRE</v>
          </cell>
        </row>
        <row r="6245">
          <cell r="K6245">
            <v>2013475450004</v>
          </cell>
          <cell r="L6245" t="str">
            <v>CONSTRUCCIÓN DE PAVIMENTO RIGIDO DE LA CRA 10 ENTRE CLL 12 Y DIAG 13, DIAG 13 ENTRE CRA 10 Y 17 EN LA CABECERA PIJIÑO DEL CARMEN, MAGDALENA, CARIBE</v>
          </cell>
          <cell r="M6245">
            <v>100</v>
          </cell>
          <cell r="N6245">
            <v>100</v>
          </cell>
          <cell r="O6245" t="str">
            <v>TERMINADO</v>
          </cell>
        </row>
        <row r="6246">
          <cell r="K6246">
            <v>2014475450001</v>
          </cell>
          <cell r="L6246" t="str">
            <v>CONSTRUCCIÓN Y PUESTA EN MARCHA DEL SISTEMA DE ACUEDUCTO DEL CORREGIMIENTO DIVIDIVI DEL MUNICIPIO DE PIJIÑO DEL CARMEN, MAGDALENA, CARIBE</v>
          </cell>
          <cell r="M6246">
            <v>99.98</v>
          </cell>
          <cell r="N6246">
            <v>99.99</v>
          </cell>
          <cell r="O6246" t="str">
            <v>TERMINADO</v>
          </cell>
        </row>
        <row r="6247">
          <cell r="K6247">
            <v>2015475450001</v>
          </cell>
          <cell r="L6247" t="str">
            <v>CONSTRUCCIÓN DE PAVIMENTO EN CONCRETO RÍGIDO EN LAS CALLES Y CARRERAS DE LA CABECERA MUNICIPAL DE PIJIÑO DEL CARMEN MAGDALENA.</v>
          </cell>
          <cell r="M6247">
            <v>100</v>
          </cell>
          <cell r="N6247">
            <v>96.1</v>
          </cell>
          <cell r="O6247" t="str">
            <v>TERMINADO</v>
          </cell>
        </row>
        <row r="6248">
          <cell r="K6248">
            <v>2013475510001</v>
          </cell>
          <cell r="L6248" t="str">
            <v>CONSTRUCCIÓN PAVIMENTO RIGIDO EN LA CARRERA 20 ENTRE CALLES  Y 7 Y 17, CARRERA 21 ENTRE CALLES 7 Y 13 PIVIJAY, MAGDALENA, CARIBE</v>
          </cell>
          <cell r="M6248">
            <v>100</v>
          </cell>
          <cell r="N6248">
            <v>100</v>
          </cell>
          <cell r="O6248" t="str">
            <v>CERRADO</v>
          </cell>
        </row>
        <row r="6249">
          <cell r="K6249">
            <v>2013475510002</v>
          </cell>
          <cell r="L6249" t="str">
            <v>CONSTRUCCIÓN 2 CANCHAS MULTIPLES EN EL AREA URABANA DE PIVIJAY, MAGDALENA, CARIBE</v>
          </cell>
          <cell r="M6249">
            <v>100</v>
          </cell>
          <cell r="N6249">
            <v>100</v>
          </cell>
          <cell r="O6249" t="str">
            <v>CERRADO</v>
          </cell>
        </row>
        <row r="6250">
          <cell r="K6250">
            <v>2013475510003</v>
          </cell>
          <cell r="L6250" t="str">
            <v>REHABILITACIÓN Y ADECUACION DE LA PLANTA DE BENEFICIO ANIMAL PIVIJAY, MAGDALENA, CARIBE</v>
          </cell>
          <cell r="M6250">
            <v>100</v>
          </cell>
          <cell r="N6250">
            <v>96.94</v>
          </cell>
          <cell r="O6250" t="str">
            <v>TERMINADO</v>
          </cell>
        </row>
        <row r="6251">
          <cell r="K6251">
            <v>2013475510004</v>
          </cell>
          <cell r="L6251" t="str">
            <v>CONSTRUCCIÓN DE UNIDADES SANITARIAS PARA LA SOLUCION EVACUACION Y TRATAMIENTO DE ESCRETAS PIVIJAY, MAGDALENA, CARIBE</v>
          </cell>
          <cell r="M6251">
            <v>100</v>
          </cell>
          <cell r="N6251">
            <v>99.93</v>
          </cell>
          <cell r="O6251" t="str">
            <v>TERMINADO</v>
          </cell>
        </row>
        <row r="6252">
          <cell r="K6252">
            <v>2014475510001</v>
          </cell>
          <cell r="L6252" t="str">
            <v>CONSTRUCCIÓN DE UNA CANCHA POLIFUNCIONAL EN EL BARRIO SHILLER ZONA URBANA DEL MUNICIPIO DE PIVIJAY, MAGDALENA, CARIBE</v>
          </cell>
          <cell r="M6252">
            <v>100</v>
          </cell>
          <cell r="N6252">
            <v>100</v>
          </cell>
          <cell r="O6252" t="str">
            <v>CERRADO</v>
          </cell>
        </row>
        <row r="6253">
          <cell r="K6253">
            <v>2014475510002</v>
          </cell>
          <cell r="L6253" t="str">
            <v>REMODELACIÓN DEL PARQUE PRINCIPAL EN EL CORREGIMIENTO DE PARAÍSO, PARA LA RECREACIÓN EL DEPORTE Y LA CONVIVENCIA CIUDADANA. MUNICIPIO DE PIVIJAY, MAGDALENA, CARIBE</v>
          </cell>
          <cell r="M6253">
            <v>34.57</v>
          </cell>
          <cell r="N6253">
            <v>87.71</v>
          </cell>
          <cell r="O6253" t="str">
            <v>CONTRATADO EN EJECUCIÓN</v>
          </cell>
        </row>
        <row r="6254">
          <cell r="K6254">
            <v>2015475510001</v>
          </cell>
          <cell r="L6254" t="str">
            <v>MEJORAMIENTO DE VIVIENDAS EN EL CASCO URBANO Y CORREGIMIENTOS DEL MUNICIPIO DE PIVIJAY, MAGDALENA, CARIBE</v>
          </cell>
          <cell r="M6254">
            <v>86.61</v>
          </cell>
          <cell r="N6254">
            <v>91.79</v>
          </cell>
          <cell r="O6254" t="str">
            <v>CONTRATADO EN EJECUCIÓN</v>
          </cell>
        </row>
        <row r="6255">
          <cell r="K6255">
            <v>2013475550001</v>
          </cell>
          <cell r="L6255" t="str">
            <v>MEJORAMIENTO Y CONTRUCCION DE VIAS URBANAS EN PAVIMENTO RIGIDO SOBRE LA CARRERA 14 ENTRE LA CALLE 12 Y 2 EN EL MUNICIPIO DE PLATO, MAGDALENA</v>
          </cell>
          <cell r="M6255">
            <v>99.98</v>
          </cell>
          <cell r="N6255">
            <v>100</v>
          </cell>
          <cell r="O6255" t="str">
            <v>TERMINADO</v>
          </cell>
        </row>
        <row r="6256">
          <cell r="K6256">
            <v>2013475550003</v>
          </cell>
          <cell r="L6256" t="str">
            <v>CONSTRUCCIÓN DE 700 METROS DE PAVIMENTO, ANDENES Y BORDILLOS EN CONCRETO, ZONA URBANA DEL MUNICIPIO DE PLATO, MAGDALENA, CARIBE</v>
          </cell>
          <cell r="M6256">
            <v>100</v>
          </cell>
          <cell r="N6256">
            <v>97.2</v>
          </cell>
          <cell r="O6256" t="str">
            <v>CERRADO</v>
          </cell>
        </row>
        <row r="6257">
          <cell r="K6257">
            <v>2013475550006</v>
          </cell>
          <cell r="L6257" t="str">
            <v>ADECUACIÓN DE LA INSTITUCIÓN EDUCATIVA MARIA ALFARO, SEDE LAS MERCEDES, MUNICIPIO DE PLATO, MAGDALENA, CARIBE</v>
          </cell>
          <cell r="M6257">
            <v>100</v>
          </cell>
          <cell r="N6257">
            <v>99.95</v>
          </cell>
          <cell r="O6257" t="str">
            <v>CERRADO</v>
          </cell>
        </row>
        <row r="6258">
          <cell r="K6258">
            <v>2014475550002</v>
          </cell>
          <cell r="L6258" t="str">
            <v>CONSTRUCCIÓN DEL NUEVO PARQUE SANTANDER MUNICIPIO DE PLATO- MAGDALENA, CARIBE</v>
          </cell>
          <cell r="M6258">
            <v>100</v>
          </cell>
          <cell r="N6258">
            <v>63.3</v>
          </cell>
          <cell r="O6258" t="str">
            <v>TERMINADO</v>
          </cell>
        </row>
        <row r="6259">
          <cell r="K6259">
            <v>2014475550003</v>
          </cell>
          <cell r="L6259" t="str">
            <v>CONSTRUCCIÓN DE VÍAS EN ADOQUÍN  EN LA RED VIAL URBANA EN EL CORREGIMIENTO DE APURE DEL MUNICIPIO DE PLATO, MAGDALENA, CARIBE</v>
          </cell>
          <cell r="M6259">
            <v>100</v>
          </cell>
          <cell r="N6259">
            <v>47.17</v>
          </cell>
          <cell r="O6259" t="str">
            <v>TERMINADO</v>
          </cell>
        </row>
        <row r="6260">
          <cell r="K6260">
            <v>2015475550001</v>
          </cell>
          <cell r="L6260" t="str">
            <v>CONSTRUCCIÓN DE PARQUES EN LA ZONA RURAL DEL MUNICIPIO DE PLATO, MAGDALENA, CARIBE</v>
          </cell>
          <cell r="M6260">
            <v>40.770000000000003</v>
          </cell>
          <cell r="N6260">
            <v>114.12</v>
          </cell>
          <cell r="O6260" t="str">
            <v>CONTRATADO EN EJECUCIÓN</v>
          </cell>
        </row>
        <row r="6261">
          <cell r="K6261">
            <v>2015475550003</v>
          </cell>
          <cell r="L6261" t="str">
            <v>CONSTRUCCIÓN DE ANDENES, BORDILLOS Y CUNETAS EN LOS CORREGIMIENTOS DE BUENAVISTA, ZARATE Y CERROGRANDE, MUNICIPIO DE PLATO, MAGDALENA</v>
          </cell>
          <cell r="M6261">
            <v>52.98</v>
          </cell>
          <cell r="N6261">
            <v>0</v>
          </cell>
          <cell r="O6261" t="str">
            <v>CONTRATADO EN EJECUCIÓN</v>
          </cell>
        </row>
        <row r="6262">
          <cell r="K6262">
            <v>2013475700001</v>
          </cell>
          <cell r="L6262" t="str">
            <v>CONSTRUCCIÓN DE PAVIMENTO EN ADOQUIN DE LAS CALLE 2 Y 4 DEL CORREGIMIENTO TASAJERA MUNICIPIO DE PUEBLOVIEJO, MAGDALENA, CARIBE</v>
          </cell>
          <cell r="M6262">
            <v>100</v>
          </cell>
          <cell r="N6262">
            <v>94.79</v>
          </cell>
          <cell r="O6262" t="str">
            <v>TERMINADO</v>
          </cell>
        </row>
        <row r="6263">
          <cell r="K6263">
            <v>2013475700002</v>
          </cell>
          <cell r="L6263" t="str">
            <v>AMPLIACIÓN Y REMODELACION DEL CENTRO EDUCATIVO DEPARTAMENTAL RURAL DE NIÑAS ISLA DEL ROSARIO PUEBLOVIEJO, MAGDALENA, CARIBE</v>
          </cell>
          <cell r="M6263">
            <v>100</v>
          </cell>
          <cell r="N6263">
            <v>62.4</v>
          </cell>
          <cell r="O6263" t="str">
            <v>TERMINADO</v>
          </cell>
        </row>
        <row r="6264">
          <cell r="K6264">
            <v>2014475700001</v>
          </cell>
          <cell r="L6264" t="str">
            <v>DOTACIÓN DE UNIDADES DE PESCA A FAMILIAS VÍCTIMAS DEL CONFLICTO ARMADO DEL MUNICIPIO DE PUEBLOVIEJO- MAGDALENA</v>
          </cell>
          <cell r="M6264">
            <v>100</v>
          </cell>
          <cell r="N6264">
            <v>95.24</v>
          </cell>
          <cell r="O6264" t="str">
            <v>TERMINADO</v>
          </cell>
        </row>
        <row r="6265">
          <cell r="K6265">
            <v>2014475700002</v>
          </cell>
          <cell r="L6265" t="str">
            <v>CONSTRUCCIÓN DE PAVIMENTO URBANO EN EL CORREGIMIENTO DE LA ISLA DEL ROSARIO MUNICIPIO DE PUEBLOVIEJO, DEPARTAMENTO DEL MAGDALENA</v>
          </cell>
          <cell r="M6265">
            <v>100</v>
          </cell>
          <cell r="N6265">
            <v>92.83</v>
          </cell>
          <cell r="O6265" t="str">
            <v>TERMINADO</v>
          </cell>
        </row>
        <row r="6266">
          <cell r="K6266">
            <v>2015475700001</v>
          </cell>
          <cell r="L6266" t="str">
            <v>MANTENIMIENTO Y MEJORAMIENTO, DE LA VIA RINCON GUAPO LOBERAN MUNICIPIO DE PUEBLOVIEJO DEPARTAMENTO DEL MAGDALENA</v>
          </cell>
          <cell r="M6266">
            <v>100</v>
          </cell>
          <cell r="N6266">
            <v>56.72</v>
          </cell>
          <cell r="O6266" t="str">
            <v>TERMINADO</v>
          </cell>
        </row>
        <row r="6267">
          <cell r="K6267">
            <v>2013476050002</v>
          </cell>
          <cell r="L6267" t="str">
            <v>ADECUACIÓN DE LA  CALLE 5 ENTRE CARRERAS 6 Y 9 EN EL  MUNICIPIO DE  REMOLINO, DEPARTAMENTO DEL MAGDALENA</v>
          </cell>
          <cell r="M6267">
            <v>100</v>
          </cell>
          <cell r="N6267">
            <v>86.69</v>
          </cell>
          <cell r="O6267" t="str">
            <v>TERMINADO</v>
          </cell>
        </row>
        <row r="6268">
          <cell r="K6268">
            <v>2013476050003</v>
          </cell>
          <cell r="L6268" t="str">
            <v>REHABILITACIÓN Y ADECUACION DE LA ESCUELA NUESTRA SEÑORA DE SANTA  RITA MUNICIPIO DE REMOLINO, DPTO DEL MAGDALENA</v>
          </cell>
          <cell r="M6268">
            <v>100</v>
          </cell>
          <cell r="N6268">
            <v>98.67</v>
          </cell>
          <cell r="O6268" t="str">
            <v>TERMINADO</v>
          </cell>
        </row>
        <row r="6269">
          <cell r="K6269">
            <v>2013476050004</v>
          </cell>
          <cell r="L6269" t="str">
            <v>SUMINISTRO DE UNA BOMBA AXIAL FLOTANTE EN EL MUNICIPIO DE REMOLINO, DEPARTAMENTO DEL MAGDALENA</v>
          </cell>
          <cell r="M6269">
            <v>100</v>
          </cell>
          <cell r="N6269">
            <v>88.2</v>
          </cell>
          <cell r="O6269" t="str">
            <v>TERMINADO</v>
          </cell>
        </row>
        <row r="6270">
          <cell r="K6270">
            <v>2014476050001</v>
          </cell>
          <cell r="L6270" t="str">
            <v>MEJORAMIENTO DE TRES ( 3) PARQUES EN LAS ZONAS RURALES Y URBANAS DEL MUNICIPIO DE REMOLINO, MAGDALENA, CARIBE</v>
          </cell>
          <cell r="M6270">
            <v>100</v>
          </cell>
          <cell r="N6270">
            <v>113.84</v>
          </cell>
          <cell r="O6270" t="str">
            <v>TERMINADO</v>
          </cell>
        </row>
        <row r="6271">
          <cell r="K6271">
            <v>2015476050001</v>
          </cell>
          <cell r="L6271" t="str">
            <v>REPARACIÓN DE LAS VIAS URBANAS DE MAYOR TRANSITO EN EL MUNICIPIO REMOLINO, MAGDALENA, CARIBE</v>
          </cell>
          <cell r="M6271">
            <v>100</v>
          </cell>
          <cell r="N6271">
            <v>85.18</v>
          </cell>
          <cell r="O6271" t="str">
            <v>TERMINADO</v>
          </cell>
        </row>
        <row r="6272">
          <cell r="K6272">
            <v>2012476600001</v>
          </cell>
          <cell r="L6272" t="str">
            <v>CONSTRUCCIÓN PAVIMENTO DE LA CALLE  4 ENTRE CARRERA 3 Y 8 SABANAS DE SAN ANGEL, MAGDALENA, CARIBE</v>
          </cell>
          <cell r="M6272">
            <v>99.96</v>
          </cell>
          <cell r="N6272">
            <v>99.07</v>
          </cell>
          <cell r="O6272" t="str">
            <v>TERMINADO</v>
          </cell>
        </row>
        <row r="6273">
          <cell r="K6273">
            <v>2013476600001</v>
          </cell>
          <cell r="L6273" t="str">
            <v>CONSTRUCCIÓN DE PAVIMENTO EN CONCRETO RIGIDO DE LA CALLE 5 ENTRE CARRERA 2 Y CARRERA 8, Y CALLE 6 ENTRE CARRERA 2 Y CARRERA 6 EN SABANAS DE SAN ANGEL, MAGDALENA, CARIBE</v>
          </cell>
          <cell r="M6273">
            <v>100</v>
          </cell>
          <cell r="N6273">
            <v>99.96</v>
          </cell>
          <cell r="O6273" t="str">
            <v>TERMINADO</v>
          </cell>
        </row>
        <row r="6274">
          <cell r="K6274">
            <v>2014476600001</v>
          </cell>
          <cell r="L6274" t="str">
            <v>MEJORAMIENTO DE LA VÍA QUE CONDUCE DESDE EL RESGUARDO INDÍGENA CHIMILA (COMUNIDAD ISSA ORISTUNA) HASTA GUAYMARAL, MUNICIPIO DE SABANAS DE SAN ÁNGEL, MAGDALENA, CARIBE.</v>
          </cell>
          <cell r="M6274">
            <v>100</v>
          </cell>
          <cell r="N6274">
            <v>99.89</v>
          </cell>
          <cell r="O6274" t="str">
            <v>CERRADO</v>
          </cell>
        </row>
        <row r="6275">
          <cell r="K6275">
            <v>2014476600002</v>
          </cell>
          <cell r="L6275" t="str">
            <v>CONSTRUCCIÓN DE PAVIMENTO EN CONCRETO RÍGIDO DE LA CALLE 4B ENTRE CARRERAS 3 Y 8 EN LA CABECERA MUNICIPAL DE SABANAS DE SAN ÁNGEL, MAGDALENA, CARIBE.</v>
          </cell>
          <cell r="M6275">
            <v>100</v>
          </cell>
          <cell r="N6275">
            <v>92.21</v>
          </cell>
          <cell r="O6275" t="str">
            <v>TERMINADO</v>
          </cell>
        </row>
        <row r="6276">
          <cell r="K6276">
            <v>2014476600003</v>
          </cell>
          <cell r="L6276" t="str">
            <v>IMPLEMENTACIÓN DE UN PROYECTO DE SEGURIDAD ALIMENTARIA Y DE GENERACION DE INGRESOS EN BENEFICIO DE VICTIMAS DEL MUNICIPIO DE SABANAS DE SAN ANGEL, MAGDALENA, CARIBE</v>
          </cell>
          <cell r="M6276">
            <v>100</v>
          </cell>
          <cell r="N6276">
            <v>100</v>
          </cell>
          <cell r="O6276" t="str">
            <v>CERRADO</v>
          </cell>
        </row>
        <row r="6277">
          <cell r="K6277">
            <v>2014476600004</v>
          </cell>
          <cell r="L6277" t="str">
            <v>IMPLEMENTACIÓN DE UN PROYECTO DE CRIA Y ENGORDE DE POLLOS EN BENEFICIO DE VICTIMAS DEL MUNICIPIO DE SABANAS DE SAN ANGEL, MAGDALENA, CARIBE</v>
          </cell>
          <cell r="M6277">
            <v>100</v>
          </cell>
          <cell r="N6277">
            <v>100</v>
          </cell>
          <cell r="O6277" t="str">
            <v>CERRADO</v>
          </cell>
        </row>
        <row r="6278">
          <cell r="K6278">
            <v>2012476750001</v>
          </cell>
          <cell r="L6278" t="str">
            <v>CONSTRUCCIÓN DE LA ESTRUCTURA DE PAVIMENTO EN LA CARRERA 7 ENTRE CALLES SALAMINA- MAGDALENA</v>
          </cell>
          <cell r="M6278">
            <v>100</v>
          </cell>
          <cell r="N6278">
            <v>99.05</v>
          </cell>
          <cell r="O6278" t="str">
            <v>TERMINADO</v>
          </cell>
        </row>
        <row r="6279">
          <cell r="K6279">
            <v>2013476750001</v>
          </cell>
          <cell r="L6279" t="str">
            <v>CONSTRUCCIÓN DE LA ESTRUCTURA DE  (1,977 M2) DE PAVIMENTO EN LA CALLE 6 ENTRE CARRERAS 3 Y 7, CARRERA 3 ENTRE CALLES 6 Y 7, DEL MUNICIPIO DE SALAMINA DEPARTAM</v>
          </cell>
          <cell r="M6279">
            <v>100</v>
          </cell>
          <cell r="N6279">
            <v>100</v>
          </cell>
          <cell r="O6279" t="str">
            <v>TERMINADO</v>
          </cell>
        </row>
        <row r="6280">
          <cell r="K6280">
            <v>2014476750001</v>
          </cell>
          <cell r="L6280" t="str">
            <v>CONSTRUCCIÓN DE LA ESTRUCTURA DE PAVIMENTO EN CONCRETO RÍGIDO UBICADA EN LA CALLE 6 ENTRE LAS CARRERAS 1 Y 3, CARRERA 1 ENTRE CALLES 6 Y 7 DEL MUNICIPIO DE SALAMINA DEPARTAMENTO DEL MAGDALENA</v>
          </cell>
          <cell r="M6280">
            <v>100</v>
          </cell>
          <cell r="N6280">
            <v>93.93</v>
          </cell>
          <cell r="O6280" t="str">
            <v>TERMINADO</v>
          </cell>
        </row>
        <row r="6281">
          <cell r="K6281">
            <v>2013476920001</v>
          </cell>
          <cell r="L6281" t="str">
            <v>CONSTRUCCIÓN DE PAVIMENTO RÍGIDO DE 4000 PSI PARA EL SECTOR QUE COMPRENDE DESDE LA CRA 8 HASTA CRA 11 SAN SEBASTIÁN DE BUENAVISTA, MAGDALENA, CARIBE</v>
          </cell>
          <cell r="M6281">
            <v>100</v>
          </cell>
          <cell r="N6281">
            <v>99.89</v>
          </cell>
          <cell r="O6281" t="str">
            <v>PARA CIERRE</v>
          </cell>
        </row>
        <row r="6282">
          <cell r="K6282">
            <v>2013476920002</v>
          </cell>
          <cell r="L6282" t="str">
            <v>CONSTRUCCIÓN DE PAVIMENTO EN CONCRETO RÍGIDO DE 4000 PSI PARA LA CALLE 5 DESDE LA CARRERA 11 HASTA LA SALIDA VÍA ASTREA SAN SEBASTIÁN DE BUENAVISTA, MAGDALENA, CARIBE</v>
          </cell>
          <cell r="M6282">
            <v>100</v>
          </cell>
          <cell r="N6282">
            <v>99.96</v>
          </cell>
          <cell r="O6282" t="str">
            <v>PARA CIERRE</v>
          </cell>
        </row>
        <row r="6283">
          <cell r="K6283">
            <v>2014476920002</v>
          </cell>
          <cell r="L6283" t="str">
            <v>CONSTRUCCIÓN DE CALZADA EN CONCRETO RIGIDO PARA LA CARRERA 2 ENTRE CALLES 5 Y 2, CALLE 5 ENTRE CARRERA 1 Y 2, LA CALLE 2 SALIDA A MOMPOX, EN EL CASCO URBANO DEL MUNICIPIO DE SAN SEBASTIÁN DE BUENAVISTA, DEPARTAMENTO DEL MAGDALENA.</v>
          </cell>
          <cell r="M6283">
            <v>100</v>
          </cell>
          <cell r="N6283">
            <v>99.3</v>
          </cell>
          <cell r="O6283" t="str">
            <v>PARA CIERRE</v>
          </cell>
        </row>
        <row r="6284">
          <cell r="K6284">
            <v>2015476920001</v>
          </cell>
          <cell r="L6284" t="str">
            <v>CONSTRUCCIÓN DE PAVIMENTO EN CONCRETO RÍGIDO DE 4000 PSI PARA LA CARRERA 2 ENTRE CALLE 6 Y 9, Y LA CALLE 8 ENTRE CARRERA 2 Y 3 DE LA CABECERA MUNICIPAL DE SAN SEBASTIÁN DE BUENAVISTA, MAGDALENA</v>
          </cell>
          <cell r="M6284">
            <v>100</v>
          </cell>
          <cell r="N6284">
            <v>99.99</v>
          </cell>
          <cell r="O6284" t="str">
            <v>PARA CIERRE</v>
          </cell>
        </row>
        <row r="6285">
          <cell r="K6285">
            <v>2013477030001</v>
          </cell>
          <cell r="L6285" t="str">
            <v>CONSTRUCCIÓN DEL PARQUE RECREATIVO EL SUAN EN EL CORREGIMIENTO DE PEÑONCITO SAN ZENÓN, MAGDALENA, CARIBE</v>
          </cell>
          <cell r="M6285">
            <v>100</v>
          </cell>
          <cell r="N6285">
            <v>100</v>
          </cell>
          <cell r="O6285" t="str">
            <v>TERMINADO</v>
          </cell>
        </row>
        <row r="6286">
          <cell r="K6286">
            <v>2013477030002</v>
          </cell>
          <cell r="L6286" t="str">
            <v>CONSTRUCCIÓN DE CUBIERTA METÁLICA Y CERRAMIENTO EN LA CANCHA DE FUTBOL DEL MUNICIPIO DE SAN ZENÓN, MAGDALENA, CARIBE</v>
          </cell>
          <cell r="M6286">
            <v>100</v>
          </cell>
          <cell r="N6286">
            <v>99.98</v>
          </cell>
          <cell r="O6286" t="str">
            <v>TERMINADO</v>
          </cell>
        </row>
        <row r="6287">
          <cell r="K6287">
            <v>2014477030001</v>
          </cell>
          <cell r="L6287" t="str">
            <v>CONSTRUCCIÓN MEJORAMIENTO Y AMPLIACIÓN DEL SISTEMA DE ACUEDUCTO DEL CORREGIMIENTO DE ANGOSTURA SAN ZENÓN, MAGDALENA, CARIBE</v>
          </cell>
          <cell r="M6287">
            <v>100</v>
          </cell>
          <cell r="N6287">
            <v>100</v>
          </cell>
          <cell r="O6287" t="str">
            <v>TERMINADO</v>
          </cell>
        </row>
        <row r="6288">
          <cell r="K6288">
            <v>2016477030001</v>
          </cell>
          <cell r="L6288" t="str">
            <v>CONSTRUCCIÓN DE LA PRIMERA ETAPA (AULAS ESCOLARES) PARA LA INSTITUCIÓN EDUCATIVA DEL CORREGIMEINTO DE SANTA ROSA JURISDICCIÓN DE SAN ZENÓN MAGDALENA.</v>
          </cell>
          <cell r="M6288">
            <v>80</v>
          </cell>
          <cell r="N6288">
            <v>69.239999999999995</v>
          </cell>
          <cell r="O6288" t="str">
            <v>CONTRATADO EN EJECUCIÓN</v>
          </cell>
        </row>
        <row r="6289">
          <cell r="K6289">
            <v>2013477070001</v>
          </cell>
          <cell r="L6289" t="str">
            <v>CONSTRUCCIÓN DEL SISTEMA DE ACUEDUCTO DEL CORREGIMIENTO DE BARROBLANCO SANTA ANA, MAGDALENA, CARIBE</v>
          </cell>
          <cell r="M6289">
            <v>86.08</v>
          </cell>
          <cell r="N6289">
            <v>90.12</v>
          </cell>
          <cell r="O6289" t="str">
            <v>CONTRATADO EN EJECUCIÓN</v>
          </cell>
        </row>
        <row r="6290">
          <cell r="K6290">
            <v>2013477070002</v>
          </cell>
          <cell r="L6290" t="str">
            <v>CONSTRUCCIÓN EN PAVIMENTO RÍGIDO DE VÍAS URBANAS, EN EL MUNICIPIO DE SANTA ANA, MAGDALENA, CARIBE</v>
          </cell>
          <cell r="M6290">
            <v>100</v>
          </cell>
          <cell r="N6290">
            <v>99.99</v>
          </cell>
          <cell r="O6290" t="str">
            <v>PARA CIERRE</v>
          </cell>
        </row>
        <row r="6291">
          <cell r="K6291">
            <v>2013477070003</v>
          </cell>
          <cell r="L6291" t="str">
            <v>CONSTRUCCIÓN DE PAVIMENTO EN CONCRETO RÍGIDO DE LA CRA 7 ENTRE LA CLL 11 Y LA INTERSECCIÓN DE LA VÍA SANTA ANA - LA GLORIA CABECERA MUNICIPAL DE SANTA ANA, MAGDALENA, CARIBE</v>
          </cell>
          <cell r="M6291">
            <v>100</v>
          </cell>
          <cell r="N6291">
            <v>99.99</v>
          </cell>
          <cell r="O6291" t="str">
            <v>PARA CIERRE</v>
          </cell>
        </row>
        <row r="6292">
          <cell r="K6292">
            <v>2013477070004</v>
          </cell>
          <cell r="L6292" t="str">
            <v>CONSTRUCCIÓN PLAZA DE MERCADO PÚBLICO EN LA CABECERA MUNICIPAL DE SANTA ANA, MAGDALENA, CARIBE</v>
          </cell>
          <cell r="M6292">
            <v>46.54</v>
          </cell>
          <cell r="N6292">
            <v>64.45</v>
          </cell>
          <cell r="O6292" t="str">
            <v>CONTRATADO EN EJECUCIÓN</v>
          </cell>
        </row>
        <row r="6293">
          <cell r="K6293">
            <v>2014477070001</v>
          </cell>
          <cell r="L6293" t="str">
            <v>CONSTRUCCIÓN DE PAVIMENTO EN CONCRETO RÍGIDO DE LA CALLE PRINCIPAL DEL CORREGIMIENTO DE SAN FERNANDO EN EL MUNICIPIO DE SANTA ANA, MAGDALENA, CARIBE</v>
          </cell>
          <cell r="M6293">
            <v>100</v>
          </cell>
          <cell r="N6293">
            <v>98.51</v>
          </cell>
          <cell r="O6293" t="str">
            <v>PARA CIERRE</v>
          </cell>
        </row>
        <row r="6294">
          <cell r="K6294">
            <v>2015477070001</v>
          </cell>
          <cell r="L6294" t="str">
            <v>CONSTRUCCIÓN DE PARQUE RECREATIVO PLAZA SANTANDER EN LA CABECERA MUNICIPAL DE SANTA ANA, MAGDALENA, CARIBE</v>
          </cell>
          <cell r="M6294">
            <v>100</v>
          </cell>
          <cell r="N6294">
            <v>96.65</v>
          </cell>
          <cell r="O6294" t="str">
            <v>TERMINADO</v>
          </cell>
        </row>
        <row r="6295">
          <cell r="K6295">
            <v>2012477200001</v>
          </cell>
          <cell r="L6295" t="str">
            <v>MEJORAMIENTO DE LA VIA SANTA BARBARA DE PINTO-SAN PEDRO DEPARTAMENTO DEL MAGDALENA SANTA BÁRBARA DE PINTO, MAGDALENA, CARIBE</v>
          </cell>
          <cell r="M6295">
            <v>100</v>
          </cell>
          <cell r="N6295">
            <v>100</v>
          </cell>
          <cell r="O6295" t="str">
            <v>PARA CIERRE</v>
          </cell>
        </row>
        <row r="6296">
          <cell r="K6296">
            <v>2013477200001</v>
          </cell>
          <cell r="L6296" t="str">
            <v>CONSTRUCCIÓN DE UN ESCENARIO DEPORTIVO EN EL MUNICIPIO DE SANTA BÁRBARA DE PINTO  DEPARTAMENTO DEL MAGDALENA SANTA BÁRBARA DE PINTO, MAGDALENA, CARIBE</v>
          </cell>
          <cell r="M6296">
            <v>100</v>
          </cell>
          <cell r="N6296">
            <v>99.94</v>
          </cell>
          <cell r="O6296" t="str">
            <v>PARA CIERRE</v>
          </cell>
        </row>
        <row r="6297">
          <cell r="K6297">
            <v>2014477200001</v>
          </cell>
          <cell r="L6297" t="str">
            <v>CONSTRUCCIÓN DE 65 UNIDADES SANITARIAS EN LOS CORREGIMIENTOS DE CIENEGUETA, CUNDINAMARCA Y VELADERO, EN EL MUNICIPIO DE SANTA BÁRBARA DE PINTO, MAGDALENA, CARIBE</v>
          </cell>
          <cell r="M6297">
            <v>100</v>
          </cell>
          <cell r="N6297">
            <v>100</v>
          </cell>
          <cell r="O6297" t="str">
            <v>PARA CIERRE</v>
          </cell>
        </row>
        <row r="6298">
          <cell r="K6298">
            <v>2015477200001</v>
          </cell>
          <cell r="L6298" t="str">
            <v>CONSTRUCCIÓN DE CONEXIONES DOMICILARIAS DE GAS NATURAL PARA USUARIOS DEL MUNICIPIO DE SANTA BÁRBARA DE PINTO, MAGDALENA</v>
          </cell>
          <cell r="M6298">
            <v>0</v>
          </cell>
          <cell r="N6298">
            <v>0</v>
          </cell>
          <cell r="O6298" t="str">
            <v>EN PROCESO DE CONTRATACIÓN</v>
          </cell>
        </row>
        <row r="6299">
          <cell r="K6299">
            <v>2013470010001</v>
          </cell>
          <cell r="L6299" t="str">
            <v>ADQUISICIÓN DE (40) MOTOS TIPO ENDURO Y (10) AUTOBALANCEADORES ELÉCTRICOS PARA LA POLICIA METROPOLITANA DE SANTA MARTA - MESAN SANTA MARTA, MAGDALENA, CARIBE</v>
          </cell>
          <cell r="M6299">
            <v>100</v>
          </cell>
          <cell r="N6299">
            <v>99</v>
          </cell>
          <cell r="O6299" t="str">
            <v>PARA CIERRE</v>
          </cell>
        </row>
        <row r="6300">
          <cell r="K6300">
            <v>2015470010007</v>
          </cell>
          <cell r="L6300" t="str">
            <v>CONSTRUCCIÓN DE CENTROS DE REFERENCIACIÓN DE LA OFERTA SOCIAL Y DE EMPRENDIMIENTO DE RED EQUIDAD DEL DISTRITO DE SANTA MARTA, MAGDALENA, CARIBE</v>
          </cell>
          <cell r="M6300">
            <v>0</v>
          </cell>
          <cell r="N6300">
            <v>37.35</v>
          </cell>
          <cell r="O6300" t="str">
            <v>CONTRATADO EN EJECUCIÓN</v>
          </cell>
        </row>
        <row r="6301">
          <cell r="K6301">
            <v>2015470010009</v>
          </cell>
          <cell r="L6301" t="str">
            <v>FORTALECIMIENTO EN MÚSICA TRADICIONAL PARA NIÑOS Y JÓVENES AFRODESCENDIENTES DEL DISTRITO DE SANTA MARTA, MAGDALENA, CARIBE</v>
          </cell>
          <cell r="M6301">
            <v>0</v>
          </cell>
          <cell r="N6301">
            <v>0</v>
          </cell>
          <cell r="O6301" t="str">
            <v>CONTRATADO EN EJECUCIÓN</v>
          </cell>
        </row>
        <row r="6302">
          <cell r="K6302">
            <v>2016470010002</v>
          </cell>
          <cell r="L6302" t="str">
            <v>FORTALECIMIENTO DE LAS INSTITUCIONES PÚBLICAS DE SEGURIDAD CIUDADANA Y CONTROL MIGRATORIO DE SANTA MARTA, MAGDALENA, CARIBE</v>
          </cell>
          <cell r="M6302">
            <v>0</v>
          </cell>
          <cell r="N6302">
            <v>0</v>
          </cell>
          <cell r="O6302" t="str">
            <v>CONTRATADO EN EJECUCIÓN</v>
          </cell>
        </row>
        <row r="6303">
          <cell r="K6303">
            <v>2013470010006</v>
          </cell>
          <cell r="L6303" t="str">
            <v>REPOSICIÓN DE REDES DE ACUEDUCTO Y ALCANTARILLADO  SANITARIO Y CONSTRUCCION DEL SISTEMA DE ALCANTARILLADO PLUVIAL EN EL DISTRITO TURISTICO, CULTURAL E HISTORICO DE SANTA MARTA, MAGDALENA, CARIBE</v>
          </cell>
          <cell r="M6303">
            <v>36.07</v>
          </cell>
          <cell r="N6303">
            <v>52.86</v>
          </cell>
          <cell r="O6303" t="str">
            <v>CONTRATADO EN EJECUCIÓN</v>
          </cell>
        </row>
        <row r="6304">
          <cell r="K6304">
            <v>2014470010002</v>
          </cell>
          <cell r="L6304" t="str">
            <v>CONSTRUCCIÓN DE PUENTE SOBRE EL RIO MANZANARES EN LA CR 5A ENTRE CALLES  29 Y 30, PARA LA IMPLEMENTACION DEL SISTEMA ESTRATÉGICO DE TRANSPORTE PÚBLICO EN EL DISTRITO DE SANTA MARTA,MAGDALENA, CARIBE</v>
          </cell>
          <cell r="M6304">
            <v>100</v>
          </cell>
          <cell r="N6304">
            <v>99.7</v>
          </cell>
          <cell r="O6304" t="str">
            <v>TERMINADO</v>
          </cell>
        </row>
        <row r="6305">
          <cell r="K6305">
            <v>2015470010003</v>
          </cell>
          <cell r="L6305" t="str">
            <v>REPOSICIÓN DE REDES DE ACUEDUCTO Y ALCANTARILLADO SANITARIO EN LOS BARRIOS LIBANO 2000 Y CURINCA EN EL DISTRITO DE SANTA MARTA, MAGDALENA, CARIBE</v>
          </cell>
          <cell r="M6305">
            <v>64.28</v>
          </cell>
          <cell r="N6305">
            <v>58.39</v>
          </cell>
          <cell r="O6305" t="str">
            <v>CONTRATADO EN EJECUCIÓN</v>
          </cell>
        </row>
        <row r="6306">
          <cell r="K6306">
            <v>2016470010001</v>
          </cell>
          <cell r="L6306" t="str">
            <v>REPOSICIÓN DE REDES DE ACUEDUCTO Y ALCANTARILLADO SANITARIO EN EL SECTOR DE LA CARRERA 19 EN EL  DISTRITO DE SANTA MARTA, MAGDALENA, CARIBE</v>
          </cell>
          <cell r="M6306">
            <v>0</v>
          </cell>
          <cell r="N6306">
            <v>0</v>
          </cell>
          <cell r="O6306" t="str">
            <v>EN PROCESO DE CONTRATACIÓN</v>
          </cell>
        </row>
        <row r="6307">
          <cell r="K6307">
            <v>2012477450001</v>
          </cell>
          <cell r="L6307" t="str">
            <v>CONSTRUCCIÓN DE 250 ML  DE MURO DE CONTENCIÒN EN EL  CASCO URBANO DEL MUNICIPIO DE SITIONUEVO, MAGDALENA.</v>
          </cell>
          <cell r="M6307">
            <v>100</v>
          </cell>
          <cell r="N6307">
            <v>99.47</v>
          </cell>
          <cell r="O6307" t="str">
            <v>TERMINADO</v>
          </cell>
        </row>
        <row r="6308">
          <cell r="K6308">
            <v>2013477450001</v>
          </cell>
          <cell r="L6308" t="str">
            <v>CONSTRUCCIÓN DE PLANTA FISICA PARA SACRIFICIO DE GANADO VACUNO EN EL MUNICIPIO DE SITIONUEVO  MAGDALENA</v>
          </cell>
          <cell r="M6308">
            <v>100</v>
          </cell>
          <cell r="N6308">
            <v>99.83</v>
          </cell>
          <cell r="O6308" t="str">
            <v>TERMINADO</v>
          </cell>
        </row>
        <row r="6309">
          <cell r="K6309">
            <v>2013477450002</v>
          </cell>
          <cell r="L6309" t="str">
            <v>MEJORAMIENTO Y ADECUACION CAMPO DE FUTBOL DEL CORREGIMIENTO DE PALERMO MUNICIPIO DE SITIONUEVO  MAGDALENA</v>
          </cell>
          <cell r="M6309">
            <v>100</v>
          </cell>
          <cell r="N6309">
            <v>99.21</v>
          </cell>
          <cell r="O6309" t="str">
            <v>TERMINADO</v>
          </cell>
        </row>
        <row r="6310">
          <cell r="K6310">
            <v>2013477450003</v>
          </cell>
          <cell r="L6310" t="str">
            <v>CONSTRUCCIÓN DE 425 ML DE VIAS EN PAVIMENTO ARTICULADO EN LA CALLE 3 ENTRE CARRERAS 1A Y CARRERA 7 EN EL MUNICIPIO DE SITIONUEVO</v>
          </cell>
          <cell r="M6310">
            <v>100</v>
          </cell>
          <cell r="N6310">
            <v>85.61</v>
          </cell>
          <cell r="O6310" t="str">
            <v>TERMINADO</v>
          </cell>
        </row>
        <row r="6311">
          <cell r="K6311">
            <v>2015477450001</v>
          </cell>
          <cell r="L6311" t="str">
            <v>CONSTRUCCIÓN DE 500 METROS LINEALES DE PAVIMENTO ARTICULADO EN LA CALLE 5 ENTRE CARRERAS 14 Y 21 DEL MUNICIPIO DE SITIONUEVO MAGDALENA</v>
          </cell>
          <cell r="M6311">
            <v>100</v>
          </cell>
          <cell r="N6311">
            <v>97.6</v>
          </cell>
          <cell r="O6311" t="str">
            <v>TERMINADO</v>
          </cell>
        </row>
        <row r="6312">
          <cell r="K6312">
            <v>2013477980001</v>
          </cell>
          <cell r="L6312" t="str">
            <v>REMODELACIÓN Y ADECUACIÓN DE LA CANCHA MÚLTIPLE Y E ÁREA DE RECREACIÓN Y ESPARCIMIENTO EN EL PARQUE EL CARMEN EN LA ZONA URBANA DE TENERIFE, MAGDALENA, CARIBE</v>
          </cell>
          <cell r="M6312">
            <v>100</v>
          </cell>
          <cell r="N6312">
            <v>99.6</v>
          </cell>
          <cell r="O6312" t="str">
            <v>TERMINADO</v>
          </cell>
        </row>
        <row r="6313">
          <cell r="K6313">
            <v>2013477980002</v>
          </cell>
          <cell r="L6313" t="str">
            <v>REMODELACIÓN Y ADECUACIÓN DE LA CANCHA MÚLTIPLE Y PARQUE DE RECREACIÓN Y ESPARCIMIENTO DEL CORREGIMIENTO DE SAN LUÍS, MUNICIPIO DE TENERIFE, MAGDALENA, CARIBE</v>
          </cell>
          <cell r="M6313">
            <v>100</v>
          </cell>
          <cell r="N6313">
            <v>102.22</v>
          </cell>
          <cell r="O6313" t="str">
            <v>TERMINADO</v>
          </cell>
        </row>
        <row r="6314">
          <cell r="K6314">
            <v>2013477980003</v>
          </cell>
          <cell r="L6314" t="str">
            <v>CONSTRUCCIÓN DE PAVIMENTO RÍGIDO EN LA CALLE 6 ENTRE LAS CARRERAS 4 Y 8, ZONA URBANA DEL MUNICIPIO DE TENERIFE, DEPARTAMENTO DEL MAGDALENA</v>
          </cell>
          <cell r="M6314">
            <v>100</v>
          </cell>
          <cell r="N6314">
            <v>100</v>
          </cell>
          <cell r="O6314" t="str">
            <v>TERMINADO</v>
          </cell>
        </row>
        <row r="6315">
          <cell r="K6315">
            <v>2015477980002</v>
          </cell>
          <cell r="L6315" t="str">
            <v>REMODELACIÓN Y ADECUACIÓN DEL PARQUE CEMENTERIO DEL MUNICIPIO DE TENERIFE MAGDALENA.</v>
          </cell>
          <cell r="M6315">
            <v>100</v>
          </cell>
          <cell r="N6315">
            <v>93.68</v>
          </cell>
          <cell r="O6315" t="str">
            <v>TERMINADO</v>
          </cell>
        </row>
        <row r="6316">
          <cell r="K6316">
            <v>2016477980001</v>
          </cell>
          <cell r="L6316" t="str">
            <v>CONSTRUCCIÓN DE PAVIMENTO RÍGIDO EN LA CARRERA 7 ENTRE CALLES 9 Y 10, CALLE 10 ENTRE CARRERAS 3 Y 7 DE LA CABECERA MUNICIPAL DE TENERIFE, MAGDALENA, CARIBE</v>
          </cell>
          <cell r="M6316">
            <v>0</v>
          </cell>
          <cell r="N6316">
            <v>0</v>
          </cell>
          <cell r="O6316" t="str">
            <v>EN PROCESO DE CONTRATACIÓN</v>
          </cell>
        </row>
        <row r="6317">
          <cell r="K6317">
            <v>2012479600001</v>
          </cell>
          <cell r="L6317" t="str">
            <v>CONSTRUCCIÓN DE ANDENES, BORDILLOS, CUNETAS Y MEJORAMIENTO DE CALZADA EN LA CRA 9 ENTRE CLLS 10 Y 13 Y  CL 12 ENTRE CRAS 7 Y 9 DE PUNTAS DE PIEDRA, ZONA URBANA  DEL MUNICIPIO DE ZAPAYÁN, MAGDALENA.</v>
          </cell>
          <cell r="M6317">
            <v>100</v>
          </cell>
          <cell r="N6317">
            <v>100</v>
          </cell>
          <cell r="O6317" t="str">
            <v>TERMINADO</v>
          </cell>
        </row>
        <row r="6318">
          <cell r="K6318">
            <v>2013479600001</v>
          </cell>
          <cell r="L6318" t="str">
            <v>RECUPERACIÓN URBANÍSTICA DEL SECTOR EL BARRANCO, LA ADECUACIÓN Y AMPLIACIÓN DE LOS PARQUES SANTA MARÍA Y SAN LUIS BELTRAN EN ZAPAYÁN, MAGDALENA, CARIBE</v>
          </cell>
          <cell r="M6318">
            <v>100</v>
          </cell>
          <cell r="N6318">
            <v>96.3</v>
          </cell>
          <cell r="O6318" t="str">
            <v>TERMINADO</v>
          </cell>
        </row>
        <row r="6319">
          <cell r="K6319">
            <v>2014479600001</v>
          </cell>
          <cell r="L6319" t="str">
            <v>CONSTRUCCIÓN DE ANDENES, BORDILLOS, CUNETAS Y MEJORAMIENTO DE CALZADA EN LA CRA 8 ENTRE CALLES 10 Y 13 Y LA CALLE 11 ENTRE CARRERAS 7 Y 9 DE PUNTA DE PIEDRAS, ZONA URBANA DEL MUNICIPIO DE ZAPAYAN, DEPARTAMENTO DEL MAGDALENA.</v>
          </cell>
          <cell r="M6319">
            <v>100</v>
          </cell>
          <cell r="N6319">
            <v>99.94</v>
          </cell>
          <cell r="O6319" t="str">
            <v>TERMINADO</v>
          </cell>
        </row>
        <row r="6320">
          <cell r="K6320">
            <v>2015479600001</v>
          </cell>
          <cell r="L6320" t="str">
            <v>CONSTRUCCIÓN DE ANDENES, BORDILLOS Y CUNETAS EN LA CARRERA 5 ENTRE CALLES 10 Y 13 DE PUNTA DE PIEDRAS, ZONA URBANA DEL MUNICIPIO DE ZAPAYÁN, MAGDALENA, CARIBE</v>
          </cell>
          <cell r="M6320">
            <v>100</v>
          </cell>
          <cell r="N6320">
            <v>52.96</v>
          </cell>
          <cell r="O6320" t="str">
            <v>TERMINADO</v>
          </cell>
        </row>
        <row r="6321">
          <cell r="K6321">
            <v>2013479800001</v>
          </cell>
          <cell r="L6321" t="str">
            <v>REHABILITACIÓN DE LAS VIAS CERRO AZUL  SEVILLA  GUACAMAYAL PRIMERA FASE EN EL MUNICIPIO ZONA BANANERA , MAGDALENA, CARIBE</v>
          </cell>
          <cell r="M6321">
            <v>100</v>
          </cell>
          <cell r="N6321">
            <v>49.07</v>
          </cell>
          <cell r="O6321" t="str">
            <v>TERMINADO</v>
          </cell>
        </row>
        <row r="6322">
          <cell r="K6322">
            <v>2014479800002</v>
          </cell>
          <cell r="L6322" t="str">
            <v>REHABILITACIÓN DE LAS VÍAS CERRO AZUL – SEVILLA - GUACAMAYAL, SEGUNDA FASE EN EL MUNICIPIO DE ZONA BANANERA, MAGDALENA, CARIBE</v>
          </cell>
          <cell r="M6322">
            <v>99.05</v>
          </cell>
          <cell r="N6322">
            <v>0</v>
          </cell>
          <cell r="O6322" t="str">
            <v>CONTRATADO EN EJECUCIÓN</v>
          </cell>
        </row>
        <row r="6323">
          <cell r="K6323">
            <v>2016479800001</v>
          </cell>
          <cell r="L6323" t="str">
            <v>MEJORAMIENTO , MANTENIMIENTO Y CONSERVACIÓN DE LA VÍA ORIHUECA - GUACAMAYAL MUNICIPIO DE ZONA BANANERA, DEPARTAMENTO DEL MAGDALENA. ETAPA 1.</v>
          </cell>
          <cell r="M6323">
            <v>0</v>
          </cell>
          <cell r="N6323">
            <v>0</v>
          </cell>
          <cell r="O6323" t="str">
            <v>SIN CONTRATAR</v>
          </cell>
        </row>
        <row r="6324">
          <cell r="K6324">
            <v>2015005500039</v>
          </cell>
          <cell r="L6324" t="str">
            <v>CONSTRUCCIÓN DE VIVIENDA DE INTERÉS PRIORITARIO URBANIZACIÓN SIERRA NEVADA PARA POBLACIÓN VULNERABLE MUNICIPIO DE ACACÍAS, META, ORINOQUÍA</v>
          </cell>
          <cell r="M6324">
            <v>21.68</v>
          </cell>
          <cell r="N6324">
            <v>29.22</v>
          </cell>
          <cell r="O6324" t="str">
            <v>CONTRATADO EN EJECUCIÓN</v>
          </cell>
        </row>
        <row r="6325">
          <cell r="K6325">
            <v>2015005500040</v>
          </cell>
          <cell r="L6325" t="str">
            <v>CONSTRUCCIÓN DE VIVIENDA DE INTERÉS PRIORITARIO URBANIZACIÓN VILLA MARCELA PARA POBLACIÓN VULNERABLE MUNICIPIO DE ACACÍAS, META, ORINOQUÍA</v>
          </cell>
          <cell r="M6325">
            <v>5.08</v>
          </cell>
          <cell r="N6325">
            <v>30.28</v>
          </cell>
          <cell r="O6325" t="str">
            <v>CONTRATADO EN EJECUCIÓN</v>
          </cell>
        </row>
        <row r="6326">
          <cell r="K6326">
            <v>2015005500041</v>
          </cell>
          <cell r="L6326" t="str">
            <v>CONSTRUCCIÓN DE VIVIENDA DE INTERÉS PRIORITARIO URBANIZACIÓN NUEVA JERUSALEN PARA POBLACIÓN VULNERABLE MUNICIPIO DE ACACÍAS, META, ORINOQUÍA</v>
          </cell>
          <cell r="M6326">
            <v>0</v>
          </cell>
          <cell r="N6326">
            <v>0</v>
          </cell>
          <cell r="O6326" t="str">
            <v>SIN CONTRATAR</v>
          </cell>
        </row>
        <row r="6327">
          <cell r="K6327">
            <v>2015500060008</v>
          </cell>
          <cell r="L6327" t="str">
            <v>CONSTRUCCIÓN DE VÍAS EN CONCRETO RÍGIDO, REDES DE ALCANTARILLADO Y OBRAS COMPLEMENTARIAS EN DIFERENTES VÍAS URBANAS Y DEL CENTRO POBLADO DE DINAMARCA DEL MUNICIPIO DE ACACÍAS, META</v>
          </cell>
          <cell r="M6327">
            <v>0.75</v>
          </cell>
          <cell r="N6327">
            <v>2.38</v>
          </cell>
          <cell r="O6327" t="str">
            <v>CONTRATADO EN EJECUCIÓN</v>
          </cell>
        </row>
        <row r="6328">
          <cell r="K6328">
            <v>2012500060001</v>
          </cell>
          <cell r="L6328" t="str">
            <v>IMPLEMENTACIÓN DE LAS TIC COMO HERRAMIENTA EDUCATIVA EN EL MUNICIPIO DE ACACÍAS, META, ORINOQUÍA</v>
          </cell>
          <cell r="M6328">
            <v>80.23</v>
          </cell>
          <cell r="N6328">
            <v>44.61</v>
          </cell>
          <cell r="O6328" t="str">
            <v>CONTRATADO EN EJECUCIÓN</v>
          </cell>
        </row>
        <row r="6329">
          <cell r="K6329">
            <v>2012500060004</v>
          </cell>
          <cell r="L6329" t="str">
            <v>ESTUDIOS CATASTRO Y MODELACION DE LAS REDES DE ACUEDUCTO Y ALCANTARILLADO DE LA ZONA URBANA DEL MUNICIPIO DE ACACÍAS, META, ORINOQUÍA</v>
          </cell>
          <cell r="M6329">
            <v>100</v>
          </cell>
          <cell r="N6329">
            <v>99.97</v>
          </cell>
          <cell r="O6329" t="str">
            <v>CERRADO</v>
          </cell>
        </row>
        <row r="6330">
          <cell r="K6330">
            <v>2012500060005</v>
          </cell>
          <cell r="L6330" t="str">
            <v>ESTUDIOS Y DISEÑOS DE DETALLE PARA LA ACTUALIZACIÓN TECNOLÓGICA Y OPTIMIZACIÓN DE LA PLANTA DE TRATAMIENTO DE AGUAS RESIDUALES EN EL MUNICIPIO DE ACACIAS- META</v>
          </cell>
          <cell r="M6330">
            <v>100</v>
          </cell>
          <cell r="N6330">
            <v>96.25</v>
          </cell>
          <cell r="O6330" t="str">
            <v>CERRADO</v>
          </cell>
        </row>
        <row r="6331">
          <cell r="K6331">
            <v>2012500060008</v>
          </cell>
          <cell r="L6331" t="str">
            <v>REHABILITACIÓN DE VIAS URBANAS EN EL MUNICIPIO DE ACACÍAS, META, ORINOQUÍA</v>
          </cell>
          <cell r="M6331">
            <v>100</v>
          </cell>
          <cell r="N6331">
            <v>100</v>
          </cell>
          <cell r="O6331" t="str">
            <v>CERRADO</v>
          </cell>
        </row>
        <row r="6332">
          <cell r="K6332">
            <v>2012500060011</v>
          </cell>
          <cell r="L6332" t="str">
            <v>SUMINISTRO DE HERRAMIENTAS TECNOLOGICAS, LÚDICAS, DIDÁCTICAS Y DEPORTIVAS A LAS INSTITUCIONES EDUCATIVAS OFICIALES DEL MUNICIPIO DE ACACÍAS, META, ORINOQUÍA</v>
          </cell>
          <cell r="M6332">
            <v>100</v>
          </cell>
          <cell r="N6332">
            <v>95.79</v>
          </cell>
          <cell r="O6332" t="str">
            <v>CERRADO</v>
          </cell>
        </row>
        <row r="6333">
          <cell r="K6333">
            <v>2013500060001</v>
          </cell>
          <cell r="L6333" t="str">
            <v>CONSTRUCCIÓN CELDA DE DISPOSICIÓN FINAL DE RESIDUOS SÓLIDOS DE 60 X 40 ML EN LA VEREDA MONTELIBANO DEL MUNICIPIO DE ACACÍAS, META, ORINOQUÍA</v>
          </cell>
          <cell r="M6333">
            <v>100</v>
          </cell>
          <cell r="N6333">
            <v>99.99</v>
          </cell>
          <cell r="O6333" t="str">
            <v>CERRADO</v>
          </cell>
        </row>
        <row r="6334">
          <cell r="K6334">
            <v>2013500060002</v>
          </cell>
          <cell r="L6334" t="str">
            <v>REHABILITACIÓN DE REDES Y CONSTRUCCIÓN DE VÍAS EN CONCRETO ASFALTICO PARA LA CALLE 14 ENTRE CARRERAS 23 Y 42 DEL MUNICIPIO DE ACACÍAS, META, ORINOQUÍA</v>
          </cell>
          <cell r="M6334">
            <v>100</v>
          </cell>
          <cell r="N6334">
            <v>99.4</v>
          </cell>
          <cell r="O6334" t="str">
            <v>TERMINADO</v>
          </cell>
        </row>
        <row r="6335">
          <cell r="K6335">
            <v>2014500060003</v>
          </cell>
          <cell r="L6335" t="str">
            <v>CONSTRUCCIÓN DE REDES PARA ALCANTARILLADO SANITARIO Y PLUVIAL EN LA CALLE 25 ENTRE CARRERA 24 Y CARRERA 13B DEL MUNICIPIO DE ACACÍAS, META</v>
          </cell>
          <cell r="M6335">
            <v>100</v>
          </cell>
          <cell r="N6335">
            <v>99.66</v>
          </cell>
          <cell r="O6335" t="str">
            <v>TERMINADO</v>
          </cell>
        </row>
        <row r="6336">
          <cell r="K6336">
            <v>2014500060004</v>
          </cell>
          <cell r="L6336" t="str">
            <v>CONSTRUCCIÓN SEGUNDA FASE DEL ACUEDUCTO PARA LAS VEREDAS LOMA DEL PAÑUELO Y BRISAS DEL GUAYURIBA DEL MUNICIPIO ACACÍAS, META, ORINOQUÍA</v>
          </cell>
          <cell r="M6336">
            <v>100</v>
          </cell>
          <cell r="N6336">
            <v>50</v>
          </cell>
          <cell r="O6336" t="str">
            <v>TERMINADO</v>
          </cell>
        </row>
        <row r="6337">
          <cell r="K6337">
            <v>2015500060001</v>
          </cell>
          <cell r="L6337" t="str">
            <v>CONSTRUCCIÓN DE PUENTE VEHICULAR EN LA CARRERA 19 ENTRE CALLES 16 Y 17 SOBRE EL RIO ACACIITAS EN EL AREA URBANA DEL MUNICIPIO DE ACACÍAS, META, ORINOQUÍA</v>
          </cell>
          <cell r="M6337">
            <v>13.05</v>
          </cell>
          <cell r="N6337">
            <v>11.78</v>
          </cell>
          <cell r="O6337" t="str">
            <v>CONTRATADO EN EJECUCIÓN</v>
          </cell>
        </row>
        <row r="6338">
          <cell r="K6338">
            <v>2015500060002</v>
          </cell>
          <cell r="L6338" t="str">
            <v>CONSTRUCCIÓN DE PUENTE VEHICULAR EN LA CARRERA 47 SOBRE EL RIO ACACIITAS, EN EL AREA URBANA DEL MUNICIPIO DE ACACÍAS, META, ORINOQUÍA</v>
          </cell>
          <cell r="M6338">
            <v>17.88</v>
          </cell>
          <cell r="N6338">
            <v>0.46</v>
          </cell>
          <cell r="O6338" t="str">
            <v>CONTRATADO EN EJECUCIÓN</v>
          </cell>
        </row>
        <row r="6339">
          <cell r="K6339">
            <v>2015500060003</v>
          </cell>
          <cell r="L6339" t="str">
            <v>MEJORAMIENTO Y ADECUACIÓN DE DEL ESPACIO PÚBLICO EN ANDENES, ZONAS VERDES Y CICLORUTA EN LA CALLE 14 ENTRE CARRERAS 23 Y 42 DEL MUNICIPIO DE ACACÍAS, META, ORINOQUÍA</v>
          </cell>
          <cell r="M6339">
            <v>99.99</v>
          </cell>
          <cell r="N6339">
            <v>99.97</v>
          </cell>
          <cell r="O6339" t="str">
            <v>TERMINADO</v>
          </cell>
        </row>
        <row r="6340">
          <cell r="K6340">
            <v>2015500060004</v>
          </cell>
          <cell r="L6340" t="str">
            <v>CONSTRUCCIÓN DE PUENTE VEHICULAR EN LA CARRERA 17 ENTRE CALLES 16 Y 17 SOBRE EL RIO ACACIITAS, EN EL AREA URBANA DEL MUNICIPIO DE ACACÍAS, META, ORINOQUÍA</v>
          </cell>
          <cell r="M6340">
            <v>0</v>
          </cell>
          <cell r="N6340">
            <v>45.96</v>
          </cell>
          <cell r="O6340" t="str">
            <v>CONTRATADO EN EJECUCIÓN</v>
          </cell>
        </row>
        <row r="6341">
          <cell r="K6341">
            <v>2015500060005</v>
          </cell>
          <cell r="L6341" t="str">
            <v>CONSTRUCCIÓN DE PUENTE VEHICULAR EN EL BARRIO PALERMO SOBRE EL RIO ACACIITAS EN EL AREA URBANA DEL MUNICIPIO DE ACACÍAS, META, ORINOQUÍA</v>
          </cell>
          <cell r="M6341">
            <v>76.7</v>
          </cell>
          <cell r="N6341">
            <v>82.68</v>
          </cell>
          <cell r="O6341" t="str">
            <v>CONTRATADO EN EJECUCIÓN</v>
          </cell>
        </row>
        <row r="6342">
          <cell r="K6342">
            <v>2015500060006</v>
          </cell>
          <cell r="L6342" t="str">
            <v>CONSTRUCCIÓN PATINODROMO CANCHAS SINTÉTICAS FUTBOL Y TENIS Y OBRAS MEJORAMIENTO EN EL COLISEO OMAR ARMANDO BAQUERO SOLER DEL MUNICIPIO DE ACACÍAS, META, ORINOQUÍA</v>
          </cell>
          <cell r="M6342">
            <v>25.53</v>
          </cell>
          <cell r="N6342">
            <v>63.91</v>
          </cell>
          <cell r="O6342" t="str">
            <v>CONTRATADO EN EJECUCIÓN</v>
          </cell>
        </row>
        <row r="6343">
          <cell r="K6343">
            <v>2015500060007</v>
          </cell>
          <cell r="L6343" t="str">
            <v>CONSTRUCCIÓN DE VIAS EN CONCRETO RIGIDO Y OBRAS COMPLEMENTARIAS EN LOS BARRIOS VILLA LUCIA,LA TIZA,MANCERA Y SAN CRISTOBAL DEL MUNICIPIO DE ACACÍAS, META, ORINOQUÍA</v>
          </cell>
          <cell r="M6343">
            <v>0</v>
          </cell>
          <cell r="N6343">
            <v>84.12</v>
          </cell>
          <cell r="O6343" t="str">
            <v>CONTRATADO EN EJECUCIÓN</v>
          </cell>
        </row>
        <row r="6344">
          <cell r="K6344">
            <v>2013501100001</v>
          </cell>
          <cell r="L6344" t="str">
            <v>CONSTRUCCIÓN RED DE BAJA TENSION PARA LA URBANIZACION VILLA SANTIAGO, BARRANCA DE UPÍA, META, ORINOQUÍA</v>
          </cell>
          <cell r="M6344">
            <v>100</v>
          </cell>
          <cell r="N6344">
            <v>91.66</v>
          </cell>
          <cell r="O6344" t="str">
            <v>TERMINADO</v>
          </cell>
        </row>
        <row r="6345">
          <cell r="K6345">
            <v>2014501100001</v>
          </cell>
          <cell r="L6345" t="str">
            <v>CONSTRUCCIÓN ALCANTARILLADO SANITARIO EN EL SECTOR DE BRISAS DEL UPIA, BARRANCA DE UPÍA, META, ORINOQUÍA</v>
          </cell>
          <cell r="M6345">
            <v>52.46</v>
          </cell>
          <cell r="N6345">
            <v>99.99</v>
          </cell>
          <cell r="O6345" t="str">
            <v>CONTRATADO EN EJECUCIÓN</v>
          </cell>
        </row>
        <row r="6346">
          <cell r="K6346">
            <v>2014501100002</v>
          </cell>
          <cell r="L6346" t="str">
            <v>CONSTRUCCIÓN BLOQUE DE AULAS INSTITUCIÓN EDUCATIVA FRANCISCO WALTER BARRANCA DE UPÍA, META, ORINOQUÍA</v>
          </cell>
          <cell r="M6346">
            <v>99.17</v>
          </cell>
          <cell r="N6346">
            <v>93.85</v>
          </cell>
          <cell r="O6346" t="str">
            <v>CONTRATADO EN EJECUCIÓN</v>
          </cell>
        </row>
        <row r="6347">
          <cell r="K6347">
            <v>2014501100003</v>
          </cell>
          <cell r="L6347" t="str">
            <v>CONSTRUCCIÓN DE REDES ELECTRICAS Y ALUMBRADO PUBLICO EN LAS VEREDAS LAS MORAS, GUAICARAMO Y PAVITOS MUNICIPIO DE BARRANCA DE UPIA META</v>
          </cell>
          <cell r="M6347">
            <v>28.96</v>
          </cell>
          <cell r="N6347">
            <v>48.35</v>
          </cell>
          <cell r="O6347" t="str">
            <v>CONTRATADO EN EJECUCIÓN</v>
          </cell>
        </row>
        <row r="6348">
          <cell r="K6348">
            <v>2014501100004</v>
          </cell>
          <cell r="L6348" t="str">
            <v>AMPLIACIÓN Y OPTIMIZACIÓN DEL SISTEMA DE ACUEDUCTO DEL MUNICIPIO BARRANCA DE UPÍA, META, ORINOQUÍA</v>
          </cell>
          <cell r="M6348">
            <v>0</v>
          </cell>
          <cell r="N6348">
            <v>94.53</v>
          </cell>
          <cell r="O6348" t="str">
            <v>CONTRATADO EN EJECUCIÓN</v>
          </cell>
        </row>
        <row r="6349">
          <cell r="K6349">
            <v>2015501100001</v>
          </cell>
          <cell r="L6349" t="str">
            <v>INSTALACIÓN ALUMBRADO PUBLICO, DESDE CRA 4-CLL 12 HASTA COL. JORGE ELIECER GAITAN VEREDA PAVITOS; Y TRV 4-CLL 10 HASTA LA CALLEJUELA BARRANCA DE UPÍA, META, ORINOQUÍA</v>
          </cell>
          <cell r="M6349">
            <v>0</v>
          </cell>
          <cell r="N6349">
            <v>84.12</v>
          </cell>
          <cell r="O6349" t="str">
            <v>CONTRATADO EN EJECUCIÓN</v>
          </cell>
        </row>
        <row r="6350">
          <cell r="K6350">
            <v>2015501100002</v>
          </cell>
          <cell r="L6350" t="str">
            <v>CONSTRUCCIÓN DE BATERÍAS SANITARIAS COLEGIO FRANCISCO WALTER SEDE JORGE ELIECER GAITÁN DE BARRANCA DE UPÍA, META, ORINOQUÍA</v>
          </cell>
          <cell r="M6350">
            <v>0</v>
          </cell>
          <cell r="N6350">
            <v>0</v>
          </cell>
          <cell r="O6350" t="str">
            <v>CONTRATADO EN EJECUCIÓN</v>
          </cell>
        </row>
        <row r="6351">
          <cell r="K6351">
            <v>2015501100003</v>
          </cell>
          <cell r="L6351" t="str">
            <v>CONSTRUCCIÓN DE PAVIMENTO EN CONCRETO RIGIDO Y CICLO RUTA DE LA VIA QUE VA DESDE LA YEE RUTA VEREDA PAVITOS A I.E. FRANCISCO WALTER DE BARRANCA DE UPÍA, META</v>
          </cell>
          <cell r="M6351">
            <v>1.1399999999999999</v>
          </cell>
          <cell r="N6351">
            <v>49.99</v>
          </cell>
          <cell r="O6351" t="str">
            <v>CONTRATADO EN EJECUCIÓN</v>
          </cell>
        </row>
        <row r="6352">
          <cell r="K6352">
            <v>2015501100004</v>
          </cell>
          <cell r="L6352" t="str">
            <v>AMPLIACIÓN Y OPTIMIZACIÓN DE REDES DE DISTRIBUCIÓN Y DEL SISTEMA DE ALMACENAMIENTO DE LA PTAP ETAPA 2; EN EL MUNICIPIO BARRANCA DE UPÍA, META, ORINOQUÍA</v>
          </cell>
          <cell r="M6352">
            <v>0</v>
          </cell>
          <cell r="N6352">
            <v>93.47</v>
          </cell>
          <cell r="O6352" t="str">
            <v>CONTRATADO EN EJECUCIÓN</v>
          </cell>
        </row>
        <row r="6353">
          <cell r="K6353">
            <v>2012501240001</v>
          </cell>
          <cell r="L6353" t="str">
            <v>AMPLIACIÓN DE CALZADA MEDIANTE CONCRETO RÍGIDO EN LA CLL 15 ENTRE CRA 5A Y 6A Y CRA 7 ENTRE CLL 16 Y CLL 17 SECTOR SAN NICOLAS, CABUYARO, META, ORINOQUÍA</v>
          </cell>
          <cell r="M6353">
            <v>100</v>
          </cell>
          <cell r="N6353">
            <v>59.11</v>
          </cell>
          <cell r="O6353" t="str">
            <v>TERMINADO</v>
          </cell>
        </row>
        <row r="6354">
          <cell r="K6354">
            <v>2012501240002</v>
          </cell>
          <cell r="L6354" t="str">
            <v>CONSTRUCCIÓN DE VÍA EN CONCRETO RÍGIDO DE LA CARRERA 8 ENTRE CALLE 7 Y CALLE13 Y CALLE 13 ENTRE CARRERA 5 Y CARRERA 8  DEL MUNICIPIO CABUYARO, META, ORINOQUÍA</v>
          </cell>
          <cell r="M6354">
            <v>100</v>
          </cell>
          <cell r="N6354">
            <v>99.87</v>
          </cell>
          <cell r="O6354" t="str">
            <v>TERMINADO</v>
          </cell>
        </row>
        <row r="6355">
          <cell r="K6355">
            <v>2012501240003</v>
          </cell>
          <cell r="L6355" t="str">
            <v>CONSTRUCCIÓN DE VÍA EN CONCRETO RÍGIDO SOBRE LA CARRERA 5 ENTRE CALLES 4 Y 12 EN EL MUNICIPIO DE CABUYARO, META, ORINOQUÍA</v>
          </cell>
          <cell r="M6355">
            <v>99.99</v>
          </cell>
          <cell r="N6355">
            <v>99.63</v>
          </cell>
          <cell r="O6355" t="str">
            <v>TERMINADO</v>
          </cell>
        </row>
        <row r="6356">
          <cell r="K6356">
            <v>2012501240005</v>
          </cell>
          <cell r="L6356" t="str">
            <v>CONSTRUCCIÓN DE VÍA EN CONCRETO RÍGIDO UBICADA EN LA INSPECCIÓN EL VISO DE UPIA MUNICIPIO DE CABUYARO, META, ORINOQUÍA</v>
          </cell>
          <cell r="M6356">
            <v>100</v>
          </cell>
          <cell r="N6356">
            <v>99.06</v>
          </cell>
          <cell r="O6356" t="str">
            <v>TERMINADO</v>
          </cell>
        </row>
        <row r="6357">
          <cell r="K6357">
            <v>2013501240002</v>
          </cell>
          <cell r="L6357" t="str">
            <v>MEJORAMIENTO DE LA VÍA CARPINTERO CHIRIGUARE- GUARUPAY EN EL  MUNICIPIO DE CABUYARO, META, ORINOQUIA</v>
          </cell>
          <cell r="M6357">
            <v>100</v>
          </cell>
          <cell r="N6357">
            <v>99.66</v>
          </cell>
          <cell r="O6357" t="str">
            <v>PARA CIERRE</v>
          </cell>
        </row>
        <row r="6358">
          <cell r="K6358">
            <v>2013501240003</v>
          </cell>
          <cell r="L6358" t="str">
            <v>CONSTRUCCIÓN ELECTRIFICACIÓN RURAL VEREDA SAN MIGUEL SECTOR CARPINTERO-CHIRIGUARE MUNICIPIO DE CABUYARO, META, ORINOQUÍA</v>
          </cell>
          <cell r="M6358">
            <v>100</v>
          </cell>
          <cell r="N6358">
            <v>100</v>
          </cell>
          <cell r="O6358" t="str">
            <v>TERMINADO</v>
          </cell>
        </row>
        <row r="6359">
          <cell r="K6359">
            <v>2013501240004</v>
          </cell>
          <cell r="L6359" t="str">
            <v>MEJORAMIENTO Y ADECUACIÓN DEL CEMENTERIO MUNICIPAL DE CABUYARO, META, ORINOQUÍA</v>
          </cell>
          <cell r="M6359">
            <v>100</v>
          </cell>
          <cell r="N6359">
            <v>73.7</v>
          </cell>
          <cell r="O6359" t="str">
            <v>TERMINADO</v>
          </cell>
        </row>
        <row r="6360">
          <cell r="K6360">
            <v>2013501240005</v>
          </cell>
          <cell r="L6360" t="str">
            <v>REMODELACIÓN DEL PARQUE JUAN PABLO II EN EL MUNICIPIO DE CABUYARO, META, ORINOQUÍA</v>
          </cell>
          <cell r="M6360">
            <v>100</v>
          </cell>
          <cell r="N6360">
            <v>86.32</v>
          </cell>
          <cell r="O6360" t="str">
            <v>TERMINADO</v>
          </cell>
        </row>
        <row r="6361">
          <cell r="K6361">
            <v>2013501240006</v>
          </cell>
          <cell r="L6361" t="str">
            <v>REMODELACIÓN Y COMPLEMENTACIÓN REDES ELÉCTRICAS INSPECCIÓN EL VISO DE UPIA CABUYARO, META, ORINOQUÍA</v>
          </cell>
          <cell r="M6361">
            <v>100</v>
          </cell>
          <cell r="N6361">
            <v>99.99</v>
          </cell>
          <cell r="O6361" t="str">
            <v>TERMINADO</v>
          </cell>
        </row>
        <row r="6362">
          <cell r="K6362">
            <v>2013501240007</v>
          </cell>
          <cell r="L6362" t="str">
            <v>CONSTRUCCIÓN DEL PARQUE DE LA LLANERIDAD EN EL MUNICIPIO DE CABUYARO, META, ORINOQUÍA</v>
          </cell>
          <cell r="M6362">
            <v>100</v>
          </cell>
          <cell r="N6362">
            <v>91.14</v>
          </cell>
          <cell r="O6362" t="str">
            <v>TERMINADO</v>
          </cell>
        </row>
        <row r="6363">
          <cell r="K6363">
            <v>2013501240009</v>
          </cell>
          <cell r="L6363" t="str">
            <v>CONSTRUCCIÓN EN CONCRETO RÍGIDO DE LA VÍA PRINCIPAL DEL SECTOR GUARUPAY, VEREDA SAN MIGUEL EN EL MUNICIPIO DE CABUYARO, META, ORINOQUÍA</v>
          </cell>
          <cell r="M6363">
            <v>100</v>
          </cell>
          <cell r="N6363">
            <v>100</v>
          </cell>
          <cell r="O6363" t="str">
            <v>TERMINADO</v>
          </cell>
        </row>
        <row r="6364">
          <cell r="K6364">
            <v>2015501240001</v>
          </cell>
          <cell r="L6364" t="str">
            <v>CONSTRUCCIÓN DE VIVIENDAS DE INTERES SOCIAL EN SITIO PROPIO EN EL MUNICIPIO DE CABUYARO, META, ORINOQUÍA</v>
          </cell>
          <cell r="M6364">
            <v>100</v>
          </cell>
          <cell r="N6364">
            <v>42.34</v>
          </cell>
          <cell r="O6364" t="str">
            <v>TERMINADO</v>
          </cell>
        </row>
        <row r="6365">
          <cell r="K6365">
            <v>2015501240002</v>
          </cell>
          <cell r="L6365" t="str">
            <v>CONSTRUCCIÓN DE VIVIENDA PARA AHORRADORES VIPA EN EL CASCO URBANO DEL MUNICIPIO DE CABUYARO, META, ORINOQUÍA</v>
          </cell>
          <cell r="M6365">
            <v>100</v>
          </cell>
          <cell r="N6365">
            <v>52.37</v>
          </cell>
          <cell r="O6365" t="str">
            <v>TERMINADO</v>
          </cell>
        </row>
        <row r="6366">
          <cell r="K6366">
            <v>2015501240003</v>
          </cell>
          <cell r="L6366" t="str">
            <v>CONSTRUCCIÓN EN PAVIMENTO RIGIDO DE LA CALLE 4 ENTRE CARRERA 5 Y 9 MUNICIPIO DE CABUYARO, META, ORINOQUÍA</v>
          </cell>
          <cell r="M6366">
            <v>100</v>
          </cell>
          <cell r="N6366">
            <v>70.09</v>
          </cell>
          <cell r="O6366" t="str">
            <v>TERMINADO</v>
          </cell>
        </row>
        <row r="6367">
          <cell r="K6367">
            <v>2015501240004</v>
          </cell>
          <cell r="L6367" t="str">
            <v>CONSTRUCCIÓN DE VIA EN PAVIMENTO RÍGIDO DE LA CARRERA 5TA ENTRE CALLE 3 Y 4 MUNICIPIO DE CABUYARO, META, ORINOQUÍA</v>
          </cell>
          <cell r="M6367">
            <v>100</v>
          </cell>
          <cell r="N6367">
            <v>0</v>
          </cell>
          <cell r="O6367" t="str">
            <v>TERMINADO</v>
          </cell>
        </row>
        <row r="6368">
          <cell r="K6368">
            <v>2012501500001</v>
          </cell>
          <cell r="L6368" t="str">
            <v>IMPLEMENTACIÓN DEL SERVICIO DE TRANSPORTE ESCOLAR EN EL MUNICIPIO DE CASTILLA LA NUEVA, META, ORINOQUÍA</v>
          </cell>
          <cell r="M6368">
            <v>100</v>
          </cell>
          <cell r="N6368">
            <v>61.72</v>
          </cell>
          <cell r="O6368" t="str">
            <v>CERRADO</v>
          </cell>
        </row>
        <row r="6369">
          <cell r="K6369">
            <v>2012501500002</v>
          </cell>
          <cell r="L6369" t="str">
            <v>IMPLEMENTACIÓN COMPLEMENTO NUTRICIONAL ESCOLAR CON UN APORTE CALORICO NUTRICIONAL ENTRE EL 20% Y EL 25% EN EL MUNICIPIO DE CASTILLA LA NUEVA, META, ORINOQUÍA</v>
          </cell>
          <cell r="M6369">
            <v>99.49</v>
          </cell>
          <cell r="N6369">
            <v>74.47</v>
          </cell>
          <cell r="O6369" t="str">
            <v>CONTRATADO EN EJECUCIÓN</v>
          </cell>
        </row>
        <row r="6370">
          <cell r="K6370">
            <v>2012501500003</v>
          </cell>
          <cell r="L6370" t="str">
            <v>IMPLEMENTACIÓN DE LA ESTRATEGIA DE ATENCIÓN INTEGRAL DE LAS ENFERMEDADES PREVALENTES DE LA PRIMERA INFANCIA EN EL MUNCIPIO DE CASTILLA LA NUEVA, META, ORINOQUÍA</v>
          </cell>
          <cell r="M6370">
            <v>100</v>
          </cell>
          <cell r="N6370">
            <v>53.15</v>
          </cell>
          <cell r="O6370" t="str">
            <v>CERRADO</v>
          </cell>
        </row>
        <row r="6371">
          <cell r="K6371">
            <v>2012501500004</v>
          </cell>
          <cell r="L6371" t="str">
            <v>IMPLEMENTACIÓN DEL SERVICIO DE ATENCION A LA PRIMERA INFANCIA EN EL MARCO DE LA ESTRATEGIA NACIONAL DE CERO A SIEMPRE CASTILLA LA NUEVA, META, ORINOQUÍA</v>
          </cell>
          <cell r="M6371">
            <v>100</v>
          </cell>
          <cell r="N6371">
            <v>80.209999999999994</v>
          </cell>
          <cell r="O6371" t="str">
            <v>CERRADO</v>
          </cell>
        </row>
        <row r="6372">
          <cell r="K6372">
            <v>2012501500005</v>
          </cell>
          <cell r="L6372" t="str">
            <v>CONSTRUCCIÓN ETAPA 2 PTAR CASCO URBANO CASTILLA LA NUEVA, META, ORINOQUÍA</v>
          </cell>
          <cell r="M6372">
            <v>100</v>
          </cell>
          <cell r="N6372">
            <v>99.99</v>
          </cell>
          <cell r="O6372" t="str">
            <v>CERRADO</v>
          </cell>
        </row>
        <row r="6373">
          <cell r="K6373">
            <v>2012501500006</v>
          </cell>
          <cell r="L6373" t="str">
            <v>APOYO TÉCNICO A ALIANZAS ESTRATEGICAS EN EL CULTIVO DE PALMA AFRICANA CON PEQUEÑOS PRODUCTORES DEL MUNICIPIO CASTILLA LA NUEVA, META, ORINOQUÍA</v>
          </cell>
          <cell r="M6373">
            <v>16.309999999999999</v>
          </cell>
          <cell r="N6373">
            <v>4.95</v>
          </cell>
          <cell r="O6373" t="str">
            <v>CONTRATADO EN EJECUCIÓN</v>
          </cell>
        </row>
        <row r="6374">
          <cell r="K6374">
            <v>2012501500007</v>
          </cell>
          <cell r="L6374" t="str">
            <v>IMPLEMENTACIÓN DE SISTEMAS SILVOPASTORILES PARA PEQUEÑOS Y MEDIANOS GANADEROS DEL MUNICIPIO CASTILLA LA NUEVA, META, ORINOQUÍA</v>
          </cell>
          <cell r="M6374">
            <v>100</v>
          </cell>
          <cell r="N6374">
            <v>100</v>
          </cell>
          <cell r="O6374" t="str">
            <v>CERRADO</v>
          </cell>
        </row>
        <row r="6375">
          <cell r="K6375">
            <v>2012501500008</v>
          </cell>
          <cell r="L6375" t="str">
            <v>MANTENIMIENTO DE LA VIA DESDE LA ABSCISA K3+440 HASTA LA ABSCISA K10+000  HACIA EL MUNICIPIO DE GUAMAL CASTILLA LA NUEVA, META, ORINOQUÍA</v>
          </cell>
          <cell r="M6375">
            <v>100</v>
          </cell>
          <cell r="N6375">
            <v>100</v>
          </cell>
          <cell r="O6375" t="str">
            <v>CERRADO</v>
          </cell>
        </row>
        <row r="6376">
          <cell r="K6376">
            <v>2012501500011</v>
          </cell>
          <cell r="L6376" t="str">
            <v>DISEÑO SISTEMA DE INFORMACION GEOGRAFICO Y ESTADISTICO DE CASTILLA LA NUEVA ORINOQUÍA, META, CASTILLA LA NUEVA</v>
          </cell>
          <cell r="M6376">
            <v>100</v>
          </cell>
          <cell r="N6376">
            <v>99.8</v>
          </cell>
          <cell r="O6376" t="str">
            <v>CERRADO</v>
          </cell>
        </row>
        <row r="6377">
          <cell r="K6377">
            <v>2013501500001</v>
          </cell>
          <cell r="L6377" t="str">
            <v>CAPACITACIÓN Y ASISTENCIA TECNICA A SISTEMAS AGROFORESTALES CON CACAO MUNICIPIO DE CASTILLA LA NUEVA, META, ORINOQUÍA</v>
          </cell>
          <cell r="M6377">
            <v>9.57</v>
          </cell>
          <cell r="N6377">
            <v>22.38</v>
          </cell>
          <cell r="O6377" t="str">
            <v>CONTRATADO EN EJECUCIÓN</v>
          </cell>
        </row>
        <row r="6378">
          <cell r="K6378">
            <v>2013501500002</v>
          </cell>
          <cell r="L6378" t="str">
            <v>CONSTRUCCIÓN MURO PANTALLA Y DRAGADO EN EL CAÑO PALOMARCADO EN EL SECTOR CASCO URBANO SEGUNDA ETAPA CASTILLA LA NUEVA, META, ORINOQUÍA</v>
          </cell>
          <cell r="M6378">
            <v>100</v>
          </cell>
          <cell r="N6378">
            <v>100</v>
          </cell>
          <cell r="O6378" t="str">
            <v>CERRADO</v>
          </cell>
        </row>
        <row r="6379">
          <cell r="K6379">
            <v>2013501500003</v>
          </cell>
          <cell r="L6379" t="str">
            <v>CONSTRUCCIÓN ALCANTARILLADO PLUVIAL DEL CENTRO POBLADO LAS VIOLETAS EN EL MUNICIPIO DE CASTILLA LA NUEVA CASTILLA LA NUEVA, META, ORINOQUÍA</v>
          </cell>
          <cell r="M6379">
            <v>100</v>
          </cell>
          <cell r="N6379">
            <v>99.98</v>
          </cell>
          <cell r="O6379" t="str">
            <v>CERRADO</v>
          </cell>
        </row>
        <row r="6380">
          <cell r="K6380">
            <v>2013501500004</v>
          </cell>
          <cell r="L6380" t="str">
            <v>ADECUACIÓN DEL CENTRO DE EVENTOS Y POLIDEPORTIVO DEL CASCO URBANO DEL MUNICIPIO DE CASTILLA LA NUEVA, META, ORINOQUÍA</v>
          </cell>
          <cell r="M6380">
            <v>100</v>
          </cell>
          <cell r="N6380">
            <v>100</v>
          </cell>
          <cell r="O6380" t="str">
            <v>CERRADO</v>
          </cell>
        </row>
        <row r="6381">
          <cell r="K6381">
            <v>2013501500005</v>
          </cell>
          <cell r="L6381" t="str">
            <v>AMPLIACIÓN DE LAS REDES ELECTRICAS Y ALUMBRADO PÚBLICO EN EL MUNICIPIO DE CASTILLA LA NUEVA, META, ORINOQUÍA</v>
          </cell>
          <cell r="M6381">
            <v>100</v>
          </cell>
          <cell r="N6381">
            <v>99.98</v>
          </cell>
          <cell r="O6381" t="str">
            <v>CERRADO</v>
          </cell>
        </row>
        <row r="6382">
          <cell r="K6382">
            <v>2013501500006</v>
          </cell>
          <cell r="L6382" t="str">
            <v>CONSTRUCCIÓN PRIMERA FASE ALAMEDA PEATONAL CAÑO HONDO EN CASTILLA LA NUEVA, META, ORINOQUÍA</v>
          </cell>
          <cell r="M6382">
            <v>100</v>
          </cell>
          <cell r="N6382">
            <v>99.99</v>
          </cell>
          <cell r="O6382" t="str">
            <v>CERRADO</v>
          </cell>
        </row>
        <row r="6383">
          <cell r="K6383">
            <v>2013501500007</v>
          </cell>
          <cell r="L6383" t="str">
            <v>ESTUDIOS CONSULTORIA DE LOS ESTUDIOS Y DISEÑOS ALCANTARILLADO PLUVIAL Y SANITARIO DEL BARRIO LA SHELL, MUNICIPIO DE CASTILLA LA NUEVA, META, ORINOQUÍA</v>
          </cell>
          <cell r="M6383">
            <v>100</v>
          </cell>
          <cell r="N6383">
            <v>100</v>
          </cell>
          <cell r="O6383" t="str">
            <v>CERRADO</v>
          </cell>
        </row>
        <row r="6384">
          <cell r="K6384">
            <v>2013501500008</v>
          </cell>
          <cell r="L6384" t="str">
            <v>ESTUDIOS CONSULTORIA PARA LOS ESTUDIOS Y DISEÑOS CENTRO CULTURAL, DEPORTIVO Y RECREATIVO BARRIOS EL PROGRESO Y ALTOS DE SAN JOSE, CASTILLA LA NUEVA, META, ORINOQUÍA</v>
          </cell>
          <cell r="M6384">
            <v>100</v>
          </cell>
          <cell r="N6384">
            <v>100</v>
          </cell>
          <cell r="O6384" t="str">
            <v>CERRADO</v>
          </cell>
        </row>
        <row r="6385">
          <cell r="K6385">
            <v>2013501500009</v>
          </cell>
          <cell r="L6385" t="str">
            <v>CONSTRUCCIÓN OBRAS DE PROTECCIÓN EN EL SECTOR COROCITOS DEL MUNICIPIO DE CASTILLA LA NUEVA, META, ORINOQUÍA</v>
          </cell>
          <cell r="M6385">
            <v>100</v>
          </cell>
          <cell r="N6385">
            <v>99.55</v>
          </cell>
          <cell r="O6385" t="str">
            <v>CERRADO</v>
          </cell>
        </row>
        <row r="6386">
          <cell r="K6386">
            <v>2013501500011</v>
          </cell>
          <cell r="L6386" t="str">
            <v>IMPLEMENTACIÓN DE LA ESTRATEGIA DE ATENCION INTEGRAL EN SALUD COMUNITARIA EN EL MUNICIPIO DE CASTILLA LA NUEVA, META, ORINOQUÍA</v>
          </cell>
          <cell r="M6386">
            <v>100</v>
          </cell>
          <cell r="N6386">
            <v>94.5</v>
          </cell>
          <cell r="O6386" t="str">
            <v>CERRADO</v>
          </cell>
        </row>
        <row r="6387">
          <cell r="K6387">
            <v>2014501500004</v>
          </cell>
          <cell r="L6387" t="str">
            <v>IMPLEMENTACIÓN DEL SERVICIO DE TRANSPORTE ESCOLAR 2015 EN EL MUNICIPIO DE CASTILLA LA NUEVA, META, ORINOQUÍA</v>
          </cell>
          <cell r="M6387">
            <v>100</v>
          </cell>
          <cell r="N6387">
            <v>98.16</v>
          </cell>
          <cell r="O6387" t="str">
            <v>TERMINADO</v>
          </cell>
        </row>
        <row r="6388">
          <cell r="K6388">
            <v>2014501500006</v>
          </cell>
          <cell r="L6388" t="str">
            <v>IMPLEMENTACIÓN DE UNA ESTRATEGIA DE ALIMENTACIÓN EN EL MUNICIPIO DE CASTILLA LA NUEVA, META.</v>
          </cell>
          <cell r="M6388">
            <v>100</v>
          </cell>
          <cell r="N6388">
            <v>86.03</v>
          </cell>
          <cell r="O6388" t="str">
            <v>TERMINADO</v>
          </cell>
        </row>
        <row r="6389">
          <cell r="K6389">
            <v>2015501500001</v>
          </cell>
          <cell r="L6389" t="str">
            <v>CONSTRUCCIÓN SEGUNDA FASE ALAMEDA PEATONAL CAÑO HONDO EN CASTILLA LA NUEVA CASTILLA LA NUEVA, META, ORINOQUÍA</v>
          </cell>
          <cell r="M6389">
            <v>100</v>
          </cell>
          <cell r="N6389">
            <v>64.819999999999993</v>
          </cell>
          <cell r="O6389" t="str">
            <v>TERMINADO</v>
          </cell>
        </row>
        <row r="6390">
          <cell r="K6390">
            <v>2015501500002</v>
          </cell>
          <cell r="L6390" t="str">
            <v>AMPLIACIÓN SISTEMA VIAL DEL ÁREA CONFORMADA POR EL PLAN PARCIAL 237 ZONA DE EXPANSIÓN NORTE CASTILLA LA NUEVA, META</v>
          </cell>
          <cell r="M6390">
            <v>13.56</v>
          </cell>
          <cell r="N6390">
            <v>20</v>
          </cell>
          <cell r="O6390" t="str">
            <v>CONTRATADO EN EJECUCIÓN</v>
          </cell>
        </row>
        <row r="6391">
          <cell r="K6391">
            <v>2015501500003</v>
          </cell>
          <cell r="L6391" t="str">
            <v>REHABILITACIÓN DE CAMELLONES Y VÍAS TERCIARIAS DEL MUNICIPIO CASTILLA LA NUEVA, META, ORINOQUÍA</v>
          </cell>
          <cell r="M6391">
            <v>100</v>
          </cell>
          <cell r="N6391">
            <v>83.2</v>
          </cell>
          <cell r="O6391" t="str">
            <v>TERMINADO</v>
          </cell>
        </row>
        <row r="6392">
          <cell r="K6392">
            <v>2015501500004</v>
          </cell>
          <cell r="L6392" t="str">
            <v>CONSTRUCCIÓN DE OBRAS DE PROTECCIÓN SOBRE LA MARGEN DERECHA DEL RÍO GUAMAL, SECTOR PUENTE HORMIGA EN EL MUNICIPIO DE CASTILLA LA NUEVA - META</v>
          </cell>
          <cell r="M6392">
            <v>100</v>
          </cell>
          <cell r="N6392">
            <v>83.91</v>
          </cell>
          <cell r="O6392" t="str">
            <v>TERMINADO</v>
          </cell>
        </row>
        <row r="6393">
          <cell r="K6393">
            <v>2015501500005</v>
          </cell>
          <cell r="L6393" t="str">
            <v>CONSTRUCCIÓN DE OBRAS DE PROTECCIÓN SOBRE LA MARGEN DERECHA DEL RÍO GUAMAL EN EL SECTOR SAN ANTONIO I DEL MUNICIPIO DE CASTILLA LA NUEVA, META, ORINOQUÍA</v>
          </cell>
          <cell r="M6393">
            <v>100</v>
          </cell>
          <cell r="N6393">
            <v>41.57</v>
          </cell>
          <cell r="O6393" t="str">
            <v>TERMINADO</v>
          </cell>
        </row>
        <row r="6394">
          <cell r="K6394">
            <v>2015501500006</v>
          </cell>
          <cell r="L6394" t="str">
            <v>CONSTRUCCIÓN OBRAS DE PROTECCIÓN RÍO HUMADEA SECTOR VEREDA TURUY, MUNICIPIO DE CASTILLA LA NUEVA, META, ORINOQUÍA</v>
          </cell>
          <cell r="M6394">
            <v>100</v>
          </cell>
          <cell r="N6394">
            <v>34.28</v>
          </cell>
          <cell r="O6394" t="str">
            <v>TERMINADO</v>
          </cell>
        </row>
        <row r="6395">
          <cell r="K6395">
            <v>2015501500008</v>
          </cell>
          <cell r="L6395" t="str">
            <v>CONSTRUCCIÓN DE REDES ELÉCTRICAS Y OPTIMIZACIÓN DE ALUMBRADO PÚBLICO EN EL MUNICIPIO DE CASTILLA LA NUEVA, META, ORINOQUÍA</v>
          </cell>
          <cell r="M6395">
            <v>91.06</v>
          </cell>
          <cell r="N6395">
            <v>70.53</v>
          </cell>
          <cell r="O6395" t="str">
            <v>CONTRATADO EN EJECUCIÓN</v>
          </cell>
        </row>
        <row r="6396">
          <cell r="K6396">
            <v>2016501500001</v>
          </cell>
          <cell r="L6396" t="str">
            <v>IMPLEMENTACIÓN DE UNA ESTRATEGIA DE ALIMENTACIÓN EN EL MUNICIPIO DE CASTILLA LA NUEVA, META, ORINOQUÍA</v>
          </cell>
          <cell r="M6396">
            <v>18.59</v>
          </cell>
          <cell r="N6396">
            <v>15.97</v>
          </cell>
          <cell r="O6396" t="str">
            <v>CONTRATADO EN EJECUCIÓN</v>
          </cell>
        </row>
        <row r="6397">
          <cell r="K6397">
            <v>2016501500003</v>
          </cell>
          <cell r="L6397" t="str">
            <v>IMPLEMENTACIÓN DEL SERVICIO DE TRANSPORTE ESCOLAR EN EL MUNICIPIO DE CASTILLA LA NUEVA, META</v>
          </cell>
          <cell r="M6397">
            <v>100</v>
          </cell>
          <cell r="N6397">
            <v>99.24</v>
          </cell>
          <cell r="O6397" t="str">
            <v>PARA CIERRE</v>
          </cell>
        </row>
        <row r="6398">
          <cell r="K6398">
            <v>2016501500004</v>
          </cell>
          <cell r="L6398" t="str">
            <v>FORTALECIMIENTO A LAS ACTIVIDADES DEPORTIVAS Y RECREATIVAS DE LA POBLACIÓN DE CASTILLA LA NUEVA</v>
          </cell>
          <cell r="M6398">
            <v>0</v>
          </cell>
          <cell r="N6398">
            <v>0</v>
          </cell>
          <cell r="O6398" t="str">
            <v>SIN CONTRATAR</v>
          </cell>
        </row>
        <row r="6399">
          <cell r="K6399">
            <v>2016501500005</v>
          </cell>
          <cell r="L6399" t="str">
            <v>CONSTRUCCIÓN DE LA FASE III DE LA INSTITUCIÓN EDUCATIVA SAN LORENZO DEL MUNICIPIO DE CASTILLA LA NUEVA</v>
          </cell>
          <cell r="M6399">
            <v>0</v>
          </cell>
          <cell r="N6399">
            <v>0</v>
          </cell>
          <cell r="O6399" t="str">
            <v>SIN CONTRATAR</v>
          </cell>
        </row>
        <row r="6400">
          <cell r="K6400">
            <v>2016501500006</v>
          </cell>
          <cell r="L6400" t="str">
            <v>DISEÑO DE URBANISMO Y COMPRA DE LOTE URBANO PARA LA REALIZACIÓN DE PROYECTO DE VIVIENDA EN EL MUNICIPIO DE CASTILLA LA NUEVA</v>
          </cell>
          <cell r="M6400">
            <v>0</v>
          </cell>
          <cell r="N6400">
            <v>0</v>
          </cell>
          <cell r="O6400" t="str">
            <v>SIN CONTRATAR</v>
          </cell>
        </row>
        <row r="6401">
          <cell r="K6401">
            <v>2013005500076</v>
          </cell>
          <cell r="L6401" t="str">
            <v>CONSTRUCCIÓN CENTRO DE DESARROLLO INFANTIL DEL MUNICIPIO CUMARAL, META, ORINOQUÍA</v>
          </cell>
          <cell r="M6401">
            <v>89.76</v>
          </cell>
          <cell r="N6401">
            <v>70.72</v>
          </cell>
          <cell r="O6401" t="str">
            <v>CONTRATADO EN EJECUCIÓN</v>
          </cell>
        </row>
        <row r="6402">
          <cell r="K6402">
            <v>2015502260001</v>
          </cell>
          <cell r="L6402" t="str">
            <v>CONSTRUCCIÓN DE CANCHA SINTETICA ENTRE LA CALLE 20 Y CARRERAS 8 Y 9 BARRIO MAYUGA DEL MUNICIPIO DE CUMARAL, META, ORINOQUÍA</v>
          </cell>
          <cell r="M6402">
            <v>0</v>
          </cell>
          <cell r="N6402">
            <v>0</v>
          </cell>
          <cell r="O6402" t="str">
            <v>CONTRATADO EN EJECUCIÓN</v>
          </cell>
        </row>
        <row r="6403">
          <cell r="K6403">
            <v>2013005500070</v>
          </cell>
          <cell r="L6403" t="str">
            <v>MEJORAMIENTO VIAS VEREDALES MONFORT- MONSERRATE EN EL MUNICIPIO DE EL CALVARIO, META</v>
          </cell>
          <cell r="M6403">
            <v>100</v>
          </cell>
          <cell r="N6403">
            <v>99.96</v>
          </cell>
          <cell r="O6403" t="str">
            <v>CERRADO</v>
          </cell>
        </row>
        <row r="6404">
          <cell r="K6404">
            <v>2013005500077</v>
          </cell>
          <cell r="L6404" t="str">
            <v>MANTENIMIENTO ,REHABILITACIÓN Y MEJORAMIENTO DE LOS PUENTES COLGANTES PEATONALES DEL MUNICIPIO DE EL CASTILLO, META, ORINOQUÍA</v>
          </cell>
          <cell r="M6404">
            <v>100</v>
          </cell>
          <cell r="N6404">
            <v>100</v>
          </cell>
          <cell r="O6404" t="str">
            <v>CERRADO</v>
          </cell>
        </row>
        <row r="6405">
          <cell r="K6405">
            <v>2015502510001</v>
          </cell>
          <cell r="L6405" t="str">
            <v>MEJORAMIENTO DE CINCUENTA Y OCHO VIVIENDAS (58) DEL AREA RURAL Y URBANA DEL  MUNICIPIO DE EL CASTILLO , META, ORINOQUÍA</v>
          </cell>
          <cell r="M6405">
            <v>100</v>
          </cell>
          <cell r="N6405">
            <v>100</v>
          </cell>
          <cell r="O6405" t="str">
            <v>PARA CIERRE</v>
          </cell>
        </row>
        <row r="6406">
          <cell r="K6406">
            <v>2014502700001</v>
          </cell>
          <cell r="L6406" t="str">
            <v>CONSTRUCCIÓN DE OBRAS DE PROTECCIÓN EN LA MARGEN IZQUIERDA DEL CAÑO PAUJIL DE LA VEREDA SANTA ROSA BAJA DEL MUNICIPIO DE EL DORADO - META</v>
          </cell>
          <cell r="M6406">
            <v>100</v>
          </cell>
          <cell r="N6406">
            <v>100</v>
          </cell>
          <cell r="O6406" t="str">
            <v>PARA CIERRE</v>
          </cell>
        </row>
        <row r="6407">
          <cell r="K6407">
            <v>2015502700001</v>
          </cell>
          <cell r="L6407" t="str">
            <v>ESTUDIOS Y DISEÑOS COMPLEMENTARIOS PARA EL PROYECTO CUYO OBJETO ES MEJORAMIENTO VÍA CABECERA MUNICPAL A SAN ISIDRO DEL ARIARI EL DORADO, META, ORINOQUÍA</v>
          </cell>
          <cell r="M6407">
            <v>100</v>
          </cell>
          <cell r="N6407">
            <v>100</v>
          </cell>
          <cell r="O6407" t="str">
            <v>PARA CIERRE</v>
          </cell>
        </row>
        <row r="6408">
          <cell r="K6408">
            <v>2015502700002</v>
          </cell>
          <cell r="L6408" t="str">
            <v>CONSTRUCCIÓN SISTEMA DE ALCANTARILLADO PLUVIAL SECTOR ANTIGUA ESTACIÓN DE POLICÍA Y PUESTO DE SALUD DE LA INSPECCIÓN DE SAN ISIDRO DE EL DORADO, META, ORINOQUÍA</v>
          </cell>
          <cell r="M6408">
            <v>100</v>
          </cell>
          <cell r="N6408">
            <v>96.25</v>
          </cell>
          <cell r="O6408" t="str">
            <v>TERMINADO</v>
          </cell>
        </row>
        <row r="6409">
          <cell r="K6409">
            <v>2013005500075</v>
          </cell>
          <cell r="L6409" t="str">
            <v>CONSTRUCCIÓN DE PUENTE VEHICULAR SOBRE EL CAÑO IRIQUE, VEREDA EL TRIUNFO SECTOR PUERTO ZANCUDO MUNICIPIO FUENTEDEORO - META</v>
          </cell>
          <cell r="M6409">
            <v>100</v>
          </cell>
          <cell r="N6409">
            <v>97.68</v>
          </cell>
          <cell r="O6409" t="str">
            <v>PARA CIERRE</v>
          </cell>
        </row>
        <row r="6410">
          <cell r="K6410">
            <v>2014502870001</v>
          </cell>
          <cell r="L6410" t="str">
            <v>CONSTRUCCIÓN PUENTE VEHICULAR SOBRE EL CAÑO GUACAMAYAS, VEREDA MOGOTES VIA LA PISTA Y UN (1) BOX COULVERT EN LA PARCELACIÓN EL JORDAN FUENTE DE ORO, META, ORINOQUÍA</v>
          </cell>
          <cell r="M6410">
            <v>99.82</v>
          </cell>
          <cell r="N6410">
            <v>99.71</v>
          </cell>
          <cell r="O6410" t="str">
            <v>TERMINADO</v>
          </cell>
        </row>
        <row r="6411">
          <cell r="K6411">
            <v>2014502870002</v>
          </cell>
          <cell r="L6411" t="str">
            <v>CONSTRUCCIÓN DE OBRAS ADICIONALES PARA EL PALACIO MUNICIPAL DE FUENTE DE ORO, META, ORINOQUÍA (ADICIÓN)</v>
          </cell>
          <cell r="M6411">
            <v>100</v>
          </cell>
          <cell r="N6411">
            <v>99.99</v>
          </cell>
          <cell r="O6411" t="str">
            <v>TERMINADO</v>
          </cell>
        </row>
        <row r="6412">
          <cell r="K6412">
            <v>2015502870001</v>
          </cell>
          <cell r="L6412" t="str">
            <v>CONSTRUCCIÓN DE PUENTE VEHICULAR SOBRE EL CAÑO GUADUALITO EN LA VEREDA LA LUNA, VÍA LLANOGRANDE, MUNICIPIO DE FUENTE DE ORO, META, ORINOQUÍA</v>
          </cell>
          <cell r="M6412">
            <v>100</v>
          </cell>
          <cell r="N6412">
            <v>106.53</v>
          </cell>
          <cell r="O6412" t="str">
            <v>TERMINADO</v>
          </cell>
        </row>
        <row r="6413">
          <cell r="K6413">
            <v>2015502870002</v>
          </cell>
          <cell r="L6413" t="str">
            <v>CONSTRUCCIÓN DE OBRAS PARA MANEJO DE AGUAS DE ESCORRENTÍA EN LA VÍA QUE COMUNICA DE LA CENTRAL TROCHA 7 CON LA PARCELACIÓN LA FLORES FUENTE DE ORO, META, ORINOQUÍA</v>
          </cell>
          <cell r="M6413">
            <v>0</v>
          </cell>
          <cell r="N6413">
            <v>100</v>
          </cell>
          <cell r="O6413" t="str">
            <v>CONTRATADO EN EJECUCIÓN</v>
          </cell>
        </row>
        <row r="6414">
          <cell r="K6414">
            <v>2013005500026</v>
          </cell>
          <cell r="L6414" t="str">
            <v>MEJORAMIENTO ALCANTARILLADO SANITARIO SOBRE LA CALLE 19 ENTRE CARRERAS 1 A 7 Y LAS CARRERAS 2, 2A, 2B, 3, 4, 4B, 5, 5A, 5C, 6 ENTRE CALLES19 A 18 EN EL MUNICIPIO DE GRANADA, META</v>
          </cell>
          <cell r="M6414">
            <v>100</v>
          </cell>
          <cell r="N6414">
            <v>100</v>
          </cell>
          <cell r="O6414" t="str">
            <v>TERMINADO</v>
          </cell>
        </row>
        <row r="6415">
          <cell r="K6415">
            <v>2014503130001</v>
          </cell>
          <cell r="L6415" t="str">
            <v>CONSTRUCCIÓN REDES DE ALCANTARILLADO SANITARIO EN EL BARRIO LUIS CARLOS RIVEROS, TRAMOS PZ3-PZ2, PZ6-PZ5, PZ17-PZ20 Y PZ16-PZ15 MUNIC GRANADA, META, ORINOQUÍA</v>
          </cell>
          <cell r="M6415">
            <v>100</v>
          </cell>
          <cell r="N6415">
            <v>99.99</v>
          </cell>
          <cell r="O6415" t="str">
            <v>TERMINADO</v>
          </cell>
        </row>
        <row r="6416">
          <cell r="K6416">
            <v>2014503130002</v>
          </cell>
          <cell r="L6416" t="str">
            <v>CONSTRUCCIÓN ALCANTARILLADO SANITARIO EN EL BARRIO EL AMPARO DEL MUNICIPIO DE GRANADA, META, ORINOQUÍA</v>
          </cell>
          <cell r="M6416">
            <v>100</v>
          </cell>
          <cell r="N6416">
            <v>99.98</v>
          </cell>
          <cell r="O6416" t="str">
            <v>TERMINADO</v>
          </cell>
        </row>
        <row r="6417">
          <cell r="K6417">
            <v>2014503130003</v>
          </cell>
          <cell r="L6417" t="str">
            <v>MEJORAMIENTO ALCANTARILLADO  SANITARIO  SOBRE LA CALLE 10 ENTRE CARRERAS 10 Y 12 Y TRAMOS ENTRE LOS POZOS 6-1 BARRIO POPULAR GRANADA, META, ORINOQUÍA</v>
          </cell>
          <cell r="M6417">
            <v>100</v>
          </cell>
          <cell r="N6417">
            <v>92.18</v>
          </cell>
          <cell r="O6417" t="str">
            <v>TERMINADO</v>
          </cell>
        </row>
        <row r="6418">
          <cell r="K6418">
            <v>2014503130004</v>
          </cell>
          <cell r="L6418" t="str">
            <v>MEJORAMIENTO DEL POLIDEPORTIVO BARRIO EL BOSQUE DE GRANADA, META, ORINOQUÍA</v>
          </cell>
          <cell r="M6418">
            <v>100</v>
          </cell>
          <cell r="N6418">
            <v>100</v>
          </cell>
          <cell r="O6418" t="str">
            <v>TERMINADO</v>
          </cell>
        </row>
        <row r="6419">
          <cell r="K6419">
            <v>2014503130005</v>
          </cell>
          <cell r="L6419" t="str">
            <v>MEJORAMIENTO DEL PARQUE ALFONSO MONTOYA PAVA, MEDIANTE  LA CONSTRUCCIÓN DE UN PARQUE BIO SALUDABLE EN EL MUNICIPIO DE GRANADA, META, ORINOQUÍA</v>
          </cell>
          <cell r="M6419">
            <v>100</v>
          </cell>
          <cell r="N6419">
            <v>99.13</v>
          </cell>
          <cell r="O6419" t="str">
            <v>TERMINADO</v>
          </cell>
        </row>
        <row r="6420">
          <cell r="K6420">
            <v>2015503130001</v>
          </cell>
          <cell r="L6420" t="str">
            <v>MEJORAMIENTO DEL PARQUE DE LA PAZ Y LA RECONCILIACIÓN EN EL MUNICIPIO DE GRANADA, META, ORINOQUÍA</v>
          </cell>
          <cell r="M6420">
            <v>0</v>
          </cell>
          <cell r="N6420">
            <v>99.55</v>
          </cell>
          <cell r="O6420" t="str">
            <v>CONTRATADO EN EJECUCIÓN</v>
          </cell>
        </row>
        <row r="6421">
          <cell r="K6421">
            <v>2015503130002</v>
          </cell>
          <cell r="L6421" t="str">
            <v>CONSTRUCCIÓN DE VIVIENDA EN LA URBANIZACION PALMA REAL MUNICIPIO GRANADA, META, ORINOQUÍA</v>
          </cell>
          <cell r="M6421">
            <v>100</v>
          </cell>
          <cell r="N6421">
            <v>28.09</v>
          </cell>
          <cell r="O6421" t="str">
            <v>TERMINADO</v>
          </cell>
        </row>
        <row r="6422">
          <cell r="K6422">
            <v>2015503130003</v>
          </cell>
          <cell r="L6422" t="str">
            <v>MANTENIMIENTO DE LA INSTITUCIÓN EDUCATIVA LUIS CARLOS GALAN SARMIENTO SEDE PRINCIPAL EN EL MUNICIPIO DE GRANADA, META, ORINOQUÍA</v>
          </cell>
          <cell r="M6422">
            <v>100</v>
          </cell>
          <cell r="N6422">
            <v>100</v>
          </cell>
          <cell r="O6422" t="str">
            <v>TERMINADO</v>
          </cell>
        </row>
        <row r="6423">
          <cell r="K6423">
            <v>2014503180001</v>
          </cell>
          <cell r="L6423" t="str">
            <v>INSTALACIÓN DE INFRAESTRUCTURA ELECTRICA EN LAS VEREDAS HUMADEA, SAN MIGUEL Y MONTECRISTO EN EL MUNICIPIO DE GUAMAL , META, ORINOQUÍA</v>
          </cell>
          <cell r="M6423">
            <v>100</v>
          </cell>
          <cell r="N6423">
            <v>99.99</v>
          </cell>
          <cell r="O6423" t="str">
            <v>CERRADO</v>
          </cell>
        </row>
        <row r="6424">
          <cell r="K6424">
            <v>2014503180002</v>
          </cell>
          <cell r="L6424" t="str">
            <v>MEJORAMIENTO ADECUACION Y EQUIPAMENTO DEL COMPLEJO GANADERO DEL MUNICIPIO DE GUAMAL, META, ORINOQUÍA</v>
          </cell>
          <cell r="M6424">
            <v>100</v>
          </cell>
          <cell r="N6424">
            <v>99.12</v>
          </cell>
          <cell r="O6424" t="str">
            <v>TERMINADO</v>
          </cell>
        </row>
        <row r="6425">
          <cell r="K6425">
            <v>2014503180003</v>
          </cell>
          <cell r="L6425" t="str">
            <v>IMPLEMENTACIÓN DE UNA RED DE CONECTIVIDAD A INTERNET Y PLATAFORMA TECNOLÓGICA WEB PARA MEJORAR LA CALIDAD ACADÉMICA EN SEIS INSTITUCIONES EDUCATIVAS RURALES DEL MUNICIPIO DE GUAMAL , META, ORINOQUÍA</v>
          </cell>
          <cell r="M6425">
            <v>100</v>
          </cell>
          <cell r="N6425">
            <v>89.4</v>
          </cell>
          <cell r="O6425" t="str">
            <v>CERRADO</v>
          </cell>
        </row>
        <row r="6426">
          <cell r="K6426">
            <v>2015503180001</v>
          </cell>
          <cell r="L6426" t="str">
            <v>REPOSICIÓN REDES DE ACUEDUCTO, ALCANTARILLADO SANITARIO Y PLUVIAL EN EL BARRIO LAS FERIAS DEL MUNICIPIO DE GUAMAL , META, ORINOQUÍA</v>
          </cell>
          <cell r="M6426">
            <v>100</v>
          </cell>
          <cell r="N6426">
            <v>99.79</v>
          </cell>
          <cell r="O6426" t="str">
            <v>CERRADO</v>
          </cell>
        </row>
        <row r="6427">
          <cell r="K6427">
            <v>2015503180002</v>
          </cell>
          <cell r="L6427" t="str">
            <v>CONSTRUCCIÓN DE REDES DE ACUEDUCTO Y ALCANTARILLADO SANITARIO ENTRE LA CLL 12, MANGA DE COLEO Y LA VIA GUAMAL-CASTILLA DEL MCIPIO DE GUAMAL , META, ORINOQUÍA</v>
          </cell>
          <cell r="M6427">
            <v>96.4</v>
          </cell>
          <cell r="N6427">
            <v>67.61</v>
          </cell>
          <cell r="O6427" t="str">
            <v>CONTRATADO EN EJECUCIÓN</v>
          </cell>
        </row>
        <row r="6428">
          <cell r="K6428">
            <v>2015503180003</v>
          </cell>
          <cell r="L6428" t="str">
            <v>CONSTRUCCIÓN VIVIENDA DE INTERES PRIORITARIO VILLA BERNARDA EN GUAMAL , META, ORINOQUÍA</v>
          </cell>
          <cell r="M6428">
            <v>0</v>
          </cell>
          <cell r="N6428">
            <v>0</v>
          </cell>
          <cell r="O6428" t="str">
            <v>SIN CONTRATAR</v>
          </cell>
        </row>
        <row r="6429">
          <cell r="K6429">
            <v>2013005500028</v>
          </cell>
          <cell r="L6429" t="str">
            <v>CONSTRUCCIÓN RED DE DISTRIBUCION DE ACUEDUCTO Y RED DE ALCATARILLADO PLUVIAL DE LA URBANIZACION BUENA VIDA EN EL MUNICIPIO DE LA MACARENA - META</v>
          </cell>
          <cell r="M6429">
            <v>100</v>
          </cell>
          <cell r="N6429">
            <v>96.15</v>
          </cell>
          <cell r="O6429" t="str">
            <v>TERMINADO</v>
          </cell>
        </row>
        <row r="6430">
          <cell r="K6430">
            <v>2014503500001</v>
          </cell>
          <cell r="L6430" t="str">
            <v>CONSTRUCCIÓN POLIDEPORTIVO MULTIFUNCIONAL EN LA VEREDA LA  SOMBRA EN EL MUNICIPIO DE LA MACARENA, META, ORINOQUÍA</v>
          </cell>
          <cell r="M6430">
            <v>100</v>
          </cell>
          <cell r="N6430">
            <v>100</v>
          </cell>
          <cell r="O6430" t="str">
            <v>CERRADO</v>
          </cell>
        </row>
        <row r="6431">
          <cell r="K6431">
            <v>2015503500001</v>
          </cell>
          <cell r="L6431" t="str">
            <v>CONSTRUCCIÓN DE LA UNIDAD DEPORTIVA Y RECREATIVA ANA JULIA MONTEALEGRE DEL MUNICIPIO DE LA MACARENA, META LA MACARENA, META, ORINOQUÍA</v>
          </cell>
          <cell r="M6431">
            <v>94.26</v>
          </cell>
          <cell r="N6431">
            <v>49.61</v>
          </cell>
          <cell r="O6431" t="str">
            <v>CONTRATADO EN EJECUCIÓN</v>
          </cell>
        </row>
        <row r="6432">
          <cell r="K6432">
            <v>2015503500002</v>
          </cell>
          <cell r="L6432" t="str">
            <v>CONSTRUCCIÓN DE LA PLANTA DE TRATAMIENTO DE AGUAS RESIDUALES, DEL SISTEMA DE ALCANTARILLADO SANITARIO PARA LA VEREDA LA SOMBRA LA MACARENA, META, ORINOQUÍA</v>
          </cell>
          <cell r="M6432">
            <v>21.26</v>
          </cell>
          <cell r="N6432">
            <v>85.5</v>
          </cell>
          <cell r="O6432" t="str">
            <v>CONTRATADO EN EJECUCIÓN</v>
          </cell>
        </row>
        <row r="6433">
          <cell r="K6433">
            <v>2013005500082</v>
          </cell>
          <cell r="L6433" t="str">
            <v>CONSTRUCCIÓN DE UN POLIDEPORTIVO EN LA INSPECCION DE LA JULIA MUNICIPIO DE URIBE, META, ORINOQUÍA</v>
          </cell>
          <cell r="M6433">
            <v>100</v>
          </cell>
          <cell r="N6433">
            <v>99.9</v>
          </cell>
          <cell r="O6433" t="str">
            <v>PARA CIERRE</v>
          </cell>
        </row>
        <row r="6434">
          <cell r="K6434">
            <v>2015503700001</v>
          </cell>
          <cell r="L6434" t="str">
            <v>CONSTRUCCIÓN DE LA PLANTA DE BENEFICIO ANIMAL PARA EL MUNICIPIO DE URIBE, META, ORINOQUÍA</v>
          </cell>
          <cell r="M6434">
            <v>100</v>
          </cell>
          <cell r="N6434">
            <v>98.03</v>
          </cell>
          <cell r="O6434" t="str">
            <v>TERMINADO</v>
          </cell>
        </row>
        <row r="6435">
          <cell r="K6435">
            <v>2015503700002</v>
          </cell>
          <cell r="L6435" t="str">
            <v>ADECUACIÓN Y MANTENIMIENTO DEL PARQUE PRINCIPAL DEL MUNICIPIO DE URIBE, META</v>
          </cell>
          <cell r="M6435">
            <v>100</v>
          </cell>
          <cell r="N6435">
            <v>100</v>
          </cell>
          <cell r="O6435" t="str">
            <v>CERRADO</v>
          </cell>
        </row>
        <row r="6436">
          <cell r="K6436">
            <v>2013005500254</v>
          </cell>
          <cell r="L6436" t="str">
            <v>ESTUDIOS Y DISEÑOS DE LA PTAR Y LA PTAP  EN CACAYAL LEJANÍAS, META, ORINOQUÍA</v>
          </cell>
          <cell r="M6436">
            <v>100</v>
          </cell>
          <cell r="N6436">
            <v>95.24</v>
          </cell>
          <cell r="O6436" t="str">
            <v>CERRADO</v>
          </cell>
        </row>
        <row r="6437">
          <cell r="K6437">
            <v>2015504000001</v>
          </cell>
          <cell r="L6437" t="str">
            <v>CONSTRUCCIÓN VIAS URBANAS LEJANÍAS, META, ORINOQUÍA</v>
          </cell>
          <cell r="M6437">
            <v>100</v>
          </cell>
          <cell r="N6437">
            <v>99.99</v>
          </cell>
          <cell r="O6437" t="str">
            <v>PARA CIERRE</v>
          </cell>
        </row>
        <row r="6438">
          <cell r="K6438">
            <v>2014503250001</v>
          </cell>
          <cell r="L6438" t="str">
            <v>CONSTRUCCIÓN PAVIMENTO RÍGIDO DE LA CALLE 5 ENTRE CARRERAS 20 Y 21 DEL CASCO URBANO DE MAPIRIPÁN, META, ORINOQUÍA</v>
          </cell>
          <cell r="M6438">
            <v>100</v>
          </cell>
          <cell r="N6438">
            <v>99.99</v>
          </cell>
          <cell r="O6438" t="str">
            <v>TERMINADO</v>
          </cell>
        </row>
        <row r="6439">
          <cell r="K6439">
            <v>2013005500078</v>
          </cell>
          <cell r="L6439" t="str">
            <v>MEJORAMIENTO VIAS  VEREDALES GUAIMARAL- LAS FLORES DEL MUNICIPIO DE MESETAS META, ORINOQUÍA</v>
          </cell>
          <cell r="M6439">
            <v>100</v>
          </cell>
          <cell r="N6439">
            <v>100</v>
          </cell>
          <cell r="O6439" t="str">
            <v>CERRADO</v>
          </cell>
        </row>
        <row r="6440">
          <cell r="K6440">
            <v>2013005500079</v>
          </cell>
          <cell r="L6440" t="str">
            <v>MEJORAMIENTO VIAS  VEREDALES LAS MERCEDEZ- PARAISO DEL MUNICIPIO DE MESETAS META, ORINOQUÍA</v>
          </cell>
          <cell r="M6440">
            <v>100</v>
          </cell>
          <cell r="N6440">
            <v>100</v>
          </cell>
          <cell r="O6440" t="str">
            <v>CERRADO</v>
          </cell>
        </row>
        <row r="6441">
          <cell r="K6441">
            <v>2014503300001</v>
          </cell>
          <cell r="L6441" t="str">
            <v>MEJORAMIENTO VÍA RURAL DE LA INSPECCIÓN DE JARDÍN DE PEÑAS A LA VEREDA LA ESPERANZA DEL MUNICIPIO DE MESETAS, META, ORINOQUÍA</v>
          </cell>
          <cell r="M6441">
            <v>100</v>
          </cell>
          <cell r="N6441">
            <v>84.07</v>
          </cell>
          <cell r="O6441" t="str">
            <v>TERMINADO</v>
          </cell>
        </row>
        <row r="6442">
          <cell r="K6442">
            <v>2015503300001</v>
          </cell>
          <cell r="L6442" t="str">
            <v>PAVIMENTACIÓN EN CONCRETO HIDRAULICO PARA LAS VIAS URBANAS CALLE 6 ENTRE CARRERAS 15 Y 13 DEL SECTOR DEL BARRIO EL PRADO CASCO URBANO DEL MUNICIPIO DE MESETAS - META</v>
          </cell>
          <cell r="M6442">
            <v>100</v>
          </cell>
          <cell r="N6442">
            <v>99.99</v>
          </cell>
          <cell r="O6442" t="str">
            <v>PARA CIERRE</v>
          </cell>
        </row>
        <row r="6443">
          <cell r="K6443">
            <v>2012000100006</v>
          </cell>
          <cell r="L6443" t="str">
            <v>INVESTIGACIÓN DESARROLLAR CAPACIDADES CIENTIFICAS Y TECNOLOGICAS EN SENSORES PARA EL SECTOR DEFENSA Y LA INDUSTRIA EN EL DEPARTAMENTO VILLAVICENCIO, META, ORINOQUÍA</v>
          </cell>
          <cell r="M6443">
            <v>76.19</v>
          </cell>
          <cell r="N6443">
            <v>52.38</v>
          </cell>
          <cell r="O6443" t="str">
            <v>CONTRATADO EN EJECUCIÓN</v>
          </cell>
        </row>
        <row r="6444">
          <cell r="K6444">
            <v>2012005500002</v>
          </cell>
          <cell r="L6444" t="str">
            <v>IMPLEMENTACIÓN DE UN SISTEMA INTEGRADO DE INFORMACIÓN EN SALUD MEDIANTE LA HISTORIA CLÍNICA UNICA ELECTRÓNICA EN LA ESE SOLUCION SALUD VILLAVICENCIO, META, ORINOQUÍA</v>
          </cell>
          <cell r="M6444">
            <v>77.5</v>
          </cell>
          <cell r="N6444">
            <v>75.73</v>
          </cell>
          <cell r="O6444" t="str">
            <v>CONTRATADO EN EJECUCIÓN</v>
          </cell>
        </row>
        <row r="6445">
          <cell r="K6445">
            <v>2012005500007</v>
          </cell>
          <cell r="L6445" t="str">
            <v>RECUPERACIÓN DE LA BANCA A LA ALTURA DEL K7+260 DE LA VÍA QUE CONDUCE A LA VEREDA AGUAS CLARAS EN LA QUEBRADA PERRO LOCO, MUNICIPIO DE CUBARRAL META</v>
          </cell>
          <cell r="M6445">
            <v>100</v>
          </cell>
          <cell r="N6445">
            <v>86.54</v>
          </cell>
          <cell r="O6445" t="str">
            <v>TERMINADO</v>
          </cell>
        </row>
        <row r="6446">
          <cell r="K6446">
            <v>2012005500009</v>
          </cell>
          <cell r="L6446" t="str">
            <v>MEJORAMIENTO VÍAS URBANAS UBICADAS BARRIO EL TRIUNFO Y VILLA LUZ MUNICIPIO DE CUBARRAL META</v>
          </cell>
          <cell r="M6446">
            <v>100</v>
          </cell>
          <cell r="N6446">
            <v>94.91</v>
          </cell>
          <cell r="O6446" t="str">
            <v>TERMINADO</v>
          </cell>
        </row>
        <row r="6447">
          <cell r="K6447">
            <v>2012005500014</v>
          </cell>
          <cell r="L6447" t="str">
            <v>ESTUDIOS DISEÑOS Y CONSTRUCCIÓN SEDE ADMINISTRATIVA DE LA GOBERNACIÓN DEL META MUNICIPIO DE VILLAVICENCIO META.</v>
          </cell>
          <cell r="M6447">
            <v>100</v>
          </cell>
          <cell r="N6447">
            <v>97.85</v>
          </cell>
          <cell r="O6447" t="str">
            <v>TERMINADO</v>
          </cell>
        </row>
        <row r="6448">
          <cell r="K6448">
            <v>2012005500019</v>
          </cell>
          <cell r="L6448" t="str">
            <v>CONSTRUCCIÓN DE VIVIENDA PARA POBLACIÓN VULNERABLE URBANIZACIÓN SAN JORGE ORINOQUÍA, META, SAN MARTÍN</v>
          </cell>
          <cell r="M6448">
            <v>92.48</v>
          </cell>
          <cell r="N6448">
            <v>64.849999999999994</v>
          </cell>
          <cell r="O6448" t="str">
            <v>CONTRATADO EN EJECUCIÓN</v>
          </cell>
        </row>
        <row r="6449">
          <cell r="K6449">
            <v>2012005500021</v>
          </cell>
          <cell r="L6449" t="str">
            <v>CONSTRUCCIÓN DE 60 VIVIENDAS DE INTERES PRIORITARIO EN ZONA URBANA DISPERSOS PARA LA POBLACION DEL MUN VULNERABLE EN EL MUNICIPIO DE PUERTO LLERAS, META</v>
          </cell>
          <cell r="M6449">
            <v>22.23</v>
          </cell>
          <cell r="N6449">
            <v>35.89</v>
          </cell>
          <cell r="O6449" t="str">
            <v>CONTRATADO EN EJECUCIÓN</v>
          </cell>
        </row>
        <row r="6450">
          <cell r="K6450">
            <v>2012005500023</v>
          </cell>
          <cell r="L6450" t="str">
            <v>CONSTRUCCIÓN VIVIENDAS DE INTERES PRIORITARIO  VILLA MARIA PARA LA POBLACION VULNERABLE DEL MUNICIPIO DE GUAMAL, META</v>
          </cell>
          <cell r="M6450">
            <v>80.989999999999995</v>
          </cell>
          <cell r="N6450">
            <v>61.42</v>
          </cell>
          <cell r="O6450" t="str">
            <v>CONTRATADO EN EJECUCIÓN</v>
          </cell>
        </row>
        <row r="6451">
          <cell r="K6451">
            <v>2012005500024</v>
          </cell>
          <cell r="L6451" t="str">
            <v>ADQUISICIÓN DE 3 MÁQUINAS EXTINTORAS PARA LOS CUERPOS DE BOMBEROS DE VILLAVICENCIO, PUERTO LÓPEZ Y BARRANCA DE UPÍA, META, ORINOQUÍA</v>
          </cell>
          <cell r="M6451">
            <v>100</v>
          </cell>
          <cell r="N6451">
            <v>99.97</v>
          </cell>
          <cell r="O6451" t="str">
            <v>CERRADO</v>
          </cell>
        </row>
        <row r="6452">
          <cell r="K6452">
            <v>2012005500028</v>
          </cell>
          <cell r="L6452" t="str">
            <v>CONSTRUCCIÓN TANQUE ELEVADO PVIS PINARES DE ORIENTE DEL MUNICIPIO VILLAVICENCIO, META, ORINOQUÍA</v>
          </cell>
          <cell r="M6452">
            <v>100</v>
          </cell>
          <cell r="N6452">
            <v>99.99</v>
          </cell>
          <cell r="O6452" t="str">
            <v>TERMINADO</v>
          </cell>
        </row>
        <row r="6453">
          <cell r="K6453">
            <v>2012005500029</v>
          </cell>
          <cell r="L6453" t="str">
            <v>CONSTRUCCIÓN REDES MATRICES, OBRAS DE SECTORIZACION Y AMPLIACION DE REDES DE ACUEDUCTO EN EL MUNICIPIO GRANADA, META, ORINOQUÍA</v>
          </cell>
          <cell r="M6453">
            <v>100</v>
          </cell>
          <cell r="N6453">
            <v>99.22</v>
          </cell>
          <cell r="O6453" t="str">
            <v>TERMINADO</v>
          </cell>
        </row>
        <row r="6454">
          <cell r="K6454">
            <v>2012005500030</v>
          </cell>
          <cell r="L6454" t="str">
            <v>MEJORAMIENTO ALCANTARILLADO SANITARIO SECTOR CL 27 A 32 ENTRE CR 6 A 10 Y BARRIO EL BOSQUE EN EL MUNICIPIO DE GRANADA, META, ORINOQUÍA</v>
          </cell>
          <cell r="M6454">
            <v>99.41</v>
          </cell>
          <cell r="N6454">
            <v>86.23</v>
          </cell>
          <cell r="O6454" t="str">
            <v>TERMINADO</v>
          </cell>
        </row>
        <row r="6455">
          <cell r="K6455">
            <v>2012005500031</v>
          </cell>
          <cell r="L6455" t="str">
            <v>MEJORAMIENTO ALCT. SANT. SECT. CR 2 A 5 ENTRE CL 13 A 15, CR 6 A 8 ENTRE CL 8 A 9 Y CONEX. DOMIC. SOBRE LA CR 5 ENTRE CL 8 A 15 MPIO PUERTO CONCORDIA, META, ORINOQUÍA</v>
          </cell>
          <cell r="M6455">
            <v>100</v>
          </cell>
          <cell r="N6455">
            <v>99.12</v>
          </cell>
          <cell r="O6455" t="str">
            <v>TERMINADO</v>
          </cell>
        </row>
        <row r="6456">
          <cell r="K6456">
            <v>2012005500032</v>
          </cell>
          <cell r="L6456" t="str">
            <v>CONSTRUCCIÓN ALCANT PLUV. CRA 7 Y 8 ENTRE CLL 6 A 9, TRAMOS ENTRES LOS POZOS 43 A DESCOLE LA MACARENA, META, ORINOQUÍA</v>
          </cell>
          <cell r="M6456">
            <v>100</v>
          </cell>
          <cell r="N6456">
            <v>99.06</v>
          </cell>
          <cell r="O6456" t="str">
            <v>TERMINADO</v>
          </cell>
        </row>
        <row r="6457">
          <cell r="K6457">
            <v>2012005500033</v>
          </cell>
          <cell r="L6457" t="str">
            <v>CONSTRUCCIÓN ALCANTARILLADO PLUVIAL CALLE 13A A LA 6 ENTRE LA CARRERA 35A A LA 31 MUNICIPIO ACACÍAS, META, ORINOQUÍA</v>
          </cell>
          <cell r="M6457">
            <v>100</v>
          </cell>
          <cell r="N6457">
            <v>98.36</v>
          </cell>
          <cell r="O6457" t="str">
            <v>TERMINADO</v>
          </cell>
        </row>
        <row r="6458">
          <cell r="K6458">
            <v>2012005500036</v>
          </cell>
          <cell r="L6458" t="str">
            <v>CONSTRUCCIÓN 280 SOLUCIONES DE VIVIENDA DE INTERES PRIORITARIO DE ESTRATO 1 Y 2 EN MULTIFAMILIARES MARIA DEL CARMEN Y SAN ANTONIO RESTREPO, META, ORINOQUÍA</v>
          </cell>
          <cell r="M6458">
            <v>40.71</v>
          </cell>
          <cell r="N6458">
            <v>52.86</v>
          </cell>
          <cell r="O6458" t="str">
            <v>CONTRATADO EN EJECUCIÓN</v>
          </cell>
        </row>
        <row r="6459">
          <cell r="K6459">
            <v>2012005500038</v>
          </cell>
          <cell r="L6459" t="str">
            <v>CONSTRUCCIÓN 200 VIVIENDAS DE INTERES PRIORITARIO EN ZONA URBANA DISPERSOS PARA LA POBLACION DEL MUN VULNERABLE EN EL MUNICIPIO DE PUERTO LLERAS, META</v>
          </cell>
          <cell r="M6459">
            <v>23.81</v>
          </cell>
          <cell r="N6459">
            <v>45.06</v>
          </cell>
          <cell r="O6459" t="str">
            <v>CONTRATADO EN EJECUCIÓN</v>
          </cell>
        </row>
        <row r="6460">
          <cell r="K6460">
            <v>2012005500039</v>
          </cell>
          <cell r="L6460" t="str">
            <v>APOYO A LA PRESTACIÓN DEL SERVICIO DE INTERNADO EN LOS ESTABLECIMIENTOS EDUCATIVOS OFICIALES  EN 27 MUNICIPIOS NO CERTIFICADOS DEL DEPARTAMENTO DEL META</v>
          </cell>
          <cell r="M6460">
            <v>100</v>
          </cell>
          <cell r="N6460">
            <v>38.26</v>
          </cell>
          <cell r="O6460" t="str">
            <v>TERMINADO</v>
          </cell>
        </row>
        <row r="6461">
          <cell r="K6461">
            <v>2012501500010</v>
          </cell>
          <cell r="L6461" t="str">
            <v>CONSTRUCCIÓN DE VIVIENDA DE INTERES PRIORITARIO LA PRADERA ORINOQUÍA, META, CASTILLA LA NUEVA</v>
          </cell>
          <cell r="M6461">
            <v>8.57</v>
          </cell>
          <cell r="N6461">
            <v>0</v>
          </cell>
          <cell r="O6461" t="str">
            <v>CONTRATADO EN EJECUCIÓN</v>
          </cell>
        </row>
        <row r="6462">
          <cell r="K6462">
            <v>2013000100150</v>
          </cell>
          <cell r="L6462" t="str">
            <v>DESARROLLO DE PROCESOS DE FORMACIÓN CON ÉNFASIS EN COMPETENCIAS Y HABILIDADES CIENTÍFICAS Y TECNOLÓGICAS EN COMUNIDADES EDUCATIVAS DEL DEPARTAMENTO DEL, META, ORINOQUÍA</v>
          </cell>
          <cell r="M6462">
            <v>100</v>
          </cell>
          <cell r="N6462">
            <v>97.83</v>
          </cell>
          <cell r="O6462" t="str">
            <v>TERMINADO</v>
          </cell>
        </row>
        <row r="6463">
          <cell r="K6463">
            <v>2013000100178</v>
          </cell>
          <cell r="L6463" t="str">
            <v>FORTALECIMIENTO DE LAS CAPACIDADES DE INVESTIGACION EN CTEI DEL DEPARTAMENTO DE META</v>
          </cell>
          <cell r="M6463">
            <v>36.340000000000003</v>
          </cell>
          <cell r="N6463">
            <v>37.659999999999997</v>
          </cell>
          <cell r="O6463" t="str">
            <v>CONTRATADO EN EJECUCIÓN</v>
          </cell>
        </row>
        <row r="6464">
          <cell r="K6464">
            <v>2013005500001</v>
          </cell>
          <cell r="L6464" t="str">
            <v>FORTALECIMIENTO DEL  SERVICIO DE TRANSPORTE ESCOLAR COMO ESTRATEGIA DE ACCESO Y PERMANENCIA EN EL DEPARTAMENTO DEL META, ORINOQUÍA</v>
          </cell>
          <cell r="M6464">
            <v>100</v>
          </cell>
          <cell r="N6464">
            <v>66.599999999999994</v>
          </cell>
          <cell r="O6464" t="str">
            <v>CERRADO</v>
          </cell>
        </row>
        <row r="6465">
          <cell r="K6465">
            <v>2013005500004</v>
          </cell>
          <cell r="L6465" t="str">
            <v>MEJORAMIENTO ALCANTARILLADO SANITARIO CL 12 A 16 ENTRE CR 25 A 29, CL 16D A 18A ENTRE CR 31 A 34, CL 16A ENTRE CR 31 A 35, CR 32 ENTRE CL 16A  A 16D, TRAMOS 172 A 178, 177 A 172 Y 172 A 179 EN EL MUNICIPIO DE ACACIAS, META</v>
          </cell>
          <cell r="M6465">
            <v>70.22</v>
          </cell>
          <cell r="N6465">
            <v>100</v>
          </cell>
          <cell r="O6465" t="str">
            <v>CONTRATADO EN EJECUCIÓN</v>
          </cell>
        </row>
        <row r="6466">
          <cell r="K6466">
            <v>2013005500005</v>
          </cell>
          <cell r="L6466" t="str">
            <v>CONSTRUCCIÓN DE OBRAS HIDRAULICAS PARA EL  MANEJO Y CONTROL DE CRECIENTES, SOCAVACIÓN Y SEDIMENTACIÓN EN LA CUENCA DEL RÍO GUATIQUIA VILLAVICENCIO, META, ORINOQUÍA</v>
          </cell>
          <cell r="M6466">
            <v>100</v>
          </cell>
          <cell r="N6466">
            <v>100</v>
          </cell>
          <cell r="O6466" t="str">
            <v>TERMINADO</v>
          </cell>
        </row>
        <row r="6467">
          <cell r="K6467">
            <v>2013005500006</v>
          </cell>
          <cell r="L6467" t="str">
            <v>CONSTRUCCIÓN REDES ELECTRICAS CONJUNTO DE VIVIENDA MULTIFAMILIARES MARIA DEL CARMEN MUNICIPIO DE RESTREPO, META, ORINOQUÍA</v>
          </cell>
          <cell r="M6467">
            <v>100</v>
          </cell>
          <cell r="N6467">
            <v>98.96</v>
          </cell>
          <cell r="O6467" t="str">
            <v>PARA CIERRE</v>
          </cell>
        </row>
        <row r="6468">
          <cell r="K6468">
            <v>2013005500008</v>
          </cell>
          <cell r="L6468" t="str">
            <v>SERVICIO DE ATENCIÓN PARA LA PROMOCIÓN, PREVENCION PROTECCION DE DERECHOS DE NIÑOS, NIÑAS Y ADOLESCENTES EN EL DEPARTAMENTO DEL META.</v>
          </cell>
          <cell r="M6468">
            <v>100</v>
          </cell>
          <cell r="N6468">
            <v>85.75</v>
          </cell>
          <cell r="O6468" t="str">
            <v>CERRADO</v>
          </cell>
        </row>
        <row r="6469">
          <cell r="K6469">
            <v>2013005500009</v>
          </cell>
          <cell r="L6469" t="str">
            <v>IMPLEMENTACIÓN DE SERVICIOS DE ATENCIÓN ESPECIALIZADA Y ACCIONES DE INCLUSIÓN A POBLACIÓN CON DISCAPACIDAD EN EL DEPARTAMENTO DEL META.</v>
          </cell>
          <cell r="M6469">
            <v>92.73</v>
          </cell>
          <cell r="N6469">
            <v>68.97</v>
          </cell>
          <cell r="O6469" t="str">
            <v>CERRADO</v>
          </cell>
        </row>
        <row r="6470">
          <cell r="K6470">
            <v>2013005500010</v>
          </cell>
          <cell r="L6470" t="str">
            <v>IMPLEMENTACIÓN DE ACCIONES PARA CONTRIBUIR A LA ERRADICACIÓN DEL TRABAJO INFANTIL EN EL DEPARTAMENTO DEL META</v>
          </cell>
          <cell r="M6470">
            <v>100</v>
          </cell>
          <cell r="N6470">
            <v>66.23</v>
          </cell>
          <cell r="O6470" t="str">
            <v>CERRADO</v>
          </cell>
        </row>
        <row r="6471">
          <cell r="K6471">
            <v>2013005500016</v>
          </cell>
          <cell r="L6471" t="str">
            <v>SERVICIO DE ATENCIÓN INTEGRAL A PRIMERA INFANCIA  MODALIDAD INSTITUCIONAL EN EL DEPARTAMENTO DEL META</v>
          </cell>
          <cell r="M6471">
            <v>95.89</v>
          </cell>
          <cell r="N6471">
            <v>40.450000000000003</v>
          </cell>
          <cell r="O6471" t="str">
            <v>CERRADO</v>
          </cell>
        </row>
        <row r="6472">
          <cell r="K6472">
            <v>2013005500017</v>
          </cell>
          <cell r="L6472" t="str">
            <v>CONSTRUCCIÓN DEL SISTEMA DE ALCANTARILLADO PLUVIAL EN EL BARRIO ALTOS DEL GUAPE MUNICIPIO DE LEJANÍAS, META</v>
          </cell>
          <cell r="M6472">
            <v>100</v>
          </cell>
          <cell r="N6472">
            <v>100</v>
          </cell>
          <cell r="O6472" t="str">
            <v>TERMINADO</v>
          </cell>
        </row>
        <row r="6473">
          <cell r="K6473">
            <v>2013005500018</v>
          </cell>
          <cell r="L6473" t="str">
            <v>MEJORAMIENTO ALCANT SANIT CRA7-CLL9Y11, CLL14-CRA10Y9, CLL13-10Y8, CLL12-11Y10 CRA11-7, CLL9-CRA9Y8, CLL8Y7-CRA9Y7, CRA11-CLL12Y6 CRA10-CLL14Y9, CRA9-CLL14Y6, CRA8-CLLY7, EN EL MUNICIPIO DE SAN JUAN DE ARAMA, META</v>
          </cell>
          <cell r="M6473">
            <v>100</v>
          </cell>
          <cell r="N6473">
            <v>100</v>
          </cell>
          <cell r="O6473" t="str">
            <v>TERMINADO</v>
          </cell>
        </row>
        <row r="6474">
          <cell r="K6474">
            <v>2013005500019</v>
          </cell>
          <cell r="L6474" t="str">
            <v>MEJORAMIENTO ALCANT SANITARIO CL5-6CR5-6,CL7CR4-7,CR10CL3-10,CR8CL8-9,CL8CR8-11,CL14CR8-10,CR11BCL14-17,CR11CL15-17 REDES INTERNAS 2DA ETAPA MAIPORE, ALCANT PLUVIAL BARRIOFUNDADORES,CENTRO,POLO CLUB,LIBERTADORES,OLIMPICO SAN MARTIN</v>
          </cell>
          <cell r="M6474">
            <v>100</v>
          </cell>
          <cell r="N6474">
            <v>100</v>
          </cell>
          <cell r="O6474" t="str">
            <v>TERMINADO</v>
          </cell>
        </row>
        <row r="6475">
          <cell r="K6475">
            <v>2013005500020</v>
          </cell>
          <cell r="L6475" t="str">
            <v>AMPLIACIÓN Y OPTIMIZACION DE LOS SISTEMAS DE ACUEDUCTO Y ALCANTARILLADO SANITARIO Y PLUVIAL DEL MUNICIPIO DE MAPIRIPAN, META</v>
          </cell>
          <cell r="M6475">
            <v>41</v>
          </cell>
          <cell r="N6475">
            <v>100</v>
          </cell>
          <cell r="O6475" t="str">
            <v>CONTRATADO EN EJECUCIÓN</v>
          </cell>
        </row>
        <row r="6476">
          <cell r="K6476">
            <v>2013005500021</v>
          </cell>
          <cell r="L6476" t="str">
            <v>FORTALECIMIENTO DE LAS COMPETENCIAS EN LENGUA EXTRANJERA INGLÉS EN LAS INSTITUCIONES EDUCATIVAS DE LOS VEINTINUEVE (29) MUNICIPIOS DEL DEPARTAMENTO DEL META</v>
          </cell>
          <cell r="M6476">
            <v>100</v>
          </cell>
          <cell r="N6476">
            <v>94.1</v>
          </cell>
          <cell r="O6476" t="str">
            <v>TERMINADO</v>
          </cell>
        </row>
        <row r="6477">
          <cell r="K6477">
            <v>2013005500022</v>
          </cell>
          <cell r="L6477" t="str">
            <v>FORTALECIMIENTO DE LOS PROCESOS DE ENSEÑANZA APRENDIZAJE QUE CONTRIBUYAN A LA CALIDAD Y PERTINENCIA EDUCATIVA EN EL DEPARTAMENTO DEL META</v>
          </cell>
          <cell r="M6477">
            <v>58.93</v>
          </cell>
          <cell r="N6477">
            <v>62.82</v>
          </cell>
          <cell r="O6477" t="str">
            <v>CONTRATADO EN EJECUCIÓN</v>
          </cell>
        </row>
        <row r="6478">
          <cell r="K6478">
            <v>2013005500023</v>
          </cell>
          <cell r="L6478" t="str">
            <v>MEJORAMIENTO ALCANTARILLADO SANITARIO CIUDAD FLORIDA EN EL MUNICIPIO DE GRANADA, META</v>
          </cell>
          <cell r="M6478">
            <v>100</v>
          </cell>
          <cell r="N6478">
            <v>100</v>
          </cell>
          <cell r="O6478" t="str">
            <v>TERMINADO</v>
          </cell>
        </row>
        <row r="6479">
          <cell r="K6479">
            <v>2013005500024</v>
          </cell>
          <cell r="L6479" t="str">
            <v>MEJORAMIENTO A LAS VÍAS QUE COMPRENDEN LAS VEREDAS YARI - SARDINATA Y SAN ANTONIO EN LOS MUNICIPIOS DE CUMARAL Y RESTREPO - META</v>
          </cell>
          <cell r="M6479">
            <v>97.15</v>
          </cell>
          <cell r="N6479">
            <v>100</v>
          </cell>
          <cell r="O6479" t="str">
            <v>TERMINADO</v>
          </cell>
        </row>
        <row r="6480">
          <cell r="K6480">
            <v>2013005500025</v>
          </cell>
          <cell r="L6480" t="str">
            <v>DOTACIÓN DE AMBIENTES TECNOLÓGICOS  PARA POTENCIALIZAR EL PROCESO DE ENSEÑANZA-APRENDIZAJE EN CINCO INSTITUCIONES EDUCATIVAS OFIC VILLAVICENCIO</v>
          </cell>
          <cell r="M6480">
            <v>100</v>
          </cell>
          <cell r="N6480">
            <v>100</v>
          </cell>
          <cell r="O6480" t="str">
            <v>CERRADO</v>
          </cell>
        </row>
        <row r="6481">
          <cell r="K6481">
            <v>2013005500031</v>
          </cell>
          <cell r="L6481" t="str">
            <v>APOYO APOYO FINANCIERO AL FONDO SOCIAL PARA LA EDUCACIÓN SUPERIOR PARA PROMOVER LA AMPLIACION DE COBERTURA DE EDUC. SUPERIOR EN EL DEPARTAMENTO, META.</v>
          </cell>
          <cell r="M6481">
            <v>68.8</v>
          </cell>
          <cell r="N6481">
            <v>83</v>
          </cell>
          <cell r="O6481" t="str">
            <v>CONTRATADO EN EJECUCIÓN</v>
          </cell>
        </row>
        <row r="6482">
          <cell r="K6482">
            <v>2013005500032</v>
          </cell>
          <cell r="L6482" t="str">
            <v>CONSTRUCCIÓN ELECTRIFICACIÓN RURAL VEREDA CORRALES MUNICIPIO DE SAN JUAN DE ARAMA, META</v>
          </cell>
          <cell r="M6482">
            <v>100</v>
          </cell>
          <cell r="N6482">
            <v>83.65</v>
          </cell>
          <cell r="O6482" t="str">
            <v>TERMINADO</v>
          </cell>
        </row>
        <row r="6483">
          <cell r="K6483">
            <v>2013005500033</v>
          </cell>
          <cell r="L6483" t="str">
            <v>CONSTRUCCIÓN REDES ELECTRIFICAS VEREDA NAGUAYAS MUNICIPIO DE CABUYARO, META</v>
          </cell>
          <cell r="M6483">
            <v>100</v>
          </cell>
          <cell r="N6483">
            <v>97.21</v>
          </cell>
          <cell r="O6483" t="str">
            <v>TERMINADO</v>
          </cell>
        </row>
        <row r="6484">
          <cell r="K6484">
            <v>2013005500034</v>
          </cell>
          <cell r="L6484" t="str">
            <v>CONSTRUCCIÓN ELECTRIFICACION RURAL VEREDA EL PROGRESO, EL BOSQUE Y PUERTO GAITAN MUNICIPIO DE SAN JUAN DE ARAMA, META, ORINOQUÍA</v>
          </cell>
          <cell r="M6484">
            <v>100</v>
          </cell>
          <cell r="N6484">
            <v>94.91</v>
          </cell>
          <cell r="O6484" t="str">
            <v>TERMINADO</v>
          </cell>
        </row>
        <row r="6485">
          <cell r="K6485">
            <v>2013005500035</v>
          </cell>
          <cell r="L6485" t="str">
            <v>CONSTRUCCIÓN ELECTRIFICACION RURAL VEREDA TIERRA GRATA VIA SAN VICENTE SECTOR BAJO MUNICIPIO DE PUERTO LLERAS, META, ORINOQUÍA</v>
          </cell>
          <cell r="M6485">
            <v>100</v>
          </cell>
          <cell r="N6485">
            <v>94.96</v>
          </cell>
          <cell r="O6485" t="str">
            <v>TERMINADO</v>
          </cell>
        </row>
        <row r="6486">
          <cell r="K6486">
            <v>2013005500037</v>
          </cell>
          <cell r="L6486" t="str">
            <v>CONSTRUCCIÓN ELECTRIFICACION RURAL VEREDAS EL SANTUARIO MUNICIPIO PUERTO LLERAS DEPARTAMENTO DEL META</v>
          </cell>
          <cell r="M6486">
            <v>100</v>
          </cell>
          <cell r="N6486">
            <v>95.11</v>
          </cell>
          <cell r="O6486" t="str">
            <v>PARA CIERRE</v>
          </cell>
        </row>
        <row r="6487">
          <cell r="K6487">
            <v>2013005500038</v>
          </cell>
          <cell r="L6487" t="str">
            <v>AMPLIACIÓN Y OPTIMIZACIÓN DEL SISTEMA DE ACUEDUCTO EN EL MUNICIPIO DE URIBE, META</v>
          </cell>
          <cell r="M6487">
            <v>96.5</v>
          </cell>
          <cell r="N6487">
            <v>91.63</v>
          </cell>
          <cell r="O6487" t="str">
            <v>TERMINADO</v>
          </cell>
        </row>
        <row r="6488">
          <cell r="K6488">
            <v>2013005500039</v>
          </cell>
          <cell r="L6488" t="str">
            <v>CONSTRUCCIÓN PLANTA DE TRATAMIENTO DE AGUA RESIDUAL EN EL MUNICIPIO EL CASTILLO, META, ORINOQUÍA</v>
          </cell>
          <cell r="M6488">
            <v>100</v>
          </cell>
          <cell r="N6488">
            <v>100</v>
          </cell>
          <cell r="O6488" t="str">
            <v>TERMINADO</v>
          </cell>
        </row>
        <row r="6489">
          <cell r="K6489">
            <v>2013005500040</v>
          </cell>
          <cell r="L6489" t="str">
            <v>CONSTRUCCIÓN SISTEMA DE ACUEDUCTO VEREDA LAS MERCEDES EN EL MUNICIPIO DE VILLAVICENCIO, META</v>
          </cell>
          <cell r="M6489">
            <v>100</v>
          </cell>
          <cell r="N6489">
            <v>88</v>
          </cell>
          <cell r="O6489" t="str">
            <v>TERMINADO</v>
          </cell>
        </row>
        <row r="6490">
          <cell r="K6490">
            <v>2013005500041</v>
          </cell>
          <cell r="L6490" t="str">
            <v>CONSTRUCCIÓN DEL SISTEMA DE TRATAMIENTO POZO LAS BRISAS Y POZO PALMERAS CASCO URBANO DEL MUNICIPIO DE VISTA HERMOSA, META</v>
          </cell>
          <cell r="M6490">
            <v>100</v>
          </cell>
          <cell r="N6490">
            <v>75</v>
          </cell>
          <cell r="O6490" t="str">
            <v>TERMINADO</v>
          </cell>
        </row>
        <row r="6491">
          <cell r="K6491">
            <v>2013005500042</v>
          </cell>
          <cell r="L6491" t="str">
            <v>CONSTRUCCIÓN PLANTA DE TRATAMIENTO DE AGUA RESIDUAL EN EL MUNICIPIO DE CUBARRAL, META</v>
          </cell>
          <cell r="M6491">
            <v>1.72</v>
          </cell>
          <cell r="N6491">
            <v>75</v>
          </cell>
          <cell r="O6491" t="str">
            <v>CONTRATADO EN EJECUCIÓN</v>
          </cell>
        </row>
        <row r="6492">
          <cell r="K6492">
            <v>2013005500043</v>
          </cell>
          <cell r="L6492" t="str">
            <v>CONSTRUCCIÓN ALCANTARILLADO SANITARIO VEREDA LA CONCEPCIÓN EN EL MUNICIPIO DE VILLAVICENCIO, META</v>
          </cell>
          <cell r="M6492">
            <v>0</v>
          </cell>
          <cell r="N6492">
            <v>93.57</v>
          </cell>
          <cell r="O6492" t="str">
            <v>CONTRATADO EN EJECUCIÓN</v>
          </cell>
        </row>
        <row r="6493">
          <cell r="K6493">
            <v>2013005500044</v>
          </cell>
          <cell r="L6493" t="str">
            <v>CONSTRUCCIÓN DE 56 VIVIENDAS  DE INTERÉS  SOCIAL EN EL BARRIO VILLA LA PAZ  DEL MUNICIPIO  DE LEJANÍAS  META. LEJANÍAS, META, ORINOQUÍA</v>
          </cell>
          <cell r="M6493">
            <v>83.75</v>
          </cell>
          <cell r="N6493">
            <v>82.54</v>
          </cell>
          <cell r="O6493" t="str">
            <v>CONTRATADO EN EJECUCIÓN</v>
          </cell>
        </row>
        <row r="6494">
          <cell r="K6494">
            <v>2013005500045</v>
          </cell>
          <cell r="L6494" t="str">
            <v>CONSTRUCCIÓN DE VIVIENDA  DE INTERÉS  SOCIAL URBANIZACIÓN EL RINCÓN LLANERO  PARA POBLACIÓN VULNERABLE PARA  EL MUNICIPIO  DE EL CASTILLO, META, ORINOQUÍA</v>
          </cell>
          <cell r="M6494">
            <v>96</v>
          </cell>
          <cell r="N6494">
            <v>72.33</v>
          </cell>
          <cell r="O6494" t="str">
            <v>CONTRATADO EN EJECUCIÓN</v>
          </cell>
        </row>
        <row r="6495">
          <cell r="K6495">
            <v>2013005500047</v>
          </cell>
          <cell r="L6495" t="str">
            <v>CONSTRUCCIÓN DE 130 VIVIENDAS DE INTERÉS SOCIAL EN EL LOTE VILLA GAONA DEL MUNICIPIO DE VISTATA HERMOSA META.</v>
          </cell>
          <cell r="M6495">
            <v>84.16</v>
          </cell>
          <cell r="N6495">
            <v>74.680000000000007</v>
          </cell>
          <cell r="O6495" t="str">
            <v>CONTRATADO EN EJECUCIÓN</v>
          </cell>
        </row>
        <row r="6496">
          <cell r="K6496">
            <v>2013005500048</v>
          </cell>
          <cell r="L6496" t="str">
            <v>CONSTRUCCIÓN DE VIVIENDA  DE INTERÉS  SOCIAL URBANIZACIÓN LA VOLUNTAD  PARA POBLACIÓN VULNERABLE  MUNICIPIO EL CASTILLO, META, ORINOQUÍA</v>
          </cell>
          <cell r="M6496">
            <v>93.15</v>
          </cell>
          <cell r="N6496">
            <v>73.709999999999994</v>
          </cell>
          <cell r="O6496" t="str">
            <v>CONTRATADO EN EJECUCIÓN</v>
          </cell>
        </row>
        <row r="6497">
          <cell r="K6497">
            <v>2013005500049</v>
          </cell>
          <cell r="L6497" t="str">
            <v>CONSTRUCCIÓN DE VIVIENDAS DE INTERÉS PRIORITARIO EN LA URBANIZACIÓN VILLA ALBA, CENTRO POBLADO PACHAQUIARO, ÁREA RURAL DEL MUNICIPIO DE PUERTO LÓPEZ META</v>
          </cell>
          <cell r="M6497">
            <v>91.54</v>
          </cell>
          <cell r="N6497">
            <v>80.84</v>
          </cell>
          <cell r="O6497" t="str">
            <v>CONTRATADO EN EJECUCIÓN</v>
          </cell>
        </row>
        <row r="6498">
          <cell r="K6498">
            <v>2013005500050</v>
          </cell>
          <cell r="L6498" t="str">
            <v>CONSTRUCCIÓN ALCANTARILLADO SANITARIO VEREDA SAN MIGUEL EN EL MUNICIPIO DE GUAMAL, META</v>
          </cell>
          <cell r="M6498">
            <v>100</v>
          </cell>
          <cell r="N6498">
            <v>96.03</v>
          </cell>
          <cell r="O6498" t="str">
            <v>PARA CIERRE</v>
          </cell>
        </row>
        <row r="6499">
          <cell r="K6499">
            <v>2013005500051</v>
          </cell>
          <cell r="L6499" t="str">
            <v>AMPLIACIÓN Y OPTIMIZACION DEL SISTEMA DE ALCANTARILLADO SANITARIO DEL MUNICIPIO DE PUERTO LLERAS, META</v>
          </cell>
          <cell r="M6499">
            <v>86.76</v>
          </cell>
          <cell r="N6499">
            <v>74.97</v>
          </cell>
          <cell r="O6499" t="str">
            <v>CONTRATADO EN EJECUCIÓN</v>
          </cell>
        </row>
        <row r="6500">
          <cell r="K6500">
            <v>2013005500052</v>
          </cell>
          <cell r="L6500" t="str">
            <v>AMPLIACIÓN Y OPTIMIZACION DEL SISTEMA DE ALCANTARILLADO SANITARIO DEL MUNICIPIO DE SAN CARLOS DE GUAROA, META</v>
          </cell>
          <cell r="M6500">
            <v>100</v>
          </cell>
          <cell r="N6500">
            <v>99.11</v>
          </cell>
          <cell r="O6500" t="str">
            <v>TERMINADO</v>
          </cell>
        </row>
        <row r="6501">
          <cell r="K6501">
            <v>2013005500053</v>
          </cell>
          <cell r="L6501" t="str">
            <v>CONSTRUCCIÓN ELECTRIFICACION RURAL VEREDAS LA ESPERANZA, CANADA Y VERACRUZ MUNICIPIO PUERTO LLERAS  DEPARTAMENTO DEL META</v>
          </cell>
          <cell r="M6501">
            <v>100</v>
          </cell>
          <cell r="N6501">
            <v>97.22</v>
          </cell>
          <cell r="O6501" t="str">
            <v>TERMINADO</v>
          </cell>
        </row>
        <row r="6502">
          <cell r="K6502">
            <v>2013005500054</v>
          </cell>
          <cell r="L6502" t="str">
            <v>CONSTRUCCIÓN REDES ELECTRICAS Y ALUMBRADO PUBLICO VEREDAS LINDENAL,GUAPAYAS,PALOMAS,PTO PORORIO HASTA EL C POBLADO DEL CRUCE  PORORIO MUNICIPIO DE PUERTO CONCORDIA</v>
          </cell>
          <cell r="M6502">
            <v>100</v>
          </cell>
          <cell r="N6502">
            <v>93.78</v>
          </cell>
          <cell r="O6502" t="str">
            <v>PARA CIERRE</v>
          </cell>
        </row>
        <row r="6503">
          <cell r="K6503">
            <v>2013005500055</v>
          </cell>
          <cell r="L6503" t="str">
            <v>CONSTRUCCIÓN ELECTRIFICACION RURAL VEREDA CERRITOS DEL MUNICIPIO SAN JUAN DE ARAMA DEPARTAMENTO DEL META</v>
          </cell>
          <cell r="M6503">
            <v>100</v>
          </cell>
          <cell r="N6503">
            <v>91.24</v>
          </cell>
          <cell r="O6503" t="str">
            <v>TERMINADO</v>
          </cell>
        </row>
        <row r="6504">
          <cell r="K6504">
            <v>2013005500057</v>
          </cell>
          <cell r="L6504" t="str">
            <v>CONSTRUCCIÓN DE VIVIENDA  DE INTERÉS  PRIORITARIO URBANIZACIÓN MAKATOA  PARA LA POBLACIÓN VULNERABLE MUNICIPIO GRANADA, META, ORINOQUÍA</v>
          </cell>
          <cell r="M6504">
            <v>70.41</v>
          </cell>
          <cell r="N6504">
            <v>69.55</v>
          </cell>
          <cell r="O6504" t="str">
            <v>CONTRATADO EN EJECUCIÓN</v>
          </cell>
        </row>
        <row r="6505">
          <cell r="K6505">
            <v>2013005500058</v>
          </cell>
          <cell r="L6505" t="str">
            <v>CONSTRUCCIÓN DE VIVIENDA  DE INTERÉS  SOCIAL PARA LA POBLACIÓN VULNERABLE DEL MUNICIPIO  DE SAN CARLOS DE GUAROA, META, ORINOQUÍA</v>
          </cell>
          <cell r="M6505">
            <v>89.29</v>
          </cell>
          <cell r="N6505">
            <v>3.1</v>
          </cell>
          <cell r="O6505" t="str">
            <v>CONTRATADO EN EJECUCIÓN</v>
          </cell>
        </row>
        <row r="6506">
          <cell r="K6506">
            <v>2013005500059</v>
          </cell>
          <cell r="L6506" t="str">
            <v>CONSTRUCCIÓN DE VIVIENDAS DE INTERÉS SOCIAL URBANIZACIÓN EL LAGUITO PARA POBLACIÓN VULNERABLE MUNICIPIO DE SAN CARLOS DE GUAROA META</v>
          </cell>
          <cell r="M6506">
            <v>0</v>
          </cell>
          <cell r="N6506">
            <v>26.94</v>
          </cell>
          <cell r="O6506" t="str">
            <v>CONTRATADO EN EJECUCIÓN</v>
          </cell>
        </row>
        <row r="6507">
          <cell r="K6507">
            <v>2013005500060</v>
          </cell>
          <cell r="L6507" t="str">
            <v>CONSTRUCCIÓN UNIDAD BÁSICA DE VIVIENDA URBANIZACIÓN BUENA VIDA SECTOR DE LOS CRISTALES EN LA MACARENA META.</v>
          </cell>
          <cell r="M6507">
            <v>4.6900000000000004</v>
          </cell>
          <cell r="N6507">
            <v>20.55</v>
          </cell>
          <cell r="O6507" t="str">
            <v>CONTRATADO EN EJECUCIÓN</v>
          </cell>
        </row>
        <row r="6508">
          <cell r="K6508">
            <v>2013005500061</v>
          </cell>
          <cell r="L6508" t="str">
            <v>CONSTRUCCIÓN DE VIVIENDAS DE INTERÉS SOCIAL URBANIZACIÓN ORLANDO VARGAS POBLACIÓN VULNERABLE MUNICIPIO DE SAN CARLOS DE GUAROA META</v>
          </cell>
          <cell r="M6508">
            <v>1.27</v>
          </cell>
          <cell r="N6508">
            <v>0.09</v>
          </cell>
          <cell r="O6508" t="str">
            <v>CONTRATADO EN EJECUCIÓN</v>
          </cell>
        </row>
        <row r="6509">
          <cell r="K6509">
            <v>2013005500062</v>
          </cell>
          <cell r="L6509" t="str">
            <v>MEJORAMIENTO DE LAS VÍAS URBANAS, UBICADAS EN EL BARRIO SAN JORGE, MUNICIPIO DE VILLAVICENCIO - META</v>
          </cell>
          <cell r="M6509">
            <v>100</v>
          </cell>
          <cell r="N6509">
            <v>46.29</v>
          </cell>
          <cell r="O6509" t="str">
            <v>TERMINADO</v>
          </cell>
        </row>
        <row r="6510">
          <cell r="K6510">
            <v>2013005500063</v>
          </cell>
          <cell r="L6510" t="str">
            <v>CONSTRUCCIÓN ELECTRIFICACION RURAL VEREDA EL CARMEN MUNICIPIO SAN MARTIN DEPARTAMENTO DEL META</v>
          </cell>
          <cell r="M6510">
            <v>100</v>
          </cell>
          <cell r="N6510">
            <v>97.22</v>
          </cell>
          <cell r="O6510" t="str">
            <v>PARA CIERRE</v>
          </cell>
        </row>
        <row r="6511">
          <cell r="K6511">
            <v>2013005500064</v>
          </cell>
          <cell r="L6511" t="str">
            <v>DOTACIÓN DE ELEMENTOS DE MENAJE DE COCINA, COMEDOR Y DE APOYO COMPLEMENTARIO A RESTAURANTES DE ESTABLECIMIENTOS EDUCATIVOS OFICI META, ORINOQUÍA</v>
          </cell>
          <cell r="M6511">
            <v>100</v>
          </cell>
          <cell r="N6511">
            <v>98.5</v>
          </cell>
          <cell r="O6511" t="str">
            <v>CERRADO</v>
          </cell>
        </row>
        <row r="6512">
          <cell r="K6512">
            <v>2013005500065</v>
          </cell>
          <cell r="L6512" t="str">
            <v>SUBSIDIO COMPLEMENTARIO CONSTRUCCION VIP 13 DE MAYO VILLAVICENCIO</v>
          </cell>
          <cell r="M6512">
            <v>82.44</v>
          </cell>
          <cell r="N6512">
            <v>73.25</v>
          </cell>
          <cell r="O6512" t="str">
            <v>CONTRATADO EN EJECUCIÓN</v>
          </cell>
        </row>
        <row r="6513">
          <cell r="K6513">
            <v>2013005500066</v>
          </cell>
          <cell r="L6513" t="str">
            <v>SUBSIDIO COMPLEMENTARIO CONSTRUCCIÓN VIP LA MADRID VILLAVICENCIO VILLAVICENCIO, META, ORINOQUÍA</v>
          </cell>
          <cell r="M6513">
            <v>39.97</v>
          </cell>
          <cell r="N6513">
            <v>72.66</v>
          </cell>
          <cell r="O6513" t="str">
            <v>CONTRATADO EN EJECUCIÓN</v>
          </cell>
        </row>
        <row r="6514">
          <cell r="K6514">
            <v>2013005500068</v>
          </cell>
          <cell r="L6514" t="str">
            <v>CONSTRUCCIÓN PLANTA DE TRATAMIENTO DE AGUA POTABLE  MUNICIPIO DE LEJANÍAS, META</v>
          </cell>
          <cell r="M6514">
            <v>100</v>
          </cell>
          <cell r="N6514">
            <v>99.8</v>
          </cell>
          <cell r="O6514" t="str">
            <v>TERMINADO</v>
          </cell>
        </row>
        <row r="6515">
          <cell r="K6515">
            <v>2013005500083</v>
          </cell>
          <cell r="L6515" t="str">
            <v>MEJORAMIENTO A LAS VÍAS SECTOR INSPECCIÓN DE GUACAVIA Y VEREDA CRUCE GUACAVIA EN EL MUNICIPIO DE CUMARAL - META</v>
          </cell>
          <cell r="M6515">
            <v>99.93</v>
          </cell>
          <cell r="N6515">
            <v>100</v>
          </cell>
          <cell r="O6515" t="str">
            <v>TERMINADO</v>
          </cell>
        </row>
        <row r="6516">
          <cell r="K6516">
            <v>2013005500084</v>
          </cell>
          <cell r="L6516" t="str">
            <v>MEJORAMIENTO Y REHABILITACION DE LA CARRERA DECIMA DEL MUNICIPIO DE VISTAHERMOSA, META, ORINOQUÍA</v>
          </cell>
          <cell r="M6516">
            <v>100</v>
          </cell>
          <cell r="N6516">
            <v>100</v>
          </cell>
          <cell r="O6516" t="str">
            <v>TERMINADO</v>
          </cell>
        </row>
        <row r="6517">
          <cell r="K6517">
            <v>2013005500085</v>
          </cell>
          <cell r="L6517" t="str">
            <v>MEJORAMIENTO DE LA VIA, MEDIANTE LA CONSTRUCCION DE TERRAPLEN ENTRE PUERTO TUSA - PUERTO CHORIZO VEREDA LA ARGENTINA VISTAHERMOSA, META, ORINOQUÍA</v>
          </cell>
          <cell r="M6517">
            <v>100</v>
          </cell>
          <cell r="N6517">
            <v>96.14</v>
          </cell>
          <cell r="O6517" t="str">
            <v>TERMINADO</v>
          </cell>
        </row>
        <row r="6518">
          <cell r="K6518">
            <v>2013005500088</v>
          </cell>
          <cell r="L6518" t="str">
            <v>CONSTRUCCIÓN ELECTRIFICACION RURAL ELECTRIFICACIÒN VEREDA BRISAS DE YAMANES EN EL MUNICIPIO DE EL CASTILLO, META, ORINOQUÍA</v>
          </cell>
          <cell r="M6518">
            <v>100</v>
          </cell>
          <cell r="N6518">
            <v>96.17</v>
          </cell>
          <cell r="O6518" t="str">
            <v>TERMINADO</v>
          </cell>
        </row>
        <row r="6519">
          <cell r="K6519">
            <v>2013005500089</v>
          </cell>
          <cell r="L6519" t="str">
            <v>CONSTRUCCIÓN ELECTRIFICACION RURAL SECTOR BAJO Y CAÑO NARE BAJO VEREDA PUERTO ALICIA EN EL MUNICIPIO DE PUERTO LÓPEZ, META, ORINOQUÍA</v>
          </cell>
          <cell r="M6519">
            <v>100</v>
          </cell>
          <cell r="N6519">
            <v>69.33</v>
          </cell>
          <cell r="O6519" t="str">
            <v>TERMINADO</v>
          </cell>
        </row>
        <row r="6520">
          <cell r="K6520">
            <v>2013005500090</v>
          </cell>
          <cell r="L6520" t="str">
            <v>CONSTRUCCIÓN ELECTRIFICACION RURAL VEREDA AGROVALLE EN EL MUNICIPIO DE SAN JUAN DE ARAMA, META, ORINOQUÍA</v>
          </cell>
          <cell r="M6520">
            <v>100</v>
          </cell>
          <cell r="N6520">
            <v>96.39</v>
          </cell>
          <cell r="O6520" t="str">
            <v>TERMINADO</v>
          </cell>
        </row>
        <row r="6521">
          <cell r="K6521">
            <v>2013005500091</v>
          </cell>
          <cell r="L6521" t="str">
            <v>CONSTRUCCIÓN ELECTRIFICACION RURAL VEREDA ARIBAS MUNICIPIO DE SAN MARTIN DE LOS LLANOS, META, ORINOQUÍA</v>
          </cell>
          <cell r="M6521">
            <v>100</v>
          </cell>
          <cell r="N6521">
            <v>83.56</v>
          </cell>
          <cell r="O6521" t="str">
            <v>TERMINADO</v>
          </cell>
        </row>
        <row r="6522">
          <cell r="K6522">
            <v>2013005500092</v>
          </cell>
          <cell r="L6522" t="str">
            <v>CONSTRUCCIÓN ELECTRIFICACION RURAL VEREDA LOS CABALLEROS EN EL MUNICIPIO DE PUERTO LOPEZ, META, ORINOQUÍA</v>
          </cell>
          <cell r="M6522">
            <v>100</v>
          </cell>
          <cell r="N6522">
            <v>97.22</v>
          </cell>
          <cell r="O6522" t="str">
            <v>TERMINADO</v>
          </cell>
        </row>
        <row r="6523">
          <cell r="K6523">
            <v>2013005500093</v>
          </cell>
          <cell r="L6523" t="str">
            <v>CONSTRUCCIÓN ELECTRIFICACION RURAL VEREDAS LA LA TIGRERA, VILLA RESTREPO Y BARRANCO COLORADO  EN LOS MUNICIPIOS DE PTO LLERAS, FUENTE DE ORO, META, ORINOQUÍA</v>
          </cell>
          <cell r="M6523">
            <v>100</v>
          </cell>
          <cell r="N6523">
            <v>97.22</v>
          </cell>
          <cell r="O6523" t="str">
            <v>TERMINADO</v>
          </cell>
        </row>
        <row r="6524">
          <cell r="K6524">
            <v>2013005500094</v>
          </cell>
          <cell r="L6524" t="str">
            <v>CONSTRUCCIÓN ELECTRIFICACION RURAL VEREDAS LA LEALTAD Y EL PALMAR EN EL MUNICIPIO DE VISTAHERMOSA, META, ORINOQUÍA</v>
          </cell>
          <cell r="M6524">
            <v>100</v>
          </cell>
          <cell r="N6524">
            <v>97.22</v>
          </cell>
          <cell r="O6524" t="str">
            <v>TERMINADO</v>
          </cell>
        </row>
        <row r="6525">
          <cell r="K6525">
            <v>2013005500096</v>
          </cell>
          <cell r="L6525" t="str">
            <v>CONSTRUCCIÓN REMODELACION REDES ELECTRICAS DE BAJA TENSION EN EL MUNICIPIO DE MACARENA , META, ORINOQUÍA</v>
          </cell>
          <cell r="M6525">
            <v>100</v>
          </cell>
          <cell r="N6525">
            <v>89.89</v>
          </cell>
          <cell r="O6525" t="str">
            <v>TERMINADO</v>
          </cell>
        </row>
        <row r="6526">
          <cell r="K6526">
            <v>2013005500097</v>
          </cell>
          <cell r="L6526" t="str">
            <v>MEJORAMIENTO DE LA INFRAESTRUCTURA FISICA HOSPITALARIA DEL MUNICIPIO DE CUMARAL, META, ORINOQUÍA</v>
          </cell>
          <cell r="M6526">
            <v>100</v>
          </cell>
          <cell r="N6526">
            <v>99.32</v>
          </cell>
          <cell r="O6526" t="str">
            <v>TERMINADO</v>
          </cell>
        </row>
        <row r="6527">
          <cell r="K6527">
            <v>2013005500098</v>
          </cell>
          <cell r="L6527" t="str">
            <v>MEJORAMIENTO DE LAS VIAS DE LA CRA 15  CALLES 4 Y 7, CRA 14  CALLES 4 Y 7, CRA 19 CALLES 8 Y 7 Y CRA 29 CALLES 6 Y 4 MESETAS, META, ORINOQUÍA</v>
          </cell>
          <cell r="M6527">
            <v>100</v>
          </cell>
          <cell r="N6527">
            <v>89.25</v>
          </cell>
          <cell r="O6527" t="str">
            <v>TERMINADO</v>
          </cell>
        </row>
        <row r="6528">
          <cell r="K6528">
            <v>2013005500099</v>
          </cell>
          <cell r="L6528" t="str">
            <v>MEJORAMIENTO DE LAS VIAS DEL B. LA ESPERANZA, EL INDUSTRIAL, EL JARDIN DEL MUNICIPIO URIBE, META, ORINOQUÍA</v>
          </cell>
          <cell r="M6528">
            <v>100</v>
          </cell>
          <cell r="N6528">
            <v>89.03</v>
          </cell>
          <cell r="O6528" t="str">
            <v>TERMINADO</v>
          </cell>
        </row>
        <row r="6529">
          <cell r="K6529">
            <v>2013005500101</v>
          </cell>
          <cell r="L6529" t="str">
            <v>MEJORAMIENTO VIAS URBANAS, CRA 8 ENTRE CALLES 6 Y 8, CRA 7 ENTRE CALLES 5 Y 8, CALLES 6,7 Y 8 ENTRE CRA  7 Y 8, MCIPIO MACARENA, META, ORINOQUÍA</v>
          </cell>
          <cell r="M6529">
            <v>80</v>
          </cell>
          <cell r="N6529">
            <v>48.61</v>
          </cell>
          <cell r="O6529" t="str">
            <v>CONTRATADO EN EJECUCIÓN</v>
          </cell>
        </row>
        <row r="6530">
          <cell r="K6530">
            <v>2013005500102</v>
          </cell>
          <cell r="L6530" t="str">
            <v>MEJORAMIENTO Y DISEÑO  AREAS DE LA INFRAESTRUCTURA FISICA HOSPITALARIA DEL CENTRO DE ATENCION DEL MUNICIPIO DE CABUYARO, META, ORINOQUÍA</v>
          </cell>
          <cell r="M6530">
            <v>99</v>
          </cell>
          <cell r="N6530">
            <v>100</v>
          </cell>
          <cell r="O6530" t="str">
            <v>TERMINADO</v>
          </cell>
        </row>
        <row r="6531">
          <cell r="K6531">
            <v>2013005500103</v>
          </cell>
          <cell r="L6531" t="str">
            <v>MEJORAMIENTO Y DISEÑO NUEVAS AREAS DE LA INFRAESTRUCTURA FISICA HOSPITALARIA DEL CENTRO DE ATENCION DEL MUNICIPIO DE BARRANCA DE UPIA, META, ORINOQUÍA</v>
          </cell>
          <cell r="M6531">
            <v>100</v>
          </cell>
          <cell r="N6531">
            <v>100</v>
          </cell>
          <cell r="O6531" t="str">
            <v>TERMINADO</v>
          </cell>
        </row>
        <row r="6532">
          <cell r="K6532">
            <v>2013005500104</v>
          </cell>
          <cell r="L6532" t="str">
            <v>MEJORAMIENTO Y DISEÑO NUEVAS AREAS DE LA INFRAESTRUCTURA FISICA HOSPITALARIA DEL CENTRO DE ATENCION DEL MUNICIPIO DE CUBARRAL, META, ORINOQUÍA</v>
          </cell>
          <cell r="M6532">
            <v>100</v>
          </cell>
          <cell r="N6532">
            <v>100</v>
          </cell>
          <cell r="O6532" t="str">
            <v>TERMINADO</v>
          </cell>
        </row>
        <row r="6533">
          <cell r="K6533">
            <v>2013005500105</v>
          </cell>
          <cell r="L6533" t="str">
            <v>MEJORAMIENTO Y DISEÑO NUEVAS AREAS DE LA INFRAESTRUCTURA FISICA HOSPITALARIA DEL CENTRO DE ATENCION DEL MUNICIPIO DE EL CASTILLO, META, ORINOQUÍA</v>
          </cell>
          <cell r="M6533">
            <v>100</v>
          </cell>
          <cell r="N6533">
            <v>100</v>
          </cell>
          <cell r="O6533" t="str">
            <v>TERMINADO</v>
          </cell>
        </row>
        <row r="6534">
          <cell r="K6534">
            <v>2013005500106</v>
          </cell>
          <cell r="L6534" t="str">
            <v>MEJORAMIENTO Y DISEÑO NUEVAS AREAS DE LA INFRAESTRUCTURA FISICA HOSPITALARIA DEL CENTRO DE ATENCION DEL MUNICIPIO DE FUENTE DE ORO, META, ORINOQUÍA</v>
          </cell>
          <cell r="M6534">
            <v>100</v>
          </cell>
          <cell r="N6534">
            <v>100</v>
          </cell>
          <cell r="O6534" t="str">
            <v>TERMINADO</v>
          </cell>
        </row>
        <row r="6535">
          <cell r="K6535">
            <v>2013005500107</v>
          </cell>
          <cell r="L6535" t="str">
            <v>MEJORAMIENTO Y DISEÑO NUEVAS AREAS DE LA INFRAESTRUCTURA FISICA HOSPITALARIA DEL CENTRO DE ATENCION DEL MUNICIPIO DE LA MACARENA, META, ORINOQUÍA</v>
          </cell>
          <cell r="M6535">
            <v>100</v>
          </cell>
          <cell r="N6535">
            <v>100</v>
          </cell>
          <cell r="O6535" t="str">
            <v>TERMINADO</v>
          </cell>
        </row>
        <row r="6536">
          <cell r="K6536">
            <v>2013005500108</v>
          </cell>
          <cell r="L6536" t="str">
            <v>MEJORAMIENTO Y DISEÑO NUEVAS AREAS DE LA INFRAESTRUCTURA FISICA HOSPITALARIA DEL CENTRO DE ATENCION DEL MUNICIPIO DE LA URIBE, META, ORINOQUÍA</v>
          </cell>
          <cell r="M6536">
            <v>100</v>
          </cell>
          <cell r="N6536">
            <v>53.2</v>
          </cell>
          <cell r="O6536" t="str">
            <v>TERMINADO</v>
          </cell>
        </row>
        <row r="6537">
          <cell r="K6537">
            <v>2013005500109</v>
          </cell>
          <cell r="L6537" t="str">
            <v>MEJORAMIENTO Y DISEÑO NUEVAS AREAS DE LA INFRAESTRUCTURA FISICA HOSPITALARIA DEL CENTRO DE ATENCION DEL MUNICIPIO DE PUERTO CONCORDIA, META, ORINOQUÍA</v>
          </cell>
          <cell r="M6537">
            <v>100</v>
          </cell>
          <cell r="N6537">
            <v>100</v>
          </cell>
          <cell r="O6537" t="str">
            <v>TERMINADO</v>
          </cell>
        </row>
        <row r="6538">
          <cell r="K6538">
            <v>2013005500110</v>
          </cell>
          <cell r="L6538" t="str">
            <v>MEJORAMIENTO Y DISEÑO NUEVAS AREAS DE LA INFRAESTRUCTURA FISICA HOSPITALARIA DEL CENTRO DE ATENCION DEL MUNICIPIO DE PUERTO GAITAN, META, ORINOQUÍA</v>
          </cell>
          <cell r="M6538">
            <v>100</v>
          </cell>
          <cell r="N6538">
            <v>100</v>
          </cell>
          <cell r="O6538" t="str">
            <v>TERMINADO</v>
          </cell>
        </row>
        <row r="6539">
          <cell r="K6539">
            <v>2013005500111</v>
          </cell>
          <cell r="L6539" t="str">
            <v>MEJORAMIENTO Y DISEÑO NUEVAS AREAS DE LA INFRAESTRUCTURA FISICA HOSPITALARIA DEL CENTRO DE ATENCION DEL MUNICIPIO DE RESTREPO, META, ORINOQUÍA</v>
          </cell>
          <cell r="M6539">
            <v>98.37</v>
          </cell>
          <cell r="N6539">
            <v>99.99</v>
          </cell>
          <cell r="O6539" t="str">
            <v>TERMINADO</v>
          </cell>
        </row>
        <row r="6540">
          <cell r="K6540">
            <v>2013005500112</v>
          </cell>
          <cell r="L6540" t="str">
            <v>MEJORAMIENTO Y DISEÑO NUEVAS AREAS DE LA INFRAESTRUCTURA FISICA HOSPITALARIA DEL CENTRO DE ATENCION DEL MUNICIPIO DE SAN JUAN DE ARAMA, META, ORINOQUÍA</v>
          </cell>
          <cell r="M6540">
            <v>100</v>
          </cell>
          <cell r="N6540">
            <v>100</v>
          </cell>
          <cell r="O6540" t="str">
            <v>TERMINADO</v>
          </cell>
        </row>
        <row r="6541">
          <cell r="K6541">
            <v>2013005500113</v>
          </cell>
          <cell r="L6541" t="str">
            <v>MEJORAMIENTO Y DISEÑO NUEVAS AREAS DE LA INFRAESTRUCTURA FISICA HOSPITALARIA DEL CENTRO DE ATENCION DEL MUNICIPIO DE VISTAHERMOSA, META, ORINOQUÍA</v>
          </cell>
          <cell r="M6541">
            <v>100</v>
          </cell>
          <cell r="N6541">
            <v>100</v>
          </cell>
          <cell r="O6541" t="str">
            <v>TERMINADO</v>
          </cell>
        </row>
        <row r="6542">
          <cell r="K6542">
            <v>2013005500114</v>
          </cell>
          <cell r="L6542" t="str">
            <v>MEJORAMIENTO Y DISEÑO NUEVAS AREAS DE LA INFRAESTRUCTURA HOSPITALARIA DEL CENTRO DE ATENCION DE LA JULIA  MUNICIPIO DE LA URIBE, META, ORINOQUÍA</v>
          </cell>
          <cell r="M6542">
            <v>100</v>
          </cell>
          <cell r="N6542">
            <v>100</v>
          </cell>
          <cell r="O6542" t="str">
            <v>TERMINADO</v>
          </cell>
        </row>
        <row r="6543">
          <cell r="K6543">
            <v>2013005500115</v>
          </cell>
          <cell r="L6543" t="str">
            <v>MEJORAMIENTO Y DISEÑO NUEVAS AREAS DE LA INFRAESTRUCTURA HOSPITALARIA DEL CENTRO DE ATENCION DEL MUNICIPIO DE EL CALVARIO, META, ORINOQUÍA</v>
          </cell>
          <cell r="M6543">
            <v>100</v>
          </cell>
          <cell r="N6543">
            <v>100</v>
          </cell>
          <cell r="O6543" t="str">
            <v>TERMINADO</v>
          </cell>
        </row>
        <row r="6544">
          <cell r="K6544">
            <v>2013005500116</v>
          </cell>
          <cell r="L6544" t="str">
            <v>MEJORAMIENTO Y DISEÑO NUEVAS AREAS DE LA INFRAESTRUCTURA HOSPITALARIA DEL CENTRO DE ATENCION DEL MUNICIPIO DE LEJANIAS, META, ORINOQUÍA</v>
          </cell>
          <cell r="M6544">
            <v>100</v>
          </cell>
          <cell r="N6544">
            <v>100</v>
          </cell>
          <cell r="O6544" t="str">
            <v>TERMINADO</v>
          </cell>
        </row>
        <row r="6545">
          <cell r="K6545">
            <v>2013005500117</v>
          </cell>
          <cell r="L6545" t="str">
            <v>MEJORAMIENTO Y DISEÑO NUEVAS AREAS DE LA INFRAESTRUCTURA HOSPITALARIA DEL CENTRO DE ATENCION DEL MUNICIPIO DE MESETAS, META, ORINOQUÍA</v>
          </cell>
          <cell r="M6545">
            <v>100</v>
          </cell>
          <cell r="N6545">
            <v>100</v>
          </cell>
          <cell r="O6545" t="str">
            <v>TERMINADO</v>
          </cell>
        </row>
        <row r="6546">
          <cell r="K6546">
            <v>2013005500118</v>
          </cell>
          <cell r="L6546" t="str">
            <v>MEJORAMIENTO Y DISEÑO NUEVAS AREAS DE LA INFRAESTRUCTURA HOSPITALARIA DEL CENTRO DE ATENCION DEL MUNICIPIO DE PUERTO LLERAS, META, ORINOQUÍA</v>
          </cell>
          <cell r="M6546">
            <v>100</v>
          </cell>
          <cell r="N6546">
            <v>100</v>
          </cell>
          <cell r="O6546" t="str">
            <v>TERMINADO</v>
          </cell>
        </row>
        <row r="6547">
          <cell r="K6547">
            <v>2013005500119</v>
          </cell>
          <cell r="L6547" t="str">
            <v>MEJORAMIENTO Y DISEÑO NUEVAS AREAS DE LA INFRAESTRUCTURA HOSPITALARIA DEL CENTRO DE ATENCION DEL MUNICIPIO DE PUERTO LOPEZ, META, ORINOQUÍA</v>
          </cell>
          <cell r="M6547">
            <v>100</v>
          </cell>
          <cell r="N6547">
            <v>100</v>
          </cell>
          <cell r="O6547" t="str">
            <v>TERMINADO</v>
          </cell>
        </row>
        <row r="6548">
          <cell r="K6548">
            <v>2013005500120</v>
          </cell>
          <cell r="L6548" t="str">
            <v>MEJORAMIENTO Y DISEÑO NUEVAS AREAS DE LA INFRAESTRUCTURA HOSPITALARIA DEL CENTRO DE ATENCION DEL MUNICIPIO DE PUERTO RICO, META, ORINOQUÍA</v>
          </cell>
          <cell r="M6548">
            <v>100</v>
          </cell>
          <cell r="N6548">
            <v>100</v>
          </cell>
          <cell r="O6548" t="str">
            <v>TERMINADO</v>
          </cell>
        </row>
        <row r="6549">
          <cell r="K6549">
            <v>2013005500121</v>
          </cell>
          <cell r="L6549" t="str">
            <v>MEJORAMIENTO Y DISEÑO NUEVAS AREAS DE LA INFRAESTRUCTURA HOSPITALARIA DEL CENTRO DE ATENCION DEL MUNICIPIO DE SAN CARLOS DE GUAROA, META, ORINOQUÍA</v>
          </cell>
          <cell r="M6549">
            <v>100</v>
          </cell>
          <cell r="N6549">
            <v>100</v>
          </cell>
          <cell r="O6549" t="str">
            <v>TERMINADO</v>
          </cell>
        </row>
        <row r="6550">
          <cell r="K6550">
            <v>2013005500122</v>
          </cell>
          <cell r="L6550" t="str">
            <v>MEJORAMIENTO Y DISEÑO NUEVAS AREAS DE LA INFRAESTRUCTURA HOSPITALARIA DEL CENTRO DE ATENCION EL TIGRE MUNICIPIO DE PUERTO GAITAN, META, ORINOQUÍA</v>
          </cell>
          <cell r="M6550">
            <v>100</v>
          </cell>
          <cell r="N6550">
            <v>99.24</v>
          </cell>
          <cell r="O6550" t="str">
            <v>TERMINADO</v>
          </cell>
        </row>
        <row r="6551">
          <cell r="K6551">
            <v>2013005500123</v>
          </cell>
          <cell r="L6551" t="str">
            <v>MEJORAMIENTO Y DISEÑO NUEVAS AREAS DE LA INFRAESTRUCTURA HOSPITALARIA DEL CENTRO DE ATENCION PTO ALVIRA MUNICIPIO DE MAPIRIPAN, META, ORINOQUÍA</v>
          </cell>
          <cell r="M6551">
            <v>100</v>
          </cell>
          <cell r="N6551">
            <v>100</v>
          </cell>
          <cell r="O6551" t="str">
            <v>TERMINADO</v>
          </cell>
        </row>
        <row r="6552">
          <cell r="K6552">
            <v>2013005500124</v>
          </cell>
          <cell r="L6552" t="str">
            <v>MEJORAMIENTO DE LA INFRAESTRUCTURA FISICA HOSPITALARIA EN LAS AREAS DE HOSPITALIZACION DEL AREA GENERAL DEL MUNICIPIO DE SAN MARTIN, META, ORINOQUÍA</v>
          </cell>
          <cell r="M6552">
            <v>100</v>
          </cell>
          <cell r="N6552">
            <v>95.63</v>
          </cell>
          <cell r="O6552" t="str">
            <v>TERMINADO</v>
          </cell>
        </row>
        <row r="6553">
          <cell r="K6553">
            <v>2013005500126</v>
          </cell>
          <cell r="L6553" t="str">
            <v>MEJORAMIENTO DE REDES DE ALCANTARILLADO SANITARIO EN EL SECTOR DELIMITADO POR LAS CALLES 11 A, 13 A ENTRE CARRERAS 29 A 33, CALL 11A EN EL MUNICIPIO DE ACACIAS, META</v>
          </cell>
          <cell r="M6553">
            <v>100</v>
          </cell>
          <cell r="N6553">
            <v>91.96</v>
          </cell>
          <cell r="O6553" t="str">
            <v>TERMINADO</v>
          </cell>
        </row>
        <row r="6554">
          <cell r="K6554">
            <v>2013005500127</v>
          </cell>
          <cell r="L6554" t="str">
            <v>CONSTRUCCIÓN ALCANTARILLADO PLUVIAL VEREDA EL MEREY MUNICIPIO DE SAN MARTIN, META</v>
          </cell>
          <cell r="M6554">
            <v>100</v>
          </cell>
          <cell r="N6554">
            <v>99.9</v>
          </cell>
          <cell r="O6554" t="str">
            <v>TERMINADO</v>
          </cell>
        </row>
        <row r="6555">
          <cell r="K6555">
            <v>2013005500128</v>
          </cell>
          <cell r="L6555" t="str">
            <v>CONSTRUCCIÓN ALCANTARILLADO PLUVILA URBANIZACION VILLA GAONA MUNICIPIO VISTAHERMOSA, META</v>
          </cell>
          <cell r="M6555">
            <v>100</v>
          </cell>
          <cell r="N6555">
            <v>99.99</v>
          </cell>
          <cell r="O6555" t="str">
            <v>TERMINADO</v>
          </cell>
        </row>
        <row r="6556">
          <cell r="K6556">
            <v>2013005500129</v>
          </cell>
          <cell r="L6556" t="str">
            <v>CONSTRUCCIÓN ALCANTARILLADO PLUVIAL BARRIO EL LAGUITO MUNICIPIO DE SAN CARLOS DE GUAROA, META</v>
          </cell>
          <cell r="M6556">
            <v>100</v>
          </cell>
          <cell r="N6556">
            <v>99.49</v>
          </cell>
          <cell r="O6556" t="str">
            <v>TERMINADO</v>
          </cell>
        </row>
        <row r="6557">
          <cell r="K6557">
            <v>2013005500130</v>
          </cell>
          <cell r="L6557" t="str">
            <v>CONSTRUCCIÓN RED DE ACUEDUCTO Y ALCANTARILLADO SANITARIO EN EL SECTOR DENOMINADO MADRES COMUNITARIAS DE MEDELLIN DEL ARIARI EL CASTILLO, META</v>
          </cell>
          <cell r="M6557">
            <v>99.99</v>
          </cell>
          <cell r="N6557">
            <v>75</v>
          </cell>
          <cell r="O6557" t="str">
            <v>TERMINADO</v>
          </cell>
        </row>
        <row r="6558">
          <cell r="K6558">
            <v>2013005500131</v>
          </cell>
          <cell r="L6558" t="str">
            <v>MEJORAMIENTO ALCANTARILLADO SANITARIO BARRIO VILLA LUCIA MUNICIPIO DE ACACIAS, META</v>
          </cell>
          <cell r="M6558">
            <v>100</v>
          </cell>
          <cell r="N6558">
            <v>99.54</v>
          </cell>
          <cell r="O6558" t="str">
            <v>TERMINADO</v>
          </cell>
        </row>
        <row r="6559">
          <cell r="K6559">
            <v>2013005500132</v>
          </cell>
          <cell r="L6559" t="str">
            <v>CONSTRUCCIÓN COLECTOR OCOA TRAMO DEL POZO SECTOR O 01- O 21 DEL PLAN MAESTRO DE ALCANTARILLADO SANITARIO DEL MUNICIPIO VILLAVICENCIO, META</v>
          </cell>
          <cell r="M6559">
            <v>100</v>
          </cell>
          <cell r="N6559">
            <v>100</v>
          </cell>
          <cell r="O6559" t="str">
            <v>TERMINADO</v>
          </cell>
        </row>
        <row r="6560">
          <cell r="K6560">
            <v>2013005500134</v>
          </cell>
          <cell r="L6560" t="str">
            <v>CONSTRUCCIÓN DE LA CICLO RUTA DE ACCESO AL MUNICIPIO DE CUBARRAL , META, ORINOQUÍA</v>
          </cell>
          <cell r="M6560">
            <v>100</v>
          </cell>
          <cell r="N6560">
            <v>98.7</v>
          </cell>
          <cell r="O6560" t="str">
            <v>TERMINADO</v>
          </cell>
        </row>
        <row r="6561">
          <cell r="K6561">
            <v>2013005500135</v>
          </cell>
          <cell r="L6561" t="str">
            <v>MEJORAMIENTO DE LA VÍA QUE CONDUCE A CUBARRAL DESDE LA VÍA NACIONAL 065 ENTRE EL K5+650 HASTA EL K6+836,91 MUNICIPIO DE CUBARRAL, DEPARTAMENTO DEL META</v>
          </cell>
          <cell r="M6561">
            <v>100</v>
          </cell>
          <cell r="N6561">
            <v>96.29</v>
          </cell>
          <cell r="O6561" t="str">
            <v>TERMINADO</v>
          </cell>
        </row>
        <row r="6562">
          <cell r="K6562">
            <v>2013005500136</v>
          </cell>
          <cell r="L6562" t="str">
            <v>ESTUDIOS DISÑO Y MEJORMTO DE VIA DESDE PTE AMISTAD K0+000 A K26+098  CCO URB Y DEL K0+000 A K6+915 CRUCE VDA EL CABLE-EL PLANCHON EL CASTILLO, META, ORINOQUÍA</v>
          </cell>
          <cell r="M6562">
            <v>100</v>
          </cell>
          <cell r="N6562">
            <v>97.14</v>
          </cell>
          <cell r="O6562" t="str">
            <v>TERMINADO</v>
          </cell>
        </row>
        <row r="6563">
          <cell r="K6563">
            <v>2013005500137</v>
          </cell>
          <cell r="L6563" t="str">
            <v>MEJORAMIENTO EN LA PRESTACION DE SERVICIOS DE SALUD DIFERENTES A PRIMER NIVEL DE ATENCIÓN A POBLACIÓN POBRE NO CUBIERTA POR EL POS EN EL DEPARTAMENTO DEL META, ORINOQUÍA</v>
          </cell>
          <cell r="M6563">
            <v>100</v>
          </cell>
          <cell r="N6563">
            <v>99.96</v>
          </cell>
          <cell r="O6563" t="str">
            <v>PARA CIERRE</v>
          </cell>
        </row>
        <row r="6564">
          <cell r="K6564">
            <v>2013005500138</v>
          </cell>
          <cell r="L6564" t="str">
            <v>MEJORAMIENTO DE LA VÍA QUE CONDUCE A LA INSPECCION DE REMOLINOS EN PUERTO LÓPEZ, META, ORINOQUÍA</v>
          </cell>
          <cell r="M6564">
            <v>100</v>
          </cell>
          <cell r="N6564">
            <v>90.65</v>
          </cell>
          <cell r="O6564" t="str">
            <v>TERMINADO</v>
          </cell>
        </row>
        <row r="6565">
          <cell r="K6565">
            <v>2013005500139</v>
          </cell>
          <cell r="L6565" t="str">
            <v>CONSTRUCCIÓN PLANTA DE TRATAMIENTO AGUA POTABLE URBANIZACIÓN PINARES DE ORIENTE DEL MUNICIPIO DE VILLAVICENCIO, META, ORINOQUÍA</v>
          </cell>
          <cell r="M6565">
            <v>100</v>
          </cell>
          <cell r="N6565">
            <v>99.99</v>
          </cell>
          <cell r="O6565" t="str">
            <v>TERMINADO</v>
          </cell>
        </row>
        <row r="6566">
          <cell r="K6566">
            <v>2013005500140</v>
          </cell>
          <cell r="L6566" t="str">
            <v>MEJORAMIENTO ALCANTARILLADO SANITARIO CALLE 14 A 20 ENTRE CARRERA 16 A 12 MUNICIPIO DE GRANADA, META</v>
          </cell>
          <cell r="M6566">
            <v>100</v>
          </cell>
          <cell r="N6566">
            <v>100</v>
          </cell>
          <cell r="O6566" t="str">
            <v>PARA CIERRE</v>
          </cell>
        </row>
        <row r="6567">
          <cell r="K6567">
            <v>2013005500141</v>
          </cell>
          <cell r="L6567" t="str">
            <v>MEJORAMIENTO VIA QUE CONDUCE DESDE TIENDA NUEVA EN EL MPIO DE PTO CONCORDIA EN EL K0.000 HASTA EL MUNICIPIO DE MAPIRIPAN EN EL K83.60 MAPIRIPÁN, META, ORINOQUÍA</v>
          </cell>
          <cell r="M6567">
            <v>90.33</v>
          </cell>
          <cell r="N6567">
            <v>94.91</v>
          </cell>
          <cell r="O6567" t="str">
            <v>CONTRATADO EN EJECUCIÓN</v>
          </cell>
        </row>
        <row r="6568">
          <cell r="K6568">
            <v>2013005500142</v>
          </cell>
          <cell r="L6568" t="str">
            <v>CONSTRUCCIÓN DE VIVIENDA  DE INTERÉS PRIORITARIO LA ESPERANZA CENTRO POBLADO  SAN LORENZO  PARA LA POBLACIÓN VULNERABLE DEL MUNICIPIO CASTILLA LA NUEVA, META, ORINOQUÍA</v>
          </cell>
          <cell r="M6568">
            <v>100</v>
          </cell>
          <cell r="N6568">
            <v>43.46</v>
          </cell>
          <cell r="O6568" t="str">
            <v>TERMINADO</v>
          </cell>
        </row>
        <row r="6569">
          <cell r="K6569">
            <v>2013005500143</v>
          </cell>
          <cell r="L6569" t="str">
            <v>CONSTRUCCIÓN DE VIVIENDA EN SITIO PROPIO PARA LA POBLACIÓN VULNERABLE DEL MUNICIPIO PUERTO CONCORDIA, META, ORINOQUÍA</v>
          </cell>
          <cell r="M6569">
            <v>25.08</v>
          </cell>
          <cell r="N6569">
            <v>25.88</v>
          </cell>
          <cell r="O6569" t="str">
            <v>CONTRATADO EN EJECUCIÓN</v>
          </cell>
        </row>
        <row r="6570">
          <cell r="K6570">
            <v>2013005500144</v>
          </cell>
          <cell r="L6570" t="str">
            <v>CONSTRUCCIÓN DE VIVIENDA  DE INTERÉS  SOCIAL URBANIZACIÓN VILLA HELENA PARA LA POBLACIÓN VULNERABLE MUNICIPIO CUBARRAL, META, ORINOQUÍA</v>
          </cell>
          <cell r="M6570">
            <v>84.42</v>
          </cell>
          <cell r="N6570">
            <v>55.72</v>
          </cell>
          <cell r="O6570" t="str">
            <v>CONTRATADO EN EJECUCIÓN</v>
          </cell>
        </row>
        <row r="6571">
          <cell r="K6571">
            <v>2013005500145</v>
          </cell>
          <cell r="L6571" t="str">
            <v>CONSTRUCCIÓN DE VIVIENDA  DE INTERÉS  SOCIAL URBANIZACIÓN EL EDÉN PARA LA POBLACIÓN VULNERABLE MUNICIPIO  DE CUBARRAL, META, ORINOQUÍA</v>
          </cell>
          <cell r="M6571">
            <v>82.85</v>
          </cell>
          <cell r="N6571">
            <v>63.63</v>
          </cell>
          <cell r="O6571" t="str">
            <v>CONTRATADO EN EJECUCIÓN</v>
          </cell>
        </row>
        <row r="6572">
          <cell r="K6572">
            <v>2013005500147</v>
          </cell>
          <cell r="L6572" t="str">
            <v>CONSTRUCCIÓN DE VIVIENDA DE INTERES PRIORITARIO PARA LA POBLACION VULNERABLE DE EL MUNICIPIO DE MESETAS META</v>
          </cell>
          <cell r="M6572">
            <v>78.680000000000007</v>
          </cell>
          <cell r="N6572">
            <v>48.74</v>
          </cell>
          <cell r="O6572" t="str">
            <v>CONTRATADO EN EJECUCIÓN</v>
          </cell>
        </row>
        <row r="6573">
          <cell r="K6573">
            <v>2013005500149</v>
          </cell>
          <cell r="L6573" t="str">
            <v>MEJORAMIENTO DE LA VIA UBICADA EN LA TRANSVERSAL 30 ENTRE LA AVENIDA 23 Y LA CALLE 15A DEL BARRIO ASOCIACIÓN DE AMIGOS EN EL MUNICIPIO DE ACACIAS - META</v>
          </cell>
          <cell r="M6573">
            <v>100</v>
          </cell>
          <cell r="N6573">
            <v>94.08</v>
          </cell>
          <cell r="O6573" t="str">
            <v>TERMINADO</v>
          </cell>
        </row>
        <row r="6574">
          <cell r="K6574">
            <v>2013005500150</v>
          </cell>
          <cell r="L6574" t="str">
            <v>MEJORAMIENTO DE VÍAS URBANAS UBICADAS EN LAS CALLES  18 Y 19 ENTRE CARRERAS 9 Y 10 EN LA BARRIO FIKUS, MUNICIPIO DE VILLAVICENCIO - META</v>
          </cell>
          <cell r="M6574">
            <v>100</v>
          </cell>
          <cell r="N6574">
            <v>94.9</v>
          </cell>
          <cell r="O6574" t="str">
            <v>TERMINADO</v>
          </cell>
        </row>
        <row r="6575">
          <cell r="K6575">
            <v>2013005500151</v>
          </cell>
          <cell r="L6575" t="str">
            <v>MEJORAMIENTO DE LA INFRAESTRUCTURA DE LA INSTITUCION EDUCATIVA SAN ISIDRO DE VERACRUZ DEL MUNICIPIO DE CUMARAL META</v>
          </cell>
          <cell r="M6575">
            <v>100</v>
          </cell>
          <cell r="N6575">
            <v>46.29</v>
          </cell>
          <cell r="O6575" t="str">
            <v>TERMINADO</v>
          </cell>
        </row>
        <row r="6576">
          <cell r="K6576">
            <v>2013005500152</v>
          </cell>
          <cell r="L6576" t="str">
            <v>MEJORAMIENTO VÍA UBICADA, DE LA INTERSECCION CHEPERO, ENTRE LA VÍA LA ESTACA - VERACRUZ, HACIA LA VEREDA SN NICOLAS K0+000 AL K4+200 CUMARAL, META, ORINOQUÍA</v>
          </cell>
          <cell r="M6576">
            <v>100</v>
          </cell>
          <cell r="N6576">
            <v>42.59</v>
          </cell>
          <cell r="O6576" t="str">
            <v>TERMINADO</v>
          </cell>
        </row>
        <row r="6577">
          <cell r="K6577">
            <v>2013005500153</v>
          </cell>
          <cell r="L6577" t="str">
            <v>ADQUISICIÓN DE EQUIPOS PARA EL FORTALECIMIENTO DE LA RED DE FRIO DEL PROGRAMA AMPLIADO DE INMUNIZACION EN DIECISIETE MUNICIPIOS DE LA ESE SOLUCION SALUD DEL DEPARTAMENTO DEL META</v>
          </cell>
          <cell r="M6577">
            <v>100</v>
          </cell>
          <cell r="N6577">
            <v>100</v>
          </cell>
          <cell r="O6577" t="str">
            <v>CERRADO</v>
          </cell>
        </row>
        <row r="6578">
          <cell r="K6578">
            <v>2013005500154</v>
          </cell>
          <cell r="L6578" t="str">
            <v>MEJORAMIENTO VIA QUE CONDUCE DE PUNTA BRAVA - DOS QUEBRADAS - TROCHA 4 ENTRE EL K3+230 AL MUNICIPIO DE GRANADA K6+862 GRANADA, META, ORINOQUÍA</v>
          </cell>
          <cell r="M6578">
            <v>100</v>
          </cell>
          <cell r="N6578">
            <v>82.13</v>
          </cell>
          <cell r="O6578" t="str">
            <v>TERMINADO</v>
          </cell>
        </row>
        <row r="6579">
          <cell r="K6579">
            <v>2013005500155</v>
          </cell>
          <cell r="L6579" t="str">
            <v>ESTUDIO , DISEÑO Y CONSTRUCCION DE LA INSTITUCION EDUCATIVA EMILIANO RESTREPO ECHAVARRIA DEL MUNICIPIO DE RESTREPO META</v>
          </cell>
          <cell r="M6579">
            <v>100</v>
          </cell>
          <cell r="N6579">
            <v>48.61</v>
          </cell>
          <cell r="O6579" t="str">
            <v>TERMINADO</v>
          </cell>
        </row>
        <row r="6580">
          <cell r="K6580">
            <v>2013005500156</v>
          </cell>
          <cell r="L6580" t="str">
            <v>ESTUDIO , DISEÑO Y CONSTRUCCION DE INFRAESTRUCTURA EN LA INSTITUCION EDUCATIVA COLEGIO NACIONALIZADO JOHN F. KENNEDY MUNICIPIO DE SAN JUANITO META</v>
          </cell>
          <cell r="M6580">
            <v>100</v>
          </cell>
          <cell r="N6580">
            <v>98.69</v>
          </cell>
          <cell r="O6580" t="str">
            <v>TERMINADO</v>
          </cell>
        </row>
        <row r="6581">
          <cell r="K6581">
            <v>2013005500157</v>
          </cell>
          <cell r="L6581" t="str">
            <v>ESTUDIO Y MEJORAMIENTO DE LA INFRAESTRUCTURA DE LA INSTITUCION EDUCATIVA  LA JULIA EN EL MUNCIPIO DE URIBE-META</v>
          </cell>
          <cell r="M6581">
            <v>100</v>
          </cell>
          <cell r="N6581">
            <v>94.91</v>
          </cell>
          <cell r="O6581" t="str">
            <v>TERMINADO</v>
          </cell>
        </row>
        <row r="6582">
          <cell r="K6582">
            <v>2013005500158</v>
          </cell>
          <cell r="L6582" t="str">
            <v>ESTUDIO , DISEÑO Y CONSTRUCCION DE INFRAESTRUCTURA EN LA INSTITUCION EDUCATIVA SAN ISIDRO DE CHICHIMENE EN EL MUNICIPIO DE ACACIAS, DEPARTAMENTO DEL META</v>
          </cell>
          <cell r="M6582">
            <v>100</v>
          </cell>
          <cell r="N6582">
            <v>74.89</v>
          </cell>
          <cell r="O6582" t="str">
            <v>TERMINADO</v>
          </cell>
        </row>
        <row r="6583">
          <cell r="K6583">
            <v>2013005500159</v>
          </cell>
          <cell r="L6583" t="str">
            <v>REMODELACIÓN DE LA ILUMINACION DEL ESTADIO MACAL VILLAVICENCIO, META, ORINOQUÍA</v>
          </cell>
          <cell r="M6583">
            <v>100</v>
          </cell>
          <cell r="N6583">
            <v>93.17</v>
          </cell>
          <cell r="O6583" t="str">
            <v>TERMINADO</v>
          </cell>
        </row>
        <row r="6584">
          <cell r="K6584">
            <v>2013005500160</v>
          </cell>
          <cell r="L6584" t="str">
            <v>CONSTRUCCIÓN ELECTRIFICACION RURAL VEREDAS SANTA LUCIA, AGUAS CLARAS LINDENAL Y EL SALITRE PUERTO CONCORDIA, META, ORINOQUÍA</v>
          </cell>
          <cell r="M6584">
            <v>100</v>
          </cell>
          <cell r="N6584">
            <v>100</v>
          </cell>
          <cell r="O6584" t="str">
            <v>TERMINADO</v>
          </cell>
        </row>
        <row r="6585">
          <cell r="K6585">
            <v>2013005500161</v>
          </cell>
          <cell r="L6585" t="str">
            <v>MEJORAMIENTO DE VÍAS URBANAS UBICADAS ENTRE LAS MANZANAS B-C Y FRENTE A LAS MANZANAS B, BARRIO BALCONES DEL LLANO, MUNICIPIO DE RESTREPO- META</v>
          </cell>
          <cell r="M6585">
            <v>100</v>
          </cell>
          <cell r="N6585">
            <v>94.9</v>
          </cell>
          <cell r="O6585" t="str">
            <v>TERMINADO</v>
          </cell>
        </row>
        <row r="6586">
          <cell r="K6586">
            <v>2013005500162</v>
          </cell>
          <cell r="L6586" t="str">
            <v>MEJORAMIENTO DE VÍAS URBANAS UBICADAS EN EL BARRIO PINILLA, MUNICIPIO DE VILLAVICENCIO - META</v>
          </cell>
          <cell r="M6586">
            <v>100</v>
          </cell>
          <cell r="N6586">
            <v>87.01</v>
          </cell>
          <cell r="O6586" t="str">
            <v>TERMINADO</v>
          </cell>
        </row>
        <row r="6587">
          <cell r="K6587">
            <v>2013005500163</v>
          </cell>
          <cell r="L6587" t="str">
            <v>MEJORAMIENTO DE VÍAS URBANAS UBICADAS EN EL BARRIO PRADOS DE SIBERIA, MUNICIPIO DE VILLAVICENCIO - META</v>
          </cell>
          <cell r="M6587">
            <v>100</v>
          </cell>
          <cell r="N6587">
            <v>94.91</v>
          </cell>
          <cell r="O6587" t="str">
            <v>TERMINADO</v>
          </cell>
        </row>
        <row r="6588">
          <cell r="K6588">
            <v>2013005500164</v>
          </cell>
          <cell r="L6588" t="str">
            <v>CONSTRUCCIÓN ACUEDUCTO YAMANES, VEREDAS LA ARGELIA, LA GLORIA, EL REFLEJO, SAN LUIS DE YAMANES, BRISA DE YAMANES, ALTOS DE YUCAPE, CA EL CASTILLO, META</v>
          </cell>
          <cell r="M6588">
            <v>78.790000000000006</v>
          </cell>
          <cell r="N6588">
            <v>75</v>
          </cell>
          <cell r="O6588" t="str">
            <v>CONTRATADO EN EJECUCIÓN</v>
          </cell>
        </row>
        <row r="6589">
          <cell r="K6589">
            <v>2013005500166</v>
          </cell>
          <cell r="L6589" t="str">
            <v>MEJORAMIENTO VIAL MEDIANTE BASE ESTABILIZADA CON CRUDO DE CASTILLA DE LA VIA TROCHA 14 EN GRANADA, META, ORINOQUÍA</v>
          </cell>
          <cell r="M6589">
            <v>100</v>
          </cell>
          <cell r="N6589">
            <v>99.92</v>
          </cell>
          <cell r="O6589" t="str">
            <v>TERMINADO</v>
          </cell>
        </row>
        <row r="6590">
          <cell r="K6590">
            <v>2013005500167</v>
          </cell>
          <cell r="L6590" t="str">
            <v>AMPLIACIÓN Y OPTIMIZACIÓN ALCANTARILLADO SANITARIO EN EL MUNICIPIO DE RESTREPO, META</v>
          </cell>
          <cell r="M6590">
            <v>0</v>
          </cell>
          <cell r="N6590">
            <v>74.75</v>
          </cell>
          <cell r="O6590" t="str">
            <v>CONTRATADO EN EJECUCIÓN</v>
          </cell>
        </row>
        <row r="6591">
          <cell r="K6591">
            <v>2013005500168</v>
          </cell>
          <cell r="L6591" t="str">
            <v>AMPLIACIÓN Y OPTIMIZACIÓN DEL SISTEMA DEL SISTEMA DE ALCANTARILLADO SANITARIO Y PLUVIAL EN EL MUNICIPIO DE CUMARAL, META</v>
          </cell>
          <cell r="M6591">
            <v>100</v>
          </cell>
          <cell r="N6591">
            <v>100</v>
          </cell>
          <cell r="O6591" t="str">
            <v>TERMINADO</v>
          </cell>
        </row>
        <row r="6592">
          <cell r="K6592">
            <v>2013005500169</v>
          </cell>
          <cell r="L6592" t="str">
            <v>CONSTRUCCIÓN COLECTOR OCOA FASE 2 DEL PLAN MAESTRO DE ALCANTARILLADO SANITARIO DEL MUNICIPIO VILLAVICENCIO, META</v>
          </cell>
          <cell r="M6592">
            <v>100</v>
          </cell>
          <cell r="N6592">
            <v>100</v>
          </cell>
          <cell r="O6592" t="str">
            <v>TERMINADO</v>
          </cell>
        </row>
        <row r="6593">
          <cell r="K6593">
            <v>2013005500189</v>
          </cell>
          <cell r="L6593" t="str">
            <v>ESTUDIO DISEÑO Y CONSTRUCCION DE LA CALZADA DERECHA DE LA VIA QUE COMUNICA AL BARRIO EL DELIRIO (K0+000) VIA CATAMA VILLAVICENCIO, META, ORINOQUÍA</v>
          </cell>
          <cell r="M6593">
            <v>100</v>
          </cell>
          <cell r="N6593">
            <v>97.22</v>
          </cell>
          <cell r="O6593" t="str">
            <v>TERMINADO</v>
          </cell>
        </row>
        <row r="6594">
          <cell r="K6594">
            <v>2013005500205</v>
          </cell>
          <cell r="L6594" t="str">
            <v>MEJORAMIENTO DEL CORREDOR VIAL DE CANEY ALTO EN RESTREPO, META, ORINOQUÍA</v>
          </cell>
          <cell r="M6594">
            <v>100</v>
          </cell>
          <cell r="N6594">
            <v>100</v>
          </cell>
          <cell r="O6594" t="str">
            <v>TERMINADO</v>
          </cell>
        </row>
        <row r="6595">
          <cell r="K6595">
            <v>2013005500210</v>
          </cell>
          <cell r="L6595" t="str">
            <v>MEJORAMIENTO Y ADECUACIÓN SEGUNDA FASE DE LA VILLA OLIMPICA (PARQUE RECREACIONAL DEL ARIARI) Y CONSTRUCCIÓN POLIDEPORTIVO EN EL MUNICIPIO DE GRANADA, DEPARTAMENTO DEL META</v>
          </cell>
          <cell r="M6595">
            <v>100</v>
          </cell>
          <cell r="N6595">
            <v>99.96</v>
          </cell>
          <cell r="O6595" t="str">
            <v>TERMINADO</v>
          </cell>
        </row>
        <row r="6596">
          <cell r="K6596">
            <v>2013005500211</v>
          </cell>
          <cell r="L6596" t="str">
            <v>MEJORAMIENTO Y CONSTRUCCION DE VIAS URBANAS EN EL MUNICIPIO DE RESTREPO, DEPARTAMENTO DEL META</v>
          </cell>
          <cell r="M6596">
            <v>100</v>
          </cell>
          <cell r="N6596">
            <v>100</v>
          </cell>
          <cell r="O6596" t="str">
            <v>TERMINADO</v>
          </cell>
        </row>
        <row r="6597">
          <cell r="K6597">
            <v>2013005500212</v>
          </cell>
          <cell r="L6597" t="str">
            <v>ADQUISICIÓN DE MAQUINARIA PARA LA ADECUACION MANTENIMIENTO Y APERTURA DE LAS VIAS DEL MUNICIPIO DE PUERTO RICO META, ORINOQUÍA</v>
          </cell>
          <cell r="M6597">
            <v>100</v>
          </cell>
          <cell r="N6597">
            <v>74.069999999999993</v>
          </cell>
          <cell r="O6597" t="str">
            <v>TERMINADO</v>
          </cell>
        </row>
        <row r="6598">
          <cell r="K6598">
            <v>2013005500216</v>
          </cell>
          <cell r="L6598" t="str">
            <v>AMPLIACIÓN DE COBERTURA DE EDUCACIÓN SUPERIOR 2013-2014 EN EL DEPARTAMENTO, META, ORINOQUÍA</v>
          </cell>
          <cell r="M6598">
            <v>100</v>
          </cell>
          <cell r="N6598">
            <v>87.19</v>
          </cell>
          <cell r="O6598" t="str">
            <v>TERMINADO</v>
          </cell>
        </row>
        <row r="6599">
          <cell r="K6599">
            <v>2013005500217</v>
          </cell>
          <cell r="L6599" t="str">
            <v>CONSTRUCCIÓN DE UNA CIUDADELA DEL SABER EN EL MUNICIPIO DE PUERTO LLERAS - META</v>
          </cell>
          <cell r="M6599">
            <v>100</v>
          </cell>
          <cell r="N6599">
            <v>100</v>
          </cell>
          <cell r="O6599" t="str">
            <v>TERMINADO</v>
          </cell>
        </row>
        <row r="6600">
          <cell r="K6600">
            <v>2013005500218</v>
          </cell>
          <cell r="L6600" t="str">
            <v>MEJORAMIENTO DE VÍAS URBANAS, ETAPA 1, MUNICIPIO DE PUERTO CONCORDIA, META, ORINOQUÍA</v>
          </cell>
          <cell r="M6600">
            <v>96.84</v>
          </cell>
          <cell r="N6600">
            <v>100</v>
          </cell>
          <cell r="O6600" t="str">
            <v>CONTRATADO EN EJECUCIÓN</v>
          </cell>
        </row>
        <row r="6601">
          <cell r="K6601">
            <v>2013005500219</v>
          </cell>
          <cell r="L6601" t="str">
            <v>CONSTRUCCIÓN DEL CENTRO INTEGRAL PARA EL SISTEMA DE RESPONSABILIDAD PENAL EN LA VEREDA LA UNION MUNICIPIO DE VILLAVICENCIO VILLAVICENCIO, META, ORINOQUÍA</v>
          </cell>
          <cell r="M6601">
            <v>35.25</v>
          </cell>
          <cell r="N6601">
            <v>83.18</v>
          </cell>
          <cell r="O6601" t="str">
            <v>CONTRATADO EN EJECUCIÓN</v>
          </cell>
        </row>
        <row r="6602">
          <cell r="K6602">
            <v>2013005500235</v>
          </cell>
          <cell r="L6602" t="str">
            <v>CONSTRUCCIÓN DE ANDENES Y SARDINELES EN LAS CALLES: 13, 14, 15, 16 Y 17, ENTRE CARRERAS 3 Y 4 DE LA URBANIZACION BUENA VIDA LA MACARENA, META, ORINOQUÍA</v>
          </cell>
          <cell r="M6602">
            <v>100</v>
          </cell>
          <cell r="N6602">
            <v>100</v>
          </cell>
          <cell r="O6602" t="str">
            <v>TERMINADO</v>
          </cell>
        </row>
        <row r="6603">
          <cell r="K6603">
            <v>2013005500241</v>
          </cell>
          <cell r="L6603" t="str">
            <v>ESTUDIO DISEÑO Y CONSTRUCCION DEL MALECON TURISTICO PUERTO LÓPEZ, META, ORINOQUÍA</v>
          </cell>
          <cell r="M6603">
            <v>100</v>
          </cell>
          <cell r="N6603">
            <v>99.52</v>
          </cell>
          <cell r="O6603" t="str">
            <v>TERMINADO</v>
          </cell>
        </row>
        <row r="6604">
          <cell r="K6604">
            <v>2013005500242</v>
          </cell>
          <cell r="L6604" t="str">
            <v>AMPLIACIÓN Y REHABILITACION DE LA INSTITUCION EDUCATIVA URBANA JOSE EUSTACIO RIVERA DEL MUNICIPIO CUBARRAL, META, ORINOQUÍA</v>
          </cell>
          <cell r="M6604">
            <v>99.76</v>
          </cell>
          <cell r="N6604">
            <v>99.54</v>
          </cell>
          <cell r="O6604" t="str">
            <v>TERMINADO</v>
          </cell>
        </row>
        <row r="6605">
          <cell r="K6605">
            <v>2013005500243</v>
          </cell>
          <cell r="L6605" t="str">
            <v>ACTUALIZACIÓN , REVISIÓN, COMPLEMENTACIÓN DE LOS ESTUDIOS Y DISEÑOS DEFINITIVOS (FASE III) DEL PUENTE SOBRE EL RÍO ARIARI EN EL MUNICIPIO DE PUERTO LLERAS - META</v>
          </cell>
          <cell r="M6605">
            <v>100</v>
          </cell>
          <cell r="N6605">
            <v>99.96</v>
          </cell>
          <cell r="O6605" t="str">
            <v>TERMINADO</v>
          </cell>
        </row>
        <row r="6606">
          <cell r="K6606">
            <v>2013005500247</v>
          </cell>
          <cell r="L6606" t="str">
            <v>DOTACIÓN DE CINCO INSTITUCIONES EDUCATIVAS OFICIALES DEL MUNICIPIO DE VILLAVICENCIO, META, ORINOQUÍA</v>
          </cell>
          <cell r="M6606">
            <v>100</v>
          </cell>
          <cell r="N6606">
            <v>99.46</v>
          </cell>
          <cell r="O6606" t="str">
            <v>PARA CIERRE</v>
          </cell>
        </row>
        <row r="6607">
          <cell r="K6607">
            <v>2013005500248</v>
          </cell>
          <cell r="L6607" t="str">
            <v>ESTUDIO ,DISEÑO Y CONSTRUCCION DE INFRAESTRUCTURA EN LA INSTITUCION EDUCATIVA MANACAL SEDE INTERNADO MANACAL VEREDA BUENOS AIRES , MUNICIPIO DE SAN JUAN DE ARAMA DEPARTAMENTO DEL META</v>
          </cell>
          <cell r="M6607">
            <v>100</v>
          </cell>
          <cell r="N6607">
            <v>97.21</v>
          </cell>
          <cell r="O6607" t="str">
            <v>TERMINADO</v>
          </cell>
        </row>
        <row r="6608">
          <cell r="K6608">
            <v>2013005500251</v>
          </cell>
          <cell r="L6608" t="str">
            <v>CONSTRUCCIÓN OBRAS DE PROTECCION MARGEN DERECHA CAÑO MAIZARO SECTOR BARRIO SAN CARLOS VILLAVICENCIO, META, ORINOQUÍA</v>
          </cell>
          <cell r="M6608">
            <v>100</v>
          </cell>
          <cell r="N6608">
            <v>67.87</v>
          </cell>
          <cell r="O6608" t="str">
            <v>TERMINADO</v>
          </cell>
        </row>
        <row r="6609">
          <cell r="K6609">
            <v>2013005500253</v>
          </cell>
          <cell r="L6609" t="str">
            <v>MEJORAMIENTO DE LA VÍA QUE CONDUCE DE SAN CARLOS DE AGUAROA (K0+000) AL ALTO POMPEYA - CRUCE RUTA 40 (K56+500) SAN CARLOS DE GUAROA, META, ORINOQUÍA</v>
          </cell>
          <cell r="M6609">
            <v>100</v>
          </cell>
          <cell r="N6609">
            <v>92.19</v>
          </cell>
          <cell r="O6609" t="str">
            <v>TERMINADO</v>
          </cell>
        </row>
        <row r="6610">
          <cell r="K6610">
            <v>2013005500255</v>
          </cell>
          <cell r="L6610" t="str">
            <v>MEJORAMIENTO DE LAS VÍAS UBICADAS  ENTRE LAS MANZANAS 9, 11, 12 Y ENTRE MANZANAS 11, 12 Y 13 DEL BARRIO LA RELIQUIA, MUNICIPIO DE VILLAVICENCIO - META</v>
          </cell>
          <cell r="M6610">
            <v>100</v>
          </cell>
          <cell r="N6610">
            <v>94.9</v>
          </cell>
          <cell r="O6610" t="str">
            <v>TERMINADO</v>
          </cell>
        </row>
        <row r="6611">
          <cell r="K6611">
            <v>2013005500256</v>
          </cell>
          <cell r="L6611" t="str">
            <v>CONSTRUCCIÓN DEL PUENTE VEHICULAR SOBRE EL RIO SANTANDER EN EL K22 000 EN LA VIA URIBE PARAISO EN EL AREA RURAL DEL MUNICIPIO DE URIBE META, ORINOQUIA</v>
          </cell>
          <cell r="M6611">
            <v>100</v>
          </cell>
          <cell r="N6611">
            <v>76.06</v>
          </cell>
          <cell r="O6611" t="str">
            <v>TERMINADO</v>
          </cell>
        </row>
        <row r="6612">
          <cell r="K6612">
            <v>2013005500257</v>
          </cell>
          <cell r="L6612" t="str">
            <v>MEJORAMIENTO DE LAS VÍAS UBICADAS EN LAS CALLES 11, 12, 13, 14, 15, 16, 17 Y 18 ENTRE CARRERAS 12 ESTE Y 12B ESTE DEL BARRIO EL SOCIEGO, MUNICIPIO DE VILLAVICENCIO - META, ORINOQUIA</v>
          </cell>
          <cell r="M6612">
            <v>100</v>
          </cell>
          <cell r="N6612">
            <v>96.3</v>
          </cell>
          <cell r="O6612" t="str">
            <v>TERMINADO</v>
          </cell>
        </row>
        <row r="6613">
          <cell r="K6613">
            <v>2013005500261</v>
          </cell>
          <cell r="L6613" t="str">
            <v>CONSTRUCCIÓN DE VIVIENDA URBANA PARA LA POBLACIÓN VULNERABLE DEL MUNICIPIO DE LA MACARENA, LA MACARENA, META, ORINOQUÍA</v>
          </cell>
          <cell r="M6613">
            <v>0</v>
          </cell>
          <cell r="N6613">
            <v>47.1</v>
          </cell>
          <cell r="O6613" t="str">
            <v>CONTRATADO EN EJECUCIÓN</v>
          </cell>
        </row>
        <row r="6614">
          <cell r="K6614">
            <v>2013005500265</v>
          </cell>
          <cell r="L6614" t="str">
            <v>MEJORAMIENTO DE LA INFRAESTRUCTURA FISICA HOSPITALARIA DEL MUNICIPIO DE EL DORADO, META, ORINOQUÍA</v>
          </cell>
          <cell r="M6614">
            <v>100</v>
          </cell>
          <cell r="N6614">
            <v>100</v>
          </cell>
          <cell r="O6614" t="str">
            <v>TERMINADO</v>
          </cell>
        </row>
        <row r="6615">
          <cell r="K6615">
            <v>2013005500267</v>
          </cell>
          <cell r="L6615" t="str">
            <v>MEJORAMIENTO CON BASE ESTABILIZADA EN CRUDO DE CASTILLA DE LA VÍA QUE CONDUCE DESDE TIENDA NUEVA EN EL MUNICIPIO DE PUERTO CONCORDIA HASTA EL MUNICIPIO DE MAPIRIPÁN-META (ETAPA 1 DEL K0+000 AL K18+500)</v>
          </cell>
          <cell r="M6615">
            <v>90.36</v>
          </cell>
          <cell r="N6615">
            <v>100</v>
          </cell>
          <cell r="O6615" t="str">
            <v>CONTRATADO EN EJECUCIÓN</v>
          </cell>
        </row>
        <row r="6616">
          <cell r="K6616">
            <v>2013005500268</v>
          </cell>
          <cell r="L6616" t="str">
            <v>MEJORAMIENTO DE TRES SECTORES DE VÍAS SECUNDARIAS Y TERCIARIAS EN PUERTO RICO, META, ORINOQUÍA</v>
          </cell>
          <cell r="M6616">
            <v>99.97</v>
          </cell>
          <cell r="N6616">
            <v>92.19</v>
          </cell>
          <cell r="O6616" t="str">
            <v>TERMINADO</v>
          </cell>
        </row>
        <row r="6617">
          <cell r="K6617">
            <v>2013005500269</v>
          </cell>
          <cell r="L6617" t="str">
            <v>MEJORAMIENTO DE LA VÍA URBANA UBICADA  EN LA TRANSVERSAL 25 ENTRE CALLE 13 Y CARRERA 26 DEL BARRIO COOPERATIVO, MUNICIPIO DE VILLAVICENCIO - META</v>
          </cell>
          <cell r="M6617">
            <v>100</v>
          </cell>
          <cell r="N6617">
            <v>94.9</v>
          </cell>
          <cell r="O6617" t="str">
            <v>TERMINADO</v>
          </cell>
        </row>
        <row r="6618">
          <cell r="K6618">
            <v>2013005500270</v>
          </cell>
          <cell r="L6618" t="str">
            <v>CONSTRUCCIÓN PUENTE VEHICULAR EN EL CAÑO BLANCO EN LA ABSCISA K6+700 EN LA VIA QUE COMUNICA AL CORREGIMIENTO SANTO DOMINGO MUNICIPIO  DE VISTAHERMOSA, META, ORINOQUIA</v>
          </cell>
          <cell r="M6618">
            <v>100</v>
          </cell>
          <cell r="N6618">
            <v>94.9</v>
          </cell>
          <cell r="O6618" t="str">
            <v>TERMINADO</v>
          </cell>
        </row>
        <row r="6619">
          <cell r="K6619">
            <v>2013005500271</v>
          </cell>
          <cell r="L6619" t="str">
            <v>CONSTRUCCIÓN DEL PUENTE VEHICULAR SOBRE EL CAÑO LA ESTRELLA EN EL K25+00 EN LA VIA LA JULIA - LA PUNTA EN EL AREA RURAL DEL MUNICIPIO DE URIBE META, ORINOQUIA</v>
          </cell>
          <cell r="M6619">
            <v>100</v>
          </cell>
          <cell r="N6619">
            <v>81.010000000000005</v>
          </cell>
          <cell r="O6619" t="str">
            <v>TERMINADO</v>
          </cell>
        </row>
        <row r="6620">
          <cell r="K6620">
            <v>2013005500280</v>
          </cell>
          <cell r="L6620" t="str">
            <v>MEJORAMIENTO DE LA INFRAESTRUCTURA HOSPITALARIA DEL HOSPITAL (AMPLIACION LAVANDERIA, ARCHIVO Y BODEGA DE ALMACEN) DEPARTAMENTAL DE GRANADA, META, ORINOQUÍA</v>
          </cell>
          <cell r="M6620">
            <v>100</v>
          </cell>
          <cell r="N6620">
            <v>22.39</v>
          </cell>
          <cell r="O6620" t="str">
            <v>TERMINADO</v>
          </cell>
        </row>
        <row r="6621">
          <cell r="K6621">
            <v>2013005500282</v>
          </cell>
          <cell r="L6621" t="str">
            <v>CONSTRUCCIÓN DE VIVIENDA  DE INTERÉS  SOCIAL URBANIZACIÓN VILLA SANTIAGO  PARA POBLACIÓN VULNERABLE MUNICIPIO  DE BARRANCA DE UPÍA, META, ORINOQUÍA</v>
          </cell>
          <cell r="M6621">
            <v>54.91</v>
          </cell>
          <cell r="N6621">
            <v>50.62</v>
          </cell>
          <cell r="O6621" t="str">
            <v>CONTRATADO EN EJECUCIÓN</v>
          </cell>
        </row>
        <row r="6622">
          <cell r="K6622">
            <v>2013005500283</v>
          </cell>
          <cell r="L6622" t="str">
            <v>CONSTRUCCIÓN DE VIVIENDA  DE INTERÉS  PRIORITARIO LA PRADERA  CASTILLA  LA NUEVA CASTILLA LA NUEVA, META, ORINOQUÍA</v>
          </cell>
          <cell r="M6622">
            <v>92.13</v>
          </cell>
          <cell r="N6622">
            <v>40.130000000000003</v>
          </cell>
          <cell r="O6622" t="str">
            <v>CONTRATADO EN EJECUCIÓN</v>
          </cell>
        </row>
        <row r="6623">
          <cell r="K6623">
            <v>2013005500284</v>
          </cell>
          <cell r="L6623" t="str">
            <v>ESTUDIO , DISEÑO Y CONSTRUCCION DEL ANILLO VIAL, CALLE 1 ENTRE PARQUE FUNDADORES Y LA INTERSECCION CATAMA, MUNICIPIO DE VILLAVICENCIO, META ORINOQUÍA</v>
          </cell>
          <cell r="M6623">
            <v>100</v>
          </cell>
          <cell r="N6623">
            <v>96.53</v>
          </cell>
          <cell r="O6623" t="str">
            <v>TERMINADO</v>
          </cell>
        </row>
        <row r="6624">
          <cell r="K6624">
            <v>2013005500285</v>
          </cell>
          <cell r="L6624" t="str">
            <v>CONSTRUCCIÓN DE VIVIENDA DE INTERÉS PRIORITARIO PARA POBLACIÓN VULNERABLE PORTAL DEL LLANO SAN MARTÍN, META, ORINOQUÍA</v>
          </cell>
          <cell r="M6624">
            <v>33.49</v>
          </cell>
          <cell r="N6624">
            <v>30.55</v>
          </cell>
          <cell r="O6624" t="str">
            <v>CONTRATADO EN EJECUCIÓN</v>
          </cell>
        </row>
        <row r="6625">
          <cell r="K6625">
            <v>2013005500286</v>
          </cell>
          <cell r="L6625" t="str">
            <v>ESTUDIO DISEÑO Y MEJORAMIENTO DE LAS INSTALACIONES DEL COLISEO ALVARO MESA AMAYA, OBRAS EXTERIORES Y PISCINAS OLIMPICAS DEL MUNICIPIO VILLAVICENCIO, META,ORINOQUÍA</v>
          </cell>
          <cell r="M6625">
            <v>100</v>
          </cell>
          <cell r="N6625">
            <v>48.61</v>
          </cell>
          <cell r="O6625" t="str">
            <v>TERMINADO</v>
          </cell>
        </row>
        <row r="6626">
          <cell r="K6626">
            <v>2014000100054</v>
          </cell>
          <cell r="L6626" t="str">
            <v>FORTALECIMIENTO DEL MODELO PEDAGÓGICO DE INVESTIGACIÓN, CTEI ENCAUZADO AL DESARROLLO INTEGRAL EDUCATIVO Y PEDAGÓGICO DEL DEPARTAMENTO DEL META</v>
          </cell>
          <cell r="M6626">
            <v>76.06</v>
          </cell>
          <cell r="N6626">
            <v>89.11</v>
          </cell>
          <cell r="O6626" t="str">
            <v>CONTRATADO EN EJECUCIÓN</v>
          </cell>
        </row>
        <row r="6627">
          <cell r="K6627">
            <v>2014005500031</v>
          </cell>
          <cell r="L6627" t="str">
            <v>DOTACIÓN DE MOBILIARIO ESCOLAR EN ESTABLECIMIENTOS EDUCATIVOS DE 25 MUNICIPIOS NO CERTIFICADOS DEL DEPARTAMENTO DEL META</v>
          </cell>
          <cell r="M6627">
            <v>90.57</v>
          </cell>
          <cell r="N6627">
            <v>99.99</v>
          </cell>
          <cell r="O6627" t="str">
            <v>CONTRATADO EN EJECUCIÓN</v>
          </cell>
        </row>
        <row r="6628">
          <cell r="K6628">
            <v>2014005500033</v>
          </cell>
          <cell r="L6628" t="str">
            <v>FORTALECIMIENTO CONTINUIDAD DE LA ATENCIÓN INTEGRAL A LA PRIMERA INFANCIA. DEPARTAMENTO DEL META</v>
          </cell>
          <cell r="M6628">
            <v>100</v>
          </cell>
          <cell r="N6628">
            <v>63.01</v>
          </cell>
          <cell r="O6628" t="str">
            <v>CERRADO</v>
          </cell>
        </row>
        <row r="6629">
          <cell r="K6629">
            <v>2014005500035</v>
          </cell>
          <cell r="L6629" t="str">
            <v>MEJORAMIENTO DE LA SEGURIDAD ALIMENTARIA Y NUTRICIONAL DE LAS FAMILIAS A TRAVÉS DE LA IMPLEMENTACIÓN DE LÍNEAS DE INTERVENCIÓN RESA EN EL DEPARTAMENTO DEL META</v>
          </cell>
          <cell r="M6629">
            <v>100</v>
          </cell>
          <cell r="N6629">
            <v>96.97</v>
          </cell>
          <cell r="O6629" t="str">
            <v>CERRADO</v>
          </cell>
        </row>
        <row r="6630">
          <cell r="K6630">
            <v>2014005500038</v>
          </cell>
          <cell r="L6630" t="str">
            <v>SERVICIO DE TRANSPORTE ESCOLAR COMO ESTRATEGIA DE ACCESO Y PERMANENCIA EN EL DEPARTAMENTO DEL META, ORINOQUÍA</v>
          </cell>
          <cell r="M6630">
            <v>100</v>
          </cell>
          <cell r="N6630">
            <v>62.03</v>
          </cell>
          <cell r="O6630" t="str">
            <v>TERMINADO</v>
          </cell>
        </row>
        <row r="6631">
          <cell r="K6631">
            <v>2014005500046</v>
          </cell>
          <cell r="L6631" t="str">
            <v>APOYO A LA PRESTACIÓN DEL SERVICIO DE INTERNADO COMO ESTRATEGIA DE PERMANENCIA EN LOS MUNICIPIOS NO CERTIFICADOS DEL DEPARTAMENTO DEL META</v>
          </cell>
          <cell r="M6631">
            <v>76.34</v>
          </cell>
          <cell r="N6631">
            <v>65.400000000000006</v>
          </cell>
          <cell r="O6631" t="str">
            <v>CONTRATADO EN EJECUCIÓN</v>
          </cell>
        </row>
        <row r="6632">
          <cell r="K6632">
            <v>2014005500054</v>
          </cell>
          <cell r="L6632" t="str">
            <v>FORTALECIMIENTO DEL ACCESO A LA SEGURIDAD ALIMENTARIA Y PROGRAMAS DE INCLUSION SOCIAL A LA POBLACION VULNERABLE EN TODO EL DEPARTAMENTO, META, ORINOQUÍA</v>
          </cell>
          <cell r="M6632">
            <v>98.78</v>
          </cell>
          <cell r="N6632">
            <v>98.71</v>
          </cell>
          <cell r="O6632" t="str">
            <v>TERMINADO</v>
          </cell>
        </row>
        <row r="6633">
          <cell r="K6633">
            <v>2014005500088</v>
          </cell>
          <cell r="L6633" t="str">
            <v>IMPLEMENTACIÓN DE ACCIONES PARA GARANTIZAR EL EJERCICIO DE DERECHOS DE NIÑAS, NIÑOS Y ADOLESCENTES VULNERABLES EN EL DEPARTAMENTO DEL META</v>
          </cell>
          <cell r="M6633">
            <v>100</v>
          </cell>
          <cell r="N6633">
            <v>99.66</v>
          </cell>
          <cell r="O6633" t="str">
            <v>CERRADO</v>
          </cell>
        </row>
        <row r="6634">
          <cell r="K6634">
            <v>2014005500089</v>
          </cell>
          <cell r="L6634" t="str">
            <v>IMPLEMENTACIÓN DE ACCIONES EN EL MARCO DE LA ATENCIÓN INTEGRAL A PRIMERA INFANCIA MODALIDAD INSTITUCIONAL EN EL DEPARTAMENTO DEL META</v>
          </cell>
          <cell r="M6634">
            <v>100</v>
          </cell>
          <cell r="N6634">
            <v>98.18</v>
          </cell>
          <cell r="O6634" t="str">
            <v>TERMINADO</v>
          </cell>
        </row>
        <row r="6635">
          <cell r="K6635">
            <v>2014005500090</v>
          </cell>
          <cell r="L6635" t="str">
            <v>IMPLEMENTACIÓN DE ACCIONES PARA EL EJERCICIO DE DERECHOS DE NIÑAS, NIÑOS Y ADOLESCENTES EN SITUACION O RIESGO DE TRABAJO INFANTIL DEPARTAMENTO DEL META</v>
          </cell>
          <cell r="M6635">
            <v>100</v>
          </cell>
          <cell r="N6635">
            <v>97.16</v>
          </cell>
          <cell r="O6635" t="str">
            <v>TERMINADO</v>
          </cell>
        </row>
        <row r="6636">
          <cell r="K6636">
            <v>2015000070030</v>
          </cell>
          <cell r="L6636" t="str">
            <v>MEJORAMIENTO DE VIVIENDAS URBANAS DISPERSAS EN MUNICIPIOS DEL DEPARTAMENTO DEL META</v>
          </cell>
          <cell r="M6636">
            <v>0</v>
          </cell>
          <cell r="N6636">
            <v>0</v>
          </cell>
          <cell r="O6636" t="str">
            <v>SIN CONTRATAR</v>
          </cell>
        </row>
        <row r="6637">
          <cell r="K6637">
            <v>2015000070031</v>
          </cell>
          <cell r="L6637" t="str">
            <v>MEJORAMIENTO DE VIVIENDAS URBANAS EN LA MODALIDAD DE VIVIENDAS SALUDABLES, DISPERSAS EN 16 MUNICIPIOS DEL DEPARTAMENTO DEL META</v>
          </cell>
          <cell r="M6637">
            <v>0</v>
          </cell>
          <cell r="N6637">
            <v>0</v>
          </cell>
          <cell r="O6637" t="str">
            <v>SIN CONTRATAR</v>
          </cell>
        </row>
        <row r="6638">
          <cell r="K6638">
            <v>2015000070033</v>
          </cell>
          <cell r="L6638" t="str">
            <v>DESARROLLO DE UNIDADES DE ATENCIÓN INTEGRAL Y RECUPERACIÓN NUTRICIONAL PARA LA PRIMERA INFANCIA DEL DEPARTAMENTO DEL META</v>
          </cell>
          <cell r="M6638">
            <v>0</v>
          </cell>
          <cell r="N6638">
            <v>0</v>
          </cell>
          <cell r="O6638" t="str">
            <v>CONTRATADO EN EJECUCIÓN</v>
          </cell>
        </row>
        <row r="6639">
          <cell r="K6639">
            <v>2015000100048</v>
          </cell>
          <cell r="L6639" t="str">
            <v>DISEÑO DE UNA MODELO PRODUCTIVO PARA LA SEGURIDAD ALIMENTARIA DE LAS FAMILIAS CAMPESINAS EN EL DEPARTAMENTO DEL META</v>
          </cell>
          <cell r="M6639">
            <v>14.69</v>
          </cell>
          <cell r="N6639">
            <v>23.14</v>
          </cell>
          <cell r="O6639" t="str">
            <v>CONTRATADO EN EJECUCIÓN</v>
          </cell>
        </row>
        <row r="6640">
          <cell r="K6640">
            <v>2015005500001</v>
          </cell>
          <cell r="L6640" t="str">
            <v>CONSTRUCCIÓN DE VIVIENDA DE INTERÉS PRIORITARIO EN LA COMUNIDAD INDÍGENA AWALIBA, ETNIA SIKUANI, PUERTO GAITÁN - META - ORINOQUÍA</v>
          </cell>
          <cell r="M6640">
            <v>50.71</v>
          </cell>
          <cell r="N6640">
            <v>66.790000000000006</v>
          </cell>
          <cell r="O6640" t="str">
            <v>CONTRATADO EN EJECUCIÓN</v>
          </cell>
        </row>
        <row r="6641">
          <cell r="K6641">
            <v>2015005500002</v>
          </cell>
          <cell r="L6641" t="str">
            <v>CONSTRUCCIÓN DE VIVIENDA DE INTERÉS PRIORITARIO EN EL RESGUARDO INDÍGENA EL TIGRE, ETNIA SIKUANI, PUERTO GAITÁN - META - ORINOQUÍA</v>
          </cell>
          <cell r="M6641">
            <v>53.51</v>
          </cell>
          <cell r="N6641">
            <v>73.17</v>
          </cell>
          <cell r="O6641" t="str">
            <v>CONTRATADO EN EJECUCIÓN</v>
          </cell>
        </row>
        <row r="6642">
          <cell r="K6642">
            <v>2015005500003</v>
          </cell>
          <cell r="L6642" t="str">
            <v>CONSTRUCCIÓN DE VIVIENDA DE INTERÉS PRIORITARIO EN LA COMUNIDAD INDÍGENA VENCEDOR PIRIRI, ETNIA SIKUANI, PUERTO GAITÁN - META - ORINOQUÍA</v>
          </cell>
          <cell r="M6642">
            <v>32.68</v>
          </cell>
          <cell r="N6642">
            <v>61.88</v>
          </cell>
          <cell r="O6642" t="str">
            <v>CONTRATADO EN EJECUCIÓN</v>
          </cell>
        </row>
        <row r="6643">
          <cell r="K6643">
            <v>2015005500004</v>
          </cell>
          <cell r="L6643" t="str">
            <v>CONSTRUCCIÓN DE VIVIENDA DE INTERÉS PRIORITARIO EN LA COMUNIDAD INDÍGENA EL TURPIAL-HUMAPO, ETNIA ACHAGUA, PUERTO LÓPEZ - META - ORINOQUÍA</v>
          </cell>
          <cell r="M6643">
            <v>29.61</v>
          </cell>
          <cell r="N6643">
            <v>60.1</v>
          </cell>
          <cell r="O6643" t="str">
            <v>CONTRATADO EN EJECUCIÓN</v>
          </cell>
        </row>
        <row r="6644">
          <cell r="K6644">
            <v>2015005500005</v>
          </cell>
          <cell r="L6644" t="str">
            <v>CONSTRUCCIÓN DE VIVIENDA DE INTERÉS PRIORITARIO EN LA COMUNIDAD INDÍGENA LA VICTORIA, ETNIA PIAPOCO, PUERTO LÓPEZ - META - ORINOQUÍA</v>
          </cell>
          <cell r="M6644">
            <v>26.86</v>
          </cell>
          <cell r="N6644">
            <v>62.94</v>
          </cell>
          <cell r="O6644" t="str">
            <v>CONTRATADO EN EJECUCIÓN</v>
          </cell>
        </row>
        <row r="6645">
          <cell r="K6645">
            <v>2015005500006</v>
          </cell>
          <cell r="L6645" t="str">
            <v>CONSTRUCCIÓN DE VIVIENDA DE INTERÉS PRIORITARIO EN LA COMUNIDAD INDÍGENA LA JULIA, ETNIA EMBERA-KATIO, LA URIBE - META - ORINOQUÍA</v>
          </cell>
          <cell r="M6645">
            <v>32.36</v>
          </cell>
          <cell r="N6645">
            <v>50</v>
          </cell>
          <cell r="O6645" t="str">
            <v>CONTRATADO EN EJECUCIÓN</v>
          </cell>
        </row>
        <row r="6646">
          <cell r="K6646">
            <v>2015005500007</v>
          </cell>
          <cell r="L6646" t="str">
            <v>CONSTRUCCIÓN DE VIVIENDA DE INTERÉS PRIORITARIO EN LA COMUNIDAD INDÍGENA LOS PLANES, ETNIA LOS PAEZ, LA URIBE - META - ORINOQUÍA</v>
          </cell>
          <cell r="M6646">
            <v>19.079999999999998</v>
          </cell>
          <cell r="N6646">
            <v>49.76</v>
          </cell>
          <cell r="O6646" t="str">
            <v>CONTRATADO EN EJECUCIÓN</v>
          </cell>
        </row>
        <row r="6647">
          <cell r="K6647">
            <v>2015005500008</v>
          </cell>
          <cell r="L6647" t="str">
            <v>CONSTRUCCIÓN DE VIVIENDA DE INTERÉS PRIORITARIO EN LA COMUNIDAD INDÍGENA ONDAS DEL CAFRE, ETNIA NASA, MESETAS - META - ORINOQUÍA</v>
          </cell>
          <cell r="M6647">
            <v>5.15</v>
          </cell>
          <cell r="N6647">
            <v>50</v>
          </cell>
          <cell r="O6647" t="str">
            <v>CONTRATADO EN EJECUCIÓN</v>
          </cell>
        </row>
        <row r="6648">
          <cell r="K6648">
            <v>2015005500009</v>
          </cell>
          <cell r="L6648" t="str">
            <v>CONSTRUCCIÓN DE VIVIENDA DE INTERÉS PRIORITARIO EN LA COMUNIDAD INDÍGENA VILLA LUCÍA, ETNIA PAEZ, MESETAS - META - ORINOQUÍA</v>
          </cell>
          <cell r="M6648">
            <v>0.23</v>
          </cell>
          <cell r="N6648">
            <v>49.91</v>
          </cell>
          <cell r="O6648" t="str">
            <v>CONTRATADO EN EJECUCIÓN</v>
          </cell>
        </row>
        <row r="6649">
          <cell r="K6649">
            <v>2015005500010</v>
          </cell>
          <cell r="L6649" t="str">
            <v>CONSTRUCCIÓN DE VIVIENDA DE INTERÉS PRIORITARIO EN EL RESGUARDO INDÍGENA DOMO PLANAS, ETNIA SIKUANI, PUERTO GAITÁN - META - ORINOQUÍA</v>
          </cell>
          <cell r="M6649">
            <v>53.24</v>
          </cell>
          <cell r="N6649">
            <v>73.81</v>
          </cell>
          <cell r="O6649" t="str">
            <v>CONTRATADO EN EJECUCIÓN</v>
          </cell>
        </row>
        <row r="6650">
          <cell r="K6650">
            <v>2015005500028</v>
          </cell>
          <cell r="L6650" t="str">
            <v>FORTALECIMIENTO DE LA ATENCION INTEGRADA A LAS ENFERMEDADES PREVALENTES DE LA INFANCIA -AIEPI- EN EL DEPARTAMENTO DEL META</v>
          </cell>
          <cell r="M6650">
            <v>73.069999999999993</v>
          </cell>
          <cell r="N6650">
            <v>61.46</v>
          </cell>
          <cell r="O6650" t="str">
            <v>CONTRATADO EN EJECUCIÓN</v>
          </cell>
        </row>
        <row r="6651">
          <cell r="K6651">
            <v>2015005500029</v>
          </cell>
          <cell r="L6651" t="str">
            <v>CONSTRUCCIÓN ACCIONES SALUDABLES DEL PLAN DECENAL EN SALUD VISUAL, AUDITIVA Y COMUNICATIVA EN POBLACIÓN MENOR DE 14 AÑOS Y MAYOR 60 , META, ORINOQUÍA</v>
          </cell>
          <cell r="M6651">
            <v>90.93</v>
          </cell>
          <cell r="N6651">
            <v>48.58</v>
          </cell>
          <cell r="O6651" t="str">
            <v>CONTRATADO EN EJECUCIÓN</v>
          </cell>
        </row>
        <row r="6652">
          <cell r="K6652">
            <v>2015005500035</v>
          </cell>
          <cell r="L6652" t="str">
            <v>CONSTRUCCIÓN DE VIVIENDA DE INTERÉS PRIORITARIO EN EL MUNICIPIO DE SAN JUAN DE ARAMA DEL DEPARTAMENTO DEL META, ORINOQUÍA.</v>
          </cell>
          <cell r="M6652">
            <v>0</v>
          </cell>
          <cell r="N6652">
            <v>34.950000000000003</v>
          </cell>
          <cell r="O6652" t="str">
            <v>CONTRATADO EN EJECUCIÓN</v>
          </cell>
        </row>
        <row r="6653">
          <cell r="K6653">
            <v>2015005500037</v>
          </cell>
          <cell r="L6653" t="str">
            <v>CONSTRUCCIÓN DE VIVIENDA DE INTERÉS PRIORITARIO URBANIZACIÓN VILLA CLAUDIA EN EL MUNICIPIO DE CUMARAL, META, ORINOQUÍA</v>
          </cell>
          <cell r="M6653">
            <v>9.3800000000000008</v>
          </cell>
          <cell r="N6653">
            <v>32.61</v>
          </cell>
          <cell r="O6653" t="str">
            <v>CONTRATADO EN EJECUCIÓN</v>
          </cell>
        </row>
        <row r="6654">
          <cell r="K6654">
            <v>2015005500042</v>
          </cell>
          <cell r="L6654" t="str">
            <v>CONSTRUCCIÓN DE VIVIENDA DE INTERES PRIORITARIO EN LA URBANIZACIÓN LUNA DE MAKATOA EN EL FUENTE DE ORO, META, ORINOQUÍA</v>
          </cell>
          <cell r="M6654">
            <v>25.11</v>
          </cell>
          <cell r="N6654">
            <v>30.01</v>
          </cell>
          <cell r="O6654" t="str">
            <v>CONTRATADO EN EJECUCIÓN</v>
          </cell>
        </row>
        <row r="6655">
          <cell r="K6655">
            <v>2015005500043</v>
          </cell>
          <cell r="L6655" t="str">
            <v>CONSTRUCCIÓN PROGRAMA DE VIVIENDA DE INTERÉS SOCIAL URBANIZACION SAN NICOLAS EL DORADO, META, ORINOQUÍA</v>
          </cell>
          <cell r="M6655">
            <v>33.770000000000003</v>
          </cell>
          <cell r="N6655">
            <v>61.17</v>
          </cell>
          <cell r="O6655" t="str">
            <v>CONTRATADO EN EJECUCIÓN</v>
          </cell>
        </row>
        <row r="6656">
          <cell r="K6656">
            <v>2015005500060</v>
          </cell>
          <cell r="L6656" t="str">
            <v>SUBSIDIO PARA COMPRA DE VIVIENDA DE INTERÉS SOCIAL  EN VILLAVICENCIO, META, ORINOQUÍA</v>
          </cell>
          <cell r="M6656">
            <v>29.2</v>
          </cell>
          <cell r="N6656">
            <v>50.4</v>
          </cell>
          <cell r="O6656" t="str">
            <v>CONTRATADO EN EJECUCIÓN</v>
          </cell>
        </row>
        <row r="6657">
          <cell r="K6657">
            <v>2015005500063</v>
          </cell>
          <cell r="L6657" t="str">
            <v>CONSTRUCCIÓN VIVIENDA DE INTERES PRIORITARIO PARA POBLACION VICTIMA DEL CONFLICTO EL DORADO, META, ORINOQUÍA</v>
          </cell>
          <cell r="M6657">
            <v>0</v>
          </cell>
          <cell r="N6657">
            <v>0</v>
          </cell>
          <cell r="O6657" t="str">
            <v>SIN CONTRATAR</v>
          </cell>
        </row>
        <row r="6658">
          <cell r="K6658">
            <v>2016005500001</v>
          </cell>
          <cell r="L6658" t="str">
            <v>FORTALECIMIENTO DEL SERVICIO DE TRANSPORTE ESCOLAR GRATUITO COMO ESTRATEGIA DE ACCESO Y PERMANENCIA EN EL DEPARTAMENTO DEL META</v>
          </cell>
          <cell r="M6658">
            <v>0</v>
          </cell>
          <cell r="N6658">
            <v>0.59</v>
          </cell>
          <cell r="O6658" t="str">
            <v>CONTRATADO EN EJECUCIÓN</v>
          </cell>
        </row>
        <row r="6659">
          <cell r="K6659">
            <v>2016005500021</v>
          </cell>
          <cell r="L6659" t="str">
            <v>APORTES AL PROGRAMA DE ALIMENTACIÓN ESCOLAR – PAE – COMO ESTRATEGIA DE PERMANENCIA  PARA EL SECTOR EDUCATIVO OFICIAL DE LOS 28 MUNICIPIOS NO CERTIFICADOS DEL DEPARTAMENTO DEL META</v>
          </cell>
          <cell r="M6659">
            <v>0</v>
          </cell>
          <cell r="N6659">
            <v>0</v>
          </cell>
          <cell r="O6659" t="str">
            <v>SIN CONTRATAR</v>
          </cell>
        </row>
        <row r="6660">
          <cell r="K6660">
            <v>2016005500025</v>
          </cell>
          <cell r="L6660" t="str">
            <v>IMPLEMENTACIÓN DEL SERVICIO DE TRANSPORTE ESCOLAR COMO ESTRATEGIA DE ACCESO Y PERMANENCIA EN EL DEPARTAMENTO DEL META, ORINOQUÍA</v>
          </cell>
          <cell r="M6660">
            <v>0</v>
          </cell>
          <cell r="N6660">
            <v>0</v>
          </cell>
          <cell r="O6660" t="str">
            <v>SIN CONTRATAR</v>
          </cell>
        </row>
        <row r="6661">
          <cell r="K6661">
            <v>2013005500174</v>
          </cell>
          <cell r="L6661" t="str">
            <v>ADQUISICIÓN DE AMBULANCIAS PARA TRANSPORTE ASISTENCIAL BÁSICO PARA LOS 17 MUNICIPIOS DE LA ESE DEL DEPARTAMENTO DEL META</v>
          </cell>
          <cell r="M6661">
            <v>100</v>
          </cell>
          <cell r="N6661">
            <v>93.32</v>
          </cell>
          <cell r="O6661" t="str">
            <v>CERRADO</v>
          </cell>
        </row>
        <row r="6662">
          <cell r="K6662">
            <v>2014000070015</v>
          </cell>
          <cell r="L6662" t="str">
            <v>ADQUISICIÓN EQUIPOS MÉDICOS PARA URGENCIAS,HOSPITALIZACIÓN, OBSTETRICIA, EXTRAMURAL, LABORATORIOS Y TAB DE LA ESE SOLUCIÓN SALUD DEL DEPARTAMENTO META - ORINOQUÍA</v>
          </cell>
          <cell r="M6662">
            <v>98.33</v>
          </cell>
          <cell r="N6662">
            <v>94.38</v>
          </cell>
          <cell r="O6662" t="str">
            <v>CONTRATADO EN EJECUCIÓN</v>
          </cell>
        </row>
        <row r="6663">
          <cell r="K6663">
            <v>2013005500175</v>
          </cell>
          <cell r="L6663" t="str">
            <v>CONSTRUCCIÓN ACUEDUCTO, ALCANTARILLADO SANITARIO Y PLUVIAL URBANIZACIÓN SAN JORGE Y ALCANTARILLADO SANITARIO BARRIO  LOS MOLINOS EN EL MUNICIPIO DE SAN MARTÍN, META</v>
          </cell>
          <cell r="M6663">
            <v>100</v>
          </cell>
          <cell r="N6663">
            <v>0</v>
          </cell>
          <cell r="O6663" t="str">
            <v>TERMINADO</v>
          </cell>
        </row>
        <row r="6664">
          <cell r="K6664">
            <v>2013005500176</v>
          </cell>
          <cell r="L6664" t="str">
            <v>CONSTRUCCIÓN Y OPTIMIZACIÓN SISTEMA DE ACUEDUCTO VEREDA SALINAS MUNICIPIO DE RESTREPO, META, ORINOQUÍA</v>
          </cell>
          <cell r="M6664">
            <v>100</v>
          </cell>
          <cell r="N6664">
            <v>0</v>
          </cell>
          <cell r="O6664" t="str">
            <v>TERMINADO</v>
          </cell>
        </row>
        <row r="6665">
          <cell r="K6665">
            <v>2013005500178</v>
          </cell>
          <cell r="L6665" t="str">
            <v>CONSTRUCCIÓN SISTEMA DE ALCANTARILLADO PLUVIAL CL 5 ENTRE CR 7-8, CR 7 ENTRE CL 5 - 3, CR 8 ENTRE CL 3 - 3A Y CL 3 ENTRE CR 7 - DESCOLE EN EL MUNICIPIO DE VISTAHERMOSA, META</v>
          </cell>
          <cell r="M6665">
            <v>100</v>
          </cell>
          <cell r="N6665">
            <v>98.43</v>
          </cell>
          <cell r="O6665" t="str">
            <v>TERMINADO</v>
          </cell>
        </row>
        <row r="6666">
          <cell r="K6666">
            <v>2013005500179</v>
          </cell>
          <cell r="L6666" t="str">
            <v>CONSTRUCCIÓN ALCANTARILLADO PLUVIAL DISTRITO 1, 2 Y 3 EN EL MUNICIPIO DE GRANADA, META.</v>
          </cell>
          <cell r="M6666">
            <v>66.31</v>
          </cell>
          <cell r="N6666">
            <v>83.8</v>
          </cell>
          <cell r="O6666" t="str">
            <v>CONTRATADO EN EJECUCIÓN</v>
          </cell>
        </row>
        <row r="6667">
          <cell r="K6667">
            <v>2013005500181</v>
          </cell>
          <cell r="L6667" t="str">
            <v>CONSTRUCCIÓN SISTEMA ALCANTARILLADO PLUVIAL SOBRE LA CRA 10 ENTRE CLL 20 Y 15, CLLS 20, 19A, 19, 18, 16, 15 ENTRE CRA 10 Y 11, CL 15 ENTRE CRA 10 Y 3 MUNICIPIO DE VISTAHERMOSA, META</v>
          </cell>
          <cell r="M6667">
            <v>100</v>
          </cell>
          <cell r="N6667">
            <v>99.99</v>
          </cell>
          <cell r="O6667" t="str">
            <v>TERMINADO</v>
          </cell>
        </row>
        <row r="6668">
          <cell r="K6668">
            <v>2013005500182</v>
          </cell>
          <cell r="L6668" t="str">
            <v>CONSTRUCCIÓN ALCANTARILLADO PLUVIAL INSPECCIÓN GUACAVIA EN EL MUNICIPIO DE CUMARAL, META</v>
          </cell>
          <cell r="M6668">
            <v>99.99</v>
          </cell>
          <cell r="N6668">
            <v>99.71</v>
          </cell>
          <cell r="O6668" t="str">
            <v>TERMINADO</v>
          </cell>
        </row>
        <row r="6669">
          <cell r="K6669">
            <v>2013005500183</v>
          </cell>
          <cell r="L6669" t="str">
            <v>CONSTRUCCIÓN ALCANTARILLADO PLUVIAL VEREDA PUERTO GUADALUPE EN EL MUNICIPIO DE PUERTO LÓPEZ, META, ORINOQUÍA</v>
          </cell>
          <cell r="M6669">
            <v>37.57</v>
          </cell>
          <cell r="N6669">
            <v>99.99</v>
          </cell>
          <cell r="O6669" t="str">
            <v>CONTRATADO EN EJECUCIÓN</v>
          </cell>
        </row>
        <row r="6670">
          <cell r="K6670">
            <v>2013005500184</v>
          </cell>
          <cell r="L6670" t="str">
            <v>CONSTRUCCIÓN ALCANTARILLADO PLUVIAL SECTOR CL 11A - 14 ENTRE CR 10 - 8, CR 7 - 10 ENTRE CL 8 - 10 Y TRAMOS ENTRE POZOS PZ 12A - PZ 15 Y PZ 19 - DESCOLE EN EL MUNICIPIO DE FUENTE DE ORO, META.</v>
          </cell>
          <cell r="M6670">
            <v>59.19</v>
          </cell>
          <cell r="N6670">
            <v>100</v>
          </cell>
          <cell r="O6670" t="str">
            <v>CONTRATADO EN EJECUCIÓN</v>
          </cell>
        </row>
        <row r="6671">
          <cell r="K6671">
            <v>2013005500186</v>
          </cell>
          <cell r="L6671" t="str">
            <v>CONSTRUCCIÓN ALCANTARILLADO PLUVIAL CL 17 Y 18 ENTRE CR 30 Y 32 URBANIZACIÓN RINCONES DE SAN FELIPE EN EL MUNICIPIO DE ACACIAS, META</v>
          </cell>
          <cell r="M6671">
            <v>100</v>
          </cell>
          <cell r="N6671">
            <v>95.33</v>
          </cell>
          <cell r="O6671" t="str">
            <v>TERMINADO</v>
          </cell>
        </row>
        <row r="6672">
          <cell r="K6672">
            <v>2013005500188</v>
          </cell>
          <cell r="L6672" t="str">
            <v>CONSTRUCCIÓN ALCANTARILLADO PLUVIAL VEREDA LA JULIA EN EL MUNICIPIO DE URIBE, META</v>
          </cell>
          <cell r="M6672">
            <v>97.76</v>
          </cell>
          <cell r="N6672">
            <v>0</v>
          </cell>
          <cell r="O6672" t="str">
            <v>CONTRATADO EN EJECUCIÓN</v>
          </cell>
        </row>
        <row r="6673">
          <cell r="K6673">
            <v>2013005500190</v>
          </cell>
          <cell r="L6673" t="str">
            <v>MEJORAMIENTO ALCANTARILLADO SANITARIO BARRIO LA PRADERA Y SECTORES CR 25 – 29 ENTRE CL 16 – DIAG 15, CR 20 - 25 ENTRE CL 14 –DIAG 15, CL 11 - 14 ENTRE CR 21 – 25 Y CL 12 – 14 ENTRE CR 16 – 21 EN EL MUNICIPIO DE ACACIAS, META</v>
          </cell>
          <cell r="M6673">
            <v>10.76</v>
          </cell>
          <cell r="N6673">
            <v>0</v>
          </cell>
          <cell r="O6673" t="str">
            <v>CONTRATADO EN EJECUCIÓN</v>
          </cell>
        </row>
        <row r="6674">
          <cell r="K6674">
            <v>2013005500191</v>
          </cell>
          <cell r="L6674" t="str">
            <v>MEJORAMIENTO REDES DE ALCANTARILLADO SANITARIO ZONA 1: CALLES 19A – 25A ENTRE CARRERA 1 – 6A Y ZONA 2: CALLES 9 - 14 ENTRE CARRERAS 8 - 12 EN EL MUNICIPIO DE GRANADA, META.</v>
          </cell>
          <cell r="M6674">
            <v>43.6</v>
          </cell>
          <cell r="N6674">
            <v>88.06</v>
          </cell>
          <cell r="O6674" t="str">
            <v>CONTRATADO EN EJECUCIÓN</v>
          </cell>
        </row>
        <row r="6675">
          <cell r="K6675">
            <v>2013005500192</v>
          </cell>
          <cell r="L6675" t="str">
            <v>MEJORAMIENTO ALCANTARILLADO SANITARIO CL 4 – 5 ENTRE CR 4 – 15, CL 5 – 6 ENTRE CR 3 – 9, CL 6 – 8 ENTRE CR 7 – 9 EN EL MUNICIPIO DE SAN CARLOS DE GUAROA, META.</v>
          </cell>
          <cell r="M6675">
            <v>100</v>
          </cell>
          <cell r="N6675">
            <v>99.18</v>
          </cell>
          <cell r="O6675" t="str">
            <v>TERMINADO</v>
          </cell>
        </row>
        <row r="6676">
          <cell r="K6676">
            <v>2013005500193</v>
          </cell>
          <cell r="L6676" t="str">
            <v>MEJORAMIENTO ALC SANITARIO CR 4 ENTRE CL 14-15; CR 4 ENTRE CL 8-9; CR 8 Y 7 ENTRE CL 9-10; CL 12ª ENTRE CR 6 Y 8 Y CR 6 ENTRE CL 9-13 PUERTO CONCORDIA META</v>
          </cell>
          <cell r="M6676">
            <v>100</v>
          </cell>
          <cell r="N6676">
            <v>0</v>
          </cell>
          <cell r="O6676" t="str">
            <v>TERMINADO</v>
          </cell>
        </row>
        <row r="6677">
          <cell r="K6677">
            <v>2013005500195</v>
          </cell>
          <cell r="L6677" t="str">
            <v>CONSTRUCCIÓN REDES INTERNAS DE ALCANTARILLADO SANITARIO Y COLECTOR PRINCIPAL EN LA INSPECCIÓN GUACAVIA EN EL MUNICIPIO DE CUMARAL, META, ORINOQUÍA</v>
          </cell>
          <cell r="M6677">
            <v>17.91</v>
          </cell>
          <cell r="N6677">
            <v>6.54</v>
          </cell>
          <cell r="O6677" t="str">
            <v>CONTRATADO EN EJECUCIÓN</v>
          </cell>
        </row>
        <row r="6678">
          <cell r="K6678">
            <v>2013005500197</v>
          </cell>
          <cell r="L6678" t="str">
            <v>MEJORAMIENTO ALCANTARILLADO SANITARIO VEREDA LA JULIA EN EL MUNICIPIO DE URIBE, META</v>
          </cell>
          <cell r="M6678">
            <v>100</v>
          </cell>
          <cell r="N6678">
            <v>0</v>
          </cell>
          <cell r="O6678" t="str">
            <v>TERMINADO</v>
          </cell>
        </row>
        <row r="6679">
          <cell r="K6679">
            <v>2013005500199</v>
          </cell>
          <cell r="L6679" t="str">
            <v>CONSTRUCCIÓN REDES ACUEDUCTO Y ALC PLUVIAL URB ORLANDO VARGAS Y REDES ALC PLUVIAL URB VILLA MERCEDES INSPECCION DE SURIMENA MUNICIPIO SAN CARLOS DE GUAROA, META</v>
          </cell>
          <cell r="M6679">
            <v>100</v>
          </cell>
          <cell r="N6679">
            <v>0</v>
          </cell>
          <cell r="O6679" t="str">
            <v>TERMINADO</v>
          </cell>
        </row>
        <row r="6680">
          <cell r="K6680">
            <v>2013005500200</v>
          </cell>
          <cell r="L6680" t="str">
            <v>MEJORAMIENTO DESCARGA ALCANTARILLADO PLUVIAL SECTOR CASA DE LA CULTURA EN EL MUNICIPIO DE VISTA HERMOSA, META</v>
          </cell>
          <cell r="M6680">
            <v>100</v>
          </cell>
          <cell r="N6680">
            <v>100</v>
          </cell>
          <cell r="O6680" t="str">
            <v>TERMINADO</v>
          </cell>
        </row>
        <row r="6681">
          <cell r="K6681">
            <v>2013005500229</v>
          </cell>
          <cell r="L6681" t="str">
            <v>CONSTRUCCIÓN COLECTOR VENCEDORES DESDE EL MD 4 HASTA EL MD 115 DEL INTERCEPTOR MAIZARO DERECHO EN EL MUNICIPIO DE VILLAVICENCIO, META</v>
          </cell>
          <cell r="M6681">
            <v>99.99</v>
          </cell>
          <cell r="N6681">
            <v>76.02</v>
          </cell>
          <cell r="O6681" t="str">
            <v>TERMINADO</v>
          </cell>
        </row>
        <row r="6682">
          <cell r="K6682">
            <v>2013005500240</v>
          </cell>
          <cell r="L6682" t="str">
            <v>MEJORAMIENTO ALCANTARILLADO SANITARIO CR 1 ENTRE CL 14-10, CR 1ª ENTRE CL 10-8, CL 16 ENTRE CR 6-8ª, CR 7-8ª ENTRE CL 16-17, CL 13 ENTRE CR 12-13, CL 10ª -11ª ENTRE CR 10-13, CR 10 ENTRE CL 11-12, PUERTO RICO, META, ORINOQUÍA</v>
          </cell>
          <cell r="M6682">
            <v>51.73</v>
          </cell>
          <cell r="N6682">
            <v>98.06</v>
          </cell>
          <cell r="O6682" t="str">
            <v>CONTRATADO EN EJECUCIÓN</v>
          </cell>
        </row>
        <row r="6683">
          <cell r="K6683">
            <v>2014005500001</v>
          </cell>
          <cell r="L6683" t="str">
            <v>CONSTRUCCIÓN ALCANTARILLADO PLUVIAL CENTRO POBLADO BOCAS DEL GUAYURIBA EN EL MUNICIPIO DE PUERTO LÓPEZ, META, ORINOQUÍA</v>
          </cell>
          <cell r="M6683">
            <v>100</v>
          </cell>
          <cell r="N6683">
            <v>0</v>
          </cell>
          <cell r="O6683" t="str">
            <v>TERMINADO</v>
          </cell>
        </row>
        <row r="6684">
          <cell r="K6684">
            <v>2014005500002</v>
          </cell>
          <cell r="L6684" t="str">
            <v>CONSTRUCCIÓN ALCANTARILLADO PLUVIAL CR16-15 CL5-9, CL4,7,8 CR14-15, CL5 CR15-16, CR15 CL4-5, CR10 CL7-8, CL7 CR 8-9, BARRIO CAMBULOS II Y TRAMOS ENTRE POZOS P5A-P5 Y P13-DESCOLE MUNICIPIO DE SAN CARLOS DE GUAROA, META.</v>
          </cell>
          <cell r="M6684">
            <v>100</v>
          </cell>
          <cell r="N6684">
            <v>100</v>
          </cell>
          <cell r="O6684" t="str">
            <v>TERMINADO</v>
          </cell>
        </row>
        <row r="6685">
          <cell r="K6685">
            <v>2014005500003</v>
          </cell>
          <cell r="L6685" t="str">
            <v>CONSTRUCCIÓN ALCANTARILLADO PLUVIAL SOBRE LA TRANSVERSAL 3 ENTRE CALLE 21 Y DIAGONAL 13, BARRIOS JULIO MAYORGA, LA ESTRELLA Y LA FLORESTA EN EL MUNICIPIO DE GUAMAL, META.</v>
          </cell>
          <cell r="M6685">
            <v>100</v>
          </cell>
          <cell r="N6685">
            <v>93.46</v>
          </cell>
          <cell r="O6685" t="str">
            <v>TERMINADO</v>
          </cell>
        </row>
        <row r="6686">
          <cell r="K6686">
            <v>2014005500004</v>
          </cell>
          <cell r="L6686" t="str">
            <v>CONSTRUCCIÓN ALCANTARILLADO PLUVIAL EN EL SECTOR DELIMITADO ENTRE CALLES 8 Y 10 ENTRE CARRERAS 17 Y 17D, Y DESCOLE EN EL MUNICIPIO DE ACACIAS, META.</v>
          </cell>
          <cell r="M6686">
            <v>100</v>
          </cell>
          <cell r="N6686">
            <v>79.63</v>
          </cell>
          <cell r="O6686" t="str">
            <v>TERMINADO</v>
          </cell>
        </row>
        <row r="6687">
          <cell r="K6687">
            <v>2014005500005</v>
          </cell>
          <cell r="L6687" t="str">
            <v>CONSTRUCCIÓN ALCANTARILLADO PLUVIAL EN EL CENTRO POBLADO CANAGUARO DEL MUNICIPIO DE GRANADA, META.</v>
          </cell>
          <cell r="M6687">
            <v>100</v>
          </cell>
          <cell r="N6687">
            <v>0</v>
          </cell>
          <cell r="O6687" t="str">
            <v>TERMINADO</v>
          </cell>
        </row>
        <row r="6688">
          <cell r="K6688">
            <v>2014005500006</v>
          </cell>
          <cell r="L6688" t="str">
            <v>MEJORAMIENTO ALCANTARILLADO SANITARIO CALLE 15 – 17C ENTRE CARRERAS 1 - 6, CALLE 14 - 15 ENTRE CARRERA 5A - 8 EN EL MUNICIPIO DE GRANADA, META.</v>
          </cell>
          <cell r="M6688">
            <v>100</v>
          </cell>
          <cell r="N6688">
            <v>100</v>
          </cell>
          <cell r="O6688" t="str">
            <v>TERMINADO</v>
          </cell>
        </row>
        <row r="6689">
          <cell r="K6689">
            <v>2014005500007</v>
          </cell>
          <cell r="L6689" t="str">
            <v>MEJORAMIENTO ALCANTARILLADO SANITARIO EN EL CENTRO POBLADO CANAGUARO DEL MUNICIPIO DE GRANADA, META.</v>
          </cell>
          <cell r="M6689">
            <v>100</v>
          </cell>
          <cell r="N6689">
            <v>93.46</v>
          </cell>
          <cell r="O6689" t="str">
            <v>TERMINADO</v>
          </cell>
        </row>
        <row r="6690">
          <cell r="K6690">
            <v>2014005500008</v>
          </cell>
          <cell r="L6690" t="str">
            <v>MEJORAMIENTO ALCANTARILLADO SANITARIO EN EL CENTRO POBLADO BOCAS DEL GUAYURIBA EN EL MUNICIPIO DE PUERTO LÓPEZ, META, ORINOQUÍA</v>
          </cell>
          <cell r="M6690">
            <v>100</v>
          </cell>
          <cell r="N6690">
            <v>0</v>
          </cell>
          <cell r="O6690" t="str">
            <v>TERMINADO</v>
          </cell>
        </row>
        <row r="6691">
          <cell r="K6691">
            <v>2014005500012</v>
          </cell>
          <cell r="L6691" t="str">
            <v>CONSTRUCCIÓN ALCANTARILLADO PLUVIAL SOBRE LA AVENIDA GUILLERMO GALVEZ BONGH ENTRE AVENIDA LOS CENTAUROS Y CALLE 6, CALLE 6 ENTRE AVENIDA GUILLERMO GALVEZ BONGH Y DESCOLE EN EL MUNICIPIO DE SAN MARTÍN, META</v>
          </cell>
          <cell r="M6691">
            <v>100</v>
          </cell>
          <cell r="N6691">
            <v>0</v>
          </cell>
          <cell r="O6691" t="str">
            <v>TERMINADO</v>
          </cell>
        </row>
        <row r="6692">
          <cell r="K6692">
            <v>2014005500016</v>
          </cell>
          <cell r="L6692" t="str">
            <v>MEJORAMIENTO Y AMPLIACIÓN ALCANTARILLADO SANITARIO DEL MUNICIPIO DE GUAMAL, META</v>
          </cell>
          <cell r="M6692">
            <v>97.03</v>
          </cell>
          <cell r="N6692">
            <v>6.55</v>
          </cell>
          <cell r="O6692" t="str">
            <v>CONTRATADO EN EJECUCIÓN</v>
          </cell>
        </row>
        <row r="6693">
          <cell r="K6693">
            <v>2014005500039</v>
          </cell>
          <cell r="L6693" t="str">
            <v>MEJORAMIENTO ALCANTARILLADO SANITARIO EN EL SECTOR DELIMITADO POR LA CARRERA 12 – 15 ENTRE CALLES 8 – 18 EN EL MUNICIPIO DE FUENTE DE ORO, META.</v>
          </cell>
          <cell r="M6693">
            <v>100</v>
          </cell>
          <cell r="N6693">
            <v>83.8</v>
          </cell>
          <cell r="O6693" t="str">
            <v>TERMINADO</v>
          </cell>
        </row>
        <row r="6694">
          <cell r="K6694">
            <v>2014005500056</v>
          </cell>
          <cell r="L6694" t="str">
            <v>CONSTRUCCIÓN ALCANTARILLADO PLUVIAL CR15-16 CL24-22, CR16B CL22-23, CR16-16A CL21-22, CL23 CR15-16, CL22 CR15-16, CL21 CR15-17, CR17 CL20-21, CR21 CL16A-17, CL20 CR17-18, CR18 CL20-15-DESC CÑ MAL PASO MUNICIPIO SAN JUAN DE ARAMA META</v>
          </cell>
          <cell r="M6694">
            <v>100</v>
          </cell>
          <cell r="N6694">
            <v>86.59</v>
          </cell>
          <cell r="O6694" t="str">
            <v>TERMINADO</v>
          </cell>
        </row>
        <row r="6695">
          <cell r="K6695">
            <v>2014005500057</v>
          </cell>
          <cell r="L6695" t="str">
            <v>CONSTRUCCIÓN ALCANTARILLADO PLUVIAL CL 8-8A ENTRE CR 23-24, CL 9 ENTRE CR 23A-24, CR 23A ENTRE CL 8A-9,  CON DESCARGA AL RIO LUCIA MESETAS, META, ORINOQUÍA</v>
          </cell>
          <cell r="M6695">
            <v>100</v>
          </cell>
          <cell r="N6695">
            <v>96.07</v>
          </cell>
          <cell r="O6695" t="str">
            <v>TERMINADO</v>
          </cell>
        </row>
        <row r="6696">
          <cell r="K6696">
            <v>2014005500058</v>
          </cell>
          <cell r="L6696" t="str">
            <v>CONSTRUCCIÓN ALCANTARILLADO PLUVIAL SECTOR CARRERA 4 A 8 ENTRE CALLE 16 A 19 Y BARRIO LA HORMIGA EN EL MUNICIPIO DE ACACIAS, META.</v>
          </cell>
          <cell r="M6696">
            <v>24.37</v>
          </cell>
          <cell r="N6696">
            <v>0</v>
          </cell>
          <cell r="O6696" t="str">
            <v>CONTRATADO EN EJECUCIÓN</v>
          </cell>
        </row>
        <row r="6697">
          <cell r="K6697">
            <v>2014005500060</v>
          </cell>
          <cell r="L6697" t="str">
            <v>CONSTRUCCIÓN ALCANTARILLADO PLUVIAL CL 10 CR 16-17, CR 17 CL 10-17, CR 22 CL 9-12, CL 10A CR 12-12A, CR 12A CL 9-10B, CL 10B CR 12A-13, CL 17 CR 11-9, CR 9 CL 17-17A EN EL MUNICIPIO DE CUMARAL, META</v>
          </cell>
          <cell r="M6697">
            <v>79.959999999999994</v>
          </cell>
          <cell r="N6697">
            <v>77.989999999999995</v>
          </cell>
          <cell r="O6697" t="str">
            <v>CONTRATADO EN EJECUCIÓN</v>
          </cell>
        </row>
        <row r="6698">
          <cell r="K6698">
            <v>2014005500061</v>
          </cell>
          <cell r="L6698" t="str">
            <v>MEJORAMIENTO ALCANTARILLADO SANITARIO SECTOR ORIENTAL EN EL MUNICIPIO DE PUERTO RICO, META.</v>
          </cell>
          <cell r="M6698">
            <v>63.48</v>
          </cell>
          <cell r="N6698">
            <v>30.58</v>
          </cell>
          <cell r="O6698" t="str">
            <v>CONTRATADO EN EJECUCIÓN</v>
          </cell>
        </row>
        <row r="6699">
          <cell r="K6699">
            <v>2014005500062</v>
          </cell>
          <cell r="L6699" t="str">
            <v>MEJORAMIENTO ALCANTARILLADO SANITARIO CL 32 A 36 ENTRE CR 8 A 10, CL 11 A 15 ENTRE CR 4 A 5, CR 12 A 14 ENTRE CL 22 A 25 Y TRAMO DEL PZ 75 AL E22 EN EL MUNICIPIO DE GRANADA, META.</v>
          </cell>
          <cell r="M6699">
            <v>86.96</v>
          </cell>
          <cell r="N6699">
            <v>84.09</v>
          </cell>
          <cell r="O6699" t="str">
            <v>CONTRATADO EN EJECUCIÓN</v>
          </cell>
        </row>
        <row r="6700">
          <cell r="K6700">
            <v>2014005500063</v>
          </cell>
          <cell r="L6700" t="str">
            <v>MEJORAMIENTO ALCANTARILLADO SANITARIO CARRERA 14 A 16 ENTRE CALLES 21 A 25, CARRERA 13 ENTRE CALLES 20 A 22, CALLE 21 ENTRE CARRERAS 12 A 14 EN EL MUNICIPIO DE GRANADA, META.</v>
          </cell>
          <cell r="M6700">
            <v>80.540000000000006</v>
          </cell>
          <cell r="N6700">
            <v>80.760000000000005</v>
          </cell>
          <cell r="O6700" t="str">
            <v>CONTRATADO EN EJECUCIÓN</v>
          </cell>
        </row>
        <row r="6701">
          <cell r="K6701">
            <v>2014005500064</v>
          </cell>
          <cell r="L6701" t="str">
            <v>MEJORAMIENTO ALCANTARILLADO SANITARIO EN EL SECTOR  CL 18 A 19 ENTRE CR 14 A 17, CR 15 ENTRE CL 19 A 20, CL 14 A 18 ENTRE CR 15 A 17 Y  CR 16 ENTRE CL 13 Y 14 EN EL MUNICIPIO DE GRANADA, META.</v>
          </cell>
          <cell r="M6701">
            <v>100</v>
          </cell>
          <cell r="N6701">
            <v>99.16</v>
          </cell>
          <cell r="O6701" t="str">
            <v>TERMINADO</v>
          </cell>
        </row>
        <row r="6702">
          <cell r="K6702">
            <v>2014005500065</v>
          </cell>
          <cell r="L6702" t="str">
            <v>CONSTRUCCIÓN SISTEMA DE ALCANTARILLADO PLUVIAL EN EL SECTOR CARRERA 8 A 16 ENTRE CALLES 22 A 24 Y TRAMOS COMPRENDIDOS ENTRE EL PZ23 Y DESCOLE EN EL MUNICIPIO DE GRANADA, META.</v>
          </cell>
          <cell r="M6702">
            <v>53.26</v>
          </cell>
          <cell r="N6702">
            <v>80.150000000000006</v>
          </cell>
          <cell r="O6702" t="str">
            <v>CONTRATADO EN EJECUCIÓN</v>
          </cell>
        </row>
        <row r="6703">
          <cell r="K6703">
            <v>2014005500066</v>
          </cell>
          <cell r="L6703" t="str">
            <v>CONSTRUCCIÓN SISTEMA DE ALCANTARILLADO PLUVIAL EN EL SECTOR CARRERA 8 A 11 ENTRE CALLES 14 A 20, CALLE 14 ENTRE CARRERAS 9 A 16 Y DESCOLE EN EL MUNICIPIO DE GRANADA, META.</v>
          </cell>
          <cell r="M6703">
            <v>0</v>
          </cell>
          <cell r="N6703">
            <v>49.35</v>
          </cell>
          <cell r="O6703" t="str">
            <v>CONTRATADO EN EJECUCIÓN</v>
          </cell>
        </row>
        <row r="6704">
          <cell r="K6704">
            <v>2014005500067</v>
          </cell>
          <cell r="L6704" t="str">
            <v>CONSTRUCCIÓN ALCANTARILLADO PLUVIAL CL 9-14 ENTRE CR 8-13, CR 13 ENTRE CL 8-9, CL 8 ENTRE CR 13-17 Y TRAMOS DEL MH54 HASTA EL DESCOLE DEL MUNICIPIO DE GRANADA, META.</v>
          </cell>
          <cell r="M6704">
            <v>33.299999999999997</v>
          </cell>
          <cell r="N6704">
            <v>49.35</v>
          </cell>
          <cell r="O6704" t="str">
            <v>CONTRATADO EN EJECUCIÓN</v>
          </cell>
        </row>
        <row r="6705">
          <cell r="K6705">
            <v>2014005500068</v>
          </cell>
          <cell r="L6705" t="str">
            <v>CONSTRUCCIÓN DEL SISTEMA DE ACUEDUCTO DEL CENTRO POBLADO DE SAN JUAN DE LOZADA EN EL MUNICIPIO DE LA MACARENA, META, ORINOQUÍA</v>
          </cell>
          <cell r="M6705">
            <v>0</v>
          </cell>
          <cell r="N6705">
            <v>0</v>
          </cell>
          <cell r="O6705" t="str">
            <v>CONTRATADO EN EJECUCIÓN</v>
          </cell>
        </row>
        <row r="6706">
          <cell r="K6706">
            <v>2014005500069</v>
          </cell>
          <cell r="L6706" t="str">
            <v>AMPLIACIÓN SISTEMA DE ALCANTARILLADO PLUVIAL EN LA INSPECCIÓN SAN JUAN DE LOZADA EN EL MUNICIPIO DE LA MACARENA, META</v>
          </cell>
          <cell r="M6706">
            <v>3.73</v>
          </cell>
          <cell r="N6706">
            <v>49.34</v>
          </cell>
          <cell r="O6706" t="str">
            <v>CONTRATADO EN EJECUCIÓN</v>
          </cell>
        </row>
        <row r="6707">
          <cell r="K6707">
            <v>2014005500071</v>
          </cell>
          <cell r="L6707" t="str">
            <v>CONSTRUCCIÓN ALCANTARILLADO PLUVIAL SOBRE LA CR 7 ENTRE CL 7 Y 8, CR 2 ENTRE CL 6 Y 7, CR 2A ENTRE CL 5 Y 6, CL 6 Y 5 ENTRE CR 7 Y 8, CL 7 ENTRE CR 2 Y 3, CL 6 ENTRE CR 2 Y 2A, CL 5 ENTRE CR 2A Y 3 EN EL MUNICIPIO DE EL DORADO, META</v>
          </cell>
          <cell r="M6707">
            <v>100</v>
          </cell>
          <cell r="N6707">
            <v>2.62</v>
          </cell>
          <cell r="O6707" t="str">
            <v>TERMINADO</v>
          </cell>
        </row>
        <row r="6708">
          <cell r="K6708">
            <v>2014005500072</v>
          </cell>
          <cell r="L6708" t="str">
            <v>MEJORAMIENTO ALCANTARILLADO SANITARIO CLL11CR 1-VIA NACIONAL,CL10CR2-6,CL9CR5-6,CL 11ªCR4-5,CR2CL10-12,CR4 CL10-12,CR4ACL11- 11A,CR5ACL9-10 Y CONSTRUCCION COLECTOR PRINCIPAL ZONA DE EXPANSION EN EL MPIO DE BARRANCA DE UPIA</v>
          </cell>
          <cell r="M6708">
            <v>48.48</v>
          </cell>
          <cell r="N6708">
            <v>0</v>
          </cell>
          <cell r="O6708" t="str">
            <v>CONTRATADO EN EJECUCIÓN</v>
          </cell>
        </row>
        <row r="6709">
          <cell r="K6709">
            <v>2014005500073</v>
          </cell>
          <cell r="L6709" t="str">
            <v>CONSTRUCCIÓN DE ALCANTARILLADO PLUVIAL Y MEJORAMIENTO DEL ALCANTARILLADO SANITARIO EN LOS BARRIOS DANUBIO, CATALUÑA, LAS CAMELIAS, VILLA NIEVES Y VILLA HELENA EN EL MUNICIPIO DE VILLAVICENCIO, META</v>
          </cell>
          <cell r="M6709">
            <v>60.65</v>
          </cell>
          <cell r="N6709">
            <v>2.62</v>
          </cell>
          <cell r="O6709" t="str">
            <v>CONTRATADO EN EJECUCIÓN</v>
          </cell>
        </row>
        <row r="6710">
          <cell r="K6710">
            <v>2014005500074</v>
          </cell>
          <cell r="L6710" t="str">
            <v>AMPLIACIÓN Y OPTIMIZACIÓN SISTEMA DE ACUEDUCTO INSPECCIÓN VERACRUZ EN EL MUNICIPIO DE CUMARAL, META, ORINOQUÍA</v>
          </cell>
          <cell r="M6710">
            <v>0</v>
          </cell>
          <cell r="N6710">
            <v>0</v>
          </cell>
          <cell r="O6710" t="str">
            <v>SIN CONTRATAR</v>
          </cell>
        </row>
        <row r="6711">
          <cell r="K6711">
            <v>2014005500075</v>
          </cell>
          <cell r="L6711" t="str">
            <v>MEJORAMIENTO ALCANTARILLADO SANITARIO CR11-14 CL6-6A; CR11 CL6A-7; CR7-9 CL4-5; CR7,12-13 CL3-4; CR7,9,11-12 CL2-3; CR9-11 CL1-2; CR 9-10 CL 1-DESC COLECTOR PPAL; CL1 CR3-5,8-11; CL2 CR9-12 EN EL MUNICIPIO DE PUERTO LÓPEZ, META</v>
          </cell>
          <cell r="M6711">
            <v>5.76</v>
          </cell>
          <cell r="N6711">
            <v>46.73</v>
          </cell>
          <cell r="O6711" t="str">
            <v>CONTRATADO EN EJECUCIÓN</v>
          </cell>
        </row>
        <row r="6712">
          <cell r="K6712">
            <v>2014005500077</v>
          </cell>
          <cell r="L6712" t="str">
            <v>CONSTRUCCIÓN ALCANT PLUVIAL CL7-7A TRANSV9A-CR9A, CL8 TRANSV9-CR9A, CL9 CR9-9A, CR9A CL7-9, CR3-5 CL12-13, CL13 CR5-DESC CÑ AGUA VIVA Y CANAL DE AGUAS LLUVIAS BRR ALFONSO MENESES, PROGRESO, JARDÍN, CENTRO Y DESC CÑ HONDO MPIO CASTILLO</v>
          </cell>
          <cell r="M6712">
            <v>25.87</v>
          </cell>
          <cell r="N6712">
            <v>46.7</v>
          </cell>
          <cell r="O6712" t="str">
            <v>CONTRATADO EN EJECUCIÓN</v>
          </cell>
        </row>
        <row r="6713">
          <cell r="K6713">
            <v>2014005500080</v>
          </cell>
          <cell r="L6713" t="str">
            <v>MEJORAMIENTO ALCANTARILLADO SANITARIO CR7CL7-15, CL13 CR 7-9, CL1,1A,3,7-12 CR 7-8, CL 2,4,6,8,9,11 CR6-7, CL1A,2,4,8,9, CR5-6,CL5,6, 8,9 CR4-5,CR5A-7ACL1A-2,CR7ACL1-1A,CR5CL22-23B,CL22A-23B CR 5-6 EN EL  MUNICIPIO DE SAN MARTÍN, META</v>
          </cell>
          <cell r="M6713">
            <v>0.45</v>
          </cell>
          <cell r="N6713">
            <v>46.73</v>
          </cell>
          <cell r="O6713" t="str">
            <v>CONTRATADO EN EJECUCIÓN</v>
          </cell>
        </row>
        <row r="6714">
          <cell r="K6714">
            <v>2014005500081</v>
          </cell>
          <cell r="L6714" t="str">
            <v>MEJORAMIENTO DE REDES DE ALCANTARILLADO SANITARIO EN EL SECTOR CARRERA 10 A 16 ENTRE CALLES 12 Y 15 EN EL MUNICIPIO DE ACACÍAS, META</v>
          </cell>
          <cell r="M6714">
            <v>82.79</v>
          </cell>
          <cell r="N6714">
            <v>0</v>
          </cell>
          <cell r="O6714" t="str">
            <v>CONTRATADO EN EJECUCIÓN</v>
          </cell>
        </row>
        <row r="6715">
          <cell r="K6715">
            <v>2014005500083</v>
          </cell>
          <cell r="L6715" t="str">
            <v>CONSTRUCCIÓN ALCANTARILLADO PLUVIAL SOBRE LA CL 9 ENTRE CR 15ª-18, CL 5 ENTRE CR 17-18, CR 17 ENTRE CL 5-9 Y DESCOLE N 1 Y CL 5 – 8 ENTRE CR 18-22 Y DESCOLE N 2  CUMARAL, META, ORINOQUÍA</v>
          </cell>
          <cell r="M6715">
            <v>59</v>
          </cell>
          <cell r="N6715">
            <v>46.73</v>
          </cell>
          <cell r="O6715" t="str">
            <v>CONTRATADO EN EJECUCIÓN</v>
          </cell>
        </row>
        <row r="6716">
          <cell r="K6716">
            <v>2014005500085</v>
          </cell>
          <cell r="L6716" t="str">
            <v>ESTUDIOS POTENCIALES BENEFICIARIOS DEL PROGRAMA DE CONEXIONES INTRADOMICILIARIAS EN EL DEPARTAMENTO DEL META</v>
          </cell>
          <cell r="M6716">
            <v>100</v>
          </cell>
          <cell r="N6716">
            <v>81.98</v>
          </cell>
          <cell r="O6716" t="str">
            <v>TERMINADO</v>
          </cell>
        </row>
        <row r="6717">
          <cell r="K6717">
            <v>2014005500091</v>
          </cell>
          <cell r="L6717" t="str">
            <v>CONSTRUCCIÓN ALCANTARILLADO PLUVIAL EN EL BARRIO MADRIGAL, EN LA CARRERA 11 Y 11ª ENTRE CALLES 15 -17, CARRERA 11ª ENTRE CALLES 14-15 CARRERA 11 ENTRE CALLES 15 – 11, CON DESCARGA EN EL POZO PL 154 MUNICIPIO DE SAN MARTÍN, META</v>
          </cell>
          <cell r="M6717">
            <v>0</v>
          </cell>
          <cell r="N6717">
            <v>0</v>
          </cell>
          <cell r="O6717" t="str">
            <v>EN PROCESO DE CONTRATACIÓN</v>
          </cell>
        </row>
        <row r="6718">
          <cell r="K6718">
            <v>2015005500050</v>
          </cell>
          <cell r="L6718" t="str">
            <v>MEJORAMIENTO DE LAS REDES DE ALCANTARILLADO SANITARIO Y CONSTRUCCIÓN DEL ALCANTARILLADO PLUVIAL DEL DISTRITO NORTE DEL MUNICIPIO DE ACACIAS, META</v>
          </cell>
          <cell r="M6718">
            <v>21.54</v>
          </cell>
          <cell r="N6718">
            <v>49.35</v>
          </cell>
          <cell r="O6718" t="str">
            <v>CONTRATADO EN EJECUCIÓN</v>
          </cell>
        </row>
        <row r="6719">
          <cell r="K6719">
            <v>2013005500201</v>
          </cell>
          <cell r="L6719" t="str">
            <v>CONSTRUCCIÓN ETAPA 2 DE LA NUEVA SEDE ADMINISTRATIVA DE LA GOBERNACIÓN DEL META, INCLUYE FLORAMARILLO, ASAMBLEA Y PARQUEADEROS EN EL MUNICIPIO DE VILLAVICENCIO, META, ORINOQUÍA</v>
          </cell>
          <cell r="M6719">
            <v>100</v>
          </cell>
          <cell r="N6719">
            <v>95.29</v>
          </cell>
          <cell r="O6719" t="str">
            <v>TERMINADO</v>
          </cell>
        </row>
        <row r="6720">
          <cell r="K6720">
            <v>2013005500206</v>
          </cell>
          <cell r="L6720" t="str">
            <v>MEJORAMIENTO DE LA VIA DE LA VEREDA LOS MEDIOS ENTRE EL KM 0 + 000 AL KM 7+000 KM EN EL MUNICIPIO DE RESTREPO, META, ORINOQUIA</v>
          </cell>
          <cell r="M6720">
            <v>0</v>
          </cell>
          <cell r="N6720">
            <v>68.989999999999995</v>
          </cell>
          <cell r="O6720" t="str">
            <v>CONTRATADO EN EJECUCIÓN</v>
          </cell>
        </row>
        <row r="6721">
          <cell r="K6721">
            <v>2013005500208</v>
          </cell>
          <cell r="L6721" t="str">
            <v>MEJORAMIENTO DE LA VÍA QUE CONDUCE DE LA VEREDA SAN LUIS DE OCOA  K0+0600 AL CASERÍO LA ARENERA K2+400 EN EL MUNICIPIO DE VILLAVICENCIO, META, ORINOQUIA</v>
          </cell>
          <cell r="M6721">
            <v>100</v>
          </cell>
          <cell r="N6721">
            <v>99.81</v>
          </cell>
          <cell r="O6721" t="str">
            <v>TERMINADO</v>
          </cell>
        </row>
        <row r="6722">
          <cell r="K6722">
            <v>2013005500213</v>
          </cell>
          <cell r="L6722" t="str">
            <v>MEJORAMIENTO DE LA VÍA QUE CONDUCE DESDE EL CASCO URBANO DE PUERTO CONCORDIA HASTA LA VEREDA SANTA LUCIA, MUNICIPIO DE PUERTO CONCORDIA - META (K0+000 HASTA EL K2+353)</v>
          </cell>
          <cell r="M6722">
            <v>100</v>
          </cell>
          <cell r="N6722">
            <v>100</v>
          </cell>
          <cell r="O6722" t="str">
            <v>TERMINADO</v>
          </cell>
        </row>
        <row r="6723">
          <cell r="K6723">
            <v>2013005500214</v>
          </cell>
          <cell r="L6723" t="str">
            <v>ESTUDIOS , DISEÑOS Y CONSTRUCCION DEL COLEGIO BRISAS DE IRIQUE EN EL MUNICIPIO DE GRANADA GRANADA, META, ORINOQUÍA</v>
          </cell>
          <cell r="M6723">
            <v>100</v>
          </cell>
          <cell r="N6723">
            <v>99.47</v>
          </cell>
          <cell r="O6723" t="str">
            <v>TERMINADO</v>
          </cell>
        </row>
        <row r="6724">
          <cell r="K6724">
            <v>2013005500260</v>
          </cell>
          <cell r="L6724" t="str">
            <v>ESTUDIOS Y DISEÑOS DEL PUENTE SOBRE EL RÍO CLARO, VEREDA EL CABLE, SECTOR PUENTE CAIDO, EN LA VÍA QUE COMUNICA LOS MUNICIPIOS DE EL CASTILLO Y GRANADA, DEPARTAMENTO DEL META</v>
          </cell>
          <cell r="M6724">
            <v>100</v>
          </cell>
          <cell r="N6724">
            <v>50</v>
          </cell>
          <cell r="O6724" t="str">
            <v>TERMINADO</v>
          </cell>
        </row>
        <row r="6725">
          <cell r="K6725">
            <v>2013005500288</v>
          </cell>
          <cell r="L6725" t="str">
            <v>MEJORAMIENTO DE VÍAS URBANAS EN LA CALLE 13 Y 14 ENTRE CARRERAS 13 Y 17; CARRERAS 13, 15, 16 Y 17 ENTRE CALLE 13 Y 14 Y CARRERA 14 ENTRE CALLES 12 Y 15, EN EL MUNICIPIO DE ACACIAS-META</v>
          </cell>
          <cell r="M6725">
            <v>100</v>
          </cell>
          <cell r="N6725">
            <v>100</v>
          </cell>
          <cell r="O6725" t="str">
            <v>TERMINADO</v>
          </cell>
        </row>
        <row r="6726">
          <cell r="K6726">
            <v>2013005500289</v>
          </cell>
          <cell r="L6726" t="str">
            <v>MEJORAMIENTO DE VIAS URBANAS DEL BARRIO POPULAR, EN EL MUNICIPIO DE PUERTO LLERAS, META, ORINOQUÍA</v>
          </cell>
          <cell r="M6726">
            <v>100</v>
          </cell>
          <cell r="N6726">
            <v>94.94</v>
          </cell>
          <cell r="O6726" t="str">
            <v>TERMINADO</v>
          </cell>
        </row>
        <row r="6727">
          <cell r="K6727">
            <v>2013005500290</v>
          </cell>
          <cell r="L6727" t="str">
            <v>ADECUACIÓN PARQUE-PLAZA CENTRAL EN EL CASCO URBANO DEL MUNICIPIO DE EL CASTILLO, META, ORINOQUÍA</v>
          </cell>
          <cell r="M6727">
            <v>27.83</v>
          </cell>
          <cell r="N6727">
            <v>57</v>
          </cell>
          <cell r="O6727" t="str">
            <v>CONTRATADO EN EJECUCIÓN</v>
          </cell>
        </row>
        <row r="6728">
          <cell r="K6728">
            <v>2013005500291</v>
          </cell>
          <cell r="L6728" t="str">
            <v>ESTUDIOS Y DISEÑOS DEL PARQUE DE LA MEMORIA HISTÓRICA Y LA PAZ EN EL DEPARTAMENTO DEL META</v>
          </cell>
          <cell r="M6728">
            <v>100</v>
          </cell>
          <cell r="N6728">
            <v>90.41</v>
          </cell>
          <cell r="O6728" t="str">
            <v>TERMINADO</v>
          </cell>
        </row>
        <row r="6729">
          <cell r="K6729">
            <v>2013005500292</v>
          </cell>
          <cell r="L6729" t="str">
            <v>MEJORAMIENTO DE VÍAS URBANAS EN EL MUNICIPIO DE SAN MARTÍN, META, ORINOQUÍA</v>
          </cell>
          <cell r="M6729">
            <v>47.38</v>
          </cell>
          <cell r="N6729">
            <v>74.47</v>
          </cell>
          <cell r="O6729" t="str">
            <v>CONTRATADO EN EJECUCIÓN</v>
          </cell>
        </row>
        <row r="6730">
          <cell r="K6730">
            <v>2013005500293</v>
          </cell>
          <cell r="L6730" t="str">
            <v>ESTUDIOS Y DISEÑOS DE LOS PUENTES VEHICULARES SOBRE EL RIO CAÑOS NEGROS Y SAN CRISTOBAL EN EL MUNICIPIO DEL CALVARIO META.</v>
          </cell>
          <cell r="M6730">
            <v>100</v>
          </cell>
          <cell r="N6730">
            <v>88.98</v>
          </cell>
          <cell r="O6730" t="str">
            <v>TERMINADO</v>
          </cell>
        </row>
        <row r="6731">
          <cell r="K6731">
            <v>2013005500294</v>
          </cell>
          <cell r="L6731" t="str">
            <v>ESTUDIOS Y DISEÑOS PARA EL MEJORAMIENTO DE 30 PUENTES EN EL DEPARTAMENTO DEL META</v>
          </cell>
          <cell r="M6731">
            <v>100</v>
          </cell>
          <cell r="N6731">
            <v>49.8</v>
          </cell>
          <cell r="O6731" t="str">
            <v>TERMINADO</v>
          </cell>
        </row>
        <row r="6732">
          <cell r="K6732">
            <v>2013005500295</v>
          </cell>
          <cell r="L6732" t="str">
            <v>CONSTRUCCIÓN COMEDORES ESCOLARES EN EL MUNICIPIO DE ACACIAS, GRANADA, PUERTO LÓPEZ, MESETAS, SAN JUAN DE ARAMA, FUENTEDEORO, EL CASTILLO, CASTILLA LA NUEVA, PUERTO RICO, RESTREPO PUERTO LLERAS Y LEJANÍAS, META, ORINOQUIA</v>
          </cell>
          <cell r="M6732">
            <v>91.23</v>
          </cell>
          <cell r="N6732">
            <v>86.2</v>
          </cell>
          <cell r="O6732" t="str">
            <v>CONTRATADO EN EJECUCIÓN</v>
          </cell>
        </row>
        <row r="6733">
          <cell r="K6733">
            <v>2013005500296</v>
          </cell>
          <cell r="L6733" t="str">
            <v>ESTUDIO Y DISEÑO DEL ARCHIVO GENERAL DEL DEPARTAMENTO MUNICIPIO DE VILLAVICENCIO, META, ORINOQUÍA</v>
          </cell>
          <cell r="M6733">
            <v>100</v>
          </cell>
          <cell r="N6733">
            <v>94.25</v>
          </cell>
          <cell r="O6733" t="str">
            <v>TERMINADO</v>
          </cell>
        </row>
        <row r="6734">
          <cell r="K6734">
            <v>2013005500306</v>
          </cell>
          <cell r="L6734" t="str">
            <v>CONSTRUCCIÓN DEL CENTRO DE ATENCIÓN A VÍCTIMAS EN EL MUNICIPIO DE VILLAVICENCIO - META</v>
          </cell>
          <cell r="M6734">
            <v>48.88</v>
          </cell>
          <cell r="N6734">
            <v>74.91</v>
          </cell>
          <cell r="O6734" t="str">
            <v>CONTRATADO EN EJECUCIÓN</v>
          </cell>
        </row>
        <row r="6735">
          <cell r="K6735">
            <v>2013005500311</v>
          </cell>
          <cell r="L6735" t="str">
            <v>CONSTRUCCIÓN ELECTRIFICACION RURAL PARCELACION AGRICOLA LAS LEONAS, VEREDA EL RUBI, MUNICIPIO DE PUERTO LÓPEZ, META</v>
          </cell>
          <cell r="M6735">
            <v>100</v>
          </cell>
          <cell r="N6735">
            <v>98.83</v>
          </cell>
          <cell r="O6735" t="str">
            <v>TERMINADO</v>
          </cell>
        </row>
        <row r="6736">
          <cell r="K6736">
            <v>2013005500312</v>
          </cell>
          <cell r="L6736" t="str">
            <v>MEJORAMIENTO DE LA VILLA OLÍMPICA MUNICIPIO DE GUAMAL - META</v>
          </cell>
          <cell r="M6736">
            <v>32.43</v>
          </cell>
          <cell r="N6736">
            <v>49.98</v>
          </cell>
          <cell r="O6736" t="str">
            <v>CONTRATADO EN EJECUCIÓN</v>
          </cell>
        </row>
        <row r="6737">
          <cell r="K6737">
            <v>2014000070037</v>
          </cell>
          <cell r="L6737" t="str">
            <v>MEJORAMIENTO DE LA VIA A LEJANIAS K0+000 CRUCE CON LA VIA A MESETAS RUTA 65 AL CASCO URBANO DE LEJANIAS K33+400 Y MEJORAMIENTO DEL RA MAL ENTRE AGUAS CLARAS K0+000 AL SECTOR EL ROBLE K8+000 EN LOS MUNICIPIOS DE GRANADA Y LEJANIAS META</v>
          </cell>
          <cell r="M6737">
            <v>79.67</v>
          </cell>
          <cell r="N6737">
            <v>86.93</v>
          </cell>
          <cell r="O6737" t="str">
            <v>CONTRATADO EN EJECUCIÓN</v>
          </cell>
        </row>
        <row r="6738">
          <cell r="K6738">
            <v>2014005500009</v>
          </cell>
          <cell r="L6738" t="str">
            <v>MEJORAMIENTO DE LA VIA TROCHA 5 ENTRE EL K0+000 (CRUCE VIA NACIONAL RUTA 65A) Y LA INTERSECCION CON LA TROCHA 3, MUNICIPIO DE GRANADA Y FUENTEDEORO, DEPARTAMENTO DEL META</v>
          </cell>
          <cell r="M6738">
            <v>92.2</v>
          </cell>
          <cell r="N6738">
            <v>75.930000000000007</v>
          </cell>
          <cell r="O6738" t="str">
            <v>CONTRATADO EN EJECUCIÓN</v>
          </cell>
        </row>
        <row r="6739">
          <cell r="K6739">
            <v>2014005500010</v>
          </cell>
          <cell r="L6739" t="str">
            <v>MEJORAMIENTO DE LA VÍA QUE CONDUCE A LA TROCHA 7 DESDE EL K14+980 HASTA EL K45+830, EN LOS MUNICIPIOS DE FUENTE DE ORO Y PUERTO LLERAS – DEPARTAMENTO DEL META</v>
          </cell>
          <cell r="M6739">
            <v>48.35</v>
          </cell>
          <cell r="N6739">
            <v>65.53</v>
          </cell>
          <cell r="O6739" t="str">
            <v>CONTRATADO EN EJECUCIÓN</v>
          </cell>
        </row>
        <row r="6740">
          <cell r="K6740">
            <v>2014005500011</v>
          </cell>
          <cell r="L6740" t="str">
            <v>CONSTRUCCIÓN DE PARQUE BIOSALUDABLE EN EL MUNICIPIO DE SAN JUAN DE ARAMA META, ORINOQUÍA</v>
          </cell>
          <cell r="M6740">
            <v>60.27</v>
          </cell>
          <cell r="N6740">
            <v>50</v>
          </cell>
          <cell r="O6740" t="str">
            <v>CONTRATADO EN EJECUCIÓN</v>
          </cell>
        </row>
        <row r="6741">
          <cell r="K6741">
            <v>2014005500014</v>
          </cell>
          <cell r="L6741" t="str">
            <v>MEJORAMIENTO DE VIAS URBANAS EN EL MUNICIPIO DE PUERTO LÓPEZ - META</v>
          </cell>
          <cell r="M6741">
            <v>80.38</v>
          </cell>
          <cell r="N6741">
            <v>81.52</v>
          </cell>
          <cell r="O6741" t="str">
            <v>CONTRATADO EN EJECUCIÓN</v>
          </cell>
        </row>
        <row r="6742">
          <cell r="K6742">
            <v>2014005500015</v>
          </cell>
          <cell r="L6742" t="str">
            <v>MEJORAMIENTO DE LA VIA SAN LORENZO- PUEBLO NUEVO EN EL MUNICIPIO DE CASTILLA LA NUEVA, META, ORINOQUÍA</v>
          </cell>
          <cell r="M6742">
            <v>82.25</v>
          </cell>
          <cell r="N6742">
            <v>75.989999999999995</v>
          </cell>
          <cell r="O6742" t="str">
            <v>CONTRATADO EN EJECUCIÓN</v>
          </cell>
        </row>
        <row r="6743">
          <cell r="K6743">
            <v>2014005500017</v>
          </cell>
          <cell r="L6743" t="str">
            <v>CONSTRUCCIÓN PUENTE VEHICULAR EL ROSAL SOBRE RIO NEGRITO Y ACCESOS, EN LA INSPECCIÓN DE SANTA ROSA VILLAVICENCIO, META, ORINOQUÍA</v>
          </cell>
          <cell r="M6743">
            <v>100</v>
          </cell>
          <cell r="N6743">
            <v>88.55</v>
          </cell>
          <cell r="O6743" t="str">
            <v>TERMINADO</v>
          </cell>
        </row>
        <row r="6744">
          <cell r="K6744">
            <v>2014005500018</v>
          </cell>
          <cell r="L6744" t="str">
            <v>CONSTRUCCIÓN DE UN PUNTO DE ATENCIÓN Y REPARACION DE VÍCTIMAS  EN EL MUNICIPIO DE GRANADA, DEPARTAMENTO DEL META</v>
          </cell>
          <cell r="M6744">
            <v>2.89</v>
          </cell>
          <cell r="N6744">
            <v>49.95</v>
          </cell>
          <cell r="O6744" t="str">
            <v>CONTRATADO EN EJECUCIÓN</v>
          </cell>
        </row>
        <row r="6745">
          <cell r="K6745">
            <v>2014005500019</v>
          </cell>
          <cell r="L6745" t="str">
            <v>CONSTRUCCIÓN DE LA AVENIDA COLOMBIA, TRAMO COVISAN VENCEDORES, MUNICIPIO DE VILLAVICENCIO- META</v>
          </cell>
          <cell r="M6745">
            <v>0</v>
          </cell>
          <cell r="N6745">
            <v>0</v>
          </cell>
          <cell r="O6745" t="str">
            <v>SIN CONTRATAR</v>
          </cell>
        </row>
        <row r="6746">
          <cell r="K6746">
            <v>2014005500022</v>
          </cell>
          <cell r="L6746" t="str">
            <v>MEJORAMIENTO VÍA QUE COMUNICA(DEL CRUCE DE LA VÍA NACIONAL PTO LÓPEZ-PTO GAITÁN)KM0+000 A LA VEREDA PTO GUADALUPE KM7+839,601 PUERTO LÓPEZ, META, ORINOQUÍA</v>
          </cell>
          <cell r="M6746">
            <v>74.83</v>
          </cell>
          <cell r="N6746">
            <v>63.67</v>
          </cell>
          <cell r="O6746" t="str">
            <v>CONTRATADO EN EJECUCIÓN</v>
          </cell>
        </row>
        <row r="6747">
          <cell r="K6747">
            <v>2014005500023</v>
          </cell>
          <cell r="L6747" t="str">
            <v>MEJORAMIENTO DE VÍAS URBANAS EN EL MUNICIPIO DE CUMARAL - META</v>
          </cell>
          <cell r="M6747">
            <v>96.62</v>
          </cell>
          <cell r="N6747">
            <v>88.83</v>
          </cell>
          <cell r="O6747" t="str">
            <v>CONTRATADO EN EJECUCIÓN</v>
          </cell>
        </row>
        <row r="6748">
          <cell r="K6748">
            <v>2014005500024</v>
          </cell>
          <cell r="L6748" t="str">
            <v>CONSTRUCCIÓN PRIMERA ETAPA DEL PALACIO MUNICIPAL DE SAN CARLOS DE GUAROA , META</v>
          </cell>
          <cell r="M6748">
            <v>100</v>
          </cell>
          <cell r="N6748">
            <v>67.430000000000007</v>
          </cell>
          <cell r="O6748" t="str">
            <v>TERMINADO</v>
          </cell>
        </row>
        <row r="6749">
          <cell r="K6749">
            <v>2014005500025</v>
          </cell>
          <cell r="L6749" t="str">
            <v>MEJORAMIENTO DE LAS VÍAS URBANAS MEDIANTE LA PAVIMENTACIÓN EN CONCRETO DEL BARRIO CENTRO Y DEL BARRIO VILLA LA PAZ EN EL MUNICIPIO DE EL DORADO - META</v>
          </cell>
          <cell r="M6749">
            <v>0</v>
          </cell>
          <cell r="N6749">
            <v>84.1</v>
          </cell>
          <cell r="O6749" t="str">
            <v>CONTRATADO EN EJECUCIÓN</v>
          </cell>
        </row>
        <row r="6750">
          <cell r="K6750">
            <v>2014005500026</v>
          </cell>
          <cell r="L6750" t="str">
            <v>CONSTRUCCIÓN PUENTE VEHICULAR SOBRE EL RÍO ARIARI EN EL MUNICIPIO DE PUERTO LLERAS, META, ORINOQUÍA</v>
          </cell>
          <cell r="M6750">
            <v>47.04</v>
          </cell>
          <cell r="N6750">
            <v>64.5</v>
          </cell>
          <cell r="O6750" t="str">
            <v>CONTRATADO EN EJECUCIÓN</v>
          </cell>
        </row>
        <row r="6751">
          <cell r="K6751">
            <v>2014005500028</v>
          </cell>
          <cell r="L6751" t="str">
            <v>MEJORAMIENTO DE LA VÍA QUE DEL  CENTRO POBLADO LA UNIÓN CONDUCE AL MUNICIPIO DE PUERTO LLERAS MUNICIPIO DE PUERTO LLERAS-META</v>
          </cell>
          <cell r="M6751">
            <v>99.93</v>
          </cell>
          <cell r="N6751">
            <v>94.41</v>
          </cell>
          <cell r="O6751" t="str">
            <v>TERMINADO</v>
          </cell>
        </row>
        <row r="6752">
          <cell r="K6752">
            <v>2014005500030</v>
          </cell>
          <cell r="L6752" t="str">
            <v>CONSTRUCCIÓN ELECTRIFICACION RURAL DE LA VEREDA PALOMAS DEL MUNICIPIO DE SAN JUAN DE ARAMA DEPARTAMENTO DEL META</v>
          </cell>
          <cell r="M6752">
            <v>100</v>
          </cell>
          <cell r="N6752">
            <v>99.58</v>
          </cell>
          <cell r="O6752" t="str">
            <v>TERMINADO</v>
          </cell>
        </row>
        <row r="6753">
          <cell r="K6753">
            <v>2014005500034</v>
          </cell>
          <cell r="L6753" t="str">
            <v>MEJORAMIENTO DE LAS VIAS DEL SECTOR MEDIO CANEY EN EL MUNICIPIO DE CUMARAL , META, ORINOQUÍA</v>
          </cell>
          <cell r="M6753">
            <v>94.67</v>
          </cell>
          <cell r="N6753">
            <v>53.57</v>
          </cell>
          <cell r="O6753" t="str">
            <v>CONTRATADO EN EJECUCIÓN</v>
          </cell>
        </row>
        <row r="6754">
          <cell r="K6754">
            <v>2014005500036</v>
          </cell>
          <cell r="L6754" t="str">
            <v>CONSTRUCCIÓN DE OBRAS DE ESTABILIZACIÓN Y RECUPERACIÓN DIQUE RÍO GUATIQUIA MUNICIPIO DE VILLAVICENCIO, META</v>
          </cell>
          <cell r="M6754">
            <v>100</v>
          </cell>
          <cell r="N6754">
            <v>87.35</v>
          </cell>
          <cell r="O6754" t="str">
            <v>TERMINADO</v>
          </cell>
        </row>
        <row r="6755">
          <cell r="K6755">
            <v>2014005500042</v>
          </cell>
          <cell r="L6755" t="str">
            <v>MEJORAMIENTO DE VÍAS URBANAS EN PAVIMENTO RÍGIDO EN EL MUNICIPIO DE FUENTEDEORO META</v>
          </cell>
          <cell r="M6755">
            <v>47.39</v>
          </cell>
          <cell r="N6755">
            <v>56.25</v>
          </cell>
          <cell r="O6755" t="str">
            <v>CONTRATADO EN EJECUCIÓN</v>
          </cell>
        </row>
        <row r="6756">
          <cell r="K6756">
            <v>2014005500044</v>
          </cell>
          <cell r="L6756" t="str">
            <v>CONSTRUCCIÓN DE OBRAS HIDRAULICAS EN EL RÍO GUAYURIBA, FASE II EN LA VEREDA RÍO NEGRITO MUNICIPIO DE VILLAVICENCIO-META</v>
          </cell>
          <cell r="M6756">
            <v>66.89</v>
          </cell>
          <cell r="N6756">
            <v>65.040000000000006</v>
          </cell>
          <cell r="O6756" t="str">
            <v>CONTRATADO EN EJECUCIÓN</v>
          </cell>
        </row>
        <row r="6757">
          <cell r="K6757">
            <v>2014005500045</v>
          </cell>
          <cell r="L6757" t="str">
            <v>MEJORAMIENTO DE LAS VÍAS URBANAS -TRAMOS PRINCIPALES-, EN EL MUNICIPIO DE LA MACARENA, META, ORINOQUÍA</v>
          </cell>
          <cell r="M6757">
            <v>34.590000000000003</v>
          </cell>
          <cell r="N6757">
            <v>50</v>
          </cell>
          <cell r="O6757" t="str">
            <v>CONTRATADO EN EJECUCIÓN</v>
          </cell>
        </row>
        <row r="6758">
          <cell r="K6758">
            <v>2014005500049</v>
          </cell>
          <cell r="L6758" t="str">
            <v>MEJORAMIENTO EN CONCRETO RÍGIDO DE DIFERENTES VÍAS URBANAS EN EL MUNICIPIO DE GRANADA, DEPARTAMENTO DEL META</v>
          </cell>
          <cell r="M6758">
            <v>43.11</v>
          </cell>
          <cell r="N6758">
            <v>67.540000000000006</v>
          </cell>
          <cell r="O6758" t="str">
            <v>CONTRATADO EN EJECUCIÓN</v>
          </cell>
        </row>
        <row r="6759">
          <cell r="K6759">
            <v>2014005500050</v>
          </cell>
          <cell r="L6759" t="str">
            <v>MEJORAMIENTO DE LA VÍA (VARIANTE) SECTOR VEREDAS SANTA HELENA, LOS MANGOS Y PATIO BONITO EN EL MUNICIPIO DE GRANADA, META, ORINOQUIA</v>
          </cell>
          <cell r="M6759">
            <v>0</v>
          </cell>
          <cell r="N6759">
            <v>0</v>
          </cell>
          <cell r="O6759" t="str">
            <v>CONTRATADO SIN ACTA DE INICIO</v>
          </cell>
        </row>
        <row r="6760">
          <cell r="K6760">
            <v>2014005500051</v>
          </cell>
          <cell r="L6760" t="str">
            <v>CONSTRUCCIÓN DE OBRAS DE MITIGACIÓN EN LA MARGEN DERECHA DEL RÍO ARIARI, SECTOR DESVÍO RÍO VIEJO, EN EL MUNICIPIO DE EL DORADO  META</v>
          </cell>
          <cell r="M6760">
            <v>53.56</v>
          </cell>
          <cell r="N6760">
            <v>76.78</v>
          </cell>
          <cell r="O6760" t="str">
            <v>CONTRATADO EN EJECUCIÓN</v>
          </cell>
        </row>
        <row r="6761">
          <cell r="K6761">
            <v>2014005500052</v>
          </cell>
          <cell r="L6761" t="str">
            <v>MEJORAMIENTO DEL PARQUE CENTRAL Y LA VILLA OLÍMPICA EN EL MUNICIPIO DE FUENTEDEORO, META, ORINOQUÍA.</v>
          </cell>
          <cell r="M6761">
            <v>50.64</v>
          </cell>
          <cell r="N6761">
            <v>70.38</v>
          </cell>
          <cell r="O6761" t="str">
            <v>CONTRATADO EN EJECUCIÓN</v>
          </cell>
        </row>
        <row r="6762">
          <cell r="K6762">
            <v>2015005500014</v>
          </cell>
          <cell r="L6762" t="str">
            <v>MEJORAMIENTO DEL COLISEO ALAN JARA Y ÁREAS CONEXAS EN EL MUNICIPIO DE GRANADA, META, ORINOQUÍA</v>
          </cell>
          <cell r="M6762">
            <v>2.74</v>
          </cell>
          <cell r="N6762">
            <v>49.38</v>
          </cell>
          <cell r="O6762" t="str">
            <v>CONTRATADO EN EJECUCIÓN</v>
          </cell>
        </row>
        <row r="6763">
          <cell r="K6763">
            <v>2015005500015</v>
          </cell>
          <cell r="L6763" t="str">
            <v>MEJORAMIENTO DEL PARQUE CENTRAL Y VÍAS URBANAS DE LA CARRERA 14 ENTRE CALLES 15 Y 19 EN EL MUNICIPIO DE GRANADA - META</v>
          </cell>
          <cell r="M6763">
            <v>3.4</v>
          </cell>
          <cell r="N6763">
            <v>49.24</v>
          </cell>
          <cell r="O6763" t="str">
            <v>CONTRATADO EN EJECUCIÓN</v>
          </cell>
        </row>
        <row r="6764">
          <cell r="K6764">
            <v>2015005500022</v>
          </cell>
          <cell r="L6764" t="str">
            <v>MEJORAMIENTO DE LA VÍA QUE COMUNICA AL CASCO URBANO CON LA VEREDA EL CARMEN EN MUNICIPIO DEL CALVARIO DEPARTAMENTO DEL META, ORINOQUIA.</v>
          </cell>
          <cell r="M6764">
            <v>20.12</v>
          </cell>
          <cell r="N6764">
            <v>58.84</v>
          </cell>
          <cell r="O6764" t="str">
            <v>CONTRATADO EN EJECUCIÓN</v>
          </cell>
        </row>
        <row r="6765">
          <cell r="K6765">
            <v>2015005500024</v>
          </cell>
          <cell r="L6765" t="str">
            <v>MEJORAMIENTO DE LA DIAGONAL 19 ENTRE TRANSVERSAL  23 Y 27A, DIAGONAL 20 ENTRE TRANSVERSAL 23 Y 24BIS Y TRANSVERSAL 24BIS ENTRE DIAGONAL 19 Y 20 DEL MUNICIPIO DE VILLAVICENCIO META</v>
          </cell>
          <cell r="M6765">
            <v>85.12</v>
          </cell>
          <cell r="N6765">
            <v>49.97</v>
          </cell>
          <cell r="O6765" t="str">
            <v>CONTRATADO EN EJECUCIÓN</v>
          </cell>
        </row>
        <row r="6766">
          <cell r="K6766">
            <v>2015005500030</v>
          </cell>
          <cell r="L6766" t="str">
            <v>MEJORAMIENTO DE LA VÍA  QUE CONDUCE DEL K0+000 CRUCE RUTA 65 ESTACIÓN DE POLICÍA LA BALASTRERA AL K9+350 INSPECCIÓN DE PRESENTADO EN EL MUNICIPIO DE CUMARAL, META ORINOQUIA</v>
          </cell>
          <cell r="M6766">
            <v>57.26</v>
          </cell>
          <cell r="N6766">
            <v>70.040000000000006</v>
          </cell>
          <cell r="O6766" t="str">
            <v>CONTRATADO EN EJECUCIÓN</v>
          </cell>
        </row>
        <row r="6767">
          <cell r="K6767">
            <v>2015005500031</v>
          </cell>
          <cell r="L6767" t="str">
            <v>MEJORAMIENTO Y CONSTRUCCIÓN EN PAVIMENTO RÍGIDO DE LA TRANSVERSAL 17 ENTRE CARRERAS 3A Y 6, Y DE LA CALLE 17 ENTRE CARRERAS 6 Y 11 DEL MUNICIPIO DE GUAMAL – META</v>
          </cell>
          <cell r="M6767">
            <v>13.73</v>
          </cell>
          <cell r="N6767">
            <v>50</v>
          </cell>
          <cell r="O6767" t="str">
            <v>CONTRATADO EN EJECUCIÓN</v>
          </cell>
        </row>
        <row r="6768">
          <cell r="K6768">
            <v>2015005500033</v>
          </cell>
          <cell r="L6768" t="str">
            <v>CONSTRUCCIÓN DE OBRAS DE PROTECCIÓN HIDRAULICA EN LA MARGEN DERECHA DEL RIO GUACAVIA EN EL MUNICIPIO DE CUMARAL, DEPARTAMENTO DEL META</v>
          </cell>
          <cell r="M6768">
            <v>62.11</v>
          </cell>
          <cell r="N6768">
            <v>64</v>
          </cell>
          <cell r="O6768" t="str">
            <v>CONTRATADO EN EJECUCIÓN</v>
          </cell>
        </row>
        <row r="6769">
          <cell r="K6769">
            <v>2015005500038</v>
          </cell>
          <cell r="L6769" t="str">
            <v>MEJORAMIENTO DE LA VÍA PRINCIPAL QUE CONDUCE DESDE LA INTERSECCIÓN FUNDADORES HASTA EL ACCESO CIUDAD PORFÍA EN EL MUNICIPIO DE VILLAVICENCIO, META.  ETAPA 01</v>
          </cell>
          <cell r="M6769">
            <v>0</v>
          </cell>
          <cell r="N6769">
            <v>0</v>
          </cell>
          <cell r="O6769" t="str">
            <v>CONTRATADO EN EJECUCIÓN</v>
          </cell>
        </row>
        <row r="6770">
          <cell r="K6770">
            <v>2015005500045</v>
          </cell>
          <cell r="L6770" t="str">
            <v>ADQUISICIÓN DE MAQUINARIA PARA LA ADECUACION, MANTENIMIENTO Y REHABILITACION DE LAS VIAS TERCIARIAS Y SECUNDARIAS DEL MUNICIPIO DE URIBE, META, ORINOQUÍA</v>
          </cell>
          <cell r="M6770">
            <v>100</v>
          </cell>
          <cell r="N6770">
            <v>46.4</v>
          </cell>
          <cell r="O6770" t="str">
            <v>TERMINADO</v>
          </cell>
        </row>
        <row r="6771">
          <cell r="K6771">
            <v>2015005500046</v>
          </cell>
          <cell r="L6771" t="str">
            <v>ADQUISICIÓN DE MAQUINARIA PARA LA ADECUACION, MANTENIMIENTO Y APERTURA DE LAS VIAS DEL MUNICIPIO DE LA MACARENA, META, ORINOQUÍA</v>
          </cell>
          <cell r="M6771">
            <v>100</v>
          </cell>
          <cell r="N6771">
            <v>46.59</v>
          </cell>
          <cell r="O6771" t="str">
            <v>TERMINADO</v>
          </cell>
        </row>
        <row r="6772">
          <cell r="K6772">
            <v>2015005500047</v>
          </cell>
          <cell r="L6772" t="str">
            <v>MEJORAMIENTO DE LA VÍA DESDE EL PUENTE DE LA INTERSECCIÓN DE LA SEPTIMA BRIGADA HASTA EL RIO OCOA EN LA VÍA QUE CONDUCE DE VILLAVICENCIO  A PUERTO LÓPEZ, EN EL MUNICIPIO DE VILLAVICENCIO - META PRIMERA ETAPA</v>
          </cell>
          <cell r="M6772">
            <v>0</v>
          </cell>
          <cell r="N6772">
            <v>0</v>
          </cell>
          <cell r="O6772" t="str">
            <v>CONTRATADO EN EJECUCIÓN</v>
          </cell>
        </row>
        <row r="6773">
          <cell r="K6773">
            <v>2015005500055</v>
          </cell>
          <cell r="L6773" t="str">
            <v>CONSTRUCCIÓN DE ESPACIO PÚBLICO Y ÁREAS VERDES DEL PARQUE DE LA MEMORIA HISTÓRICA EN EL MUNICIPIO DE VILLAVICENCIO DEPARTAMENTO DEL META</v>
          </cell>
          <cell r="M6773">
            <v>2.77</v>
          </cell>
          <cell r="N6773">
            <v>0</v>
          </cell>
          <cell r="O6773" t="str">
            <v>CONTRATADO EN EJECUCIÓN</v>
          </cell>
        </row>
        <row r="6774">
          <cell r="K6774">
            <v>2015005500059</v>
          </cell>
          <cell r="L6774" t="str">
            <v>REHABILITACIÓN DE LA VÍA QUE CONDUCE A LA VEREDA BUENAVISTA DESDE EL CRUCE RUTA 40 ENTRE EL K0+000 AL 2+154 Y LA VÍA QUE CONDUCE A LA VEREDA EL CAIRO DESDE EL CRUCE RUTA 65 ENTRE EL K 10+850 AL K17+117, CAIRO BAJO, VILLAVICENCIO META</v>
          </cell>
          <cell r="M6774">
            <v>0</v>
          </cell>
          <cell r="N6774">
            <v>0</v>
          </cell>
          <cell r="O6774" t="str">
            <v>SIN CONTRATAR</v>
          </cell>
        </row>
        <row r="6775">
          <cell r="K6775">
            <v>2015005500066</v>
          </cell>
          <cell r="L6775" t="str">
            <v>MEJORAMIENTO DE LA VÍA DE LOS ACCESOS AL CENTRO POBLADO PUERTO ALJURE DESDE EL K0+000 - K4+214 DEL MUNICIPIO DE FUENTEDEORO,  META</v>
          </cell>
          <cell r="M6775">
            <v>0</v>
          </cell>
          <cell r="N6775">
            <v>0</v>
          </cell>
          <cell r="O6775" t="str">
            <v>SIN CONTRATAR</v>
          </cell>
        </row>
        <row r="6776">
          <cell r="K6776">
            <v>2016005500005</v>
          </cell>
          <cell r="L6776" t="str">
            <v>MEJORAMIENTO DEL CIRCUITO VIAL EN LA INSPECCION DE MEDELLIN DEL ARIARI EN EL MUNICIPIO DE EL CASTILLO - META</v>
          </cell>
          <cell r="M6776">
            <v>0</v>
          </cell>
          <cell r="N6776">
            <v>0</v>
          </cell>
          <cell r="O6776" t="str">
            <v>SIN CONTRATAR</v>
          </cell>
        </row>
        <row r="6777">
          <cell r="K6777">
            <v>2015005500032</v>
          </cell>
          <cell r="L6777" t="str">
            <v>CONSTRUCCIÓN DE LA TORRE MIRADOR EN EL MUNICIPIO DE PUERTO LÓPEZ - META</v>
          </cell>
          <cell r="M6777">
            <v>34.869999999999997</v>
          </cell>
          <cell r="N6777">
            <v>49.99</v>
          </cell>
          <cell r="O6777" t="str">
            <v>CONTRATADO EN EJECUCIÓN</v>
          </cell>
        </row>
        <row r="6778">
          <cell r="K6778">
            <v>2015005500061</v>
          </cell>
          <cell r="L6778" t="str">
            <v>CONSTRUCCIÓN DE LA ETAPA 1 DEL CENTRO ECUESTRE DEL META UBICADO EN EL MUNICIPIO DE VILLAVICENCIO, META, ORINOQUÍA</v>
          </cell>
          <cell r="M6778">
            <v>17.75</v>
          </cell>
          <cell r="N6778">
            <v>50</v>
          </cell>
          <cell r="O6778" t="str">
            <v>CONTRATADO EN EJECUCIÓN</v>
          </cell>
        </row>
        <row r="6779">
          <cell r="K6779">
            <v>2013005500278</v>
          </cell>
          <cell r="L6779" t="str">
            <v>FORTALECIMIENTO DEL DEPORTE COMPETITIVO PARA OBTENER ALTOS LOGROS EN EL DEPARTAMENTO DEL META</v>
          </cell>
          <cell r="M6779">
            <v>100</v>
          </cell>
          <cell r="N6779">
            <v>49.99</v>
          </cell>
          <cell r="O6779" t="str">
            <v>TERMINADO</v>
          </cell>
        </row>
        <row r="6780">
          <cell r="K6780">
            <v>2013005500204</v>
          </cell>
          <cell r="L6780" t="str">
            <v>CONSTRUCCIÓN DEL PALACIO MUNICIPAL EN EL MUNICIPIO DE CUMARAL - META</v>
          </cell>
          <cell r="M6780">
            <v>92.59</v>
          </cell>
          <cell r="N6780">
            <v>24.62</v>
          </cell>
          <cell r="O6780" t="str">
            <v>CONTRATADO EN EJECUCIÓN</v>
          </cell>
        </row>
        <row r="6781">
          <cell r="K6781">
            <v>2013005500297</v>
          </cell>
          <cell r="L6781" t="str">
            <v>CONSTRUCCIÓN PUENTE VEHICULAR SOBRE EL RIO TILLAVÁ SITIO PUERTO MOSCO EN EL MUNICIPIO DE PUERTO GAITÁN META</v>
          </cell>
          <cell r="M6781">
            <v>100</v>
          </cell>
          <cell r="N6781">
            <v>107.41</v>
          </cell>
          <cell r="O6781" t="str">
            <v>TERMINADO</v>
          </cell>
        </row>
        <row r="6782">
          <cell r="K6782">
            <v>2015005500052</v>
          </cell>
          <cell r="L6782" t="str">
            <v>MEJORAMIENTO DE LA VIA QUE COMUNICA A LAS VEREDAS FLORESTA Y VEGA GRANDE DESDE LA ENTRADA A LA VEREDA LA FLORESTA DEL K0+000 HASTA EL K5+863 EN EL MUNICIPIO DE RESTREPO, META.</v>
          </cell>
          <cell r="M6782">
            <v>93.53</v>
          </cell>
          <cell r="N6782">
            <v>50</v>
          </cell>
          <cell r="O6782" t="str">
            <v>CONTRATADO EN EJECUCIÓN</v>
          </cell>
        </row>
        <row r="6783">
          <cell r="K6783">
            <v>2015005500064</v>
          </cell>
          <cell r="L6783" t="str">
            <v>CONSTRUCCIÓN DE 60 VIVIENDAS DE INTERES PRIORITARIO PARA LA POBLACION VULNERABLE DEL  MUNICIPIO DE URIBE, META, ORINOQUÍA</v>
          </cell>
          <cell r="M6783">
            <v>81.22</v>
          </cell>
          <cell r="N6783">
            <v>52.98</v>
          </cell>
          <cell r="O6783" t="str">
            <v>CONTRATADO EN EJECUCIÓN</v>
          </cell>
        </row>
        <row r="6784">
          <cell r="K6784">
            <v>2015005500034</v>
          </cell>
          <cell r="L6784" t="str">
            <v>CONSTRUCCIÓN DEL PRIMER TRAMO DEL CORREDOR ECOLOGICO UNIVERSITARIO ENTRE EL RIO OCOA AL CRUCE EL PALMAR EN EL MUNICIPIO DE VILLAVICENCIO- META</v>
          </cell>
          <cell r="M6784">
            <v>0</v>
          </cell>
          <cell r="N6784">
            <v>0</v>
          </cell>
          <cell r="O6784" t="str">
            <v>CONTRATADO EN EJECUCIÓN</v>
          </cell>
        </row>
        <row r="6785">
          <cell r="K6785">
            <v>2014005500021</v>
          </cell>
          <cell r="L6785" t="str">
            <v>APOYO AL DESARROLLO DEL GASODUCTO Y SUBSIDIOS A CARGO POR CONEXIÓN Y POR INSTALACIONES INTERNAS, EN EL CASCO URBANO Y LAS VEREDAS DE CAMPOALEGRE, PUERTO LUCAS Y PIÑALITO, EN EL MUNICIPIO DE VISTAHERMOSA, META, ORINOQUÍA</v>
          </cell>
          <cell r="M6785">
            <v>42.93</v>
          </cell>
          <cell r="N6785">
            <v>62.56</v>
          </cell>
          <cell r="O6785" t="str">
            <v>CONTRATADO EN EJECUCIÓN</v>
          </cell>
        </row>
        <row r="6786">
          <cell r="K6786">
            <v>2015504500001</v>
          </cell>
          <cell r="L6786" t="str">
            <v>MEJORAMIENTO DE LA KRA 6 ENTRE CALLES 8 Y 10, KRA 7A ENTRE CALLES 14 Y 15, CALLE 8 ENTRE KRAS 2 Y 6 Y CALLE 9A ENTRE KRAS 6 Y 8 EN PUERTO CONCORDIA, META, ORINOQUÍA</v>
          </cell>
          <cell r="M6786">
            <v>100</v>
          </cell>
          <cell r="N6786">
            <v>100</v>
          </cell>
          <cell r="O6786" t="str">
            <v>CERRADO</v>
          </cell>
        </row>
        <row r="6787">
          <cell r="K6787">
            <v>2012505680001</v>
          </cell>
          <cell r="L6787" t="str">
            <v>RECUPERACIÓN NUTRICIONAL EN NIÑOS Y NIÑAS MENORES DE 5 AÑOS 11 MESES  CON DESNUTRICIÓN DEL MUNICIPIO PUERTO GAITÁN, META, ORINOQUÍA</v>
          </cell>
          <cell r="M6787">
            <v>100</v>
          </cell>
          <cell r="N6787">
            <v>99.43</v>
          </cell>
          <cell r="O6787" t="str">
            <v>CERRADO</v>
          </cell>
        </row>
        <row r="6788">
          <cell r="K6788">
            <v>2012505680002</v>
          </cell>
          <cell r="L6788" t="str">
            <v>CONSTRUCCIÓN PARA LA AMPLIACION Y COMPLEMENTACION DEL SISTEMA DE ABASTECIMIENTO DE AGUA POTABLE PARA EL AREA URBANA DEL MUNICIPIO PUERTO GAITÁN, META, ORINOQUÍA</v>
          </cell>
          <cell r="M6788">
            <v>100</v>
          </cell>
          <cell r="N6788">
            <v>99.98</v>
          </cell>
          <cell r="O6788" t="str">
            <v>CERRADO</v>
          </cell>
        </row>
        <row r="6789">
          <cell r="K6789">
            <v>2012505680003</v>
          </cell>
          <cell r="L6789" t="str">
            <v>CONSTRUCCIÓN ALCANTARILLADO PLUVIAL Y SANITARIO PARA EL PLAN DE VIVIENDA, ZONA INDUSTRIAL Y COLECTOR SANITARIO BATEAS PUERTO GAITÁN, META, ORINOQUÍA</v>
          </cell>
          <cell r="M6789">
            <v>100</v>
          </cell>
          <cell r="N6789">
            <v>99.52</v>
          </cell>
          <cell r="O6789" t="str">
            <v>TERMINADO</v>
          </cell>
        </row>
        <row r="6790">
          <cell r="K6790">
            <v>2012505680004</v>
          </cell>
          <cell r="L6790" t="str">
            <v>DISEÑO DEL RELLENO SANITARIO, ESTUDIOS DE IMPACTO AMBIENTAL Y LICENCIAMIENTO PARA EL MANEJO DE LOS RESIDUOS SÓLIDOS EN PUERTO GAITÁN, META, ORINOQUÍA</v>
          </cell>
          <cell r="M6790">
            <v>80.02</v>
          </cell>
          <cell r="N6790">
            <v>90</v>
          </cell>
          <cell r="O6790" t="str">
            <v>CONTRATADO EN EJECUCIÓN</v>
          </cell>
        </row>
        <row r="6791">
          <cell r="K6791">
            <v>2012505680005</v>
          </cell>
          <cell r="L6791" t="str">
            <v>CONSTRUCCIÓN PARQUE Y POLIDEPORTIVO, BARRIO PERLA DEL MANACACIAS, MUNICIPIO DE PUERTO GAITÁN, META, ORINOQUÍA</v>
          </cell>
          <cell r="M6791">
            <v>100</v>
          </cell>
          <cell r="N6791">
            <v>99.9</v>
          </cell>
          <cell r="O6791" t="str">
            <v>CERRADO</v>
          </cell>
        </row>
        <row r="6792">
          <cell r="K6792">
            <v>2012505680006</v>
          </cell>
          <cell r="L6792" t="str">
            <v>IMPLEMENTACIÓN DE LA ESTRATEGIA DE ATENCIÓN PRIMARIA EN SALUD EN EL MUNICIPIO DE PUERTO GAITÁN, META, ORINOQUÍA</v>
          </cell>
          <cell r="M6792">
            <v>100</v>
          </cell>
          <cell r="N6792">
            <v>98.25</v>
          </cell>
          <cell r="O6792" t="str">
            <v>CERRADO</v>
          </cell>
        </row>
        <row r="6793">
          <cell r="K6793">
            <v>2012505680007</v>
          </cell>
          <cell r="L6793" t="str">
            <v>SERVICIO DE ALIMENTACIÓN ESCOLAR PARA ESTUDIANTES DEL MUNICIPIO DE PUERTO GAITÁN, META, ORINOQUÍA</v>
          </cell>
          <cell r="M6793">
            <v>100</v>
          </cell>
          <cell r="N6793">
            <v>59.56</v>
          </cell>
          <cell r="O6793" t="str">
            <v>CERRADO</v>
          </cell>
        </row>
        <row r="6794">
          <cell r="K6794">
            <v>2012505680008</v>
          </cell>
          <cell r="L6794" t="str">
            <v>SERVICIO DE TRANSPORTE ESCOLAR PARA ESTUDIANTES DEL MUNICIPIO DE PUERTO GAITÁN, META, ORINOQUÍA</v>
          </cell>
          <cell r="M6794">
            <v>68.209999999999994</v>
          </cell>
          <cell r="N6794">
            <v>32.22</v>
          </cell>
          <cell r="O6794" t="str">
            <v>CONTRATADO EN EJECUCIÓN</v>
          </cell>
        </row>
        <row r="6795">
          <cell r="K6795">
            <v>2012505680009</v>
          </cell>
          <cell r="L6795" t="str">
            <v>ACTUALIZACIÓN DEL ESQUEMA DE ORDENAMIENTO TERRITORIAL EOT DEL MUNICIPIO DE PUERTO GAITÁN, META, ORINOQUÍA</v>
          </cell>
          <cell r="M6795">
            <v>77.72</v>
          </cell>
          <cell r="N6795">
            <v>50.73</v>
          </cell>
          <cell r="O6795" t="str">
            <v>CONTRATADO EN EJECUCIÓN</v>
          </cell>
        </row>
        <row r="6796">
          <cell r="K6796">
            <v>2012505680010</v>
          </cell>
          <cell r="L6796" t="str">
            <v>PROTECCIÓN DE LAS COMUNIDADES INDÍGENAS RESIDENTES EN EL CENTRO HABITACIONAL, EDUCATIVO Y ADMINISTRATIVO UNUMA DEL MUNICIPIO DE PUERTO GAITÁN, META, ORINOQUÍA</v>
          </cell>
          <cell r="M6796">
            <v>100</v>
          </cell>
          <cell r="N6796">
            <v>93.04</v>
          </cell>
          <cell r="O6796" t="str">
            <v>CERRADO</v>
          </cell>
        </row>
        <row r="6797">
          <cell r="K6797">
            <v>2012505680011</v>
          </cell>
          <cell r="L6797" t="str">
            <v>MEJORAMIENTO PARQUE BARRIO POPULAR MUNICIPIO DE PUERTO GAITÁN, META, ORINOQUÍA</v>
          </cell>
          <cell r="M6797">
            <v>100</v>
          </cell>
          <cell r="N6797">
            <v>99.99</v>
          </cell>
          <cell r="O6797" t="str">
            <v>CERRADO</v>
          </cell>
        </row>
        <row r="6798">
          <cell r="K6798">
            <v>2013505680001</v>
          </cell>
          <cell r="L6798" t="str">
            <v>IMPLEMENTACIÓN DEL PROGRAMA DE SEGURIDAD ALIMENTARIA PARA NIÑOS Y NIÑAS INDÍGENAS MENORES DE 5 AÑOS EN EL MUNICIPIO DE PUERTO GAITÁN, META, ORINOQUÍA</v>
          </cell>
          <cell r="M6798">
            <v>99.55</v>
          </cell>
          <cell r="N6798">
            <v>94.37</v>
          </cell>
          <cell r="O6798" t="str">
            <v>CERRADO</v>
          </cell>
        </row>
        <row r="6799">
          <cell r="K6799">
            <v>2013505680002</v>
          </cell>
          <cell r="L6799" t="str">
            <v>CONSTRUCCIÓN DE INFRAESTRUCTURA EDUCATIVA PARA LAS COMUNIDADES INDÍGENAS DE LA ZONA RURAL DEL MUNICIPIO DE PUERTO GAITÁN, META, ORINOQUÍA</v>
          </cell>
          <cell r="M6799">
            <v>100</v>
          </cell>
          <cell r="N6799">
            <v>99.98</v>
          </cell>
          <cell r="O6799" t="str">
            <v>CERRADO</v>
          </cell>
        </row>
        <row r="6800">
          <cell r="K6800">
            <v>2013505680003</v>
          </cell>
          <cell r="L6800" t="str">
            <v>CONSTRUCCIÓN DE REDES ELÉCTRICAS EN MEDIA Y BAJA TENSIÓN PARA ZONAS NO INTERCONECTADAS DEL MUNICIPIO DE PUERTO GAITÁN, META, ORINOQUÍA.</v>
          </cell>
          <cell r="M6800">
            <v>100</v>
          </cell>
          <cell r="N6800">
            <v>89.98</v>
          </cell>
          <cell r="O6800" t="str">
            <v>TERMINADO</v>
          </cell>
        </row>
        <row r="6801">
          <cell r="K6801">
            <v>2013505680004</v>
          </cell>
          <cell r="L6801" t="str">
            <v>MEJORAMIENTO DE LA ESTACIÓN DE BOMBEO DE AGUA RESIDUAL, SECTOR LA ESPERANZA EN EL CASCO URBANO DEL MUNICIPIO DE PUERTO GAITÁN, META, ORINOQUÍA</v>
          </cell>
          <cell r="M6801">
            <v>100</v>
          </cell>
          <cell r="N6801">
            <v>99.99</v>
          </cell>
          <cell r="O6801" t="str">
            <v>CERRADO</v>
          </cell>
        </row>
        <row r="6802">
          <cell r="K6802">
            <v>2013505680005</v>
          </cell>
          <cell r="L6802" t="str">
            <v>CONSTRUCCIÓN DE SISTEMAS DE ACUEDUCTO PARA 15 COMUNIDADES DE LOS RESGUARDOS INDÍGENAS DE EL TIGRE, WALIANI E IWIWI DEL MUNICIPIO DE PUERTO GAITÁN, META, ORINOQUÍA</v>
          </cell>
          <cell r="M6802">
            <v>100</v>
          </cell>
          <cell r="N6802">
            <v>100</v>
          </cell>
          <cell r="O6802" t="str">
            <v>CERRADO</v>
          </cell>
        </row>
        <row r="6803">
          <cell r="K6803">
            <v>2013505680006</v>
          </cell>
          <cell r="L6803" t="str">
            <v>MEJORAMIENTO DEL POLIDEPORTIVO DE LA INSTITUCIÓN EDUCATIVA JORGE ELIECER GAITÁN, SEDE LUIS ANTONIO PÉREZ, ZONA URBANA, MUNICIPIO DE PUERTO GAITÁN, META, ORINOQUÍA</v>
          </cell>
          <cell r="M6803">
            <v>100</v>
          </cell>
          <cell r="N6803">
            <v>99.98</v>
          </cell>
          <cell r="O6803" t="str">
            <v>CERRADO</v>
          </cell>
        </row>
        <row r="6804">
          <cell r="K6804">
            <v>2013505680007</v>
          </cell>
          <cell r="L6804" t="str">
            <v>CONSTRUCCIÓN ALCANTARILLADO SANITARIO DEL CENTRO HABITACIONAL, EDUCATIVO Y ADMINISTRATIVO UNUMA, MUNICIPIO DE PUERTO GAITÁN, META, ORINOQUÍA</v>
          </cell>
          <cell r="M6804">
            <v>100</v>
          </cell>
          <cell r="N6804">
            <v>100</v>
          </cell>
          <cell r="O6804" t="str">
            <v>CERRADO</v>
          </cell>
        </row>
        <row r="6805">
          <cell r="K6805">
            <v>2013505680008</v>
          </cell>
          <cell r="L6805" t="str">
            <v>ADQUISICIÓN DE EQUIPOS PARA EL DESTAPONAMIENTO, LIMPIEZA Y MANTENIMIENTO DEL ALCANTARILLADO SANITARIO Y PLUVIAL DEL MUNICIPIO DE PUERTO GAITÁN, META, ORINOQUÍA</v>
          </cell>
          <cell r="M6805">
            <v>100</v>
          </cell>
          <cell r="N6805">
            <v>99.71</v>
          </cell>
          <cell r="O6805" t="str">
            <v>CERRADO</v>
          </cell>
        </row>
        <row r="6806">
          <cell r="K6806">
            <v>2013505680009</v>
          </cell>
          <cell r="L6806" t="str">
            <v>CONSTRUCCIÓN PARQUE EN EL BARRIO VILLA AMALIA, ZONA URBANA DEL MUNICIPIO DE PUERTO GAITÁN, META, ORINOQUÍA</v>
          </cell>
          <cell r="M6806">
            <v>100</v>
          </cell>
          <cell r="N6806">
            <v>100</v>
          </cell>
          <cell r="O6806" t="str">
            <v>CERRADO</v>
          </cell>
        </row>
        <row r="6807">
          <cell r="K6807">
            <v>2013505680011</v>
          </cell>
          <cell r="L6807" t="str">
            <v>CONSTRUCCIÓN DEL ACCESO DESDE LA VÍA NACIONAL HASTA EL CENTRO POBLADO DE SAN PEDRO DE ARIMENA, ZONA RURAL DEL MUNICIPIO DE PUERTO GAITÁN, META, ORINOQUÍA</v>
          </cell>
          <cell r="M6807">
            <v>100</v>
          </cell>
          <cell r="N6807">
            <v>99.95</v>
          </cell>
          <cell r="O6807" t="str">
            <v>CERRADO</v>
          </cell>
        </row>
        <row r="6808">
          <cell r="K6808">
            <v>2014505680001</v>
          </cell>
          <cell r="L6808" t="str">
            <v>CONSTRUCCIÓN ALCANTARILLADO PLUVIAL PARA EL CENTRO POBLADO SAN MIGUEL (SECTOR 2), ZONA RURAL DEL MUNICIPIO DE PUERTO GAITÁN, META, ORINOQUÍA</v>
          </cell>
          <cell r="M6808">
            <v>100</v>
          </cell>
          <cell r="N6808">
            <v>99.71</v>
          </cell>
          <cell r="O6808" t="str">
            <v>CERRADO</v>
          </cell>
        </row>
        <row r="6809">
          <cell r="K6809">
            <v>2014505680002</v>
          </cell>
          <cell r="L6809" t="str">
            <v>CONSTRUCCIÓN DE INFRAESTRUCTURA EDUCATIVA PARA LAS COMUNIDADES INDÍGENAS EN EL MUNICIPIO DE PUERTO GAITÁN, META, ORINOQUÍA</v>
          </cell>
          <cell r="M6809">
            <v>100</v>
          </cell>
          <cell r="N6809">
            <v>99.32</v>
          </cell>
          <cell r="O6809" t="str">
            <v>TERMINADO</v>
          </cell>
        </row>
        <row r="6810">
          <cell r="K6810">
            <v>2014505680003</v>
          </cell>
          <cell r="L6810" t="str">
            <v>CONSTRUCCIÓN REDES ELÉCTRICAS EN MEDIA TENSIÓN DESDE KM 25 VÍA RUBIALES A LA CRISTALINA - PLANAS, ZONA RURAL DEL MUNICIPIO DE PUERTO GAITÁN, META, ORINOQUÍA</v>
          </cell>
          <cell r="M6810">
            <v>99.48</v>
          </cell>
          <cell r="N6810">
            <v>98.13</v>
          </cell>
          <cell r="O6810" t="str">
            <v>CONTRATADO EN EJECUCIÓN</v>
          </cell>
        </row>
        <row r="6811">
          <cell r="K6811">
            <v>2014505680004</v>
          </cell>
          <cell r="L6811" t="str">
            <v>CONSTRUCCIÓN OBRAS DE URBANISMO Y ESPACIO PÚBLICO, SECTOR BATEAS POR LA CRA 10 HASTA LA CLL 13; MUNICIPIO DE PUERTO GAITÁN, META, ORINOQUÍA</v>
          </cell>
          <cell r="M6811">
            <v>50.34</v>
          </cell>
          <cell r="N6811">
            <v>69.64</v>
          </cell>
          <cell r="O6811" t="str">
            <v>CONTRATADO EN EJECUCIÓN</v>
          </cell>
        </row>
        <row r="6812">
          <cell r="K6812">
            <v>2014505680005</v>
          </cell>
          <cell r="L6812" t="str">
            <v>CONSTRUCCIÓN OBRAS DE URBANISMO Y ESPACIO PÚBLICO SOBRE LA CLL 18 Y CRA 3 ENTRE CLL 18 Y 12A, MUNICIPIO DE PUERTO GAITÁN, META, ORINOQUÍA</v>
          </cell>
          <cell r="M6812">
            <v>97.59</v>
          </cell>
          <cell r="N6812">
            <v>49.17</v>
          </cell>
          <cell r="O6812" t="str">
            <v>TERMINADO</v>
          </cell>
        </row>
        <row r="6813">
          <cell r="K6813">
            <v>2014505680006</v>
          </cell>
          <cell r="L6813" t="str">
            <v>MEJORAMIENTO DE INTERNADOS Y ESCUELAS EN LA ZONA RURAL DEL MUNICIPIO DE PUERTO GAITÁN, META, ORINOQUÍA</v>
          </cell>
          <cell r="M6813">
            <v>61.8</v>
          </cell>
          <cell r="N6813">
            <v>53.13</v>
          </cell>
          <cell r="O6813" t="str">
            <v>CONTRATADO EN EJECUCIÓN</v>
          </cell>
        </row>
        <row r="6814">
          <cell r="K6814">
            <v>2014505680007</v>
          </cell>
          <cell r="L6814" t="str">
            <v>CONSTRUCCIÓN SISTEMAS DE ACUEDUCTO PARA COMUNIDADES DE LOS RESGUARDOS INDÍGENAS DOMO PLANAS, UNUMA, VENCEDOR PIRIRI, DEL MUNICIPIO DE PUERTO GAITÁN, META, ORINOQUÍA</v>
          </cell>
          <cell r="M6814">
            <v>100</v>
          </cell>
          <cell r="N6814">
            <v>99.99</v>
          </cell>
          <cell r="O6814" t="str">
            <v>CERRADO</v>
          </cell>
        </row>
        <row r="6815">
          <cell r="K6815">
            <v>2014505680008</v>
          </cell>
          <cell r="L6815" t="str">
            <v>CONSTRUCCIÓN VIVIENDA DE INTERÉS PRIORITARIO VIP, (URBANIZACIÓN LAS MARGARITAS) EN EL MUNICIPIO DE PUERTO GAITÁN, META, ORINOQUÍA</v>
          </cell>
          <cell r="M6815">
            <v>4.55</v>
          </cell>
          <cell r="N6815">
            <v>18.16</v>
          </cell>
          <cell r="O6815" t="str">
            <v>CONTRATADO EN EJECUCIÓN</v>
          </cell>
        </row>
        <row r="6816">
          <cell r="K6816">
            <v>2015505680001</v>
          </cell>
          <cell r="L6816" t="str">
            <v>AMPLIACIÓN SISTEMA DE ACUEDUCTO Y ALCANTARILLADO, MUNICIPIO DE PUERTO GAITÁN, META, ORINOQUÍA</v>
          </cell>
          <cell r="M6816">
            <v>3.48</v>
          </cell>
          <cell r="N6816">
            <v>50</v>
          </cell>
          <cell r="O6816" t="str">
            <v>CONTRATADO EN EJECUCIÓN</v>
          </cell>
        </row>
        <row r="6817">
          <cell r="K6817">
            <v>2013505770001</v>
          </cell>
          <cell r="L6817" t="str">
            <v>ADECUACIÓN DE LA INSTALACIONES Y CONSTRUCCIÓN DE LA CUBIERTA DEL POLIDEPORTIVO DE LA INSTITUCION INEMA, BLOQUE JORGE E. GAITAN DE PUERTO LLERAS, META, ORINOQUÍA</v>
          </cell>
          <cell r="M6817">
            <v>100</v>
          </cell>
          <cell r="N6817">
            <v>100</v>
          </cell>
          <cell r="O6817" t="str">
            <v>CERRADO</v>
          </cell>
        </row>
        <row r="6818">
          <cell r="K6818">
            <v>2015505770002</v>
          </cell>
          <cell r="L6818" t="str">
            <v>MEJORAMIENTO DE LA VÍA URBANA UBICADA EN LA CARRERA 8 ENTRE CALLES 5 Y 7 DEL MUNICIPIO DE PUERTO LLERAS, META, ORINOQUÍA</v>
          </cell>
          <cell r="M6818">
            <v>100</v>
          </cell>
          <cell r="N6818">
            <v>0</v>
          </cell>
          <cell r="O6818" t="str">
            <v>TERMINADO</v>
          </cell>
        </row>
        <row r="6819">
          <cell r="K6819">
            <v>2015505770003</v>
          </cell>
          <cell r="L6819" t="str">
            <v>DOTACIÓN DE LA CIUDADELA DEL SABER DEL MUNICIPIO DE PUERTO LLERAS, META, ORINOQUÍA</v>
          </cell>
          <cell r="M6819">
            <v>100</v>
          </cell>
          <cell r="N6819">
            <v>99.91</v>
          </cell>
          <cell r="O6819" t="str">
            <v>CERRADO</v>
          </cell>
        </row>
        <row r="6820">
          <cell r="K6820">
            <v>2012505730001</v>
          </cell>
          <cell r="L6820" t="str">
            <v>CONSTRUCCIÓN DEL COMEDOR ESCOLAR EN EL RESGUARDO  INDIGENA  TURPIAL LA VICTORIA,  COMUNIDAD  UMAPO, CAPACIDAD 150 BENEF PUERTO LÓPEZ, META, ORINOQUÍA</v>
          </cell>
          <cell r="M6820">
            <v>100</v>
          </cell>
          <cell r="N6820">
            <v>100</v>
          </cell>
          <cell r="O6820" t="str">
            <v>CERRADO</v>
          </cell>
        </row>
        <row r="6821">
          <cell r="K6821">
            <v>2012505730002</v>
          </cell>
          <cell r="L6821" t="str">
            <v>CONSTRUCCIÓN ESTRUCTURA EN PAVIMENTO ASFÁLTICO A NIVEL DE SUB-BASE GRANULAR EN LAS VÍAS INTERNAS DE LA URBANIZACIÓN VILLA ALBA INSPEC PUERTO LÓPEZ, META, ORINOQUÍA</v>
          </cell>
          <cell r="M6821">
            <v>100</v>
          </cell>
          <cell r="N6821">
            <v>99.91</v>
          </cell>
          <cell r="O6821" t="str">
            <v>CERRADO</v>
          </cell>
        </row>
        <row r="6822">
          <cell r="K6822">
            <v>2012505730003</v>
          </cell>
          <cell r="L6822" t="str">
            <v>CONSTRUCCIÓN DE ALCANTARILLADO PLUVIAL SECTOR  1 Y 2   DEL CORREGIMIENTO DE  REMOLINO, PUERTO LÓPEZ, META, ORINOQUÍA</v>
          </cell>
          <cell r="M6822">
            <v>100</v>
          </cell>
          <cell r="N6822">
            <v>43.31</v>
          </cell>
          <cell r="O6822" t="str">
            <v>TERMINADO</v>
          </cell>
        </row>
        <row r="6823">
          <cell r="K6823">
            <v>2012505730004</v>
          </cell>
          <cell r="L6823" t="str">
            <v>CONSTRUCCIÓN DE REDES EXPRESAS Y TUBERIAS DE EMPALMES DE ACUEDUCTO EN LOS BARRIOS: VILLA SUIZA, VENTUROSA, CIUDAD JARDIN  Y  JULIO PUERTO LÓPEZ, META, ORINOQUÍA</v>
          </cell>
          <cell r="M6823">
            <v>100</v>
          </cell>
          <cell r="N6823">
            <v>79.03</v>
          </cell>
          <cell r="O6823" t="str">
            <v>TERMINADO</v>
          </cell>
        </row>
        <row r="6824">
          <cell r="K6824">
            <v>2013505730001</v>
          </cell>
          <cell r="L6824" t="str">
            <v>CONSTRUCCIÓN DEL POZO PROFUNDO UBICADO EN EL BARRIO ABEL REY PARA EL ABASTECIMIENTO DEL SISTEMA DE ACUEDUCTO, ÁREA URBANA DEL MUNICIP PUERTO LÓPEZ, META,</v>
          </cell>
          <cell r="M6824">
            <v>100</v>
          </cell>
          <cell r="N6824">
            <v>99.96</v>
          </cell>
          <cell r="O6824" t="str">
            <v>CERRADO</v>
          </cell>
        </row>
        <row r="6825">
          <cell r="K6825">
            <v>2013505730002</v>
          </cell>
          <cell r="L6825" t="str">
            <v>CONSTRUCCIÓN DEL POZO PROFUNDO UBICADO  EN EL BARRIO  VILLA MODELIA  PARA EL  ABASTECIMIENTO DEL  SISTEMA DE ACUEDUCTO, AREA  URBANA PUERTO LOPEZ-META</v>
          </cell>
          <cell r="M6825">
            <v>100</v>
          </cell>
          <cell r="N6825">
            <v>99.93</v>
          </cell>
          <cell r="O6825" t="str">
            <v>CERRADO</v>
          </cell>
        </row>
        <row r="6826">
          <cell r="K6826">
            <v>2013505730003</v>
          </cell>
          <cell r="L6826" t="str">
            <v>MEJORAMIENTO DE REDES DE ALCANTARILLADO SANITARIO CENTRO POBLADO PUERTO GUADALUPE, AREA RURAL DEL MUNICIPIO DE PUERTO LÓPEZ, DEPARTAMENTO DEL META (SECTOR NO.1)</v>
          </cell>
          <cell r="M6826">
            <v>100</v>
          </cell>
          <cell r="N6826">
            <v>99.77</v>
          </cell>
          <cell r="O6826" t="str">
            <v>CERRADO</v>
          </cell>
        </row>
        <row r="6827">
          <cell r="K6827">
            <v>2013505730004</v>
          </cell>
          <cell r="L6827" t="str">
            <v>CONSTRUCCIÓN ESTRUCTURA EN PAVIMENTO ASFÁLTICO A NIVEL DE CARPETA ASFALTICA EN LAS VÍAS INTERNAS DE LA URBANIZACIÓN VILLA ALBA, INSPE PUERTO LÓPEZ, META</v>
          </cell>
          <cell r="M6827">
            <v>100</v>
          </cell>
          <cell r="N6827">
            <v>98.7</v>
          </cell>
          <cell r="O6827" t="str">
            <v>TERMINADO</v>
          </cell>
        </row>
        <row r="6828">
          <cell r="K6828">
            <v>2014505730001</v>
          </cell>
          <cell r="L6828" t="str">
            <v>CONSTRUCCIÓN DEL POLIDEPORTIVO DEL BARRIO VILLA  SUIZA  AREA   URBANA DEL MUNICIPIO DE PUERTO LOPEZ - META</v>
          </cell>
          <cell r="M6828">
            <v>100</v>
          </cell>
          <cell r="N6828">
            <v>100</v>
          </cell>
          <cell r="O6828" t="str">
            <v>CERRADO</v>
          </cell>
        </row>
        <row r="6829">
          <cell r="K6829">
            <v>2015505730001</v>
          </cell>
          <cell r="L6829" t="str">
            <v>CONSTRUCCIÓN ALCANTARILLADO SANITARIO EN EL RESGUARDO INDIGENA TURPIAL LA VICTORIA, CENTRO POBLADO COMUNIDAD  HUMAPO  AREA  RURAL DEL MUNICIPIO DE PUERTO LOPEZ META</v>
          </cell>
          <cell r="M6829">
            <v>100</v>
          </cell>
          <cell r="N6829">
            <v>50</v>
          </cell>
          <cell r="O6829" t="str">
            <v>TERMINADO</v>
          </cell>
        </row>
        <row r="6830">
          <cell r="K6830">
            <v>2015505730003</v>
          </cell>
          <cell r="L6830" t="str">
            <v>MEJORAMIENTO CASA DEL INDIGENA, ÁREA URBANA DEL MUNICIPIO DE PUERTO LÓPEZ, META, ORINOQUÍA</v>
          </cell>
          <cell r="M6830">
            <v>82.08</v>
          </cell>
          <cell r="N6830">
            <v>57.62</v>
          </cell>
          <cell r="O6830" t="str">
            <v>CONTRATADO EN EJECUCIÓN</v>
          </cell>
        </row>
        <row r="6831">
          <cell r="K6831">
            <v>2015505730004</v>
          </cell>
          <cell r="L6831" t="str">
            <v>CONSTRUCCIÓN POLIDEPORTIVO EN EL RESGUARDO INDIGENA EL TURPIAL LA VICTORIA, COMUNIDAD HUMAPO, AREA RURAL DEL MUNICIPIO PUERTO LÓPEZ, META, ORINOQUÍA</v>
          </cell>
          <cell r="M6831">
            <v>100</v>
          </cell>
          <cell r="N6831">
            <v>94.33</v>
          </cell>
          <cell r="O6831" t="str">
            <v>TERMINADO</v>
          </cell>
        </row>
        <row r="6832">
          <cell r="K6832">
            <v>2015505730005</v>
          </cell>
          <cell r="L6832" t="str">
            <v>MEJORAMIENTO VÍA DE ACCESO VEREDA SAN PABLO DESDE EL CASCO URBANO HASTA EL CRUCE EL MOLINO EN EL MUNICIPIO DE PUERTO LÓPEZ, META, ORINOQUÍA</v>
          </cell>
          <cell r="M6832">
            <v>100</v>
          </cell>
          <cell r="N6832">
            <v>65.39</v>
          </cell>
          <cell r="O6832" t="str">
            <v>TERMINADO</v>
          </cell>
        </row>
        <row r="6833">
          <cell r="K6833">
            <v>2015505730007</v>
          </cell>
          <cell r="L6833" t="str">
            <v>CONSTRUCCIÓN POLIDEPORTIVO VILLA SUIZA II UBICADO EN LA ZONA URBANA DEL MUNICIPIO DE PUERTO LÓPEZ, META, ORINOQUÍA</v>
          </cell>
          <cell r="M6833">
            <v>0</v>
          </cell>
          <cell r="N6833">
            <v>47.62</v>
          </cell>
          <cell r="O6833" t="str">
            <v>CONTRATADO EN EJECUCIÓN</v>
          </cell>
        </row>
        <row r="6834">
          <cell r="K6834">
            <v>2015505730008</v>
          </cell>
          <cell r="L6834" t="str">
            <v>OPTIMIZACION DE LA INFRAESTRUCTURA DEL ACUEDUCTO URBANO MEDIANTE LA REPOSICION DE REDES EXPRESAS SOBRE LA AVENIDA 14 ENTRE CARRERA 19 Y 6 EN EL BARRIO BELLO HORIZONTE SOBRE CARRERA 16 ENTRE CALLES 9 Y 15 DEL MUNICIPIO DE PUERTO LOPEZ</v>
          </cell>
          <cell r="M6834">
            <v>100</v>
          </cell>
          <cell r="N6834">
            <v>99.99</v>
          </cell>
          <cell r="O6834" t="str">
            <v>CERRADO</v>
          </cell>
        </row>
        <row r="6835">
          <cell r="K6835">
            <v>2015005500036</v>
          </cell>
          <cell r="L6835" t="str">
            <v>CONSTRUCCIÓN DE VIVIENDA DE INTERÉS PRIORITARIO ZONA URBANA DISPERSA  PARA LA POBLACIÓN VULNERABLE EN EL MUNICIPIO DE PUERTO RICO, META, ORINOQUÍA</v>
          </cell>
          <cell r="M6835">
            <v>32.950000000000003</v>
          </cell>
          <cell r="N6835">
            <v>37.42</v>
          </cell>
          <cell r="O6835" t="str">
            <v>CONTRATADO EN EJECUCIÓN</v>
          </cell>
        </row>
        <row r="6836">
          <cell r="K6836">
            <v>2013005500073</v>
          </cell>
          <cell r="L6836" t="str">
            <v>MEJORAMIENTO VIAS  VEREDALES SAN VICENTE ALTO - SAN VICENTE BAJO DEL MUNICIPIO DE PUERTO RICO META</v>
          </cell>
          <cell r="M6836">
            <v>99.99</v>
          </cell>
          <cell r="N6836">
            <v>99.35</v>
          </cell>
          <cell r="O6836" t="str">
            <v>CERRADO</v>
          </cell>
        </row>
        <row r="6837">
          <cell r="K6837">
            <v>2014505900001</v>
          </cell>
          <cell r="L6837" t="str">
            <v>MEJORAMIENTO VIA VEREDA PUERTO OLIVO-BRISAS DEL CAFRE DEL MUNICIPIO DE PUERTO RICO, META, ORINOQUÍA</v>
          </cell>
          <cell r="M6837">
            <v>100</v>
          </cell>
          <cell r="N6837">
            <v>74.069999999999993</v>
          </cell>
          <cell r="O6837" t="str">
            <v>TERMINADO</v>
          </cell>
        </row>
        <row r="6838">
          <cell r="K6838">
            <v>2013005500086</v>
          </cell>
          <cell r="L6838" t="str">
            <v>CONSTRUCCIÓN DE UN CAMPO DEPORTIVO Y ZONA INFANTIL EN EL BARRIO BRISAS DEL LLANO EN EL MUNICIPIO DE RESTREPO, META, ORINOQUÍA</v>
          </cell>
          <cell r="M6838">
            <v>61.92</v>
          </cell>
          <cell r="N6838">
            <v>73.150000000000006</v>
          </cell>
          <cell r="O6838" t="str">
            <v>CONTRATADO EN EJECUCIÓN</v>
          </cell>
        </row>
        <row r="6839">
          <cell r="K6839">
            <v>2013005500245</v>
          </cell>
          <cell r="L6839" t="str">
            <v>CONSTRUCCIÓN PUENTE PEATONAL SOBRE CAÑO CARAÑO PARA COMUNICAR LOS BARRIOS MINUTO DE DIOS Y VILLA SANTOS EN EL MUNICIPIO DE RESTREPO - DEPARTAMENTO DEL META.</v>
          </cell>
          <cell r="M6839">
            <v>99.71</v>
          </cell>
          <cell r="N6839">
            <v>98.87</v>
          </cell>
          <cell r="O6839" t="str">
            <v>TERMINADO</v>
          </cell>
        </row>
        <row r="6840">
          <cell r="K6840">
            <v>2014506060001</v>
          </cell>
          <cell r="L6840" t="str">
            <v>CONSTRUCCIÓN DE 337 ML DE VIA EN EL BARRIO ROSALES AREA URBANA DEL  MUNICIPIO DE RESTREPO, META.</v>
          </cell>
          <cell r="M6840">
            <v>100</v>
          </cell>
          <cell r="N6840">
            <v>98.06</v>
          </cell>
          <cell r="O6840" t="str">
            <v>TERMINADO</v>
          </cell>
        </row>
        <row r="6841">
          <cell r="K6841">
            <v>2015506060001</v>
          </cell>
          <cell r="L6841" t="str">
            <v>MEJORAMIENTO DE LAS VIAS UBICADAS EN LA CALLE 9 ENTRE CARRERAS 5 Y 4  Y DE LA CARRERA 4 ENTRE CALLES 8 Y 9 DEL BARRIO GAITAN DEL MUNICIPIO DE RESTREPO, META.</v>
          </cell>
          <cell r="M6841">
            <v>100</v>
          </cell>
          <cell r="N6841">
            <v>96.3</v>
          </cell>
          <cell r="O6841" t="str">
            <v>TERMINADO</v>
          </cell>
        </row>
        <row r="6842">
          <cell r="K6842">
            <v>2013005500030</v>
          </cell>
          <cell r="L6842" t="str">
            <v>CONSTRUCCIÓN DE UNIDADES SANITARIAS, COCINAS O HABITACIONES PARA LA POBLACION VULNERABLE, ZONA RURAL DEL MUNICIPIO DE SAN CARLOS DE GUAROA - META</v>
          </cell>
          <cell r="M6842">
            <v>100</v>
          </cell>
          <cell r="N6842">
            <v>99.72</v>
          </cell>
          <cell r="O6842" t="str">
            <v>CERRADO</v>
          </cell>
        </row>
        <row r="6843">
          <cell r="K6843">
            <v>2013005500074</v>
          </cell>
          <cell r="L6843" t="str">
            <v>MEJORAMIENTO EN PAVIMENTO RIGIDO DE VIAS URBANAS EN LOS BARRIOS LA FLORESTA Y LA GUARATARA, CABECERA MUNICIPAL DE SAN CARLOS DE GUAROA, META</v>
          </cell>
          <cell r="M6843">
            <v>100</v>
          </cell>
          <cell r="N6843">
            <v>100</v>
          </cell>
          <cell r="O6843" t="str">
            <v>CERRADO</v>
          </cell>
        </row>
        <row r="6844">
          <cell r="K6844">
            <v>2013005500080</v>
          </cell>
          <cell r="L6844" t="str">
            <v>MEJORAMIENTO DEL PARQUE PRINCIPAL DE LA INSPECCION DE SURIMENA EN EL MUNICIPIO DE SAN CARLOS DE GUAROA - META</v>
          </cell>
          <cell r="M6844">
            <v>100</v>
          </cell>
          <cell r="N6844">
            <v>99.99</v>
          </cell>
          <cell r="O6844" t="str">
            <v>CERRADO</v>
          </cell>
        </row>
        <row r="6845">
          <cell r="K6845">
            <v>2014506800001</v>
          </cell>
          <cell r="L6845" t="str">
            <v>CONSTRUCCIÓN EN PAVIMENTO RÍGIDO DE LAS VÍAS UBICADAS SOBRE LA CARRERA 12 ENTRE CALLES 2 Y 3 DEL BARRIO BRISAS DEL GUAMAL ÁREA URBANA DEL MUNICIPIO DE SAN CARLOS DE GUAROA, META, ORINOQUÍA</v>
          </cell>
          <cell r="M6845">
            <v>100</v>
          </cell>
          <cell r="N6845">
            <v>100</v>
          </cell>
          <cell r="O6845" t="str">
            <v>CERRADO</v>
          </cell>
        </row>
        <row r="6846">
          <cell r="K6846">
            <v>2015506800002</v>
          </cell>
          <cell r="L6846" t="str">
            <v>MEJORAMIENTO Y EMBELLECIMIENTO DE SEPARADORES VIALES SOBRE LA CALLE 5 ENTRE CARRERAS 10 Y 17 VIA ACACIAS, DEL MUNICIPIO DE SAN CARLOS DE GUAROA</v>
          </cell>
          <cell r="M6846">
            <v>100</v>
          </cell>
          <cell r="N6846">
            <v>99.97</v>
          </cell>
          <cell r="O6846" t="str">
            <v>CERRADO</v>
          </cell>
        </row>
        <row r="6847">
          <cell r="K6847">
            <v>2014506830001</v>
          </cell>
          <cell r="L6847" t="str">
            <v>CONSTRUCCIÓN DE OBRAS DE ARTE Y OBRAS URBANISTICAS DE LA CALLE 20 ENTRE CRA 12 Y 17 DEL MUNICIPIO DE SAN JUAN DE ARAMA, META, ORINOQUÍA</v>
          </cell>
          <cell r="M6847">
            <v>100</v>
          </cell>
          <cell r="N6847">
            <v>100</v>
          </cell>
          <cell r="O6847" t="str">
            <v>CERRADO</v>
          </cell>
        </row>
        <row r="6848">
          <cell r="K6848">
            <v>2015506830001</v>
          </cell>
          <cell r="L6848" t="str">
            <v>CONSTRUCCIÓN DE OBRAS URBANÍSTICAS Y OBRAS DE ARTE SOBRE LA TRANSVERSAL 12 ENTRE CALLE 13-24 DEL MUNICIPIO DE SAN JUAN DE ARAMA, META, ORINOQUÍA</v>
          </cell>
          <cell r="M6848">
            <v>82.17</v>
          </cell>
          <cell r="N6848">
            <v>89.79</v>
          </cell>
          <cell r="O6848" t="str">
            <v>CONTRATADO EN EJECUCIÓN</v>
          </cell>
        </row>
        <row r="6849">
          <cell r="K6849">
            <v>2015506860001</v>
          </cell>
          <cell r="L6849" t="str">
            <v>REHABILITACIÓN DE LA INSTALACIÓN DEPORTIVA DE LA ESCUELA DIVINO NIÑO VEREDA SAN JOSÉ, SAN JUANITO, META, ORINOQUÍA</v>
          </cell>
          <cell r="M6849">
            <v>99.96</v>
          </cell>
          <cell r="N6849">
            <v>81.3</v>
          </cell>
          <cell r="O6849" t="str">
            <v>TERMINADO</v>
          </cell>
        </row>
        <row r="6850">
          <cell r="K6850">
            <v>2015502230001</v>
          </cell>
          <cell r="L6850" t="str">
            <v>MEJORAMIENTO VIA QUE CONDUCE DESDE EL CRUCE  VIA VEREDA EL CENTRAL HASTA LA VEREDA MESA REDONDA  K0+000 HASTA K0+459,74, MUNICIPIO DE CUBARRAL, META, ORINOQUÍA</v>
          </cell>
          <cell r="M6850">
            <v>100</v>
          </cell>
          <cell r="N6850">
            <v>99.77</v>
          </cell>
          <cell r="O6850" t="str">
            <v>CERRADO</v>
          </cell>
        </row>
        <row r="6851">
          <cell r="K6851">
            <v>2015502230002</v>
          </cell>
          <cell r="L6851" t="str">
            <v>MEJORAMIENTO DE VIVIENDAS DISPERSAS EN CABECERA MUNICIPAL Y CENTRO POBLADO DE PUERTO ARIARI EN EL MUNICIPIO DE CUBARRAL, META, ORINOQUÍA</v>
          </cell>
          <cell r="M6851">
            <v>82.14</v>
          </cell>
          <cell r="N6851">
            <v>28.86</v>
          </cell>
          <cell r="O6851" t="str">
            <v>CONTRATADO EN EJECUCIÓN</v>
          </cell>
        </row>
        <row r="6852">
          <cell r="K6852">
            <v>2013506890003</v>
          </cell>
          <cell r="L6852" t="str">
            <v>CONSTRUCCIÓN Y PAVIMENTACIÓN EN CONCRETO RIGIDO DE VÍAS DEL BARRIO LAS FERIAS EN EL MUNICIPIO DE SAN MARTÍN DE LOS LLANOS, META, ORINOQUÍA</v>
          </cell>
          <cell r="M6852">
            <v>100</v>
          </cell>
          <cell r="N6852">
            <v>100</v>
          </cell>
          <cell r="O6852" t="str">
            <v>CERRADO</v>
          </cell>
        </row>
        <row r="6853">
          <cell r="K6853">
            <v>2014506890001</v>
          </cell>
          <cell r="L6853" t="str">
            <v>CONSTRUCCIÓN ALCANTARILLADO SANITARIO BARRIOS LA PRIMAVERA, MADRIGAL Y OLIMPICO EN EL MUNICIPIO DE SAN MARTÍN, META, ORINOQUÍA</v>
          </cell>
          <cell r="M6853">
            <v>100</v>
          </cell>
          <cell r="N6853">
            <v>99.99</v>
          </cell>
          <cell r="O6853" t="str">
            <v>CERRADO</v>
          </cell>
        </row>
        <row r="6854">
          <cell r="K6854">
            <v>2014506890002</v>
          </cell>
          <cell r="L6854" t="str">
            <v>CONSTRUCCIÓN Y PAVIMENTACIÓN DE VÍAS EN CONCRETO RIGIDO DE VIAS DE LOS BARRIOS MAIPORÉ Y VILLA LUZ EN EL MUNICIPIO DE SAN MARTÍN DE LOS LLANOS, META, ORINOQUÍA</v>
          </cell>
          <cell r="M6854">
            <v>100</v>
          </cell>
          <cell r="N6854">
            <v>97.27</v>
          </cell>
          <cell r="O6854" t="str">
            <v>TERMINADO</v>
          </cell>
        </row>
        <row r="6855">
          <cell r="K6855">
            <v>2015506890001</v>
          </cell>
          <cell r="L6855" t="str">
            <v>CONSTRUCCIÓN MEJORAMIENTO Y PAVIMENTACIÓN DE VIAS URBANAS DEL BARRIO GIRASOLES MUNICIPIO DE SAN MARTIN</v>
          </cell>
          <cell r="M6855">
            <v>100</v>
          </cell>
          <cell r="N6855">
            <v>99.94</v>
          </cell>
          <cell r="O6855" t="str">
            <v>PARA CIERRE</v>
          </cell>
        </row>
        <row r="6856">
          <cell r="K6856">
            <v>2015506890002</v>
          </cell>
          <cell r="L6856" t="str">
            <v>PAVIMENTACIÓN DE LAS VÍAS URBANAS DEL BARRIO CLUB NORTE DEL MUNICIPIO DE SAN MARTIN DE LOS LLANOS DE DEPARTAMENTO DEL META</v>
          </cell>
          <cell r="M6856">
            <v>100</v>
          </cell>
          <cell r="N6856">
            <v>97.17</v>
          </cell>
          <cell r="O6856" t="str">
            <v>TERMINADO</v>
          </cell>
        </row>
        <row r="6857">
          <cell r="K6857">
            <v>2013500010001</v>
          </cell>
          <cell r="L6857" t="str">
            <v>APORTES AL FORTALECIMIENTO DE LA COBERTURA EDUCATIVA EN VILLAVICENCIO</v>
          </cell>
          <cell r="M6857">
            <v>100</v>
          </cell>
          <cell r="N6857">
            <v>100</v>
          </cell>
          <cell r="O6857" t="str">
            <v>CERRADO</v>
          </cell>
        </row>
        <row r="6858">
          <cell r="K6858">
            <v>2013500010002</v>
          </cell>
          <cell r="L6858" t="str">
            <v>ADQUISICIÓN DE COMPUTADORES PORTATILES PARA LAS INSTITUCIONES EDUCATIVAS OFICIALES URBANAS Y RURALES DE VILLAVICENCIO, META, ORINOQUÍA</v>
          </cell>
          <cell r="M6858">
            <v>100</v>
          </cell>
          <cell r="N6858">
            <v>100</v>
          </cell>
          <cell r="O6858" t="str">
            <v>PARA CIERRE</v>
          </cell>
        </row>
        <row r="6859">
          <cell r="K6859">
            <v>2013500010003</v>
          </cell>
          <cell r="L6859" t="str">
            <v>FORTALECIMIENTO DE LA ESTRATEGIA AIEPI-PAI Y DEL ESTADO NUTRICIONAL DE MUJERES GESTANTES, LACTANTES, NIÑOS Y NIÑAS MENORES DE CINCO AÑOS VILLAVICENCIO, META, ORINOQUÍA</v>
          </cell>
          <cell r="M6859">
            <v>100</v>
          </cell>
          <cell r="N6859">
            <v>100</v>
          </cell>
          <cell r="O6859" t="str">
            <v>CERRADO</v>
          </cell>
        </row>
        <row r="6860">
          <cell r="K6860">
            <v>2013500010004</v>
          </cell>
          <cell r="L6860" t="str">
            <v>SERVICIO Y  ATENCIÓN EN SALUD EN EL GOBIERNO DE LA CIUDAD VILLAVICENCIO, META, ORINOQUÍA</v>
          </cell>
          <cell r="M6860">
            <v>100</v>
          </cell>
          <cell r="N6860">
            <v>99.53</v>
          </cell>
          <cell r="O6860" t="str">
            <v>CERRADO</v>
          </cell>
        </row>
        <row r="6861">
          <cell r="K6861">
            <v>2013500010005</v>
          </cell>
          <cell r="L6861" t="str">
            <v>SUBSIDIO AL TRANSPORTE ESCOLAR EN LA CIUDAD DE VILLAVICENCIO</v>
          </cell>
          <cell r="M6861">
            <v>99.54</v>
          </cell>
          <cell r="N6861">
            <v>98.34</v>
          </cell>
          <cell r="O6861" t="str">
            <v>TERMINADO</v>
          </cell>
        </row>
        <row r="6862">
          <cell r="K6862">
            <v>2013500010006</v>
          </cell>
          <cell r="L6862" t="str">
            <v>SUBSIDIO AL TRANSPORTE ESCOLAR DE ESTUDIANTES Y NIÑOS CON NECESIDADES EDUCATIVAS ESPECIALES DEL AREA RURAL Y URBANA   DE VILLAVICENCIO</v>
          </cell>
          <cell r="M6862">
            <v>100</v>
          </cell>
          <cell r="N6862">
            <v>53.33</v>
          </cell>
          <cell r="O6862" t="str">
            <v>TERMINADO</v>
          </cell>
        </row>
        <row r="6863">
          <cell r="K6863">
            <v>2013500010008</v>
          </cell>
          <cell r="L6863" t="str">
            <v>CONSTRUCCIÓN DE OBRAS DE SUMINISTROS Y DESCOLMATACIÓN DE RÍOS Y CAÑOS PARA LA PREVENCIÓN DE DESASTRES VILLAVICENCIO, META, ORINOQUÍA</v>
          </cell>
          <cell r="M6863">
            <v>100</v>
          </cell>
          <cell r="N6863">
            <v>98.54</v>
          </cell>
          <cell r="O6863" t="str">
            <v>TERMINADO</v>
          </cell>
        </row>
        <row r="6864">
          <cell r="K6864">
            <v>2013500010009</v>
          </cell>
          <cell r="L6864" t="str">
            <v>REHABILITACIÓN DE LA INFRAESTRUCTURA VIAL EN EL MUNICIPIO DE VILLAVICENCIO</v>
          </cell>
          <cell r="M6864">
            <v>87.47</v>
          </cell>
          <cell r="N6864">
            <v>67.73</v>
          </cell>
          <cell r="O6864" t="str">
            <v>CONTRATADO EN EJECUCIÓN</v>
          </cell>
        </row>
        <row r="6865">
          <cell r="K6865">
            <v>2014500010001</v>
          </cell>
          <cell r="L6865" t="str">
            <v>CONSTRUCCIÓN DE LA NUEVA INSTITUCIÓN EDUCATIVA FRANCISCO ARANGO SEDE PRINCIPAL DEL MUNICIPIO DE VILLAVICENCIO, META, ORINOQUÍA</v>
          </cell>
          <cell r="M6865">
            <v>13.28</v>
          </cell>
          <cell r="N6865">
            <v>13.48</v>
          </cell>
          <cell r="O6865" t="str">
            <v>CONTRATADO EN EJECUCIÓN</v>
          </cell>
        </row>
        <row r="6866">
          <cell r="K6866">
            <v>2014500010002</v>
          </cell>
          <cell r="L6866" t="str">
            <v>ADECUACIÓN VIAL EN EL MUNICIPIO DE VILLAVICENCIO</v>
          </cell>
          <cell r="M6866">
            <v>100</v>
          </cell>
          <cell r="N6866">
            <v>99.84</v>
          </cell>
          <cell r="O6866" t="str">
            <v>CERRADO</v>
          </cell>
        </row>
        <row r="6867">
          <cell r="K6867">
            <v>2015500010001</v>
          </cell>
          <cell r="L6867" t="str">
            <v>RECONSTRUCCIÓN DE SEDES EDUCATIVAS OFICIALES DEL SECTOR RURAL DEL MUNICIPIO DE VILLAVICENCIO, META, ORINOQUÍA</v>
          </cell>
          <cell r="M6867">
            <v>0</v>
          </cell>
          <cell r="N6867">
            <v>0</v>
          </cell>
          <cell r="O6867" t="str">
            <v>SIN CONTRATAR</v>
          </cell>
        </row>
        <row r="6868">
          <cell r="K6868">
            <v>2015500010002</v>
          </cell>
          <cell r="L6868" t="str">
            <v>ADECUACIÓN DE ESCENARIO DEPORTIVO Y RECREATIVO EN LA VEREDA RINCÓN DE POMPEYA DEL MUNICIPIO DE VILLAVICENCIO, META</v>
          </cell>
          <cell r="M6868">
            <v>0</v>
          </cell>
          <cell r="N6868">
            <v>0</v>
          </cell>
          <cell r="O6868" t="str">
            <v>CONTRATADO EN EJECUCIÓN</v>
          </cell>
        </row>
        <row r="6869">
          <cell r="K6869">
            <v>2015500010003</v>
          </cell>
          <cell r="L6869" t="str">
            <v>CONSTRUCCIÓN DEL POLIDEPORTIVO EN EL RESGUARDO INDIGENA MAGUARE DEL MUNICIPIO DE VILLAVICENCIO.</v>
          </cell>
          <cell r="M6869">
            <v>0</v>
          </cell>
          <cell r="N6869">
            <v>0</v>
          </cell>
          <cell r="O6869" t="str">
            <v>SIN CONTRATAR</v>
          </cell>
        </row>
        <row r="6870">
          <cell r="K6870">
            <v>2015500010004</v>
          </cell>
          <cell r="L6870" t="str">
            <v>DOTACIÓN DE LA INSTITUCIÓN EDUCATIVA OFICIAL, MEGACOLEGIO BOSQUE DE PALMAS DEL MUNICIPIO DE VILLAVICENCIO</v>
          </cell>
          <cell r="M6870">
            <v>100</v>
          </cell>
          <cell r="N6870">
            <v>83.99</v>
          </cell>
          <cell r="O6870" t="str">
            <v>TERMINADO</v>
          </cell>
        </row>
        <row r="6871">
          <cell r="K6871">
            <v>2015500010005</v>
          </cell>
          <cell r="L6871" t="str">
            <v>IMPLEMENTACIÓN DEL SERVICIO DE TRANSPORTE ESCOLAR DE NIÑOS Y NIÑAS DEL ÁREA RURAL Y URBANA DE VILLAVICENCIO</v>
          </cell>
          <cell r="M6871">
            <v>100</v>
          </cell>
          <cell r="N6871">
            <v>66.09</v>
          </cell>
          <cell r="O6871" t="str">
            <v>TERMINADO</v>
          </cell>
        </row>
        <row r="6872">
          <cell r="K6872">
            <v>2015500010006</v>
          </cell>
          <cell r="L6872" t="str">
            <v>CONSTRUCCIÓN PARQUE LINEAL BARRIO EL DOS MIL EN EL MUNICIPIO DE VILLAVICENCIO</v>
          </cell>
          <cell r="M6872">
            <v>0</v>
          </cell>
          <cell r="N6872">
            <v>0</v>
          </cell>
          <cell r="O6872" t="str">
            <v>SIN CONTRATAR</v>
          </cell>
        </row>
        <row r="6873">
          <cell r="K6873">
            <v>2015500010007</v>
          </cell>
          <cell r="L6873" t="str">
            <v>FORTALECIMIENTO A LA PERMANENCIA EDUCATIVA DE LOS ESTUDIANTES MATRICULADOS EN LAS IEO A TRAVÉS DEL PROGRAMA DE ALIMENTACIÓN ESCOLAR EN VILLAVICENCIO</v>
          </cell>
          <cell r="M6873">
            <v>65.7</v>
          </cell>
          <cell r="N6873">
            <v>41.07</v>
          </cell>
          <cell r="O6873" t="str">
            <v>CONTRATADO EN EJECUCIÓN</v>
          </cell>
        </row>
        <row r="6874">
          <cell r="K6874">
            <v>2013005500087</v>
          </cell>
          <cell r="L6874" t="str">
            <v>MEJORAMIENTO DE LA CANCHA DE FUTBOL EN LA VILLA OLIMPICA DE VISTAHERMOSA, META, ORINOQUÍA</v>
          </cell>
          <cell r="M6874">
            <v>99.82</v>
          </cell>
          <cell r="N6874">
            <v>100</v>
          </cell>
          <cell r="O6874" t="str">
            <v>TERMINADO</v>
          </cell>
        </row>
        <row r="6875">
          <cell r="K6875">
            <v>2015507110001</v>
          </cell>
          <cell r="L6875" t="str">
            <v>CONSTRUCCIÓN PAVIMENTO FLEXIBLE VÍAS URBANAS DEL MUNICIPIO DE VISTAHERMOSA, META.</v>
          </cell>
          <cell r="M6875">
            <v>100</v>
          </cell>
          <cell r="N6875">
            <v>99.97</v>
          </cell>
          <cell r="O6875" t="str">
            <v>PARA CIERRE</v>
          </cell>
        </row>
        <row r="6876">
          <cell r="K6876">
            <v>2013520190004</v>
          </cell>
          <cell r="L6876" t="str">
            <v>CONSTRUCCIÓN VIVIENDA DE INTERÉS SOCIAL RURAL VISR CADENAS PRODUCTIVAS SECTOR LÁCTEO ALBÁN</v>
          </cell>
          <cell r="M6876">
            <v>100</v>
          </cell>
          <cell r="N6876">
            <v>100</v>
          </cell>
          <cell r="O6876" t="str">
            <v>TERMINADO</v>
          </cell>
        </row>
        <row r="6877">
          <cell r="K6877">
            <v>2013520190002</v>
          </cell>
          <cell r="L6877" t="str">
            <v>CONSTRUCCIÓN PLAZA DE MERCADO MUNICIPIO SAN JOSE DE ALBÁN, NARIÑO, OCCIDENTE</v>
          </cell>
          <cell r="M6877">
            <v>100</v>
          </cell>
          <cell r="N6877">
            <v>99.91</v>
          </cell>
          <cell r="O6877" t="str">
            <v>TERMINADO</v>
          </cell>
        </row>
        <row r="6878">
          <cell r="K6878">
            <v>2013520190005</v>
          </cell>
          <cell r="L6878" t="str">
            <v>CONSTRUCCIÓN PRIMERA ETAPA PLAZA CÍVICA DEL MUNICIPIO DE SAN JOSÉ DE ALBÁN</v>
          </cell>
          <cell r="M6878">
            <v>100</v>
          </cell>
          <cell r="N6878">
            <v>99.98</v>
          </cell>
          <cell r="O6878" t="str">
            <v>PARA CIERRE</v>
          </cell>
        </row>
        <row r="6879">
          <cell r="K6879">
            <v>2014520190001</v>
          </cell>
          <cell r="L6879" t="str">
            <v>ESTUDIOS Y DISEÑOS DEL MEJORAMIENTO Y PAVIEMENTACION DE LA VIA ALTERNA DESDE EL PUENTE DEL RIO QUIÑA HASTA EL SECTOR URBANO DE ALBÁN, NARIÑO, OCCIDENTE</v>
          </cell>
          <cell r="M6879">
            <v>100</v>
          </cell>
          <cell r="N6879">
            <v>99.98</v>
          </cell>
          <cell r="O6879" t="str">
            <v>CERRADO</v>
          </cell>
        </row>
        <row r="6880">
          <cell r="K6880">
            <v>2014520190002</v>
          </cell>
          <cell r="L6880" t="str">
            <v>CONSTRUCCIÓN DE LA PAVIMENTACIÓN EN ADOQUÍN DE LAS CALLES CANCHA ROBLES, CENTENARIO 2, LA HACIENDA Y POLITÉCNICO DEL MUNICIPIO DE ALBÁN, DEPARTAMENTO DE NARIÑO</v>
          </cell>
          <cell r="M6880">
            <v>100</v>
          </cell>
          <cell r="N6880">
            <v>100</v>
          </cell>
          <cell r="O6880" t="str">
            <v>CERRADO</v>
          </cell>
        </row>
        <row r="6881">
          <cell r="K6881">
            <v>2015520190001</v>
          </cell>
          <cell r="L6881" t="str">
            <v>CONSTRUCCIÓN POLIDEPORTIVO BARRIO LA CONCENTRACION DEL HIERRO CASCO URBANO MUNICIPIO DE ALBÁN DEPARTAMENTO DE NARIÑO</v>
          </cell>
          <cell r="M6881">
            <v>100</v>
          </cell>
          <cell r="N6881">
            <v>99.99</v>
          </cell>
          <cell r="O6881" t="str">
            <v>TERMINADO</v>
          </cell>
        </row>
        <row r="6882">
          <cell r="K6882">
            <v>2012520220001</v>
          </cell>
          <cell r="L6882" t="str">
            <v>MEJORAMIENTO DE 12 KMS DE VIA RED TERCIARIA ALDANA, NARIÑO, OCCIDENTE</v>
          </cell>
          <cell r="M6882">
            <v>100</v>
          </cell>
          <cell r="N6882">
            <v>100</v>
          </cell>
          <cell r="O6882" t="str">
            <v>TERMINADO</v>
          </cell>
        </row>
        <row r="6883">
          <cell r="K6883">
            <v>2012520220002</v>
          </cell>
          <cell r="L6883" t="str">
            <v>ESTUDIOS SISTEMA DE APROVECHAMIENTO DEL RECURSO HIDRICO ALDANA, NARIÑO, OCCIDENTE</v>
          </cell>
          <cell r="M6883">
            <v>100</v>
          </cell>
          <cell r="N6883">
            <v>100</v>
          </cell>
          <cell r="O6883" t="str">
            <v>PARA CIERRE</v>
          </cell>
        </row>
        <row r="6884">
          <cell r="K6884">
            <v>2014520220001</v>
          </cell>
          <cell r="L6884" t="str">
            <v>ADQUISICIÓN DE VOLQUETA MUNICIPIO DE ALDANA, NARIÑO, OCCIDENTE</v>
          </cell>
          <cell r="M6884">
            <v>100</v>
          </cell>
          <cell r="N6884">
            <v>99.9</v>
          </cell>
          <cell r="O6884" t="str">
            <v>TERMINADO</v>
          </cell>
        </row>
        <row r="6885">
          <cell r="K6885">
            <v>2014520220002</v>
          </cell>
          <cell r="L6885" t="str">
            <v>MEJORAMIENTO PLACA HUELLA VIA ALDANA - SANTA BARBARA ALDANA, NARIÑO, OCCIDENTE</v>
          </cell>
          <cell r="M6885">
            <v>100</v>
          </cell>
          <cell r="N6885">
            <v>96.9</v>
          </cell>
          <cell r="O6885" t="str">
            <v>TERMINADO</v>
          </cell>
        </row>
        <row r="6886">
          <cell r="K6886">
            <v>2013520360001</v>
          </cell>
          <cell r="L6886" t="str">
            <v>CONSTRUCCIÓN PAVIMENTACIÓN EN CONCRETO RÍGIDO VÍAS CASCO URBANO MUNICIPIO DE ANCUYÁ, NARIÑO</v>
          </cell>
          <cell r="M6886">
            <v>100</v>
          </cell>
          <cell r="N6886">
            <v>99.79</v>
          </cell>
          <cell r="O6886" t="str">
            <v>CERRADO</v>
          </cell>
        </row>
        <row r="6887">
          <cell r="K6887">
            <v>2013520360003</v>
          </cell>
          <cell r="L6887" t="str">
            <v>MEJORAMIENTO DE LAS CONDICIONES DE HABITALIDAD DE LA POBLACIÓN VULNERABLE DEL MUNICIPIO DE ANCUYÁ, NARIÑO, OCCIDENTE</v>
          </cell>
          <cell r="M6887">
            <v>100</v>
          </cell>
          <cell r="N6887">
            <v>99.99</v>
          </cell>
          <cell r="O6887" t="str">
            <v>CERRADO</v>
          </cell>
        </row>
        <row r="6888">
          <cell r="K6888">
            <v>2014520360004</v>
          </cell>
          <cell r="L6888" t="str">
            <v>CONSTRUCCIÓN GRADERIA Y CUBIERTA  POLIDEPORTIVO VEREDA YANANCHA MUNICIPIO DE ANCUYÁ, NARIÑO, OCCIDENTE</v>
          </cell>
          <cell r="M6888">
            <v>100</v>
          </cell>
          <cell r="N6888">
            <v>85.05</v>
          </cell>
          <cell r="O6888" t="str">
            <v>CERRADO</v>
          </cell>
        </row>
        <row r="6889">
          <cell r="K6889">
            <v>2014520360005</v>
          </cell>
          <cell r="L6889" t="str">
            <v>CONSTRUCCIÓN POLIDEPORTIVO VEREDA MACAS CRUZ MUNICIPIO DE ANCUYÁ, NARIÑO, OCCIDENTE</v>
          </cell>
          <cell r="M6889">
            <v>99.97</v>
          </cell>
          <cell r="N6889">
            <v>100</v>
          </cell>
          <cell r="O6889" t="str">
            <v>CERRADO</v>
          </cell>
        </row>
        <row r="6890">
          <cell r="K6890">
            <v>2015520360001</v>
          </cell>
          <cell r="L6890" t="str">
            <v>MEJORAMIENTO DE VIVIENDA EN EL MUNICIPIO DE ANCUYÁ, NARIÑO, OCCIDENTE</v>
          </cell>
          <cell r="M6890">
            <v>100</v>
          </cell>
          <cell r="N6890">
            <v>99.36</v>
          </cell>
          <cell r="O6890" t="str">
            <v>CERRADO</v>
          </cell>
        </row>
        <row r="6891">
          <cell r="K6891">
            <v>2015520360002</v>
          </cell>
          <cell r="L6891" t="str">
            <v>CONSTRUCCIÓN SEGUNDA ETAPA DE ALCANTARILLADO COMBINADO DE LA VEREDA EL PROGREO DEL MUNICIPIO DE ANCUYA DEPARTAMENTO DE NARIÑO</v>
          </cell>
          <cell r="M6891">
            <v>100</v>
          </cell>
          <cell r="N6891">
            <v>99.55</v>
          </cell>
          <cell r="O6891" t="str">
            <v>CERRADO</v>
          </cell>
        </row>
        <row r="6892">
          <cell r="K6892">
            <v>2016520360001</v>
          </cell>
          <cell r="L6892" t="str">
            <v>FORTALECIMIENTO DE LA PRODUCCIÓN CUYÍCOLA COMO ESTRATEGÍA DE GENERACIÓN DE INGRESOS PARA 40 FAMILIAS DEL MUNICIPIO DE ANCUYÁ, NARIÑO</v>
          </cell>
          <cell r="M6892">
            <v>0</v>
          </cell>
          <cell r="N6892">
            <v>0</v>
          </cell>
          <cell r="O6892" t="str">
            <v>SIN CONTRATAR</v>
          </cell>
        </row>
        <row r="6893">
          <cell r="K6893">
            <v>2012520510001</v>
          </cell>
          <cell r="L6893" t="str">
            <v>CONSTRUCCIÓN PAVIMENTACIÓN EN CONCRETO RIGIDO VÍA BERRUECOS - MARTIN ARBOLEDA, NARIÑO, OCCIDENTE</v>
          </cell>
          <cell r="M6893">
            <v>100</v>
          </cell>
          <cell r="N6893">
            <v>99.75</v>
          </cell>
          <cell r="O6893" t="str">
            <v>CERRADO</v>
          </cell>
        </row>
        <row r="6894">
          <cell r="K6894">
            <v>2013520510001</v>
          </cell>
          <cell r="L6894" t="str">
            <v>MEJORAMIENTO DE LA VÍA ROSAFLORIDA NORTE - BERRUECOS DEL MUNICIPIO DE ARBOLEDA , NARIÑO, OCCIDENTE</v>
          </cell>
          <cell r="M6894">
            <v>99.99</v>
          </cell>
          <cell r="N6894">
            <v>99.73</v>
          </cell>
          <cell r="O6894" t="str">
            <v>TERMINADO</v>
          </cell>
        </row>
        <row r="6895">
          <cell r="K6895">
            <v>2014520510001</v>
          </cell>
          <cell r="L6895" t="str">
            <v>MANTENIMIENTO RUTINARIO DE VIAS INTERVEREDALES MEDIANTE ADICION DE AFIRMADO Y CONSTRUCCION DE ALCANTARILLAS EN EL MUNICIPIO DE ARBOLEDA, NARIÑO, OCCIDENTE</v>
          </cell>
          <cell r="M6895">
            <v>99.94</v>
          </cell>
          <cell r="N6895">
            <v>99.85</v>
          </cell>
          <cell r="O6895" t="str">
            <v>CERRADO</v>
          </cell>
        </row>
        <row r="6896">
          <cell r="K6896">
            <v>2015520510001</v>
          </cell>
          <cell r="L6896" t="str">
            <v>MEJORAMIENTO RUTINARIO DE VÍAS INTERVEREDALES MEDIANTE LA ADICIÓN DE AFIRMADO EN EL MUNICIPIO DE ARBOLEDA, DEPARTAMENTO DE NARIÑO</v>
          </cell>
          <cell r="M6896">
            <v>100</v>
          </cell>
          <cell r="N6896">
            <v>99.86</v>
          </cell>
          <cell r="O6896" t="str">
            <v>TERMINADO</v>
          </cell>
        </row>
        <row r="6897">
          <cell r="K6897">
            <v>2012520790003</v>
          </cell>
          <cell r="L6897" t="str">
            <v>CONSTRUCCIÓN MIRADOR Y PARQUE INFANTIL NUEVO SERTIR BARBACOAS, NARIÑO, OCCIDENTE</v>
          </cell>
          <cell r="M6897">
            <v>99.8</v>
          </cell>
          <cell r="N6897">
            <v>98.08</v>
          </cell>
          <cell r="O6897" t="str">
            <v>TERMINADO</v>
          </cell>
        </row>
        <row r="6898">
          <cell r="K6898">
            <v>2013520790001</v>
          </cell>
          <cell r="L6898" t="str">
            <v>CONSTRUCCIÓN CENTRO DE CAPACITACION Y ASESORIAS CASA CAMPESINA BARBACOAS, NARIÑO, OCCIDENTE</v>
          </cell>
          <cell r="M6898">
            <v>0</v>
          </cell>
          <cell r="N6898">
            <v>99.15</v>
          </cell>
          <cell r="O6898" t="str">
            <v>CONTRATADO EN EJECUCIÓN</v>
          </cell>
        </row>
        <row r="6899">
          <cell r="K6899">
            <v>2013520790002</v>
          </cell>
          <cell r="L6899" t="str">
            <v>ESTUDIOS Y DISEÑOS AEROPUERTO MUNICIPIO DE BARBACOAS, NARIÑO, OCCIDENTE</v>
          </cell>
          <cell r="M6899">
            <v>100</v>
          </cell>
          <cell r="N6899">
            <v>92.58</v>
          </cell>
          <cell r="O6899" t="str">
            <v>TERMINADO</v>
          </cell>
        </row>
        <row r="6900">
          <cell r="K6900">
            <v>2014520790001</v>
          </cell>
          <cell r="L6900" t="str">
            <v>CONSTRUCCIÓN POLIDEPORTIVO ALTAQUER BARBACOAS, NARIÑO, OCCIDENTE</v>
          </cell>
          <cell r="M6900">
            <v>100</v>
          </cell>
          <cell r="N6900">
            <v>99.9</v>
          </cell>
          <cell r="O6900" t="str">
            <v>PARA CIERRE</v>
          </cell>
        </row>
        <row r="6901">
          <cell r="K6901">
            <v>2014520790002</v>
          </cell>
          <cell r="L6901" t="str">
            <v>REPOSICIÓN DEL SISTEMA DE ALUMBRADO PÚBLICO DEL MUNICIPIO DE BARBACOAS, NARIÑO, OCCIDENTE</v>
          </cell>
          <cell r="M6901">
            <v>0</v>
          </cell>
          <cell r="N6901">
            <v>94.12</v>
          </cell>
          <cell r="O6901" t="str">
            <v>CONTRATADO EN EJECUCIÓN</v>
          </cell>
        </row>
        <row r="6902">
          <cell r="K6902">
            <v>2014520790003</v>
          </cell>
          <cell r="L6902" t="str">
            <v>CONSTRUCCIÓN CENTRO DE INTEGRACIÓN CIUDADANA MUNICIPIO DE BARBACOAS, NARIÑO, OCCIDENTE</v>
          </cell>
          <cell r="M6902">
            <v>100</v>
          </cell>
          <cell r="N6902">
            <v>8.25</v>
          </cell>
          <cell r="O6902" t="str">
            <v>TERMINADO</v>
          </cell>
        </row>
        <row r="6903">
          <cell r="K6903">
            <v>2014520790004</v>
          </cell>
          <cell r="L6903" t="str">
            <v>CONSTRUCCIÓN CERRAMIENTO CON MALLA ESLABONADA Y RED DE ILUMINACION ESTADIO MUNICIPIO DE BARBACOAS, NARIÑO, OCCIDENTE</v>
          </cell>
          <cell r="M6903">
            <v>0</v>
          </cell>
          <cell r="N6903">
            <v>6.24</v>
          </cell>
          <cell r="O6903" t="str">
            <v>CONTRATADO EN EJECUCIÓN</v>
          </cell>
        </row>
        <row r="6904">
          <cell r="K6904">
            <v>2015520790001</v>
          </cell>
          <cell r="L6904" t="str">
            <v>MEJORAMIENTO DE LA CALIDAD EDUCATIVA DE LA I. E. INDÍGENA TÉCNICA AGROAMBIENTAL BILINGÜE AWA, MUNICIPIO DE BARBACOAS, NARIÑO, OCCIDENTE</v>
          </cell>
          <cell r="M6904">
            <v>0</v>
          </cell>
          <cell r="N6904">
            <v>48.66</v>
          </cell>
          <cell r="O6904" t="str">
            <v>CONTRATADO EN EJECUCIÓN</v>
          </cell>
        </row>
        <row r="6905">
          <cell r="K6905">
            <v>2013520830001</v>
          </cell>
          <cell r="L6905" t="str">
            <v>CONSTRUCCIÓN DE VIVIENDA CON IMPACTO SOCIAL PARA POBLACIÓN VULNERABLE DEL MUNICIPIO DE BELÉN, NARIÑO</v>
          </cell>
          <cell r="M6905">
            <v>100</v>
          </cell>
          <cell r="N6905">
            <v>98.01</v>
          </cell>
          <cell r="O6905" t="str">
            <v>TERMINADO</v>
          </cell>
        </row>
        <row r="6906">
          <cell r="K6906">
            <v>2015520830001</v>
          </cell>
          <cell r="L6906" t="str">
            <v>OPTIMIZACIÓN ALCANTARILLADO BARRIO EL PRADO DEL CASCO URBANO DE BELÉN, NARIÑO, OCCIDENTE</v>
          </cell>
          <cell r="M6906">
            <v>100</v>
          </cell>
          <cell r="N6906">
            <v>92.54</v>
          </cell>
          <cell r="O6906" t="str">
            <v>TERMINADO</v>
          </cell>
        </row>
        <row r="6907">
          <cell r="K6907">
            <v>2013521100006</v>
          </cell>
          <cell r="L6907" t="str">
            <v>CONSTRUCCIÓN DE 60 VIVIENDAS CVSP DISPERSA PARA CAFETEROS EN EL MUNICIPIO DE BUESACO NARIÑO</v>
          </cell>
          <cell r="M6907">
            <v>100</v>
          </cell>
          <cell r="N6907">
            <v>100</v>
          </cell>
          <cell r="O6907" t="str">
            <v>TERMINADO</v>
          </cell>
        </row>
        <row r="6908">
          <cell r="K6908">
            <v>2013521100001</v>
          </cell>
          <cell r="L6908" t="str">
            <v>Fortalecimiento de la Participación de los Jovenes en los ambitos: Social, Deportivo y Cultural en el Municipio de Buesaco, Nariño, Occidente</v>
          </cell>
          <cell r="M6908">
            <v>100</v>
          </cell>
          <cell r="N6908">
            <v>100</v>
          </cell>
          <cell r="O6908" t="str">
            <v>CERRADO</v>
          </cell>
        </row>
        <row r="6909">
          <cell r="K6909">
            <v>2013521100003</v>
          </cell>
          <cell r="L6909" t="str">
            <v>ADECUACIÓN DE LA VIA PRINCIPAL DEL CORREGIMIENTO DE SANTA FE EN EL MUNICIPIO DE BUESACO, NARIÑO, OCCIDENTE</v>
          </cell>
          <cell r="M6909">
            <v>100</v>
          </cell>
          <cell r="N6909">
            <v>100</v>
          </cell>
          <cell r="O6909" t="str">
            <v>CERRADO</v>
          </cell>
        </row>
        <row r="6910">
          <cell r="K6910">
            <v>2013521100004</v>
          </cell>
          <cell r="L6910" t="str">
            <v>ADECUACIÓN DE LA VIA PRINCIPAL DEL CORREGIMIENTO ROSAL DEL MONTE EN EL MUNICIPIO DE BUESACO, NARIÑO, OCCIDENTE</v>
          </cell>
          <cell r="M6910">
            <v>100</v>
          </cell>
          <cell r="N6910">
            <v>100</v>
          </cell>
          <cell r="O6910" t="str">
            <v>CERRADO</v>
          </cell>
        </row>
        <row r="6911">
          <cell r="K6911">
            <v>2013521100005</v>
          </cell>
          <cell r="L6911" t="str">
            <v>MEJORAMIENTO DE LA VIA VILLAMORENO - ROSAL DEL MONTE - SAN IGNACIO - EL VADO - BUESACO DEL K0+000 AL K33+200 DEL MUNICIPIO DE BUESACO DEPARTAMENTO DE NARIÑO</v>
          </cell>
          <cell r="M6911">
            <v>100</v>
          </cell>
          <cell r="N6911">
            <v>83.68</v>
          </cell>
          <cell r="O6911" t="str">
            <v>TERMINADO</v>
          </cell>
        </row>
        <row r="6912">
          <cell r="K6912">
            <v>2013521100007</v>
          </cell>
          <cell r="L6912" t="str">
            <v>REPOSICIÓN DEL ALCANTARILLADO SANITARIO DEL BARRIO EL PORTAL - ESTACIÓN DE SERVICIO BOLIVAR EN EL MUNICIPIO BUESACO, NARIÑO, OCCIDENTE</v>
          </cell>
          <cell r="M6912">
            <v>100</v>
          </cell>
          <cell r="N6912">
            <v>100</v>
          </cell>
          <cell r="O6912" t="str">
            <v>CERRADO</v>
          </cell>
        </row>
        <row r="6913">
          <cell r="K6913">
            <v>2013521100008</v>
          </cell>
          <cell r="L6913" t="str">
            <v>ADECUACIÓN EN ADOQUINAMIENTO DE LA VIA SECTOR I.E. SANTA MARIA DEL CORREGIMIENTO DE SANTA MARIA EN EL MUNICIPIO BUESACO, NARIÑO, OCCIDENTE</v>
          </cell>
          <cell r="M6913">
            <v>100</v>
          </cell>
          <cell r="N6913">
            <v>100</v>
          </cell>
          <cell r="O6913" t="str">
            <v>CERRADO</v>
          </cell>
        </row>
        <row r="6914">
          <cell r="K6914">
            <v>2013521100009</v>
          </cell>
          <cell r="L6914" t="str">
            <v>CONSTRUCCIÓN DEL POLIDEPORTIVO EN EL CORREGIMIENTO DE SAN ANTONIO EN EL MUNICIPIO DE BUESACO, NARIÑO, OCCIDENTE</v>
          </cell>
          <cell r="M6914">
            <v>100</v>
          </cell>
          <cell r="N6914">
            <v>100</v>
          </cell>
          <cell r="O6914" t="str">
            <v>CERRADO</v>
          </cell>
        </row>
        <row r="6915">
          <cell r="K6915">
            <v>2013521100010</v>
          </cell>
          <cell r="L6915" t="str">
            <v>ADECUACIÓN EN ADOQUIN DE LA VIA PRINCIPAL DEL CORREGIMIENTO DE VILLAMORENO EN EL MUNICIPIO DE BUESACO, DEPARTAMENTO DE NARIÑO</v>
          </cell>
          <cell r="M6915">
            <v>100</v>
          </cell>
          <cell r="N6915">
            <v>100</v>
          </cell>
          <cell r="O6915" t="str">
            <v>CERRADO</v>
          </cell>
        </row>
        <row r="6916">
          <cell r="K6916">
            <v>2014521100001</v>
          </cell>
          <cell r="L6916" t="str">
            <v>CONSTRUCCIÓN DE PAVIMENTO EN ADOQUIN SECTOR PARQUE PRINCIPAL DEL MUNICIPIO DE BUESACO EN EL DEPARTAMENTO DE NARIÑO</v>
          </cell>
          <cell r="M6916">
            <v>100</v>
          </cell>
          <cell r="N6916">
            <v>99.4</v>
          </cell>
          <cell r="O6916" t="str">
            <v>CERRADO</v>
          </cell>
        </row>
        <row r="6917">
          <cell r="K6917">
            <v>2014521100002</v>
          </cell>
          <cell r="L6917" t="str">
            <v>CONSTRUCCIÓN PARQUE INFANTIL BARRIO LAS PALMAS MUNICIPIO DE BUESACO, DEPARTAMENTO DE NARIÑO</v>
          </cell>
          <cell r="M6917">
            <v>100</v>
          </cell>
          <cell r="N6917">
            <v>99.64</v>
          </cell>
          <cell r="O6917" t="str">
            <v>CERRADO</v>
          </cell>
        </row>
        <row r="6918">
          <cell r="K6918">
            <v>2014521100003</v>
          </cell>
          <cell r="L6918" t="str">
            <v>RECUPERACIÓN CONCHA ACUSTICA EN EL MUNICIPIO DE BUESACO, DEPARTAMENTO DE NARIÑO</v>
          </cell>
          <cell r="M6918">
            <v>100</v>
          </cell>
          <cell r="N6918">
            <v>99.05</v>
          </cell>
          <cell r="O6918" t="str">
            <v>CERRADO</v>
          </cell>
        </row>
        <row r="6919">
          <cell r="K6919">
            <v>2014521100004</v>
          </cell>
          <cell r="L6919" t="str">
            <v>FORTALECIMIENTO EMPRESARIAL Y PRODUCTIVO DEL SECTOR ARTESANAL CON GRUPOS DE MUJERES EN EL MUNICIPIO DE BUESACO, DEPARTAMENTO DE NARIÑO</v>
          </cell>
          <cell r="M6919">
            <v>100</v>
          </cell>
          <cell r="N6919">
            <v>100</v>
          </cell>
          <cell r="O6919" t="str">
            <v>CERRADO</v>
          </cell>
        </row>
        <row r="6920">
          <cell r="K6920">
            <v>2014521100005</v>
          </cell>
          <cell r="L6920" t="str">
            <v>RECUPERACIÓN PARQUE CENTRAL CORREGIMIENTO DE ROSAL DEL MONTE EN EL MUNICIPIO DE BUESACO, DEPARTAMENTO DE NARIÑO</v>
          </cell>
          <cell r="M6920">
            <v>100</v>
          </cell>
          <cell r="N6920">
            <v>99.32</v>
          </cell>
          <cell r="O6920" t="str">
            <v>CERRADO</v>
          </cell>
        </row>
        <row r="6921">
          <cell r="K6921">
            <v>2015521100001</v>
          </cell>
          <cell r="L6921" t="str">
            <v>FORTALECIMIENTO DE LA PRODUCCIÓN CUYÍCOLA DE 60 FAMILIAS DEL MUNICIPIO DE BUESACO, NARIÑO</v>
          </cell>
          <cell r="M6921">
            <v>100</v>
          </cell>
          <cell r="N6921">
            <v>100</v>
          </cell>
          <cell r="O6921" t="str">
            <v>CERRADO</v>
          </cell>
        </row>
        <row r="6922">
          <cell r="K6922">
            <v>2015521100002</v>
          </cell>
          <cell r="L6922" t="str">
            <v>CONSTRUCCIÓN POLIDEPORTIVO CORREGIMIENTO DE SAN IGNACIO, MUNICIPIO DE BUESACO - NARIÑO</v>
          </cell>
          <cell r="M6922">
            <v>100</v>
          </cell>
          <cell r="N6922">
            <v>100</v>
          </cell>
          <cell r="O6922" t="str">
            <v>CERRADO</v>
          </cell>
        </row>
        <row r="6923">
          <cell r="K6923">
            <v>2015521100003</v>
          </cell>
          <cell r="L6923" t="str">
            <v>CONSTRUCCIÓN CUBIERTA Y REPARACIÓN POLIDEPORTIVO BARRIO BOLIVAR EN EL CASCO URBANO DEL MUNICIPIO DE BUESACO - NARIÑO</v>
          </cell>
          <cell r="M6923">
            <v>88.13</v>
          </cell>
          <cell r="N6923">
            <v>88.48</v>
          </cell>
          <cell r="O6923" t="str">
            <v>CONTRATADO EN EJECUCIÓN</v>
          </cell>
        </row>
        <row r="6924">
          <cell r="K6924">
            <v>2012522400001</v>
          </cell>
          <cell r="L6924" t="str">
            <v>CONSTRUCCIÓN 4 POLIDEPORTIVOS MULTIFUNCIONALES CHACHAGÜÍ, NARIÑO, OCCIDENTE</v>
          </cell>
          <cell r="M6924">
            <v>100</v>
          </cell>
          <cell r="N6924">
            <v>96.38</v>
          </cell>
          <cell r="O6924" t="str">
            <v>TERMINADO</v>
          </cell>
        </row>
        <row r="6925">
          <cell r="K6925">
            <v>2013522400001</v>
          </cell>
          <cell r="L6925" t="str">
            <v>ADECUACIÓN ESCENARIO DEPORTIVO CANCHA DE FUTBOL DEL MUNICIPIO DE CHACHAGÜÍ, NARIÑO, OCCIDENTE</v>
          </cell>
          <cell r="M6925">
            <v>34</v>
          </cell>
          <cell r="N6925">
            <v>0</v>
          </cell>
          <cell r="O6925" t="str">
            <v>CONTRATADO EN EJECUCIÓN</v>
          </cell>
        </row>
        <row r="6926">
          <cell r="K6926">
            <v>2013522400002</v>
          </cell>
          <cell r="L6926" t="str">
            <v>CONSTRUCCIÓN BLOQUE DE AULAS Y AULA MULTIPLE EN EL CENTRO EDUCATIVO SAN CARLOS DEL CORREGIMIENTO DE CASABUY MUNICIPIO DE CHACHAGÜI, NARIÑO</v>
          </cell>
          <cell r="M6926">
            <v>0</v>
          </cell>
          <cell r="N6926">
            <v>100.6</v>
          </cell>
          <cell r="O6926" t="str">
            <v>CONTRATADO EN EJECUCIÓN</v>
          </cell>
        </row>
        <row r="6927">
          <cell r="K6927">
            <v>2013522400003</v>
          </cell>
          <cell r="L6927" t="str">
            <v>CONSTRUCCIÓN DE UNIDADES SANITARIAS COMPLETAS PARA ZONA RURAL DEL MUNICIPIO DE CHACHAGÜÍ, NARIÑO, OCCIDENTE</v>
          </cell>
          <cell r="M6927">
            <v>66</v>
          </cell>
          <cell r="N6927">
            <v>78.010000000000005</v>
          </cell>
          <cell r="O6927" t="str">
            <v>CONTRATADO EN EJECUCIÓN</v>
          </cell>
        </row>
        <row r="6928">
          <cell r="K6928">
            <v>2014522400002</v>
          </cell>
          <cell r="L6928" t="str">
            <v>CONSTRUCCIÓN BLOQUE ESCOLAR CENTRO EDUCATIVO CASABUY SEGUNDA ETAPA MUNICIPIO DE CHACHAGÜÍ, NARIÑO, OCCIDENTE</v>
          </cell>
          <cell r="M6928">
            <v>100</v>
          </cell>
          <cell r="N6928">
            <v>98.02</v>
          </cell>
          <cell r="O6928" t="str">
            <v>TERMINADO</v>
          </cell>
        </row>
        <row r="6929">
          <cell r="K6929">
            <v>2013522030001</v>
          </cell>
          <cell r="L6929" t="str">
            <v>CONSTRUCCIÓN MURO DE CONTENCIÓN EN CONCRETO CICLOPEO, EN LA INSTITUCIÓN EDUCATIVA LEOPOLDO LOPEZ ALVAREZ COLÓN, NARIÑO, OCCIDENTE</v>
          </cell>
          <cell r="M6929">
            <v>100</v>
          </cell>
          <cell r="N6929">
            <v>100</v>
          </cell>
          <cell r="O6929" t="str">
            <v>CERRADO</v>
          </cell>
        </row>
        <row r="6930">
          <cell r="K6930">
            <v>2013522030003</v>
          </cell>
          <cell r="L6930" t="str">
            <v>REMODELACIÓN PUESTO DE SALUD EN EL CORREGIMIENTO LA PLATA COLÓN, NARIÑO, OCCIDENTE</v>
          </cell>
          <cell r="M6930">
            <v>0</v>
          </cell>
          <cell r="N6930">
            <v>0.5</v>
          </cell>
          <cell r="O6930" t="str">
            <v>CONTRATADO EN EJECUCIÓN</v>
          </cell>
        </row>
        <row r="6931">
          <cell r="K6931">
            <v>2013522030004</v>
          </cell>
          <cell r="L6931" t="str">
            <v>MEJORAMIENTO VÍA EL CEMENTERIO EN EL CENTRO POBLADO DE VILLANUEVA COLÓN, NARIÑO, OCCIDENTE</v>
          </cell>
          <cell r="M6931">
            <v>100</v>
          </cell>
          <cell r="N6931">
            <v>99.91</v>
          </cell>
          <cell r="O6931" t="str">
            <v>CERRADO</v>
          </cell>
        </row>
        <row r="6932">
          <cell r="K6932">
            <v>2013522030005</v>
          </cell>
          <cell r="L6932" t="str">
            <v>CONSTRUCCIÓN CUBIERTA PATIO EN LA INSTITUCION EDUCATIVA AGROINDUSTRIAL DIVINO NIÑO COLÓN, NARIÑO, OCCIDENTE</v>
          </cell>
          <cell r="M6932">
            <v>100</v>
          </cell>
          <cell r="N6932">
            <v>99.95</v>
          </cell>
          <cell r="O6932" t="str">
            <v>CERRADO</v>
          </cell>
        </row>
        <row r="6933">
          <cell r="K6933">
            <v>2014522030001</v>
          </cell>
          <cell r="L6933" t="str">
            <v>CONSTRUCCIÓN CUBIERTA DEL PATIO ESCOLAR DE LA INSTITUCION EDUCATIVA TECNICA AGROPECUARIA SAN CARLOS, COLÓN, NARIÑO, OCCIDENTE</v>
          </cell>
          <cell r="M6933">
            <v>100</v>
          </cell>
          <cell r="N6933">
            <v>99.86</v>
          </cell>
          <cell r="O6933" t="str">
            <v>CERRADO</v>
          </cell>
        </row>
        <row r="6934">
          <cell r="K6934">
            <v>2015522030001</v>
          </cell>
          <cell r="L6934" t="str">
            <v>CONSTRUCCIÓN CUBIERTA DEL PATIO ESCOLAR DE LA INSTITUCIÓN EDUCATIVA NUESTRA SEÑORA DEL ROSARIO COLÓN, NARIÑO, OCCIDENTE</v>
          </cell>
          <cell r="M6934">
            <v>100</v>
          </cell>
          <cell r="N6934">
            <v>99.95</v>
          </cell>
          <cell r="O6934" t="str">
            <v>TERMINADO</v>
          </cell>
        </row>
        <row r="6935">
          <cell r="K6935">
            <v>2015522030002</v>
          </cell>
          <cell r="L6935" t="str">
            <v>REPOSICIÓN PAVIMENTO CANCHA Y PAVIMENTO ENTRADA PRINCIPAL EN LA INSTITUCIÓN EDUCATIVA AGROPECUARIA SAN CARLOS COLÓN, NARIÑO, OCCIDENTE</v>
          </cell>
          <cell r="M6935">
            <v>100</v>
          </cell>
          <cell r="N6935">
            <v>100</v>
          </cell>
          <cell r="O6935" t="str">
            <v>CERRADO</v>
          </cell>
        </row>
        <row r="6936">
          <cell r="K6936">
            <v>2015522030003</v>
          </cell>
          <cell r="L6936" t="str">
            <v>CONSTRUCCIÓN ADOQUINAMIENTO DE LA VÍA DEL BARRIO LOS ESTUDIANTES DE LA CABECERA MUNICIPAL COLÓN, NARIÑO, OCCIDENTE</v>
          </cell>
          <cell r="M6936">
            <v>100</v>
          </cell>
          <cell r="N6936">
            <v>99.96</v>
          </cell>
          <cell r="O6936" t="str">
            <v>CERRADO</v>
          </cell>
        </row>
        <row r="6937">
          <cell r="K6937">
            <v>2012522070001</v>
          </cell>
          <cell r="L6937" t="str">
            <v>MEJORAMIENTO DE VÍAS TERCIARIAS EN EL MUNICIPIO DE CONSACÁ - DEPARTAMENTO DE NARIÑO</v>
          </cell>
          <cell r="M6937">
            <v>100</v>
          </cell>
          <cell r="N6937">
            <v>99.73</v>
          </cell>
          <cell r="O6937" t="str">
            <v>CERRADO</v>
          </cell>
        </row>
        <row r="6938">
          <cell r="K6938">
            <v>2013522070001</v>
          </cell>
          <cell r="L6938" t="str">
            <v>CONSTRUCCIÓN PLAZOLETAS EN LOS SECTORES EL CEMENTERIO Y EL CARMELO CABECERA MUNICIPAL CONSACA, NARIÑO, OCCIDENTE</v>
          </cell>
          <cell r="M6938">
            <v>100</v>
          </cell>
          <cell r="N6938">
            <v>99.98</v>
          </cell>
          <cell r="O6938" t="str">
            <v>CERRADO</v>
          </cell>
        </row>
        <row r="6939">
          <cell r="K6939">
            <v>2013522070002</v>
          </cell>
          <cell r="L6939" t="str">
            <v>CONSTRUCCIÓN DE ANDENES EN EL SECTOR URBANO COMPRENDIDO ENTRE LA CALLE 2 Y CARRERA 1 CONSACA, NARIÑO, OCCIDENTE</v>
          </cell>
          <cell r="M6939">
            <v>100</v>
          </cell>
          <cell r="N6939">
            <v>99.47</v>
          </cell>
          <cell r="O6939" t="str">
            <v>CERRADO</v>
          </cell>
        </row>
        <row r="6940">
          <cell r="K6940">
            <v>2014522070001</v>
          </cell>
          <cell r="L6940" t="str">
            <v>ADECUACIÓN DE LA PLAZA DE MERCADO PRIMERA ETAPA, MUNICIPIO DE CONSACA, NARIÑO, DEPARTAMENTO DE NARIÑO</v>
          </cell>
          <cell r="M6940">
            <v>100</v>
          </cell>
          <cell r="N6940">
            <v>99.99</v>
          </cell>
          <cell r="O6940" t="str">
            <v>CERRADO</v>
          </cell>
        </row>
        <row r="6941">
          <cell r="K6941">
            <v>2013522100001</v>
          </cell>
          <cell r="L6941" t="str">
            <v>CONSTRUCCIÓN DE VIVIENDA DE INTERS SOCIAL RURAL EN SITIO PROPIO CONTADERO, NARIÑO, OCCIDENTE</v>
          </cell>
          <cell r="M6941">
            <v>100</v>
          </cell>
          <cell r="N6941">
            <v>97.67</v>
          </cell>
          <cell r="O6941" t="str">
            <v>TERMINADO</v>
          </cell>
        </row>
        <row r="6942">
          <cell r="K6942">
            <v>2012522100002</v>
          </cell>
          <cell r="L6942" t="str">
            <v>CONSTRUCCIÓN DE UNIDADES SANITARIAS EN LA ZONA RURAL DEL MUNICIPIO DEL CONTADERO - DEPARTAMENTO DE NARIÑO CONTADERO, NARIÑO, OCCIDENTE</v>
          </cell>
          <cell r="M6942">
            <v>100</v>
          </cell>
          <cell r="N6942">
            <v>99.99</v>
          </cell>
          <cell r="O6942" t="str">
            <v>TERMINADO</v>
          </cell>
        </row>
        <row r="6943">
          <cell r="K6943">
            <v>2013522100002</v>
          </cell>
          <cell r="L6943" t="str">
            <v>FORTALECIMIENTO DEL SECTOR AGROPECUARIO MEDIANTE EL IATDR A PEQUEÑOS Y MEDIANOS PRODUCTORES DEL MUNICIPIO DE CONTADERO, DEPARTAMENTO NARIÑO</v>
          </cell>
          <cell r="M6943">
            <v>100</v>
          </cell>
          <cell r="N6943">
            <v>0</v>
          </cell>
          <cell r="O6943" t="str">
            <v>TERMINADO</v>
          </cell>
        </row>
        <row r="6944">
          <cell r="K6944">
            <v>2014522100001</v>
          </cell>
          <cell r="L6944" t="str">
            <v>ADQUISICIÓN DE UN BUS ESCOLAR PARA DISMINUIR LA DESERCIÓN ESCOLAR EN LA I.E. LAS DELICIAS DE CONTADERO, NARIÑO, OCCIDENTE</v>
          </cell>
          <cell r="M6944">
            <v>100</v>
          </cell>
          <cell r="N6944">
            <v>93.14</v>
          </cell>
          <cell r="O6944" t="str">
            <v>TERMINADO</v>
          </cell>
        </row>
        <row r="6945">
          <cell r="K6945">
            <v>2014522100002</v>
          </cell>
          <cell r="L6945" t="str">
            <v>FORMULACIÓN DEL PLAN DE VIDA Y REGLAMENTO INTERNO DEL CABILDO ALDEA DE MARÍA CONTADERO, NARIÑO, OCCIDENTE</v>
          </cell>
          <cell r="M6945">
            <v>0</v>
          </cell>
          <cell r="N6945">
            <v>0</v>
          </cell>
          <cell r="O6945" t="str">
            <v>SIN CONTRATAR</v>
          </cell>
        </row>
        <row r="6946">
          <cell r="K6946">
            <v>2014522100003</v>
          </cell>
          <cell r="L6946" t="str">
            <v>ADQUISICIÓN DE UN BUS DE TRANSPORTE ESCOLAR PARA MEJORAR COBERTURA EN LA I.E. SAN CARLOS CONTADERO, NARIÑO, OCCIDENTE</v>
          </cell>
          <cell r="M6946">
            <v>0</v>
          </cell>
          <cell r="N6946">
            <v>0</v>
          </cell>
          <cell r="O6946" t="str">
            <v>CONTRATADO EN EJECUCIÓN</v>
          </cell>
        </row>
        <row r="6947">
          <cell r="K6947">
            <v>2015522100001</v>
          </cell>
          <cell r="L6947" t="str">
            <v>MEJORAMIENTO DE LA INFRAESTRUCTURA VIAL  DEL CASCO URBANO DE CONTADERO, NARIÑO, OCCIDENTE</v>
          </cell>
          <cell r="M6947">
            <v>0</v>
          </cell>
          <cell r="N6947">
            <v>38.04</v>
          </cell>
          <cell r="O6947" t="str">
            <v>CONTRATADO EN EJECUCIÓN</v>
          </cell>
        </row>
        <row r="6948">
          <cell r="K6948">
            <v>2012522150001</v>
          </cell>
          <cell r="L6948" t="str">
            <v>HABILITACIÓN CASA DE LA CULTURA MONSEÑOR REMIGIO NARVAEZ B. CORDOBA, NARIÑO, OCCIDENTE</v>
          </cell>
          <cell r="M6948">
            <v>100</v>
          </cell>
          <cell r="N6948">
            <v>99.76</v>
          </cell>
          <cell r="O6948" t="str">
            <v>CERRADO</v>
          </cell>
        </row>
        <row r="6949">
          <cell r="K6949">
            <v>2013522150001</v>
          </cell>
          <cell r="L6949" t="str">
            <v>ESTUDIOS Y DISEÑOS PARA LA PAVIMENTACION VIAL CORDOBA - LAS CRUCES (IPIALES)- PANAMERICANA CORDOBA, NARIÑO, OCCIDENTE</v>
          </cell>
          <cell r="M6949">
            <v>100</v>
          </cell>
          <cell r="N6949">
            <v>100</v>
          </cell>
          <cell r="O6949" t="str">
            <v>PARA CIERRE</v>
          </cell>
        </row>
        <row r="6950">
          <cell r="K6950">
            <v>2013522150002</v>
          </cell>
          <cell r="L6950" t="str">
            <v>CONSTRUCCIÓN SEDE IPS RESGUARDO INDIGENA DE MALES CORDOBA, NARIÑO, OCCIDENTE</v>
          </cell>
          <cell r="M6950">
            <v>99.83</v>
          </cell>
          <cell r="N6950">
            <v>71.459999999999994</v>
          </cell>
          <cell r="O6950" t="str">
            <v>TERMINADO</v>
          </cell>
        </row>
        <row r="6951">
          <cell r="K6951">
            <v>2014522150001</v>
          </cell>
          <cell r="L6951" t="str">
            <v>CONSTRUCCIÓN CINCO AULAS, UNA UNIDAD SANITARIA Y DOTACIÓN DE MOBILIARIO EN LA I. E. NUESTRA SEÑORA DE FÁTIMA CORDOBA, NARIÑO</v>
          </cell>
          <cell r="M6951">
            <v>99.88</v>
          </cell>
          <cell r="N6951">
            <v>99.99</v>
          </cell>
          <cell r="O6951" t="str">
            <v>TERMINADO</v>
          </cell>
        </row>
        <row r="6952">
          <cell r="K6952">
            <v>2014522150002</v>
          </cell>
          <cell r="L6952" t="str">
            <v>MEJORAMIENTO DEL EQUIPAMENTO MUNICIPAL DE CULTURA Y DEPORTE EN VEREDAS DEL MUNICIPIO DE CORDOBA DEPARTAMENTO DE NARIÑO</v>
          </cell>
          <cell r="M6952">
            <v>100</v>
          </cell>
          <cell r="N6952">
            <v>24.55</v>
          </cell>
          <cell r="O6952" t="str">
            <v>TERMINADO</v>
          </cell>
        </row>
        <row r="6953">
          <cell r="K6953">
            <v>2015522150001</v>
          </cell>
          <cell r="L6953" t="str">
            <v>REHABILITACIÓN , MEJORAMIENTO, CONSERVACION DE LAS VIAS DE ACCESO VEHICULARES Y PEATONALES DEL MUNICIPIO DE CORDOBA, DEPARTAMENTO DE NARIÑO, OCCIDENTE.</v>
          </cell>
          <cell r="M6953">
            <v>0</v>
          </cell>
          <cell r="N6953">
            <v>0</v>
          </cell>
          <cell r="O6953" t="str">
            <v>CONTRATADO EN EJECUCIÓN</v>
          </cell>
        </row>
        <row r="6954">
          <cell r="K6954">
            <v>2015522150002</v>
          </cell>
          <cell r="L6954" t="str">
            <v>MEJORAMIENTO EQUIPAMENTO MUNICIPAL DE CULTURA Y DEPORTE DE 3 SALONES CULTURALES EN VEREDAS PULIS, QUEMDO ALTO, SALADO DEL MUNICIPIO CORDOBA, NARIÑO, OCCIDENTE</v>
          </cell>
          <cell r="M6954">
            <v>100</v>
          </cell>
          <cell r="N6954">
            <v>29.12</v>
          </cell>
          <cell r="O6954" t="str">
            <v>TERMINADO</v>
          </cell>
        </row>
        <row r="6955">
          <cell r="K6955">
            <v>2015522150003</v>
          </cell>
          <cell r="L6955" t="str">
            <v>CONSTRUCCIÓN CENTRO DE DESARROLLO INFANTIL, CORREGIMIENTO DE SANANTANDER, MUNICIPIO DE CORDOBA, NARIÑO, OCCIDENTE</v>
          </cell>
          <cell r="M6955">
            <v>100</v>
          </cell>
          <cell r="N6955">
            <v>99.98</v>
          </cell>
          <cell r="O6955" t="str">
            <v>PARA CIERRE</v>
          </cell>
        </row>
        <row r="6956">
          <cell r="K6956">
            <v>2013522240002</v>
          </cell>
          <cell r="L6956" t="str">
            <v>CONSTRUCCIÓN PROYECTO VISR DESARROLLO RURAL DENOMINADO CADENAS PRODUCTIVAS SECTOR LACTEO UBICADO EN EL MUNICIPIO DE CUASPUD, NARIÑO, OCCIDENTE</v>
          </cell>
          <cell r="M6956">
            <v>100</v>
          </cell>
          <cell r="N6956">
            <v>97.87</v>
          </cell>
          <cell r="O6956" t="str">
            <v>TERMINADO</v>
          </cell>
        </row>
        <row r="6957">
          <cell r="K6957">
            <v>2012522240002</v>
          </cell>
          <cell r="L6957" t="str">
            <v>CONSTRUCCIÓN DE PLACA HUELLAS EN LOS SECTORES RURALES DE YAPULQUER Y CHUNGANA CUASPUD, NARIÑO, OCCIDENTE</v>
          </cell>
          <cell r="M6957">
            <v>100</v>
          </cell>
          <cell r="N6957">
            <v>100</v>
          </cell>
          <cell r="O6957" t="str">
            <v>CERRADO</v>
          </cell>
        </row>
        <row r="6958">
          <cell r="K6958">
            <v>2014522240003</v>
          </cell>
          <cell r="L6958" t="str">
            <v>FORTALECIMIENTO DE LA ESCUELA MUSICAL JULIO ARBOLEDA DEL MUNICIPIO DE CUASPUD, NARIÑO, OCCIDENTE</v>
          </cell>
          <cell r="M6958">
            <v>100</v>
          </cell>
          <cell r="N6958">
            <v>97.5</v>
          </cell>
          <cell r="O6958" t="str">
            <v>CERRADO</v>
          </cell>
        </row>
        <row r="6959">
          <cell r="K6959">
            <v>2015522240001</v>
          </cell>
          <cell r="L6959" t="str">
            <v>MEJORAMIENTO VIAL CONSTRUCCIÓN DE PLACA HUELLA EN LOS SECTORES DE LA VEREDAS CARCHI Y MONTENEGROS;CONSTRUCCIÓN CUNETAS EN ARELLANOS D CUASPUD, NARIÑO, OCCIDENTE</v>
          </cell>
          <cell r="M6959">
            <v>100</v>
          </cell>
          <cell r="N6959">
            <v>91.99</v>
          </cell>
          <cell r="O6959" t="str">
            <v>TERMINADO</v>
          </cell>
        </row>
        <row r="6960">
          <cell r="K6960">
            <v>2015522240002</v>
          </cell>
          <cell r="L6960" t="str">
            <v>CONSTRUCCIÓN PLACA HUELLA Y MEJORAMIENTO VIAL VEREDA MACAS CHUNGANA CUASPUD, NARIÑO, OCCIDENTE</v>
          </cell>
          <cell r="M6960">
            <v>100</v>
          </cell>
          <cell r="N6960">
            <v>99.85</v>
          </cell>
          <cell r="O6960" t="str">
            <v>CERRADO</v>
          </cell>
        </row>
        <row r="6961">
          <cell r="K6961">
            <v>2012522270002</v>
          </cell>
          <cell r="L6961" t="str">
            <v>CONSTRUCCIÓN PAVIMENTO CONCRETO RÍGIDO CALLE 20 AV. LLORENTE ENTRE LA CARRERA 6 Y LA TRANSVERSAL 4, Y CARRERA 6 ENTRE CUMBAL, NARIÑO, OCCIDENTE</v>
          </cell>
          <cell r="M6961">
            <v>100</v>
          </cell>
          <cell r="N6961">
            <v>99.94</v>
          </cell>
          <cell r="O6961" t="str">
            <v>PARA CIERRE</v>
          </cell>
        </row>
        <row r="6962">
          <cell r="K6962">
            <v>2012522270003</v>
          </cell>
          <cell r="L6962" t="str">
            <v>RECUPERACIÓN DE LAS PRINCIPALES VIAS TERCIARIAS CON EL SISTEMA DE EMPEDRADO CUMBAL, NARIÑO, OCCIDENTE</v>
          </cell>
          <cell r="M6962">
            <v>100</v>
          </cell>
          <cell r="N6962">
            <v>99.99</v>
          </cell>
          <cell r="O6962" t="str">
            <v>PARA CIERRE</v>
          </cell>
        </row>
        <row r="6963">
          <cell r="K6963">
            <v>2013522270002</v>
          </cell>
          <cell r="L6963" t="str">
            <v>CONSTRUCCIÓN PAVIMENTO EN CONCRETO RÍGIDO DE CLL 12 ENTRE KR 20,21,22, KR 6 ENTRE CLL 21 Y 22, Y CLL 21 ENTRE KR 5 Y 6 MUNICIPIO DE CUMBAL, NARIÑO, OCCIDENTE</v>
          </cell>
          <cell r="M6963">
            <v>100</v>
          </cell>
          <cell r="N6963">
            <v>99.48</v>
          </cell>
          <cell r="O6963" t="str">
            <v>TERMINADO</v>
          </cell>
        </row>
        <row r="6964">
          <cell r="K6964">
            <v>2013522270003</v>
          </cell>
          <cell r="L6964" t="str">
            <v>CONSTRUCCIÓN ADOQUINAMIENTO DE VIAS EN LOS CENTROS POBLADOS DE PANA Y CHILES, DEL MUNICIPIO CUMBAL, NARIÑO, OCCIDENTE</v>
          </cell>
          <cell r="M6964">
            <v>100</v>
          </cell>
          <cell r="N6964">
            <v>99.28</v>
          </cell>
          <cell r="O6964" t="str">
            <v>TERMINADO</v>
          </cell>
        </row>
        <row r="6965">
          <cell r="K6965">
            <v>2013522270004</v>
          </cell>
          <cell r="L6965" t="str">
            <v>RECUPERACIÓN CON SISTEMA EMPEDRADO VIAS TASMAG-CUAICAL CUETIAL-CENTRO BOYERA-CUASPUD QUILISMAL CENTRO R. I. GRAN CUMBAL MPIO DE CUMBAL, NARIÑO, OCCIDENTE</v>
          </cell>
          <cell r="M6965">
            <v>100</v>
          </cell>
          <cell r="N6965">
            <v>100</v>
          </cell>
          <cell r="O6965" t="str">
            <v>PARA CIERRE</v>
          </cell>
        </row>
        <row r="6966">
          <cell r="K6966">
            <v>2014522270001</v>
          </cell>
          <cell r="L6966" t="str">
            <v>REHABILITACIÓN Y MANTENIMIENTO VIA TERCIARIA RESGUARDO DE MAYASQUER Y VIA TERCIARIA LAS HUERTAS-HUEL RESGUERDO DEL GRAN CUMBA MUNICIPIO CUMBAL, NARIÑO, OCCIDENTE</v>
          </cell>
          <cell r="M6966">
            <v>100</v>
          </cell>
          <cell r="N6966">
            <v>99.99</v>
          </cell>
          <cell r="O6966" t="str">
            <v>TERMINADO</v>
          </cell>
        </row>
        <row r="6967">
          <cell r="K6967">
            <v>2015522270001</v>
          </cell>
          <cell r="L6967" t="str">
            <v>CONSTRUCCIÓN PAVIMENTO EN CONCRETO RIGIDO DE LA VIA MIRAFLORES - LA LAGUNA DESDE EL K0+000 HASTA EL K0+700 EN EL MUNICIPIO DE CUMBAL, NARIÑO, OCCIDENTE</v>
          </cell>
          <cell r="M6967">
            <v>0</v>
          </cell>
          <cell r="N6967">
            <v>0</v>
          </cell>
          <cell r="O6967" t="str">
            <v>CONTRATADO EN EJECUCIÓN</v>
          </cell>
        </row>
        <row r="6968">
          <cell r="K6968">
            <v>2012522330001</v>
          </cell>
          <cell r="L6968" t="str">
            <v>CONSTRUCCIÓN DE CUBIERTA PARA EL POLIDEPORTIVO UBICADO EN EL CASCO URBANO DE CUMBITARA, NARIÑO</v>
          </cell>
          <cell r="M6968">
            <v>100</v>
          </cell>
          <cell r="N6968">
            <v>99.96</v>
          </cell>
          <cell r="O6968" t="str">
            <v>CERRADO</v>
          </cell>
        </row>
        <row r="6969">
          <cell r="K6969">
            <v>2013522330001</v>
          </cell>
          <cell r="L6969" t="str">
            <v>CONSTRUCCIÓN DEL POLIDEPORTIVO EN EL CORREGIMIENTO DE PISANDA MUNICIPIO DE CUMBITARA, NARIÑO, OCCIDENTE</v>
          </cell>
          <cell r="M6969">
            <v>100</v>
          </cell>
          <cell r="N6969">
            <v>99.95</v>
          </cell>
          <cell r="O6969" t="str">
            <v>CERRADO</v>
          </cell>
        </row>
        <row r="6970">
          <cell r="K6970">
            <v>2013522330002</v>
          </cell>
          <cell r="L6970" t="str">
            <v>CONSTRUCCIÓN DE POLIDEPORTIVO CUBIERTO Y PARQUE CENTRAL EN EL CORREGIMIENTO DE LA ESPERANZA MUNICIPIO DE CUMBITARA, NARIÑO, OCCIDENTE</v>
          </cell>
          <cell r="M6970">
            <v>100</v>
          </cell>
          <cell r="N6970">
            <v>99.96</v>
          </cell>
          <cell r="O6970" t="str">
            <v>CERRADO</v>
          </cell>
        </row>
        <row r="6971">
          <cell r="K6971">
            <v>2013522330003</v>
          </cell>
          <cell r="L6971" t="str">
            <v>CONSTRUCCION DE PAVIMENTO EN CONCRETO RIGIDO DE LA CALLE 2 ENTRE CARRERAS 5 Y 6 Y CRRA 6 ENTRE CALLES 2 Y 5, EN LA CEBECERA URBANA DEL MUNICIPIO DE CUMBITARA, DEPARTAMENTO DE NARIÑO</v>
          </cell>
          <cell r="M6971">
            <v>100</v>
          </cell>
          <cell r="N6971">
            <v>99.95</v>
          </cell>
          <cell r="O6971" t="str">
            <v>CERRADO</v>
          </cell>
        </row>
        <row r="6972">
          <cell r="K6972">
            <v>2013522330005</v>
          </cell>
          <cell r="L6972" t="str">
            <v>FORTALECIMIENTO EN LA PARTICIPACIÓN DE LOS JOVENES EN LOS AMBITOS: SOCIAL, DEPORTIVO Y CULTURAL EN EL MUNICIPIO DE CUMBITARA, NARIÑO, OCCIDENTE</v>
          </cell>
          <cell r="M6972">
            <v>100</v>
          </cell>
          <cell r="N6972">
            <v>100</v>
          </cell>
          <cell r="O6972" t="str">
            <v>CERRADO</v>
          </cell>
        </row>
        <row r="6973">
          <cell r="K6973">
            <v>2013522330006</v>
          </cell>
          <cell r="L6973" t="str">
            <v>CONSTRUCCIÓN DE ESCENARIO DEPORTIVO EN EL CENTRO EDUCATIVO SIDÓN EN EL MUNICIPIO DE CUMBITARA, DEPARTAMENTO DE NARIÑO</v>
          </cell>
          <cell r="M6973">
            <v>100</v>
          </cell>
          <cell r="N6973">
            <v>98.04</v>
          </cell>
          <cell r="O6973" t="str">
            <v>CERRADO</v>
          </cell>
        </row>
        <row r="6974">
          <cell r="K6974">
            <v>2014522330001</v>
          </cell>
          <cell r="L6974" t="str">
            <v>CONSTRUCCIÓN DE PUENTE VEHICULAR EN ESTRUCTURA METALICA SECTOR YANASARA ALTO, MUNICIPIO DE CUMBITARA, DEPARTAMENTO DE NARIÑO</v>
          </cell>
          <cell r="M6974">
            <v>44.12</v>
          </cell>
          <cell r="N6974">
            <v>41.22</v>
          </cell>
          <cell r="O6974" t="str">
            <v>CONTRATADO EN EJECUCIÓN</v>
          </cell>
        </row>
        <row r="6975">
          <cell r="K6975">
            <v>2015522330001</v>
          </cell>
          <cell r="L6975" t="str">
            <v>FORTALECIMIENTO ASOCIATIVO, PRODUCTIVO Y COMERCIAL DE LAS ACTIVIDADES ARTESANALES DE TEJIDO Y CONFECCIONES CON EQUIDAD DE GENERO EN EL MUNICIPIO DE CUMBITARA</v>
          </cell>
          <cell r="M6975">
            <v>100</v>
          </cell>
          <cell r="N6975">
            <v>100</v>
          </cell>
          <cell r="O6975" t="str">
            <v>CERRADO</v>
          </cell>
        </row>
        <row r="6976">
          <cell r="K6976">
            <v>2015522330002</v>
          </cell>
          <cell r="L6976" t="str">
            <v>CONSTRUCCIÓN DE PUENTE VEHICULAR EN ESTRUCTURA METALICA SECTOR YANASARA BAJO EN EL MUNICIPIO DE CUMBITARA, DEPARTAMENTO DE NARIÑO</v>
          </cell>
          <cell r="M6976">
            <v>0</v>
          </cell>
          <cell r="N6976">
            <v>0</v>
          </cell>
          <cell r="O6976" t="str">
            <v>CONTRATADO EN EJECUCIÓN</v>
          </cell>
        </row>
        <row r="6977">
          <cell r="K6977">
            <v>2015522330003</v>
          </cell>
          <cell r="L6977" t="str">
            <v>CONSTRUCCIÓN DE PLACA HUELLA VÍA TERCIARIA VEREDA EL VEINTICUATRO – CABECERA DE CUMBITARA, MUNICIPIO DE CUMBITARA, DEPARTAMENTO DE NARIÑO</v>
          </cell>
          <cell r="M6977">
            <v>100</v>
          </cell>
          <cell r="N6977">
            <v>0</v>
          </cell>
          <cell r="O6977" t="str">
            <v>TERMINADO</v>
          </cell>
        </row>
        <row r="6978">
          <cell r="K6978">
            <v>2013522500002</v>
          </cell>
          <cell r="L6978" t="str">
            <v>CONSTRUCCIÓN COMERCILALIZADORA DE MARISCOS ETAPA I EL CHARCO, NARIÑO, OCCIDENTE</v>
          </cell>
          <cell r="M6978">
            <v>100</v>
          </cell>
          <cell r="N6978">
            <v>72.22</v>
          </cell>
          <cell r="O6978" t="str">
            <v>TERMINADO</v>
          </cell>
        </row>
        <row r="6979">
          <cell r="K6979">
            <v>2013522500004</v>
          </cell>
          <cell r="L6979" t="str">
            <v>MEJORAMIENTO TERMINACION CANCHA DE FUTBOL EL CHARCO, NARIÑO, OCCIDENTE</v>
          </cell>
          <cell r="M6979">
            <v>95</v>
          </cell>
          <cell r="N6979">
            <v>87.77</v>
          </cell>
          <cell r="O6979" t="str">
            <v>CONTRATADO EN EJECUCIÓN</v>
          </cell>
        </row>
        <row r="6980">
          <cell r="K6980">
            <v>2013522500005</v>
          </cell>
          <cell r="L6980" t="str">
            <v>CONSTRUCCIÓN CENTRO DE RECUPERACION NUTRICIONAL EL CHARCO, NARIÑO, OCCIDENTE</v>
          </cell>
          <cell r="M6980">
            <v>64.849999999999994</v>
          </cell>
          <cell r="N6980">
            <v>80.849999999999994</v>
          </cell>
          <cell r="O6980" t="str">
            <v>CONTRATADO EN EJECUCIÓN</v>
          </cell>
        </row>
        <row r="6981">
          <cell r="K6981">
            <v>2013522500006</v>
          </cell>
          <cell r="L6981" t="str">
            <v>ADECUACIÓN Y MEJORAMIENTO DE LA PLAZA CENTRAL EL CHARCO, NARIÑO, OCCIDENTE</v>
          </cell>
          <cell r="M6981">
            <v>95</v>
          </cell>
          <cell r="N6981">
            <v>90.37</v>
          </cell>
          <cell r="O6981" t="str">
            <v>CONTRATADO EN EJECUCIÓN</v>
          </cell>
        </row>
        <row r="6982">
          <cell r="K6982">
            <v>2013522500007</v>
          </cell>
          <cell r="L6982" t="str">
            <v>ADECUACIÓN PAVIMENTACION DE LAS PRINCIPALES CALLES DE LA ZONA URBANA EL CHARCO, NARIÑO, OCCIDENTE</v>
          </cell>
          <cell r="M6982">
            <v>100</v>
          </cell>
          <cell r="N6982">
            <v>81.38</v>
          </cell>
          <cell r="O6982" t="str">
            <v>TERMINADO</v>
          </cell>
        </row>
        <row r="6983">
          <cell r="K6983">
            <v>2015522500001</v>
          </cell>
          <cell r="L6983" t="str">
            <v>CONSTRUCCIÓN MONTAJE Y COMERCIALIZACIÓN DE MARISCOS EN EL BARRIO PORVENIR ETAPA II EL CHARCO, NARIÑO, OCCIDENTE</v>
          </cell>
          <cell r="M6983">
            <v>0</v>
          </cell>
          <cell r="N6983">
            <v>47.92</v>
          </cell>
          <cell r="O6983" t="str">
            <v>CONTRATADO EN EJECUCIÓN</v>
          </cell>
        </row>
        <row r="6984">
          <cell r="K6984">
            <v>2015522500002</v>
          </cell>
          <cell r="L6984" t="str">
            <v>CONSTRUCCIÓN PUENTE BARRIO EL PORVENIR PRIMERA Y SEGUNDA  ETAPA, MUNICIPIO EL CHARCO, NARIÑO, OCCIDENTE</v>
          </cell>
          <cell r="M6984">
            <v>0</v>
          </cell>
          <cell r="N6984">
            <v>0</v>
          </cell>
          <cell r="O6984" t="str">
            <v>CONTRATADO SIN ACTA DE INICIO</v>
          </cell>
        </row>
        <row r="6985">
          <cell r="K6985">
            <v>2015522500003</v>
          </cell>
          <cell r="L6985" t="str">
            <v>MEJORAMIENTO DE LAS CUBIERTAS DE LAS VIVIENDAS RURALES EN POBLACION INDIGENA Y AFRODESCENDIENTE MUNICIPIO DE EL CHARCO NARIÑO, , OCCIDENTE</v>
          </cell>
          <cell r="M6985">
            <v>100</v>
          </cell>
          <cell r="N6985">
            <v>91.92</v>
          </cell>
          <cell r="O6985" t="str">
            <v>TERMINADO</v>
          </cell>
        </row>
        <row r="6986">
          <cell r="K6986">
            <v>2012522540001</v>
          </cell>
          <cell r="L6986" t="str">
            <v>CONSTRUCCIÓN DE PAVIMENTO EN CONCRETO RIGIDO DE LA CALLE QUE CONDUCE A LA IE JORGE ELIECER GAITAN DEL MUNICIPIO DE EL PEÑOL, NARIÑO</v>
          </cell>
          <cell r="M6986">
            <v>100</v>
          </cell>
          <cell r="N6986">
            <v>99.99</v>
          </cell>
          <cell r="O6986" t="str">
            <v>PARA CIERRE</v>
          </cell>
        </row>
        <row r="6987">
          <cell r="K6987">
            <v>2013522540001</v>
          </cell>
          <cell r="L6987" t="str">
            <v>CONSTRUCCIÓN CENTRO DE ATENCIÓN AL CIUDADANO EL PEÑOL, NARIÑO, OCCIDENTE</v>
          </cell>
          <cell r="M6987">
            <v>100</v>
          </cell>
          <cell r="N6987">
            <v>84.99</v>
          </cell>
          <cell r="O6987" t="str">
            <v>TERMINADO</v>
          </cell>
        </row>
        <row r="6988">
          <cell r="K6988">
            <v>2014522540001</v>
          </cell>
          <cell r="L6988" t="str">
            <v>DOTACIÓN DE MOTONIVELADORA PARA MEJORAMIENTO Y MANTENIMIENTO DE LA MALLA VIAL DEL MUNICIPIO EL PEÑOL, NARIÑO, OCCIDENTE</v>
          </cell>
          <cell r="M6988">
            <v>100</v>
          </cell>
          <cell r="N6988">
            <v>99.94</v>
          </cell>
          <cell r="O6988" t="str">
            <v>TERMINADO</v>
          </cell>
        </row>
        <row r="6989">
          <cell r="K6989">
            <v>2015522540001</v>
          </cell>
          <cell r="L6989" t="str">
            <v>CONSTRUCCIÓN DE CUBIERTA Y UNIDAD SANITARIA EN EL POLIDEPORTIVO DE LA VEREDA ALTO PEÑOL- MUNICIPIO DE EL PEÑOL, NARIÑO, OCCIDENTE</v>
          </cell>
          <cell r="M6989">
            <v>100</v>
          </cell>
          <cell r="N6989">
            <v>99.99</v>
          </cell>
          <cell r="O6989" t="str">
            <v>CERRADO</v>
          </cell>
        </row>
        <row r="6990">
          <cell r="K6990">
            <v>2016522540001</v>
          </cell>
          <cell r="L6990" t="str">
            <v>CONSTRUCCIÓN Y DOTACIÓN DE LA CASA CAMPESINA PARA EL FORTALECIMIENTO  DEL SECTOR AGROPECUARIO EN EL MUNICIPIO DE EL PEÑOL, NARIÑO, OCCIDENTE</v>
          </cell>
          <cell r="M6990">
            <v>0</v>
          </cell>
          <cell r="N6990">
            <v>0</v>
          </cell>
          <cell r="O6990" t="str">
            <v>SIN CONTRATAR</v>
          </cell>
        </row>
        <row r="6991">
          <cell r="K6991">
            <v>2012522560001</v>
          </cell>
          <cell r="L6991" t="str">
            <v>CONSTRUCCIÓN CONSTRUCCION CUBIERTAS POLIDEPORTIVOS EL ROSARIO EL ROSARIO, NARIÑO, OCCIDENTE</v>
          </cell>
          <cell r="M6991">
            <v>100</v>
          </cell>
          <cell r="N6991">
            <v>13.14</v>
          </cell>
          <cell r="O6991" t="str">
            <v>TERMINADO</v>
          </cell>
        </row>
        <row r="6992">
          <cell r="K6992">
            <v>2013522560001</v>
          </cell>
          <cell r="L6992" t="str">
            <v>REMODELACIÓN PARQUE CENTRAL EL ROSARIO, NARIÑO, OCCIDENTE</v>
          </cell>
          <cell r="M6992">
            <v>100</v>
          </cell>
          <cell r="N6992">
            <v>95.53</v>
          </cell>
          <cell r="O6992" t="str">
            <v>TERMINADO</v>
          </cell>
        </row>
        <row r="6993">
          <cell r="K6993">
            <v>2014522560001</v>
          </cell>
          <cell r="L6993" t="str">
            <v>CONSTRUCCIÓN CUBIERTAS POLIDEPORTIVOS CORREGIMIENTO DE ESMERALDAS Y VEREDAS PALERMO Y CUMBITARA EL ROSARIO, NARIÑO, OCCIDENTE</v>
          </cell>
          <cell r="M6993">
            <v>100</v>
          </cell>
          <cell r="N6993">
            <v>95.68</v>
          </cell>
          <cell r="O6993" t="str">
            <v>TERMINADO</v>
          </cell>
        </row>
        <row r="6994">
          <cell r="K6994">
            <v>2014522560002</v>
          </cell>
          <cell r="L6994" t="str">
            <v>REHABILITACIÓN ESTADIO MUNICIPAL EL ROSARIO, NARIÑO, OCCIDENTE</v>
          </cell>
          <cell r="M6994">
            <v>100</v>
          </cell>
          <cell r="N6994">
            <v>84.98</v>
          </cell>
          <cell r="O6994" t="str">
            <v>TERMINADO</v>
          </cell>
        </row>
        <row r="6995">
          <cell r="K6995">
            <v>2015522560001</v>
          </cell>
          <cell r="L6995" t="str">
            <v>CONSTRUCCIÓN PLAZA DE MERCADO CORREGIMIENTO DE LA SIERRA EL ROSARIO, NARIÑO, OCCIDENTE</v>
          </cell>
          <cell r="M6995">
            <v>100</v>
          </cell>
          <cell r="N6995">
            <v>100</v>
          </cell>
          <cell r="O6995" t="str">
            <v>TERMINADO</v>
          </cell>
        </row>
        <row r="6996">
          <cell r="K6996">
            <v>2013522580001</v>
          </cell>
          <cell r="L6996" t="str">
            <v>CONSTRUCCIÓN VIVIENDA DE INTERÉS SOCIAL RURAL VISR CADENAS PRODUCTIVAS SECTOR LÁCTEO EL TABLÓN</v>
          </cell>
          <cell r="M6996">
            <v>100</v>
          </cell>
          <cell r="N6996">
            <v>100</v>
          </cell>
          <cell r="O6996" t="str">
            <v>TERMINADO</v>
          </cell>
        </row>
        <row r="6997">
          <cell r="K6997">
            <v>2012522580001</v>
          </cell>
          <cell r="L6997" t="str">
            <v>CONSTRUCCIÓN ADOQUINAMIENTO DE LA CALLE PRINCIPAL DEL CORREGIMIENTO DE POMPEYA MUNICIPIO DE EL TABLÓN DE GÓMEZ-DEPARTAMENTO DE NARIÑO</v>
          </cell>
          <cell r="M6997">
            <v>100</v>
          </cell>
          <cell r="N6997">
            <v>90.58</v>
          </cell>
          <cell r="O6997" t="str">
            <v>TERMINADO</v>
          </cell>
        </row>
        <row r="6998">
          <cell r="K6998">
            <v>2012522580002</v>
          </cell>
          <cell r="L6998" t="str">
            <v>CONSTRUCCIÓN ADOQUINAMIENTO DE LA CARRERA SEGUNDA DEL CORREGIMIENTO DE LAS MESAS SECTOR EL PRADO MUNICIPIO DE EL TABLON DE GOMEZ - DEPARTAMENTO DE NARIÑO</v>
          </cell>
          <cell r="M6998">
            <v>100</v>
          </cell>
          <cell r="N6998">
            <v>99.85</v>
          </cell>
          <cell r="O6998" t="str">
            <v>TERMINADO</v>
          </cell>
        </row>
        <row r="6999">
          <cell r="K6999">
            <v>2012522580003</v>
          </cell>
          <cell r="L6999" t="str">
            <v>CONSTRUCCIÓN CONSTRUCCION ACUEDUCTO VEREDA MARIA INMACULADA CORREGIMIENTO DE LAS MESAS MUNCIPIO DE EL TABLON DE GOMEZ OCCIDENTE, NARIÑO, EL TABLÓN DE GÓMEZ</v>
          </cell>
          <cell r="M6999">
            <v>100</v>
          </cell>
          <cell r="N6999">
            <v>70.040000000000006</v>
          </cell>
          <cell r="O6999" t="str">
            <v>CERRADO</v>
          </cell>
        </row>
        <row r="7000">
          <cell r="K7000">
            <v>2013522580002</v>
          </cell>
          <cell r="L7000" t="str">
            <v>CONSTRUCCIÓN POLIDEPORTIVO CUBIERTO CORREGIMIENTO DE LAS MESAS MUNICIPIO DE EL TABLÓN DE GÓMEZ DDEPARTAMENTO DE NARIÑO</v>
          </cell>
          <cell r="M7000">
            <v>100</v>
          </cell>
          <cell r="N7000">
            <v>99.96</v>
          </cell>
          <cell r="O7000" t="str">
            <v>CERRADO</v>
          </cell>
        </row>
        <row r="7001">
          <cell r="K7001">
            <v>2014522580001</v>
          </cell>
          <cell r="L7001" t="str">
            <v>CONSTRUCCIÓN PAVIMENTACIÓN EN CONCRETO ARTICULADO CALLE A LA ENTRADA DEL BARRIO EL PORVENIR CORREGIMIENTO DE APONTE DEL MUNICIPIO EL TABLÓN DE GÓMEZ, NARIÑO, OCCIDENTE</v>
          </cell>
          <cell r="M7001">
            <v>100</v>
          </cell>
          <cell r="N7001">
            <v>99.97</v>
          </cell>
          <cell r="O7001" t="str">
            <v>CERRADO</v>
          </cell>
        </row>
        <row r="7002">
          <cell r="K7002">
            <v>2014522580002</v>
          </cell>
          <cell r="L7002" t="str">
            <v>CONSTRUCCIÓN DE PLACA HUELLA Y OBRAS DE CONTENCIÓN EN LA CALLE SEGUNDA (ENTRADA AL PUESTO DE SALUD) Y ENTRADA A LA BIBLIOTECA EN EL TABLÓN DE GÓMEZ, NARIÑO, OCCIDENTE</v>
          </cell>
          <cell r="M7002">
            <v>100</v>
          </cell>
          <cell r="N7002">
            <v>99.98</v>
          </cell>
          <cell r="O7002" t="str">
            <v>TERMINADO</v>
          </cell>
        </row>
        <row r="7003">
          <cell r="K7003">
            <v>2014522580004</v>
          </cell>
          <cell r="L7003" t="str">
            <v>CONSTRUCCIÓN DE CUBIERTA CHAZODROMO MUNICIPIO DE EL TABLÓN DE GÓMEZ, NARIÑO, OCCIDENTE</v>
          </cell>
          <cell r="M7003">
            <v>100</v>
          </cell>
          <cell r="N7003">
            <v>99.83</v>
          </cell>
          <cell r="O7003" t="str">
            <v>CERRADO</v>
          </cell>
        </row>
        <row r="7004">
          <cell r="K7004">
            <v>2014522580005</v>
          </cell>
          <cell r="L7004" t="str">
            <v>CONSTRUCCIÓN PAVIMENTO TRAMO VIA TABLON . SALIDA A LA VICTORIA MUNICIPIO DE EL TABLÓN DE GÓMEZ, NARIÑO, OCCIDENTE</v>
          </cell>
          <cell r="M7004">
            <v>100</v>
          </cell>
          <cell r="N7004">
            <v>99.88</v>
          </cell>
          <cell r="O7004" t="str">
            <v>CERRADO</v>
          </cell>
        </row>
        <row r="7005">
          <cell r="K7005">
            <v>2015522580002</v>
          </cell>
          <cell r="L7005" t="str">
            <v>MEJORAMIENTO DE LAS VIAS, ENTRADA CENTRO DE SALUD MUNICIPIO EL TABLÓN DE GÓMEZ, NARIÑO, OCCIDENTE</v>
          </cell>
          <cell r="M7005">
            <v>93.46</v>
          </cell>
          <cell r="N7005">
            <v>98.86</v>
          </cell>
          <cell r="O7005" t="str">
            <v>CONTRATADO EN EJECUCIÓN</v>
          </cell>
        </row>
        <row r="7006">
          <cell r="K7006">
            <v>2013522600001</v>
          </cell>
          <cell r="L7006" t="str">
            <v>MANTENIMIENTO PERIÓDICO DE LA RED VIAL MUNICIPAL DE EL TAMBO, NARIÑO, OCCIDENTE</v>
          </cell>
          <cell r="M7006">
            <v>100</v>
          </cell>
          <cell r="N7006">
            <v>99.97</v>
          </cell>
          <cell r="O7006" t="str">
            <v>CERRADO</v>
          </cell>
        </row>
        <row r="7007">
          <cell r="K7007">
            <v>2014522600001</v>
          </cell>
          <cell r="L7007" t="str">
            <v>CONSTRUCCIÓN CONSTRUCCION CUATRO POLIDEPORTIVOS VEREDAS HUMITARO, CHUZA, EL TAMBILLO Y BARRIO PORVENIR EN EL MUNICIPIO DE EL TAMBO, N EL TAMBO, NARIÑO, OCCIDENTE</v>
          </cell>
          <cell r="M7007">
            <v>100</v>
          </cell>
          <cell r="N7007">
            <v>100</v>
          </cell>
          <cell r="O7007" t="str">
            <v>CERRADO</v>
          </cell>
        </row>
        <row r="7008">
          <cell r="K7008">
            <v>2014522600002</v>
          </cell>
          <cell r="L7008" t="str">
            <v>CONSTRUCCIÓN CONSTRUCCION CANCHA SINTETICA EL TAMBO, NARIÑO, OCCIDENTE</v>
          </cell>
          <cell r="M7008">
            <v>100</v>
          </cell>
          <cell r="N7008">
            <v>100</v>
          </cell>
          <cell r="O7008" t="str">
            <v>CERRADO</v>
          </cell>
        </row>
        <row r="7009">
          <cell r="K7009">
            <v>2015522600001</v>
          </cell>
          <cell r="L7009" t="str">
            <v>CONSTRUCCIÓN CANCHA MULTIPLE EN LA VEREDA TANGUANA, MUNICIPIO DE EL TAMBO, NARIÑO, OCCIDENTE</v>
          </cell>
          <cell r="M7009">
            <v>100</v>
          </cell>
          <cell r="N7009">
            <v>95.21</v>
          </cell>
          <cell r="O7009" t="str">
            <v>TERMINADO</v>
          </cell>
        </row>
        <row r="7010">
          <cell r="K7010">
            <v>2015522600003</v>
          </cell>
          <cell r="L7010" t="str">
            <v>MEJORAMIENTO DE LA CALIDAD Y CANTIDAD DE LOS PRODUCTOS DERIVADOS DE LA CAÑA PANELERA POR EL SUBSECTOR EN EL MUNICIPIO DE EL TAMBO, NARIÑO, OCCIDENTE</v>
          </cell>
          <cell r="M7010">
            <v>0</v>
          </cell>
          <cell r="N7010">
            <v>0</v>
          </cell>
          <cell r="O7010" t="str">
            <v>SIN CONTRATAR</v>
          </cell>
        </row>
        <row r="7011">
          <cell r="K7011">
            <v>2015522600004</v>
          </cell>
          <cell r="L7011" t="str">
            <v>FORMULACIÓN ESTUDIOS Y DISEÑOS PARA LA ADECUACIÓN Y MEJORAMIENTO DEL CENTRO DE ACOPIODELA SUBREGIÓN GUAMBUYACO EL TAMBO, NARIÑO, OCCIDENTE</v>
          </cell>
          <cell r="M7011">
            <v>100</v>
          </cell>
          <cell r="N7011">
            <v>100</v>
          </cell>
          <cell r="O7011" t="str">
            <v>CERRADO</v>
          </cell>
        </row>
        <row r="7012">
          <cell r="K7012">
            <v>2012525200001</v>
          </cell>
          <cell r="L7012" t="str">
            <v>CONSTRUCCIÓN MUELLE SALTADERO FRANCISCO PIZARRO, NARIÑO, OCCIDENTE</v>
          </cell>
          <cell r="M7012">
            <v>100</v>
          </cell>
          <cell r="N7012">
            <v>0</v>
          </cell>
          <cell r="O7012" t="str">
            <v>TERMINADO</v>
          </cell>
        </row>
        <row r="7013">
          <cell r="K7013">
            <v>2012522870001</v>
          </cell>
          <cell r="L7013" t="str">
            <v>CONSTRUCCIÓN PAVIMENTO RIGIDO CALLE NUEVA FUNES, NARIÑO, OCCIDENTE</v>
          </cell>
          <cell r="M7013">
            <v>100</v>
          </cell>
          <cell r="N7013">
            <v>99.88</v>
          </cell>
          <cell r="O7013" t="str">
            <v>CERRADO</v>
          </cell>
        </row>
        <row r="7014">
          <cell r="K7014">
            <v>2013522870001</v>
          </cell>
          <cell r="L7014" t="str">
            <v>CONSTRUCCIÓN DE PAVIMENTO EN CONCRETO HIDRAULICO EN EL SECTOR DE LOS BARRIOS CALLE NUEVA, SANTA FE Y EL ESTADIO. FUNES, NARIÑO, OCCIDENTE</v>
          </cell>
          <cell r="M7014">
            <v>99.72</v>
          </cell>
          <cell r="N7014">
            <v>99.85</v>
          </cell>
          <cell r="O7014" t="str">
            <v>CERRADO</v>
          </cell>
        </row>
        <row r="7015">
          <cell r="K7015">
            <v>2012523170001</v>
          </cell>
          <cell r="L7015" t="str">
            <v>CONSTRUCCIÓN DE 52 VIVIENDAS DE INTERÉS SOCIAL RURAL (VISR) GUACHUCAL 2012</v>
          </cell>
          <cell r="M7015">
            <v>100</v>
          </cell>
          <cell r="N7015">
            <v>97.91</v>
          </cell>
          <cell r="O7015" t="str">
            <v>TERMINADO</v>
          </cell>
        </row>
        <row r="7016">
          <cell r="K7016">
            <v>2013523170001</v>
          </cell>
          <cell r="L7016" t="str">
            <v>CONSTRUCCIÓN VIVIENDA DE INTERÉS SOCIAL RURAL VISR CADENAS PRODUCTIVAS SECTOR LÁCTEO GUACHUCAL</v>
          </cell>
          <cell r="M7016">
            <v>100</v>
          </cell>
          <cell r="N7016">
            <v>100</v>
          </cell>
          <cell r="O7016" t="str">
            <v>TERMINADO</v>
          </cell>
        </row>
        <row r="7017">
          <cell r="K7017">
            <v>2014523170001</v>
          </cell>
          <cell r="L7017" t="str">
            <v>ADQUISICIÓN DE LOTE PARA EL DESARROLLO DEL PROYECTO DE VIVIENDA GAITAN 2014 DEL MUNICIPIO DE GUACHUCAL, NARIÑO</v>
          </cell>
          <cell r="M7017">
            <v>0</v>
          </cell>
          <cell r="N7017">
            <v>0</v>
          </cell>
          <cell r="O7017" t="str">
            <v>CONTRATADO EN EJECUCIÓN</v>
          </cell>
        </row>
        <row r="7018">
          <cell r="K7018">
            <v>2014523170002</v>
          </cell>
          <cell r="L7018" t="str">
            <v>REHABILITACIÓN VÍAL DEL PARQUE PRINCIPAL Y LA CARRERA TERCERA ENTRE CALLES OCTAVA Y DOCE DEL MUNICIPIO DE GUACHUCAL - DEPARTAMENTO DE NARIÑO</v>
          </cell>
          <cell r="M7018">
            <v>100</v>
          </cell>
          <cell r="N7018">
            <v>99.96</v>
          </cell>
          <cell r="O7018" t="str">
            <v>TERMINADO</v>
          </cell>
        </row>
        <row r="7019">
          <cell r="K7019">
            <v>2015523170001</v>
          </cell>
          <cell r="L7019" t="str">
            <v>REHABILITACIÓN DE VÍAS DEL CASCO URBANO DEL MUNICIPO DE GUACHUCAL - DEPARTAMENTO DE NARIÑO</v>
          </cell>
          <cell r="M7019">
            <v>100</v>
          </cell>
          <cell r="N7019">
            <v>99.94</v>
          </cell>
          <cell r="O7019" t="str">
            <v>PARA CIERRE</v>
          </cell>
        </row>
        <row r="7020">
          <cell r="K7020">
            <v>2015523170003</v>
          </cell>
          <cell r="L7020" t="str">
            <v>CONSTRUCCIÓN POLIDEPORTIVO CUBIERTO EN LA VEREDA CONSUELO DE CHILLANQUER DEL MUNICIPIO DE GUACHUCAL - DEPARTAMENTO DE NARIÑO</v>
          </cell>
          <cell r="M7020">
            <v>59.7</v>
          </cell>
          <cell r="N7020">
            <v>76.38</v>
          </cell>
          <cell r="O7020" t="str">
            <v>CONTRATADO EN EJECUCIÓN</v>
          </cell>
        </row>
        <row r="7021">
          <cell r="K7021">
            <v>2012523200001</v>
          </cell>
          <cell r="L7021" t="str">
            <v>CONSTRUCCIÓN PAVIMENTACIÓN EN CONCRETO RIGIDO CALLE STA BARBARA GUAITARILLA, NARIÑO, OCCIDENTE</v>
          </cell>
          <cell r="M7021">
            <v>100</v>
          </cell>
          <cell r="N7021">
            <v>205.05</v>
          </cell>
          <cell r="O7021" t="str">
            <v>TERMINADO</v>
          </cell>
        </row>
        <row r="7022">
          <cell r="K7022">
            <v>2012523200002</v>
          </cell>
          <cell r="L7022" t="str">
            <v>CONSTRUCCIÓN PAVIMENTACIÓN EN CONCRETO RIGIDO CALLE MAKABULAY GUAITARILLA, NARIÑO, OCCIDENTE</v>
          </cell>
          <cell r="M7022">
            <v>100</v>
          </cell>
          <cell r="N7022">
            <v>5.66</v>
          </cell>
          <cell r="O7022" t="str">
            <v>TERMINADO</v>
          </cell>
        </row>
        <row r="7023">
          <cell r="K7023">
            <v>2013523200001</v>
          </cell>
          <cell r="L7023" t="str">
            <v>CONSTRUCCIÓN DE PAVIMENTO EN CONCRETO RÍGIDO DE LA CALLE 3RA DEL BARRIO PUEBLO NUEVO DEL MUNICIPIO GUAITARILLA, NARIÑO, OCCIDENTE</v>
          </cell>
          <cell r="M7023">
            <v>100</v>
          </cell>
          <cell r="N7023">
            <v>99.99</v>
          </cell>
          <cell r="O7023" t="str">
            <v>CERRADO</v>
          </cell>
        </row>
        <row r="7024">
          <cell r="K7024">
            <v>2013523200002</v>
          </cell>
          <cell r="L7024" t="str">
            <v>CONSTRUCCIÓN CONSTRUCCION DISTRITO DE ADECUACION DE TIERRAS SAN NICOLAS LA VICTORIA MUNICIPIO DE GUAITARILLA GUAITARILLA, NARIÑO, OCCIDENTE</v>
          </cell>
          <cell r="M7024">
            <v>100</v>
          </cell>
          <cell r="N7024">
            <v>100</v>
          </cell>
          <cell r="O7024" t="str">
            <v>CERRADO</v>
          </cell>
        </row>
        <row r="7025">
          <cell r="K7025">
            <v>2013523200003</v>
          </cell>
          <cell r="L7025" t="str">
            <v>CONSTRUCCIÓN PAVIMENTACION EN CONCRETO RIGIDO DE LA CARRERA 6 ENTRE CALLES 4 Y 5ª GUAITARILLA, NARIÑO, OCCIDENTE</v>
          </cell>
          <cell r="M7025">
            <v>100</v>
          </cell>
          <cell r="N7025">
            <v>99.99</v>
          </cell>
          <cell r="O7025" t="str">
            <v>CERRADO</v>
          </cell>
        </row>
        <row r="7026">
          <cell r="K7026">
            <v>2012523230001</v>
          </cell>
          <cell r="L7026" t="str">
            <v>CONSTRUCCIÓN PAVIMENTO EN CONCRETO HIDRAULICO GUALMATÁN, NARIÑO, OCCIDENTE</v>
          </cell>
          <cell r="M7026">
            <v>100</v>
          </cell>
          <cell r="N7026">
            <v>99.99</v>
          </cell>
          <cell r="O7026" t="str">
            <v>PARA CIERRE</v>
          </cell>
        </row>
        <row r="7027">
          <cell r="K7027">
            <v>2013523230001</v>
          </cell>
          <cell r="L7027" t="str">
            <v>CONSTRUCCIÓN DE UN ESCENARIO PARA EL DESARROLLO DE ACTIVIDADES CULTURALES, DE LA RECREACIÓN Y EL DEPORTE. GUALMATÁN, NARIÑO, OCCIDENTE</v>
          </cell>
          <cell r="M7027">
            <v>100</v>
          </cell>
          <cell r="N7027">
            <v>99.2</v>
          </cell>
          <cell r="O7027" t="str">
            <v>CERRADO</v>
          </cell>
        </row>
        <row r="7028">
          <cell r="K7028">
            <v>2014523230001</v>
          </cell>
          <cell r="L7028" t="str">
            <v>MEJORAMIENTO DE LA INFRAESTRUCTURA DEL POLIDEPORTIVO Y PARQUE MULTIPROPOSITO DEL MUNICIPIO DE GUALMATÁN, NARIÑO, OCCIDENTE</v>
          </cell>
          <cell r="M7028">
            <v>100</v>
          </cell>
          <cell r="N7028">
            <v>95.22</v>
          </cell>
          <cell r="O7028" t="str">
            <v>TERMINADO</v>
          </cell>
        </row>
        <row r="7029">
          <cell r="K7029">
            <v>2015523230001</v>
          </cell>
          <cell r="L7029" t="str">
            <v>MEJORAMIENTO DE LAS VIAS DEL CORREGIMIENTO DE  CUATIS, SECTOR CUATIS YALE, VEREDA LA COFRADIA Y SECTOR LA CRUZ DEL MUNICIPIO DE GUALMATÁN, NARIÑO, OCCIDENTE</v>
          </cell>
          <cell r="M7029">
            <v>100</v>
          </cell>
          <cell r="N7029">
            <v>99.99</v>
          </cell>
          <cell r="O7029" t="str">
            <v>CERRADO</v>
          </cell>
        </row>
        <row r="7030">
          <cell r="K7030">
            <v>2012523520002</v>
          </cell>
          <cell r="L7030" t="str">
            <v>MANTENIMIENTO DE VIAS DE LAS VEREDAS EL YARQUI, LOMA DE ARGOTYS ALTO, LOMA DE ARGOTYS BAJO ILES, NARIÑO, OCCIDENTE</v>
          </cell>
          <cell r="M7030">
            <v>98.67</v>
          </cell>
          <cell r="N7030">
            <v>73.040000000000006</v>
          </cell>
          <cell r="O7030" t="str">
            <v>TERMINADO</v>
          </cell>
        </row>
        <row r="7031">
          <cell r="K7031">
            <v>2013523520001</v>
          </cell>
          <cell r="L7031" t="str">
            <v>CONSTRUCCIÓN VIVIENDA NUEVA EN EL CAMPO PARA 11 FAMILIAS VULNERABLES ILES, NARIÑO, OCCIDENTE</v>
          </cell>
          <cell r="M7031">
            <v>100</v>
          </cell>
          <cell r="N7031">
            <v>62.11</v>
          </cell>
          <cell r="O7031" t="str">
            <v>TERMINADO</v>
          </cell>
        </row>
        <row r="7032">
          <cell r="K7032">
            <v>2013523520002</v>
          </cell>
          <cell r="L7032" t="str">
            <v>MANTENIMIENTO VÍAS VEREDAS DE SAN FRANCISCO, EL CEDRAL, EL COMUN, ROSARIO OCCIDENTE,  SAN ANTONIO, EL CARMEN, URBANO, LOMA ALTA, TAMBU ILES, NARIÑO, OCCIDENTE</v>
          </cell>
          <cell r="M7032">
            <v>100</v>
          </cell>
          <cell r="N7032">
            <v>100</v>
          </cell>
          <cell r="O7032" t="str">
            <v>TERMINADO</v>
          </cell>
        </row>
        <row r="7033">
          <cell r="K7033">
            <v>2013523520004</v>
          </cell>
          <cell r="L7033" t="str">
            <v>CONSTRUCCIÓN VIVIENDA DE INTERÉS SOCIAL RURAL VISR CADENAS PRODUCTIVAS SECTOR LÁCTEO ILES</v>
          </cell>
          <cell r="M7033">
            <v>0</v>
          </cell>
          <cell r="N7033">
            <v>0</v>
          </cell>
          <cell r="O7033" t="str">
            <v>SIN CONTRATAR</v>
          </cell>
        </row>
        <row r="7034">
          <cell r="K7034">
            <v>2014523520001</v>
          </cell>
          <cell r="L7034" t="str">
            <v>REHABILITACIÓN VIA ILES - VEREDA ISCUAZAN (SECTOR PLAZA DE FERIAS) ILES, NARIÑO, OCCIDENTE</v>
          </cell>
          <cell r="M7034">
            <v>100</v>
          </cell>
          <cell r="N7034">
            <v>99.97</v>
          </cell>
          <cell r="O7034" t="str">
            <v>TERMINADO</v>
          </cell>
        </row>
        <row r="7035">
          <cell r="K7035">
            <v>2014523520002</v>
          </cell>
          <cell r="L7035" t="str">
            <v>MEJORAMIENTO VIVENDAS EN EL SECTOR URBANO Y RURAL ILES, NARIÑO, OCCIDENTE</v>
          </cell>
          <cell r="M7035">
            <v>0</v>
          </cell>
          <cell r="N7035">
            <v>94.33</v>
          </cell>
          <cell r="O7035" t="str">
            <v>CONTRATADO EN EJECUCIÓN</v>
          </cell>
        </row>
        <row r="7036">
          <cell r="K7036">
            <v>2014523520003</v>
          </cell>
          <cell r="L7036" t="str">
            <v>MEJORAMIENTO DE LAS VÍAS: ILES - ALTO DEL REY; BOLÍVAR - LOMA DE ARGOTYS BAJO Y SAN ANTONIO - EL CARMEN. MUNICIPIO DE ILES, NARIÑO.</v>
          </cell>
          <cell r="M7036">
            <v>100</v>
          </cell>
          <cell r="N7036">
            <v>96.33</v>
          </cell>
          <cell r="O7036" t="str">
            <v>TERMINADO</v>
          </cell>
        </row>
        <row r="7037">
          <cell r="K7037">
            <v>2014523520004</v>
          </cell>
          <cell r="L7037" t="str">
            <v>CONSTRUCCIÓN BOXCULVERT VIA VEREDA EL TABLON ILES, NARIÑO, OCCIDENTE</v>
          </cell>
          <cell r="M7037">
            <v>100</v>
          </cell>
          <cell r="N7037">
            <v>0</v>
          </cell>
          <cell r="O7037" t="str">
            <v>TERMINADO</v>
          </cell>
        </row>
        <row r="7038">
          <cell r="K7038">
            <v>2015523520002</v>
          </cell>
          <cell r="L7038" t="str">
            <v>CONSTRUCCIÓN PLACA EN CONCRETO RIGIDO PARA PLAZA SANTANDER ILES, NARIÑO, OCCIDENTE</v>
          </cell>
          <cell r="M7038">
            <v>0</v>
          </cell>
          <cell r="N7038">
            <v>0</v>
          </cell>
          <cell r="O7038" t="str">
            <v>CONTRATADO EN EJECUCIÓN</v>
          </cell>
        </row>
        <row r="7039">
          <cell r="K7039">
            <v>2013523540001</v>
          </cell>
          <cell r="L7039" t="str">
            <v>DISEÑO Y ESTUDIOS DEL ALCANTARILLADO DE PILCUAN LA RECTA. IMUÉS, NARIÑO, OCCIDENTE</v>
          </cell>
          <cell r="M7039">
            <v>100</v>
          </cell>
          <cell r="N7039">
            <v>0</v>
          </cell>
          <cell r="O7039" t="str">
            <v>TERMINADO</v>
          </cell>
        </row>
        <row r="7040">
          <cell r="K7040">
            <v>2013523540003</v>
          </cell>
          <cell r="L7040" t="str">
            <v>CONSTRUCCIÓN PAVIMENTO HIDRAULICO PEDREGAL IMUÉS, NARIÑO, OCCIDENTE</v>
          </cell>
          <cell r="M7040">
            <v>100</v>
          </cell>
          <cell r="N7040">
            <v>101.1</v>
          </cell>
          <cell r="O7040" t="str">
            <v>TERMINADO</v>
          </cell>
        </row>
        <row r="7041">
          <cell r="K7041">
            <v>2012523560001</v>
          </cell>
          <cell r="L7041" t="str">
            <v>CONSTRUCCIÓN BLOQUE DE AULAS ESCOLARES INSTITUCIÓN EDUCATIVA PEREZ PALLARES IPIALES, NARIÑO</v>
          </cell>
          <cell r="M7041">
            <v>100</v>
          </cell>
          <cell r="N7041">
            <v>99.85</v>
          </cell>
          <cell r="O7041" t="str">
            <v>TERMINADO</v>
          </cell>
        </row>
        <row r="7042">
          <cell r="K7042">
            <v>2012523560002</v>
          </cell>
          <cell r="L7042" t="str">
            <v>ADECUACIÓN DEL COLISEO CUBIERTO DE IPIALES, NARIÑO</v>
          </cell>
          <cell r="M7042">
            <v>100</v>
          </cell>
          <cell r="N7042">
            <v>100</v>
          </cell>
          <cell r="O7042" t="str">
            <v>CERRADO</v>
          </cell>
        </row>
        <row r="7043">
          <cell r="K7043">
            <v>2012523560004</v>
          </cell>
          <cell r="L7043" t="str">
            <v>ADECUACIÓN Y MEJORAMIENTO DEL PATINODROMO DIEGO ROSERO CALAD IPIALES, NARIÑO</v>
          </cell>
          <cell r="M7043">
            <v>100</v>
          </cell>
          <cell r="N7043">
            <v>64.33</v>
          </cell>
          <cell r="O7043" t="str">
            <v>TERMINADO</v>
          </cell>
        </row>
        <row r="7044">
          <cell r="K7044">
            <v>2013523560001</v>
          </cell>
          <cell r="L7044" t="str">
            <v>CONSTRUCCIÓN DEL CENTRO MIXTO DE ATENCIÓN A LA DROGADICCIÓN EN EL MUNICIPIO DE IPIALES, NARIÑO, CAD IPIALES</v>
          </cell>
          <cell r="M7044">
            <v>52.14</v>
          </cell>
          <cell r="N7044">
            <v>77.89</v>
          </cell>
          <cell r="O7044" t="str">
            <v>CONTRATADO EN EJECUCIÓN</v>
          </cell>
        </row>
        <row r="7045">
          <cell r="K7045">
            <v>2013523560003</v>
          </cell>
          <cell r="L7045" t="str">
            <v>ADECUACIÓN Y CONSTRUCCIÓN POLIDEPORTIVO BENJAMIN HERRERA IPIALES, NARIÑO</v>
          </cell>
          <cell r="M7045">
            <v>100</v>
          </cell>
          <cell r="N7045">
            <v>100</v>
          </cell>
          <cell r="O7045" t="str">
            <v>CERRADO</v>
          </cell>
        </row>
        <row r="7046">
          <cell r="K7046">
            <v>2013523560004</v>
          </cell>
          <cell r="L7046" t="str">
            <v>ADECUACIÓN Y CONSTRUCCIÓN POLIDEPORTIVO LA PAZ IPIALES, NARIÑO</v>
          </cell>
          <cell r="M7046">
            <v>100</v>
          </cell>
          <cell r="N7046">
            <v>100</v>
          </cell>
          <cell r="O7046" t="str">
            <v>CERRADO</v>
          </cell>
        </row>
        <row r="7047">
          <cell r="K7047">
            <v>2013523560005</v>
          </cell>
          <cell r="L7047" t="str">
            <v>CONSTRUCCIÓN CENTRO DE ZOONOSIS Y COSO MUNICIPAL IPIALES - NARIÑO</v>
          </cell>
          <cell r="M7047">
            <v>78.11</v>
          </cell>
          <cell r="N7047">
            <v>79.680000000000007</v>
          </cell>
          <cell r="O7047" t="str">
            <v>CONTRATADO EN EJECUCIÓN</v>
          </cell>
        </row>
        <row r="7048">
          <cell r="K7048">
            <v>2013523560006</v>
          </cell>
          <cell r="L7048" t="str">
            <v>ADECUACIÓN Y CONSTRUCCIÓN POLIDEPORTIVO BARRIO LA FLORESTA IPIALES - NARIÑO</v>
          </cell>
          <cell r="M7048">
            <v>87.67</v>
          </cell>
          <cell r="N7048">
            <v>99.99</v>
          </cell>
          <cell r="O7048" t="str">
            <v>CONTRATADO EN EJECUCIÓN</v>
          </cell>
        </row>
        <row r="7049">
          <cell r="K7049">
            <v>2013523560007</v>
          </cell>
          <cell r="L7049" t="str">
            <v>ADECUACIÓN Y REMODELACIÓN ESTADIO MUNICIPAL DE IPIALES - NARIÑO</v>
          </cell>
          <cell r="M7049">
            <v>100</v>
          </cell>
          <cell r="N7049">
            <v>97.93</v>
          </cell>
          <cell r="O7049" t="str">
            <v>TERMINADO</v>
          </cell>
        </row>
        <row r="7050">
          <cell r="K7050">
            <v>2013523560008</v>
          </cell>
          <cell r="L7050" t="str">
            <v>ESTUDIOS Y DISEÑOS PARA LA CONSTRUCCIÓN DEL TEATRO MUNICIPAL DE IPIALES - NARIÑO</v>
          </cell>
          <cell r="M7050">
            <v>100</v>
          </cell>
          <cell r="N7050">
            <v>0</v>
          </cell>
          <cell r="O7050" t="str">
            <v>TERMINADO</v>
          </cell>
        </row>
        <row r="7051">
          <cell r="K7051">
            <v>2013523560009</v>
          </cell>
          <cell r="L7051" t="str">
            <v>CONSOLIDACIÓN DEL PLAN DE VIDA Y REGLAMENTO INTERNO DEL RESGUARDO INDÍGENA DE YARAMAL MUNICIPIO DE IPIALES DEPARTAMENTO DE NARIÑO</v>
          </cell>
          <cell r="M7051">
            <v>100</v>
          </cell>
          <cell r="N7051">
            <v>99.9</v>
          </cell>
          <cell r="O7051" t="str">
            <v>CERRADO</v>
          </cell>
        </row>
        <row r="7052">
          <cell r="K7052">
            <v>2013523560010</v>
          </cell>
          <cell r="L7052" t="str">
            <v>ADECUACIÓN Y CONSTRUCCIÓN DE LA CANCHA DE FUTBOL EN EL ESTADIO DEL CORREGIMIENTO LA VICTORIA. MUNICIPIO DE IPIALES - NARIÑO.</v>
          </cell>
          <cell r="M7052">
            <v>100</v>
          </cell>
          <cell r="N7052">
            <v>97.28</v>
          </cell>
          <cell r="O7052" t="str">
            <v>TERMINADO</v>
          </cell>
        </row>
        <row r="7053">
          <cell r="K7053">
            <v>2014523560002</v>
          </cell>
          <cell r="L7053" t="str">
            <v>ADQUISICIÓN DE MAQUINARIA VERDE PARA EL MUNICIPIO DE IPIALES, NARIÑO.</v>
          </cell>
          <cell r="M7053">
            <v>68</v>
          </cell>
          <cell r="N7053">
            <v>68.47</v>
          </cell>
          <cell r="O7053" t="str">
            <v>CONTRATADO EN EJECUCIÓN</v>
          </cell>
        </row>
        <row r="7054">
          <cell r="K7054">
            <v>2014523560003</v>
          </cell>
          <cell r="L7054" t="str">
            <v>ADQUISICIÓN DE MAQUINARIA  AMARILLA (INFRAESTRUCTURA) PARA EL MUNICIPIO DE IPIALES - NARIÑO.</v>
          </cell>
          <cell r="M7054">
            <v>80</v>
          </cell>
          <cell r="N7054">
            <v>74.12</v>
          </cell>
          <cell r="O7054" t="str">
            <v>CONTRATADO EN EJECUCIÓN</v>
          </cell>
        </row>
        <row r="7055">
          <cell r="K7055">
            <v>2014523560004</v>
          </cell>
          <cell r="L7055" t="str">
            <v>SUMINISTRO DE MATERIALES PARA EL MEJORAMIENTO DE VIVIENDA EN LOS RESGUARDOS ISHU AWA, NASA UH, KOFAN UKUMARI KANKHE, RUMIYACO LOS PASTOS Y SANTA ROSA DEL CORREGIMIENTO JARDINES DE SUCUMBÍOS MUNICIPIO DE IPIALES – NARIÑO</v>
          </cell>
          <cell r="M7055">
            <v>100</v>
          </cell>
          <cell r="N7055">
            <v>97.76</v>
          </cell>
          <cell r="O7055" t="str">
            <v>CERRADO</v>
          </cell>
        </row>
        <row r="7056">
          <cell r="K7056">
            <v>2015523560001</v>
          </cell>
          <cell r="L7056" t="str">
            <v>CONSTRUCCIÓN CENTRO DE CAPACITACIÓN BARRIO CRISTO REY. MUNICIPIO DE IPIALES - NARIÑO.</v>
          </cell>
          <cell r="M7056">
            <v>0</v>
          </cell>
          <cell r="N7056">
            <v>0</v>
          </cell>
          <cell r="O7056" t="str">
            <v>SIN CONTRATAR</v>
          </cell>
        </row>
        <row r="7057">
          <cell r="K7057">
            <v>2015523560002</v>
          </cell>
          <cell r="L7057" t="str">
            <v>CONSTRUCCIÓN CENTRO DE CAPACITACIÓN BARRIO CARLOS PIZARRO. MUNICIPIO DE IPIALES - NARIÑO.</v>
          </cell>
          <cell r="M7057">
            <v>0</v>
          </cell>
          <cell r="N7057">
            <v>0</v>
          </cell>
          <cell r="O7057" t="str">
            <v>SIN CONTRATAR</v>
          </cell>
        </row>
        <row r="7058">
          <cell r="K7058">
            <v>2015523560003</v>
          </cell>
          <cell r="L7058" t="str">
            <v>CONSTRUCCIÓN CENTRO DE CAPACITACIÓN BARRIO JORGE ELIECER GAITÁN. MUNICIPIO DE IPIALES - NARIÑO.</v>
          </cell>
          <cell r="M7058">
            <v>0</v>
          </cell>
          <cell r="N7058">
            <v>0</v>
          </cell>
          <cell r="O7058" t="str">
            <v>SIN CONTRATAR</v>
          </cell>
        </row>
        <row r="7059">
          <cell r="K7059">
            <v>2014523780001</v>
          </cell>
          <cell r="L7059" t="str">
            <v>CONSTRUCCIÓN DE PAVIMENTO DE LA VIA AL NORTE SECTOR EL RELLENO, CASCO URBANO LA CRUZ, NARIÑO, OCCIDENTE</v>
          </cell>
          <cell r="M7059">
            <v>100</v>
          </cell>
          <cell r="N7059">
            <v>99.85</v>
          </cell>
          <cell r="O7059" t="str">
            <v>CERRADO</v>
          </cell>
        </row>
        <row r="7060">
          <cell r="K7060">
            <v>2014523780003</v>
          </cell>
          <cell r="L7060" t="str">
            <v>CONSTRUCCIÓN DE ADOQUIN DE CALLES EN EL CASCO URBANO DE LA VEREDA SAN GERARDO LA CRUZ, NARIÑO, OCCIDENTE</v>
          </cell>
          <cell r="M7060">
            <v>100</v>
          </cell>
          <cell r="N7060">
            <v>99.6</v>
          </cell>
          <cell r="O7060" t="str">
            <v>CERRADO</v>
          </cell>
        </row>
        <row r="7061">
          <cell r="K7061">
            <v>2014523780005</v>
          </cell>
          <cell r="L7061" t="str">
            <v>CONSTRUCCIÓN DEL CENTRO DE INTEGRACIÓN CIUDADANA CIC DEL MUNICIPIO DE LA CRUZ, NARIÑO, OCCIDENTE</v>
          </cell>
          <cell r="M7061">
            <v>100</v>
          </cell>
          <cell r="N7061">
            <v>99.96</v>
          </cell>
          <cell r="O7061" t="str">
            <v>PARA CIERRE</v>
          </cell>
        </row>
        <row r="7062">
          <cell r="K7062">
            <v>2014523780006</v>
          </cell>
          <cell r="L7062" t="str">
            <v>CONSTRUCCIÓN PTAR PARA EL CASCO URBANO DEL MUNICIPIO LA CRUZ, NARIÑO</v>
          </cell>
          <cell r="M7062">
            <v>0</v>
          </cell>
          <cell r="N7062">
            <v>0</v>
          </cell>
          <cell r="O7062" t="str">
            <v>SIN CONTRATAR</v>
          </cell>
        </row>
        <row r="7063">
          <cell r="K7063">
            <v>2014523780007</v>
          </cell>
          <cell r="L7063" t="str">
            <v>IMPLEMENTACIÓN DEL SISTEMA DE CABLEADO ESTRUCTURADO  PARA EL CENTRO ADMINISTRATIVO MUNICIPAL LA CRUZ, NARIÑO</v>
          </cell>
          <cell r="M7063">
            <v>100</v>
          </cell>
          <cell r="N7063">
            <v>99.94</v>
          </cell>
          <cell r="O7063" t="str">
            <v>TERMINADO</v>
          </cell>
        </row>
        <row r="7064">
          <cell r="K7064">
            <v>2014523780008</v>
          </cell>
          <cell r="L7064" t="str">
            <v>ASISTENCIA Y ATENCIÓN PREVENTIVA A LA PRIMERA INFANCIA, INFANCIA Y ADOLESCENCIA ACORDE A LA POLITICA PUBLICA EN EL MUNICIPIO DE LA CRUZ, NARIÑO,</v>
          </cell>
          <cell r="M7064">
            <v>100</v>
          </cell>
          <cell r="N7064">
            <v>100</v>
          </cell>
          <cell r="O7064" t="str">
            <v>CERRADO</v>
          </cell>
        </row>
        <row r="7065">
          <cell r="K7065">
            <v>2014523780010</v>
          </cell>
          <cell r="L7065" t="str">
            <v>IMPLEMENTACIÓN METODOLOGICA LA CRUZ E-DUCADA PARA LAS INSTITUCIONES EDUCATIVAS  DEL MUNICIPIO DE LA CRUZ, NARIÑO,</v>
          </cell>
          <cell r="M7065">
            <v>100</v>
          </cell>
          <cell r="N7065">
            <v>100</v>
          </cell>
          <cell r="O7065" t="str">
            <v>CERRADO</v>
          </cell>
        </row>
        <row r="7066">
          <cell r="K7066">
            <v>2015523780001</v>
          </cell>
          <cell r="L7066" t="str">
            <v>CONSTRUCCIÓN DE PAVIMENTO RIGIDO EN LAS VIAS URBANAS DEL MUNICIPIO DE LA CRUZ, NARIÑO, OCCIDENTE</v>
          </cell>
          <cell r="M7066">
            <v>100</v>
          </cell>
          <cell r="N7066">
            <v>99.99</v>
          </cell>
          <cell r="O7066" t="str">
            <v>CERRADO</v>
          </cell>
        </row>
        <row r="7067">
          <cell r="K7067">
            <v>2015523810001</v>
          </cell>
          <cell r="L7067" t="str">
            <v>CONSTRUCCIÓN DE VIVIENDA EN SITIO PROPIO MUNICIPIO DE LA FLORIDA, NARIÑO, OCCIDENTE</v>
          </cell>
          <cell r="M7067">
            <v>0</v>
          </cell>
          <cell r="N7067">
            <v>0</v>
          </cell>
          <cell r="O7067" t="str">
            <v>CONTRATADO SIN ACTA DE INICIO</v>
          </cell>
        </row>
        <row r="7068">
          <cell r="K7068">
            <v>2013523810006</v>
          </cell>
          <cell r="L7068" t="str">
            <v>CONSTRUCCIÓN DISTRITO DE RIEGO ASOSANTANA LA FLORIDA, NARIÑO, OCCIDENTE</v>
          </cell>
          <cell r="M7068">
            <v>0</v>
          </cell>
          <cell r="N7068">
            <v>0</v>
          </cell>
          <cell r="O7068" t="str">
            <v>SIN CONTRATAR</v>
          </cell>
        </row>
        <row r="7069">
          <cell r="K7069">
            <v>2013523810001</v>
          </cell>
          <cell r="L7069" t="str">
            <v>FORMULACIÓN DEL DIAGNOSTICO SOCIAL, AMBIENTAL, CULTURAL Y ECONOMICO DEL MUNICIPIO TENDIENTES A LA CONSTRUCCIÓN DEL EOT LA FLORIDA, NARIÑO, OCCIDENTE</v>
          </cell>
          <cell r="M7069">
            <v>100</v>
          </cell>
          <cell r="N7069">
            <v>98.21</v>
          </cell>
          <cell r="O7069" t="str">
            <v>CERRADO</v>
          </cell>
        </row>
        <row r="7070">
          <cell r="K7070">
            <v>2013523810002</v>
          </cell>
          <cell r="L7070" t="str">
            <v>APOYO AL MEJORAMIENTO DE LA INFRAESTRUCTURA VIAL Y SOCIAL DEL MUNICIPIO DE LA LA FLORIDA, NARIÑO, OCCIDENTE</v>
          </cell>
          <cell r="M7070">
            <v>100</v>
          </cell>
          <cell r="N7070">
            <v>90.55</v>
          </cell>
          <cell r="O7070" t="str">
            <v>CERRADO</v>
          </cell>
        </row>
        <row r="7071">
          <cell r="K7071">
            <v>2013523810003</v>
          </cell>
          <cell r="L7071" t="str">
            <v>FORTALECIMIENTO CULTURAL EN EL MUNICIPIO DE LA FLORIDA, ACORDE A LA CULTURA DE LA POBLACIÓN Y QUE ADEMAS SEA SOSTENIBLE LA FLORIDA, NARIÑO, OCCIDENTE</v>
          </cell>
          <cell r="M7071">
            <v>100</v>
          </cell>
          <cell r="N7071">
            <v>100</v>
          </cell>
          <cell r="O7071" t="str">
            <v>CERRADO</v>
          </cell>
        </row>
        <row r="7072">
          <cell r="K7072">
            <v>2013523810005</v>
          </cell>
          <cell r="L7072" t="str">
            <v>ESTUDIOS Y DISEÑOS DE LOS DISTRITOS DE RIEGO DE LOS CORREGIMIENTOS DE ROBLES Y TUNJA LA FLORIDA, NARIÑO, OCCIDENTE</v>
          </cell>
          <cell r="M7072">
            <v>100</v>
          </cell>
          <cell r="N7072">
            <v>99.41</v>
          </cell>
          <cell r="O7072" t="str">
            <v>CERRADO</v>
          </cell>
        </row>
        <row r="7073">
          <cell r="K7073">
            <v>2016523810001</v>
          </cell>
          <cell r="L7073" t="str">
            <v>CONSTRUCCIÓN DE PLACA HUELLA PARA EL MEJORAMIENTO Y/O REHABILITACION DE LA VIA PESCADOR BAJO LA FLORIDA, NARIÑO, OCCIDENTE</v>
          </cell>
          <cell r="M7073">
            <v>0</v>
          </cell>
          <cell r="N7073">
            <v>0</v>
          </cell>
          <cell r="O7073" t="str">
            <v>SIN CONTRATAR</v>
          </cell>
        </row>
        <row r="7074">
          <cell r="K7074">
            <v>2013523850001</v>
          </cell>
          <cell r="L7074" t="str">
            <v>CONSTRUCCIÓN DE PARQUE SOCIO - CULTURAL HECTOR ACEVEDO LA LLANADA, NARIÑO</v>
          </cell>
          <cell r="M7074">
            <v>100</v>
          </cell>
          <cell r="N7074">
            <v>99.99</v>
          </cell>
          <cell r="O7074" t="str">
            <v>TERMINADO</v>
          </cell>
        </row>
        <row r="7075">
          <cell r="K7075">
            <v>2014523850001</v>
          </cell>
          <cell r="L7075" t="str">
            <v>ADQUISICIÓN DE INSTRUMENTOS MUSICALES PARA EL FORTALECIMIENTO DE LA ESCUELA DE FORMACIÓN ARTÍSTICA Y MUSICAL DEL MUNICIPIO DE LA LLANADA, NARIÑO, OCCIDENTE</v>
          </cell>
          <cell r="M7075">
            <v>100</v>
          </cell>
          <cell r="N7075">
            <v>99.9</v>
          </cell>
          <cell r="O7075" t="str">
            <v>CERRADO</v>
          </cell>
        </row>
        <row r="7076">
          <cell r="K7076">
            <v>2015523850001</v>
          </cell>
          <cell r="L7076" t="str">
            <v>CONSTRUCCIÓN PAVIMENTACION DE LA CALLE 8 ENTRE CARRERAS 2 Y 5 DEL CASCO URBANO, EN EL MUNICIPIO DE LA LLANADA, NARIÑO</v>
          </cell>
          <cell r="M7076">
            <v>100</v>
          </cell>
          <cell r="N7076">
            <v>98.01</v>
          </cell>
          <cell r="O7076" t="str">
            <v>TERMINADO</v>
          </cell>
        </row>
        <row r="7077">
          <cell r="K7077">
            <v>2013523900001</v>
          </cell>
          <cell r="L7077" t="str">
            <v>CONSTRUCCIÓN PLAZA CENTRAL FASE I LA TOLA, NARIÑO, OCCIDENTE</v>
          </cell>
          <cell r="M7077">
            <v>100</v>
          </cell>
          <cell r="N7077">
            <v>194.71</v>
          </cell>
          <cell r="O7077" t="str">
            <v>TERMINADO</v>
          </cell>
        </row>
        <row r="7078">
          <cell r="K7078">
            <v>2013523900002</v>
          </cell>
          <cell r="L7078" t="str">
            <v>CONSTRUCCIÓN PLAZA CENTRAL LA TOLA, NARIÑO, OCCIDENTE</v>
          </cell>
          <cell r="M7078">
            <v>100</v>
          </cell>
          <cell r="N7078">
            <v>92.97</v>
          </cell>
          <cell r="O7078" t="str">
            <v>TERMINADO</v>
          </cell>
        </row>
        <row r="7079">
          <cell r="K7079">
            <v>2015523900001</v>
          </cell>
          <cell r="L7079" t="str">
            <v>CONSTRUCCIÓN FASE III PLAZA CENTRAL MUNICIPIO DE LA TOLA, NARIÑO, OCCIDENTE</v>
          </cell>
          <cell r="M7079">
            <v>54.04</v>
          </cell>
          <cell r="N7079">
            <v>84.6</v>
          </cell>
          <cell r="O7079" t="str">
            <v>CONTRATADO EN EJECUCIÓN</v>
          </cell>
        </row>
        <row r="7080">
          <cell r="K7080">
            <v>2015523900002</v>
          </cell>
          <cell r="L7080" t="str">
            <v>CONSTRUCCIÓN VIVIENDAS LA TOLA, NARIÑO, OCCIDENTE</v>
          </cell>
          <cell r="M7080">
            <v>0</v>
          </cell>
          <cell r="N7080">
            <v>95.03</v>
          </cell>
          <cell r="O7080" t="str">
            <v>CONTRATADO EN EJECUCIÓN</v>
          </cell>
        </row>
        <row r="7081">
          <cell r="K7081">
            <v>2012523990001</v>
          </cell>
          <cell r="L7081" t="str">
            <v>CONSTRUCCIÓN PAVIMENTACIÓN DE LAS VIAS URBANAS DEL MUNICIPIO DE LA UNIÓN NARIÑO:B. 4 DE JUNIO CRA 1° ENTRE CLL 7 SUR Y CLL 3 SUR, ... LA UNIÓN, NARIÑO, OCCIDENTE</v>
          </cell>
          <cell r="M7081">
            <v>0</v>
          </cell>
          <cell r="N7081">
            <v>97.16</v>
          </cell>
          <cell r="O7081" t="str">
            <v>CONTRATADO EN EJECUCIÓN</v>
          </cell>
        </row>
        <row r="7082">
          <cell r="K7082">
            <v>2013523990001</v>
          </cell>
          <cell r="L7082" t="str">
            <v>CONSTRUCCIÓN DE 84 VIVIENDAS DE INTERES SOCIAL PARA FAMILIAS DAMNIFICADAS POR LA OLA INVERNAL LA UNIÓN, NARIÑO, OCCIDENTE</v>
          </cell>
          <cell r="M7082">
            <v>0</v>
          </cell>
          <cell r="N7082">
            <v>0</v>
          </cell>
          <cell r="O7082" t="str">
            <v>SIN CONTRATAR</v>
          </cell>
        </row>
        <row r="7083">
          <cell r="K7083">
            <v>2013523990003</v>
          </cell>
          <cell r="L7083" t="str">
            <v>CONSTRUCCIÓN CENTRO MUNICIPAL PARA EL CONTROL DE LA MOVILIDAD - CMCM LA UNIÓN, NARIÑO, OCCIDENTE</v>
          </cell>
          <cell r="M7083">
            <v>100</v>
          </cell>
          <cell r="N7083">
            <v>68.569999999999993</v>
          </cell>
          <cell r="O7083" t="str">
            <v>TERMINADO</v>
          </cell>
        </row>
        <row r="7084">
          <cell r="K7084">
            <v>2014523990002</v>
          </cell>
          <cell r="L7084" t="str">
            <v>CONSTRUCCIÓN CENTRO DE INTEGRACION CIUDADANA - CIC LA UNIÓN, NARIÑO, OCCIDENTE</v>
          </cell>
          <cell r="M7084">
            <v>100</v>
          </cell>
          <cell r="N7084">
            <v>99.97</v>
          </cell>
          <cell r="O7084" t="str">
            <v>TERMINADO</v>
          </cell>
        </row>
        <row r="7085">
          <cell r="K7085">
            <v>2014523990003</v>
          </cell>
          <cell r="L7085" t="str">
            <v>FORMULACIÓN DE LOS ESTUDIOS Y DISEÑOS PARA LA CONSTRUCCIÓN DE LA CENTRAL REGIONAL DE ACOPIO Y COMERCIALIZACIÓN DE ABASTOS, EN LA LA UNIÓN, NARIÑO, OCCIDENTE</v>
          </cell>
          <cell r="M7085">
            <v>100</v>
          </cell>
          <cell r="N7085">
            <v>93.45</v>
          </cell>
          <cell r="O7085" t="str">
            <v>CERRADO</v>
          </cell>
        </row>
        <row r="7086">
          <cell r="K7086">
            <v>2014523990004</v>
          </cell>
          <cell r="L7086" t="str">
            <v>MEJORAMIENTO Y REHABILITACION DE LA INFRAESTRUCTURA FISICA Y AMBIENTAL DE LA FUENTE PUBLICA ENTRADA NORTE BARRIO CARLOS LLERAS LA UNIÓN, NARIÑO, OCCIDENTE</v>
          </cell>
          <cell r="M7086">
            <v>100</v>
          </cell>
          <cell r="N7086">
            <v>98.07</v>
          </cell>
          <cell r="O7086" t="str">
            <v>CERRADO</v>
          </cell>
        </row>
        <row r="7087">
          <cell r="K7087">
            <v>2012524050001</v>
          </cell>
          <cell r="L7087" t="str">
            <v>MANTENIMIENTO PERIODICO DE LA MALLA VIAL DEL MUNICIPIO DE LEIVA, NARIÑO, OCCIDENTE</v>
          </cell>
          <cell r="M7087">
            <v>93.78</v>
          </cell>
          <cell r="N7087">
            <v>82.55</v>
          </cell>
          <cell r="O7087" t="str">
            <v>CONTRATADO EN EJECUCIÓN</v>
          </cell>
        </row>
        <row r="7088">
          <cell r="K7088">
            <v>2013524050001</v>
          </cell>
          <cell r="L7088" t="str">
            <v>CONSTRUCCIÓN CANCHA DEPORTIVA MULTIFUNCIONAL EN EL CORREGIMIENTO DE CAMPANARIO LEIVA, NARIÑO, OCCIDENTE</v>
          </cell>
          <cell r="M7088">
            <v>100</v>
          </cell>
          <cell r="N7088">
            <v>94.21</v>
          </cell>
          <cell r="O7088" t="str">
            <v>TERMINADO</v>
          </cell>
        </row>
        <row r="7089">
          <cell r="K7089">
            <v>2013524050003</v>
          </cell>
          <cell r="L7089" t="str">
            <v>CONSTRUCCIÓN CANCHA DEPORTIVA MULTIFUNCIONAL EN EL BARRIO EL JARDIN LEIVA, NARIÑO, OCCIDENTE</v>
          </cell>
          <cell r="M7089">
            <v>100</v>
          </cell>
          <cell r="N7089">
            <v>99.36</v>
          </cell>
          <cell r="O7089" t="str">
            <v>CERRADO</v>
          </cell>
        </row>
        <row r="7090">
          <cell r="K7090">
            <v>2013524050004</v>
          </cell>
          <cell r="L7090" t="str">
            <v>CONSTRUCCIÓN DE CIERRE PERIMETRAL DE LA CANCHA DE FÚTBOL DE LA CABECERA URBANA DEL MUNICIPIO DE LEIVA, NARIÑO, OCCIDENTE</v>
          </cell>
          <cell r="M7090">
            <v>100</v>
          </cell>
          <cell r="N7090">
            <v>100</v>
          </cell>
          <cell r="O7090" t="str">
            <v>CERRADO</v>
          </cell>
        </row>
        <row r="7091">
          <cell r="K7091">
            <v>2013524050005</v>
          </cell>
          <cell r="L7091" t="str">
            <v>CONSTRUCCIÓN CANCHA DEPORTIVA MULTIFUNCIONAL EN EL CORREGIMIENTO ALTO BONITO. LEIVA, NARIÑO, OCCIDENTE</v>
          </cell>
          <cell r="M7091">
            <v>100</v>
          </cell>
          <cell r="N7091">
            <v>99.85</v>
          </cell>
          <cell r="O7091" t="str">
            <v>CERRADO</v>
          </cell>
        </row>
        <row r="7092">
          <cell r="K7092">
            <v>2013524050006</v>
          </cell>
          <cell r="L7092" t="str">
            <v>CONSTRUCCIÓN CANCHA DEPORTIVA MULTIFUNCIONAL EN EL CORREGIMIENTO DE NARIÑO LEIVA, NARIÑO, OCCIDENTE</v>
          </cell>
          <cell r="M7092">
            <v>100</v>
          </cell>
          <cell r="N7092">
            <v>94.34</v>
          </cell>
          <cell r="O7092" t="str">
            <v>TERMINADO</v>
          </cell>
        </row>
        <row r="7093">
          <cell r="K7093">
            <v>2013524050007</v>
          </cell>
          <cell r="L7093" t="str">
            <v>CONSTRUCCIÓN CANCHA DEPORTIVA MULTIFUNCIONAL EN LA VEREDA FLORIDA MEDIA LEIVA, NARIÑO, OCCIDENTE</v>
          </cell>
          <cell r="M7093">
            <v>100</v>
          </cell>
          <cell r="N7093">
            <v>100</v>
          </cell>
          <cell r="O7093" t="str">
            <v>CERRADO</v>
          </cell>
        </row>
        <row r="7094">
          <cell r="K7094">
            <v>2013524050008</v>
          </cell>
          <cell r="L7094" t="str">
            <v>CONSTRUCCIÓN CANCHA DEPORTIVA MULTIFUNCIONAL EN EL CORREGIMIENTO DE LAS DELICIAS. LEIVA, NARIÑO, OCCIDENTE</v>
          </cell>
          <cell r="M7094">
            <v>100</v>
          </cell>
          <cell r="N7094">
            <v>99.86</v>
          </cell>
          <cell r="O7094" t="str">
            <v>TERMINADO</v>
          </cell>
        </row>
        <row r="7095">
          <cell r="K7095">
            <v>2013524050009</v>
          </cell>
          <cell r="L7095" t="str">
            <v>CONSTRUCCIÓN CANCHA DEPORTIVA MULTIFUNCIONAL EN EL CORREGIMIENTO CAMPO BELLO. LEIVA, NARIÑO, OCCIDENTE</v>
          </cell>
          <cell r="M7095">
            <v>100</v>
          </cell>
          <cell r="N7095">
            <v>99.85</v>
          </cell>
          <cell r="O7095" t="str">
            <v>CERRADO</v>
          </cell>
        </row>
        <row r="7096">
          <cell r="K7096">
            <v>2013524050010</v>
          </cell>
          <cell r="L7096" t="str">
            <v>CONSTRUCCIÓN CANCHA DEPORTIVA MULTIFUNCIONAL EN EL CORREGIMIENTO CEDRAL BAJO. LEIVA, NARIÑO, OCCIDENTE</v>
          </cell>
          <cell r="M7096">
            <v>100</v>
          </cell>
          <cell r="N7096">
            <v>99.85</v>
          </cell>
          <cell r="O7096" t="str">
            <v>CERRADO</v>
          </cell>
        </row>
        <row r="7097">
          <cell r="K7097">
            <v>2013524050011</v>
          </cell>
          <cell r="L7097" t="str">
            <v>CONSTRUCCIÓN CANCHA DEPORTIVA MULTIFUNCIONAL EN EL CORREGIMIENTO EL CUCHO LEIVA, NARIÑO, OCCIDENTE</v>
          </cell>
          <cell r="M7097">
            <v>100</v>
          </cell>
          <cell r="N7097">
            <v>99.85</v>
          </cell>
          <cell r="O7097" t="str">
            <v>CERRADO</v>
          </cell>
        </row>
        <row r="7098">
          <cell r="K7098">
            <v>2013524050012</v>
          </cell>
          <cell r="L7098" t="str">
            <v>CONSTRUCCIÓN CANCHA DEPORTIVA MULTIFUNCIONAL EN LA VEREDA FLORIDA ALTA. LEIVA, NARIÑO, OCCIDENTE</v>
          </cell>
          <cell r="M7098">
            <v>100</v>
          </cell>
          <cell r="N7098">
            <v>100</v>
          </cell>
          <cell r="O7098" t="str">
            <v>CERRADO</v>
          </cell>
        </row>
        <row r="7099">
          <cell r="K7099">
            <v>2014524050001</v>
          </cell>
          <cell r="L7099" t="str">
            <v>MEJORAMIENTO DE LA CALLE DE ACCESO AL CORREGIMIENTO DE LAS DELICIAS MEDIANTE LA CONSTRUCCIÓN DE PAVIMENTO RÍGIDO ETAPA 1 LEIVA, NARIÑO, OCCIDENTE</v>
          </cell>
          <cell r="M7099">
            <v>100</v>
          </cell>
          <cell r="N7099">
            <v>100</v>
          </cell>
          <cell r="O7099" t="str">
            <v>CERRADO</v>
          </cell>
        </row>
        <row r="7100">
          <cell r="K7100">
            <v>2014524050002</v>
          </cell>
          <cell r="L7100" t="str">
            <v>CONSTRUCCIÓN DE CANCHA DEPORTIVA MULTIFUNCIONAL EN LA PLANADA LEIVA, NARIÑO, OCCIDENTE</v>
          </cell>
          <cell r="M7100">
            <v>100</v>
          </cell>
          <cell r="N7100">
            <v>100</v>
          </cell>
          <cell r="O7100" t="str">
            <v>CERRADO</v>
          </cell>
        </row>
        <row r="7101">
          <cell r="K7101">
            <v>2014524050003</v>
          </cell>
          <cell r="L7101" t="str">
            <v>MEJORAMIENTO DE LA CALLE DE ACCESO AL CORREGIMIENTO DE EL PALMAR, LEIVA, NARIÑO, OCCIDENTE</v>
          </cell>
          <cell r="M7101">
            <v>99.95</v>
          </cell>
          <cell r="N7101">
            <v>99.84</v>
          </cell>
          <cell r="O7101" t="str">
            <v>CERRADO</v>
          </cell>
        </row>
        <row r="7102">
          <cell r="K7102">
            <v>2014524050004</v>
          </cell>
          <cell r="L7102" t="str">
            <v>CONSTRUCCIÓN DE CANCHA DEPORTIVA MULTIFUNCIONAL EN LA VEREDA LOS PLANES LEIVA, NARIÑO, OCCIDENTE</v>
          </cell>
          <cell r="M7102">
            <v>100</v>
          </cell>
          <cell r="N7102">
            <v>99.98</v>
          </cell>
          <cell r="O7102" t="str">
            <v>TERMINADO</v>
          </cell>
        </row>
        <row r="7103">
          <cell r="K7103">
            <v>2015524050001</v>
          </cell>
          <cell r="L7103" t="str">
            <v>CONSTRUCCIÓN CONSTRUCCION PARQUE CENTRAL EN LA CABECERA CORREGIMENTAL DEL PALMAR LEIVA, NARIÑO, OCCIDENTE</v>
          </cell>
          <cell r="M7103">
            <v>100</v>
          </cell>
          <cell r="N7103">
            <v>68.98</v>
          </cell>
          <cell r="O7103" t="str">
            <v>TERMINADO</v>
          </cell>
        </row>
        <row r="7104">
          <cell r="K7104">
            <v>2015524050004</v>
          </cell>
          <cell r="L7104" t="str">
            <v>REPOSICIÓN CANCHA DEPORTIVA MULTIFUNCIONLA EN EL BARRIO EL PROGRESO LEIVA, NARIÑO, OCCIDENTE</v>
          </cell>
          <cell r="M7104">
            <v>100</v>
          </cell>
          <cell r="N7104">
            <v>99</v>
          </cell>
          <cell r="O7104" t="str">
            <v>CERRADO</v>
          </cell>
        </row>
        <row r="7105">
          <cell r="K7105">
            <v>2013524110001</v>
          </cell>
          <cell r="L7105" t="str">
            <v>CONSTRUCCIÓN DE PAVIMENTO HIDRAULICO LINARES, NARIÑO, OCCIDENTE</v>
          </cell>
          <cell r="M7105">
            <v>100</v>
          </cell>
          <cell r="N7105">
            <v>85.65</v>
          </cell>
          <cell r="O7105" t="str">
            <v>TERMINADO</v>
          </cell>
        </row>
        <row r="7106">
          <cell r="K7106">
            <v>2013524110002</v>
          </cell>
          <cell r="L7106" t="str">
            <v>ESTUDIOS Y DISEÑOS PARA LA ADECUACION DEL ALCANTARILLADO EN LOS SECTORES URBANOS Y RURALES EN EL MUNICIPIO DE LINARES, NARIÑO, OCCIDENTE</v>
          </cell>
          <cell r="M7106">
            <v>100</v>
          </cell>
          <cell r="N7106">
            <v>0</v>
          </cell>
          <cell r="O7106" t="str">
            <v>TERMINADO</v>
          </cell>
        </row>
        <row r="7107">
          <cell r="K7107">
            <v>2013524110003</v>
          </cell>
          <cell r="L7107" t="str">
            <v>ESTUDIOS Y DISEÑOS DEL ACUEDUCTO EN LOS SECTORES URBANOS Y RURALES EN EL MUNICIPIO DE LINARES, NARIÑO, OCCIDENTE</v>
          </cell>
          <cell r="M7107">
            <v>100</v>
          </cell>
          <cell r="N7107">
            <v>0</v>
          </cell>
          <cell r="O7107" t="str">
            <v>TERMINADO</v>
          </cell>
        </row>
        <row r="7108">
          <cell r="K7108">
            <v>2014524110001</v>
          </cell>
          <cell r="L7108" t="str">
            <v>CONSTRUCCIÓN DE PARQUE RECREACIONAL Y DEPORTIVO EN EL MUNICIPIO DE LINARES, NARIÑO, OCCIDENTE</v>
          </cell>
          <cell r="M7108">
            <v>95</v>
          </cell>
          <cell r="N7108">
            <v>88.12</v>
          </cell>
          <cell r="O7108" t="str">
            <v>CONTRATADO EN EJECUCIÓN</v>
          </cell>
        </row>
        <row r="7109">
          <cell r="K7109">
            <v>2014524110003</v>
          </cell>
          <cell r="L7109" t="str">
            <v>CONSTRUCCIÓN DE LAS CUBIERTAS Y OBRAS COMPLEMENTARIAS PARA EL MEJORAMIENTO DE LAS CANCHAS MÚLTIPLES DE LAS VEREDAS DE SAN FRANCISO Y LA LAGUNA DEL MUNICIPIO DE LINARES, DEPARTAMENTO DE NARIÑO</v>
          </cell>
          <cell r="M7109">
            <v>100</v>
          </cell>
          <cell r="N7109">
            <v>0</v>
          </cell>
          <cell r="O7109" t="str">
            <v>TERMINADO</v>
          </cell>
        </row>
        <row r="7110">
          <cell r="K7110">
            <v>2014524110004</v>
          </cell>
          <cell r="L7110" t="str">
            <v>CONSTRUCCIÓN DE LA PLANTA DE TRATAMIENTO DE AGUAS RESIDUALES PARA EL CASCO URBANO DEL MUNICIPIO DE LINARES, SECTOR COLECTOR PRINCIPAL</v>
          </cell>
          <cell r="M7110">
            <v>100</v>
          </cell>
          <cell r="N7110">
            <v>62.74</v>
          </cell>
          <cell r="O7110" t="str">
            <v>TERMINADO</v>
          </cell>
        </row>
        <row r="7111">
          <cell r="K7111">
            <v>2012524180001</v>
          </cell>
          <cell r="L7111" t="str">
            <v>CONSTRUCCIÓN PAVIMENTO RÍGIDO DE LA AVENIDA BOLÍVAR PRIMERA ETAPA LOS ANDES, NARIÑO, OCCIDENTE</v>
          </cell>
          <cell r="M7111">
            <v>100</v>
          </cell>
          <cell r="N7111">
            <v>100</v>
          </cell>
          <cell r="O7111" t="str">
            <v>CERRADO</v>
          </cell>
        </row>
        <row r="7112">
          <cell r="K7112">
            <v>2013524180001</v>
          </cell>
          <cell r="L7112" t="str">
            <v>CONSTRUCCIÓN PAVIMENTO EN CONCRETO RIGIDO DE LA CL 4 / CR 7 Y 8, CR 8 / CL 4 Y 4ª Y CL 4ª/ CR 8 Y 10,  Y PAVIMENTACIÓN EN PLACA CASCO URBANO MUNICIPIO DE LOS ANDES</v>
          </cell>
          <cell r="M7112">
            <v>100</v>
          </cell>
          <cell r="N7112">
            <v>99.95</v>
          </cell>
          <cell r="O7112" t="str">
            <v>CERRADO</v>
          </cell>
        </row>
        <row r="7113">
          <cell r="K7113">
            <v>2013524180002</v>
          </cell>
          <cell r="L7113" t="str">
            <v>CONSTRUCCIÓN PAVIMENTO EN CONCRETO RÍGIDO AVENIDA BOLÍVAR SEGUNDA ETAPA SOTOMAYOR LOS ANDES, NARIÑO, OCCIDENTE</v>
          </cell>
          <cell r="M7113">
            <v>100</v>
          </cell>
          <cell r="N7113">
            <v>100</v>
          </cell>
          <cell r="O7113" t="str">
            <v>CERRADO</v>
          </cell>
        </row>
        <row r="7114">
          <cell r="K7114">
            <v>2014524180001</v>
          </cell>
          <cell r="L7114" t="str">
            <v>MEJORAMIENTO DE LA MOVILIDAD DE LA MALLA VIAL DE LOS ANDES, NARIÑO, OCCIDENTE</v>
          </cell>
          <cell r="M7114">
            <v>100</v>
          </cell>
          <cell r="N7114">
            <v>99.27</v>
          </cell>
          <cell r="O7114" t="str">
            <v>CERRADO</v>
          </cell>
        </row>
        <row r="7115">
          <cell r="K7115">
            <v>2015524180001</v>
          </cell>
          <cell r="L7115" t="str">
            <v>CONSTRUCCIÓN PAVIMENTACIÓN URBANAS DE SOTOMAYOR (SECTORES BENAVIDES GUERRERO, CIUDAD JARDÍN, JARDÍN, SALIDA SOTOMAYOR A LA LLANADA LOS ANDES, NARIÑO, OCCIDENTE</v>
          </cell>
          <cell r="M7115">
            <v>100</v>
          </cell>
          <cell r="N7115">
            <v>96.98</v>
          </cell>
          <cell r="O7115" t="str">
            <v>CERRADO</v>
          </cell>
        </row>
        <row r="7116">
          <cell r="K7116">
            <v>2013524270001</v>
          </cell>
          <cell r="L7116" t="str">
            <v>CONSTRUCCIÓN POLIDEPORTIVO EN LA VEREDA EL ROSARIO MAGÜI, NARIÑO, OCCIDENTE</v>
          </cell>
          <cell r="M7116">
            <v>100</v>
          </cell>
          <cell r="N7116">
            <v>99.83</v>
          </cell>
          <cell r="O7116" t="str">
            <v>PARA CIERRE</v>
          </cell>
        </row>
        <row r="7117">
          <cell r="K7117">
            <v>2013524270002</v>
          </cell>
          <cell r="L7117" t="str">
            <v>CONSTRUCCIÓN POLIDEPORTIVO EN LA VEREDA LAS LAJAS MAGÜI, NARIÑO, OCCIDENTE</v>
          </cell>
          <cell r="M7117">
            <v>100</v>
          </cell>
          <cell r="N7117">
            <v>99.92</v>
          </cell>
          <cell r="O7117" t="str">
            <v>PARA CIERRE</v>
          </cell>
        </row>
        <row r="7118">
          <cell r="K7118">
            <v>2013524270003</v>
          </cell>
          <cell r="L7118" t="str">
            <v>CONSTRUCCIÓN POLIDEPORTIVO MULTIFUNCIONAL Y GRADERIAS EN LA VEREDA ALTO ESTERO EN EL MUNICIPIO DE MAGÜI, NARIÑO, OCCIDENTE</v>
          </cell>
          <cell r="M7118">
            <v>100</v>
          </cell>
          <cell r="N7118">
            <v>97.82</v>
          </cell>
          <cell r="O7118" t="str">
            <v>TERMINADO</v>
          </cell>
        </row>
        <row r="7119">
          <cell r="K7119">
            <v>2013524270004</v>
          </cell>
          <cell r="L7119" t="str">
            <v>CONSTRUCCIÓN POLIDEPORTIVO MULTIFUNCIONAL Y GRADERIAS EN LA VEREDA BRISAS DE HAMBURGO EN EL MUNICIPIO DE MAGÜI, NARIÑO, OCCIDENTE</v>
          </cell>
          <cell r="M7119">
            <v>100</v>
          </cell>
          <cell r="N7119">
            <v>99.88</v>
          </cell>
          <cell r="O7119" t="str">
            <v>PARA CIERRE</v>
          </cell>
        </row>
        <row r="7120">
          <cell r="K7120">
            <v>2013524270005</v>
          </cell>
          <cell r="L7120" t="str">
            <v>CONSTRUCCIÓN SALÓN SOCIAL Y DE EVENTOS LUIS GONZALO MARINEZ PALOMO EN LA CABECERA MUNICIPAL DE MAGÜI, NARIÑO, OCCIDENTE</v>
          </cell>
          <cell r="M7120">
            <v>76</v>
          </cell>
          <cell r="N7120">
            <v>78.52</v>
          </cell>
          <cell r="O7120" t="str">
            <v>CONTRATADO EN EJECUCIÓN</v>
          </cell>
        </row>
        <row r="7121">
          <cell r="K7121">
            <v>2013524270006</v>
          </cell>
          <cell r="L7121" t="str">
            <v>CONSTRUCCIÓN DE LA ESTACIÓN DE BOMBEROS DEL MUNICIPIO DE MAGÜI, NARIÑO, OCCIDENTE</v>
          </cell>
          <cell r="M7121">
            <v>0</v>
          </cell>
          <cell r="N7121">
            <v>53.24</v>
          </cell>
          <cell r="O7121" t="str">
            <v>CONTRATADO EN EJECUCIÓN</v>
          </cell>
        </row>
        <row r="7122">
          <cell r="K7122">
            <v>2013524270007</v>
          </cell>
          <cell r="L7122" t="str">
            <v>DOTACIÓN DE EQUIPOS DE SONIDO, AMPLIFICACIÒN Y TARIMA PARA EVENTOS CULTURALES DEL MUNICIPIO DE MAGÜI, NARIÑO, OCCIDENTE</v>
          </cell>
          <cell r="M7122">
            <v>100</v>
          </cell>
          <cell r="N7122">
            <v>97.65</v>
          </cell>
          <cell r="O7122" t="str">
            <v>TERMINADO</v>
          </cell>
        </row>
        <row r="7123">
          <cell r="K7123">
            <v>2014524270001</v>
          </cell>
          <cell r="L7123" t="str">
            <v>SUMINISTRO E INSTALACIÓN DE PLANTAS ELÉCTRICAS EN CENTROS EDUCATIVOS DE LA ZONA NO INTERCONECTADA DEL MUNICIPIO MAGÜI, NARIÑO, OCCIDENTE</v>
          </cell>
          <cell r="M7123">
            <v>100</v>
          </cell>
          <cell r="N7123">
            <v>98.04</v>
          </cell>
          <cell r="O7123" t="str">
            <v>TERMINADO</v>
          </cell>
        </row>
        <row r="7124">
          <cell r="K7124">
            <v>2014524270002</v>
          </cell>
          <cell r="L7124" t="str">
            <v>DOTACIÓN DE EQUIPOS BIOMEDICOS POR AREAS PARA: ESE SAUL QUIÑONES Y  11 PUESTOS DE SALUD RURALES EN EL MUNICIPIO DE MAGÜI, NARIÑO, OCCIDENTE</v>
          </cell>
          <cell r="M7124">
            <v>100</v>
          </cell>
          <cell r="N7124">
            <v>100</v>
          </cell>
          <cell r="O7124" t="str">
            <v>PARA CIERRE</v>
          </cell>
        </row>
        <row r="7125">
          <cell r="K7125">
            <v>2014524270003</v>
          </cell>
          <cell r="L7125" t="str">
            <v>MEJORAMIENTO DE LA RECOLECCIÓN DE RESIDUOS SÓLIDOS EN EL MUNICIPIO DE MAGÜI, NARIÑO, OCCIDENTE</v>
          </cell>
          <cell r="M7125">
            <v>76</v>
          </cell>
          <cell r="N7125">
            <v>82.46</v>
          </cell>
          <cell r="O7125" t="str">
            <v>CONTRATADO EN EJECUCIÓN</v>
          </cell>
        </row>
        <row r="7126">
          <cell r="K7126">
            <v>2015524270001</v>
          </cell>
          <cell r="L7126" t="str">
            <v>CONSTRUCCIÓN ACCESOS PEATONALESVEREDA CANQUISTE Y SAN LUIS MAGÜI, NARIÑO, OCCIDENTE</v>
          </cell>
          <cell r="M7126">
            <v>100</v>
          </cell>
          <cell r="N7126">
            <v>94.42</v>
          </cell>
          <cell r="O7126" t="str">
            <v>TERMINADO</v>
          </cell>
        </row>
        <row r="7127">
          <cell r="K7127">
            <v>2015524270002</v>
          </cell>
          <cell r="L7127" t="str">
            <v>CONSTRUCCIÓN POLI DEPORTIVOS VEREDAS BAJO ESTERO Y RICAURTE MAGÜI, NARIÑO, OCCIDENTE</v>
          </cell>
          <cell r="M7127">
            <v>100</v>
          </cell>
          <cell r="N7127">
            <v>0</v>
          </cell>
          <cell r="O7127" t="str">
            <v>TERMINADO</v>
          </cell>
        </row>
        <row r="7128">
          <cell r="K7128">
            <v>2015524270003</v>
          </cell>
          <cell r="L7128" t="str">
            <v>CONSTRUCCIÓN SALON COMUNAL MAGÜI, NARIÑO, OCCIDENTE</v>
          </cell>
          <cell r="M7128">
            <v>100</v>
          </cell>
          <cell r="N7128">
            <v>80.45</v>
          </cell>
          <cell r="O7128" t="str">
            <v>TERMINADO</v>
          </cell>
        </row>
        <row r="7129">
          <cell r="K7129">
            <v>2015524270004</v>
          </cell>
          <cell r="L7129" t="str">
            <v>CONSTRUCCIÓN EQUIPAMIENTO URBANO Y ACCESOS  PEATONALES EN LAS VEREDAS EL DIVISO, PUNTA DE BARCO Y GÜIPI PIRAGUA MAGÜI, NARIÑO, OCCIDENTE</v>
          </cell>
          <cell r="M7129">
            <v>100</v>
          </cell>
          <cell r="N7129">
            <v>87.28</v>
          </cell>
          <cell r="O7129" t="str">
            <v>TERMINADO</v>
          </cell>
        </row>
        <row r="7130">
          <cell r="K7130">
            <v>2014524350001</v>
          </cell>
          <cell r="L7130" t="str">
            <v>REHABILITACIÓN Y MEJORAMIENTO EN PLACA HUELLA DE VÍAS DEL CORREGIMIENTO DE SAN MIGUEL MUNICIPIO DE MALLAMA, NARIÑO, OCCIDENTE</v>
          </cell>
          <cell r="M7130">
            <v>100</v>
          </cell>
          <cell r="N7130">
            <v>99.96</v>
          </cell>
          <cell r="O7130" t="str">
            <v>TERMINADO</v>
          </cell>
        </row>
        <row r="7131">
          <cell r="K7131">
            <v>2014524350002</v>
          </cell>
          <cell r="L7131" t="str">
            <v>CONSTRUCCIÓN ESCENARIO DEPORTIVO Y CULTURAL MALLAMA, NARIÑO, OCCIDENTE</v>
          </cell>
          <cell r="M7131">
            <v>100</v>
          </cell>
          <cell r="N7131">
            <v>99.84</v>
          </cell>
          <cell r="O7131" t="str">
            <v>TERMINADO</v>
          </cell>
        </row>
        <row r="7132">
          <cell r="K7132">
            <v>2015524350001</v>
          </cell>
          <cell r="L7132" t="str">
            <v>CONSTRUCCIÓN CANCHA SINTETICA BARRIO SANTIAGO MALLAMA, NARIÑO, OCCIDENTE</v>
          </cell>
          <cell r="M7132">
            <v>100</v>
          </cell>
          <cell r="N7132">
            <v>99.46</v>
          </cell>
          <cell r="O7132" t="str">
            <v>TERMINADO</v>
          </cell>
        </row>
        <row r="7133">
          <cell r="K7133">
            <v>2013524730001</v>
          </cell>
          <cell r="L7133" t="str">
            <v>ADQUISICIÓN UNA DRAGA DE SUCCION MOSQUERA, NARIÑO, OCCIDENTE</v>
          </cell>
          <cell r="M7133">
            <v>100</v>
          </cell>
          <cell r="N7133">
            <v>98</v>
          </cell>
          <cell r="O7133" t="str">
            <v>TERMINADO</v>
          </cell>
        </row>
        <row r="7134">
          <cell r="K7134">
            <v>2013524730002</v>
          </cell>
          <cell r="L7134" t="str">
            <v>CONSTRUCCIÓN DOS AULAS DE CLASE Y BATERIAS SANITARIAS MOSQUERA, NARIÑO, OCCIDENTE</v>
          </cell>
          <cell r="M7134">
            <v>100</v>
          </cell>
          <cell r="N7134">
            <v>99.89</v>
          </cell>
          <cell r="O7134" t="str">
            <v>TERMINADO</v>
          </cell>
        </row>
        <row r="7135">
          <cell r="K7135">
            <v>2013524730003</v>
          </cell>
          <cell r="L7135" t="str">
            <v>CONSTRUCCIÓN PAVIMENTO EN ADOQUIN EN LA CALLE 1RA, TRASVERSAL 17 Y CALLE 2DA MOSQUERA, NARIÑO, OCCIDENTE</v>
          </cell>
          <cell r="M7135">
            <v>100</v>
          </cell>
          <cell r="N7135">
            <v>37.799999999999997</v>
          </cell>
          <cell r="O7135" t="str">
            <v>TERMINADO</v>
          </cell>
        </row>
        <row r="7136">
          <cell r="K7136">
            <v>2013524730004</v>
          </cell>
          <cell r="L7136" t="str">
            <v>CONSTRUCCIÓN DE MUELLE - MUNICIPIO DE MOSQUERA - DEPARTAMENTO DE NARIÑO</v>
          </cell>
          <cell r="M7136">
            <v>79.150000000000006</v>
          </cell>
          <cell r="N7136">
            <v>92.23</v>
          </cell>
          <cell r="O7136" t="str">
            <v>CONTRATADO EN EJECUCIÓN</v>
          </cell>
        </row>
        <row r="7137">
          <cell r="K7137">
            <v>2014524730001</v>
          </cell>
          <cell r="L7137" t="str">
            <v>CONSTRUCCIÓN PUENTE PEATONAL EN CONCRETO REFORZADO, AVENIDA LOS ESTUDIANTES MUNICIPIO DE MOSQUERA, NARIÑO, OCCIDENTE</v>
          </cell>
          <cell r="M7137">
            <v>76.02</v>
          </cell>
          <cell r="N7137">
            <v>85.2</v>
          </cell>
          <cell r="O7137" t="str">
            <v>CONTRATADO EN EJECUCIÓN</v>
          </cell>
        </row>
        <row r="7138">
          <cell r="K7138">
            <v>2014524800001</v>
          </cell>
          <cell r="L7138" t="str">
            <v>ESTUDIOS TECNICOS PARA EL PROYECTO DE MEJORAMIENTO DE VIVIENDA URBANA Y RURAL EN EL MUNICIPIO DE NARIÑO, DEPARTAMENTO DE NARIÑO</v>
          </cell>
          <cell r="M7138">
            <v>100</v>
          </cell>
          <cell r="N7138">
            <v>100</v>
          </cell>
          <cell r="O7138" t="str">
            <v>CERRADO</v>
          </cell>
        </row>
        <row r="7139">
          <cell r="K7139">
            <v>2014524800002</v>
          </cell>
          <cell r="L7139" t="str">
            <v>CONSTRUCCIÓN MURO DE CONTENCIÓN SECTOR QUEBRADA LA CARNICERÍA CON CALLE 4TA EN EL MUNICIPIO DE NARIÑO, DEPARTAMENTO DE NARIÑO</v>
          </cell>
          <cell r="M7139">
            <v>100</v>
          </cell>
          <cell r="N7139">
            <v>89.25</v>
          </cell>
          <cell r="O7139" t="str">
            <v>CERRADO</v>
          </cell>
        </row>
        <row r="7140">
          <cell r="K7140">
            <v>2015524800001</v>
          </cell>
          <cell r="L7140" t="str">
            <v>MEJORAMIENTO DE VIVIENDA URBANA Y RURAL EN EL MUNICIPIO DE NARIÑO, DEPARTAMENTO DE NARIÑO</v>
          </cell>
          <cell r="M7140">
            <v>60.5</v>
          </cell>
          <cell r="N7140">
            <v>81.3</v>
          </cell>
          <cell r="O7140" t="str">
            <v>CONTRATADO EN EJECUCIÓN</v>
          </cell>
        </row>
        <row r="7141">
          <cell r="K7141">
            <v>2015524800002</v>
          </cell>
          <cell r="L7141" t="str">
            <v>CONSTRUCCIÓN PLANTA DE TRATAMIENTO DE AGUAS RESIDUALES, MUNICIPIO DE NARIÑO, DEPARTAMENTO DE NARIÑO</v>
          </cell>
          <cell r="M7141">
            <v>0</v>
          </cell>
          <cell r="N7141">
            <v>10</v>
          </cell>
          <cell r="O7141" t="str">
            <v>CONTRATADO EN EJECUCIÓN</v>
          </cell>
        </row>
        <row r="7142">
          <cell r="K7142">
            <v>2012000030068</v>
          </cell>
          <cell r="L7142" t="str">
            <v>DESARROLLO OBRAS DE ADECUACCION, PROTECCION Y  MUELLES EN LA ACUAPISTA DEL PACIFICO, ESTERO SALAHONDA MUNICIPIO DE FRANCISCO FRANCISCO PIZARRO, NARIÑO, OCCIDENTE</v>
          </cell>
          <cell r="M7142">
            <v>77.52</v>
          </cell>
          <cell r="N7142">
            <v>73.42</v>
          </cell>
          <cell r="O7142" t="str">
            <v>CONTRATADO EN EJECUCIÓN</v>
          </cell>
        </row>
        <row r="7143">
          <cell r="K7143">
            <v>2013000030192</v>
          </cell>
          <cell r="L7143" t="str">
            <v>CONSTRUCCIÓN DE VIVIENDAS DE INTERES SOCIAL RURAL, MODALIDAD DISPERSA Y NUCLEADA EN LOS MUNICIPIOS DEL DEPARTAMENTO DE NARIÑO, OCCIDENTE</v>
          </cell>
          <cell r="M7143">
            <v>75.349999999999994</v>
          </cell>
          <cell r="N7143">
            <v>77.34</v>
          </cell>
          <cell r="O7143" t="str">
            <v>CONTRATADO EN EJECUCIÓN</v>
          </cell>
        </row>
        <row r="7144">
          <cell r="K7144">
            <v>2014000030020</v>
          </cell>
          <cell r="L7144" t="str">
            <v>RESTAURACIÓN ECOLÓGICA Y CONSERVACIÓN DE ÁREAS ESTRATEGICAS EN ZONAS DE RECARGA HÍDRICA EN LA SUBREGIÓN CENTRO DEPARTAMENTO DE NARIÑO</v>
          </cell>
          <cell r="M7144">
            <v>55.24</v>
          </cell>
          <cell r="N7144">
            <v>58.2</v>
          </cell>
          <cell r="O7144" t="str">
            <v>CONTRATADO EN EJECUCIÓN</v>
          </cell>
        </row>
        <row r="7145">
          <cell r="K7145">
            <v>2015000100001</v>
          </cell>
          <cell r="L7145" t="str">
            <v>ESTUDIO PARA EL MEJORAMIENTO DE LA PRODUCTIVIDAD Y CALIDAD SENSORIAL (AROMA Y SABOR) DEL CACAO  (THEOBROMA CACAO L) REGIONAL DEL TUMACO, NARIÑO, OCCIDENTE</v>
          </cell>
          <cell r="M7145">
            <v>2.77</v>
          </cell>
          <cell r="N7145">
            <v>0</v>
          </cell>
          <cell r="O7145" t="str">
            <v>CONTRATADO EN EJECUCIÓN</v>
          </cell>
        </row>
        <row r="7146">
          <cell r="K7146">
            <v>2012000030043</v>
          </cell>
          <cell r="L7146" t="str">
            <v>APOYO PROFESIONALIZACION DE PERSONAL DOCENTE INDIGENA TODO EL DEPARTAMENTO, NARIÑO, OCCIDENTE</v>
          </cell>
          <cell r="M7146">
            <v>55</v>
          </cell>
          <cell r="N7146">
            <v>28.94</v>
          </cell>
          <cell r="O7146" t="str">
            <v>CONTRATADO EN EJECUCIÓN</v>
          </cell>
        </row>
        <row r="7147">
          <cell r="K7147">
            <v>2012000030044</v>
          </cell>
          <cell r="L7147" t="str">
            <v>IMPLEMENTACIÓN DEL MODELO ESCUELA NUEVA EN LOS ESTABLECIMIENTOS RURALES MULTIGRADO DEL NIVEL PRIMARIA PARA MEJORAR LA CALIDAD EDUCATIVA EN TODO EL DEPARTAMENTO, NARIÑO, OCCIDENTE</v>
          </cell>
          <cell r="M7147">
            <v>100</v>
          </cell>
          <cell r="N7147">
            <v>97.93</v>
          </cell>
          <cell r="O7147" t="str">
            <v>TERMINADO</v>
          </cell>
        </row>
        <row r="7148">
          <cell r="K7148">
            <v>2012000030045</v>
          </cell>
          <cell r="L7148" t="str">
            <v>CONSTRUCCIÓN MONTAJE DE LA PLANTA “LÁCTEOS ALSACIA S.A.S.” PARA EL ACOPIO Y PROCESAMIENTO DE LECHE CRUDA DE LA SUBREGIÓN DE L SABANA TÚQUERRES, NARIÑO, OCCIDENTE</v>
          </cell>
          <cell r="M7148">
            <v>25</v>
          </cell>
          <cell r="N7148">
            <v>0.09</v>
          </cell>
          <cell r="O7148" t="str">
            <v>CONTRATADO EN EJECUCIÓN</v>
          </cell>
        </row>
        <row r="7149">
          <cell r="K7149">
            <v>2012000030046</v>
          </cell>
          <cell r="L7149" t="str">
            <v>CONSTRUCCIÓN PAVIMENTO RÍGIDO DE LA VÍA TÚQUERRES - SAPUYES DEL K4+320 AL K2+820 SAPUYES, NARIÑO, OCCIDENTE</v>
          </cell>
          <cell r="M7149">
            <v>100</v>
          </cell>
          <cell r="N7149">
            <v>97.34</v>
          </cell>
          <cell r="O7149" t="str">
            <v>TERMINADO</v>
          </cell>
        </row>
        <row r="7150">
          <cell r="K7150">
            <v>2012000030064</v>
          </cell>
          <cell r="L7150" t="str">
            <v>MEJORAMIENTO Y PAVIMENTACIÓN DE LA VÍA EL TAMBO - EL MOTILÓN ( SECTOR EL TAMBO - EL ZANJÓN: K4+200 AL K9+200) EL TAMBO, NARIÑO, OCCIDENTE</v>
          </cell>
          <cell r="M7150">
            <v>98.37</v>
          </cell>
          <cell r="N7150">
            <v>97.58</v>
          </cell>
          <cell r="O7150" t="str">
            <v>CONTRATADO EN EJECUCIÓN</v>
          </cell>
        </row>
        <row r="7151">
          <cell r="K7151">
            <v>2012000030070</v>
          </cell>
          <cell r="L7151" t="str">
            <v>CONSTRUCCIÓN DEL CENTRO DEPORTIVO Y CULTURAL DEL RESGUARDO INDIGENA INGA DE APONTE MUNICIPIO DE TABLON DE GOMEZ-NARIÑO</v>
          </cell>
          <cell r="M7151">
            <v>86.93</v>
          </cell>
          <cell r="N7151">
            <v>83.97</v>
          </cell>
          <cell r="O7151" t="str">
            <v>CONTRATADO EN EJECUCIÓN</v>
          </cell>
        </row>
        <row r="7152">
          <cell r="K7152">
            <v>2012000030073</v>
          </cell>
          <cell r="L7152" t="str">
            <v>CONSTRUCCIÓN DE INFRAESTRUCTURA PARA EL MEJORAMIENTO DE LA FORMACIÓN ACADÉMICA, INVESTIGATIVA Y DE PROYECCIÓN SOCIAL DE LA EXTENSIÓN DE TÚQUERRES DE LA UNIVERSIDAD DE NARIÑO</v>
          </cell>
          <cell r="M7152">
            <v>100</v>
          </cell>
          <cell r="N7152">
            <v>96.01</v>
          </cell>
          <cell r="O7152" t="str">
            <v>TERMINADO</v>
          </cell>
        </row>
        <row r="7153">
          <cell r="K7153">
            <v>2012000030075</v>
          </cell>
          <cell r="L7153" t="str">
            <v>MEJORAMIENTO VÍA ALBAN - SAN BERNARDO - LA CRUZ - SAN PABLO - DEPARTAMENTO DE NARIÑO</v>
          </cell>
          <cell r="M7153">
            <v>95.72</v>
          </cell>
          <cell r="N7153">
            <v>86.65</v>
          </cell>
          <cell r="O7153" t="str">
            <v>CONTRATADO EN EJECUCIÓN</v>
          </cell>
        </row>
        <row r="7154">
          <cell r="K7154">
            <v>2012000030081</v>
          </cell>
          <cell r="L7154" t="str">
            <v>APOYO PROFESIONALIZACION DE PERSONAL DOCENTE AFRO EN EL DEPARTAMENTO, NARIÑO</v>
          </cell>
          <cell r="M7154">
            <v>55</v>
          </cell>
          <cell r="N7154">
            <v>29.96</v>
          </cell>
          <cell r="O7154" t="str">
            <v>CONTRATADO EN EJECUCIÓN</v>
          </cell>
        </row>
        <row r="7155">
          <cell r="K7155">
            <v>2012000030099</v>
          </cell>
          <cell r="L7155" t="str">
            <v>ESTUDIOS Y DISEÑOS PARA EL MEJORAMIENTO DE LA VIA CEBADAL - CONSACÁ - PASTO RUTA 2501B NARIÑO, OCCIDENTE</v>
          </cell>
          <cell r="M7155">
            <v>100</v>
          </cell>
          <cell r="N7155">
            <v>97.38</v>
          </cell>
          <cell r="O7155" t="str">
            <v>TERMINADO</v>
          </cell>
        </row>
        <row r="7156">
          <cell r="K7156">
            <v>2012000030100</v>
          </cell>
          <cell r="L7156" t="str">
            <v>ESTUDIOS Y DISEÑOS PARA EL MEJORAMIENTO DE LA VIA TUQUERRES - SAMANIEGO: PR0 AL PR43+0840 , NARIÑO, OCCIDENTE</v>
          </cell>
          <cell r="M7156">
            <v>100</v>
          </cell>
          <cell r="N7156">
            <v>93.76</v>
          </cell>
          <cell r="O7156" t="str">
            <v>TERMINADO</v>
          </cell>
        </row>
        <row r="7157">
          <cell r="K7157">
            <v>2012000030101</v>
          </cell>
          <cell r="L7157" t="str">
            <v>ESTUDIOS Y DISEÑOS PARA LA REHABILITACION DE LA VIA GUACHUCAL - IPIALES: PR0 AL PR23+0800 , NARIÑO, OCCIDENTE</v>
          </cell>
          <cell r="M7157">
            <v>100</v>
          </cell>
          <cell r="N7157">
            <v>99.84</v>
          </cell>
          <cell r="O7157" t="str">
            <v>TERMINADO</v>
          </cell>
        </row>
        <row r="7158">
          <cell r="K7158">
            <v>2012000100093</v>
          </cell>
          <cell r="L7158" t="str">
            <v>DESARROLLO DE UN BIOINSUMO DE ESPECIES PROMISORIAS ÚTIL PARA EL CONTROL DE ENFERMEDADES DEL CACAO Y CULTIVOS TIPO EXPORTACIÓN EN TUMACO, NARIÑO, OCCIDENTE</v>
          </cell>
          <cell r="M7158">
            <v>82.95</v>
          </cell>
          <cell r="N7158">
            <v>50.27</v>
          </cell>
          <cell r="O7158" t="str">
            <v>CONTRATADO EN EJECUCIÓN</v>
          </cell>
        </row>
        <row r="7159">
          <cell r="K7159">
            <v>2012003520001</v>
          </cell>
          <cell r="L7159" t="str">
            <v>MANTENIMIENTO DE LA RED VIAL EN EL CORREGIMIENTO DE JARDINES DE SUCUMBIOS IPIALES, NARIÑO, OCCIDENTE</v>
          </cell>
          <cell r="M7159">
            <v>100</v>
          </cell>
          <cell r="N7159">
            <v>98.71</v>
          </cell>
          <cell r="O7159" t="str">
            <v>TERMINADO</v>
          </cell>
        </row>
        <row r="7160">
          <cell r="K7160">
            <v>2012003520002</v>
          </cell>
          <cell r="L7160" t="str">
            <v>ESTUDIOS Y DISEÑOS PARA LA RECTIFICACIÓN DE LA VÍA PUERRES MONOPAMBA TRAMO LA ANTENA DESMONTES ALTOS, PUERRES, NARIÑO, OCCIDENTE</v>
          </cell>
          <cell r="M7160">
            <v>100</v>
          </cell>
          <cell r="N7160">
            <v>94.34</v>
          </cell>
          <cell r="O7160" t="str">
            <v>TERMINADO</v>
          </cell>
        </row>
        <row r="7161">
          <cell r="K7161">
            <v>2012003520003</v>
          </cell>
          <cell r="L7161" t="str">
            <v>AMPLIACIÓN DE INFRAESTRUCTURA FÍSICA Y DOTACIÓN DE MOBILIARIO ESCOLAR EN LA I. E. EL EMPALME CORREGIMIENTO JARDINES DE SUCUMBIOS IPIALES, NARIÑO, OCCIDENTE</v>
          </cell>
          <cell r="M7161">
            <v>78.84</v>
          </cell>
          <cell r="N7161">
            <v>77.260000000000005</v>
          </cell>
          <cell r="O7161" t="str">
            <v>CONTRATADO EN EJECUCIÓN</v>
          </cell>
        </row>
        <row r="7162">
          <cell r="K7162">
            <v>2013000030003</v>
          </cell>
          <cell r="L7162" t="str">
            <v>ESTUDIOS Y DISEÑOS PARA LA REHABILITACION DE LA VIA CUMBAL GUACHUCAL, NARIÑO, OCCIDENTE</v>
          </cell>
          <cell r="M7162">
            <v>100</v>
          </cell>
          <cell r="N7162">
            <v>99.43</v>
          </cell>
          <cell r="O7162" t="str">
            <v>TERMINADO</v>
          </cell>
        </row>
        <row r="7163">
          <cell r="K7163">
            <v>2013000030014</v>
          </cell>
          <cell r="L7163" t="str">
            <v>FORTALECIMIENTO DE LA CULTURA DE ENVEJECIMIENTO ACTIVO Y ATENCIÓN INTEGRAL A LOS ADULTOS MAYORES EN EL DEPARTAMENTO DE NARIÑO.</v>
          </cell>
          <cell r="M7163">
            <v>100</v>
          </cell>
          <cell r="N7163">
            <v>98.8</v>
          </cell>
          <cell r="O7163" t="str">
            <v>TERMINADO</v>
          </cell>
        </row>
        <row r="7164">
          <cell r="K7164">
            <v>2013000030015</v>
          </cell>
          <cell r="L7164" t="str">
            <v>PROTECCIÓN DE DERECHOS Y GENERACIÓN DE OPORTUNIDADES PARA LAS MUJERES EN EL DEPARTAMENTO DE NARIÑO.</v>
          </cell>
          <cell r="M7164">
            <v>96</v>
          </cell>
          <cell r="N7164">
            <v>91.36</v>
          </cell>
          <cell r="O7164" t="str">
            <v>CONTRATADO EN EJECUCIÓN</v>
          </cell>
        </row>
        <row r="7165">
          <cell r="K7165">
            <v>2013000030016</v>
          </cell>
          <cell r="L7165" t="str">
            <v>PREVENCIÓN DE VULNERACIÓN DE DERECHOS Y GENERACIÓN DE OPORTUNIDADES PARA ADOLESCENTES Y JÓVENES EN EL DEPARTAMENTO DE NARIÑO</v>
          </cell>
          <cell r="M7165">
            <v>96.46</v>
          </cell>
          <cell r="N7165">
            <v>74.709999999999994</v>
          </cell>
          <cell r="O7165" t="str">
            <v>CONTRATADO EN EJECUCIÓN</v>
          </cell>
        </row>
        <row r="7166">
          <cell r="K7166">
            <v>2013000030017</v>
          </cell>
          <cell r="L7166" t="str">
            <v>PROTECCIÓN INTEGRAL EN PRIMERA INFANCIA E INFANCIA EN EL DEPARTAMENTO DE NARIÑO</v>
          </cell>
          <cell r="M7166">
            <v>100</v>
          </cell>
          <cell r="N7166">
            <v>91.15</v>
          </cell>
          <cell r="O7166" t="str">
            <v>TERMINADO</v>
          </cell>
        </row>
        <row r="7167">
          <cell r="K7167">
            <v>2013000030018</v>
          </cell>
          <cell r="L7167" t="str">
            <v>FORTALECIMIENTO DE LA CULTURA DE PREVENCIÓN DE LA DISCAPACIDAD E INCLUSIÓN SOCIAL EN EL DEPARTAMENTO DE NARIÑO</v>
          </cell>
          <cell r="M7167">
            <v>100</v>
          </cell>
          <cell r="N7167">
            <v>96.58</v>
          </cell>
          <cell r="O7167" t="str">
            <v>TERMINADO</v>
          </cell>
        </row>
        <row r="7168">
          <cell r="K7168">
            <v>2013000030021</v>
          </cell>
          <cell r="L7168" t="str">
            <v>MEJORAMIENTO DE VIVIENDA RURAL Y URBANA PARA LA SUBREGIÓN DEL MAYO DEL DEPARTAMENTO DE NARIÑO</v>
          </cell>
          <cell r="M7168">
            <v>22.93</v>
          </cell>
          <cell r="N7168">
            <v>56.37</v>
          </cell>
          <cell r="O7168" t="str">
            <v>CONTRATADO EN EJECUCIÓN</v>
          </cell>
        </row>
        <row r="7169">
          <cell r="K7169">
            <v>2013000030028</v>
          </cell>
          <cell r="L7169" t="str">
            <v>CONSTRUCCIÓN DE LA CASA DEL PENSAMIENTO INDÍGENA DE RUMIYACO, COFANÍA DE JARDINES DE SUCUMBIOS, MUNICIPIO DE IPIALES  NARIÑO</v>
          </cell>
          <cell r="M7169">
            <v>100</v>
          </cell>
          <cell r="N7169">
            <v>92.1</v>
          </cell>
          <cell r="O7169" t="str">
            <v>TERMINADO</v>
          </cell>
        </row>
        <row r="7170">
          <cell r="K7170">
            <v>2013000030029</v>
          </cell>
          <cell r="L7170" t="str">
            <v>RESTAURACIÓN ECOLÓGICA PARTICIPATIVA Y PREVENCIÓN DEL RIESGO EN LA SUBREGIÓN CORDILLERA, NARIÑO.</v>
          </cell>
          <cell r="M7170">
            <v>26.66</v>
          </cell>
          <cell r="N7170">
            <v>40.53</v>
          </cell>
          <cell r="O7170" t="str">
            <v>CONTRATADO EN EJECUCIÓN</v>
          </cell>
        </row>
        <row r="7171">
          <cell r="K7171">
            <v>2013000030030</v>
          </cell>
          <cell r="L7171" t="str">
            <v>IMPLEMENTACIÓN DE ACCIONES DE SANEAMIENTO RURAL, EDUCACIÓN Y DESCONTAMINACIÓN AMBIENTAL EN LA CUENCA DEL RIO PACUAL SUBREGIÓN DE ABADES, DEPARTAMENTO DE NARIÑO</v>
          </cell>
          <cell r="M7171">
            <v>50.03</v>
          </cell>
          <cell r="N7171">
            <v>73.44</v>
          </cell>
          <cell r="O7171" t="str">
            <v>CONTRATADO EN EJECUCIÓN</v>
          </cell>
        </row>
        <row r="7172">
          <cell r="K7172">
            <v>2013000030031</v>
          </cell>
          <cell r="L7172" t="str">
            <v>FORTALECIMIENTO DE LA CAPACIDAD INSTALADA Y RESOLUTIVA DEL HOSPITAL EDUARDO SANTOS E.S.E. DEL MUNICIPIO DE LA UNIÓN, DEPARTAMENTO DE NARIÑO</v>
          </cell>
          <cell r="M7172">
            <v>88.62</v>
          </cell>
          <cell r="N7172">
            <v>38.72</v>
          </cell>
          <cell r="O7172" t="str">
            <v>CONTRATADO EN EJECUCIÓN</v>
          </cell>
        </row>
        <row r="7173">
          <cell r="K7173">
            <v>2013000030033</v>
          </cell>
          <cell r="L7173" t="str">
            <v>DIAGNOSTICO PARA LA FORMULACIÓN DEL PLAN TURISTICO, NATURAL Y CULTURAL PARA EL NUDO DE LA WUAKA, PUEBLO DE LOS PASTOS,  INTY RAIMI DEAPRTAMENTO DE NARIÑO</v>
          </cell>
          <cell r="M7173">
            <v>100</v>
          </cell>
          <cell r="N7173">
            <v>100</v>
          </cell>
          <cell r="O7173" t="str">
            <v>CERRADO</v>
          </cell>
        </row>
        <row r="7174">
          <cell r="K7174">
            <v>2013000030034</v>
          </cell>
          <cell r="L7174" t="str">
            <v>ESTUDIOS Y DISEÑO PARA LA CONSTRUCCIÓN DEL PUEBLITO ENCANTADO POTOLSHIN DEL RESGUARDO INDÍGENA DE MUESES POTOSÍ COMO ENTRADA TURISTICA Y CULTURAL AL GRAN PUEBLO DE LOS PASTOS, NARIÑO, OCCIDENTE</v>
          </cell>
          <cell r="M7174">
            <v>100</v>
          </cell>
          <cell r="N7174">
            <v>96.87</v>
          </cell>
          <cell r="O7174" t="str">
            <v>TERMINADO</v>
          </cell>
        </row>
        <row r="7175">
          <cell r="K7175">
            <v>2013000030036</v>
          </cell>
          <cell r="L7175" t="str">
            <v>MEJORAMIENTO REHABILITACIÓN Y RECONSTRUCCIÓN DE LA VÍA JUNÍN-BARBACOAS DEL SECTOR DIVINO NIÑO PR54+000 AL PR49+500 DEL MUNICIPIO DE BARBACOAS, DEPTO. DE NARIÑO, OCCIDENTE</v>
          </cell>
          <cell r="M7175">
            <v>21.47</v>
          </cell>
          <cell r="N7175">
            <v>45.29</v>
          </cell>
          <cell r="O7175" t="str">
            <v>CONTRATADO EN EJECUCIÓN</v>
          </cell>
        </row>
        <row r="7176">
          <cell r="K7176">
            <v>2013000030038</v>
          </cell>
          <cell r="L7176" t="str">
            <v>MEJORAMIENTO DE VIVIENDA RURAL Y URBANA PARA LA SUBREGIÓN CENTRO DEL DEPARTAMENTO DE NARIÑO</v>
          </cell>
          <cell r="M7176">
            <v>19.329999999999998</v>
          </cell>
          <cell r="N7176">
            <v>50.2</v>
          </cell>
          <cell r="O7176" t="str">
            <v>CONTRATADO EN EJECUCIÓN</v>
          </cell>
        </row>
        <row r="7177">
          <cell r="K7177">
            <v>2013000030039</v>
          </cell>
          <cell r="L7177" t="str">
            <v>CONSTRUCCIÓN DE VISR - MODALIDAD DISPERSA EN LOS MUNICIPIOS DE LA EXPROVINCIA DE OBANDO: GUALMATÁN, ILES Y EL CONTADERO - DEPARTAMENTO DE NARIÑO</v>
          </cell>
          <cell r="M7177">
            <v>1.3</v>
          </cell>
          <cell r="N7177">
            <v>1.22</v>
          </cell>
          <cell r="O7177" t="str">
            <v>CONTRATADO EN EJECUCIÓN</v>
          </cell>
        </row>
        <row r="7178">
          <cell r="K7178">
            <v>2013000030071</v>
          </cell>
          <cell r="L7178" t="str">
            <v>MEJORAMIENTO DE LA PRODUCTIVIDAD DE LA CADENA DEL ARROZ EN LAS SUBREGIONES DEL TELEMBÍ Y SANQUIANGA</v>
          </cell>
          <cell r="M7178">
            <v>71.569999999999993</v>
          </cell>
          <cell r="N7178">
            <v>61.38</v>
          </cell>
          <cell r="O7178" t="str">
            <v>CONTRATADO EN EJECUCIÓN</v>
          </cell>
        </row>
        <row r="7179">
          <cell r="K7179">
            <v>2013000030072</v>
          </cell>
          <cell r="L7179" t="str">
            <v>MEJORAMIENTO DE LA PRODUCTIVIDAD DE LA CADENA DE PESCA DE LA SUBREGIÓN SANQUIANGA - DEPARTAMENTO DE NARIÑO</v>
          </cell>
          <cell r="M7179">
            <v>0</v>
          </cell>
          <cell r="N7179">
            <v>0</v>
          </cell>
          <cell r="O7179" t="str">
            <v>CONTRATADO EN EJECUCIÓN</v>
          </cell>
        </row>
        <row r="7180">
          <cell r="K7180">
            <v>2013000030073</v>
          </cell>
          <cell r="L7180" t="str">
            <v>MEJORAMIENTO INTEGRAL DE LA EDUCACIÓN EN LA SUB REGIÓN DEL PIE DE MONTE COSTERO DEL DEPARTAMENTO DE NARIÑO</v>
          </cell>
          <cell r="M7180">
            <v>48.9</v>
          </cell>
          <cell r="N7180">
            <v>65.86</v>
          </cell>
          <cell r="O7180" t="str">
            <v>CONTRATADO EN EJECUCIÓN</v>
          </cell>
        </row>
        <row r="7181">
          <cell r="K7181">
            <v>2013000030074</v>
          </cell>
          <cell r="L7181" t="str">
            <v>ESTUDIOS Y DISEÑOS PARA EL MEJORAMIENTO Y PAVIMENTACIÓN DE LA VÍA SANTACRUZ DE GUACHAVEZ - BALALAICA MUNICIPIO DE SANTACRUZ, NARIÑO</v>
          </cell>
          <cell r="M7181">
            <v>70.95</v>
          </cell>
          <cell r="N7181">
            <v>39.97</v>
          </cell>
          <cell r="O7181" t="str">
            <v>CONTRATADO EN EJECUCIÓN</v>
          </cell>
        </row>
        <row r="7182">
          <cell r="K7182">
            <v>2013000030077</v>
          </cell>
          <cell r="L7182" t="str">
            <v>FORTALECIMIENTO DE LA INFRAESTRUCTURA HOSPITALARIA Y DOTACIÓN DE LAS IPS PUBLICAS DE BAJA COMPLEJIDAD, DE LA SUBREGIÓN JUANAMBÚ: SUBREGIÓN JUANAMBÚ, NARIÑO, OCCIDENTE</v>
          </cell>
          <cell r="M7182">
            <v>32.04</v>
          </cell>
          <cell r="N7182">
            <v>34.54</v>
          </cell>
          <cell r="O7182" t="str">
            <v>CONTRATADO EN EJECUCIÓN</v>
          </cell>
        </row>
        <row r="7183">
          <cell r="K7183">
            <v>2013000030078</v>
          </cell>
          <cell r="L7183" t="str">
            <v>MEJORAMIENTO INTEGRAL DE LA EDUCACIÓN EN LA SUBREGIÓN DE LA EXPROVINCIA DE OBANDO DEL DEPARTAMENTO DE NARIÑO, FASE 1</v>
          </cell>
          <cell r="M7183">
            <v>20.399999999999999</v>
          </cell>
          <cell r="N7183">
            <v>79.790000000000006</v>
          </cell>
          <cell r="O7183" t="str">
            <v>CONTRATADO EN EJECUCIÓN</v>
          </cell>
        </row>
        <row r="7184">
          <cell r="K7184">
            <v>2013000030079</v>
          </cell>
          <cell r="L7184" t="str">
            <v>CONSTRUCCIÓN PAVIMENTACION VIA ILES LA ESPERANZA PANAMERICANA K8+540 - K16+122 ILES, NARIÑO, OCCIDENTE</v>
          </cell>
          <cell r="M7184">
            <v>93.2</v>
          </cell>
          <cell r="N7184">
            <v>90.83</v>
          </cell>
          <cell r="O7184" t="str">
            <v>CONTRATADO EN EJECUCIÓN</v>
          </cell>
        </row>
        <row r="7185">
          <cell r="K7185">
            <v>2013000030081</v>
          </cell>
          <cell r="L7185" t="str">
            <v>CAPACITACIÓN CREACIÓN Y DOTACION DE 23 CUERPOS DE BOMBEROS VOLUNTARIOS EN EL DEPARTAMENTO DE NARIÑO</v>
          </cell>
          <cell r="M7185">
            <v>100</v>
          </cell>
          <cell r="N7185">
            <v>92.62</v>
          </cell>
          <cell r="O7185" t="str">
            <v>TERMINADO</v>
          </cell>
        </row>
        <row r="7186">
          <cell r="K7186">
            <v>2013000030094</v>
          </cell>
          <cell r="L7186" t="str">
            <v>FORTALECIMIENTO DE LA PRODUCTIVIDAD MEDIANTE LA REHABILITACIÓN, LA RENOVACIÓN Y LA SIEMBRA NUEVA DE 1701 HECTAREAS DE CACAO Y COCO EN TUMACO, NARIÑO, OCCIDENTE</v>
          </cell>
          <cell r="M7186">
            <v>100</v>
          </cell>
          <cell r="N7186">
            <v>99.91</v>
          </cell>
          <cell r="O7186" t="str">
            <v>TERMINADO</v>
          </cell>
        </row>
        <row r="7187">
          <cell r="K7187">
            <v>2013000030097</v>
          </cell>
          <cell r="L7187" t="str">
            <v>MEJORAMIENTO DE LA VIA ALBAN-SAN BERNARDO-LA CRUZ-SAN PABLO-HIGUERONES ETAPA 2 SECTOR LA CRUZ-PLAZUELAS NARIÑO, OCCIDENTE</v>
          </cell>
          <cell r="M7187">
            <v>91.48</v>
          </cell>
          <cell r="N7187">
            <v>91.59</v>
          </cell>
          <cell r="O7187" t="str">
            <v>CONTRATADO EN EJECUCIÓN</v>
          </cell>
        </row>
        <row r="7188">
          <cell r="K7188">
            <v>2013000030098</v>
          </cell>
          <cell r="L7188" t="str">
            <v>MEJORAMIENTO DE LA CALIDAD EDUCATIVA EN LA SUBREGIÓN TELEMBÍ DEL DEPARTAMENTO DE NARIÑO</v>
          </cell>
          <cell r="M7188">
            <v>46.07</v>
          </cell>
          <cell r="N7188">
            <v>74.099999999999994</v>
          </cell>
          <cell r="O7188" t="str">
            <v>CONTRATADO EN EJECUCIÓN</v>
          </cell>
        </row>
        <row r="7189">
          <cell r="K7189">
            <v>2013000030099</v>
          </cell>
          <cell r="L7189" t="str">
            <v>CONSTRUCCIÓN DE VISR - MODALIDAD DISPERSA EN LOS MUNICIPIOS DE LA EXPROVINCIA DE OBANDO: FUNES Y POTOSÍ - DEPARTAMENTO DE NARIÑO</v>
          </cell>
          <cell r="M7189">
            <v>0</v>
          </cell>
          <cell r="N7189">
            <v>2.3199999999999998</v>
          </cell>
          <cell r="O7189" t="str">
            <v>CONTRATADO EN EJECUCIÓN</v>
          </cell>
        </row>
        <row r="7190">
          <cell r="K7190">
            <v>2013000030100</v>
          </cell>
          <cell r="L7190" t="str">
            <v>CONSTRUCCIÓN DEL CENTRO DE ORIENTACIÓN Y SABIDURÍA NASA UH, MANTEY FWIZENXI KWESX NASA UH KWESX UJU´NXI, COFANÍA JARDINES DE SUCUMBÍOS, RESGUARDO INDÍGENA NASA UH, MUNICIPIO DE IPIALES - DEPARTAMENTO DE NARIÑO</v>
          </cell>
          <cell r="M7190">
            <v>100</v>
          </cell>
          <cell r="N7190">
            <v>35.880000000000003</v>
          </cell>
          <cell r="O7190" t="str">
            <v>TERMINADO</v>
          </cell>
        </row>
        <row r="7191">
          <cell r="K7191">
            <v>2013000030102</v>
          </cell>
          <cell r="L7191" t="str">
            <v>FORTALECIMIENTO DE LA CADENA PRODUCTIVA DE CACAO EN NARIÑO</v>
          </cell>
          <cell r="M7191">
            <v>0</v>
          </cell>
          <cell r="N7191">
            <v>0</v>
          </cell>
          <cell r="O7191" t="str">
            <v>SIN CONTRATAR</v>
          </cell>
        </row>
        <row r="7192">
          <cell r="K7192">
            <v>2013000030105</v>
          </cell>
          <cell r="L7192" t="str">
            <v>FORTALECIMIENTO DE LA CAPACIDAD INSTALADA Y RESOLUTIVA DE LOS SERVICIOS DE SALUD DE LA SUBREGIÓN ABADES DEPARTAMENTO DE NARIÑO</v>
          </cell>
          <cell r="M7192">
            <v>76</v>
          </cell>
          <cell r="N7192">
            <v>15.18</v>
          </cell>
          <cell r="O7192" t="str">
            <v>CONTRATADO EN EJECUCIÓN</v>
          </cell>
        </row>
        <row r="7193">
          <cell r="K7193">
            <v>2013000030116</v>
          </cell>
          <cell r="L7193" t="str">
            <v>APOYO INTEGRAL EN SEGURIDAD ALIMENTARIA, ACOMPAÑAMIENTO PSICOSOCIAL  Y PARTICIPACIÓN EFECTIVA A VÍCTIMAS POR DESPLAZAMIENTO EN TÚQUERRES, IPIALES Y PASTO. EN EL DEPARTAMENTO DE NARIÑO</v>
          </cell>
          <cell r="M7193">
            <v>98.67</v>
          </cell>
          <cell r="N7193">
            <v>25.31</v>
          </cell>
          <cell r="O7193" t="str">
            <v>CONTRATADO EN EJECUCIÓN</v>
          </cell>
        </row>
        <row r="7194">
          <cell r="K7194">
            <v>2013000030117</v>
          </cell>
          <cell r="L7194" t="str">
            <v>FORTALECIMIENTO DE LA CAPACIDAD DE RESILIENCIA PARA LA REPARACIÓN COLECTIVA DE LAS FAMILIAS RETORNADAS POR EFECTO DEL DESPLAZAMIENTO FOR ZADO ENPOLICARPA,LEIVA,OLAYA HERRERA,SANTA BARBARA ISCUANDE Y BARBACOAS EN EL DEPARTAMENTO DE NARIÑO</v>
          </cell>
          <cell r="M7194">
            <v>46.99</v>
          </cell>
          <cell r="N7194">
            <v>28.83</v>
          </cell>
          <cell r="O7194" t="str">
            <v>CONTRATADO EN EJECUCIÓN</v>
          </cell>
        </row>
        <row r="7195">
          <cell r="K7195">
            <v>2013000030118</v>
          </cell>
          <cell r="L7195" t="str">
            <v>IMPLEMENTACIÓN DE CULTIVOS PRODUCTIVOS Y ATENCIÓN PSICOSOCIAL A 800 FAMILIAS  EN SITUACIÓN DE DESPLAZAMIENTO FORZADO EN LOS MUNICIPIOS DE TUMACO, EL CHARCO, SAMANIEGO, CORDOBA, TAMINANGO, CUMBITARA, EL ROSARIO EN DEPARTAMENTO DE NARIÑO</v>
          </cell>
          <cell r="M7195">
            <v>96</v>
          </cell>
          <cell r="N7195">
            <v>46.58</v>
          </cell>
          <cell r="O7195" t="str">
            <v>CONTRATADO EN EJECUCIÓN</v>
          </cell>
        </row>
        <row r="7196">
          <cell r="K7196">
            <v>2013000030120</v>
          </cell>
          <cell r="L7196" t="str">
            <v>FORMULACIÓN Y CONSOLIDACIÓN DE LA POLÍTICA PÚBLICA PANAMAZONICA DEL PUEBLO INDÍGENA DE LOS PASTOS CON ENFOQUE DIFERENCIAL, EN LA SUBREGIÓN DE LA EXPROVINCIA DE OBANDO DEL DEPARTAMENTO DE NARIÑO - QUILCAKUNA</v>
          </cell>
          <cell r="M7196">
            <v>95</v>
          </cell>
          <cell r="N7196">
            <v>95.5</v>
          </cell>
          <cell r="O7196" t="str">
            <v>CONTRATADO EN EJECUCIÓN</v>
          </cell>
        </row>
        <row r="7197">
          <cell r="K7197">
            <v>2013000030122</v>
          </cell>
          <cell r="L7197" t="str">
            <v>MEJORAMIENTO DE LA COMPETITIVIDAD DE LA CADENA PRODUCTIVA DE LA CAÑA PANELERA EN EL DEPARTAMENTO DE NARIÑO</v>
          </cell>
          <cell r="M7197">
            <v>60.77</v>
          </cell>
          <cell r="N7197">
            <v>18.579999999999998</v>
          </cell>
          <cell r="O7197" t="str">
            <v>CONTRATADO EN EJECUCIÓN</v>
          </cell>
        </row>
        <row r="7198">
          <cell r="K7198">
            <v>2013000030123</v>
          </cell>
          <cell r="L7198" t="str">
            <v>RECUPERACIÓN DEL PATRIMONIO AGRÍCOLA PARA LA SOBERANIA Y SEGURIDAD ALIMENTARIA AUTOSOSTENIBLE DE LOS PRODUCTORES RURALES DEL DEPARTAMENTO DE NARIÑO</v>
          </cell>
          <cell r="M7198">
            <v>66.14</v>
          </cell>
          <cell r="N7198">
            <v>12.87</v>
          </cell>
          <cell r="O7198" t="str">
            <v>CONTRATADO EN EJECUCIÓN</v>
          </cell>
        </row>
        <row r="7199">
          <cell r="K7199">
            <v>2013000030125</v>
          </cell>
          <cell r="L7199" t="str">
            <v>CONSTRUCCIÓN PAVIMENTACION EN CONCRETO FLEXIBLE DE LA VIA CUMBAL PANAN DEL MUNICIPIO DE CUMBAL, NARIÑO, OCCIDENTE</v>
          </cell>
          <cell r="M7199">
            <v>75.930000000000007</v>
          </cell>
          <cell r="N7199">
            <v>67.64</v>
          </cell>
          <cell r="O7199" t="str">
            <v>CONTRATADO EN EJECUCIÓN</v>
          </cell>
        </row>
        <row r="7200">
          <cell r="K7200">
            <v>2013000030127</v>
          </cell>
          <cell r="L7200" t="str">
            <v>FORTALECIMIENTO DE LA PRODUCTIVIDAD DE LAS EXPLOTACIONES DE LOS PRODUCTORES  AGROPECUARIOS A TRAVES DE LA TRANSFERENCIA TECNOLÓGICA EN EL DEPARTAMENTO DE NARIÑO</v>
          </cell>
          <cell r="M7200">
            <v>84.38</v>
          </cell>
          <cell r="N7200">
            <v>98.98</v>
          </cell>
          <cell r="O7200" t="str">
            <v>CONTRATADO EN EJECUCIÓN</v>
          </cell>
        </row>
        <row r="7201">
          <cell r="K7201">
            <v>2013000030128</v>
          </cell>
          <cell r="L7201" t="str">
            <v>MEJORAMIENTO DE LAS CONDICIONES DE ATENCIÓN Y RESOLUCIÓN DE LAS VIOLACIONES A LOS DERECHOS HUMANOS E INFRACCIONES AL DERECHO EN INTERNACIONAL HUMANITARIO EN LOS TERRITORIOS COLECTIVOS  DEL DEPARTAMENTO DE NARIÑO</v>
          </cell>
          <cell r="M7201">
            <v>87.88</v>
          </cell>
          <cell r="N7201">
            <v>49.3</v>
          </cell>
          <cell r="O7201" t="str">
            <v>CONTRATADO EN EJECUCIÓN</v>
          </cell>
        </row>
        <row r="7202">
          <cell r="K7202">
            <v>2013000030129</v>
          </cell>
          <cell r="L7202" t="str">
            <v>IMPLEMENTACIÓN DEL PLAN DE ACCION DEPARTAMENTAL PARA LA ATENCION, ASISTENCIA   Y REPARACION INTEGRAL A LAS VICTIMAS DEL CONFLICTO ARMADO DEL DEPARTAMENTO DE NARIÑO</v>
          </cell>
          <cell r="M7202">
            <v>27</v>
          </cell>
          <cell r="N7202">
            <v>48.36</v>
          </cell>
          <cell r="O7202" t="str">
            <v>CONTRATADO EN EJECUCIÓN</v>
          </cell>
        </row>
        <row r="7203">
          <cell r="K7203">
            <v>2013000030134</v>
          </cell>
          <cell r="L7203" t="str">
            <v>RESTAURACIÓN ECOLÓGICA DE ECOSISTEMAS ESTRATÉGICOS PARA LA CONSERVACIÓN DEL RECURSO HÍDRICO EN EL TERRITORIO GUÁITARA. DEPARTAMENTO DE NARIÑO</v>
          </cell>
          <cell r="M7203">
            <v>24.98</v>
          </cell>
          <cell r="N7203">
            <v>57.37</v>
          </cell>
          <cell r="O7203" t="str">
            <v>CONTRATADO EN EJECUCIÓN</v>
          </cell>
        </row>
        <row r="7204">
          <cell r="K7204">
            <v>2013000030135</v>
          </cell>
          <cell r="L7204" t="str">
            <v>CONSTRUCCION PAVIMENTO RIGIDO RIGIDO EN LA VÍA CÓRDOBA EL TRONCAL-PANAMERICANA-CORDOBA NARIÑO OCCIDENTE</v>
          </cell>
          <cell r="M7204">
            <v>93.11</v>
          </cell>
          <cell r="N7204">
            <v>87.29</v>
          </cell>
          <cell r="O7204" t="str">
            <v>CONTRATADO EN EJECUCIÓN</v>
          </cell>
        </row>
        <row r="7205">
          <cell r="K7205">
            <v>2013000030142</v>
          </cell>
          <cell r="L7205" t="str">
            <v>MEJORAMIENTO DE LA PRODUCCIÓN AGRÍCOLA EN PREDIOS DE LOS USUARIOS DE DISTRITOS DE  RIEGO EN EL DEPARTAMENTO DE NARIÑO</v>
          </cell>
          <cell r="M7205">
            <v>94.16</v>
          </cell>
          <cell r="N7205">
            <v>1.91</v>
          </cell>
          <cell r="O7205" t="str">
            <v>CONTRATADO EN EJECUCIÓN</v>
          </cell>
        </row>
        <row r="7206">
          <cell r="K7206">
            <v>2013000030145</v>
          </cell>
          <cell r="L7206" t="str">
            <v>CONFORMACIÓN DEL FONDO COMPLEMENTARIO DE GARANTIAS DE CAPITAL DE RIESGO COMO ALTERNATIVA DE LUCHA CONTRA LA POBREZA EN EL  SECTOR AGROPECUARIO EN EL DEPARTAMENTO DE NARIÑO</v>
          </cell>
          <cell r="M7206">
            <v>96</v>
          </cell>
          <cell r="N7206">
            <v>95.59</v>
          </cell>
          <cell r="O7206" t="str">
            <v>CONTRATADO EN EJECUCIÓN</v>
          </cell>
        </row>
        <row r="7207">
          <cell r="K7207">
            <v>2013000030147</v>
          </cell>
          <cell r="L7207" t="str">
            <v>MEJORAMIENTO RENDIMIENTOS DE LA PRODUCCIÓN AGROPECUARIA PREDIOS DE LAS ASOCIACIONES DE USUARIOS DE DISTRITOS DE RIEGO EN EL DEPARTAMENTO DE NARIÑO</v>
          </cell>
          <cell r="M7207">
            <v>46</v>
          </cell>
          <cell r="N7207">
            <v>1.31</v>
          </cell>
          <cell r="O7207" t="str">
            <v>CONTRATADO EN EJECUCIÓN</v>
          </cell>
        </row>
        <row r="7208">
          <cell r="K7208">
            <v>2013000030163</v>
          </cell>
          <cell r="L7208" t="str">
            <v>ESTUDIOS Y DISEÑOS DEL PROYECTO “PRODUCCIÓN DE PASTOS MEJORADOS BAJO CONDICIONES DE RIEGO PARA INCREMENTAR LA PRODUCTIVIDAD DE LECHE EN EL MUNICIPIO DE CUMBAL  DEPARTAMENTO DE NARIÑO</v>
          </cell>
          <cell r="M7208">
            <v>46.7</v>
          </cell>
          <cell r="N7208">
            <v>39.71</v>
          </cell>
          <cell r="O7208" t="str">
            <v>CONTRATADO EN EJECUCIÓN</v>
          </cell>
        </row>
        <row r="7209">
          <cell r="K7209">
            <v>2013000030172</v>
          </cell>
          <cell r="L7209" t="str">
            <v>FORTALECIMIENTO CAPACIDAD INSTALADA Y RESOLUTIVA DE LA IPS  INDIGENA UNIPA DEPARTAMENTO DE NARIÑO</v>
          </cell>
          <cell r="M7209">
            <v>21.3</v>
          </cell>
          <cell r="N7209">
            <v>6.69</v>
          </cell>
          <cell r="O7209" t="str">
            <v>CONTRATADO EN EJECUCIÓN</v>
          </cell>
        </row>
        <row r="7210">
          <cell r="K7210">
            <v>2013000030173</v>
          </cell>
          <cell r="L7210" t="str">
            <v>MEJORAMIENTO DE LA CALIDAD EDUCATIVA EN 40 MUNICIPIOS NO CERTIFICADOS DEL DEPARTAMENTO DE NARIÑO</v>
          </cell>
          <cell r="M7210">
            <v>86</v>
          </cell>
          <cell r="N7210">
            <v>73.45</v>
          </cell>
          <cell r="O7210" t="str">
            <v>CONTRATADO EN EJECUCIÓN</v>
          </cell>
        </row>
        <row r="7211">
          <cell r="K7211">
            <v>2013000030175</v>
          </cell>
          <cell r="L7211" t="str">
            <v>FORTALECIMIENTO DE LA CADENA DE VALOR DEL CAFÉ DE ALTA CALIDAD EN EL DEPARTAMENTO DE NARIÑO</v>
          </cell>
          <cell r="M7211">
            <v>4.7</v>
          </cell>
          <cell r="N7211">
            <v>48.33</v>
          </cell>
          <cell r="O7211" t="str">
            <v>CONTRATADO EN EJECUCIÓN</v>
          </cell>
        </row>
        <row r="7212">
          <cell r="K7212">
            <v>2013000030182</v>
          </cell>
          <cell r="L7212" t="str">
            <v>MEJORAMIENTO INTEGRAL DE LA CALIDAD EDUCATIVA EN EL COMPONENTE DE INFRAESTRUCTURA DE LA SUBREGION SABANA – DEPARTAMENTO DE NARIÑO</v>
          </cell>
          <cell r="M7212">
            <v>93.8</v>
          </cell>
          <cell r="N7212">
            <v>75.430000000000007</v>
          </cell>
          <cell r="O7212" t="str">
            <v>CONTRATADO EN EJECUCIÓN</v>
          </cell>
        </row>
        <row r="7213">
          <cell r="K7213">
            <v>2013000030187</v>
          </cell>
          <cell r="L7213" t="str">
            <v>MANTENIMIENTO DE 200 HECTAREAS DE CACAO Y 50 HECTAREAS DE SEGURIDAD ALIMENTARIA EN LOS CONSEJOS COMUNITARIOS UNION DEL PATIA VIEJO Y LA VOZ DE LOS NEGROS MUNICIPIOS DE MAGUI Y ROBERTO PAYAN DEPARTAMENTO DE NARIÑO</v>
          </cell>
          <cell r="M7213">
            <v>12.32</v>
          </cell>
          <cell r="N7213">
            <v>16.59</v>
          </cell>
          <cell r="O7213" t="str">
            <v>CONTRATADO EN EJECUCIÓN</v>
          </cell>
        </row>
        <row r="7214">
          <cell r="K7214">
            <v>2013000030199</v>
          </cell>
          <cell r="L7214" t="str">
            <v>ESTUDIOS DISEÑO ESTRETEGIA DE PRODUCTIVIDAD Y COMPETITIVIDAD Y LA IDENTIFICACIÓN DE LA VOCACIÓN DE USO CARGA DEL PUERTO DE TUMACO, NARIÑO, OCCIDENTE.</v>
          </cell>
          <cell r="M7214">
            <v>0</v>
          </cell>
          <cell r="N7214">
            <v>0</v>
          </cell>
          <cell r="O7214" t="str">
            <v>EN PROCESO DE CONTRATACIÓN</v>
          </cell>
        </row>
        <row r="7215">
          <cell r="K7215">
            <v>2013000030202</v>
          </cell>
          <cell r="L7215" t="str">
            <v>FORTALECIMIENTO DE LA CAPACIDAD ORGANIZATIVA,GESTION Y GOBERNABILIDAD DE LOS CONSEJOS COMUNITARIOS DE LA COSTA PACÍFICA Y CORDILLERA OCCIDENTAL  DEL DEPARTAMENTO DE NARIÑO</v>
          </cell>
          <cell r="M7215">
            <v>86</v>
          </cell>
          <cell r="N7215">
            <v>20</v>
          </cell>
          <cell r="O7215" t="str">
            <v>CONTRATADO EN EJECUCIÓN</v>
          </cell>
        </row>
        <row r="7216">
          <cell r="K7216">
            <v>2013000100092</v>
          </cell>
          <cell r="L7216" t="str">
            <v>FORTALECIMIENTO DE CAPACIDADES REGIONALES EN INVESTIGACIÓN, DESARROLLO TECNOLÓGICO E INNOVACIÓN EN EL DEPARTAMENTO DE NARIÑO,</v>
          </cell>
          <cell r="M7216">
            <v>25.39</v>
          </cell>
          <cell r="N7216">
            <v>87.38</v>
          </cell>
          <cell r="O7216" t="str">
            <v>CONTRATADO EN EJECUCIÓN</v>
          </cell>
        </row>
        <row r="7217">
          <cell r="K7217">
            <v>2013000100104</v>
          </cell>
          <cell r="L7217" t="str">
            <v>FORTALECIMIENTO DE LA CULTURA CIUDADANA Y DEMOCRÁTICA EN CTEI A TRAVÉS DE LA INVESTIGACIÓN COMO ESTRATEGIA PEDAGOGICA APOYADA EN TICS EN EL DEPARTAMENTO DE NARIÑO</v>
          </cell>
          <cell r="M7217">
            <v>74.08</v>
          </cell>
          <cell r="N7217">
            <v>43.99</v>
          </cell>
          <cell r="O7217" t="str">
            <v>CONTRATADO EN EJECUCIÓN</v>
          </cell>
        </row>
        <row r="7218">
          <cell r="K7218">
            <v>2013000100278</v>
          </cell>
          <cell r="L7218" t="str">
            <v>INVESTIGACIÓN PARA EL MEJORAMIENTO DE LA TECNOLOGÍA DE PRODUCCIÓN DE ARVEJA (PISUM SATIVUM L.) EN EL DEPARTAMENTO DE NARIÑO</v>
          </cell>
          <cell r="M7218">
            <v>10.63</v>
          </cell>
          <cell r="N7218">
            <v>26.99</v>
          </cell>
          <cell r="O7218" t="str">
            <v>CONTRATADO EN EJECUCIÓN</v>
          </cell>
        </row>
        <row r="7219">
          <cell r="K7219">
            <v>2013000100279</v>
          </cell>
          <cell r="L7219" t="str">
            <v>MEJORAMIENTO DE LA OFERTA FORRAJERA, OPTIMIZACIÓN DE SISTEMAS DE ALIMENTACIÓN Y ASEGURAMIENTO DE LA CALIDAD E INOCUIDAD DE LECHE EN EL TRÓPICO ALTO DEL DEPARTAMENTO DE NARIÑO</v>
          </cell>
          <cell r="M7219">
            <v>12.91</v>
          </cell>
          <cell r="N7219">
            <v>38.299999999999997</v>
          </cell>
          <cell r="O7219" t="str">
            <v>CONTRATADO EN EJECUCIÓN</v>
          </cell>
        </row>
        <row r="7220">
          <cell r="K7220">
            <v>2013000100280</v>
          </cell>
          <cell r="L7220" t="str">
            <v>FORTALECIMIENTO DEL SECTOR PANELERO MEDIANTE INVESTIGACIÓN E INNOVACIÓN AGRÍCOLA Y AGROINDUSTRIAL EN EL DEPARTAMENTO DE NARIÑO</v>
          </cell>
          <cell r="M7220">
            <v>0.5</v>
          </cell>
          <cell r="N7220">
            <v>35.26</v>
          </cell>
          <cell r="O7220" t="str">
            <v>CONTRATADO EN EJECUCIÓN</v>
          </cell>
        </row>
        <row r="7221">
          <cell r="K7221">
            <v>2013000100283</v>
          </cell>
          <cell r="L7221" t="str">
            <v>INVESTIGACIÓN PROGRAMA DE MEJORAMIENTO GENETICO DE UCHUVA PHYSALIS PERUVIANA EN LA ZONA ALTO ANDINA DEL DEPARTAMENTO DE NARIÑO PASTO, NARIÑO, OCCIDENTE</v>
          </cell>
          <cell r="M7221">
            <v>10.79</v>
          </cell>
          <cell r="N7221">
            <v>25.22</v>
          </cell>
          <cell r="O7221" t="str">
            <v>CONTRATADO EN EJECUCIÓN</v>
          </cell>
        </row>
        <row r="7222">
          <cell r="K7222">
            <v>2014000030004</v>
          </cell>
          <cell r="L7222" t="str">
            <v>RECUPERACIÓN DEL PATRIMONIO AGROPECUARIO PARA LA SOBERANIA Y SEGURIDAD ALIMENTARIA AUTOSOSTENIBLE DE LOS PRODUCTORES RURALES DE LA COSTA PACIFICA NARIÑENSE</v>
          </cell>
          <cell r="M7222">
            <v>23.93</v>
          </cell>
          <cell r="N7222">
            <v>50.97</v>
          </cell>
          <cell r="O7222" t="str">
            <v>CONTRATADO EN EJECUCIÓN</v>
          </cell>
        </row>
        <row r="7223">
          <cell r="K7223">
            <v>2014000030023</v>
          </cell>
          <cell r="L7223" t="str">
            <v>FORTALECIMIENTO ORGANIZACIONAL DEL MOVIMIENTO AGRARIO FASE I EN EL DEPARTAMENTO DE NARIÑO</v>
          </cell>
          <cell r="M7223">
            <v>43.29</v>
          </cell>
          <cell r="N7223">
            <v>56.35</v>
          </cell>
          <cell r="O7223" t="str">
            <v>CONTRATADO EN EJECUCIÓN</v>
          </cell>
        </row>
        <row r="7224">
          <cell r="K7224">
            <v>2014000030024</v>
          </cell>
          <cell r="L7224" t="str">
            <v>FORTALECIMIENTO DE LA SOBERANÍA Y SEGURIDAD ALIMENTARIA Y NUTRICIONAL SOSTENIBLE FASE I, EN EL DEPARTAMENTO DE NARIÑO</v>
          </cell>
          <cell r="M7224">
            <v>0</v>
          </cell>
          <cell r="N7224">
            <v>0</v>
          </cell>
          <cell r="O7224" t="str">
            <v>CONTRATADO EN EJECUCIÓN</v>
          </cell>
        </row>
        <row r="7225">
          <cell r="K7225">
            <v>2014000030027</v>
          </cell>
          <cell r="L7225" t="str">
            <v>MEJORAMIENTO DE LOS NIVELES DE SEGURIDAD Y CONVIVENCIA CUIDADANA EN LA SUBREGION DE LA NARIÑO, OCCIDENTE</v>
          </cell>
          <cell r="M7225">
            <v>83</v>
          </cell>
          <cell r="N7225">
            <v>63.09</v>
          </cell>
          <cell r="O7225" t="str">
            <v>CONTRATADO EN EJECUCIÓN</v>
          </cell>
        </row>
        <row r="7226">
          <cell r="K7226">
            <v>2014000030033</v>
          </cell>
          <cell r="L7226" t="str">
            <v>FORTALECIMIENTO DE LOS DERECHOS HUMANOS Y EL DERECHO INTERNACIONAL HUMANITARIO, EN EL MARCO DEL CONFLICTO ARMADO, MEDIANTE LA SINERGIA INSTITUCIONAL Y EL CAPITAL SOCIAL, EN LA SUBREGIÓN DE ABADES, DEPARTAMENTO DE NARIÑO</v>
          </cell>
          <cell r="M7226">
            <v>0</v>
          </cell>
          <cell r="N7226">
            <v>0</v>
          </cell>
          <cell r="O7226" t="str">
            <v>SIN CONTRATAR</v>
          </cell>
        </row>
        <row r="7227">
          <cell r="K7227">
            <v>2014000030035</v>
          </cell>
          <cell r="L7227" t="str">
            <v>MEJORAMIENTO DE LA COMPETITIVIDAD DE LA CADENA PRODUCTIVA DE LECHE EN LAS SUBREGIONES EXPROVINCIA DE OBANDO, CENTRO Y SABANA DEL DEPARTAMENTO DE NARIÑO</v>
          </cell>
          <cell r="M7227">
            <v>44.62</v>
          </cell>
          <cell r="N7227">
            <v>36.75</v>
          </cell>
          <cell r="O7227" t="str">
            <v>CONTRATADO EN EJECUCIÓN</v>
          </cell>
        </row>
        <row r="7228">
          <cell r="K7228">
            <v>2014000030047</v>
          </cell>
          <cell r="L7228" t="str">
            <v>MEJORAMIENTO INTEGRAL DE LA CALIDAD EDUCATIVA EN EL COMPONENTE DE INFRAESTRUCTURA DE LA SUBREGIÓN OCCIDENTE Y CENTRO - DEPARTAMENTO DE NARIÑO</v>
          </cell>
          <cell r="M7228">
            <v>10.14</v>
          </cell>
          <cell r="N7228">
            <v>51.38</v>
          </cell>
          <cell r="O7228" t="str">
            <v>CONTRATADO EN EJECUCIÓN</v>
          </cell>
        </row>
        <row r="7229">
          <cell r="K7229">
            <v>2014000030050</v>
          </cell>
          <cell r="L7229" t="str">
            <v>RESTAURACIÓN ECOLÓGICA Y CONSERVACIÓN DE ÁREAS ESTRATEGICAS EN ZONAS DE RECARGA HÍDRICA EN EL TERRITORIO MAYO, DEPARTAMENTO DE NARIÑO</v>
          </cell>
          <cell r="M7229">
            <v>0</v>
          </cell>
          <cell r="N7229">
            <v>0</v>
          </cell>
          <cell r="O7229" t="str">
            <v>SIN CONTRATAR</v>
          </cell>
        </row>
        <row r="7230">
          <cell r="K7230">
            <v>2014000030060</v>
          </cell>
          <cell r="L7230" t="str">
            <v>CONSTRUCCIÓN DEL AREA ADMINISTRATIVA Y OPERATIVA DE LA CASA DEL SABER Y DEL PENSAMIENTO DEL CABILDO INDIGENA DE COLIMBA SEGUNDA ETAPA GUACHUCAL, NARIÑO, OCCIDENTE</v>
          </cell>
          <cell r="M7230">
            <v>100</v>
          </cell>
          <cell r="N7230">
            <v>50</v>
          </cell>
          <cell r="O7230" t="str">
            <v>TERMINADO</v>
          </cell>
        </row>
        <row r="7231">
          <cell r="K7231">
            <v>2014000030069</v>
          </cell>
          <cell r="L7231" t="str">
            <v>DOTACIÓN DE EQUIPOS BIOMEDICOS PARA LAS IPS INDIGENAS DEL PUEBLO DE LOS PASTOS</v>
          </cell>
          <cell r="M7231">
            <v>0</v>
          </cell>
          <cell r="N7231">
            <v>0</v>
          </cell>
          <cell r="O7231" t="str">
            <v>SIN CONTRATAR</v>
          </cell>
        </row>
        <row r="7232">
          <cell r="K7232">
            <v>2014000030078</v>
          </cell>
          <cell r="L7232" t="str">
            <v>MEJORAMIENTO DE 4,5 KM DE LA VÍA  RÍO CHURUYACO - EL EMPALME EN EL TRAMO K0 + 000 A K4 + 500, CORREGIMIENTO DE COFANÍA JARDINES DE SUCUMBÍOS, MUNICIPIO DE IPIALES, DEPARTAMENTO DE NARIÑO</v>
          </cell>
          <cell r="M7232">
            <v>49.22</v>
          </cell>
          <cell r="N7232">
            <v>66.81</v>
          </cell>
          <cell r="O7232" t="str">
            <v>CONTRATADO EN EJECUCIÓN</v>
          </cell>
        </row>
        <row r="7233">
          <cell r="K7233">
            <v>2014000030079</v>
          </cell>
          <cell r="L7233" t="str">
            <v>FORMULACIÓN ESTUDIO DE FACTIBILIDAD PARA LA CREACIÓN DE LA UNIVERSIDAD INTERCULTURAL DE LOS PUEBLOS INDÍGENAS EN EL MUNICIPIO DE GUACHUCAL, DEPARTAMENTO DE NARIÑO.</v>
          </cell>
          <cell r="M7233">
            <v>34</v>
          </cell>
          <cell r="N7233">
            <v>39.979999999999997</v>
          </cell>
          <cell r="O7233" t="str">
            <v>CONTRATADO EN EJECUCIÓN</v>
          </cell>
        </row>
        <row r="7234">
          <cell r="K7234">
            <v>2014000100020</v>
          </cell>
          <cell r="L7234" t="str">
            <v>DESARROLLO Y APLICACIÓN DE LA TECNOLOGÍA DE OXIDACIÓN AVANZADA PCFH PARA MEJORAR LA CALIDAD DEL AGUA POTABLE EN EL DEPARTAMENTO DE NARIÑO</v>
          </cell>
          <cell r="M7234">
            <v>32.340000000000003</v>
          </cell>
          <cell r="N7234">
            <v>70.95</v>
          </cell>
          <cell r="O7234" t="str">
            <v>CONTRATADO EN EJECUCIÓN</v>
          </cell>
        </row>
        <row r="7235">
          <cell r="K7235">
            <v>2014000100022</v>
          </cell>
          <cell r="L7235" t="str">
            <v>MEJORAMIENTO TECNOLÓGICO Y PRODUCTIVO DEL SISTEMA PAPA EN EL DEPARTAMENTO DE NARIÑO</v>
          </cell>
          <cell r="M7235">
            <v>18.260000000000002</v>
          </cell>
          <cell r="N7235">
            <v>59.17</v>
          </cell>
          <cell r="O7235" t="str">
            <v>CONTRATADO EN EJECUCIÓN</v>
          </cell>
        </row>
        <row r="7236">
          <cell r="K7236">
            <v>2016000030017</v>
          </cell>
          <cell r="L7236" t="str">
            <v>FORTALECIMIENTO DE LA PERMANENCIA ESCOLAR DE NIÑOS, NIÑAS,ADOLESCENTES Y JÓVENES A TRAVES DEL SUMINISTRO DEL COMPLEMENTO ALIMENTARIO, EN EL DEPARTAMENTO NARIÑO.</v>
          </cell>
          <cell r="M7236">
            <v>0</v>
          </cell>
          <cell r="N7236">
            <v>0</v>
          </cell>
          <cell r="O7236" t="str">
            <v>SIN CONTRATAR</v>
          </cell>
        </row>
        <row r="7237">
          <cell r="K7237">
            <v>2013000030119</v>
          </cell>
          <cell r="L7237" t="str">
            <v>MEJORAMIENTO DE LA INFRAESTRUCTURA DE ALCANTARILLADO Y ACUEDUCTO - I ETAPA PASTO, NARIÑO, OCCIDENTE</v>
          </cell>
          <cell r="M7237">
            <v>99.99</v>
          </cell>
          <cell r="N7237">
            <v>79.510000000000005</v>
          </cell>
          <cell r="O7237" t="str">
            <v>TERMINADO</v>
          </cell>
        </row>
        <row r="7238">
          <cell r="K7238">
            <v>2013000030020</v>
          </cell>
          <cell r="L7238" t="str">
            <v>CONSTRUCCIÓN Y DOTACION DE LA UNIDAD DE CUIDADOS INTENSIVOS (UCI) PARA EL HOSPITAL  CIVIL DE IPIALES E.S.E. PERTENECIENTE A LA SUBREGION DE LA EXPROVINCIA DE OBANDO DEPARTAMENTO DE NARIÑO</v>
          </cell>
          <cell r="M7238">
            <v>100</v>
          </cell>
          <cell r="N7238">
            <v>100</v>
          </cell>
          <cell r="O7238" t="str">
            <v>TERMINADO</v>
          </cell>
        </row>
        <row r="7239">
          <cell r="K7239">
            <v>2014000030090</v>
          </cell>
          <cell r="L7239" t="str">
            <v>CONSTRUCCIÓN CENTRO REGIONAL DE ACOPIO Y COMERCIALIZACION DE ABASTOS LA UNIÓN, SUBREGION JUANAMBU,NARIÑO, OCCIDENTE</v>
          </cell>
          <cell r="M7239">
            <v>0</v>
          </cell>
          <cell r="N7239">
            <v>0</v>
          </cell>
          <cell r="O7239" t="str">
            <v>CONTRATADO SIN ACTA DE INICIO</v>
          </cell>
        </row>
        <row r="7240">
          <cell r="K7240">
            <v>2015000030002</v>
          </cell>
          <cell r="L7240" t="str">
            <v>MEJORAMIENTO INTEGRAL DE LA CALIDAD EDUCATIVA EN EL COMPONENTE DE INFRAESTRUCTURA EN LAS SUBREGIONES JUANAMBU Y RIO MAYO - DEPARTAMENTO DE NARIÑO</v>
          </cell>
          <cell r="M7240">
            <v>0</v>
          </cell>
          <cell r="N7240">
            <v>50</v>
          </cell>
          <cell r="O7240" t="str">
            <v>CONTRATADO EN EJECUCIÓN</v>
          </cell>
        </row>
        <row r="7241">
          <cell r="K7241">
            <v>2014000030092</v>
          </cell>
          <cell r="L7241" t="str">
            <v>ESTUDIOS Y DISEÑOS PARA EL MEJORAMIENTO Y LA PAVIMENTACIÓN DE LA VÍA QUE COMUNICA CON LAS CABECERA MUNICIPALES DE ALBÁN Y EL TABLÓN DE GÓMEZ EN EL SECTOR EL CEBADERO - EL TABLÓN DE GÓMEZ DE LA SUBREGIÓN DEL RÍO MAYO, NARIÑO</v>
          </cell>
          <cell r="M7241">
            <v>0</v>
          </cell>
          <cell r="N7241">
            <v>50</v>
          </cell>
          <cell r="O7241" t="str">
            <v>CONTRATADO EN EJECUCIÓN</v>
          </cell>
        </row>
        <row r="7242">
          <cell r="K7242">
            <v>2014000030097</v>
          </cell>
          <cell r="L7242" t="str">
            <v>CONSTRUCCIÓN DE LA TERMINACIÓN DEL CENTRO DE ACOPIO DE PRODUCTOS AGRÍCOLAS DE LA SUBREGIÓN DEL RÍO MAYO UBICADO EN EL MUNICIPIO DE ALBÁN, DEPARTAMENTO DE NARIÑO</v>
          </cell>
          <cell r="M7242">
            <v>100</v>
          </cell>
          <cell r="N7242">
            <v>90.69</v>
          </cell>
          <cell r="O7242" t="str">
            <v>TERMINADO</v>
          </cell>
        </row>
        <row r="7243">
          <cell r="K7243">
            <v>2014000030045</v>
          </cell>
          <cell r="L7243" t="str">
            <v>ESTUDIOS Y DISEÑOS PARA LA CONSTRUCCIÓN DE EMPEDRADOS ANDINOS PARA LOS 25 RESGUARDOS INDÍGENAS DEL GRAN PUEBLO DE LOS PASTOS, DEPARTAMENTO DE NARIÑO.</v>
          </cell>
          <cell r="M7243">
            <v>39</v>
          </cell>
          <cell r="N7243">
            <v>30.95</v>
          </cell>
          <cell r="O7243" t="str">
            <v>CONTRATADO EN EJECUCIÓN</v>
          </cell>
        </row>
        <row r="7244">
          <cell r="K7244">
            <v>2014000030086</v>
          </cell>
          <cell r="L7244" t="str">
            <v>CONSTRUCCIÓN Y REMODELACIÓN DE LOS CENTROS CULTURALES Y CASAS DEL PENSAMIENTO DEL PUEBLO DE LOS PASTOS, NUDO DE LA WAKA, NARIÑO</v>
          </cell>
          <cell r="M7244">
            <v>0</v>
          </cell>
          <cell r="N7244">
            <v>28.3</v>
          </cell>
          <cell r="O7244" t="str">
            <v>CONTRATADO EN EJECUCIÓN</v>
          </cell>
        </row>
        <row r="7245">
          <cell r="K7245">
            <v>2014000030085</v>
          </cell>
          <cell r="L7245" t="str">
            <v>MEJORAMIENTO PASO URBANO SANDONÁ - ANCUYA - LINARES, DEPARTAMENTO DE NARIÑO</v>
          </cell>
          <cell r="M7245">
            <v>100</v>
          </cell>
          <cell r="N7245">
            <v>99.97</v>
          </cell>
          <cell r="O7245" t="str">
            <v>TERMINADO</v>
          </cell>
        </row>
        <row r="7246">
          <cell r="K7246">
            <v>2013000030076</v>
          </cell>
          <cell r="L7246" t="str">
            <v>MEJORAMIENTO DE LA CALIDAD EDUCATIVA EN LA SUBREGIÓN JUANAMBÚ DEL DEPARTAMENTO DE NARIÑO</v>
          </cell>
          <cell r="M7246">
            <v>86.13</v>
          </cell>
          <cell r="N7246">
            <v>97.67</v>
          </cell>
          <cell r="O7246" t="str">
            <v>CONTRATADO EN EJECUCIÓN</v>
          </cell>
        </row>
        <row r="7247">
          <cell r="K7247">
            <v>2014000030054</v>
          </cell>
          <cell r="L7247" t="str">
            <v>ESTUDIOS Y DISEÑOS PARA LA PAVIMENTACIÓN DE LAS VÍAS DE ACCESOS A CABECERAS MUNICIPALES DE COLÓN GÉNOVA - BELÉN Y SAN PABLO DE LA SUBREGIÓN DEL RIO MAYO EN EL DEPARTAMENTO DE NARIÑO</v>
          </cell>
          <cell r="M7247">
            <v>80</v>
          </cell>
          <cell r="N7247">
            <v>22.9</v>
          </cell>
          <cell r="O7247" t="str">
            <v>CONTRATADO EN EJECUCIÓN</v>
          </cell>
        </row>
        <row r="7248">
          <cell r="K7248">
            <v>2013000030165</v>
          </cell>
          <cell r="L7248" t="str">
            <v>ADECUACIÓN VÍA DE ACCESO PARQUE CAÑÓN DE JUANAMBÚ BUESACO, NARIÑO</v>
          </cell>
          <cell r="M7248">
            <v>96.2</v>
          </cell>
          <cell r="N7248">
            <v>97.12</v>
          </cell>
          <cell r="O7248" t="str">
            <v>CONTRATADO EN EJECUCIÓN</v>
          </cell>
        </row>
        <row r="7249">
          <cell r="K7249">
            <v>2014000030025</v>
          </cell>
          <cell r="L7249" t="str">
            <v>CONSTRUCCIÓN DE PAVIMENTO EN ADOQUIN DE LA PERIMETRAL BUESACO, MUNICIPIO DE BUESACO, DEPARTAMENTO DE NARIÑO</v>
          </cell>
          <cell r="M7249">
            <v>100</v>
          </cell>
          <cell r="N7249">
            <v>100</v>
          </cell>
          <cell r="O7249" t="str">
            <v>CERRADO</v>
          </cell>
        </row>
        <row r="7250">
          <cell r="K7250">
            <v>2013000030091</v>
          </cell>
          <cell r="L7250" t="str">
            <v>MEJORAMIENTO CALIDAD EDUCATIVA DE LA SUBREGION CENTRO DEL DEPARTMENTO DE NARIÑO MUNICIPIOS DE CHACHAGUI Y TANGUA</v>
          </cell>
          <cell r="M7250">
            <v>100</v>
          </cell>
          <cell r="N7250">
            <v>82.04</v>
          </cell>
          <cell r="O7250" t="str">
            <v>TERMINADO</v>
          </cell>
        </row>
        <row r="7251">
          <cell r="K7251">
            <v>2013000030080</v>
          </cell>
          <cell r="L7251" t="str">
            <v>CONSTRUCCIÓN DE INFRAESTRUCTURA PARA EL INTERCAMBIO COMERCIAL AGROPECUARIO DE LA SUBREGIÓN DE LA EXPROVINCIA DE OBANDO - LOCALIZADO EN EL MUNICIPIO DE CORDOBA, DEPARTAMENTO DE NARIÑO</v>
          </cell>
          <cell r="M7251">
            <v>99</v>
          </cell>
          <cell r="N7251">
            <v>76.680000000000007</v>
          </cell>
          <cell r="O7251" t="str">
            <v>CONTRATADO EN EJECUCIÓN</v>
          </cell>
        </row>
        <row r="7252">
          <cell r="K7252">
            <v>2013000030008</v>
          </cell>
          <cell r="L7252" t="str">
            <v>CONSTRUCCIÓN DE LA PAVIMENTACIÓN DE LA VÍA DEL CORDÓN FRONTERIZO COMPRENDIDO ENTRE MUNICIPIO DE CUASPUD CARLOSAMA (RIO BLANCO) Y EL MUNICIPIO DE IPIALES (VÍA INTERSECCIÓN PANAMERICANA – AEROPUERTO SAN LUIS), DEPARTAMENTO DE NARIÑO</v>
          </cell>
          <cell r="M7252">
            <v>100</v>
          </cell>
          <cell r="N7252">
            <v>97.08</v>
          </cell>
          <cell r="O7252" t="str">
            <v>TERMINADO</v>
          </cell>
        </row>
        <row r="7253">
          <cell r="K7253">
            <v>2014000030084</v>
          </cell>
          <cell r="L7253" t="str">
            <v>MEJORAMIENTO DE LA VÍA DEL CORDÓN FRONTERIZO COMPRENDIDO: MPIO DE CUASPUD-CARLOSAMA Y EL PUENTE RÍO BLANCO (MPIO. DE IPIALES) DEPARTAMENTO DE NARIÑO</v>
          </cell>
          <cell r="M7253">
            <v>100</v>
          </cell>
          <cell r="N7253">
            <v>108.51</v>
          </cell>
          <cell r="O7253" t="str">
            <v>TERMINADO</v>
          </cell>
        </row>
        <row r="7254">
          <cell r="K7254">
            <v>2013000030121</v>
          </cell>
          <cell r="L7254" t="str">
            <v>PAVIMENTACION EN CONCRETO RIGIDO DE LA VIA CUMBAL AL CORREGIMIENTO DE SAN DIEGO DE MUELLAMUES DEL MUNICIPIO DE GUACHUCAL K0+000 AL K0+800 CUMBAL, NARIÑO, OCCIDENTE</v>
          </cell>
          <cell r="M7254">
            <v>100</v>
          </cell>
          <cell r="N7254">
            <v>99.74</v>
          </cell>
          <cell r="O7254" t="str">
            <v>TERMINADO</v>
          </cell>
        </row>
        <row r="7255">
          <cell r="K7255">
            <v>2013000030090</v>
          </cell>
          <cell r="L7255" t="str">
            <v>MEJORAMIENTO DE LA VIA SUBREGIONAL CUMBITARA - POLICARPA LONGITUD 38.2 KM EN LOS MUNICIPIOS DE POLICARPA CUMBITARA, NARIÑO, OCCIDENTE</v>
          </cell>
          <cell r="M7255">
            <v>100</v>
          </cell>
          <cell r="N7255">
            <v>99.98</v>
          </cell>
          <cell r="O7255" t="str">
            <v>CERRADO</v>
          </cell>
        </row>
        <row r="7256">
          <cell r="K7256">
            <v>2013000030200</v>
          </cell>
          <cell r="L7256" t="str">
            <v>MEJORAMIENTO INTEGRAL DE LA CALIDAD EDUCATIVA EN EL COMPONENTE DE INFRAESTRUCTURA DE LA SUBREGION CORDILLERA – DEPARTAMENTO DE NARIÑO</v>
          </cell>
          <cell r="M7256">
            <v>54.43</v>
          </cell>
          <cell r="N7256">
            <v>84.82</v>
          </cell>
          <cell r="O7256" t="str">
            <v>CONTRATADO EN EJECUCIÓN</v>
          </cell>
        </row>
        <row r="7257">
          <cell r="K7257">
            <v>2012000030040</v>
          </cell>
          <cell r="L7257" t="str">
            <v>AMPLIACIÓN Y MANTENIMIENTO AERODROMO MUNICIPIO DE EL CHARCO, NARIÑO, OCCIDENTE</v>
          </cell>
          <cell r="M7257">
            <v>100</v>
          </cell>
          <cell r="N7257">
            <v>138.49</v>
          </cell>
          <cell r="O7257" t="str">
            <v>TERMINADO</v>
          </cell>
        </row>
        <row r="7258">
          <cell r="K7258">
            <v>2012000030041</v>
          </cell>
          <cell r="L7258" t="str">
            <v>AMPLIACIÓN Y ADECUACION INSTITUCION EDUCATIVA RIO TAPAJE EL CHARCO, NARIÑO, OCCIDENTE</v>
          </cell>
          <cell r="M7258">
            <v>90</v>
          </cell>
          <cell r="N7258">
            <v>60.78</v>
          </cell>
          <cell r="O7258" t="str">
            <v>CONTRATADO EN EJECUCIÓN</v>
          </cell>
        </row>
        <row r="7259">
          <cell r="K7259">
            <v>2013000030177</v>
          </cell>
          <cell r="L7259" t="str">
            <v>MEJORAMIENTO VIA EL PEÑOL - EL TAMBO, SECTOR LA HORQUETA - LA GAVILANERA, DEPARTAMENTO DE NARIÑO</v>
          </cell>
          <cell r="M7259">
            <v>31.29</v>
          </cell>
          <cell r="N7259">
            <v>7.05</v>
          </cell>
          <cell r="O7259" t="str">
            <v>CONTRATADO EN EJECUCIÓN</v>
          </cell>
        </row>
        <row r="7260">
          <cell r="K7260">
            <v>2012000030042</v>
          </cell>
          <cell r="L7260" t="str">
            <v>CONSTRUCCIÓN DE LA INFRAESTRUCTURA PARA EL INTERCAMBIO COMERCIAL GANADERO DE LA ZONA DE LA EXPROVINCIA DE OBANDO Y LA SABANA DE TÚQUE RRES UBICADA EN EL MUNICIPIO DE GUACHUCAL - DEPARTRAMENTO DE NARIÑO</v>
          </cell>
          <cell r="M7260">
            <v>33.229999999999997</v>
          </cell>
          <cell r="N7260">
            <v>51.8</v>
          </cell>
          <cell r="O7260" t="str">
            <v>CONTRATADO EN EJECUCIÓN</v>
          </cell>
        </row>
        <row r="7261">
          <cell r="K7261">
            <v>2014000030002</v>
          </cell>
          <cell r="L7261" t="str">
            <v>MEJORAMIENTO Y MANTENIMIENTO DE LA VIA GUAITARILLA - ARRAYANES TUQUERRES DEL MUNICIPIO DE GUAITARILLA DEPARTAMENTO DE NARIÑO</v>
          </cell>
          <cell r="M7261">
            <v>100</v>
          </cell>
          <cell r="N7261">
            <v>94.34</v>
          </cell>
          <cell r="O7261" t="str">
            <v>TERMINADO</v>
          </cell>
        </row>
        <row r="7262">
          <cell r="K7262">
            <v>2012000030071</v>
          </cell>
          <cell r="L7262" t="str">
            <v>CONSTRUCCIÓN DISTRITO DE RIEGO PAZ VERDE MUNICIPIO DE IMUÉS, NARIÑO</v>
          </cell>
          <cell r="M7262">
            <v>58.03</v>
          </cell>
          <cell r="N7262">
            <v>58.03</v>
          </cell>
          <cell r="O7262" t="str">
            <v>CONTRATADO EN EJECUCIÓN</v>
          </cell>
        </row>
        <row r="7263">
          <cell r="K7263">
            <v>2012000030072</v>
          </cell>
          <cell r="L7263" t="str">
            <v>REPOSICIÓN Y DOTACIÓN DEL HOSPITAL EL BUEN SAMARITANO E.S.E. LA CRUZ, NARIÑO, OCCIDENTE</v>
          </cell>
          <cell r="M7263">
            <v>25.35</v>
          </cell>
          <cell r="N7263">
            <v>14.45</v>
          </cell>
          <cell r="O7263" t="str">
            <v>CONTRATADO EN EJECUCIÓN</v>
          </cell>
        </row>
        <row r="7264">
          <cell r="K7264">
            <v>2013000030101</v>
          </cell>
          <cell r="L7264" t="str">
            <v>FORTALECIMIENTO Y OPTIMIZACIÓN DE LAS CONDICIONES DE MOVILIDAD Y TRANSITABILIDAD DE LA COMUNIDAD DEL MUNICIPIO DE LA FLORIDA (N) EN SITUACIÓN DE RIESGO POR EVENTOS DEL VOLCÁN GALERAS</v>
          </cell>
          <cell r="M7264">
            <v>100</v>
          </cell>
          <cell r="N7264">
            <v>95.91</v>
          </cell>
          <cell r="O7264" t="str">
            <v>TERMINADO</v>
          </cell>
        </row>
        <row r="7265">
          <cell r="K7265">
            <v>2014000030043</v>
          </cell>
          <cell r="L7265" t="str">
            <v>MEJORAMIENTO INTEGRAL DE LA CALIDAD EDUCATIVA EN EL COMPONENTE DE INFRAESTRUCTURA DE LA SUBREGIÓN ABADES Y GUAMBUYACO - DEPARTAMENTO DE NARIÑO</v>
          </cell>
          <cell r="M7265">
            <v>99.2</v>
          </cell>
          <cell r="N7265">
            <v>86.47</v>
          </cell>
          <cell r="O7265" t="str">
            <v>CONTRATADO EN EJECUCIÓN</v>
          </cell>
        </row>
        <row r="7266">
          <cell r="K7266">
            <v>2013000030083</v>
          </cell>
          <cell r="L7266" t="str">
            <v>MEJORAMIENTO DE LA CALIDAD EDUCATIVA EN LA SUBREGIÓN DE LA CORDILLERA DEL DEPARTAMENTO DE NARIÑO - PRIMERA FASE -</v>
          </cell>
          <cell r="M7266">
            <v>54.61</v>
          </cell>
          <cell r="N7266">
            <v>70.98</v>
          </cell>
          <cell r="O7266" t="str">
            <v>CONTRATADO EN EJECUCIÓN</v>
          </cell>
        </row>
        <row r="7267">
          <cell r="K7267">
            <v>2015000030006</v>
          </cell>
          <cell r="L7267" t="str">
            <v>MANTENIMIENTO DE LA RED VIAL TERCIARIA DE LOS MUNICIPIOS DE LEIVA Y EL ROSARIO SUBREGION CORDILLERA A TRAVES DE LA ADQUISICIÓN DE MAQUINARIA PESADA, DEPARTAMENTO DE NARIÑO</v>
          </cell>
          <cell r="M7267">
            <v>0</v>
          </cell>
          <cell r="N7267">
            <v>0</v>
          </cell>
          <cell r="O7267" t="str">
            <v>CONTRATADO EN EJECUCIÓN</v>
          </cell>
        </row>
        <row r="7268">
          <cell r="K7268">
            <v>2013000030086</v>
          </cell>
          <cell r="L7268" t="str">
            <v>MEJORAMIENTO DE LAS CONDICIONES DE COBERTURA Y CALIDAD EN LA SUBREGIÓB GUAMBUYACO DEL DEPARTAMENTO DE NARIÑO - PRIMERA FASE</v>
          </cell>
          <cell r="M7268">
            <v>85.9</v>
          </cell>
          <cell r="N7268">
            <v>77.069999999999993</v>
          </cell>
          <cell r="O7268" t="str">
            <v>CONTRATADO EN EJECUCIÓN</v>
          </cell>
        </row>
        <row r="7269">
          <cell r="K7269">
            <v>2013000030103</v>
          </cell>
          <cell r="L7269" t="str">
            <v>CONSTRUCCIÓN DE UNA PLANTA PROCESADORA DE PLÁTANO, PARA LA REGIÓN DE GUAMBUYACO, UBICADA EN LA VEREDA EL ARENAL DEL MUNICIPIO DE LOS ANDES SOTOMAYOR - DEPARTAMENTO DE NARIÑO</v>
          </cell>
          <cell r="M7269">
            <v>63.09</v>
          </cell>
          <cell r="N7269">
            <v>66.63</v>
          </cell>
          <cell r="O7269" t="str">
            <v>CONTRATADO EN EJECUCIÓN</v>
          </cell>
        </row>
        <row r="7270">
          <cell r="K7270">
            <v>2014000030083</v>
          </cell>
          <cell r="L7270" t="str">
            <v>CONSTRUCCIÓN DE VIVIENDA NUEVA EN SITIO PROPIO PARA FAMILIAS VULNERABLES DE LA REGION DEL PIE DE MONTE COSTERO DEPARTAMENTO DE NARIÑO</v>
          </cell>
          <cell r="M7270">
            <v>90.81</v>
          </cell>
          <cell r="N7270">
            <v>76.36</v>
          </cell>
          <cell r="O7270" t="str">
            <v>CONTRATADO EN EJECUCIÓN</v>
          </cell>
        </row>
        <row r="7271">
          <cell r="K7271">
            <v>2012000030047</v>
          </cell>
          <cell r="L7271" t="str">
            <v>CONSTRUCCIÓN PAVIMENTO RIGIDO DE LA VÍA OSPINA - PUENTE CUALANQUIZAN DEL MUNICIPIO DE OSPINA, NARIÑO, OCCIDENTE</v>
          </cell>
          <cell r="M7271">
            <v>94.43</v>
          </cell>
          <cell r="N7271">
            <v>158.19999999999999</v>
          </cell>
          <cell r="O7271" t="str">
            <v>CONTRATADO EN EJECUCIÓN</v>
          </cell>
        </row>
        <row r="7272">
          <cell r="K7272">
            <v>2015000030064</v>
          </cell>
          <cell r="L7272" t="str">
            <v>MEJORAMIENTO DE LA VÍA SUBREGIONAL POLICARPA - CUMBITARA, TRAMO POLICARPA - EL EJIDO - TABILES (CUMBITARA), EN LOS MUNICIPIOS DE POLICARPA Y CUMBITARA, DEPARTAMENTO DE NARIÑO</v>
          </cell>
          <cell r="M7272">
            <v>0</v>
          </cell>
          <cell r="N7272">
            <v>0</v>
          </cell>
          <cell r="O7272" t="str">
            <v>CONTRATADO SIN ACTA DE INICIO</v>
          </cell>
        </row>
        <row r="7273">
          <cell r="K7273">
            <v>2015000030012</v>
          </cell>
          <cell r="L7273" t="str">
            <v>MEJORAMIENTO DE LA INFRAESTRUCTURA EDUCATIVA EN LA SUBREGION EXPROVINCIA DE OBANDO DEPARTAMENTO DE NARIÑO</v>
          </cell>
          <cell r="M7273">
            <v>70</v>
          </cell>
          <cell r="N7273">
            <v>99.95</v>
          </cell>
          <cell r="O7273" t="str">
            <v>CONTRATADO EN EJECUCIÓN</v>
          </cell>
        </row>
        <row r="7274">
          <cell r="K7274">
            <v>2014000030059</v>
          </cell>
          <cell r="L7274" t="str">
            <v>MEJORAMIENTO Y PAVIMENTACIÓN DE LA VÍA PROVIDENCIA - GUAITARILLA DEL MUNICIPIO DE PROVIDENCIA, DEPARTAMENTO DE NARIÑO</v>
          </cell>
          <cell r="M7274">
            <v>63.61</v>
          </cell>
          <cell r="N7274">
            <v>48.69</v>
          </cell>
          <cell r="O7274" t="str">
            <v>CONTRATADO EN EJECUCIÓN</v>
          </cell>
        </row>
        <row r="7275">
          <cell r="K7275">
            <v>2014000030036</v>
          </cell>
          <cell r="L7275" t="str">
            <v>MEJORAMIENTO Y RECTIFICACIÓN DE LA VÍA PUERRES - MONOPAMBA - TRAMO LA ANTENA – DESMONTES ALTOS, MUNICIPIO DE PUERRES, EXPROVINCIA DE OBANDO, DEPARTAMENTO DE NARIÑO</v>
          </cell>
          <cell r="M7275">
            <v>29.8</v>
          </cell>
          <cell r="N7275">
            <v>48.91</v>
          </cell>
          <cell r="O7275" t="str">
            <v>CONTRATADO EN EJECUCIÓN</v>
          </cell>
        </row>
        <row r="7276">
          <cell r="K7276">
            <v>2012000030076</v>
          </cell>
          <cell r="L7276" t="str">
            <v>MEJORAMIENTO Y REHABILITACION DE LA VIA REGIONAL IPIALES-PUPIALES-GUALMATAN-CONTADERO-ILES DEPARTAMENTO DE NARIÑO</v>
          </cell>
          <cell r="M7276">
            <v>96.92</v>
          </cell>
          <cell r="N7276">
            <v>90.57</v>
          </cell>
          <cell r="O7276" t="str">
            <v>CONTRATADO EN EJECUCIÓN</v>
          </cell>
        </row>
        <row r="7277">
          <cell r="K7277">
            <v>2015000030021</v>
          </cell>
          <cell r="L7277" t="str">
            <v>ESTUDIOS Y DISEÑOS FASE III PARA LA CONSTRUCCIÓN DE LA VIA SAN JOSE DEL MUNICIPIO DE ROBERTO PAYÁN SUBREGIÓN TELEMBI - GUAYACANA DEL MUNICIPIO DE TUMACO SUBREGIÓN PACIFICO SUR EN EL DEPARTAMENTO DE NARIÑO</v>
          </cell>
          <cell r="M7277">
            <v>0</v>
          </cell>
          <cell r="N7277">
            <v>0</v>
          </cell>
          <cell r="O7277" t="str">
            <v>SIN CONTRATAR</v>
          </cell>
        </row>
        <row r="7278">
          <cell r="K7278">
            <v>2013000030037</v>
          </cell>
          <cell r="L7278" t="str">
            <v>CONSTRUCCIÓN DE PAVIMENTO RÍGIDO DE LA VÍA SAMANIEGO - TUQUERRES SECTOR AVENIDA DIVINO NIÑO - SHUMAGER EN EL MUNICIPIO DE SAMANIEGO, DEPARTAMENTO DE NARIÑO</v>
          </cell>
          <cell r="M7278">
            <v>52.15</v>
          </cell>
          <cell r="N7278">
            <v>90.61</v>
          </cell>
          <cell r="O7278" t="str">
            <v>CONTRATADO EN EJECUCIÓN</v>
          </cell>
        </row>
        <row r="7279">
          <cell r="K7279">
            <v>2014000030082</v>
          </cell>
          <cell r="L7279" t="str">
            <v>CONSTRUCCIÓN II FASE UNIDAD DEPORTIVA SUB REGION ABADES EN SAMANIEGO, NARIÑO, OCCIDENTE</v>
          </cell>
          <cell r="M7279">
            <v>100</v>
          </cell>
          <cell r="N7279">
            <v>99.75</v>
          </cell>
          <cell r="O7279" t="str">
            <v>TERMINADO</v>
          </cell>
        </row>
        <row r="7280">
          <cell r="K7280">
            <v>2014000030056</v>
          </cell>
          <cell r="L7280" t="str">
            <v>MEJORAMIENTO DE VIVIENDA RURAL - URBANO PARA LOS MUNICIPIOS DE SAN BERNARDO Y BELÉN, SUBRREGIÓN DEL RIO MAYO DEL DEPARTAMENTO DE NARIÑO</v>
          </cell>
          <cell r="M7280">
            <v>84.45</v>
          </cell>
          <cell r="N7280">
            <v>94.72</v>
          </cell>
          <cell r="O7280" t="str">
            <v>CONTRATADO EN EJECUCIÓN</v>
          </cell>
        </row>
        <row r="7281">
          <cell r="K7281">
            <v>2012000030063</v>
          </cell>
          <cell r="L7281" t="str">
            <v>MEJORAMIENTO Y MANTENIMIENTO DE LA VIA LA UNION - EL CARMEN - SANTA CECILIA - SAN GERARDO - TAMINANGO. SAN LORENZO, NARIÑO, OCCIDENTE</v>
          </cell>
          <cell r="M7281">
            <v>99.43</v>
          </cell>
          <cell r="N7281">
            <v>89.34</v>
          </cell>
          <cell r="O7281" t="str">
            <v>CONTRATADO EN EJECUCIÓN</v>
          </cell>
        </row>
        <row r="7282">
          <cell r="K7282">
            <v>2013000030085</v>
          </cell>
          <cell r="L7282" t="str">
            <v>IMPLEMENTACIÓN DE UNIDADES AGROALIMENTARIAS SOSTENIBLES PARA LA GENERACIÓN DE INGRESOS Y MEJORAR EL AUTOCONSUMO DE 664 FLIAS CAMPESINAS DE LA SUBREGIÓN DEL MAYO -NARIÑO</v>
          </cell>
          <cell r="M7282">
            <v>100</v>
          </cell>
          <cell r="N7282">
            <v>58.76</v>
          </cell>
          <cell r="O7282" t="str">
            <v>TERMINADO</v>
          </cell>
        </row>
        <row r="7283">
          <cell r="K7283">
            <v>2013000030170</v>
          </cell>
          <cell r="L7283" t="str">
            <v>MEJORAMIENTO INTEGRAL DE LA CALIDAD EDUCATIVA EN EL COMPONENTE DE INFRAESTRUCTURA DE LA SUBREGION RIO MAYO - DEPARTAMENTO DE NARIÑO</v>
          </cell>
          <cell r="M7283">
            <v>88.39</v>
          </cell>
          <cell r="N7283">
            <v>80.95</v>
          </cell>
          <cell r="O7283" t="str">
            <v>CONTRATADO EN EJECUCIÓN</v>
          </cell>
        </row>
        <row r="7284">
          <cell r="K7284">
            <v>2013000030131</v>
          </cell>
          <cell r="L7284" t="str">
            <v>MEJORAMIENTO Y CONSTRUCCIÓN DE OBRAS DE ARTE DE LAS VÍAS BOTANILLA-LA COMUNIDAD,LA COMUNIDAD-CHAMANAL,LA COMUNIDAD-LA COCHA MUNICIPIO DE ARBOLEDA BERRUECOS Y LA COMUNIDAD-PUENTE QUIÑA MUNICIPIO DE ALBAN,MUNICIPIO SAN PEDRO CARTAGO N</v>
          </cell>
          <cell r="M7284">
            <v>93.22</v>
          </cell>
          <cell r="N7284">
            <v>93.46</v>
          </cell>
          <cell r="O7284" t="str">
            <v>CONTRATADO EN EJECUCIÓN</v>
          </cell>
        </row>
        <row r="7285">
          <cell r="K7285">
            <v>2012000030065</v>
          </cell>
          <cell r="L7285" t="str">
            <v>CONSTRUCCIÓN - REMODELACIÓN DEL ÁREA DE URGENCIAS FASE II Y FASE III DE LA E.S.E. HOSPITAL CLARITA SANTOS DEL MUNICIPIO DE SANDONÁ - DEPARTAMENTO DE NARIÑO</v>
          </cell>
          <cell r="M7285">
            <v>100</v>
          </cell>
          <cell r="N7285">
            <v>99.43</v>
          </cell>
          <cell r="O7285" t="str">
            <v>TERMINADO</v>
          </cell>
        </row>
        <row r="7286">
          <cell r="K7286">
            <v>2013000030035</v>
          </cell>
          <cell r="L7286" t="str">
            <v>CONSTRUCCIÓN PUENTE METÁLICO COLGANTE SOBRE EL RIO GUÁITARA SECTOR EL MÉXICO – LOS CORRALES, MUNICIPIOS DE LINARES Y SANDONÁ - DEPARTAMENTO DE NARIÑO</v>
          </cell>
          <cell r="M7286">
            <v>70.59</v>
          </cell>
          <cell r="N7286">
            <v>70.59</v>
          </cell>
          <cell r="O7286" t="str">
            <v>CONTRATADO EN EJECUCIÓN</v>
          </cell>
        </row>
        <row r="7287">
          <cell r="K7287">
            <v>2013000030179</v>
          </cell>
          <cell r="L7287" t="str">
            <v>CONSTRUCCIÓN DE LA INFRAESTRUCTURA LOCATIVA PARA FUNCIONAMIENTO Y OPERATIVIDAD DE LA CASA DEL MINERO CON EL FIN DE DINAMIZAR LA PRODUCCION SOCIAL, COMERCIAL Y AMBIENTAL DEL ORO EN LA SUBREGION ABADES, DEPARTAMENTO DE NARIÑO</v>
          </cell>
          <cell r="M7287">
            <v>61.62</v>
          </cell>
          <cell r="N7287">
            <v>69.73</v>
          </cell>
          <cell r="O7287" t="str">
            <v>CONTRATADO EN EJECUCIÓN</v>
          </cell>
        </row>
        <row r="7288">
          <cell r="K7288">
            <v>2012000030062</v>
          </cell>
          <cell r="L7288" t="str">
            <v>CONSTRUCCIÓN PAVIMENTACION Y OBRAS COMPLENTARIAS DE LA VIA REGIONAL UNION SAN LORENZO TAMINANGO PANOYA MUNICIPIO DE TAMINANGO, NARIÑO</v>
          </cell>
          <cell r="M7288">
            <v>0</v>
          </cell>
          <cell r="N7288">
            <v>0</v>
          </cell>
          <cell r="O7288" t="str">
            <v>CONTRATADO EN EJECUCIÓN</v>
          </cell>
        </row>
        <row r="7289">
          <cell r="K7289">
            <v>2012000030087</v>
          </cell>
          <cell r="L7289" t="str">
            <v>IMPLEMENTACIÓN Y ESTABLECIMIENTO DE 300 HAS. DE CAUCHO (HEVEA BRASILIENSIS) EN LOS MUNICIPIOS DE TUMACO Y FRANCISCO PIZARRO, ZONA TUMACO, NARIÑO, OCCIDENTE</v>
          </cell>
          <cell r="M7289">
            <v>0</v>
          </cell>
          <cell r="N7289">
            <v>0.69</v>
          </cell>
          <cell r="O7289" t="str">
            <v>CONTRATADO EN EJECUCIÓN</v>
          </cell>
        </row>
        <row r="7290">
          <cell r="K7290">
            <v>2013000030007</v>
          </cell>
          <cell r="L7290" t="str">
            <v>IMPLEMENTACIÓN Y ESTABLECIMIENTO DE 258 HAS. DE BALSO(OCHROMA PYRAMIDALE) EN LOS MUNICIPIOS DE FRANCISCO PIZARRO Y TUMACO, NARIÑO, OCCIDENTE</v>
          </cell>
          <cell r="M7290">
            <v>0</v>
          </cell>
          <cell r="N7290">
            <v>20.440000000000001</v>
          </cell>
          <cell r="O7290" t="str">
            <v>CONTRATADO EN EJECUCIÓN</v>
          </cell>
        </row>
        <row r="7291">
          <cell r="K7291">
            <v>2013000030178</v>
          </cell>
          <cell r="L7291" t="str">
            <v>INCREMENTO EN EL ABASTECIMIENTO DE AGUA POTABLE PARA EL SECTOR DE LA ISLA DEL MORRO, EN EL MUNICIPIO DE TUMACO, DEPARTAMENTO DE NARIÑO</v>
          </cell>
          <cell r="M7291">
            <v>0</v>
          </cell>
          <cell r="N7291">
            <v>40</v>
          </cell>
          <cell r="O7291" t="str">
            <v>CONTRATADO EN EJECUCIÓN</v>
          </cell>
        </row>
        <row r="7292">
          <cell r="K7292">
            <v>2013000030181</v>
          </cell>
          <cell r="L7292" t="str">
            <v>AMPLIACIÓN DEL SUMINISTRO DE AGUA POTABLE PARA EL SECTOR DE LA ISLA DEL MORRO EN EL MUNICIPIO DE TUMACO-DEPARTAMENTO DE NARIÑO</v>
          </cell>
          <cell r="M7292">
            <v>0</v>
          </cell>
          <cell r="N7292">
            <v>80</v>
          </cell>
          <cell r="O7292" t="str">
            <v>CONTRATADO EN EJECUCIÓN</v>
          </cell>
        </row>
        <row r="7293">
          <cell r="K7293">
            <v>2013000030194</v>
          </cell>
          <cell r="L7293" t="str">
            <v>INCREMENTO EN EL NIVEL DE INTEGRACION COMERCIAL AGROPECUARIO EN LA SUBREGIÓN DEL PACIFICO SUR, NARIÑO, OCCIDENTE</v>
          </cell>
          <cell r="M7293">
            <v>0</v>
          </cell>
          <cell r="N7293">
            <v>0</v>
          </cell>
          <cell r="O7293" t="str">
            <v>CONTRATADO SIN ACTA DE INICIO</v>
          </cell>
        </row>
        <row r="7294">
          <cell r="K7294">
            <v>2014000030029</v>
          </cell>
          <cell r="L7294" t="str">
            <v>CONSTRUCCIÓN I ETAPA DE INFRAESTRUCTURA PARA EL MEJORAMIENTO DE LA FORMACIÓN ACADÉMICA, INVESTIGATIVA Y DE PROYECCIÓN SOCIAL DE LA EXTENSIÓN DE TUMACO DE LA UNIVERSIDAD DE NARIÑO</v>
          </cell>
          <cell r="M7294">
            <v>13.61</v>
          </cell>
          <cell r="N7294">
            <v>48.02</v>
          </cell>
          <cell r="O7294" t="str">
            <v>CONTRATADO EN EJECUCIÓN</v>
          </cell>
        </row>
        <row r="7295">
          <cell r="K7295">
            <v>2014000030065</v>
          </cell>
          <cell r="L7295" t="str">
            <v>CONSTRUCCIÓN TERMINACION Y DOTACION BIOMEDICA DE LA IPS INDIGENA JULIAN CARLOSAMA EN LA SUBREGION DE LA SABANA TÚQUERRES - NARIÑO TÚQUERRES, NARIÑO, OCCIDENTE</v>
          </cell>
          <cell r="M7295">
            <v>0</v>
          </cell>
          <cell r="N7295">
            <v>0</v>
          </cell>
          <cell r="O7295" t="str">
            <v>CONTRATADO SIN ACTA DE INICIO</v>
          </cell>
        </row>
        <row r="7296">
          <cell r="K7296">
            <v>2013000030143</v>
          </cell>
          <cell r="L7296" t="str">
            <v>CONSTRUCCIÓN DE PLACA HUELLA Y PAVIMENTO RIGIDO EN LA VÍA: PANAMERICANA-EL TAMBOR (TANGUA); LA AGUADA-YACUANQUER-EL ROSARIO, Y VARIANTE PASO NACIONAL CIRCUNVALAR GALERAS</v>
          </cell>
          <cell r="M7296">
            <v>100</v>
          </cell>
          <cell r="N7296">
            <v>99.46</v>
          </cell>
          <cell r="O7296" t="str">
            <v>TERMINADO</v>
          </cell>
        </row>
        <row r="7297">
          <cell r="K7297">
            <v>2012000030012</v>
          </cell>
          <cell r="L7297" t="str">
            <v>MEJORAMIENTO Y PAVIMENTACIÓN DE LA VÍA EL ROSARIO – REMOLINO, MUNICIPIO DE EL ROSARIO, NARIÑO, OCCIDENTE</v>
          </cell>
          <cell r="M7297">
            <v>99.94</v>
          </cell>
          <cell r="N7297">
            <v>70.900000000000006</v>
          </cell>
          <cell r="O7297" t="str">
            <v>TERMINADO</v>
          </cell>
        </row>
        <row r="7298">
          <cell r="K7298">
            <v>2013000030092</v>
          </cell>
          <cell r="L7298" t="str">
            <v>MEJORAMIENTO DE VÍAS DE EVACUACIÓN PASO NACIONAL MUNICIPIO DE NARIÑO, DEPARTAMENTO DE NARIÑO</v>
          </cell>
          <cell r="M7298">
            <v>100</v>
          </cell>
          <cell r="N7298">
            <v>99.96</v>
          </cell>
          <cell r="O7298" t="str">
            <v>CERRADO</v>
          </cell>
        </row>
        <row r="7299">
          <cell r="K7299">
            <v>2012000030020</v>
          </cell>
          <cell r="L7299" t="str">
            <v>CONSTRUCCIÓN DE LA TERCERA FASE DEL ACUEDUCTO MULTIVEREDAL DE SANTA BÁRBARA DESDE LA PIRIOLA - MUNICIPIO DE PASTO Y TANGUA PASTO, NARIÑO, OCCIDENTE</v>
          </cell>
          <cell r="M7299">
            <v>77.77</v>
          </cell>
          <cell r="N7299">
            <v>25.1</v>
          </cell>
          <cell r="O7299" t="str">
            <v>CONTRATADO EN EJECUCIÓN</v>
          </cell>
        </row>
        <row r="7300">
          <cell r="K7300">
            <v>2013000030019</v>
          </cell>
          <cell r="L7300" t="str">
            <v>FORTALECIMIENTO DE LA RED DE PRESTACION DE SERVICIOS DE SALUD  DE  LA SUBREGION CENTRO DEL DEPARTAMENTO DE NARIÑO</v>
          </cell>
          <cell r="M7300">
            <v>4.0999999999999996</v>
          </cell>
          <cell r="N7300">
            <v>7.22</v>
          </cell>
          <cell r="O7300" t="str">
            <v>CONTRATADO EN EJECUCIÓN</v>
          </cell>
        </row>
        <row r="7301">
          <cell r="K7301">
            <v>2013000030104</v>
          </cell>
          <cell r="L7301" t="str">
            <v>MEJORAMIENTO DE LA TRANSITABILIDAD VIAL RURAL DE LOS MUNICIPIOS DE TANGUA Y PASTO, NARIÑO, OCCIDENTE</v>
          </cell>
          <cell r="M7301">
            <v>86.75</v>
          </cell>
          <cell r="N7301">
            <v>63.47</v>
          </cell>
          <cell r="O7301" t="str">
            <v>CONTRATADO EN EJECUCIÓN</v>
          </cell>
        </row>
        <row r="7302">
          <cell r="K7302">
            <v>2013000030195</v>
          </cell>
          <cell r="L7302" t="str">
            <v>CONSTRUCCIÓN DE LAS VIAS Y ESPACIO PÚBLICO EN EL ENTORNO AL INTERCAMBIADOR VIAL AGUSTÍN AGUALONGO MUNICIPIO DE PASTO - NARIÑO - OCCIDENTE</v>
          </cell>
          <cell r="M7302">
            <v>0</v>
          </cell>
          <cell r="N7302">
            <v>0</v>
          </cell>
          <cell r="O7302" t="str">
            <v>SIN CONTRATAR</v>
          </cell>
        </row>
        <row r="7303">
          <cell r="K7303">
            <v>2013000030004</v>
          </cell>
          <cell r="L7303" t="str">
            <v>ESTUDIOS TÉCNICOS PARA LA CONSTRUCCIÓN DE LA SEDE DE LA UNIVERSIDAD NACIONAL DE COLOMBIA TUMACO, NARIÑO, OCCIDENTE</v>
          </cell>
          <cell r="M7303">
            <v>100</v>
          </cell>
          <cell r="N7303">
            <v>95</v>
          </cell>
          <cell r="O7303" t="str">
            <v>TERMINADO</v>
          </cell>
        </row>
        <row r="7304">
          <cell r="K7304">
            <v>2012000100127</v>
          </cell>
          <cell r="L7304" t="str">
            <v>INVESTIGACIÓN INCREMENTAR LA CALIDAD DEL CULTIVO DE LULO MEDIANTE EL DESARROLLO DE UN PAQUETE TECNOLOGICO PARA EL INJERTO ARBOLEDA,NARIÑO, OCCIDENTE</v>
          </cell>
          <cell r="M7304">
            <v>30.59</v>
          </cell>
          <cell r="N7304">
            <v>31.91</v>
          </cell>
          <cell r="O7304" t="str">
            <v>CONTRATADO EN EJECUCIÓN</v>
          </cell>
        </row>
        <row r="7305">
          <cell r="K7305">
            <v>2012000100184</v>
          </cell>
          <cell r="L7305" t="str">
            <v>INVESTIGACIÓN EVALUACIÓN DEL EFECTO DE SOMBRA DE DIFERENTES ESPECIES ARBOREAS EN EL COMPORTAMIENTO AGRONOMICO Y CALIDAD DE CAFÉ CONSACA, NARIÑO, OCCIDENTE</v>
          </cell>
          <cell r="M7305">
            <v>37.61</v>
          </cell>
          <cell r="N7305">
            <v>34.799999999999997</v>
          </cell>
          <cell r="O7305" t="str">
            <v>CONTRATADO EN EJECUCIÓN</v>
          </cell>
        </row>
        <row r="7306">
          <cell r="K7306">
            <v>2012000100188</v>
          </cell>
          <cell r="L7306" t="str">
            <v>INVESTIGACIÓN PARA LA EVALUACIÓN DE LA APTITUD DE SIETE LÍNEAS DE ARVEJA (PISUM SATIVUM L.) PARA PROCESAMIENTO AGROINDUSTRIAL ACTUALME NO APLICA, NARIÑO, OCCIDENTE</v>
          </cell>
          <cell r="M7306">
            <v>61.78</v>
          </cell>
          <cell r="N7306">
            <v>68.08</v>
          </cell>
          <cell r="O7306" t="str">
            <v>CONTRATADO EN EJECUCIÓN</v>
          </cell>
        </row>
        <row r="7307">
          <cell r="K7307">
            <v>2013000030124</v>
          </cell>
          <cell r="L7307" t="str">
            <v>ESTUDIOS DE PRE INVERSIÓN DEL PROYECTO APROPIACIÓN DEL CONOCIMIENTO DE LAS CIENCIAS ASTRONÓMICAS Y ESPACIALES EN LA POBLACIÓN DEL DEPARTAMENTO DE NARIÑO Y SUS ALREDEDORES</v>
          </cell>
          <cell r="M7307">
            <v>94.9</v>
          </cell>
          <cell r="N7307">
            <v>40.64</v>
          </cell>
          <cell r="O7307" t="str">
            <v>CONTRATADO EN EJECUCIÓN</v>
          </cell>
        </row>
        <row r="7308">
          <cell r="K7308">
            <v>2013000030162</v>
          </cell>
          <cell r="L7308" t="str">
            <v>DESARROLLO Y PROMOCIÓN DE COMPETENCIAS CIENTÍFICAS Y TECNOLÓGICAS EN ROBÓTICA E INFORMÁTICA, EN LA UNIVERSIDAD DE NARIÑO Y ESTABLECIMIENTOS EDUCATIVOS DEL MUNICIPIO DE PASTO, DEPARTAMENTO DE NARIÑO</v>
          </cell>
          <cell r="M7308">
            <v>67.680000000000007</v>
          </cell>
          <cell r="N7308">
            <v>35.229999999999997</v>
          </cell>
          <cell r="O7308" t="str">
            <v>CONTRATADO EN EJECUCIÓN</v>
          </cell>
        </row>
        <row r="7309">
          <cell r="K7309">
            <v>2013000100001</v>
          </cell>
          <cell r="L7309" t="str">
            <v>APROVECHAMIENTO DE RESIDUOS AGROINDUSTRIALES DE FRUTAS PARA LA OBTENCIÓN DE ACEITES CON POTENCIALIDAD EN LA INDUSTRIA COSMÉTICA, UTILIZA PASTO, NARIÑO, OCCIDENTE</v>
          </cell>
          <cell r="M7309">
            <v>100</v>
          </cell>
          <cell r="N7309">
            <v>78.38</v>
          </cell>
          <cell r="O7309" t="str">
            <v>TERMINADO</v>
          </cell>
        </row>
        <row r="7310">
          <cell r="K7310">
            <v>2013000100089</v>
          </cell>
          <cell r="L7310" t="str">
            <v>ANÁLISIS DE OPORTUNIDADES ENERGÉTICAS CON FUENTES ALTERNATIVAS EN EL DEPARTAMENTO DE NARIÑO</v>
          </cell>
          <cell r="M7310">
            <v>90.9</v>
          </cell>
          <cell r="N7310">
            <v>63.21</v>
          </cell>
          <cell r="O7310" t="str">
            <v>CONTRATADO EN EJECUCIÓN</v>
          </cell>
        </row>
        <row r="7311">
          <cell r="K7311">
            <v>2013000100091</v>
          </cell>
          <cell r="L7311" t="str">
            <v>INVESTIGACIÓN SELECCIÓN MEDIANTE MODELOS GENÓMICOS Y POLIGÉNICOS PARA EL MEJORAMIENTO GENÉTICO DE LOS BOVINOS DE LECHE EN EL TRÓPICO ALTO DE NARIÑO</v>
          </cell>
          <cell r="M7311">
            <v>21.94</v>
          </cell>
          <cell r="N7311">
            <v>28.5</v>
          </cell>
          <cell r="O7311" t="str">
            <v>CONTRATADO EN EJECUCIÓN</v>
          </cell>
        </row>
        <row r="7312">
          <cell r="K7312">
            <v>2012524900003</v>
          </cell>
          <cell r="L7312" t="str">
            <v>CONSTRUCCIÓN CASA DE GOBIERNO DE LOS CONSEJOS COMUNITARIOS OLAYA HERRERA, NARIÑO, OCCIDENTE</v>
          </cell>
          <cell r="M7312">
            <v>100</v>
          </cell>
          <cell r="N7312">
            <v>0</v>
          </cell>
          <cell r="O7312" t="str">
            <v>TERMINADO</v>
          </cell>
        </row>
        <row r="7313">
          <cell r="K7313">
            <v>2012524900006</v>
          </cell>
          <cell r="L7313" t="str">
            <v>CONSTRUCCIÓN AULA ESCOLAR COMUNIDAD INDIGENA BOCA DE VIBORA OLAYA HERRERA, NARIÑO, OCCIDENTE</v>
          </cell>
          <cell r="M7313">
            <v>100</v>
          </cell>
          <cell r="N7313">
            <v>12.75</v>
          </cell>
          <cell r="O7313" t="str">
            <v>TERMINADO</v>
          </cell>
        </row>
        <row r="7314">
          <cell r="K7314">
            <v>2012524900009</v>
          </cell>
          <cell r="L7314" t="str">
            <v>CONSTRUCCIÓN ANILLO VIAL ENTRE LOS BARRIOS NATAL, PROGRESO Y POLIDEPORTIVO OLAYA HERRERA, NARIÑO, OCCIDENTE</v>
          </cell>
          <cell r="M7314">
            <v>100</v>
          </cell>
          <cell r="N7314">
            <v>1.8</v>
          </cell>
          <cell r="O7314" t="str">
            <v>TERMINADO</v>
          </cell>
        </row>
        <row r="7315">
          <cell r="K7315">
            <v>2013524900001</v>
          </cell>
          <cell r="L7315" t="str">
            <v>CONSTRUCCIÓN PAVIMENTO EN CONCRETO RÍGIDO CALLE BARRIO POLIDEPORTIVO Y PUENTE PEATONAL BARRIO EL BROW EN EL MUNICIPIO DE OLAYA HERRERA, NARIÑO, OCCIDENTE</v>
          </cell>
          <cell r="M7315">
            <v>93.48</v>
          </cell>
          <cell r="N7315">
            <v>102.94</v>
          </cell>
          <cell r="O7315" t="str">
            <v>CONTRATADO EN EJECUCIÓN</v>
          </cell>
        </row>
        <row r="7316">
          <cell r="K7316">
            <v>2013524900002</v>
          </cell>
          <cell r="L7316" t="str">
            <v>CONSTRUCCIÓN PARQUE PRINCIPAL BARRIO POLIDEPORTIVO   MUNICIPIO OLAYA HERRERA BOCAS DE SATINGA, NARIÑO, OCCIDENTE</v>
          </cell>
          <cell r="M7316">
            <v>100</v>
          </cell>
          <cell r="N7316">
            <v>99.93</v>
          </cell>
          <cell r="O7316" t="str">
            <v>TERMINADO</v>
          </cell>
        </row>
        <row r="7317">
          <cell r="K7317">
            <v>2014524900002</v>
          </cell>
          <cell r="L7317" t="str">
            <v>CONSTRUCCIÓN PUENTES PEATONALES Y PAVIMENTO RÍGIDO, BARRIOS NUEVA ESPERANZA, ISLA Y VIENTO LIBRE OLAYA HERRERA, NARIÑO, OCCIDENTE</v>
          </cell>
          <cell r="M7317">
            <v>100</v>
          </cell>
          <cell r="N7317">
            <v>174.05</v>
          </cell>
          <cell r="O7317" t="str">
            <v>TERMINADO</v>
          </cell>
        </row>
        <row r="7318">
          <cell r="K7318">
            <v>2014524900003</v>
          </cell>
          <cell r="L7318" t="str">
            <v>CONSTRUCCIÓN MURO DE CONTENCIÓN Y REMODELACIÓN PARQUE CENTRAL OLAYA HERRERA, NARIÑO, OCCIDENTE</v>
          </cell>
          <cell r="M7318">
            <v>100</v>
          </cell>
          <cell r="N7318">
            <v>99.95</v>
          </cell>
          <cell r="O7318" t="str">
            <v>TERMINADO</v>
          </cell>
        </row>
        <row r="7319">
          <cell r="K7319">
            <v>2014524900004</v>
          </cell>
          <cell r="L7319" t="str">
            <v>CONSTRUCCIÓN AUDITORIO Y OFICINAS, CASA DE GOBIERNO DE LOS CONSEJOS COMUNITARIOS OLAYA HERRERA, NARIÑO, OCCIDENTE</v>
          </cell>
          <cell r="M7319">
            <v>100</v>
          </cell>
          <cell r="N7319">
            <v>46.3</v>
          </cell>
          <cell r="O7319" t="str">
            <v>TERMINADO</v>
          </cell>
        </row>
        <row r="7320">
          <cell r="K7320">
            <v>2014524900005</v>
          </cell>
          <cell r="L7320" t="str">
            <v>CONSTRUCCIÓN 6 VIVIENDAS DE INTERÉS PRIORITARIO EN COMUNIDADES INDÍGENAS OLAYA HERRERA, NARIÑO, OCCIDENTE</v>
          </cell>
          <cell r="M7320">
            <v>99.81</v>
          </cell>
          <cell r="N7320">
            <v>99.34</v>
          </cell>
          <cell r="O7320" t="str">
            <v>TERMINADO</v>
          </cell>
        </row>
        <row r="7321">
          <cell r="K7321">
            <v>2015524900001</v>
          </cell>
          <cell r="L7321" t="str">
            <v>CONSTRUCCIÓN PAVIMENTO RÍGIDO Y PUENTE PEATONAL BARRIOS: POLIDEPORTIVO Y PISTA OLAYA HERRERA, NARIÑO, OCCIDENTE</v>
          </cell>
          <cell r="M7321">
            <v>42.99</v>
          </cell>
          <cell r="N7321">
            <v>53.1</v>
          </cell>
          <cell r="O7321" t="str">
            <v>CONTRATADO EN EJECUCIÓN</v>
          </cell>
        </row>
        <row r="7322">
          <cell r="K7322">
            <v>2012525060001</v>
          </cell>
          <cell r="L7322" t="str">
            <v>CONSTRUCCIÓN DE VIVIENDA NUEVA,  URBANIZACIÓN CUADQUIRAN – MUNICIPIO DE OSPINA, NARIÑO, OCCIDENTE</v>
          </cell>
          <cell r="M7322">
            <v>100</v>
          </cell>
          <cell r="N7322">
            <v>88.25</v>
          </cell>
          <cell r="O7322" t="str">
            <v>TERMINADO</v>
          </cell>
        </row>
        <row r="7323">
          <cell r="K7323">
            <v>2013525060001</v>
          </cell>
          <cell r="L7323" t="str">
            <v>CONSTRUCCIÓN VIVIENDA NUEVA URBANIZACION SAN MIGUEL PRIMERA ETAPA OSPINA, NARIÑO, OCCIDENTE</v>
          </cell>
          <cell r="M7323">
            <v>99.63</v>
          </cell>
          <cell r="N7323">
            <v>66.67</v>
          </cell>
          <cell r="O7323" t="str">
            <v>TERMINADO</v>
          </cell>
        </row>
        <row r="7324">
          <cell r="K7324">
            <v>2014525060001</v>
          </cell>
          <cell r="L7324" t="str">
            <v>SUBSIDIO CONSTRUCCIÓN DE VIVIENDA NUEVA URBANIZACIÓN SAN MIGUEL SECTOR URBANO OSPINA, NARIÑO, OCCIDENTE</v>
          </cell>
          <cell r="M7324">
            <v>73.319999999999993</v>
          </cell>
          <cell r="N7324">
            <v>73.33</v>
          </cell>
          <cell r="O7324" t="str">
            <v>CONTRATADO EN EJECUCIÓN</v>
          </cell>
        </row>
        <row r="7325">
          <cell r="K7325">
            <v>2012525400002</v>
          </cell>
          <cell r="L7325" t="str">
            <v>CONSTRUCCIÓN 8 CANCHAS MULTIFUNCIONALES EN ZONA RURAL DEL MUNICIPIO DE POLICARPA, NARIÑO</v>
          </cell>
          <cell r="M7325">
            <v>96.3</v>
          </cell>
          <cell r="N7325">
            <v>96.17</v>
          </cell>
          <cell r="O7325" t="str">
            <v>TERMINADO</v>
          </cell>
        </row>
        <row r="7326">
          <cell r="K7326">
            <v>2013525400001</v>
          </cell>
          <cell r="L7326" t="str">
            <v>CONSTRUCCIÓN DE PAVIMENTO ARTICULADO EN EL CASCO URBANO DEL CORREGIMIENTO DE EL EJIDO EN EL MUNICIPIO DE POLICARPA, NARIÑO, OCCIDENTE</v>
          </cell>
          <cell r="M7326">
            <v>100</v>
          </cell>
          <cell r="N7326">
            <v>28.28</v>
          </cell>
          <cell r="O7326" t="str">
            <v>TERMINADO</v>
          </cell>
        </row>
        <row r="7327">
          <cell r="K7327">
            <v>2013525400002</v>
          </cell>
          <cell r="L7327" t="str">
            <v>CONSTRUCCIÓN DE PAVIMENTO HIDRAULICO DE LAS CALLES DEL CORREGIMIENTO DE ALTAMIRA POLICARPA, NARIÑO, OCCIDENTE</v>
          </cell>
          <cell r="M7327">
            <v>100</v>
          </cell>
          <cell r="N7327">
            <v>99.91</v>
          </cell>
          <cell r="O7327" t="str">
            <v>TERMINADO</v>
          </cell>
        </row>
        <row r="7328">
          <cell r="K7328">
            <v>2014525400002</v>
          </cell>
          <cell r="L7328" t="str">
            <v>CONSTRUCCIÓN DE PLACA, CAMERINOS Y GRADERIAS POLIDEPORTIVO CORREGIMIENTO DE EJIDO POLICARPA, NARIÑO, OCCIDENTE</v>
          </cell>
          <cell r="M7328">
            <v>100</v>
          </cell>
          <cell r="N7328">
            <v>0</v>
          </cell>
          <cell r="O7328" t="str">
            <v>TERMINADO</v>
          </cell>
        </row>
        <row r="7329">
          <cell r="K7329">
            <v>2014525400003</v>
          </cell>
          <cell r="L7329" t="str">
            <v>CONSTRUCCIÓN PAVIMENTO ARTICULADO II ETAPA CORREGIMIENTO DE EJIDO POLICARPA, NARIÑO, OCCIDENTE</v>
          </cell>
          <cell r="M7329">
            <v>100</v>
          </cell>
          <cell r="N7329">
            <v>0</v>
          </cell>
          <cell r="O7329" t="str">
            <v>TERMINADO</v>
          </cell>
        </row>
        <row r="7330">
          <cell r="K7330">
            <v>2015525400002</v>
          </cell>
          <cell r="L7330" t="str">
            <v>CONSTRUCCIÓN DE PAVIMENTO RÍGIDO EN LA CALLE DEL BARRIO EL PORVENIR DEL CASCO URBANO DEL MUNICIPIO DE POLICARPA</v>
          </cell>
          <cell r="M7330">
            <v>100</v>
          </cell>
          <cell r="N7330">
            <v>99.99</v>
          </cell>
          <cell r="O7330" t="str">
            <v>CERRADO</v>
          </cell>
        </row>
        <row r="7331">
          <cell r="K7331">
            <v>2015525400003</v>
          </cell>
          <cell r="L7331" t="str">
            <v>CONSTRUCCIÓN TERCERA ETAPA PAVIMENTO ARTICULADO EN EL CASCO URBANO DEL CORREGIMIENTO DE EJIDO MUNICIPIO DE POLICARPA</v>
          </cell>
          <cell r="M7331">
            <v>100</v>
          </cell>
          <cell r="N7331">
            <v>100</v>
          </cell>
          <cell r="O7331" t="str">
            <v>CERRADO</v>
          </cell>
        </row>
        <row r="7332">
          <cell r="K7332">
            <v>2015525400004</v>
          </cell>
          <cell r="L7332" t="str">
            <v>CONSTRUCCIÓN DE POLIDEPORTIVO EN LA CABECERA DEL CORREGIMIENTO DE SÁNCHEZ, MUNICIPIO DE POLICARPA</v>
          </cell>
          <cell r="M7332">
            <v>100</v>
          </cell>
          <cell r="N7332">
            <v>99.23</v>
          </cell>
          <cell r="O7332" t="str">
            <v>CERRADO</v>
          </cell>
        </row>
        <row r="7333">
          <cell r="K7333">
            <v>2015525400005</v>
          </cell>
          <cell r="L7333" t="str">
            <v>CONSTRUCCIÓN DE PLACA HUELLA VEREDA SAN PABLO, CORREGIMIENTO DE RESTREPO, MUNICIPIO DE POLICARPA</v>
          </cell>
          <cell r="M7333">
            <v>100</v>
          </cell>
          <cell r="N7333">
            <v>100</v>
          </cell>
          <cell r="O7333" t="str">
            <v>CERRADO</v>
          </cell>
        </row>
        <row r="7334">
          <cell r="K7334">
            <v>2012525600002</v>
          </cell>
          <cell r="L7334" t="str">
            <v>CONSTRUCCIÓN DE VIVIENDA NUEVA RURAL ZONA - 1, MUNICIPIO DE POTOSÍ, DEPARTAMENTO DE NARIÑO</v>
          </cell>
          <cell r="M7334">
            <v>100</v>
          </cell>
          <cell r="N7334">
            <v>100</v>
          </cell>
          <cell r="O7334" t="str">
            <v>TERMINADO</v>
          </cell>
        </row>
        <row r="7335">
          <cell r="K7335">
            <v>2012525600003</v>
          </cell>
          <cell r="L7335" t="str">
            <v>CONSTRUCCIÓN DE VIVIENDA NUEVA RURAL ZONA - 2, MUNICIPIO DE POTOSÍ, DEPARTAMENTO DE NARIÑO</v>
          </cell>
          <cell r="M7335">
            <v>100</v>
          </cell>
          <cell r="N7335">
            <v>100</v>
          </cell>
          <cell r="O7335" t="str">
            <v>TERMINADO</v>
          </cell>
        </row>
        <row r="7336">
          <cell r="K7336">
            <v>2013525600003</v>
          </cell>
          <cell r="L7336" t="str">
            <v>MEJORAMIENTO VIVIENDA Y SANEAMIENTO BÁSICO RURAL CORREGIMIENTO DE SINAÍ Y OTRAS MUNICIPIO DE POTOSÍ, NARIÑO.</v>
          </cell>
          <cell r="M7336">
            <v>100</v>
          </cell>
          <cell r="N7336">
            <v>92</v>
          </cell>
          <cell r="O7336" t="str">
            <v>TERMINADO</v>
          </cell>
        </row>
        <row r="7337">
          <cell r="K7337">
            <v>2013525600004</v>
          </cell>
          <cell r="L7337" t="str">
            <v>MEJORAMIENTO VIVIENDA Y SANEAMIENTO BÁSICO RURAL CORREGIMIENTO DE CARDENAS Y OTRAS MUNICIPIO DE POTOSÍ, NARIÑO.</v>
          </cell>
          <cell r="M7337">
            <v>100</v>
          </cell>
          <cell r="N7337">
            <v>100</v>
          </cell>
          <cell r="O7337" t="str">
            <v>TERMINADO</v>
          </cell>
        </row>
        <row r="7338">
          <cell r="K7338">
            <v>2012525600001</v>
          </cell>
          <cell r="L7338" t="str">
            <v>MEJORAMIENTO RED VIAL RURAL POTOSÍ, NARIÑO, OCCIDENTE</v>
          </cell>
          <cell r="M7338">
            <v>100</v>
          </cell>
          <cell r="N7338">
            <v>99.98</v>
          </cell>
          <cell r="O7338" t="str">
            <v>TERMINADO</v>
          </cell>
        </row>
        <row r="7339">
          <cell r="K7339">
            <v>2013525600001</v>
          </cell>
          <cell r="L7339" t="str">
            <v>REHABILITACIÓN DE LA RED VIAL RURAL DEL MUNICIPIO DE POTOSÍ, NARIÑO.</v>
          </cell>
          <cell r="M7339">
            <v>100</v>
          </cell>
          <cell r="N7339">
            <v>100</v>
          </cell>
          <cell r="O7339" t="str">
            <v>CERRADO</v>
          </cell>
        </row>
        <row r="7340">
          <cell r="K7340">
            <v>2013525600002</v>
          </cell>
          <cell r="L7340" t="str">
            <v>MEJORAMIENTO PRODUCTIVO Y COMERCIAL DE LAS ASOCIACIONES PRODUCTORAS DE CUYES ASOCARDENAS Y MUJERES EMPRENDEDORAS DEL CAMPO POTOSÍ, NARIÑO, OCCIDENTE</v>
          </cell>
          <cell r="M7340">
            <v>100</v>
          </cell>
          <cell r="N7340">
            <v>99.54</v>
          </cell>
          <cell r="O7340" t="str">
            <v>CERRADO</v>
          </cell>
        </row>
        <row r="7341">
          <cell r="K7341">
            <v>2014525600001</v>
          </cell>
          <cell r="L7341" t="str">
            <v>REHABILITACIÓN RED VIAL RURAL DEL MUNICIPIO DE POTOSÍ, NARIÑO</v>
          </cell>
          <cell r="M7341">
            <v>100</v>
          </cell>
          <cell r="N7341">
            <v>99.99</v>
          </cell>
          <cell r="O7341" t="str">
            <v>CERRADO</v>
          </cell>
        </row>
        <row r="7342">
          <cell r="K7342">
            <v>2014525600002</v>
          </cell>
          <cell r="L7342" t="str">
            <v>ADQUISICIÓN DE INSTRUMENTOS MUSICALES PARA EL FORTALECIMIENTO ARTISTICO DE LA ESCUELA DE FORMACIÓN MUSICAL SANTA CECILIA DEL MUNICIPIO DE POTOSÍ, NARIÑO</v>
          </cell>
          <cell r="M7342">
            <v>100</v>
          </cell>
          <cell r="N7342">
            <v>98.58</v>
          </cell>
          <cell r="O7342" t="str">
            <v>CERRADO</v>
          </cell>
        </row>
        <row r="7343">
          <cell r="K7343">
            <v>2014525600003</v>
          </cell>
          <cell r="L7343" t="str">
            <v>CONSTRUCCIÓN CUBIERTA POLIDEPORTIVO VEREDA SANTA ROSA DEL MUNICIPIO DE POTOSÍ, NARIÑO.</v>
          </cell>
          <cell r="M7343">
            <v>100</v>
          </cell>
          <cell r="N7343">
            <v>99.98</v>
          </cell>
          <cell r="O7343" t="str">
            <v>CERRADO</v>
          </cell>
        </row>
        <row r="7344">
          <cell r="K7344">
            <v>2014525600004</v>
          </cell>
          <cell r="L7344" t="str">
            <v>MEJORAMIENTO DE LA CALIDAD DE VIDA MEDIANTE LA ADECUACION DE VIVIENDAS EN EL RESGUARDO INDIGENA DE MUESES, MUNICIPIO DE POTOSÍ, NARIÑO, OCCIDENTE</v>
          </cell>
          <cell r="M7344">
            <v>100</v>
          </cell>
          <cell r="N7344">
            <v>72.069999999999993</v>
          </cell>
          <cell r="O7344" t="str">
            <v>TERMINADO</v>
          </cell>
        </row>
        <row r="7345">
          <cell r="K7345">
            <v>2014525600005</v>
          </cell>
          <cell r="L7345" t="str">
            <v>MEJORAMIENTO INFRAESTRUCTURA FISICA INSTITUCION EDUCATIVA MUNICIPAL BAJO SINAI POTOSÍ, NARIÑO,</v>
          </cell>
          <cell r="M7345">
            <v>0</v>
          </cell>
          <cell r="N7345">
            <v>19.079999999999998</v>
          </cell>
          <cell r="O7345" t="str">
            <v>CONTRATADO EN EJECUCIÓN</v>
          </cell>
        </row>
        <row r="7346">
          <cell r="K7346">
            <v>2015525600001</v>
          </cell>
          <cell r="L7346" t="str">
            <v>CONSTRUCCIÓN CENTRO DE ACTIVIDADES CULTURALES VEREDA VILLA NUEVA MUNICIPIO POTOSÍ, NARIÑO.</v>
          </cell>
          <cell r="M7346">
            <v>100</v>
          </cell>
          <cell r="N7346">
            <v>76.44</v>
          </cell>
          <cell r="O7346" t="str">
            <v>TERMINADO</v>
          </cell>
        </row>
        <row r="7347">
          <cell r="K7347">
            <v>2015525600002</v>
          </cell>
          <cell r="L7347" t="str">
            <v>CONSTRUCCIÓN MURO DE CONTENCION Y CERRAMIENTO PERIMETRAL HOGAR MANANTIAL DE VIDA, POTOSÍ - NARIÑO</v>
          </cell>
          <cell r="M7347">
            <v>100</v>
          </cell>
          <cell r="N7347">
            <v>99.95</v>
          </cell>
          <cell r="O7347" t="str">
            <v>TERMINADO</v>
          </cell>
        </row>
        <row r="7348">
          <cell r="K7348">
            <v>2015525600003</v>
          </cell>
          <cell r="L7348" t="str">
            <v>MEJORAMIENTO DE LA RED VIAL RURAL DEL MUNICIPIO DE POTOSÍ - NARIÑO 2015</v>
          </cell>
          <cell r="M7348">
            <v>100</v>
          </cell>
          <cell r="N7348">
            <v>100</v>
          </cell>
          <cell r="O7348" t="str">
            <v>TERMINADO</v>
          </cell>
        </row>
        <row r="7349">
          <cell r="K7349">
            <v>2015525600004</v>
          </cell>
          <cell r="L7349" t="str">
            <v>DOTACIÓN DE EQUIPOS BIOMÉDICOS PARA EL ÁREA ASISTENCIAL Y ADQUISICIÓN DE EQUIPOS DE COMPUTACIÓN Y SOFTWARE EN LA ESE LAM POTOSÍ, NARIÑO, OCCIDENTE</v>
          </cell>
          <cell r="M7349">
            <v>100</v>
          </cell>
          <cell r="N7349">
            <v>100</v>
          </cell>
          <cell r="O7349" t="str">
            <v>CERRADO</v>
          </cell>
        </row>
        <row r="7350">
          <cell r="K7350">
            <v>2012525650001</v>
          </cell>
          <cell r="L7350" t="str">
            <v>MEJORAMIENTO DE VIVIENDA RURAL PROVIDENCIA, NARIÑO, OCCIDENTE</v>
          </cell>
          <cell r="M7350">
            <v>100</v>
          </cell>
          <cell r="N7350">
            <v>100</v>
          </cell>
          <cell r="O7350" t="str">
            <v>CERRADO</v>
          </cell>
        </row>
        <row r="7351">
          <cell r="K7351">
            <v>2014525650001</v>
          </cell>
          <cell r="L7351" t="str">
            <v>MEJORAMIENTO DE 139  VIVIENDAS PARA LA POBLACION VULNERABLE DEL SECTOR RURAL Y URBANO PROVIDENCIA, NARIÑO, OCCIDENTE</v>
          </cell>
          <cell r="M7351">
            <v>100</v>
          </cell>
          <cell r="N7351">
            <v>99.99</v>
          </cell>
          <cell r="O7351" t="str">
            <v>CERRADO</v>
          </cell>
        </row>
        <row r="7352">
          <cell r="K7352">
            <v>2014525650002</v>
          </cell>
          <cell r="L7352" t="str">
            <v>CONSTRUCCIÓN DE 600 METROS CUADRADOS DE CONCRETO RIGIDO PARA EL BARRIO  LAS LAJAS DEL CASCO URBANO DE PROVIDENCIA, NARIÑO, OCCIDENTE</v>
          </cell>
          <cell r="M7352">
            <v>100</v>
          </cell>
          <cell r="N7352">
            <v>99.91</v>
          </cell>
          <cell r="O7352" t="str">
            <v>CERRADO</v>
          </cell>
        </row>
        <row r="7353">
          <cell r="K7353">
            <v>2015525650001</v>
          </cell>
          <cell r="L7353" t="str">
            <v>CONSTRUCCIÓN DE 23 VIVIENDAS NUEVAS EN SITIO PROPIO  PARA POBLACION VULENRABLE DEL SECTOR RURAL Y URBANO PROVIDENCIA, NARIÑO, OCCIDENTE</v>
          </cell>
          <cell r="M7353">
            <v>100</v>
          </cell>
          <cell r="N7353">
            <v>99.97</v>
          </cell>
          <cell r="O7353" t="str">
            <v>CERRADO</v>
          </cell>
        </row>
        <row r="7354">
          <cell r="K7354">
            <v>2013525730001</v>
          </cell>
          <cell r="L7354" t="str">
            <v>REPOSICIÓN REDES DE ALCANTARILLADO EN LAS VEREDAS EL LLANO YANALÉ BAJO Y EL ESCRITORIO VÍA SAN JUAN PUERRES, NARIÑO, OCCIDENTE</v>
          </cell>
          <cell r="M7354">
            <v>100</v>
          </cell>
          <cell r="N7354">
            <v>99.95</v>
          </cell>
          <cell r="O7354" t="str">
            <v>CERRADO</v>
          </cell>
        </row>
        <row r="7355">
          <cell r="K7355">
            <v>2013525730002</v>
          </cell>
          <cell r="L7355" t="str">
            <v>CONSTRUCCIÓN DISTRITO DE RIEGO ANGASMAYO ZONA SUR PUERRES, NARIÑO, OCCIDENTE</v>
          </cell>
          <cell r="M7355">
            <v>0</v>
          </cell>
          <cell r="N7355">
            <v>0</v>
          </cell>
          <cell r="O7355" t="str">
            <v>CONTRATADO EN EJECUCIÓN</v>
          </cell>
        </row>
        <row r="7356">
          <cell r="K7356">
            <v>2013525730003</v>
          </cell>
          <cell r="L7356" t="str">
            <v>MEJORAMIENTO DE REDES DE ALCANTARILLADO EN LOS SISTEMAS DE MAICIRA, EL LLANO Y PUERRES DEL MUNICIPIO DE PUERRES - NARIÑO.</v>
          </cell>
          <cell r="M7356">
            <v>100</v>
          </cell>
          <cell r="N7356">
            <v>99.98</v>
          </cell>
          <cell r="O7356" t="str">
            <v>CERRADO</v>
          </cell>
        </row>
        <row r="7357">
          <cell r="K7357">
            <v>2015525730001</v>
          </cell>
          <cell r="L7357" t="str">
            <v>CONSTRUCCIÓN CUBIERTA POLIDEPORTIVO Y ADECUACIÓN PLAZA PRINCIPAL, CORREGIMIENTO DE SAN MATEO PUERRES, NARIÑO, OCCIDENTE</v>
          </cell>
          <cell r="M7357">
            <v>100</v>
          </cell>
          <cell r="N7357">
            <v>99.97</v>
          </cell>
          <cell r="O7357" t="str">
            <v>CERRADO</v>
          </cell>
        </row>
        <row r="7358">
          <cell r="K7358">
            <v>2013525850011</v>
          </cell>
          <cell r="L7358" t="str">
            <v>MEJORAMIENTO DE VIVIENDA Y SANEAMIENTO BÁSICO RURAL VEREDAS EJIDO, SAN ANTONIO, CUAS, CHIRES SUR Y OTRAS</v>
          </cell>
          <cell r="M7358">
            <v>100</v>
          </cell>
          <cell r="N7358">
            <v>100</v>
          </cell>
          <cell r="O7358" t="str">
            <v>TERMINADO</v>
          </cell>
        </row>
        <row r="7359">
          <cell r="K7359">
            <v>2013525850012</v>
          </cell>
          <cell r="L7359" t="str">
            <v>MEJORAMIENTO DE VIVIENDA Y SANEAMIENTO BÁSICO RURAL VEREDAS MIRAFLORES, LA CONCORDIA, SANTA MARTA Y OTRAS</v>
          </cell>
          <cell r="M7359">
            <v>100</v>
          </cell>
          <cell r="N7359">
            <v>100</v>
          </cell>
          <cell r="O7359" t="str">
            <v>TERMINADO</v>
          </cell>
        </row>
        <row r="7360">
          <cell r="K7360">
            <v>2012525850003</v>
          </cell>
          <cell r="L7360" t="str">
            <v>MEJORAMIENTO DE LAINFRAESTRUCTURA DE LA CASA DE CAPACITACIÓN DEL CABILDO INDÍGENA DE INCHUCHALA MIRAFLORES PUPIALES, NARIÑO, OCCIDENTE</v>
          </cell>
          <cell r="M7360">
            <v>100</v>
          </cell>
          <cell r="N7360">
            <v>99.98</v>
          </cell>
          <cell r="O7360" t="str">
            <v>CERRADO</v>
          </cell>
        </row>
        <row r="7361">
          <cell r="K7361">
            <v>2013525850002</v>
          </cell>
          <cell r="L7361" t="str">
            <v>DOTACIÓN DE MOBILIARIO PARA EL NUEVO CENTRO DE SALUD SAN JUAN BAUTISTA E.S.E. ÁREA ADMINISTRATIVA, Y PROMOCIÓN Y PREVENCIÓN. PUPIALES, NARIÑO, OCCIDENTE</v>
          </cell>
          <cell r="M7361">
            <v>100</v>
          </cell>
          <cell r="N7361">
            <v>100</v>
          </cell>
          <cell r="O7361" t="str">
            <v>TERMINADO</v>
          </cell>
        </row>
        <row r="7362">
          <cell r="K7362">
            <v>2013525850003</v>
          </cell>
          <cell r="L7362" t="str">
            <v>CONSTRUCCIÓN DE PAVIMENTO EN CONCRETO HIDRAULICO DE LA CALLE 9 ENTRE CARRERAS 3° Y 6° PUPIALES, NARIÑO, OCCIDENTE</v>
          </cell>
          <cell r="M7362">
            <v>100</v>
          </cell>
          <cell r="N7362">
            <v>99.82</v>
          </cell>
          <cell r="O7362" t="str">
            <v>CERRADO</v>
          </cell>
        </row>
        <row r="7363">
          <cell r="K7363">
            <v>2013525850007</v>
          </cell>
          <cell r="L7363" t="str">
            <v>CONSTRUCCIÓN DE BOX CULVERT EN LA VEREDA DE QUITIAQUEZ MUNICIPIO DE PUPIALES DEPARTAMENTO DE NARIÑO</v>
          </cell>
          <cell r="M7363">
            <v>99</v>
          </cell>
          <cell r="N7363">
            <v>87.37</v>
          </cell>
          <cell r="O7363" t="str">
            <v>CONTRATADO EN EJECUCIÓN</v>
          </cell>
        </row>
        <row r="7364">
          <cell r="K7364">
            <v>2013525850008</v>
          </cell>
          <cell r="L7364" t="str">
            <v>MEJORAMIENTO ZONAS RECREACIONALES Y DEPORTIVAS PARQUE SAN FRANCISCO Y PLAZA CARLOS BALCÁZAR MUNICIPIO DE PUPIALES DEPARTAMENTO DE NARIÑO</v>
          </cell>
          <cell r="M7364">
            <v>100</v>
          </cell>
          <cell r="N7364">
            <v>99.92</v>
          </cell>
          <cell r="O7364" t="str">
            <v>CERRADO</v>
          </cell>
        </row>
        <row r="7365">
          <cell r="K7365">
            <v>2013525850009</v>
          </cell>
          <cell r="L7365" t="str">
            <v>CONSTRUCCIÓN PAVIMENTACIÓN EN CONCRETO RÍGIDO DE LA CALLE 6TA  QUE CONDUCE A LAS CARRERAS 2DA Y 3RA BARRIO LA UNIÓN, CTO JOSÉ MARÍA H PUPIALES, NARIÑO, OCCIDENTE</v>
          </cell>
          <cell r="M7365">
            <v>100</v>
          </cell>
          <cell r="N7365">
            <v>98.44</v>
          </cell>
          <cell r="O7365" t="str">
            <v>CERRADO</v>
          </cell>
        </row>
        <row r="7366">
          <cell r="K7366">
            <v>2013525850013</v>
          </cell>
          <cell r="L7366" t="str">
            <v>CONSTRUCCIÓN DISTRITO DE ADECUACIÓN DE TIERRAS A PEQUEÑA ESCALA ASOCAMPOVERDE PARA LAS VEREDAS SAN FRANCISCO, GUACHA, SANTA MARTHA PUPIALES, NARIÑO, OCCIDENTE</v>
          </cell>
          <cell r="M7366">
            <v>100</v>
          </cell>
          <cell r="N7366">
            <v>103.63</v>
          </cell>
          <cell r="O7366" t="str">
            <v>TERMINADO</v>
          </cell>
        </row>
        <row r="7367">
          <cell r="K7367">
            <v>2013525850014</v>
          </cell>
          <cell r="L7367" t="str">
            <v>CONSTRUCCIÓN DE CERRAMIENTO, PARQUEADERO Y EJECUCIÓN DE ACABADOS ARQUITECTÓNICOS, CASA DE CAPACITACIÓN DEL CABILDO INDÍGENA INCHUCHALA MIRAFLORES, MUNICIPIO DE PUPIALES, NARIÑO</v>
          </cell>
          <cell r="M7367">
            <v>99.85</v>
          </cell>
          <cell r="N7367">
            <v>99.97</v>
          </cell>
          <cell r="O7367" t="str">
            <v>CERRADO</v>
          </cell>
        </row>
        <row r="7368">
          <cell r="K7368">
            <v>2013525850015</v>
          </cell>
          <cell r="L7368" t="str">
            <v>CONSTRUCCIÓN DE LA PLANTA DE TRATAMIENTO DE AGUAS RESIDUALES PARA EL CASCO URBANO DEL MUNICIPIO DE PUPIALES, NARIÑO, OCCIDENTE</v>
          </cell>
          <cell r="M7368">
            <v>54.99</v>
          </cell>
          <cell r="N7368">
            <v>15.42</v>
          </cell>
          <cell r="O7368" t="str">
            <v>CONTRATADO EN EJECUCIÓN</v>
          </cell>
        </row>
        <row r="7369">
          <cell r="K7369">
            <v>2015525850001</v>
          </cell>
          <cell r="L7369" t="str">
            <v>CONSTRUCCIÓN MURO DE CONTENCION EN CONCRETO REFORZADO EN LA CRA SEXTA CON CLL CUARTA, BARRIO SAN FRANCISCO EN EL MUNICIPIO DE PUPIALES, NARIÑO, OCCIDENTE</v>
          </cell>
          <cell r="M7369">
            <v>100</v>
          </cell>
          <cell r="N7369">
            <v>99.96</v>
          </cell>
          <cell r="O7369" t="str">
            <v>CERRADO</v>
          </cell>
        </row>
        <row r="7370">
          <cell r="K7370">
            <v>2015525850003</v>
          </cell>
          <cell r="L7370" t="str">
            <v>MEJORAMIENTO DE REDES DE ACUEDUCTO Y ALCANTARILLADO Y CONSTRUCCIÓN DE PAVIMENTO CALLES 3, 4 Y 5 Y CARRERA 6 PUPIALES, NARIÑO, OCCIDENTE</v>
          </cell>
          <cell r="M7370">
            <v>91.53</v>
          </cell>
          <cell r="N7370">
            <v>99.98</v>
          </cell>
          <cell r="O7370" t="str">
            <v>CONTRATADO EN EJECUCIÓN</v>
          </cell>
        </row>
        <row r="7371">
          <cell r="K7371">
            <v>2015525850004</v>
          </cell>
          <cell r="L7371" t="str">
            <v>FORTALECIMIENTO DE LOS PROCESOS DE PROMOCIÓN CULTURAL PUPIALES, NARIÑO, OCCIDENTE</v>
          </cell>
          <cell r="M7371">
            <v>100</v>
          </cell>
          <cell r="N7371">
            <v>100</v>
          </cell>
          <cell r="O7371" t="str">
            <v>CERRADO</v>
          </cell>
        </row>
        <row r="7372">
          <cell r="K7372">
            <v>2015525850005</v>
          </cell>
          <cell r="L7372" t="str">
            <v>RESTAURACIÓN ANDENES  DE LA CARRERA 3ª  ENTRE CALLES 4  Y  6 DEL MUNICIPIO DE PUPIALES – NARIÑO</v>
          </cell>
          <cell r="M7372">
            <v>100</v>
          </cell>
          <cell r="N7372">
            <v>99.98</v>
          </cell>
          <cell r="O7372" t="str">
            <v>CERRADO</v>
          </cell>
        </row>
        <row r="7373">
          <cell r="K7373">
            <v>2015525850006</v>
          </cell>
          <cell r="L7373" t="str">
            <v>MEJORAMIENTO DE ZONAS DEPORTIVAS ESTADIO MUNICIPAL. MUNICIPIO DE PUPIALES, DEPARTAMENTO DE NARIÑO</v>
          </cell>
          <cell r="M7373">
            <v>100</v>
          </cell>
          <cell r="N7373">
            <v>100</v>
          </cell>
          <cell r="O7373" t="str">
            <v>CERRADO</v>
          </cell>
        </row>
        <row r="7374">
          <cell r="K7374">
            <v>2015525850007</v>
          </cell>
          <cell r="L7374" t="str">
            <v>CONSTRUCCIÓN DE ACABADOS ARQUITECTÓNICOS OFICINAS CASA DE CAPACITACIÓN DEL CABILDO INDÍGENA INCHUCHALA MIRAFLORES MUNICIPIO DE PUPIALES, NARIÑO</v>
          </cell>
          <cell r="M7374">
            <v>100</v>
          </cell>
          <cell r="N7374">
            <v>100</v>
          </cell>
          <cell r="O7374" t="str">
            <v>CERRADO</v>
          </cell>
        </row>
        <row r="7375">
          <cell r="K7375">
            <v>2013526120001</v>
          </cell>
          <cell r="L7375" t="str">
            <v>MEJORAMIENTO 66 VIVIENDAS FAMILIAS VULNERABLES RICAURTE, NARIÑO, OCCIDENTE</v>
          </cell>
          <cell r="M7375">
            <v>100</v>
          </cell>
          <cell r="N7375">
            <v>99.46</v>
          </cell>
          <cell r="O7375" t="str">
            <v>CERRADO</v>
          </cell>
        </row>
        <row r="7376">
          <cell r="K7376">
            <v>2013526120002</v>
          </cell>
          <cell r="L7376" t="str">
            <v>CONSTRUCCIÓN CANCHA SINTÉTICA BARRIO CARTAGENA MUNICIPIO DE RICAURTE, NARIÑO, OCCIDENTE</v>
          </cell>
          <cell r="M7376">
            <v>99.63</v>
          </cell>
          <cell r="N7376">
            <v>99.99</v>
          </cell>
          <cell r="O7376" t="str">
            <v>CERRADO</v>
          </cell>
        </row>
        <row r="7377">
          <cell r="K7377">
            <v>2013526120003</v>
          </cell>
          <cell r="L7377" t="str">
            <v>MEJORAMIENTO Y TERMINACIÓN POLIDEPORTIVO CUBIERTO BARRIO CARTAGENA, MUNICIPIO DE RICAURTE, NARIÑO, OCCIDENTE</v>
          </cell>
          <cell r="M7377">
            <v>99.82</v>
          </cell>
          <cell r="N7377">
            <v>100</v>
          </cell>
          <cell r="O7377" t="str">
            <v>CERRADO</v>
          </cell>
        </row>
        <row r="7378">
          <cell r="K7378">
            <v>2014526120001</v>
          </cell>
          <cell r="L7378" t="str">
            <v>CONSTRUCCIÓN TECHOS DE  VIVIENDAS VULNERABLE DEL PUEBLO AWA RICAURTE, NARIÑO, OCCIDENTE</v>
          </cell>
          <cell r="M7378">
            <v>90.71</v>
          </cell>
          <cell r="N7378">
            <v>92.9</v>
          </cell>
          <cell r="O7378" t="str">
            <v>CONTRATADO EN EJECUCIÓN</v>
          </cell>
        </row>
        <row r="7379">
          <cell r="K7379">
            <v>2012526210001</v>
          </cell>
          <cell r="L7379" t="str">
            <v>CONSTRUCCIÓN SALON COMUNAL EN EL CASCO URBANO EN EL MUNICIPIO DE ROBERTO PAYÁN, NARIÑO, OCCIDENTE</v>
          </cell>
          <cell r="M7379">
            <v>100</v>
          </cell>
          <cell r="N7379">
            <v>99.96</v>
          </cell>
          <cell r="O7379" t="str">
            <v>CERRADO</v>
          </cell>
        </row>
        <row r="7380">
          <cell r="K7380">
            <v>2013526210001</v>
          </cell>
          <cell r="L7380" t="str">
            <v>DOTACIÓN DE EQUIPOS DE SONIDO Y AMPLIFICACIÓN PARA CASA DE LA CULTURA DEL MUNICIPIO DE ROBERTO PAYÁN, NARIÑO, OCCIDENTE</v>
          </cell>
          <cell r="M7380">
            <v>100</v>
          </cell>
          <cell r="N7380">
            <v>97.86</v>
          </cell>
          <cell r="O7380" t="str">
            <v>CERRADO</v>
          </cell>
        </row>
        <row r="7381">
          <cell r="K7381">
            <v>2013526210002</v>
          </cell>
          <cell r="L7381" t="str">
            <v>CONSTRUCCIÓN CASA DE LA MUJER EN EL MUNICIPIO DE ROBERTO PAYÁN, NARIÑO, OCCIDENTE</v>
          </cell>
          <cell r="M7381">
            <v>97.71</v>
          </cell>
          <cell r="N7381">
            <v>4.76</v>
          </cell>
          <cell r="O7381" t="str">
            <v>CONTRATADO EN EJECUCIÓN</v>
          </cell>
        </row>
        <row r="7382">
          <cell r="K7382">
            <v>2013526210003</v>
          </cell>
          <cell r="L7382" t="str">
            <v>CONSTRUCCIÓN ESCENARIO RECREATIVO EN EL MUNICIPIO DE ROBERTO PAYÁN, NARIÑO, OCCIDENTE</v>
          </cell>
          <cell r="M7382">
            <v>100</v>
          </cell>
          <cell r="N7382">
            <v>92.93</v>
          </cell>
          <cell r="O7382" t="str">
            <v>TERMINADO</v>
          </cell>
        </row>
        <row r="7383">
          <cell r="K7383">
            <v>2013526210004</v>
          </cell>
          <cell r="L7383" t="str">
            <v>CONSTRUCCIÓN CENTRO DE CAPACITACIÓN EL CASTILLO EN EL MUNICIPIO DE ROBERTO PAYÁN, NARIÑO, OCCIDENTE</v>
          </cell>
          <cell r="M7383">
            <v>100</v>
          </cell>
          <cell r="N7383">
            <v>99.96</v>
          </cell>
          <cell r="O7383" t="str">
            <v>TERMINADO</v>
          </cell>
        </row>
        <row r="7384">
          <cell r="K7384">
            <v>2013526210005</v>
          </cell>
          <cell r="L7384" t="str">
            <v>DOTACIÓN DE MOBILIARIO, EQUIPO DE SONIDO Y AMPLIFICACIÓN PARA EL SALÓN COMUNAL DE LA CABECERA  DEL MUNICIPIO DE ROBERTO PAYÁN, NARIÑO, OCCIDENTE</v>
          </cell>
          <cell r="M7384">
            <v>100</v>
          </cell>
          <cell r="N7384">
            <v>99.9</v>
          </cell>
          <cell r="O7384" t="str">
            <v>TERMINADO</v>
          </cell>
        </row>
        <row r="7385">
          <cell r="K7385">
            <v>2014526210001</v>
          </cell>
          <cell r="L7385" t="str">
            <v>CONSTRUCCIÓN CASA DE LA MUJER EN EL CORREGIMIENTO BOCAS DE TELEMBÍ MUNICIPIO DE ROBERTO PAYÁN, NARIÑO, OCCIDENTE</v>
          </cell>
          <cell r="M7385">
            <v>55.18</v>
          </cell>
          <cell r="N7385">
            <v>5.51</v>
          </cell>
          <cell r="O7385" t="str">
            <v>CONTRATADO EN EJECUCIÓN</v>
          </cell>
        </row>
        <row r="7386">
          <cell r="K7386">
            <v>2014526210002</v>
          </cell>
          <cell r="L7386" t="str">
            <v>DOTACIÓN DE LA CASA DE LA MUJER UBICADA EN LA CABECERA MUNICIPAL DE ROBERTO PAYÁN, NARIÑO, OCCIDENTE</v>
          </cell>
          <cell r="M7386">
            <v>100</v>
          </cell>
          <cell r="N7386">
            <v>100</v>
          </cell>
          <cell r="O7386" t="str">
            <v>CERRADO</v>
          </cell>
        </row>
        <row r="7387">
          <cell r="K7387">
            <v>2014526210003</v>
          </cell>
          <cell r="L7387" t="str">
            <v>DOTACIÓN DEL CENTRO DE CAPACITACIÓN EL CASTILLO UBICADO EN LA CABECERA MUNICIPAL DE ROBERTO PAYÁN, NARIÑO, OCCIDENTE</v>
          </cell>
          <cell r="M7387">
            <v>100</v>
          </cell>
          <cell r="N7387">
            <v>100</v>
          </cell>
          <cell r="O7387" t="str">
            <v>TERMINADO</v>
          </cell>
        </row>
        <row r="7388">
          <cell r="K7388">
            <v>2014526210004</v>
          </cell>
          <cell r="L7388" t="str">
            <v>ADQUISICIÓN DE MOTORES Y CANOAS PARA LOS CONSEJOS COMUNITARIOS DEL MUNICIPIO DE ROBERTO PAYÁN, NARIÑO, OCCIDENTE</v>
          </cell>
          <cell r="M7388">
            <v>96.45</v>
          </cell>
          <cell r="N7388">
            <v>83.09</v>
          </cell>
          <cell r="O7388" t="str">
            <v>CONTRATADO EN EJECUCIÓN</v>
          </cell>
        </row>
        <row r="7389">
          <cell r="K7389">
            <v>2014526210005</v>
          </cell>
          <cell r="L7389" t="str">
            <v>CONSTRUCCIÓN DE RAMPA DE CARGUE Y DESCARGUE EN LA CABECERA MUNICIPAL DE ROBERTO PAYÁN, NARIÑO, OCCIDENTE</v>
          </cell>
          <cell r="M7389">
            <v>100</v>
          </cell>
          <cell r="N7389">
            <v>99.03</v>
          </cell>
          <cell r="O7389" t="str">
            <v>CERRADO</v>
          </cell>
        </row>
        <row r="7390">
          <cell r="K7390">
            <v>2014526210006</v>
          </cell>
          <cell r="L7390" t="str">
            <v>CONSTRUCCIÓN DE UN PUENTE PEATONAL EN LA VEREDA LA CONQUISTA DEL MUNICIPIO DE ROBERTO PAYÁN, NARIÑO, OCCIDENTE</v>
          </cell>
          <cell r="M7390">
            <v>37.36</v>
          </cell>
          <cell r="N7390">
            <v>100.5</v>
          </cell>
          <cell r="O7390" t="str">
            <v>CONTRATADO EN EJECUCIÓN</v>
          </cell>
        </row>
        <row r="7391">
          <cell r="K7391">
            <v>2015526210001</v>
          </cell>
          <cell r="L7391" t="str">
            <v>CONSTRUCCIÓN CASA DE LA MUJER EN LA VEREDA PUMBI - LAS LAJAS EN EL MUNICIPIO DE ROBERTO PAYÁN, NARIÑO, OCCIDENTE</v>
          </cell>
          <cell r="M7391">
            <v>82.23</v>
          </cell>
          <cell r="N7391">
            <v>0</v>
          </cell>
          <cell r="O7391" t="str">
            <v>CONTRATADO EN EJECUCIÓN</v>
          </cell>
        </row>
        <row r="7392">
          <cell r="K7392">
            <v>2015526210005</v>
          </cell>
          <cell r="L7392" t="str">
            <v>CONSTRUCCIÓN CASA DE LA CULTURA EN LA CABECERA MUNICIPAL DE ROBERTO PAYÁN, NARIÑO, OCCIDENTE</v>
          </cell>
          <cell r="M7392">
            <v>24.78</v>
          </cell>
          <cell r="N7392">
            <v>38.450000000000003</v>
          </cell>
          <cell r="O7392" t="str">
            <v>CONTRATADO EN EJECUCIÓN</v>
          </cell>
        </row>
        <row r="7393">
          <cell r="K7393">
            <v>2015526210006</v>
          </cell>
          <cell r="L7393" t="str">
            <v>CONSTRUCCIÓN CASAS DE LA CULTURA EN LAS VEREDAS PIRI – LAS BRISAS, ESPUMERO, LAS DELICIAS Y PARAISO DEL MUNICIPIO ROBERTO PAYÁN, NARIÑO, OCCIDENTE</v>
          </cell>
          <cell r="M7393">
            <v>61.29</v>
          </cell>
          <cell r="N7393">
            <v>95.51</v>
          </cell>
          <cell r="O7393" t="str">
            <v>CONTRATADO EN EJECUCIÓN</v>
          </cell>
        </row>
        <row r="7394">
          <cell r="K7394">
            <v>2013526780002</v>
          </cell>
          <cell r="L7394" t="str">
            <v>CONSTRUCCIÓN DE VIVIENDA DE INTERES SOCIAL RURAL VISR CADENAS PRODUCTIVAS SECTOR LACTEO DEL MUNICIPIO DE SAMANIEGO</v>
          </cell>
          <cell r="M7394">
            <v>100</v>
          </cell>
          <cell r="N7394">
            <v>100</v>
          </cell>
          <cell r="O7394" t="str">
            <v>TERMINADO</v>
          </cell>
        </row>
        <row r="7395">
          <cell r="K7395">
            <v>2013526780001</v>
          </cell>
          <cell r="L7395" t="str">
            <v>CONSTRUCCIÓN CUBIERTAS DE ESCENARIOS DEPORTIVOS EN EL MUNICIPIO DE SAMANIEGO SAMANIEGO, NARIÑO, OCCIDENTE</v>
          </cell>
          <cell r="M7395">
            <v>0</v>
          </cell>
          <cell r="N7395">
            <v>98.57</v>
          </cell>
          <cell r="O7395" t="str">
            <v>CONTRATADO EN EJECUCIÓN</v>
          </cell>
        </row>
        <row r="7396">
          <cell r="K7396">
            <v>2013526780003</v>
          </cell>
          <cell r="L7396" t="str">
            <v>ADECUACIÓN POLIDEPORTIVOS VEREDALES EN EL MUNICIPIO DE SAMANIEGO, NARIÑO</v>
          </cell>
          <cell r="M7396">
            <v>74.88</v>
          </cell>
          <cell r="N7396">
            <v>99.99</v>
          </cell>
          <cell r="O7396" t="str">
            <v>CONTRATADO EN EJECUCIÓN</v>
          </cell>
        </row>
        <row r="7397">
          <cell r="K7397">
            <v>2013526780004</v>
          </cell>
          <cell r="L7397" t="str">
            <v>CONSTRUCCIÓN DE SALONES COMUNALES EN LAS VEREDAS CARTAGENA, EL LLANO Y NUEVO SAMANIEGO EN EL MUNICIPIO DE SAMANIEGO, NARIÑO</v>
          </cell>
          <cell r="M7397">
            <v>100</v>
          </cell>
          <cell r="N7397">
            <v>93.42</v>
          </cell>
          <cell r="O7397" t="str">
            <v>TERMINADO</v>
          </cell>
        </row>
        <row r="7398">
          <cell r="K7398">
            <v>2013526780005</v>
          </cell>
          <cell r="L7398" t="str">
            <v>CONSTRUCCIÓN DE UNA INSTITUCION EDUCATIVA EN EL RESGUARDO PLANADAS TELEMBI MUNICIPIO DE SAMANIEGO, NARIÑO</v>
          </cell>
          <cell r="M7398">
            <v>100</v>
          </cell>
          <cell r="N7398">
            <v>99.99</v>
          </cell>
          <cell r="O7398" t="str">
            <v>TERMINADO</v>
          </cell>
        </row>
        <row r="7399">
          <cell r="K7399">
            <v>2014526780001</v>
          </cell>
          <cell r="L7399" t="str">
            <v>CONSTRUCCIÓN CUBIERTAS ESCENARIOS DEPORTIVOS EL PINAL Y LA MEZA SAMANIEGO, NARIÑO, OCCIDENTE</v>
          </cell>
          <cell r="M7399">
            <v>100</v>
          </cell>
          <cell r="N7399">
            <v>100</v>
          </cell>
          <cell r="O7399" t="str">
            <v>CERRADO</v>
          </cell>
        </row>
        <row r="7400">
          <cell r="K7400">
            <v>2014526780002</v>
          </cell>
          <cell r="L7400" t="str">
            <v>MEJORAMIENTO DE LA INFRAESTRUCTURA VIAL DEL MUNICIPIO DE SAMANIEGO, NARIÑO</v>
          </cell>
          <cell r="M7400">
            <v>100</v>
          </cell>
          <cell r="N7400">
            <v>99.52</v>
          </cell>
          <cell r="O7400" t="str">
            <v>TERMINADO</v>
          </cell>
        </row>
        <row r="7401">
          <cell r="K7401">
            <v>2014526780003</v>
          </cell>
          <cell r="L7401" t="str">
            <v>CONSTRUCCIÓN ADECUCION Y MEJORAMIENTO INFRAESTRUCTURA DEPORTIVA EN LAS VEREDAS EL MORRO, PICHUELO Y PAOLA ISABEL MUNICIPIO SAMANIEGO, NARIÑO</v>
          </cell>
          <cell r="M7401">
            <v>100</v>
          </cell>
          <cell r="N7401">
            <v>98.99</v>
          </cell>
          <cell r="O7401" t="str">
            <v>PARA CIERRE</v>
          </cell>
        </row>
        <row r="7402">
          <cell r="K7402">
            <v>2015526780001</v>
          </cell>
          <cell r="L7402" t="str">
            <v>CONSTRUCCIÓN EN LA INFRAESTRUCTURA DEPORTIVA DE LA ESMERALDA, SAN LUIS DEL SESENTA, MARANGUAY, CATALINA Y ESTADIO LA VICTORIA DE SAMANIEGO, NARIÑO, OCCIDENTE</v>
          </cell>
          <cell r="M7402">
            <v>100</v>
          </cell>
          <cell r="N7402">
            <v>99.99</v>
          </cell>
          <cell r="O7402" t="str">
            <v>TERMINADO</v>
          </cell>
        </row>
        <row r="7403">
          <cell r="K7403">
            <v>2013526850001</v>
          </cell>
          <cell r="L7403" t="str">
            <v>MEJORAMIENTO DE VIVIENDA CON BAÑO O COCINA PARA LA POBLACIÓN DE ESCASOS RECURSOS EN EL MUNICIPIO DE SAN BERNARDO, NARIÑO, OCCIDENTE</v>
          </cell>
          <cell r="M7403">
            <v>100</v>
          </cell>
          <cell r="N7403">
            <v>99.99</v>
          </cell>
          <cell r="O7403" t="str">
            <v>PARA CIERRE</v>
          </cell>
        </row>
        <row r="7404">
          <cell r="K7404">
            <v>2013526850002</v>
          </cell>
          <cell r="L7404" t="str">
            <v>CONSTRUCCIÓN DE VIVIENDA PARA POBLACIÓN EN CONDICIÓN DE POBREZA EXTREMA DEL MUNICIPIO DE SAN BERNARDO, NARIÑO</v>
          </cell>
          <cell r="M7404">
            <v>91.87</v>
          </cell>
          <cell r="N7404">
            <v>98.67</v>
          </cell>
          <cell r="O7404" t="str">
            <v>CONTRATADO EN EJECUCIÓN</v>
          </cell>
        </row>
        <row r="7405">
          <cell r="K7405">
            <v>2013526850003</v>
          </cell>
          <cell r="L7405" t="str">
            <v>CONSTRUCCIÓN DE BAÑO O COCINA PARA LA POBLACIÓN DE EXTREMA POBREZA DE SAN BERNARDO - NARIÑO, OCCIDENTE</v>
          </cell>
          <cell r="M7405">
            <v>75.91</v>
          </cell>
          <cell r="N7405">
            <v>75.91</v>
          </cell>
          <cell r="O7405" t="str">
            <v>CONTRATADO EN EJECUCIÓN</v>
          </cell>
        </row>
        <row r="7406">
          <cell r="K7406">
            <v>2014526850001</v>
          </cell>
          <cell r="L7406" t="str">
            <v>CONSTRUCCIÓN DE COCINAS PARA LA POBLACIÓN EN EXTREMA POBREZA EN EL MUNICIPIO DE SAN BERNARDO, SUBREGIÓN DEL MAYO DEL DEPARTAMENTO DE NARIÑO.</v>
          </cell>
          <cell r="M7406">
            <v>100</v>
          </cell>
          <cell r="N7406">
            <v>99.98</v>
          </cell>
          <cell r="O7406" t="str">
            <v>PARA CIERRE</v>
          </cell>
        </row>
        <row r="7407">
          <cell r="K7407">
            <v>2015526850001</v>
          </cell>
          <cell r="L7407" t="str">
            <v>MEJORAMIENTO DE VIVIENDA URBANO - RURAL PARA LA POBLACIÓN VULNERABLE DEL MUNICIPIO DE SAN BERNARDO DEL DEPARTAMENTO DE NARIÑO</v>
          </cell>
          <cell r="M7407">
            <v>0</v>
          </cell>
          <cell r="N7407">
            <v>0</v>
          </cell>
          <cell r="O7407" t="str">
            <v>CONTRATADO EN EJECUCIÓN</v>
          </cell>
        </row>
        <row r="7408">
          <cell r="K7408">
            <v>2015526870002</v>
          </cell>
          <cell r="L7408" t="str">
            <v>CONSTRUCCIÓN VISR PACTO AGRARIO MUNICIPIO DE SAN LORENZO ZONA A</v>
          </cell>
          <cell r="M7408">
            <v>0</v>
          </cell>
          <cell r="N7408">
            <v>0</v>
          </cell>
          <cell r="O7408" t="str">
            <v>CONTRATADO SIN ACTA DE INICIO</v>
          </cell>
        </row>
        <row r="7409">
          <cell r="K7409">
            <v>2013526870001</v>
          </cell>
          <cell r="L7409" t="str">
            <v>MEJORAMIENTO DE 200 VIVIENDAS RURALES CORREGIMIENTOS VARIOS, MUNICIPIO DE SAN LORENZO, NARIÑO, OCCIDENTE</v>
          </cell>
          <cell r="M7409">
            <v>100</v>
          </cell>
          <cell r="N7409">
            <v>99.97</v>
          </cell>
          <cell r="O7409" t="str">
            <v>CERRADO</v>
          </cell>
        </row>
        <row r="7410">
          <cell r="K7410">
            <v>2014526870001</v>
          </cell>
          <cell r="L7410" t="str">
            <v>CONSTRUCCIÓN PAVIMENTO EN ADOQUÍN EN LA CABECERA MUNICIPAL DE SAN LORENZO, NARIÑO, OCCIDENTE</v>
          </cell>
          <cell r="M7410">
            <v>100</v>
          </cell>
          <cell r="N7410">
            <v>99.96</v>
          </cell>
          <cell r="O7410" t="str">
            <v>CERRADO</v>
          </cell>
        </row>
        <row r="7411">
          <cell r="K7411">
            <v>2014526870002</v>
          </cell>
          <cell r="L7411" t="str">
            <v>CONSTRUCCIÓN DE TRASVASE PARA ACUEDUCTO Y DISTRITO DE RIEGO SALINAS, DEL MUNICIPIO SAN LORENZO, NARIÑO, OCCIDENTE</v>
          </cell>
          <cell r="M7411">
            <v>60.61</v>
          </cell>
          <cell r="N7411">
            <v>39.200000000000003</v>
          </cell>
          <cell r="O7411" t="str">
            <v>CONTRATADO EN EJECUCIÓN</v>
          </cell>
        </row>
        <row r="7412">
          <cell r="K7412">
            <v>2014526870003</v>
          </cell>
          <cell r="L7412" t="str">
            <v>CONSTRUCCIÓN DEL PUESTO DE SALUD DEL CORREGIMIENTO DE EL CARMEN DEL MUNICIPIO DE SAN LORENZO, NARIÑO, OCCIDENTE</v>
          </cell>
          <cell r="M7412">
            <v>100</v>
          </cell>
          <cell r="N7412">
            <v>100</v>
          </cell>
          <cell r="O7412" t="str">
            <v>TERMINADO</v>
          </cell>
        </row>
        <row r="7413">
          <cell r="K7413">
            <v>2015526870001</v>
          </cell>
          <cell r="L7413" t="str">
            <v>MEJORAMIENTO DEL ACUEDUCTO DE LA VEREDA SANTACRUZ DEL MUNICIPIO DE SAN LORENZO, NARIÑO, OCCIDENTE</v>
          </cell>
          <cell r="M7413">
            <v>44.03</v>
          </cell>
          <cell r="N7413">
            <v>29.94</v>
          </cell>
          <cell r="O7413" t="str">
            <v>CONTRATADO EN EJECUCIÓN</v>
          </cell>
        </row>
        <row r="7414">
          <cell r="K7414">
            <v>2015526870003</v>
          </cell>
          <cell r="L7414" t="str">
            <v>CONSTRUCCIÓN CUBIERTA METALICA SOBRE LA CANCHA MULTIFUNCIONAL VEREDA PALMIRA, CORREGIMIENTO SANTA MARTA SAN LORENZO, NARIÑO, OCCIDENTE</v>
          </cell>
          <cell r="M7414">
            <v>100</v>
          </cell>
          <cell r="N7414">
            <v>95.22</v>
          </cell>
          <cell r="O7414" t="str">
            <v>PARA CIERRE</v>
          </cell>
        </row>
        <row r="7415">
          <cell r="K7415">
            <v>2012526930005</v>
          </cell>
          <cell r="L7415" t="str">
            <v>CONSTRUCCIÓN 60 VIVIENDAS CVSP DISPERSAS PARA CAFETEROS EN SAN PABLO, NARIÑO, OCCIDENTE</v>
          </cell>
          <cell r="M7415">
            <v>100</v>
          </cell>
          <cell r="N7415">
            <v>100</v>
          </cell>
          <cell r="O7415" t="str">
            <v>TERMINADO</v>
          </cell>
        </row>
        <row r="7416">
          <cell r="K7416">
            <v>2012526930001</v>
          </cell>
          <cell r="L7416" t="str">
            <v>SERVICIO DE TRANSPORTE DE ESTUDIANTES A COLEGIOS EN JORNADA DIURNA Y NOCTURNA SAN PABLO, NARIÑO, OCCIDENTE</v>
          </cell>
          <cell r="M7416">
            <v>100</v>
          </cell>
          <cell r="N7416">
            <v>99.76</v>
          </cell>
          <cell r="O7416" t="str">
            <v>CERRADO</v>
          </cell>
        </row>
        <row r="7417">
          <cell r="K7417">
            <v>2012526930004</v>
          </cell>
          <cell r="L7417" t="str">
            <v>FORTALECIMIENTO EMISORA COMUNITARIA SAN ANTONIO DE PADUA DE BRICEÑO MUNICIPIO DE MUNICIPIO DE SAN PABLO, NARIÑO</v>
          </cell>
          <cell r="M7417">
            <v>100</v>
          </cell>
          <cell r="N7417">
            <v>100</v>
          </cell>
          <cell r="O7417" t="str">
            <v>CERRADO</v>
          </cell>
        </row>
        <row r="7418">
          <cell r="K7418">
            <v>2013526930003</v>
          </cell>
          <cell r="L7418" t="str">
            <v>AMPLIACIÓN C.A.M. SAN PABLO, NARIÑO, OCCIDENTE</v>
          </cell>
          <cell r="M7418">
            <v>100</v>
          </cell>
          <cell r="N7418">
            <v>99.84</v>
          </cell>
          <cell r="O7418" t="str">
            <v>CERRADO</v>
          </cell>
        </row>
        <row r="7419">
          <cell r="K7419">
            <v>2013526930005</v>
          </cell>
          <cell r="L7419" t="str">
            <v>CONSTRUCCIÓN PATIOS CENTROS EDUCATIVOS RURALES MUNICIPIO MUNICIPIO DE SAN PABLO, NARIÑO, OCCIDENTE</v>
          </cell>
          <cell r="M7419">
            <v>100</v>
          </cell>
          <cell r="N7419">
            <v>88.38</v>
          </cell>
          <cell r="O7419" t="str">
            <v>TERMINADO</v>
          </cell>
        </row>
        <row r="7420">
          <cell r="K7420">
            <v>2013526930006</v>
          </cell>
          <cell r="L7420" t="str">
            <v>CONSTRUCCIÓN TERMINACIÓN SALÓN MÚLTIPLE INSTITUCIÓN EDUCATIVA NORMAL SUPERIOR SAGRADO CORAZÓN DE JESÚS SAN PABLO, NARIÑO, OCCIDENTE</v>
          </cell>
          <cell r="M7420">
            <v>100</v>
          </cell>
          <cell r="N7420">
            <v>94.3</v>
          </cell>
          <cell r="O7420" t="str">
            <v>TERMINADO</v>
          </cell>
        </row>
        <row r="7421">
          <cell r="K7421">
            <v>2013526930007</v>
          </cell>
          <cell r="L7421" t="str">
            <v>CONSTRUCCIÓN CERRAMIENTO CANCHA DE FÚTBOL CORREGIMIENTO DE EL CHILCAL MUNICIPIO DE SAN PABLO, NARIÑO, OCCIDENTE</v>
          </cell>
          <cell r="M7421">
            <v>100</v>
          </cell>
          <cell r="N7421">
            <v>99.95</v>
          </cell>
          <cell r="O7421" t="str">
            <v>CERRADO</v>
          </cell>
        </row>
        <row r="7422">
          <cell r="K7422">
            <v>2013526930010</v>
          </cell>
          <cell r="L7422" t="str">
            <v>SERVICIO DE TRANSPORTE ESCOLAR DE ESTUDIANTES A INSTITUCIONES EDUCATIVAS DEL MUNICIPIO DE SAN PABLO, NARIÑO, OCCIDENTE</v>
          </cell>
          <cell r="M7422">
            <v>100</v>
          </cell>
          <cell r="N7422">
            <v>100</v>
          </cell>
          <cell r="O7422" t="str">
            <v>CERRADO</v>
          </cell>
        </row>
        <row r="7423">
          <cell r="K7423">
            <v>2014526930004</v>
          </cell>
          <cell r="L7423" t="str">
            <v>ADQUISICIÓN DE UNA VOLQUETA PARA EL FORTALECIMIENTO DE LA ALCALDIA DEL MUNICIPIO DE SAN PABLO, NARIÑO, OCCIDENTE</v>
          </cell>
          <cell r="M7423">
            <v>100</v>
          </cell>
          <cell r="N7423">
            <v>99.88</v>
          </cell>
          <cell r="O7423" t="str">
            <v>CERRADO</v>
          </cell>
        </row>
        <row r="7424">
          <cell r="K7424">
            <v>2014526930005</v>
          </cell>
          <cell r="L7424" t="str">
            <v>CONSTRUCCIÓN CENTRO EDUCATIVO VEREDA LAS JUNTAS MUNICIPIO DE SAN PABLO, NARIÑO, OCCIDENTE</v>
          </cell>
          <cell r="M7424">
            <v>0</v>
          </cell>
          <cell r="N7424">
            <v>0</v>
          </cell>
          <cell r="O7424" t="str">
            <v>CONTRATADO SIN ACTA DE INICIO</v>
          </cell>
        </row>
        <row r="7425">
          <cell r="K7425">
            <v>2014526930006</v>
          </cell>
          <cell r="L7425" t="str">
            <v>ADQUISICIÓN DE ESTUFAS A GAS PARA 2000 HOGARES DEL SECTOR RURAL MUNICIPIO DE SAN PABLO, NARIÑO, OCCIDENTE</v>
          </cell>
          <cell r="M7425">
            <v>100</v>
          </cell>
          <cell r="N7425">
            <v>100</v>
          </cell>
          <cell r="O7425" t="str">
            <v>CERRADO</v>
          </cell>
        </row>
        <row r="7426">
          <cell r="K7426">
            <v>2015526930001</v>
          </cell>
          <cell r="L7426" t="str">
            <v>CONSTRUCCIÓN POLIDEPORTIVO CUBIERTO VEREDA EL MESÓN 2015 EN EL MUNICIPIO DE SAN PABLO, NARIÑO, OCCIDENTE</v>
          </cell>
          <cell r="M7426">
            <v>100</v>
          </cell>
          <cell r="N7426">
            <v>99.9</v>
          </cell>
          <cell r="O7426" t="str">
            <v>CERRADO</v>
          </cell>
        </row>
        <row r="7427">
          <cell r="K7427">
            <v>2015526930002</v>
          </cell>
          <cell r="L7427" t="str">
            <v>CONSTRUCCIÓN POLIDEPORTIVO CUBIERTO CORREGIMIENTO DE BRICEÑO 2015 SAN PABLO, NARIÑO, OCCIDENTE</v>
          </cell>
          <cell r="M7427">
            <v>100</v>
          </cell>
          <cell r="N7427">
            <v>99.78</v>
          </cell>
          <cell r="O7427" t="str">
            <v>TERMINADO</v>
          </cell>
        </row>
        <row r="7428">
          <cell r="K7428">
            <v>2015526930003</v>
          </cell>
          <cell r="L7428" t="str">
            <v>REPOSICIÓN DE EQUIPOS BIOMÉDICOS PARA EL HOSPITAL SAN CARLOS E.S.E. SAN PABLO, NARIÑO, OCCIDENTE</v>
          </cell>
          <cell r="M7428">
            <v>0</v>
          </cell>
          <cell r="N7428">
            <v>0</v>
          </cell>
          <cell r="O7428" t="str">
            <v>SIN CONTRATAR</v>
          </cell>
        </row>
        <row r="7429">
          <cell r="K7429">
            <v>2015526930004</v>
          </cell>
          <cell r="L7429" t="str">
            <v>CONSTRUCCIÓN ESTACIÓN DE BOMBEROS CUARTEL JOSÉ BERNARDO FIGUEROA 2015 MUNICIPIO DE SAN PABLO, NARIÑO, OCCIDENTE</v>
          </cell>
          <cell r="M7429">
            <v>64.84</v>
          </cell>
          <cell r="N7429">
            <v>49.22</v>
          </cell>
          <cell r="O7429" t="str">
            <v>CONTRATADO EN EJECUCIÓN</v>
          </cell>
        </row>
        <row r="7430">
          <cell r="K7430">
            <v>2015526930005</v>
          </cell>
          <cell r="L7430" t="str">
            <v>CONSTRUCCIÓN CERRAMIENTO CENTRO EDUCATIVO VEREDA EL ALTO MUNICIPIO DE SAN PABLO, NARIÑO, OCCIDENTE</v>
          </cell>
          <cell r="M7430">
            <v>100</v>
          </cell>
          <cell r="N7430">
            <v>93.43</v>
          </cell>
          <cell r="O7430" t="str">
            <v>TERMINADO</v>
          </cell>
        </row>
        <row r="7431">
          <cell r="K7431">
            <v>2015526930006</v>
          </cell>
          <cell r="L7431" t="str">
            <v>SERVICIO DE TRASNPORTE ESCOLAR A ESTUDIANTES DE INSTITUCIONES EDUCATIVAS 2015 EN EL MUNICIPIO DE SAN PABLO, NARIÑO, OCCIDENTE</v>
          </cell>
          <cell r="M7431">
            <v>100</v>
          </cell>
          <cell r="N7431">
            <v>100</v>
          </cell>
          <cell r="O7431" t="str">
            <v>CERRADO</v>
          </cell>
        </row>
        <row r="7432">
          <cell r="K7432">
            <v>2015526930007</v>
          </cell>
          <cell r="L7432" t="str">
            <v>CONSTRUCCIÓN CENTRO DE SALUD DE BRICEÑO I ETAPA SAN PABLO, NARIÑO, OCCIDENTE</v>
          </cell>
          <cell r="M7432">
            <v>0</v>
          </cell>
          <cell r="N7432">
            <v>0</v>
          </cell>
          <cell r="O7432" t="str">
            <v>CONTRATADO SIN ACTA DE INICIO</v>
          </cell>
        </row>
        <row r="7433">
          <cell r="K7433">
            <v>2016526930001</v>
          </cell>
          <cell r="L7433" t="str">
            <v>SERVICIO DE TRANSPORTE ESCOLAR DE ESTUDIANTES DEL SECTOR RURAL A INSTITUCIONES EDUCATIVAS PARA EL AÑO 2016 DEL MUNICIPIO DE SAN PABLO, NARIÑO, OCCIDENTE</v>
          </cell>
          <cell r="M7433">
            <v>0</v>
          </cell>
          <cell r="N7433">
            <v>0</v>
          </cell>
          <cell r="O7433" t="str">
            <v>EN PROCESO DE CONTRATACIÓN</v>
          </cell>
        </row>
        <row r="7434">
          <cell r="K7434">
            <v>2013526940001</v>
          </cell>
          <cell r="L7434" t="str">
            <v>ADECUACIÓN DE LA VÍA CHIMAYOY, PARA LA COMUNICACIÓN EFICIENTE ENTRE LOS MUNICIPIOS DE SAN BERNARDO Y SAN PEDRO DE CARTAGO, NARIÑO, OCCIDENTE</v>
          </cell>
          <cell r="M7434">
            <v>100</v>
          </cell>
          <cell r="N7434">
            <v>0</v>
          </cell>
          <cell r="O7434" t="str">
            <v>TERMINADO</v>
          </cell>
        </row>
        <row r="7435">
          <cell r="K7435">
            <v>2013526940003</v>
          </cell>
          <cell r="L7435" t="str">
            <v>CONSTRUCCIÓN PLACA HUELLA Y OBRAS DE ARTE EN LA VIA QUE COMUNICA LA VEREDA EL SALADO CON EL CASCO URBANO DEL MUNICIPIO DE SAN PEDRO DE CARTAGO, NARIÑO, OCCIDENTE</v>
          </cell>
          <cell r="M7435">
            <v>100</v>
          </cell>
          <cell r="N7435">
            <v>93.34</v>
          </cell>
          <cell r="O7435" t="str">
            <v>TERMINADO</v>
          </cell>
        </row>
        <row r="7436">
          <cell r="K7436">
            <v>2014526940001</v>
          </cell>
          <cell r="L7436" t="str">
            <v>CONSTRUCCIÓN E CANCHA DE CHAZA EN LA VEREDA VEREDA LA COMUNIDAD EN EL MUNICIPIO DE SAN PEDRO DE CARTAGO, NARIÑO, OCCIDENTE</v>
          </cell>
          <cell r="M7436">
            <v>100</v>
          </cell>
          <cell r="N7436">
            <v>0</v>
          </cell>
          <cell r="O7436" t="str">
            <v>TERMINADO</v>
          </cell>
        </row>
        <row r="7437">
          <cell r="K7437">
            <v>2014526940002</v>
          </cell>
          <cell r="L7437" t="str">
            <v>CONSTRUCCIÓN E PLACA HUELLA EN LA VEREDA LA COMUNIDAD EN EL MUNICIPIO DE SAN PEDRO DE CARTAGO, NARIÑO, OCCIDENTE</v>
          </cell>
          <cell r="M7437">
            <v>100</v>
          </cell>
          <cell r="N7437">
            <v>99.96</v>
          </cell>
          <cell r="O7437" t="str">
            <v>TERMINADO</v>
          </cell>
        </row>
        <row r="7438">
          <cell r="K7438">
            <v>2014526940003</v>
          </cell>
          <cell r="L7438" t="str">
            <v>CONSTRUCCIÓN DE POLIDEPORTIVO EN LA CABECERA MUNICIPAL EN EL MUNICIPIO DE SAN PEDRO DE CARTAGO DEPARTAMENTO DE NARIÑO</v>
          </cell>
          <cell r="M7438">
            <v>100</v>
          </cell>
          <cell r="N7438">
            <v>99.1</v>
          </cell>
          <cell r="O7438" t="str">
            <v>PARA CIERRE</v>
          </cell>
        </row>
        <row r="7439">
          <cell r="K7439">
            <v>2014526940004</v>
          </cell>
          <cell r="L7439" t="str">
            <v>CONSTRUCCIÓN DE POLIDEPORTIVO EN LA VEREDA DOMINGO LOMA EN EL MUNICIPIO DE SAN PEDRO DE CARTAGO DEPARTAMENTO DE NARIÑO.</v>
          </cell>
          <cell r="M7439">
            <v>100</v>
          </cell>
          <cell r="N7439">
            <v>99.93</v>
          </cell>
          <cell r="O7439" t="str">
            <v>TERMINADO</v>
          </cell>
        </row>
        <row r="7440">
          <cell r="K7440">
            <v>2014526940005</v>
          </cell>
          <cell r="L7440" t="str">
            <v>CONSTRUCCIÓN DE PLACA HUELLA EN LA VEREDA MARTIN DEL MUNICIPIO DE SAN PEDRO DE CARTAGO DEPARTAMENTO DE NARIÑO</v>
          </cell>
          <cell r="M7440">
            <v>97.67</v>
          </cell>
          <cell r="N7440">
            <v>88.98</v>
          </cell>
          <cell r="O7440" t="str">
            <v>CONTRATADO EN EJECUCIÓN</v>
          </cell>
        </row>
        <row r="7441">
          <cell r="K7441">
            <v>2015526940001</v>
          </cell>
          <cell r="L7441" t="str">
            <v>CONSTRUCCIÓN DE PLACA HUELLA EN LA VIA CASCO URBANO - CRISTO REY MUNICIPIO DE SAN PEDRO DE CARTAGO, NARIÑO, OCCIDENTE</v>
          </cell>
          <cell r="M7441">
            <v>66.69</v>
          </cell>
          <cell r="N7441">
            <v>99.98</v>
          </cell>
          <cell r="O7441" t="str">
            <v>CONTRATADO EN EJECUCIÓN</v>
          </cell>
        </row>
        <row r="7442">
          <cell r="K7442">
            <v>2012526830001</v>
          </cell>
          <cell r="L7442" t="str">
            <v>CONSTRUCCIÓN DE 60 VIVIENDAS EN SITIO PROPIO (CVSP) DISPERSA PARA CAFETEROS DEL MUNICIPIO DE SANDONÁ - DEPARTAMENTO DE NARIÑO</v>
          </cell>
          <cell r="M7442">
            <v>100</v>
          </cell>
          <cell r="N7442">
            <v>97.9</v>
          </cell>
          <cell r="O7442" t="str">
            <v>TERMINADO</v>
          </cell>
        </row>
        <row r="7443">
          <cell r="K7443">
            <v>2013526830002</v>
          </cell>
          <cell r="L7443" t="str">
            <v>CONSTRUCCIÓN DE PAVIMENTO ARTICULADO Y ADENES ENTRE LA CARRERA 8 Y EL CEMENTERIO PARROQUIAL DEL MUNICIPIO DE SANDONÁ - DEPARTAMENTO DE NARIÑO</v>
          </cell>
          <cell r="M7443">
            <v>100</v>
          </cell>
          <cell r="N7443">
            <v>99.94</v>
          </cell>
          <cell r="O7443" t="str">
            <v>CERRADO</v>
          </cell>
        </row>
        <row r="7444">
          <cell r="K7444">
            <v>2013526830003</v>
          </cell>
          <cell r="L7444" t="str">
            <v>FORTALECIMIENTO DE LAS CONDICIONES SOCIALES Y AMBIENTALES PARA LA OFERTA DE VIVIENDA NUEVA EN EL SECTOR CAFELINA DEL MUNICIPIO DE SANDONÁ</v>
          </cell>
          <cell r="M7444">
            <v>100</v>
          </cell>
          <cell r="N7444">
            <v>99.25</v>
          </cell>
          <cell r="O7444" t="str">
            <v>CERRADO</v>
          </cell>
        </row>
        <row r="7445">
          <cell r="K7445">
            <v>2013526830004</v>
          </cell>
          <cell r="L7445" t="str">
            <v>CONSTRUCCIÓN PAVIMENTO EN ADOQUIN DE LAS CALLES URBANAS DE LA CABECERA MUNICIPAL DE SANDONÁ, NARIÑO, OCCIDENTE</v>
          </cell>
          <cell r="M7445">
            <v>100</v>
          </cell>
          <cell r="N7445">
            <v>83.61</v>
          </cell>
          <cell r="O7445" t="str">
            <v>TERMINADO</v>
          </cell>
        </row>
        <row r="7446">
          <cell r="K7446">
            <v>2013526830006</v>
          </cell>
          <cell r="L7446" t="str">
            <v>CONSTRUCCIÓN DE CIEN (100) PATIOS DE SECADO DE CAFÉ EN FINCAS DE CAFICULTORES PRIORIZADOS DEL MUNICIPIO DE SANDONÁ – DEPARTAMENTO DE NARIÑO</v>
          </cell>
          <cell r="M7446">
            <v>100</v>
          </cell>
          <cell r="N7446">
            <v>100</v>
          </cell>
          <cell r="O7446" t="str">
            <v>CERRADO</v>
          </cell>
        </row>
        <row r="7447">
          <cell r="K7447">
            <v>2013526830009</v>
          </cell>
          <cell r="L7447" t="str">
            <v>CONSTRUCCIÓN DE BATERÍA SANITARIA, 4 AULAS ESCOLARES, RESTAURANTE ESCOLAR Y MURO DE CONTENCIÓN EN LA IE SANTO TOMAS DE AQUINO SEDE II MUNICIPIO DE SANDONÁ, NARIÑO</v>
          </cell>
          <cell r="M7447">
            <v>100</v>
          </cell>
          <cell r="N7447">
            <v>99.33</v>
          </cell>
          <cell r="O7447" t="str">
            <v>TERMINADO</v>
          </cell>
        </row>
        <row r="7448">
          <cell r="K7448">
            <v>2014526830001</v>
          </cell>
          <cell r="L7448" t="str">
            <v>CONSTRUCCIÓN E CIEN (100) PATIOS DE SECADO 2014 DE CAFÉ EN FINCAS DE CAFICULTORES PRIORIZADOS DEL MUNICIPIO DE SANDONÁ – DEPARTAMENTO DE NARIÑO</v>
          </cell>
          <cell r="M7448">
            <v>100</v>
          </cell>
          <cell r="N7448">
            <v>99.96</v>
          </cell>
          <cell r="O7448" t="str">
            <v>CERRADO</v>
          </cell>
        </row>
        <row r="7449">
          <cell r="K7449">
            <v>2014526830003</v>
          </cell>
          <cell r="L7449" t="str">
            <v>CONSTRUCCIÓN PAVIMENTO ARTICULADO EN EL BARRIO EL NARANJAL SANDONÁ (NARIÑO)</v>
          </cell>
          <cell r="M7449">
            <v>100</v>
          </cell>
          <cell r="N7449">
            <v>99.32</v>
          </cell>
          <cell r="O7449" t="str">
            <v>TERMINADO</v>
          </cell>
        </row>
        <row r="7450">
          <cell r="K7450">
            <v>2014526830004</v>
          </cell>
          <cell r="L7450" t="str">
            <v>CONSTRUCCIÓN DE CIENTO NOVENTA (190) PATIOS DE SECADO DE CAFÉ EN FINCAS DE CAFICULTORES DEL MUNICIPIO DE SANDONÁ – DEPARTAMENTO DE NARIÑO</v>
          </cell>
          <cell r="M7450">
            <v>100</v>
          </cell>
          <cell r="N7450">
            <v>100</v>
          </cell>
          <cell r="O7450" t="str">
            <v>CERRADO</v>
          </cell>
        </row>
        <row r="7451">
          <cell r="K7451">
            <v>2014526830006</v>
          </cell>
          <cell r="L7451" t="str">
            <v>CONSTRUCCIÓN DE LOS ACABADOS SALÓN COMUNITARIO (GUARDERÍA) VILLA CAFELINA - MUNICIPIO DE SANDONÁ</v>
          </cell>
          <cell r="M7451">
            <v>100</v>
          </cell>
          <cell r="N7451">
            <v>100</v>
          </cell>
          <cell r="O7451" t="str">
            <v>CERRADO</v>
          </cell>
        </row>
        <row r="7452">
          <cell r="K7452">
            <v>2015526830001</v>
          </cell>
          <cell r="L7452" t="str">
            <v>CONSTRUCCIÓN DE DOS AULAS, ZONA ADMINISTRATIVA Y UNIDAD SANITARIA EN LAS INSTALACIONES DE LA CASA DE ARTESANÍAS DEL MUNICIPIO DE SANDONÁ, DEPARTAMENTO DE NARIÑO.</v>
          </cell>
          <cell r="M7452">
            <v>100</v>
          </cell>
          <cell r="N7452">
            <v>100</v>
          </cell>
          <cell r="O7452" t="str">
            <v>CERRADO</v>
          </cell>
        </row>
        <row r="7453">
          <cell r="K7453">
            <v>2015526830002</v>
          </cell>
          <cell r="L7453" t="str">
            <v>CONSTRUCCIÓN DE PAVIMENTO ARTICULADO EN LA VÍA URBANA DEL BARRIO BELÉN DEL MUNICIPIO DE SANDONÁ - DEPARTAMENTO DE NARIÑO</v>
          </cell>
          <cell r="M7453">
            <v>100</v>
          </cell>
          <cell r="N7453">
            <v>99.99</v>
          </cell>
          <cell r="O7453" t="str">
            <v>CERRADO</v>
          </cell>
        </row>
        <row r="7454">
          <cell r="K7454">
            <v>2015526830003</v>
          </cell>
          <cell r="L7454" t="str">
            <v>CONSTRUCCIÓN DE PAVIMENTO ARTICULADO EN LA VÍA URBANA DEL BARRIO MANANTIAL DEL MUNICIPIO DE SANDONÁ - DEPARTAMENTO DE NARIÑO</v>
          </cell>
          <cell r="M7454">
            <v>100</v>
          </cell>
          <cell r="N7454">
            <v>99.99</v>
          </cell>
          <cell r="O7454" t="str">
            <v>CERRADO</v>
          </cell>
        </row>
        <row r="7455">
          <cell r="K7455">
            <v>2013526960001</v>
          </cell>
          <cell r="L7455" t="str">
            <v>CONSTRUCCIÓN PAVIMENTO EN ADOQUIN 229ML EN LA CABECERA MUNICIPAL DE SANTA BARBARA, NARIÑO, OCCIDENTE</v>
          </cell>
          <cell r="M7455">
            <v>100</v>
          </cell>
          <cell r="N7455">
            <v>99.9</v>
          </cell>
          <cell r="O7455" t="str">
            <v>TERMINADO</v>
          </cell>
        </row>
        <row r="7456">
          <cell r="K7456">
            <v>2013526960002</v>
          </cell>
          <cell r="L7456" t="str">
            <v>CONSTRUCCIÓN PAVIMENTO EN ADOQUÍN EN LA CABECERA MUNICIPAL DE SANTA BARBARA, NARIÑO, OCCIDENTE</v>
          </cell>
          <cell r="M7456">
            <v>100</v>
          </cell>
          <cell r="N7456">
            <v>123.83</v>
          </cell>
          <cell r="O7456" t="str">
            <v>TERMINADO</v>
          </cell>
        </row>
        <row r="7457">
          <cell r="K7457">
            <v>2014526960001</v>
          </cell>
          <cell r="L7457" t="str">
            <v>CONSTRUCCIÓN DOS MUELLES EN LA CABECERA MUNICIPAL SOBRE EL RÍO ISCUANDE EN EL MUNICIPIO DE SANTA BARBARA, NARIÑO, OCCIDENTE</v>
          </cell>
          <cell r="M7457">
            <v>100</v>
          </cell>
          <cell r="N7457">
            <v>98.5</v>
          </cell>
          <cell r="O7457" t="str">
            <v>TERMINADO</v>
          </cell>
        </row>
        <row r="7458">
          <cell r="K7458">
            <v>2014526960002</v>
          </cell>
          <cell r="L7458" t="str">
            <v>DOTACIÓN DE SILLAS UNIVERSITARIAS PARA MEJORAR LA INFRAESTRUCTURA EDUCATIVA DEL MUNICIPIO DE SANTA BARBARA, NARIÑO, OCCIDENTE</v>
          </cell>
          <cell r="M7458">
            <v>100</v>
          </cell>
          <cell r="N7458">
            <v>99.92</v>
          </cell>
          <cell r="O7458" t="str">
            <v>TERMINADO</v>
          </cell>
        </row>
        <row r="7459">
          <cell r="K7459">
            <v>2014526960003</v>
          </cell>
          <cell r="L7459" t="str">
            <v>CONSTRUCCIÓN DE CASA CULTURAL EN EL RESGUARDO INDÍGENA QUEBRADA GRANDE DEL MUNICIPIO DE SANTA BARBARA, NARIÑO, OCCIDENTE</v>
          </cell>
          <cell r="M7459">
            <v>100</v>
          </cell>
          <cell r="N7459">
            <v>99.93</v>
          </cell>
          <cell r="O7459" t="str">
            <v>TERMINADO</v>
          </cell>
        </row>
        <row r="7460">
          <cell r="K7460">
            <v>2014526960005</v>
          </cell>
          <cell r="L7460" t="str">
            <v>CONSTRUCCIÓN MUELLE PASO MAXIMILIANO CAICEDO EN LA CABECERA SOBRE EL RIO ISCUANDE MUNICIPIO DE SANTA BARBARA, NARIÑO, OCCIDENTE</v>
          </cell>
          <cell r="M7460">
            <v>100</v>
          </cell>
          <cell r="N7460">
            <v>96.95</v>
          </cell>
          <cell r="O7460" t="str">
            <v>TERMINADO</v>
          </cell>
        </row>
        <row r="7461">
          <cell r="K7461">
            <v>2014526960006</v>
          </cell>
          <cell r="L7461" t="str">
            <v>CONSTRUCCIÓN CASA DE GOBIERNO DE LOS CONSEJOS COMUNITARIOS DEL MUNICIPIO SANTA BARBARA, NARIÑO, OCCIDENTE</v>
          </cell>
          <cell r="M7461">
            <v>100</v>
          </cell>
          <cell r="N7461">
            <v>99.79</v>
          </cell>
          <cell r="O7461" t="str">
            <v>TERMINADO</v>
          </cell>
        </row>
        <row r="7462">
          <cell r="K7462">
            <v>2015526960001</v>
          </cell>
          <cell r="L7462" t="str">
            <v>CONSTRUCCIÓN INFRAESTRUCTURA EDUCATIVA VEREDA VUELTA LARGA, VEREDA SAN ANDRES MUNICIPIO DE SANTA BARBARA, NARIÑO, OCCIDENTE</v>
          </cell>
          <cell r="M7462">
            <v>0</v>
          </cell>
          <cell r="N7462">
            <v>0</v>
          </cell>
          <cell r="O7462" t="str">
            <v>CONTRATADO EN EJECUCIÓN</v>
          </cell>
        </row>
        <row r="7463">
          <cell r="K7463">
            <v>2015526960002</v>
          </cell>
          <cell r="L7463" t="str">
            <v>CONSTRUCCIÓN DE PAVIMENTO EN ADOQUIN EN LA CABECERA MUNICIPAL DE SANTA BARBARA, NARIÑO, OCCIDENTE</v>
          </cell>
          <cell r="M7463">
            <v>70</v>
          </cell>
          <cell r="N7463">
            <v>80</v>
          </cell>
          <cell r="O7463" t="str">
            <v>CONTRATADO EN EJECUCIÓN</v>
          </cell>
        </row>
        <row r="7464">
          <cell r="K7464">
            <v>2015526990001</v>
          </cell>
          <cell r="L7464" t="str">
            <v>CONSTRUCCIÓN VISR PACTO AGRARIO  ZONA A MUNICIPIO DE SANTACRUZ, NARIÑO, OCCIDENTE</v>
          </cell>
          <cell r="M7464">
            <v>0</v>
          </cell>
          <cell r="N7464">
            <v>0</v>
          </cell>
          <cell r="O7464" t="str">
            <v>CONTRATADO SIN ACTA DE INICIO</v>
          </cell>
        </row>
        <row r="7465">
          <cell r="K7465">
            <v>2012526990002</v>
          </cell>
          <cell r="L7465" t="str">
            <v>CONSTRUCCIÓN ALCANTARILLADO SANITARIO EN EL CORREGIMIENTO DE MANCHAG - MUNICIPIO DE SANTACRUZ, NARIÑO, OCCIDENTE</v>
          </cell>
          <cell r="M7465">
            <v>100</v>
          </cell>
          <cell r="N7465">
            <v>99.98</v>
          </cell>
          <cell r="O7465" t="str">
            <v>CERRADO</v>
          </cell>
        </row>
        <row r="7466">
          <cell r="K7466">
            <v>2013526990002</v>
          </cell>
          <cell r="L7466" t="str">
            <v>CONSTRUCCIÓN VISR SANTACRUZ 2012 - 2015</v>
          </cell>
          <cell r="M7466">
            <v>100</v>
          </cell>
          <cell r="N7466">
            <v>99.87</v>
          </cell>
          <cell r="O7466" t="str">
            <v>CERRADO</v>
          </cell>
        </row>
        <row r="7467">
          <cell r="K7467">
            <v>2015526990002</v>
          </cell>
          <cell r="L7467" t="str">
            <v>CONSTRUCCIÓN DEL ESTADIO MUNICIPAL SANTACRUZ  PRIMERA ETAPA EN EL MUNICIPIO DE SANTACRUZ, DEPARTAMENTO DE NARIÑO</v>
          </cell>
          <cell r="M7467">
            <v>48.79</v>
          </cell>
          <cell r="N7467">
            <v>91.05</v>
          </cell>
          <cell r="O7467" t="str">
            <v>CONTRATADO EN EJECUCIÓN</v>
          </cell>
        </row>
        <row r="7468">
          <cell r="K7468">
            <v>2015526990004</v>
          </cell>
          <cell r="L7468" t="str">
            <v>MEJORAMIENTO DE LA PRODUCTIVIDAD DEL SECTOR CAFETERO EN EL MUNICIPIO DE SANTACRUZ, NARIÑO, OCCIDENTE</v>
          </cell>
          <cell r="M7468">
            <v>0</v>
          </cell>
          <cell r="N7468">
            <v>0</v>
          </cell>
          <cell r="O7468" t="str">
            <v>CONTRATADO EN EJECUCIÓN</v>
          </cell>
        </row>
        <row r="7469">
          <cell r="K7469">
            <v>2013527200001</v>
          </cell>
          <cell r="L7469" t="str">
            <v>CONSTRUCCIÓN CENTRO CULTURAL, DEPORTIVO Y RECREATIVO LIBERTAD PRIMERA ETAPA SAPUYES, NARIÑO, OCCIDENTE</v>
          </cell>
          <cell r="M7469">
            <v>98.61</v>
          </cell>
          <cell r="N7469">
            <v>95.4</v>
          </cell>
          <cell r="O7469" t="str">
            <v>TERMINADO</v>
          </cell>
        </row>
        <row r="7470">
          <cell r="K7470">
            <v>2014527200001</v>
          </cell>
          <cell r="L7470" t="str">
            <v>REPOSICIÓN DE AMBULANCIA TAB PARA  LA ESE CENTRO DE SALUD SAPUYES, NARIÑO, OCCIDENTE</v>
          </cell>
          <cell r="M7470">
            <v>100</v>
          </cell>
          <cell r="N7470">
            <v>99.92</v>
          </cell>
          <cell r="O7470" t="str">
            <v>CERRADO</v>
          </cell>
        </row>
        <row r="7471">
          <cell r="K7471">
            <v>2015527200001</v>
          </cell>
          <cell r="L7471" t="str">
            <v>CONSTRUCCIÓN DE UN PARQUE INFANTIL EN LA CABECERA MUNICIPAL DEL MUNICIPIO DE SAPUYES, NARIÑO, OCCIDENTE</v>
          </cell>
          <cell r="M7471">
            <v>95.36</v>
          </cell>
          <cell r="N7471">
            <v>97.41</v>
          </cell>
          <cell r="O7471" t="str">
            <v>TERMINADO</v>
          </cell>
        </row>
        <row r="7472">
          <cell r="K7472">
            <v>2012527860001</v>
          </cell>
          <cell r="L7472" t="str">
            <v>CONSTRUCCIÓN CUBIERTA METALICA CANCHA MULTIFUNCIONAL IE PABLO VI, MUNICIPIO DE TAMINANGO, NARIÑO</v>
          </cell>
          <cell r="M7472">
            <v>100</v>
          </cell>
          <cell r="N7472">
            <v>99.96</v>
          </cell>
          <cell r="O7472" t="str">
            <v>CERRADO</v>
          </cell>
        </row>
        <row r="7473">
          <cell r="K7473">
            <v>2012527860003</v>
          </cell>
          <cell r="L7473" t="str">
            <v>CONSTRUCCIÓN PAVIMENTO RÍGIDO VÍA ENTRADA URGENCIAS HOSPITAL SAN JUAN BAUTISTA TAMINANGO, NARIÑO, OCCIDENTE</v>
          </cell>
          <cell r="M7473">
            <v>100</v>
          </cell>
          <cell r="N7473">
            <v>99.97</v>
          </cell>
          <cell r="O7473" t="str">
            <v>CERRADO</v>
          </cell>
        </row>
        <row r="7474">
          <cell r="K7474">
            <v>2012527860004</v>
          </cell>
          <cell r="L7474" t="str">
            <v>CONSTRUCCIÓN PAVIMENTO RÍGIDO VÍA ENTRADA A LA CABECERA MUNICIPAL TAMINANGO, NARIÑO, OCCIDENTE</v>
          </cell>
          <cell r="M7474">
            <v>100</v>
          </cell>
          <cell r="N7474">
            <v>99.98</v>
          </cell>
          <cell r="O7474" t="str">
            <v>CERRADO</v>
          </cell>
        </row>
        <row r="7475">
          <cell r="K7475">
            <v>2012527860005</v>
          </cell>
          <cell r="L7475" t="str">
            <v>CONSTRUCCIÓN CONSTRUCCION DE DOS AULAS INSTITUCION EDUCATIVA PABLO VI SEDE CURIACO TAMINANGO, NARIÑO, OCCIDENTE</v>
          </cell>
          <cell r="M7475">
            <v>100</v>
          </cell>
          <cell r="N7475">
            <v>99.78</v>
          </cell>
          <cell r="O7475" t="str">
            <v>TERMINADO</v>
          </cell>
        </row>
        <row r="7476">
          <cell r="K7476">
            <v>2012527860006</v>
          </cell>
          <cell r="L7476" t="str">
            <v>CONSTRUCCIÓN DE AULAS EN LA INSTITUCIÓN EDUCATIVA PABLO VI SEDE SAN ISIDRO TAMINANGO, NARIÑO, OCCIDENTE</v>
          </cell>
          <cell r="M7476">
            <v>100</v>
          </cell>
          <cell r="N7476">
            <v>39.979999999999997</v>
          </cell>
          <cell r="O7476" t="str">
            <v>TERMINADO</v>
          </cell>
        </row>
        <row r="7477">
          <cell r="K7477">
            <v>2013527860001</v>
          </cell>
          <cell r="L7477" t="str">
            <v>CONSTRUCCIÓN PAVIMENTACIÓN EN CONCRETO RÍGIDO EN LA CALLE 1 ENTRE LA ENTRADA AL CASCO URBANO VÍA QUE CONDUCE A PANOYA HASTA LA CR 8VA TAMINANGO, NARIÑO, OCCIDENTE</v>
          </cell>
          <cell r="M7477">
            <v>100</v>
          </cell>
          <cell r="N7477">
            <v>99.54</v>
          </cell>
          <cell r="O7477" t="str">
            <v>CERRADO</v>
          </cell>
        </row>
        <row r="7478">
          <cell r="K7478">
            <v>2013527860002</v>
          </cell>
          <cell r="L7478" t="str">
            <v>REHABILITACIÓN Y ADECUACIÓN PARQUE CORREGIMIENTO DE GRANADA TAMINANGO, NARIÑO, OCCIDENTE</v>
          </cell>
          <cell r="M7478">
            <v>98.95</v>
          </cell>
          <cell r="N7478">
            <v>98.94</v>
          </cell>
          <cell r="O7478" t="str">
            <v>CERRADO</v>
          </cell>
        </row>
        <row r="7479">
          <cell r="K7479">
            <v>2013527860003</v>
          </cell>
          <cell r="L7479" t="str">
            <v>CONSTRUCCIÓN TRIBUNA ORIENTAL CUBIERTA Y OBRAS COMPLEMENTARIAS PARA LA ADECUACIÓN DE LA CANCHA MULTIFUNCIONAL DEL POLIDEPORTIVO TAMINANGO, NARIÑO, OCCIDENTE</v>
          </cell>
          <cell r="M7479">
            <v>99.61</v>
          </cell>
          <cell r="N7479">
            <v>99.59</v>
          </cell>
          <cell r="O7479" t="str">
            <v>CERRADO</v>
          </cell>
        </row>
        <row r="7480">
          <cell r="K7480">
            <v>2015527860001</v>
          </cell>
          <cell r="L7480" t="str">
            <v>CONSTRUCCIÓN POLIDERPOTIVO CORREGIMIENTO TABLÓN PANAMERICANO MUNICIPIO DE TAMINANGO, NARIÑO</v>
          </cell>
          <cell r="M7480">
            <v>100</v>
          </cell>
          <cell r="N7480">
            <v>85.44</v>
          </cell>
          <cell r="O7480" t="str">
            <v>TERMINADO</v>
          </cell>
        </row>
        <row r="7481">
          <cell r="K7481">
            <v>2015527860002</v>
          </cell>
          <cell r="L7481" t="str">
            <v>CONSTRUCCIÓN DE LA PLAZA CENTRAL DEL REMOLINO, CORREGIMIENTO DEL REMOLINO. TAMINANGO, NARIÑO, OCCIDENTE</v>
          </cell>
          <cell r="M7481">
            <v>14.2</v>
          </cell>
          <cell r="N7481">
            <v>0</v>
          </cell>
          <cell r="O7481" t="str">
            <v>CONTRATADO EN EJECUCIÓN</v>
          </cell>
        </row>
        <row r="7482">
          <cell r="K7482">
            <v>2012527880001</v>
          </cell>
          <cell r="L7482" t="str">
            <v>CONSTRUCCIÓN OBRAS DE URBANISMO VILLA BELEN TANGUA, NARIÑO, OCCIDENTE</v>
          </cell>
          <cell r="M7482">
            <v>90</v>
          </cell>
          <cell r="N7482">
            <v>16.52</v>
          </cell>
          <cell r="O7482" t="str">
            <v>CONTRATADO EN EJECUCIÓN</v>
          </cell>
        </row>
        <row r="7483">
          <cell r="K7483">
            <v>2012527880004</v>
          </cell>
          <cell r="L7483" t="str">
            <v>CONSTRUCCIÓN PISTA DE PATINAJE PARQUE INFANTIL LOS ANDES BARRIO LOS ANDES TANGUA NARIÑO</v>
          </cell>
          <cell r="M7483">
            <v>100</v>
          </cell>
          <cell r="N7483">
            <v>70.88</v>
          </cell>
          <cell r="O7483" t="str">
            <v>TERMINADO</v>
          </cell>
        </row>
        <row r="7484">
          <cell r="K7484">
            <v>2013527880001</v>
          </cell>
          <cell r="L7484" t="str">
            <v>REHABILITACIÓN SISTEMA DE ACUEDUCTO VEREDA LOS AJOS, TAMBOR, CEBADAL Y BUENA ESPERANZA TANGUA, NARIÑO, OCCIDENTE</v>
          </cell>
          <cell r="M7484">
            <v>60.8</v>
          </cell>
          <cell r="N7484">
            <v>0</v>
          </cell>
          <cell r="O7484" t="str">
            <v>CONTRATADO EN EJECUCIÓN</v>
          </cell>
        </row>
        <row r="7485">
          <cell r="K7485">
            <v>2014527880002</v>
          </cell>
          <cell r="L7485" t="str">
            <v>CONSTRUCCIÓN COLISEO MUNICIPAL MUNICIPIO DE TANGUA - NARIÑO</v>
          </cell>
          <cell r="M7485">
            <v>100</v>
          </cell>
          <cell r="N7485">
            <v>93.7</v>
          </cell>
          <cell r="O7485" t="str">
            <v>TERMINADO</v>
          </cell>
        </row>
        <row r="7486">
          <cell r="K7486">
            <v>2014527880003</v>
          </cell>
          <cell r="L7486" t="str">
            <v>CONSTRUCCIÓN POLIDEPORTIVO TRIGO, CEBADA Y MAIZ DEL MUNICIPIO DE TANGUA, DEPARTAMENTO DE NARIÑO</v>
          </cell>
          <cell r="M7486">
            <v>100</v>
          </cell>
          <cell r="N7486">
            <v>23.3</v>
          </cell>
          <cell r="O7486" t="str">
            <v>TERMINADO</v>
          </cell>
        </row>
        <row r="7487">
          <cell r="K7487">
            <v>2015527880001</v>
          </cell>
          <cell r="L7487" t="str">
            <v>CONSTRUCCIÓN DE 69 UNIDADES SANITARIAS EN EL SECTOR RURAL DEL MUNICIPIO DE TANGUA - DEPARTAMENTO DE NARIÑO</v>
          </cell>
          <cell r="M7487">
            <v>100</v>
          </cell>
          <cell r="N7487">
            <v>53.5</v>
          </cell>
          <cell r="O7487" t="str">
            <v>TERMINADO</v>
          </cell>
        </row>
        <row r="7488">
          <cell r="K7488">
            <v>2012528350002</v>
          </cell>
          <cell r="L7488" t="str">
            <v>MEJORAMIENTO DE LA MOVILIDAD TERRESTRE, URBANA Y RURAL EN EL MUNICIPIO DE TUMACO, NARIÑO, OCCIDENTE</v>
          </cell>
          <cell r="M7488">
            <v>100</v>
          </cell>
          <cell r="N7488">
            <v>95.85</v>
          </cell>
          <cell r="O7488" t="str">
            <v>TERMINADO</v>
          </cell>
        </row>
        <row r="7489">
          <cell r="K7489">
            <v>2012528350003</v>
          </cell>
          <cell r="L7489" t="str">
            <v>INCREMENTO DE LA COBERTURA DE LOS  SISTEMAS DE  EVACUACIÓN DE AGUAS LLUVIAS EN EL MUNICIPIO DE TUMACO, NARIÑO, OCCIDENTE</v>
          </cell>
          <cell r="M7489">
            <v>100</v>
          </cell>
          <cell r="N7489">
            <v>99.85</v>
          </cell>
          <cell r="O7489" t="str">
            <v>CERRADO</v>
          </cell>
        </row>
        <row r="7490">
          <cell r="K7490">
            <v>2012528350005</v>
          </cell>
          <cell r="L7490" t="str">
            <v>APOYO PARA LA GENERACIÓN DE INGRESOS PARA DISMINUIR LA POBREZA EXTREMA EN MUNICIPIO DE TUMACO, NARIÑO, OCCIDENTE</v>
          </cell>
          <cell r="M7490">
            <v>90</v>
          </cell>
          <cell r="N7490">
            <v>88.97</v>
          </cell>
          <cell r="O7490" t="str">
            <v>CONTRATADO EN EJECUCIÓN</v>
          </cell>
        </row>
        <row r="7491">
          <cell r="K7491">
            <v>2012528350006</v>
          </cell>
          <cell r="L7491" t="str">
            <v>FORTALECIMIENTO AL DESARROLLO PRODUCTIVO Y SOCIAL DEL CONSEJO COMUNITARIO RIO CAUNAPI TUMACO, NARIÑO, OCCIDENTE</v>
          </cell>
          <cell r="M7491">
            <v>100</v>
          </cell>
          <cell r="N7491">
            <v>96.56</v>
          </cell>
          <cell r="O7491" t="str">
            <v>TERMINADO</v>
          </cell>
        </row>
        <row r="7492">
          <cell r="K7492">
            <v>2012528350007</v>
          </cell>
          <cell r="L7492" t="str">
            <v>FORTALECIMIENTO PRODUCTIVO Y SOCIAL DEL CONSEJO COMUNITARIO RIO GUALAJO TUMACO, NARIÑO, OCCIDENTE</v>
          </cell>
          <cell r="M7492">
            <v>100</v>
          </cell>
          <cell r="N7492">
            <v>95.97</v>
          </cell>
          <cell r="O7492" t="str">
            <v>TERMINADO</v>
          </cell>
        </row>
        <row r="7493">
          <cell r="K7493">
            <v>2012528350008</v>
          </cell>
          <cell r="L7493" t="str">
            <v>FORTALECIMIENTO PRODUCTIVO Y SOCIAL DEL CONSEJO COMUNITARIO UNION DEL RIO ROSARIO. TUMACO, NARIÑO, OCCIDENTE</v>
          </cell>
          <cell r="M7493">
            <v>100</v>
          </cell>
          <cell r="N7493">
            <v>94.61</v>
          </cell>
          <cell r="O7493" t="str">
            <v>TERMINADO</v>
          </cell>
        </row>
        <row r="7494">
          <cell r="K7494">
            <v>2012528350009</v>
          </cell>
          <cell r="L7494" t="str">
            <v>EXPLORACIÓN DE ALTERNATIVAS ECO- EFICIENTES PARA EL MANEJO DEL PICUDO RHYNCHOPHORUS TUMACO, NARIÑO, OCCIDENTE</v>
          </cell>
          <cell r="M7494">
            <v>100</v>
          </cell>
          <cell r="N7494">
            <v>100</v>
          </cell>
          <cell r="O7494" t="str">
            <v>CERRADO</v>
          </cell>
        </row>
        <row r="7495">
          <cell r="K7495">
            <v>2012528350011</v>
          </cell>
          <cell r="L7495" t="str">
            <v>CONSTRUCCIÓN DE NUEVE AULAS, UN LABORATORIO DE FISICA, UN LABORATORIO DE QUÍMICA Y BIOLOGÍA, ESTRUCTURA METÁLICA Y CUBIERTA PARA POLI DEPORTIVO EN LA I.E. INMACULAD, MUNICIPIO DE TUMACO, NARIÑO, OCCIDENTE</v>
          </cell>
          <cell r="M7495">
            <v>100</v>
          </cell>
          <cell r="N7495">
            <v>99.93</v>
          </cell>
          <cell r="O7495" t="str">
            <v>TERMINADO</v>
          </cell>
        </row>
        <row r="7496">
          <cell r="K7496">
            <v>2012528350012</v>
          </cell>
          <cell r="L7496" t="str">
            <v>CONSTRUCCIÓN DE SEIS AULAS ESCOLARES, LABORATORIO DE FÍSICA Y QUÍMICA Y CUBIERTA POLIDEPORTIVO EN LA I.E GENERAL SANTANDER, TUMACO, NARIÑO, OCCIDENTE</v>
          </cell>
          <cell r="M7496">
            <v>100</v>
          </cell>
          <cell r="N7496">
            <v>99.94</v>
          </cell>
          <cell r="O7496" t="str">
            <v>CERRADO</v>
          </cell>
        </row>
        <row r="7497">
          <cell r="K7497">
            <v>2012528350013</v>
          </cell>
          <cell r="L7497" t="str">
            <v>CONSTRUCCIÓN DE INTERCONEXIÓN ELÉCTRICA AL  SIN 13.2 KV. DE LAS VEREDAS DE CACAGUAL Y CEDRAL, MUNICIPIO DE TUMACO, NARIÑO, OCCIDENTE</v>
          </cell>
          <cell r="M7497">
            <v>100</v>
          </cell>
          <cell r="N7497">
            <v>99.91</v>
          </cell>
          <cell r="O7497" t="str">
            <v>CERRADO</v>
          </cell>
        </row>
        <row r="7498">
          <cell r="K7498">
            <v>2012528350014</v>
          </cell>
          <cell r="L7498" t="str">
            <v>CONSTRUCCIÓN DEL SISTEMA DE EVACUACIÓN DE AGUAS LLUVIAS Y ADOQUINAMIENTO VÍA CALLE 30 ENTRE LA VÍA TUMACO-PASTO Y LA CRA 30 SECTOR LA CIUDADELA, MUNICIPIO DE TUMACO, NARIÑO, OCCIDENTE</v>
          </cell>
          <cell r="M7498">
            <v>100</v>
          </cell>
          <cell r="N7498">
            <v>99.87</v>
          </cell>
          <cell r="O7498" t="str">
            <v>CERRADO</v>
          </cell>
        </row>
        <row r="7499">
          <cell r="K7499">
            <v>2012528350015</v>
          </cell>
          <cell r="L7499" t="str">
            <v>MEJORAMIENTO DE MUELLE Y CONSTRUCCIÓN DE ESTRUCTURA DE ACCESO EN LA VEREDA PALAMB,I RIO CHAGUI, MUNICIPIO DE TUMACO, NARIÑO, OCCIDENTE</v>
          </cell>
          <cell r="M7499">
            <v>100</v>
          </cell>
          <cell r="N7499">
            <v>99.98</v>
          </cell>
          <cell r="O7499" t="str">
            <v>CERRADO</v>
          </cell>
        </row>
        <row r="7500">
          <cell r="K7500">
            <v>2012528350016</v>
          </cell>
          <cell r="L7500" t="str">
            <v>CONSTRUCCIÓN DE SISTEMA DE EVACUACIÓN DE AGUAS LLUVIAS Y REPOSICIÓN DE ADOQUÍN EN LA CALLE PAYÁN, MUNICIPIO DE TUMACO, NARIÑO, OCCIDENTE</v>
          </cell>
          <cell r="M7500">
            <v>100</v>
          </cell>
          <cell r="N7500">
            <v>99.88</v>
          </cell>
          <cell r="O7500" t="str">
            <v>CERRADO</v>
          </cell>
        </row>
        <row r="7501">
          <cell r="K7501">
            <v>2012528350017</v>
          </cell>
          <cell r="L7501" t="str">
            <v>CONSTRUCCIÓN DEL SISTEMA DE TRATAMIENTO DE AGUAS RESIDUALES EN LA I.E. TUMACO-MEGACOLEGIO MUNICIPIO DE TUMACO, NARIÑO, OCCIDENTE</v>
          </cell>
          <cell r="M7501">
            <v>100</v>
          </cell>
          <cell r="N7501">
            <v>99.72</v>
          </cell>
          <cell r="O7501" t="str">
            <v>CERRADO</v>
          </cell>
        </row>
        <row r="7502">
          <cell r="K7502">
            <v>2012528350018</v>
          </cell>
          <cell r="L7502" t="str">
            <v>CONSTRUCCIÓN DE OCHO AULAS ESCOLARES Y UN AULA DE INFORMÁTICA EN LA I.E. MANUEL BENITEZ DUCLERG SEDE PITAL DE LA COSTA MUNICIPIO DE TUMACO, NARIÑO, OCCIDENTE</v>
          </cell>
          <cell r="M7502">
            <v>100</v>
          </cell>
          <cell r="N7502">
            <v>99.87</v>
          </cell>
          <cell r="O7502" t="str">
            <v>CERRADO</v>
          </cell>
        </row>
        <row r="7503">
          <cell r="K7503">
            <v>2012528350019</v>
          </cell>
          <cell r="L7503" t="str">
            <v>MEJORAMIENTO DE LA MOVILIDAD E INCREMENTO DE LA COBERTURA DE SISTEMAS DE AGUAS LLUVIAS DE LA CALLE PRINCIPAL DE ACCESO AL  BARRIO OBRERO, MUNICIPIO DE TUMACO, NARIÑO</v>
          </cell>
          <cell r="M7503">
            <v>100</v>
          </cell>
          <cell r="N7503">
            <v>99.82</v>
          </cell>
          <cell r="O7503" t="str">
            <v>CERRADO</v>
          </cell>
        </row>
        <row r="7504">
          <cell r="K7504">
            <v>2012528350022</v>
          </cell>
          <cell r="L7504" t="str">
            <v>CONSTRUCCIÓN LABORATORIO DE BIOLOGIA, BIBLIOTECA, SALON AUDIOVISUALES Y REUNIONES SALA DE PROFESORES, SALON DE ARTISTICA, I.E FLORIDA TUMACO, NARIÑO, OCCIDENTE</v>
          </cell>
          <cell r="M7504">
            <v>100</v>
          </cell>
          <cell r="N7504">
            <v>99.86</v>
          </cell>
          <cell r="O7504" t="str">
            <v>CERRADO</v>
          </cell>
        </row>
        <row r="7505">
          <cell r="K7505">
            <v>2012528350023</v>
          </cell>
          <cell r="L7505" t="str">
            <v>CONSTRUCCIÓN VÍA DE EVACUACIÓN ANTE RIESGO DE TSUNAMI, UN TRAMO PUENTE PEATONAL, BARRIO VIENTO LIBRE,TUMACO, NARIÑO, OCCIDENTE</v>
          </cell>
          <cell r="M7505">
            <v>100</v>
          </cell>
          <cell r="N7505">
            <v>99.96</v>
          </cell>
          <cell r="O7505" t="str">
            <v>CERRADO</v>
          </cell>
        </row>
        <row r="7506">
          <cell r="K7506">
            <v>2012528350024</v>
          </cell>
          <cell r="L7506" t="str">
            <v>CONSTRUCCIÓN VÍA DE EVACUACIÓN ANTE RIESGO DE TSUNAMI, UN TRAMO PUENTE PEATONAL BARRIO MEDELLÍN, TUMACO, NARIÑO, OCCIDENTE</v>
          </cell>
          <cell r="M7506">
            <v>100</v>
          </cell>
          <cell r="N7506">
            <v>99.92</v>
          </cell>
          <cell r="O7506" t="str">
            <v>CERRADO</v>
          </cell>
        </row>
        <row r="7507">
          <cell r="K7507">
            <v>2013528350001</v>
          </cell>
          <cell r="L7507" t="str">
            <v>AMPLIACIÓN DE LA INFRAESTRUCTURA EDUCATIVA EN EL C.E. PIÑAL DULCE SEDE PRINCIPAL, EN EL MUNICIPIO DE TUMACO, NARIÑO, OCCIDENTE</v>
          </cell>
          <cell r="M7507">
            <v>100</v>
          </cell>
          <cell r="N7507">
            <v>99.95</v>
          </cell>
          <cell r="O7507" t="str">
            <v>CERRADO</v>
          </cell>
        </row>
        <row r="7508">
          <cell r="K7508">
            <v>2013528350002</v>
          </cell>
          <cell r="L7508" t="str">
            <v>AMPLIACIÓN DE LA INFRAESTRUCTURA EDUCATIVA EN LA I.E. LICEO NACIONAL MAX SEIDEL SEDE PRINCIPAL, EN EL MUNICIPIO DE TUMACO, NARIÑO, OCCIDENTE</v>
          </cell>
          <cell r="M7508">
            <v>100</v>
          </cell>
          <cell r="N7508">
            <v>99.97</v>
          </cell>
          <cell r="O7508" t="str">
            <v>CERRADO</v>
          </cell>
        </row>
        <row r="7509">
          <cell r="K7509">
            <v>2013528350004</v>
          </cell>
          <cell r="L7509" t="str">
            <v>CONSTRUCCIÓN Y DOTACION DE 11 UNIDADES PRODUCTIVAS PISCICOLAS EN EL MUNICIPIO DE TUMACO, NARIÑO, OCCIDENTE</v>
          </cell>
          <cell r="M7509">
            <v>100</v>
          </cell>
          <cell r="N7509">
            <v>100</v>
          </cell>
          <cell r="O7509" t="str">
            <v>CERRADO</v>
          </cell>
        </row>
        <row r="7510">
          <cell r="K7510">
            <v>2013528350005</v>
          </cell>
          <cell r="L7510" t="str">
            <v>ESTUDIOS Y DISEÑOS PARA LA  INTERCONEXIÓN AL SISTEMA INTERCONECTADO NACIONAL DE CINCO (05) CONSEJOS COMUNITARIOS DEL MUNICIPIO DE TUMACO, NARIÑO, OCCIDENTE</v>
          </cell>
          <cell r="M7510">
            <v>100</v>
          </cell>
          <cell r="N7510">
            <v>99.94</v>
          </cell>
          <cell r="O7510" t="str">
            <v>CERRADO</v>
          </cell>
        </row>
        <row r="7511">
          <cell r="K7511">
            <v>2013528350006</v>
          </cell>
          <cell r="L7511" t="str">
            <v>INSTALACIÓN DE REDES ELÉCTRICAS PARA EL ALUMBRADO PUBLICO EN LA RUTA DE LA SALUD, EN EL MUNICIPIO DE TUMACO, NARIÑO, OCCIDENTE</v>
          </cell>
          <cell r="M7511">
            <v>100</v>
          </cell>
          <cell r="N7511">
            <v>99.85</v>
          </cell>
          <cell r="O7511" t="str">
            <v>CERRADO</v>
          </cell>
        </row>
        <row r="7512">
          <cell r="K7512">
            <v>2013528350007</v>
          </cell>
          <cell r="L7512" t="str">
            <v>INSTALACIÓN DE REDES ELECTRICAS PARA INTERCONEXION AL SIN, EN VEREDAS DEL RIO ROSARIO, EN EL MUNICIPIO DE TUMACO, NARIÑO, OCCIDENTE</v>
          </cell>
          <cell r="M7512">
            <v>100</v>
          </cell>
          <cell r="N7512">
            <v>99.97</v>
          </cell>
          <cell r="O7512" t="str">
            <v>CERRADO</v>
          </cell>
        </row>
        <row r="7513">
          <cell r="K7513">
            <v>2013528350008</v>
          </cell>
          <cell r="L7513" t="str">
            <v>MEJORAMIENTO DE LAS CONDICIONES DE EVACUACIÓN ANTE RIESGO DE TSUNAMI, DE LOS HABITANTES DE LA ZONA PALAFÍTICA DE LA VEREDA CHAJAL, EN EL MUNICIPIO DE TUMACO, NARIÑO, OCCIDENTE</v>
          </cell>
          <cell r="M7513">
            <v>100</v>
          </cell>
          <cell r="N7513">
            <v>99.98</v>
          </cell>
          <cell r="O7513" t="str">
            <v>CERRADO</v>
          </cell>
        </row>
        <row r="7514">
          <cell r="K7514">
            <v>2013528350009</v>
          </cell>
          <cell r="L7514" t="str">
            <v>MEJORAMIENTO DE LAS CONDICIONES DE EVACUACIÓN ANTE RIESGO DE TSUNAMI, DE LOS HABITANTES DE LA ZONA PALAFÍTICA DEL BARRIO LA PAZ, EN EL MUNICIPIO DE TUMACO, NARIÑO, OCCIDENTE</v>
          </cell>
          <cell r="M7514">
            <v>100</v>
          </cell>
          <cell r="N7514">
            <v>99.98</v>
          </cell>
          <cell r="O7514" t="str">
            <v>CERRADO</v>
          </cell>
        </row>
        <row r="7515">
          <cell r="K7515">
            <v>2013528350010</v>
          </cell>
          <cell r="L7515" t="str">
            <v>MEJORAMIENTO DE LAS CONDICIONES DE MOVILIDAD DE LOS HABITANTES DEL BARRIO EXPORCOL, EN EL MUNICIPIO DE TUMACO, NARIÑO, OCCIDENTE</v>
          </cell>
          <cell r="M7515">
            <v>100</v>
          </cell>
          <cell r="N7515">
            <v>99.75</v>
          </cell>
          <cell r="O7515" t="str">
            <v>CERRADO</v>
          </cell>
        </row>
        <row r="7516">
          <cell r="K7516">
            <v>2013528350011</v>
          </cell>
          <cell r="L7516" t="str">
            <v>MEJORAMIENTO DE LAS CONDICIONES DE MOVILIDAD DE LOS HABITANTES DEL BARRIO UNIÓN VICTORIA SECTOR CALLE 25, EN EL MUNICIPIO DE TUMACO, NARIÑO, OCCIDENTE</v>
          </cell>
          <cell r="M7516">
            <v>100</v>
          </cell>
          <cell r="N7516">
            <v>99.92</v>
          </cell>
          <cell r="O7516" t="str">
            <v>CERRADO</v>
          </cell>
        </row>
        <row r="7517">
          <cell r="K7517">
            <v>2013528350012</v>
          </cell>
          <cell r="L7517" t="str">
            <v>MEJORAMIENTO DE LAS CONDICIONES DE MOVILIDAD DE LOS HABITANTES DEL BARRIO UNIÓN VICTORIA SECTOR LA 40, EN EL MUNICIPIO DE TUMACO, NARIÑO, OCCIDENTE</v>
          </cell>
          <cell r="M7517">
            <v>100</v>
          </cell>
          <cell r="N7517">
            <v>99.99</v>
          </cell>
          <cell r="O7517" t="str">
            <v>CERRADO</v>
          </cell>
        </row>
        <row r="7518">
          <cell r="K7518">
            <v>2013528350013</v>
          </cell>
          <cell r="L7518" t="str">
            <v>MEJORAMIENTO DE LOS NIVELES DE INGRESOS DE 400 FAMILIAS DE PEQUEÑOS PRODUCTORES PERTENECIENTES A 18 COMUNIDADES VEREDALES EN EL MUNICIPIO DE TUMACO, DEPARTAMENTO DE NARIÑO.</v>
          </cell>
          <cell r="M7518">
            <v>100</v>
          </cell>
          <cell r="N7518">
            <v>100</v>
          </cell>
          <cell r="O7518" t="str">
            <v>CERRADO</v>
          </cell>
        </row>
        <row r="7519">
          <cell r="K7519">
            <v>2013528350016</v>
          </cell>
          <cell r="L7519" t="str">
            <v>FORTALECIMIENTO PRODUCTIVO Y SOCIAL DEL CONSEJO COMUNITARIO UNION RIO CHAGUI TUMACO, NARIÑO, OCCIDENTE</v>
          </cell>
          <cell r="M7519">
            <v>100</v>
          </cell>
          <cell r="N7519">
            <v>100</v>
          </cell>
          <cell r="O7519" t="str">
            <v>CERRADO</v>
          </cell>
        </row>
        <row r="7520">
          <cell r="K7520">
            <v>2013528350022</v>
          </cell>
          <cell r="L7520" t="str">
            <v>ESTUDIO Y DISEÑOS PARA LA INTERCONEXIÓN ELÉCTRICA AL SIN DE CUATRO (04) RESGUARDOS INDÍGENAS DEL MUNICIPIO DE TUMACO, NARIÑO, OCCIDENTE</v>
          </cell>
          <cell r="M7520">
            <v>100</v>
          </cell>
          <cell r="N7520">
            <v>100</v>
          </cell>
          <cell r="O7520" t="str">
            <v>CERRADO</v>
          </cell>
        </row>
        <row r="7521">
          <cell r="K7521">
            <v>2013528350023</v>
          </cell>
          <cell r="L7521" t="str">
            <v>MEJORAMIENTO DE LAS CONDICIONES DE MOVILIDAD EN EL BARRIO URBANIZACION LAS PALMAS VÍA EL CULEBRERO, EN EL MUNICIPIO DE TUMACO, NARIÑO, OCCIDENTE</v>
          </cell>
          <cell r="M7521">
            <v>100</v>
          </cell>
          <cell r="N7521">
            <v>99.96</v>
          </cell>
          <cell r="O7521" t="str">
            <v>CERRADO</v>
          </cell>
        </row>
        <row r="7522">
          <cell r="K7522">
            <v>2013528350024</v>
          </cell>
          <cell r="L7522" t="str">
            <v>MEJORAMIENTO DE LAS CONDICIONES DE MOVILIDAD EN LA CALLE 16A BARRIO BUENOS AIRES TUMACO, NARIÑO, OCCIDENTE</v>
          </cell>
          <cell r="M7522">
            <v>100</v>
          </cell>
          <cell r="N7522">
            <v>99.35</v>
          </cell>
          <cell r="O7522" t="str">
            <v>CERRADO</v>
          </cell>
        </row>
        <row r="7523">
          <cell r="K7523">
            <v>2013528350028</v>
          </cell>
          <cell r="L7523" t="str">
            <v>MEJORAMIENTO DE LAS CONDICIONES DE SANEAMIENTO BÁSICO EN EL BARRIO VILLA LOLA, MUNICIPIO DE TUMACO, NARIÑO, OCCIDENTE</v>
          </cell>
          <cell r="M7523">
            <v>100</v>
          </cell>
          <cell r="N7523">
            <v>99.95</v>
          </cell>
          <cell r="O7523" t="str">
            <v>CERRADO</v>
          </cell>
        </row>
        <row r="7524">
          <cell r="K7524">
            <v>2013528350034</v>
          </cell>
          <cell r="L7524" t="str">
            <v>MEJORAMIENTO DE LAS CONDICIONES DE EVACUACIÓN ANTE RIESGO DE TSUNAMI DE LOS HABITANTES DEL BARRIO HUMBERTO MANZI RAMALES 4 Y 5 CON SUS BRAZOS, MUNICIPIO DE TUMACO, NARIÑO, OCCIDENTE</v>
          </cell>
          <cell r="M7524">
            <v>100</v>
          </cell>
          <cell r="N7524">
            <v>94.3</v>
          </cell>
          <cell r="O7524" t="str">
            <v>CERRADO</v>
          </cell>
        </row>
        <row r="7525">
          <cell r="K7525">
            <v>2013528350035</v>
          </cell>
          <cell r="L7525" t="str">
            <v>CONSTRUCCIÓN DE INFRAESTRUCTURA DEPORTIVA EN LA VEREDA EL GUALTAL, MUNICIPIO DE TUMACO, NARIÑO, OCCIDENTE</v>
          </cell>
          <cell r="M7525">
            <v>100</v>
          </cell>
          <cell r="N7525">
            <v>99.96</v>
          </cell>
          <cell r="O7525" t="str">
            <v>CERRADO</v>
          </cell>
        </row>
        <row r="7526">
          <cell r="K7526">
            <v>2013528350036</v>
          </cell>
          <cell r="L7526" t="str">
            <v>CONSTRUCCIÓN DE INFRAESTRUCTURA DEPORTIVA EN LA VEREDA EL PARAISO, MUNICIPIO DE TUMACO, NARIÑO, OCCIDENTE</v>
          </cell>
          <cell r="M7526">
            <v>100</v>
          </cell>
          <cell r="N7526">
            <v>99.96</v>
          </cell>
          <cell r="O7526" t="str">
            <v>CERRADO</v>
          </cell>
        </row>
        <row r="7527">
          <cell r="K7527">
            <v>2013528350039</v>
          </cell>
          <cell r="L7527" t="str">
            <v>MEJORAMIENTO DE LOS INGRESOS DE 100 PEQUEÑOS PRODUCTORES DE CACAO, EN EL MUNICIPIO DE TUMACO, DEPARTAMENTO DE NARIÑO, OCCIDENTE</v>
          </cell>
          <cell r="M7527">
            <v>100</v>
          </cell>
          <cell r="N7527">
            <v>99.36</v>
          </cell>
          <cell r="O7527" t="str">
            <v>CERRADO</v>
          </cell>
        </row>
        <row r="7528">
          <cell r="K7528">
            <v>2013528350040</v>
          </cell>
          <cell r="L7528" t="str">
            <v>MEJORAMIENTO DE LOS INGRESOS DE 155 PEQUEÑOS PRODUCTORES DE PALMA DE ACEITE HÍBRIDA ALTO OLEICO O X G, EN EL MUNICIPIO DE TUMACO, DEPARTAMENTO DE NARIÑO, OCCIDENTE.</v>
          </cell>
          <cell r="M7528">
            <v>100</v>
          </cell>
          <cell r="N7528">
            <v>100</v>
          </cell>
          <cell r="O7528" t="str">
            <v>CERRADO</v>
          </cell>
        </row>
        <row r="7529">
          <cell r="K7529">
            <v>2013528350046</v>
          </cell>
          <cell r="L7529" t="str">
            <v>APOYO A LOS PROCESOS DE COMERCIALIZACION DE LAS LINEAS PRODUCTIVAS DE COCO, EN EL MUNICIPIO DE TUMACO, DEPARTAMENTO DE NARIÑO, OCCIDENTE</v>
          </cell>
          <cell r="M7529">
            <v>35.65</v>
          </cell>
          <cell r="N7529">
            <v>16.579999999999998</v>
          </cell>
          <cell r="O7529" t="str">
            <v>CONTRATADO EN EJECUCIÓN</v>
          </cell>
        </row>
        <row r="7530">
          <cell r="K7530">
            <v>2013528350047</v>
          </cell>
          <cell r="L7530" t="str">
            <v>FORTALECIMIENTO PRODUCTIVO Y SOCIAL DEL CONSEJO COMUNITARIO RIO TABLON DULCE, EN EL MUNICIPIO DE EN EL MUNICIPIO DE TUMACO, DEPARTAMENTO DE NARIÑO, OCCIDENTE</v>
          </cell>
          <cell r="M7530">
            <v>100</v>
          </cell>
          <cell r="N7530">
            <v>100</v>
          </cell>
          <cell r="O7530" t="str">
            <v>CERRADO</v>
          </cell>
        </row>
        <row r="7531">
          <cell r="K7531">
            <v>2014528350001</v>
          </cell>
          <cell r="L7531" t="str">
            <v>CONSTRUCCIÓN DE INFRAESTRUCTURA DEPORTIVA EN LA VEREDA CHAJAL, RIO CHAGÜÍ, EN EL  MUNICIPIO DE TUMACO, NARIÑO, OCCIDENTE</v>
          </cell>
          <cell r="M7531">
            <v>100</v>
          </cell>
          <cell r="N7531">
            <v>99.98</v>
          </cell>
          <cell r="O7531" t="str">
            <v>CERRADO</v>
          </cell>
        </row>
        <row r="7532">
          <cell r="K7532">
            <v>2014528350002</v>
          </cell>
          <cell r="L7532" t="str">
            <v>FORTALECIMIENTO A LA INTEGRACION COMUNITARIA EN LA VEREDA CHILVI, EN EL  MUNICIPIO DE TUMACO, NARIÑO, OCCIDENTE</v>
          </cell>
          <cell r="M7532">
            <v>52.91</v>
          </cell>
          <cell r="N7532">
            <v>49.99</v>
          </cell>
          <cell r="O7532" t="str">
            <v>CONTRATADO EN EJECUCIÓN</v>
          </cell>
        </row>
        <row r="7533">
          <cell r="K7533">
            <v>2014528350003</v>
          </cell>
          <cell r="L7533" t="str">
            <v>FORTALECIMIENTO A LA INTEGRACIÓN COMUNITARIA EN EL BARRIO LA CORDIALIDAD, EN EL MUNICIPIO DE TUMACO, NARIÑO, OCCIDENTE</v>
          </cell>
          <cell r="M7533">
            <v>100</v>
          </cell>
          <cell r="N7533">
            <v>99.91</v>
          </cell>
          <cell r="O7533" t="str">
            <v>CERRADO</v>
          </cell>
        </row>
        <row r="7534">
          <cell r="K7534">
            <v>2014528350004</v>
          </cell>
          <cell r="L7534" t="str">
            <v>INCREMENTO DE INFRAESTRUCTURA EDUCATIVA C.E LA VARIANTE, KM 54 ,MUNICIPIO DE TUMACO,DEPARTAMENTO DE NARIÑO, OCCIDENTE</v>
          </cell>
          <cell r="M7534">
            <v>100</v>
          </cell>
          <cell r="N7534">
            <v>93.43</v>
          </cell>
          <cell r="O7534" t="str">
            <v>CERRADO</v>
          </cell>
        </row>
        <row r="7535">
          <cell r="K7535">
            <v>2014528350005</v>
          </cell>
          <cell r="L7535" t="str">
            <v>INCREMENTO DE LA INFRAESTRUCTURA DEPORTIVA EN LA VEREDA KM 36, EN EL MUNICIPIO DE TUMACO, NARIÑO, OCCIDENTE</v>
          </cell>
          <cell r="M7535">
            <v>100</v>
          </cell>
          <cell r="N7535">
            <v>99.91</v>
          </cell>
          <cell r="O7535" t="str">
            <v>CERRADO</v>
          </cell>
        </row>
        <row r="7536">
          <cell r="K7536">
            <v>2014528350006</v>
          </cell>
          <cell r="L7536" t="str">
            <v>MEJORAMIENTO DE LAS CONDICIONES DE EVACUACIÓN ANTE RIESGO DE TSUNAMI DE LOS HABITANTES  DE LA AV. LA PLAYA RAMAL N°8, EN EL MUNICIPIO DE TUMACO, NARIÑO, OCCIDENTE</v>
          </cell>
          <cell r="M7536">
            <v>100</v>
          </cell>
          <cell r="N7536">
            <v>99.62</v>
          </cell>
          <cell r="O7536" t="str">
            <v>CERRADO</v>
          </cell>
        </row>
        <row r="7537">
          <cell r="K7537">
            <v>2014528350007</v>
          </cell>
          <cell r="L7537" t="str">
            <v>MEJORAMIENTO DE LAS CONDICIONES DE MOVILIDAD EN EL BARRIO NUEVA  INDEPENDENCIA ENTRE CALLE VARGAS Y CALLE POPAYAN  Y BARRIO TRES TABLAS ENTRE AV. FERREA Y CALLE NUEVA INDEPENDENCIA, EN EL MUNICIPIO DE TUMACO, NARIÑO, OCCIDENTE</v>
          </cell>
          <cell r="M7537">
            <v>100</v>
          </cell>
          <cell r="N7537">
            <v>99.76</v>
          </cell>
          <cell r="O7537" t="str">
            <v>CERRADO</v>
          </cell>
        </row>
        <row r="7538">
          <cell r="K7538">
            <v>2014528350008</v>
          </cell>
          <cell r="L7538" t="str">
            <v>MEJORAMIENTO DE LAS CONDICIONES DE MOVILIDAD PEATONAL EN LA VEREDA ALTO SAN ISIDRO RIO MIRA, EN EL MUNICIPIO DE TUMACO, NARIÑO, OCCIDENTE</v>
          </cell>
          <cell r="M7538">
            <v>100</v>
          </cell>
          <cell r="N7538">
            <v>99.46</v>
          </cell>
          <cell r="O7538" t="str">
            <v>CERRADO</v>
          </cell>
        </row>
        <row r="7539">
          <cell r="K7539">
            <v>2014528350009</v>
          </cell>
          <cell r="L7539" t="str">
            <v>MEJORAMIENTO DE LAS CONDICIONES DE MOVILIDAD PEATONAL EN LA VEREDA IMBILI LA LOMA, RIO MIRA, EN EL MUNICIPIO DE TUMACO, NARIÑO, OCCIDENTE</v>
          </cell>
          <cell r="M7539">
            <v>100</v>
          </cell>
          <cell r="N7539">
            <v>99.72</v>
          </cell>
          <cell r="O7539" t="str">
            <v>CERRADO</v>
          </cell>
        </row>
        <row r="7540">
          <cell r="K7540">
            <v>2014528350010</v>
          </cell>
          <cell r="L7540" t="str">
            <v>INCREMENTO DE LA INFRAESTRUCTURA  EDUCATIVA EN LA I.E. TANGAREAL  SEDE PUEBLO NUEVO, ZONA RURAL DEL MUNICIPIO DE TUMACO, NARIÑO, OCCIDENTE</v>
          </cell>
          <cell r="M7540">
            <v>100</v>
          </cell>
          <cell r="N7540">
            <v>99.95</v>
          </cell>
          <cell r="O7540" t="str">
            <v>TERMINADO</v>
          </cell>
        </row>
        <row r="7541">
          <cell r="K7541">
            <v>2014528350011</v>
          </cell>
          <cell r="L7541" t="str">
            <v>ADECUACIÓN DE UNA PLANTA FISICA PARA EL FUNCIONAMIENTO DE  LA ESCUELA DE EMPRENDIMIENTO PARA EL DESARROLLO DE PESCA Y ACUICULTURA, TUMACO, NARIÑO, OCCIDENTE</v>
          </cell>
          <cell r="M7541">
            <v>100</v>
          </cell>
          <cell r="N7541">
            <v>98.13</v>
          </cell>
          <cell r="O7541" t="str">
            <v>CERRADO</v>
          </cell>
        </row>
        <row r="7542">
          <cell r="K7542">
            <v>2014528350012</v>
          </cell>
          <cell r="L7542" t="str">
            <v>MEJORAMIENTO DE LA MOVILIDAD DE LA CALLE SANTANDER ENTRE CALLE CALDAS Y PUENTE PROGRESO, EN EL MUNICIPIO DE TUMACO, NARIÑO, OCCIDENTE</v>
          </cell>
          <cell r="M7542">
            <v>100</v>
          </cell>
          <cell r="N7542">
            <v>99.92</v>
          </cell>
          <cell r="O7542" t="str">
            <v>CERRADO</v>
          </cell>
        </row>
        <row r="7543">
          <cell r="K7543">
            <v>2014528350013</v>
          </cell>
          <cell r="L7543" t="str">
            <v>CONSTRUCCIÓN DE INFRAESTRUCTURA PARA EL TRANSPORTE FLUVIAL EN LA VEREDA BARRO COLORADO, MUNICIPIO DE TUMACO, NARIÑO, OCCIDENTE</v>
          </cell>
          <cell r="M7543">
            <v>100</v>
          </cell>
          <cell r="N7543">
            <v>99.92</v>
          </cell>
          <cell r="O7543" t="str">
            <v>CERRADO</v>
          </cell>
        </row>
        <row r="7544">
          <cell r="K7544">
            <v>2014528350014</v>
          </cell>
          <cell r="L7544" t="str">
            <v>MEJORAMIENTO DE CONDICIONES DE MOVILIDAD EN LA CRA. 33 ENTRE CLL. 31 Y 34 BARRIO EL JARDIN SECTOR CIUDADELA EN EL MUNICIPIO DE TUMACO, NARIÑO, OCCIDENTE</v>
          </cell>
          <cell r="M7544">
            <v>100</v>
          </cell>
          <cell r="N7544">
            <v>99.4</v>
          </cell>
          <cell r="O7544" t="str">
            <v>CERRADO</v>
          </cell>
        </row>
        <row r="7545">
          <cell r="K7545">
            <v>2014528350015</v>
          </cell>
          <cell r="L7545" t="str">
            <v>CONSTRUCCIÓN CASA DE PASO PARA LOS HABITANTES DE LA COMUNIDAD DE ALBICITO RESGUARDO INDÍGENA GRAN SABALO, TUMACO, NARIÑO, OCCIDENTE</v>
          </cell>
          <cell r="M7545">
            <v>100</v>
          </cell>
          <cell r="N7545">
            <v>96.57</v>
          </cell>
          <cell r="O7545" t="str">
            <v>CERRADO</v>
          </cell>
        </row>
        <row r="7546">
          <cell r="K7546">
            <v>2014528350016</v>
          </cell>
          <cell r="L7546" t="str">
            <v>INCREMENTO DE LA INFRAESTRUCTURA DEPORTIVA EN LA VEREDA PIÑAL SALADO, EN EL MUNICIPIO DE TUMACO, NARIÑO, OCCIDENTE</v>
          </cell>
          <cell r="M7546">
            <v>100</v>
          </cell>
          <cell r="N7546">
            <v>99.95</v>
          </cell>
          <cell r="O7546" t="str">
            <v>CERRADO</v>
          </cell>
        </row>
        <row r="7547">
          <cell r="K7547">
            <v>2014528350017</v>
          </cell>
          <cell r="L7547" t="str">
            <v>MEJORAMIENTO DE LAS CONDICIONES DE MOVILIDAD EN LA CALLE MARQUEZ ENTRE CALLE SANTANDER Y PUENTE MARQUEZ, EN EL MUNICIPIO DE TUMACO, NARIÑO, OCCIDENTE</v>
          </cell>
          <cell r="M7547">
            <v>100</v>
          </cell>
          <cell r="N7547">
            <v>100</v>
          </cell>
          <cell r="O7547" t="str">
            <v>CERRADO</v>
          </cell>
        </row>
        <row r="7548">
          <cell r="K7548">
            <v>2014528350018</v>
          </cell>
          <cell r="L7548" t="str">
            <v>MEJORAMIENTO DE LAS CONDICIONES DE MOVILIDAD EN EL BARRIO IBERIA, EN EL MUNICIPIO DE TUMACO, NARIÑO, OCCIDENTE</v>
          </cell>
          <cell r="M7548">
            <v>100</v>
          </cell>
          <cell r="N7548">
            <v>99.83</v>
          </cell>
          <cell r="O7548" t="str">
            <v>CERRADO</v>
          </cell>
        </row>
        <row r="7549">
          <cell r="K7549">
            <v>2014528350019</v>
          </cell>
          <cell r="L7549" t="str">
            <v>MEJORAMIENTO DE LAS CONDICIONES DE MOVILIDAD EN EL BARRIO VILLA CAROLAIN SECTOR CIUDADELA, EN EL MUNICIPIO DE TUMACO, NARIÑO, OCCIDENTE</v>
          </cell>
          <cell r="M7549">
            <v>100</v>
          </cell>
          <cell r="N7549">
            <v>99.83</v>
          </cell>
          <cell r="O7549" t="str">
            <v>CERRADO</v>
          </cell>
        </row>
        <row r="7550">
          <cell r="K7550">
            <v>2014528350020</v>
          </cell>
          <cell r="L7550" t="str">
            <v>CONSTRUCCIÓN DE PUENTE PEATONAL EN LA VEREDA BOCAS DE CURAY, EN EL MUNICIPIO DE TUMACO, NARIÑO, OCCIDENTE</v>
          </cell>
          <cell r="M7550">
            <v>100</v>
          </cell>
          <cell r="N7550">
            <v>99.69</v>
          </cell>
          <cell r="O7550" t="str">
            <v>CERRADO</v>
          </cell>
        </row>
        <row r="7551">
          <cell r="K7551">
            <v>2014528350021</v>
          </cell>
          <cell r="L7551" t="str">
            <v>CONSTRUCCIÓN DE PUENTE PEATONAL EN LA VEREDA SANTA ROSA RIO MEJICANO, EN EL MUNICIPIO DE TUMACO, NARIÑO, OCCIDENTE</v>
          </cell>
          <cell r="M7551">
            <v>100</v>
          </cell>
          <cell r="N7551">
            <v>99.84</v>
          </cell>
          <cell r="O7551" t="str">
            <v>CERRADO</v>
          </cell>
        </row>
        <row r="7552">
          <cell r="K7552">
            <v>2014528350022</v>
          </cell>
          <cell r="L7552" t="str">
            <v>INCREMENTO DE LA INFRAESTRUCTURA EN LA INSTITUCIÓN EDUCATIVA TANGAREAL SEDE PRINCIPAL, EN EL MUNICIPIO DE TUMACO, NARIÑO, OCCIDENTE</v>
          </cell>
          <cell r="M7552">
            <v>100</v>
          </cell>
          <cell r="N7552">
            <v>99.97</v>
          </cell>
          <cell r="O7552" t="str">
            <v>CERRADO</v>
          </cell>
        </row>
        <row r="7553">
          <cell r="K7553">
            <v>2014528350023</v>
          </cell>
          <cell r="L7553" t="str">
            <v>CONSTRUCCIÓN VÍA DE EVACUACION ANTE RIESGO DE TSUNAMI ACCESO PRINCIPAL, TRAMO FINAL, RAMAL 1A COSTADO DERECHO  Y RAMAL 0 COSTADO IZQUIERDO, PUENTE PEATONAL FÁTIMA, EN EL MUNICIPIO DE TUMACO, NARIÑO, OCCIDENTE</v>
          </cell>
          <cell r="M7553">
            <v>100</v>
          </cell>
          <cell r="N7553">
            <v>99.96</v>
          </cell>
          <cell r="O7553" t="str">
            <v>CERRADO</v>
          </cell>
        </row>
        <row r="7554">
          <cell r="K7554">
            <v>2014528350024</v>
          </cell>
          <cell r="L7554" t="str">
            <v>CONSTRUCCIÓN DE VÍA DE EVACUACIÓN ANTE RIESGO DE TSUNAMI PUENTES NO. 7 Y 9 BARRIO EL DIAMANTE, EN EL MUNICIPIO DE TUMACO, NARIÑO, OCCIDENTE</v>
          </cell>
          <cell r="M7554">
            <v>96.78</v>
          </cell>
          <cell r="N7554">
            <v>49.95</v>
          </cell>
          <cell r="O7554" t="str">
            <v>CONTRATADO EN EJECUCIÓN</v>
          </cell>
        </row>
        <row r="7555">
          <cell r="K7555">
            <v>2014528350025</v>
          </cell>
          <cell r="L7555" t="str">
            <v>CONSTRUCCIÓN DE AULAS EN LA INSTITUCION EDUCATIVA INTEGRADA DE CHILVI SEDE PRINCIPAL EN EL MUNICIPIO DE TUMACO, NARIÑO, OCCIDENTE</v>
          </cell>
          <cell r="M7555">
            <v>100</v>
          </cell>
          <cell r="N7555">
            <v>99.9</v>
          </cell>
          <cell r="O7555" t="str">
            <v>CERRADO</v>
          </cell>
        </row>
        <row r="7556">
          <cell r="K7556">
            <v>2014528350026</v>
          </cell>
          <cell r="L7556" t="str">
            <v>MEJORAMIENTO DE LAS CONDICIONES DE MOVILIDAD EN EL BARRIO CALIFORNIA, EN EL MUNICIPIO DE TUMACO, NARIÑO, OCCIDENTE</v>
          </cell>
          <cell r="M7556">
            <v>100</v>
          </cell>
          <cell r="N7556">
            <v>99.93</v>
          </cell>
          <cell r="O7556" t="str">
            <v>CERRADO</v>
          </cell>
        </row>
        <row r="7557">
          <cell r="K7557">
            <v>2014528350027</v>
          </cell>
          <cell r="L7557" t="str">
            <v>MEJORAMIENTO DE LAS CONDICIONES DE MOVILIDAD EN LA CALLE CAMINO CULEBRERO SECTOR LA CORDIALIDAD, EN EL MUNICIPIO DE TUMACO, NARIÑO, OCCIDENTE</v>
          </cell>
          <cell r="M7557">
            <v>100</v>
          </cell>
          <cell r="N7557">
            <v>100</v>
          </cell>
          <cell r="O7557" t="str">
            <v>CERRADO</v>
          </cell>
        </row>
        <row r="7558">
          <cell r="K7558">
            <v>2014528350028</v>
          </cell>
          <cell r="L7558" t="str">
            <v>CONSTRUCCIÓN DE BOX COULVERT EN LA VEREDA SAN LUIS ROBLES SECTOR PAMPALINDA TUMACO, NARIÑO, OCCIDENTE</v>
          </cell>
          <cell r="M7558">
            <v>100</v>
          </cell>
          <cell r="N7558">
            <v>99.69</v>
          </cell>
          <cell r="O7558" t="str">
            <v>CERRADO</v>
          </cell>
        </row>
        <row r="7559">
          <cell r="K7559">
            <v>2014528350029</v>
          </cell>
          <cell r="L7559" t="str">
            <v>CONSTRUCCIÓN DE POLIDEPORTIVO Y CUBIERTA BARRIO VILLA DEL PRADO, VEREDA BUCHELI EN EL MUNICIPIOTUMACO, NARIÑO, OCCIDENTE</v>
          </cell>
          <cell r="M7559">
            <v>100</v>
          </cell>
          <cell r="N7559">
            <v>98.63</v>
          </cell>
          <cell r="O7559" t="str">
            <v>CERRADO</v>
          </cell>
        </row>
        <row r="7560">
          <cell r="K7560">
            <v>2014528350030</v>
          </cell>
          <cell r="L7560" t="str">
            <v>CONSTRUCCIÓN DE AULAS Y SALA DE SISTEMAS EN LA INSTITUCION EDUCATIVA DOS QUEBRADAS SEDE PRINCIPAL EN EL MUNICIPIO DE TUMACO, NARIÑO, OCCIDENTE</v>
          </cell>
          <cell r="M7560">
            <v>100</v>
          </cell>
          <cell r="N7560">
            <v>98.85</v>
          </cell>
          <cell r="O7560" t="str">
            <v>CERRADO</v>
          </cell>
        </row>
        <row r="7561">
          <cell r="K7561">
            <v>2014528350031</v>
          </cell>
          <cell r="L7561" t="str">
            <v>CONSTRUCCIÓN DE VIVIENDAS NUEVAS PARA REUBICACIÓN DE FAMILIAS EN ALTO RIESGO EN LAS VEREDAS DE CANDELILLAS, SAN JUAN, ACHOTAL, VUELTA DE CAJAPI, EL GUABO – MIRAS PALMAS Y CHINGUIRITO, EN EL MUNICIPIO DE TUMACO, NARIÑO, OCCIDENTE</v>
          </cell>
          <cell r="M7561">
            <v>0</v>
          </cell>
          <cell r="N7561">
            <v>10.78</v>
          </cell>
          <cell r="O7561" t="str">
            <v>CONTRATADO EN EJECUCIÓN</v>
          </cell>
        </row>
        <row r="7562">
          <cell r="K7562">
            <v>2014528350032</v>
          </cell>
          <cell r="L7562" t="str">
            <v>CONSTRUCCIÓN DE PUENTE VEHICULAR Y TERMINACION CALLE PRINCIPAL, EN LA VEREDA SAN LUIS ROBLES EN EL MUNICIPIO DE TUMACO, NARIÑO, OCCIDENTE</v>
          </cell>
          <cell r="M7562">
            <v>100</v>
          </cell>
          <cell r="N7562">
            <v>99.46</v>
          </cell>
          <cell r="O7562" t="str">
            <v>CERRADO</v>
          </cell>
        </row>
        <row r="7563">
          <cell r="K7563">
            <v>2014528350033</v>
          </cell>
          <cell r="L7563" t="str">
            <v>CONSTRUCCIÓN DE AULAS,UNIDAD SANITARIA Y AREA DE JUEGOS INFANTILES EN EL CENTRO EDUCATIVO PEÑA COLORADA SEDE TANGAREAL DEL MIRA, EN EL MUNICIPIO DE TUMACO, NARIÑO, OCCIDENTE</v>
          </cell>
          <cell r="M7563">
            <v>100</v>
          </cell>
          <cell r="N7563">
            <v>99.96</v>
          </cell>
          <cell r="O7563" t="str">
            <v>CERRADO</v>
          </cell>
        </row>
        <row r="7564">
          <cell r="K7564">
            <v>2014528350034</v>
          </cell>
          <cell r="L7564" t="str">
            <v>FORTALECIMIENTO PRODUCTIVO Y SOCIAL DEL CONSEJO COMUNITARIO RIO TABLON SALADO TUMACO, NARIÑO, OCCIDENTE</v>
          </cell>
          <cell r="M7564">
            <v>99.9</v>
          </cell>
          <cell r="N7564">
            <v>100</v>
          </cell>
          <cell r="O7564" t="str">
            <v>TERMINADO</v>
          </cell>
        </row>
        <row r="7565">
          <cell r="K7565">
            <v>2014528350036</v>
          </cell>
          <cell r="L7565" t="str">
            <v>CONSTRUCCIÓN DE PUENTE PEATONAL EN LA VEREDA MIRASPALMAS EN EL MUNICIPIO DE TUMACO, NARIÑO, OCCIDENTE</v>
          </cell>
          <cell r="M7565">
            <v>100</v>
          </cell>
          <cell r="N7565">
            <v>99.79</v>
          </cell>
          <cell r="O7565" t="str">
            <v>CERRADO</v>
          </cell>
        </row>
        <row r="7566">
          <cell r="K7566">
            <v>2014528350037</v>
          </cell>
          <cell r="L7566" t="str">
            <v>CONSTRUCCIÓN DE COMEDOR ESCOLAR EN EL CENTRO EDUCATIVO BOCAS DE CURAY  SEDE SANDE CURAY EN EL MUNICIPIO DE TUMACO, NARIÑO, OCCIDENTE</v>
          </cell>
          <cell r="M7566">
            <v>100</v>
          </cell>
          <cell r="N7566">
            <v>96.71</v>
          </cell>
          <cell r="O7566" t="str">
            <v>TERMINADO</v>
          </cell>
        </row>
        <row r="7567">
          <cell r="K7567">
            <v>2014528350042</v>
          </cell>
          <cell r="L7567" t="str">
            <v>FORMULACIÓN DE LA POLITICA PUBLICA DE ENVEJECIMIENTO Y VEJEZ DEL MUNCIPIO DE TUMACO, NARIÑO, OCCIDENTE</v>
          </cell>
          <cell r="M7567">
            <v>100</v>
          </cell>
          <cell r="N7567">
            <v>100</v>
          </cell>
          <cell r="O7567" t="str">
            <v>CERRADO</v>
          </cell>
        </row>
        <row r="7568">
          <cell r="K7568">
            <v>2014528350043</v>
          </cell>
          <cell r="L7568" t="str">
            <v>FORMULACIÓN DE LA POLÍTICA PÚBLICA DE DISCAPACIDAD DEL MUNICIPIO DE TUMACO, NARIÑO, OCCIDENTE</v>
          </cell>
          <cell r="M7568">
            <v>100</v>
          </cell>
          <cell r="N7568">
            <v>100</v>
          </cell>
          <cell r="O7568" t="str">
            <v>CERRADO</v>
          </cell>
        </row>
        <row r="7569">
          <cell r="K7569">
            <v>2014528350044</v>
          </cell>
          <cell r="L7569" t="str">
            <v>CONSTRUCCIÓN DE UN AULA ESCOLAR Y UNIDAD SANITARIA EN EL CENTRO EDUCATIVO ISLA GRANDE SEDE CANDELO RIO ROSARIO, EN EL MUNICIPIO DE TUMACO, NARIÑO, OCCIDENTE</v>
          </cell>
          <cell r="M7569">
            <v>100</v>
          </cell>
          <cell r="N7569">
            <v>96.17</v>
          </cell>
          <cell r="O7569" t="str">
            <v>CERRADO</v>
          </cell>
        </row>
        <row r="7570">
          <cell r="K7570">
            <v>2014528350045</v>
          </cell>
          <cell r="L7570" t="str">
            <v>CONSTRUCCIÓN DE DOS AULAS Y COMEDOR ESCOLAR EN EL CENTRO EDUCATIVO LA PIÑUELA SEDE PRINCIPAL, EN EL MUNICIPIO DE TUMACO, NARIÑO, OCCIDENTE</v>
          </cell>
          <cell r="M7570">
            <v>100</v>
          </cell>
          <cell r="N7570">
            <v>96.5</v>
          </cell>
          <cell r="O7570" t="str">
            <v>TERMINADO</v>
          </cell>
        </row>
        <row r="7571">
          <cell r="K7571">
            <v>2014528350046</v>
          </cell>
          <cell r="L7571" t="str">
            <v>CONSTRUCCIÓN DE DOS AULAS, AREA ADMINISTRATIVA Y BATERIA SANITARIA EN LA INSTITUCIÓN EDUCATIVA CONGAL FRONTERA SEDE SANTO DOMINGO, EN EL MUNICIPIO DE TUMACO, NARIÑO, OCCIDENTE</v>
          </cell>
          <cell r="M7571">
            <v>100</v>
          </cell>
          <cell r="N7571">
            <v>99.45</v>
          </cell>
          <cell r="O7571" t="str">
            <v>CERRADO</v>
          </cell>
        </row>
        <row r="7572">
          <cell r="K7572">
            <v>2014528350047</v>
          </cell>
          <cell r="L7572" t="str">
            <v>MEJORAMIENTO DE LAS CONDICIONES DE MOVILIDAD EN LA  CALLE DEL COMERCIO SECTOR BAVARIA, EN EL MUNICIPIO DE TUMACO, NARIÑO, OCCIDENTE</v>
          </cell>
          <cell r="M7572">
            <v>100</v>
          </cell>
          <cell r="N7572">
            <v>96.39</v>
          </cell>
          <cell r="O7572" t="str">
            <v>TERMINADO</v>
          </cell>
        </row>
        <row r="7573">
          <cell r="K7573">
            <v>2015528350001</v>
          </cell>
          <cell r="L7573" t="str">
            <v>FORTALECIMIENTO PRODUCTIVO Y SOCIAL DEL CONSEJO COMUNITARIO VEREDAS UNIDAS MUNICIPIO DE TUMACO, NARIÑO, OCCIDENTE</v>
          </cell>
          <cell r="M7573">
            <v>53.27</v>
          </cell>
          <cell r="N7573">
            <v>76.790000000000006</v>
          </cell>
          <cell r="O7573" t="str">
            <v>CONTRATADO EN EJECUCIÓN</v>
          </cell>
        </row>
        <row r="7574">
          <cell r="K7574">
            <v>2015528350002</v>
          </cell>
          <cell r="L7574" t="str">
            <v>MEJORAMIENTO PRODUCTIVO A UNIDADES PISCICOLAS EN ZONA DE CARRETERA DEL MUNICIPIO DE TUMACO DEPARTAMENTO DE NARIÑO</v>
          </cell>
          <cell r="M7574">
            <v>87.86</v>
          </cell>
          <cell r="N7574">
            <v>74.2</v>
          </cell>
          <cell r="O7574" t="str">
            <v>CONTRATADO EN EJECUCIÓN</v>
          </cell>
        </row>
        <row r="7575">
          <cell r="K7575">
            <v>2015528350005</v>
          </cell>
          <cell r="L7575" t="str">
            <v>DOTACIÓN DE MATERIAL BIBLIOGRAFICO  Y DE LABORATORIOS A ESTABLECIMIENTOS EDUCATIVOS DE LA ZONA URBANA Y RURAL DEL MUNICIPIO DE TUMACO,DEPARTAMENTO DE NARIÑO, OCCIDENTE</v>
          </cell>
          <cell r="M7575">
            <v>0</v>
          </cell>
          <cell r="N7575">
            <v>0</v>
          </cell>
          <cell r="O7575" t="str">
            <v>SIN CONTRATAR</v>
          </cell>
        </row>
        <row r="7576">
          <cell r="K7576">
            <v>2015528350013</v>
          </cell>
          <cell r="L7576" t="str">
            <v>REHABILITACIÓN DE LA VIA QUE CONECTA A LAS VEREDAS BAJO VILLA RICA Y LOMERIO, EN EL MUNICIPIO DE TUMACO, DEPARTAMENTO DE NARIÑO, OCCIDENTE</v>
          </cell>
          <cell r="M7576">
            <v>64.52</v>
          </cell>
          <cell r="N7576">
            <v>73.319999999999993</v>
          </cell>
          <cell r="O7576" t="str">
            <v>CONTRATADO EN EJECUCIÓN</v>
          </cell>
        </row>
        <row r="7577">
          <cell r="K7577">
            <v>2015528350020</v>
          </cell>
          <cell r="L7577" t="str">
            <v>CONSTRUCCIÓN DEL SISTEMA DE TRATAMIENTO DE AGUAS RESIDUALES DE LA E.S.E. HOSPITAL DIVINO NIÑO, MUNICIPIO DE TUMACO, DEPARTAMENTO DE NARIÑO</v>
          </cell>
          <cell r="M7577">
            <v>17.899999999999999</v>
          </cell>
          <cell r="N7577">
            <v>49.94</v>
          </cell>
          <cell r="O7577" t="str">
            <v>CONTRATADO EN EJECUCIÓN</v>
          </cell>
        </row>
        <row r="7578">
          <cell r="K7578">
            <v>2016528350001</v>
          </cell>
          <cell r="L7578" t="str">
            <v>CONSTRUCCIÓN DE ADOQUINAMIENTO Y SISTEMA DE EVACUACIÓN DE AGUAS LLUVIAS EN EL BARRIO EL MORRITO, ZONA URBANA DEL MUNICIPIO DE TUMACO, DEPARTAMENTO DE NARIÑO</v>
          </cell>
          <cell r="M7578">
            <v>0</v>
          </cell>
          <cell r="N7578">
            <v>0</v>
          </cell>
          <cell r="O7578" t="str">
            <v>SIN CONTRATAR</v>
          </cell>
        </row>
        <row r="7579">
          <cell r="K7579">
            <v>2016528350002</v>
          </cell>
          <cell r="L7579" t="str">
            <v>MEJORAMIENTO DE LA MOVILIDAD EN EL SECTOR DE LA CALLE SANTANDER Y AVENIDA DE LOS ESTUDIANTES, ZONA URBANA DEL MUNICIPIO DETUMACO, DEPARTAMENTO DE NARIÑO.</v>
          </cell>
          <cell r="M7579">
            <v>0</v>
          </cell>
          <cell r="N7579">
            <v>0</v>
          </cell>
          <cell r="O7579" t="str">
            <v>SIN CONTRATAR</v>
          </cell>
        </row>
        <row r="7580">
          <cell r="K7580">
            <v>2016528350003</v>
          </cell>
          <cell r="L7580" t="str">
            <v>CONSTRUCCIÓN DE MUELLE SALTADERO  EN LA VEREDA COLORADO, ZONA DE LA ENSENADA DEL MUNICIPIO DE TUMACO, DEPARTAMENTO DE NARIÑO.</v>
          </cell>
          <cell r="M7580">
            <v>0</v>
          </cell>
          <cell r="N7580">
            <v>0</v>
          </cell>
          <cell r="O7580" t="str">
            <v>SIN CONTRATAR</v>
          </cell>
        </row>
        <row r="7581">
          <cell r="K7581">
            <v>2016528350005</v>
          </cell>
          <cell r="L7581" t="str">
            <v>CONSTRUCCIÓN VIA ADOQUINADA CON SISTEMA DE EVACUACIÓN DE AGUAS LLUVIAS DE LA CALLE 4 ENTRE EL CLUB DEL HOSPITAL HASTA EL KM 0+360 Y LAS CRAS 8, EN EL MUNICIPIO DE TUMACO, DEPARTAMENTO DE NARIÑO.</v>
          </cell>
          <cell r="M7581">
            <v>0</v>
          </cell>
          <cell r="N7581">
            <v>0</v>
          </cell>
          <cell r="O7581" t="str">
            <v>SIN CONTRATAR</v>
          </cell>
        </row>
        <row r="7582">
          <cell r="K7582">
            <v>2016528350006</v>
          </cell>
          <cell r="L7582" t="str">
            <v>CONSTRUCCIÓN DE 4 AULAS EN LA INSTITUCIÓN EDUCATIVA IBERIA SEDE #2 NUEVO MILENIO EN EL MUNICIPIO DE TUMACO, DEPARTAMENTO DE NARIÑO.</v>
          </cell>
          <cell r="M7582">
            <v>0</v>
          </cell>
          <cell r="N7582">
            <v>0</v>
          </cell>
          <cell r="O7582" t="str">
            <v>SIN CONTRATAR</v>
          </cell>
        </row>
        <row r="7583">
          <cell r="K7583">
            <v>2016528350008</v>
          </cell>
          <cell r="L7583" t="str">
            <v>MEJORAMIENTO ARQUITECTÓNICO Y PAISAJÍSTICO DEL PARQUE COLÓN, EN ZONA URBANA DEL MUNICIPIO DE TUMACO, DEPARTAMENTO DE NARIÑO.</v>
          </cell>
          <cell r="M7583">
            <v>0</v>
          </cell>
          <cell r="N7583">
            <v>0</v>
          </cell>
          <cell r="O7583" t="str">
            <v>SIN CONTRATAR</v>
          </cell>
        </row>
        <row r="7584">
          <cell r="K7584">
            <v>2016528350010</v>
          </cell>
          <cell r="L7584" t="str">
            <v>MEJORAMIENTO DE LAS CONDICIONES DE MOVILIDAD EN EL BARRIO UNION VICTORIA, CALLE 1A Y 2A SECTOR LA 40 ZONA URBANA EN EL MUNICIPIO DE TUMACO, DEPARTAMENTO DE NARIÑO.</v>
          </cell>
          <cell r="M7584">
            <v>0</v>
          </cell>
          <cell r="N7584">
            <v>0</v>
          </cell>
          <cell r="O7584" t="str">
            <v>SIN CONTRATAR</v>
          </cell>
        </row>
        <row r="7585">
          <cell r="K7585">
            <v>2016528350011</v>
          </cell>
          <cell r="L7585" t="str">
            <v>MEJORAMIENTO ARQUITECTÓNICO Y PAISAJISTICO DE LOS MIRADORES DEL PUENTE DEL MORRO, EN ZONA URBANA DEL MUNICIPIO DE TUMACO, DEPARTAMENTO DE NARIÑO.</v>
          </cell>
          <cell r="M7585">
            <v>0</v>
          </cell>
          <cell r="N7585">
            <v>0</v>
          </cell>
          <cell r="O7585" t="str">
            <v>SIN CONTRATAR</v>
          </cell>
        </row>
        <row r="7586">
          <cell r="K7586">
            <v>2016528350012</v>
          </cell>
          <cell r="L7586" t="str">
            <v>CONSTRUCCIÓN DE RAMALES EN LOS PUENTES PEATONALES  DEL BARRIO LAS FLORES Y  EL BARRIO VENECIA, EN EL MUNICIPIO DE TUMACO, DEPARTAMENTO DE NARIÑO.</v>
          </cell>
          <cell r="M7586">
            <v>0</v>
          </cell>
          <cell r="N7586">
            <v>0</v>
          </cell>
          <cell r="O7586" t="str">
            <v>SIN CONTRATAR</v>
          </cell>
        </row>
        <row r="7587">
          <cell r="K7587">
            <v>2016528350013</v>
          </cell>
          <cell r="L7587" t="str">
            <v>CONSTRUCCIÓN DE LA FASE FINAL DEL COLISEO CUBIERTO DEL BARRIO PANAMÁ HERRERA, EN EL MUNICIPIO DE TUMACO, DEPARTAMENTO DE NARIÑO.</v>
          </cell>
          <cell r="M7587">
            <v>0</v>
          </cell>
          <cell r="N7587">
            <v>0</v>
          </cell>
          <cell r="O7587" t="str">
            <v>SIN CONTRATAR</v>
          </cell>
        </row>
        <row r="7588">
          <cell r="K7588">
            <v>2013528380001</v>
          </cell>
          <cell r="L7588" t="str">
            <v>ADECUACIÓN PLAZA DE MERCADO DE GANADO Y DE FERIAS TÚQUERRES, NARIÑO, OCCIDENTE</v>
          </cell>
          <cell r="M7588">
            <v>100</v>
          </cell>
          <cell r="N7588">
            <v>99.69</v>
          </cell>
          <cell r="O7588" t="str">
            <v>TERMINADO</v>
          </cell>
        </row>
        <row r="7589">
          <cell r="K7589">
            <v>2013528380003</v>
          </cell>
          <cell r="L7589" t="str">
            <v>DOTACIÓN INSTRUMENTOS Y VESTUARIO PARA LAS BANDAS JUVENIL Y DE ADULTOS MUNICIPIO DE TÚQUERRES - NARIÑO.</v>
          </cell>
          <cell r="M7589">
            <v>100</v>
          </cell>
          <cell r="N7589">
            <v>99.99</v>
          </cell>
          <cell r="O7589" t="str">
            <v>TERMINADO</v>
          </cell>
        </row>
        <row r="7590">
          <cell r="K7590">
            <v>2013528380004</v>
          </cell>
          <cell r="L7590" t="str">
            <v>FORTALECIMIENTO GRUPOS DE SOCORRO, EMERGENCIAS Y ATENCION DE DESASTRES DEL MUNICIPIO DE TÚQUERRES - DEPARTAMENTO DE NARIÑO</v>
          </cell>
          <cell r="M7590">
            <v>100</v>
          </cell>
          <cell r="N7590">
            <v>100</v>
          </cell>
          <cell r="O7590" t="str">
            <v>PARA CIERRE</v>
          </cell>
        </row>
        <row r="7591">
          <cell r="K7591">
            <v>2013528380005</v>
          </cell>
          <cell r="L7591" t="str">
            <v>MEJORAMIENTO E INTERVENCIÒN VIAL PARA LA COMPETITIVIDAD MUNICIPIO DE TÚQUERRES, NARIÑO, OCCIDENTE</v>
          </cell>
          <cell r="M7591">
            <v>100</v>
          </cell>
          <cell r="N7591">
            <v>100</v>
          </cell>
          <cell r="O7591" t="str">
            <v>PARA CIERRE</v>
          </cell>
        </row>
        <row r="7592">
          <cell r="K7592">
            <v>2013528380006</v>
          </cell>
          <cell r="L7592" t="str">
            <v>DOTACIÓN CON PERTINENCIA Y CALIDAD EDUCATIVA  DE LA UNIVERSIDAD DE NARIÑO EN LA EXTENSIÓN TÚQUERRES.</v>
          </cell>
          <cell r="M7592">
            <v>100</v>
          </cell>
          <cell r="N7592">
            <v>99.86</v>
          </cell>
          <cell r="O7592" t="str">
            <v>PARA CIERRE</v>
          </cell>
        </row>
        <row r="7593">
          <cell r="K7593">
            <v>2013528380007</v>
          </cell>
          <cell r="L7593" t="str">
            <v>CONSTRUCCIÓN DE LA  PLANTA DE TRATAMIENTO DE AGUAS RESIDUALES SECTOR DE SIMÓN BOLÍVAR CASCO URBANO DEL MUNICIPIO DE TÚQUERRES, NARIÑO, OCCIDENTE</v>
          </cell>
          <cell r="M7593">
            <v>100</v>
          </cell>
          <cell r="N7593">
            <v>99.97</v>
          </cell>
          <cell r="O7593" t="str">
            <v>PARA CIERRE</v>
          </cell>
        </row>
        <row r="7594">
          <cell r="K7594">
            <v>2013528380009</v>
          </cell>
          <cell r="L7594" t="str">
            <v>MEJORAMIENTO VIA SAN ROQUE - AZUFRAL TÚQUERRES, NARIÑO, OCCIDENTE</v>
          </cell>
          <cell r="M7594">
            <v>100</v>
          </cell>
          <cell r="N7594">
            <v>99.95</v>
          </cell>
          <cell r="O7594" t="str">
            <v>TERMINADO</v>
          </cell>
        </row>
        <row r="7595">
          <cell r="K7595">
            <v>2013528380011</v>
          </cell>
          <cell r="L7595" t="str">
            <v>FORTALECIMIENTO DE EVENTOS ARTÍSTICOS Y CULTURALES CON LA IMPLEMENTACIÓN DE UNA TARIMA MOVIL EN EL MUNICIPIO TÚQUERRES, NARIÑO, OCCIDENTE</v>
          </cell>
          <cell r="M7595">
            <v>100</v>
          </cell>
          <cell r="N7595">
            <v>100</v>
          </cell>
          <cell r="O7595" t="str">
            <v>PARA CIERRE</v>
          </cell>
        </row>
        <row r="7596">
          <cell r="K7596">
            <v>2014528380001</v>
          </cell>
          <cell r="L7596" t="str">
            <v>RECUPERACIÓN ECOLOGICA  Y MANTENIMIENTO DE AREAS ESTRATEGICAS PARA LA CONSERVACION DE FUENTES DE AGUA EN PREDIOS DEL MUNICIPIO TÚQUERRES, NARIÑO, OCCIDENTE</v>
          </cell>
          <cell r="M7596">
            <v>100</v>
          </cell>
          <cell r="N7596">
            <v>49.9</v>
          </cell>
          <cell r="O7596" t="str">
            <v>TERMINADO</v>
          </cell>
        </row>
        <row r="7597">
          <cell r="K7597">
            <v>2014528380002</v>
          </cell>
          <cell r="L7597" t="str">
            <v>DOTACIÓN DE MOBILIARIO, EQUIPOS DE COMPUTO, AUDIOVISUALES Y  COMUNICACIONES PARA LA EXTENSIÓN DE LA UNIVERSIDAD DE NARIÑO EN TÚQUERRES</v>
          </cell>
          <cell r="M7597">
            <v>100</v>
          </cell>
          <cell r="N7597">
            <v>99</v>
          </cell>
          <cell r="O7597" t="str">
            <v>PARA CIERRE</v>
          </cell>
        </row>
        <row r="7598">
          <cell r="K7598">
            <v>2014528380003</v>
          </cell>
          <cell r="L7598" t="str">
            <v>FORTALECIMIENTO DE LAS EXPRESIONES ARTÍSTICAS POR MEDIO DE LA DOTACIÓN DE UN BANCO DE AYUDAS TÉCNICAS PARA LOS ARTESANOS DE TÚQUERRES, NARIÑO, OCCIDENTE</v>
          </cell>
          <cell r="M7598">
            <v>100</v>
          </cell>
          <cell r="N7598">
            <v>99.91</v>
          </cell>
          <cell r="O7598" t="str">
            <v>TERMINADO</v>
          </cell>
        </row>
        <row r="7599">
          <cell r="K7599">
            <v>2014528380005</v>
          </cell>
          <cell r="L7599" t="str">
            <v>CONSTRUCCIÓN PRIMERA ETAPA TECNOACADEMIA SENA TÚQUERRES, NARIÑO, OCCIDENTE</v>
          </cell>
          <cell r="M7599">
            <v>10.64</v>
          </cell>
          <cell r="N7599">
            <v>3.62</v>
          </cell>
          <cell r="O7599" t="str">
            <v>CONTRATADO EN EJECUCIÓN</v>
          </cell>
        </row>
        <row r="7600">
          <cell r="K7600">
            <v>2014528380006</v>
          </cell>
          <cell r="L7600" t="str">
            <v>DOTACIÓN Y ENSEÑANZA TÉCNICA DE AJEDREZ COMO HERRAMIENTA EDUCATIVA EN LAS INSTITUCIONES EDUCATIVAS TÚQUERRES, NARIÑO, OCCIDENTE</v>
          </cell>
          <cell r="M7600">
            <v>100</v>
          </cell>
          <cell r="N7600">
            <v>100</v>
          </cell>
          <cell r="O7600" t="str">
            <v>TERMINADO</v>
          </cell>
        </row>
        <row r="7601">
          <cell r="K7601">
            <v>2014528380008</v>
          </cell>
          <cell r="L7601" t="str">
            <v>ADQUISICIÓN DE VALLAS DE PROTECCION O CONTENCION DE PUBLICO PARA USO DE LA ALCADIA MUNICIPAL DE TÚQUERRES, NARIÑO, OCCIDENTE</v>
          </cell>
          <cell r="M7601">
            <v>100</v>
          </cell>
          <cell r="N7601">
            <v>99.6</v>
          </cell>
          <cell r="O7601" t="str">
            <v>TERMINADO</v>
          </cell>
        </row>
        <row r="7602">
          <cell r="K7602">
            <v>2014528380009</v>
          </cell>
          <cell r="L7602" t="str">
            <v>DOTACIÓN DE TUBA CORPORACIÓN DE MÚSICOS BANDA BOLÍVAR MUNICIPIO DE TÚQUERRES, NARIÑO, OCCIDENTE</v>
          </cell>
          <cell r="M7602">
            <v>100</v>
          </cell>
          <cell r="N7602">
            <v>100</v>
          </cell>
          <cell r="O7602" t="str">
            <v>PARA CIERRE</v>
          </cell>
        </row>
        <row r="7603">
          <cell r="K7603">
            <v>2014528380010</v>
          </cell>
          <cell r="L7603" t="str">
            <v>FORTALECIMIENTO DE LA ESCUELA DE CICLISMO AMATEUR VOLCAN ANDINO MUNICIPIO DE TÚQUERRES, NARIÑO, OCCIDENTE</v>
          </cell>
          <cell r="M7603">
            <v>100</v>
          </cell>
          <cell r="N7603">
            <v>100</v>
          </cell>
          <cell r="O7603" t="str">
            <v>PARA CIERRE</v>
          </cell>
        </row>
        <row r="7604">
          <cell r="K7604">
            <v>2014528380011</v>
          </cell>
          <cell r="L7604" t="str">
            <v>FORTALECIMIENTO DE LA ESCUELA DE FORMACION ARTISTICA DEL RESGUARDO INDIGENA DE YASCUAL MUNICIPIO DE TÚQUERRES, NARIÑO, OCCIDENTE</v>
          </cell>
          <cell r="M7604">
            <v>100</v>
          </cell>
          <cell r="N7604">
            <v>99.99</v>
          </cell>
          <cell r="O7604" t="str">
            <v>PARA CIERRE</v>
          </cell>
        </row>
        <row r="7605">
          <cell r="K7605">
            <v>2014528380012</v>
          </cell>
          <cell r="L7605" t="str">
            <v>CONSTRUCCIÓN PAVIMENTACIÓN EN CONCRETO HIDRAULIOC DE LA CARRERA 11 ENTRE CALLES 18 Y 20 TÚQUERRES, NARIÑO, OCCIDENTE</v>
          </cell>
          <cell r="M7605">
            <v>100</v>
          </cell>
          <cell r="N7605">
            <v>100</v>
          </cell>
          <cell r="O7605" t="str">
            <v>TERMINADO</v>
          </cell>
        </row>
        <row r="7606">
          <cell r="K7606">
            <v>2014528380013</v>
          </cell>
          <cell r="L7606" t="str">
            <v>MEJORAMIENTO DE LAS CONDICIONES SANITARIAS Y DOTACIÓN DE LA CENTRAL DE SACRIFICIO DE TÚQUERRES, NARIÑO, OCCIDENTE</v>
          </cell>
          <cell r="M7606">
            <v>100</v>
          </cell>
          <cell r="N7606">
            <v>99.69</v>
          </cell>
          <cell r="O7606" t="str">
            <v>TERMINADO</v>
          </cell>
        </row>
        <row r="7607">
          <cell r="K7607">
            <v>2014528380015</v>
          </cell>
          <cell r="L7607" t="str">
            <v>ADECUACIÓN DE INFRAESTRUCTURA FÍSICA SEDE CRUZ ROJA  MUNICIPIO TÚQUERRES, NARIÑO, OCCIDENTE</v>
          </cell>
          <cell r="M7607">
            <v>99.88</v>
          </cell>
          <cell r="N7607">
            <v>96.67</v>
          </cell>
          <cell r="O7607" t="str">
            <v>TERMINADO</v>
          </cell>
        </row>
        <row r="7608">
          <cell r="K7608">
            <v>2015528380006</v>
          </cell>
          <cell r="L7608" t="str">
            <v>MEJORAMIENTO DEL SISTEMA DE ALCANTARILLADO EN LOS SECTORES: CALLE11ENTRE CARRERA11Y 15, CARRERA12ENTRE CALLE11Y CALLE13, TÚQUERRES, NARIÑO, OCCIDENTE</v>
          </cell>
          <cell r="M7608">
            <v>16.190000000000001</v>
          </cell>
          <cell r="N7608">
            <v>36.049999999999997</v>
          </cell>
          <cell r="O7608" t="str">
            <v>CONTRATADO EN EJECUCIÓN</v>
          </cell>
        </row>
        <row r="7609">
          <cell r="K7609">
            <v>2015528380010</v>
          </cell>
          <cell r="L7609" t="str">
            <v>CONSTRUCCIÓN ALCANTARILLADO COMBINADO URBANIZACIÓN LA VIRGINIA Y AREA DE INFLUENCIA MUNICIPIO DE TUQUERRES, NARIÑO</v>
          </cell>
          <cell r="M7609">
            <v>100</v>
          </cell>
          <cell r="N7609">
            <v>70.27</v>
          </cell>
          <cell r="O7609" t="str">
            <v>TERMINADO</v>
          </cell>
        </row>
        <row r="7610">
          <cell r="K7610">
            <v>2015528380013</v>
          </cell>
          <cell r="L7610" t="str">
            <v>ADQUISICIÓN DE LOTE Y CONSTRUCCIÓN COMPLEJO DEPORTIVO Y RECREATIVO, BARRIO LAS MERCEDES MUNICIPIO DE TÚQUERRES, DEPARTAMENTO DE NARIÑO</v>
          </cell>
          <cell r="M7610">
            <v>100</v>
          </cell>
          <cell r="N7610">
            <v>69.58</v>
          </cell>
          <cell r="O7610" t="str">
            <v>TERMINADO</v>
          </cell>
        </row>
        <row r="7611">
          <cell r="K7611">
            <v>2015528380014</v>
          </cell>
          <cell r="L7611" t="str">
            <v>FORTALECIMIENTO DEL PATRIMONIO BIBLIOGRÁFICO EN EL MUNICIPIO TUQUERRES NARIÑO OCCIDENTE</v>
          </cell>
          <cell r="M7611">
            <v>0</v>
          </cell>
          <cell r="N7611">
            <v>0</v>
          </cell>
          <cell r="O7611" t="str">
            <v>CONTRATADO EN EJECUCIÓN</v>
          </cell>
        </row>
        <row r="7612">
          <cell r="K7612">
            <v>2015528380015</v>
          </cell>
          <cell r="L7612" t="str">
            <v>DOTACIÓN EQUIPOS DE INFORMATICA SEDE UNIVERSIDAD DE NARIÑO EXTENSION MUNCIPIO DE TÚQUERRES, NARIÑO, OCCIDENTE</v>
          </cell>
          <cell r="M7612">
            <v>100</v>
          </cell>
          <cell r="N7612">
            <v>99.88</v>
          </cell>
          <cell r="O7612" t="str">
            <v>TERMINADO</v>
          </cell>
        </row>
        <row r="7613">
          <cell r="K7613">
            <v>2015528380016</v>
          </cell>
          <cell r="L7613" t="str">
            <v>MEJORAMIENTO VIAL CON CONSTRUCCION DE BOX COULVERT SOBRE QUEBRADA TENGUETAN, VEREDA SAN ROQUE BAJO TÚQUERRES, NARIÑO, OCCIDENTE</v>
          </cell>
          <cell r="M7613">
            <v>99.44</v>
          </cell>
          <cell r="N7613">
            <v>99.77</v>
          </cell>
          <cell r="O7613" t="str">
            <v>CONTRATADO EN EJECUCIÓN</v>
          </cell>
        </row>
        <row r="7614">
          <cell r="K7614">
            <v>2015528380017</v>
          </cell>
          <cell r="L7614" t="str">
            <v>CONSTRUCCIÓN DE PAVIMENTO RIGIDO EN LAS VÍAS URBANAS DE LOS SECTORES CRUZ VERDE, GÓLGOTA Y LA RECONSTRUCCION DELMUNICIPIO DE TÚQUERRES, NARIÑO, OCCIDENTE</v>
          </cell>
          <cell r="M7614">
            <v>0</v>
          </cell>
          <cell r="N7614">
            <v>0</v>
          </cell>
          <cell r="O7614" t="str">
            <v>SIN CONTRATAR</v>
          </cell>
        </row>
        <row r="7615">
          <cell r="K7615">
            <v>2012528850001</v>
          </cell>
          <cell r="L7615" t="str">
            <v>CONSTRUCCIÓN RECONSTRUCCIÓN DEL MERCADO MUNICIPAL YACUANQUER, NARIÑO, OCCIDENTE</v>
          </cell>
          <cell r="M7615">
            <v>100</v>
          </cell>
          <cell r="N7615">
            <v>100</v>
          </cell>
          <cell r="O7615" t="str">
            <v>CERRADO</v>
          </cell>
        </row>
        <row r="7616">
          <cell r="K7616">
            <v>2013528850001</v>
          </cell>
          <cell r="L7616" t="str">
            <v>CONSTRUCCIÓN Y ADECUACIÓN DE ESCENARIOS DEPORTIVOS Y DE RECREACIÓN EN EL MUNICIPIO DE YACUANQUER, NARIÑO, OCCIDENTE</v>
          </cell>
          <cell r="M7616">
            <v>100</v>
          </cell>
          <cell r="N7616">
            <v>98.84</v>
          </cell>
          <cell r="O7616" t="str">
            <v>CERRADO</v>
          </cell>
        </row>
        <row r="7617">
          <cell r="K7617">
            <v>2014528850001</v>
          </cell>
          <cell r="L7617" t="str">
            <v>CONSTRUCCIÓN PAVIMENTACION EN CONCRETO RIGIDO DE LA CARRERA SEGUNDA ENTRE CALLES DIEZ Y TRECE, CALLE ONCE ENTRE CARRERA SEGUNDA Y TER CERA Y CARRERA CUARTA ENTRE CALLES NUEVE Y DIEZ DEL CASCO URBANO DEL MUNICIPIO DE YACUANQUER.</v>
          </cell>
          <cell r="M7617">
            <v>99.93</v>
          </cell>
          <cell r="N7617">
            <v>98.11</v>
          </cell>
          <cell r="O7617" t="str">
            <v>CERRADO</v>
          </cell>
        </row>
        <row r="7618">
          <cell r="K7618">
            <v>2014528850002</v>
          </cell>
          <cell r="L7618" t="str">
            <v>CONSTRUCCIÓN DE ESCENARIOS DEPORTIVOS Y DE RECREACION EN EL MUNICIPIO DE YACUANQUER, NARIÑO, OCCIDENTE</v>
          </cell>
          <cell r="M7618">
            <v>100</v>
          </cell>
          <cell r="N7618">
            <v>99.99</v>
          </cell>
          <cell r="O7618" t="str">
            <v>CERRADO</v>
          </cell>
        </row>
        <row r="7619">
          <cell r="K7619">
            <v>2015528850001</v>
          </cell>
          <cell r="L7619" t="str">
            <v>CONSTRUCCIÓN DE LA PLAZA DE NUEVO MANOS A LA OBRA DEL CASCO URBANO DEL MUNICIPIO DE YACUANQUER, NARIÑO, OCCIDENTE</v>
          </cell>
          <cell r="M7619">
            <v>100</v>
          </cell>
          <cell r="N7619">
            <v>99.97</v>
          </cell>
          <cell r="O7619" t="str">
            <v>CERRADO</v>
          </cell>
        </row>
        <row r="7620">
          <cell r="K7620">
            <v>2012004540003</v>
          </cell>
          <cell r="L7620" t="str">
            <v>CONSTRUCCIÓN PAVIMENTO RÍGIDO EN LA CALLE 14 ENTRE CARRERAS 6,7 Y 8 DEL MUNICIPIO ABREGO, NORTE DE SANTANDER, CENTRO ORIENTE</v>
          </cell>
          <cell r="M7620">
            <v>99.93</v>
          </cell>
          <cell r="N7620">
            <v>100</v>
          </cell>
          <cell r="O7620" t="str">
            <v>CERRADO</v>
          </cell>
        </row>
        <row r="7621">
          <cell r="K7621">
            <v>2012004540027</v>
          </cell>
          <cell r="L7621" t="str">
            <v>MANTENIMIENTO Y ADECUACIÓN DE VÍAS RURALES EN EL MUNICIPIO DE ABREGO, NORTE DE SANTANDER, CENTRO ORIENTE</v>
          </cell>
          <cell r="M7621">
            <v>100</v>
          </cell>
          <cell r="N7621">
            <v>100</v>
          </cell>
          <cell r="O7621" t="str">
            <v>CERRADO</v>
          </cell>
        </row>
        <row r="7622">
          <cell r="K7622">
            <v>2013004540001</v>
          </cell>
          <cell r="L7622" t="str">
            <v>CONSTRUCCIÓN DE PAVIMENTO RÍGIDO EN CALLE 14 DESDE LA CARRERA 9 HASTA EL CAÑO TUN TUN, DE LA CABECERA MUNICIPAL CENTRO ORIENTE, NORTE DE SANTANDER, ABREGO</v>
          </cell>
          <cell r="M7622">
            <v>100</v>
          </cell>
          <cell r="N7622">
            <v>100</v>
          </cell>
          <cell r="O7622" t="str">
            <v>CERRADO</v>
          </cell>
        </row>
        <row r="7623">
          <cell r="K7623">
            <v>2013004540031</v>
          </cell>
          <cell r="L7623" t="str">
            <v>CONSTRUCCIÓN DE PAVIMENTO EN CONCRETO RÍGIDO DE LA CALLE 8A ENTRE CARRERAS 3 Y 4 Y LA CARRERA 3 ENTRE CALLES 8 Y 8A, BARRIO LA CEIBA, ABREGO, NORTE DE SANTANDER</v>
          </cell>
          <cell r="M7623">
            <v>100</v>
          </cell>
          <cell r="N7623">
            <v>99.93</v>
          </cell>
          <cell r="O7623" t="str">
            <v>CERRADO</v>
          </cell>
        </row>
        <row r="7624">
          <cell r="K7624">
            <v>2013004540032</v>
          </cell>
          <cell r="L7624" t="str">
            <v>CONSTRUCCIÓN OBRAS DE ALCANTARILLADO SANITARIO, ACUEDUCTO, PAVIMENTO RÍGIDO Y ZONAS PEATONALES EN LA CARRERA 7 ENTRE LA AVENIDA LA PIÑUELA Y LA CALLE 6B Y ENTRE LAS CALLES 10 Y 15 DEL CASCO URBANO DE ABREGO, NORTE DE SANTANDER</v>
          </cell>
          <cell r="M7624">
            <v>100</v>
          </cell>
          <cell r="N7624">
            <v>100</v>
          </cell>
          <cell r="O7624" t="str">
            <v>CERRADO</v>
          </cell>
        </row>
        <row r="7625">
          <cell r="K7625">
            <v>2013004540045</v>
          </cell>
          <cell r="L7625" t="str">
            <v>CONSTRUCCIÓN PAVIMENTO RÍGIDO EN LA CALLE 14 ENTRE LA NOMENCLATURA 7-86 HASTA LA 8-10 DE LA CABECERA MUNICIPAL DEL MUNICIPIO DE ABREGO, NORTE DE SANTANDER, CENTRO ORIENTE</v>
          </cell>
          <cell r="M7625">
            <v>100</v>
          </cell>
          <cell r="N7625">
            <v>100</v>
          </cell>
          <cell r="O7625" t="str">
            <v>CERRADO</v>
          </cell>
        </row>
        <row r="7626">
          <cell r="K7626">
            <v>2014004540017</v>
          </cell>
          <cell r="L7626" t="str">
            <v>CONSTRUCCIÓN OBRAS DE TERMINACIÓN DEL PARQUE PRINCIPAL DE ABREGO GUILLERMO QUINTERO CALDERON ABREGO, NORTE DE SANTANDER, CENTRO ORIENTE</v>
          </cell>
          <cell r="M7626">
            <v>100</v>
          </cell>
          <cell r="N7626">
            <v>100</v>
          </cell>
          <cell r="O7626" t="str">
            <v>CERRADO</v>
          </cell>
        </row>
        <row r="7627">
          <cell r="K7627">
            <v>2015004540007</v>
          </cell>
          <cell r="L7627" t="str">
            <v>CONSTRUCCIÓN OBRAS DE PAVIMENTACIÓN EN CONCRETO RÍGIDO Y MEJORAMIENTO DE ZONAS PEATONALES EN DIVERSAS VÍAS DEL CASCO URBANO DE ABREGO, NORTE DE SANTANDER</v>
          </cell>
          <cell r="M7627">
            <v>100</v>
          </cell>
          <cell r="N7627">
            <v>100</v>
          </cell>
          <cell r="O7627" t="str">
            <v>CERRADO</v>
          </cell>
        </row>
        <row r="7628">
          <cell r="K7628">
            <v>2016004540001</v>
          </cell>
          <cell r="L7628" t="str">
            <v>CONSTRUCCIÓN DE VÍAS URBANAS EL BARRIO VILLA CELMIRA Y BELLO VALLE DEL MUNICIPIO DE ABREGO, NORTE DE SANTANDER</v>
          </cell>
          <cell r="M7628">
            <v>0</v>
          </cell>
          <cell r="N7628">
            <v>0</v>
          </cell>
          <cell r="O7628" t="str">
            <v>SIN CONTRATAR</v>
          </cell>
        </row>
        <row r="7629">
          <cell r="K7629">
            <v>2012004540016</v>
          </cell>
          <cell r="L7629" t="str">
            <v>MEJORAMIENTO DE LA CALLE 3 ENTRE CARRERAS 8, 9, 10 Y SALIDA A VILLA SUCRE MUNICIPIO DE ARBOLEDAS, NORTE DE SANTANDER, CENTRO ORIENTE</v>
          </cell>
          <cell r="M7629">
            <v>100</v>
          </cell>
          <cell r="N7629">
            <v>99.42</v>
          </cell>
          <cell r="O7629" t="str">
            <v>CERRADO</v>
          </cell>
        </row>
        <row r="7630">
          <cell r="K7630">
            <v>2014004540030</v>
          </cell>
          <cell r="L7630" t="str">
            <v>MEJORAMIENTO DE LA PLAZA DE MERCADO DEL MUNICIPIO DE ARBOLEDAS, NORTE DE SANTANDER, CENTRO ORIENTE</v>
          </cell>
          <cell r="M7630">
            <v>89.9</v>
          </cell>
          <cell r="N7630">
            <v>84.02</v>
          </cell>
          <cell r="O7630" t="str">
            <v>CONTRATADO EN EJECUCIÓN</v>
          </cell>
        </row>
        <row r="7631">
          <cell r="K7631">
            <v>2015004540039</v>
          </cell>
          <cell r="L7631" t="str">
            <v>CONSTRUCCIÓN EN PAVIMENTO RÍGIDO DE VÍAS URBANAS DEL MUNICIPIO DE ARBOLEDAS, NORTE DE SANTANDER</v>
          </cell>
          <cell r="M7631">
            <v>37.090000000000003</v>
          </cell>
          <cell r="N7631">
            <v>55.52</v>
          </cell>
          <cell r="O7631" t="str">
            <v>CONTRATADO EN EJECUCIÓN</v>
          </cell>
        </row>
        <row r="7632">
          <cell r="K7632">
            <v>2013004540012</v>
          </cell>
          <cell r="L7632" t="str">
            <v>CONSTRUCCIÓN DE PAVIMENTO RÍGIDO EN LAS VÍAS URBANAS DEL MUNICIPIO DE BOCHALEMA, NORTE DE SANTANDER, CENTRO ORIENTE</v>
          </cell>
          <cell r="M7632">
            <v>100</v>
          </cell>
          <cell r="N7632">
            <v>100</v>
          </cell>
          <cell r="O7632" t="str">
            <v>CERRADO</v>
          </cell>
        </row>
        <row r="7633">
          <cell r="K7633">
            <v>2014004540023</v>
          </cell>
          <cell r="L7633" t="str">
            <v>CONSTRUCCIÓN OBRAS DE URBANISMO PARQUE LÍNEAL PERÍMETRAL ESCUELA MARCOS GARCÍA CARRILLO EN EL CENTRO POBLADO LA DONJUANA DEL MUNICIPIO DE BOCHALEMA, NORTE DE SANTANDER, CENTRO ORIENTE</v>
          </cell>
          <cell r="M7633">
            <v>100</v>
          </cell>
          <cell r="N7633">
            <v>100</v>
          </cell>
          <cell r="O7633" t="str">
            <v>CERRADO</v>
          </cell>
        </row>
        <row r="7634">
          <cell r="K7634">
            <v>2015004540023</v>
          </cell>
          <cell r="L7634" t="str">
            <v>CONSTRUCCIÓN DE PAVIMENTO RÍGIDO Y REPOSICIÓN DE REDES DE ALCANTARILLADO EN LOS BARRIOS SAN BARTOLOMÉ Y LOS PINOS DEL CASCO URBANO DEL MUNICIPIO DE BOCHALEMA, NORTE DE SANTANDER, CENTRO ORIENTE</v>
          </cell>
          <cell r="M7634">
            <v>99.79</v>
          </cell>
          <cell r="N7634">
            <v>92.01</v>
          </cell>
          <cell r="O7634" t="str">
            <v>TERMINADO</v>
          </cell>
        </row>
        <row r="7635">
          <cell r="K7635">
            <v>2015004540024</v>
          </cell>
          <cell r="L7635" t="str">
            <v>CONSTRUCCIÓN DE PARQUE Y SUMINISTRO E INSTALACIÓN DE ELEMENTOS BIOSALUDABLES, MUNICIPIO DE BOCHALEMA, NORTE DE SANTANDER, CENTRO ORIENTE</v>
          </cell>
          <cell r="M7635">
            <v>100</v>
          </cell>
          <cell r="N7635">
            <v>99.95</v>
          </cell>
          <cell r="O7635" t="str">
            <v>CERRADO</v>
          </cell>
        </row>
        <row r="7636">
          <cell r="K7636">
            <v>2014541090001</v>
          </cell>
          <cell r="L7636" t="str">
            <v>MEJORAMIENTO Y RECONSTRUCCION DE LAS FACHADAS Y PARQUE PRINCIPAL DEL MUNICIPIO DE BUCARASICA, NORTE DE SANTANDER, CENTRO ORIENTE</v>
          </cell>
          <cell r="M7636">
            <v>100</v>
          </cell>
          <cell r="N7636">
            <v>99.9</v>
          </cell>
          <cell r="O7636" t="str">
            <v>CERRADO</v>
          </cell>
        </row>
        <row r="7637">
          <cell r="K7637">
            <v>2014541090002</v>
          </cell>
          <cell r="L7637" t="str">
            <v>CONSTRUCCIÓN DEL MALECON ALEDAÑO AL RÍO SARDINATA DEL CORREGIMIENTO LA SANJUANA MUNICIPIO DE BUCARASICA, NORTE DE SANTANDER</v>
          </cell>
          <cell r="M7637">
            <v>100</v>
          </cell>
          <cell r="N7637">
            <v>99.81</v>
          </cell>
          <cell r="O7637" t="str">
            <v>CERRADO</v>
          </cell>
        </row>
        <row r="7638">
          <cell r="K7638">
            <v>2012004540018</v>
          </cell>
          <cell r="L7638" t="str">
            <v>MANTENIMIENTO Y MEJORAMIENTO DE LA PLAZA DE MERCADO DEL MUNICIPIO DE CACHIRÁ, NORTE DE SANTANDER, CENTRO ORIENTE</v>
          </cell>
          <cell r="M7638">
            <v>100</v>
          </cell>
          <cell r="N7638">
            <v>98.78</v>
          </cell>
          <cell r="O7638" t="str">
            <v>CERRADO</v>
          </cell>
        </row>
        <row r="7639">
          <cell r="K7639">
            <v>2012004540024</v>
          </cell>
          <cell r="L7639" t="str">
            <v>DOTACIÓN DE EQUIPOS PARA EL SERVICIO DE URGENCIAS Y SALA DE PARTOS DE LA IPS HOSPITAL MIGUEL DURAN DURAN DE LA ESE REGIONAL OCCI CACHIRÁ, NORTE DE SANTANDER, CENTRO ORIENTE</v>
          </cell>
          <cell r="M7639">
            <v>100</v>
          </cell>
          <cell r="N7639">
            <v>97.27</v>
          </cell>
          <cell r="O7639" t="str">
            <v>CERRADO</v>
          </cell>
        </row>
        <row r="7640">
          <cell r="K7640">
            <v>2013004540025</v>
          </cell>
          <cell r="L7640" t="str">
            <v>ADQUISICIÓN DE EQUIPOS PARA LA DOTACION DE AULAS VIRTUALES EN EL MUNICIPIO DE CACHIRÁ, NORTE DE SANTANDER, CENTRO ORIENTE</v>
          </cell>
          <cell r="M7640">
            <v>99.6</v>
          </cell>
          <cell r="N7640">
            <v>99.47</v>
          </cell>
          <cell r="O7640" t="str">
            <v>TERMINADO</v>
          </cell>
        </row>
        <row r="7641">
          <cell r="K7641">
            <v>2013004540048</v>
          </cell>
          <cell r="L7641" t="str">
            <v>CONSTRUCCIÓN DE CUBIERTA METÁLICA Y ADECUACIÓN ESCENARIO DEPORTIVO EN EL CENTRO POBLADO LA CARRERA, MUNICIPIO DE CACHIRÁ, NORTE DE SANTANDER</v>
          </cell>
          <cell r="M7641">
            <v>0</v>
          </cell>
          <cell r="N7641">
            <v>103.84</v>
          </cell>
          <cell r="O7641" t="str">
            <v>CONTRATADO EN EJECUCIÓN</v>
          </cell>
        </row>
        <row r="7642">
          <cell r="K7642">
            <v>2014004540031</v>
          </cell>
          <cell r="L7642" t="str">
            <v>CONSTRUCCIÓN DE PARQUES INFANTILES EN EL CORREGIMIENTO DE LA CARRERA, CENTRO POBLADO RURAL SAN JOSÉ DEL LLANO Y  CENTRO POBLADO RURAL LOS MANGOS DEL MUNICIPIO DE CACHIRA, NORTE DE SANTANDER</v>
          </cell>
          <cell r="M7642">
            <v>100</v>
          </cell>
          <cell r="N7642">
            <v>99.92</v>
          </cell>
          <cell r="O7642" t="str">
            <v>PARA CIERRE</v>
          </cell>
        </row>
        <row r="7643">
          <cell r="K7643">
            <v>2015004540016</v>
          </cell>
          <cell r="L7643" t="str">
            <v>CONSTRUCCIÓN DE PUENTES PEATONALES METÁLICOS EN LA VEREDA VEGA DE RAMÍREZ Y EN LA VEREDA EL SILENCIO DEL MUNICIPIO DE CACHIRÁ, NORTE DE SANTANDER</v>
          </cell>
          <cell r="M7643">
            <v>0</v>
          </cell>
          <cell r="N7643">
            <v>64.13</v>
          </cell>
          <cell r="O7643" t="str">
            <v>CONTRATADO EN EJECUCIÓN</v>
          </cell>
        </row>
        <row r="7644">
          <cell r="K7644">
            <v>2015541280001</v>
          </cell>
          <cell r="L7644" t="str">
            <v>IMPLEMENTACIÓN DE GAS LICUADO DE PETROLEO GLP POR REDES PARA EL MUNICIPIO DE CACHIRÁ - DEPARTAMENTO DE NORTE DE SANTANDER.</v>
          </cell>
          <cell r="M7644">
            <v>62.5</v>
          </cell>
          <cell r="N7644">
            <v>50</v>
          </cell>
          <cell r="O7644" t="str">
            <v>CONTRATADO EN EJECUCIÓN</v>
          </cell>
        </row>
        <row r="7645">
          <cell r="K7645">
            <v>2013004540026</v>
          </cell>
          <cell r="L7645" t="str">
            <v>CONSTRUCCIÓN DE ALCANTARILLADO, ACUEDUCTO Y ADECUACIÓN DEL TERRENO DEL PROYECTO DE VIVIENDA URBANIZACIÓN LOS SAUCES FASE I MUNICIPIO DE CÁCOTA, NORTE DE SANTANDER</v>
          </cell>
          <cell r="M7645">
            <v>100</v>
          </cell>
          <cell r="N7645">
            <v>79.34</v>
          </cell>
          <cell r="O7645" t="str">
            <v>TERMINADO</v>
          </cell>
        </row>
        <row r="7646">
          <cell r="K7646">
            <v>2015004540004</v>
          </cell>
          <cell r="L7646" t="str">
            <v>CONSTRUCCIÓN DE ESTUFAS REGULADORAS DE HUMO EN ZONA RURAL DEL MUNICIPIO DE CÁCOTA, NORTE DE SANTANDER</v>
          </cell>
          <cell r="M7646">
            <v>100</v>
          </cell>
          <cell r="N7646">
            <v>99.95</v>
          </cell>
          <cell r="O7646" t="str">
            <v>CERRADO</v>
          </cell>
        </row>
        <row r="7647">
          <cell r="K7647">
            <v>2015541250001</v>
          </cell>
          <cell r="L7647" t="str">
            <v>CONSTRUCCIÓN DE ALCANTARILLADO, ACUEDUCTO Y ADECUACIÓN DEL TERRENO DEL PROYECTO DE VIVIENDA URBANIZACIÓN LOS SAUCES ETAPA 2 MUNICIPIO DE CÁCOTA NORTE DE SANTANDER</v>
          </cell>
          <cell r="M7647">
            <v>100</v>
          </cell>
          <cell r="N7647">
            <v>21.15</v>
          </cell>
          <cell r="O7647" t="str">
            <v>TERMINADO</v>
          </cell>
        </row>
        <row r="7648">
          <cell r="K7648">
            <v>2012004540004</v>
          </cell>
          <cell r="L7648" t="str">
            <v>MEJORAMIENTO VÍAS URBANAS, CHINÁCOTA, NORTE DE SANTANDER, CENTRO ORIENTE</v>
          </cell>
          <cell r="M7648">
            <v>100</v>
          </cell>
          <cell r="N7648">
            <v>99.55</v>
          </cell>
          <cell r="O7648" t="str">
            <v>CERRADO</v>
          </cell>
        </row>
        <row r="7649">
          <cell r="K7649">
            <v>2013004540017</v>
          </cell>
          <cell r="L7649" t="str">
            <v>REPOSICIÓN DE REDES DE ALCANTARILLADO Y PAVIMENTACIÓN DE VÍAS URBANAS EN CONCRETO EN EL MUNICIPIO DE CHINÁCOTA, NORTE DE SANTANDER</v>
          </cell>
          <cell r="M7649">
            <v>100</v>
          </cell>
          <cell r="N7649">
            <v>99.99</v>
          </cell>
          <cell r="O7649" t="str">
            <v>CERRADO</v>
          </cell>
        </row>
        <row r="7650">
          <cell r="K7650">
            <v>2013004540028</v>
          </cell>
          <cell r="L7650" t="str">
            <v>ADECUACIÓN DEL ESPACIO PÚBLICO DEL SECTOR DEL ATRIO LOCALIZADO EN LA CALLE 4TA ENTRE CARRERAS 3ERA Y 4TA DEL MUNICIPIO DE CHINÁCOTA, NORTE DE SANTANDER</v>
          </cell>
          <cell r="M7650">
            <v>100</v>
          </cell>
          <cell r="N7650">
            <v>99.98</v>
          </cell>
          <cell r="O7650" t="str">
            <v>CERRADO</v>
          </cell>
        </row>
        <row r="7651">
          <cell r="K7651">
            <v>2014004540014</v>
          </cell>
          <cell r="L7651" t="str">
            <v>CONSTRUCCIÓN PAVIMENTO EN CONCRETO RÍGIDO DE LA VÍA URBANA CARRERA 8 ENTRE CALLES 3 Y 4, MUNICIPIO DE CHINÁCOTA, NORTE DE SANTANDER, CENTRO ORIENTE</v>
          </cell>
          <cell r="M7651">
            <v>100</v>
          </cell>
          <cell r="N7651">
            <v>99.98</v>
          </cell>
          <cell r="O7651" t="str">
            <v>CERRADO</v>
          </cell>
        </row>
        <row r="7652">
          <cell r="K7652">
            <v>2014004540016</v>
          </cell>
          <cell r="L7652" t="str">
            <v>ADECUACIÓN PARQUE PRINCIPAL DEL CASCO URBANO DEL MUNICIPIO DE CHINÁCOTA, NORTE DE SANTANDER, CENTRO ORIENTE</v>
          </cell>
          <cell r="M7652">
            <v>100</v>
          </cell>
          <cell r="N7652">
            <v>99.71</v>
          </cell>
          <cell r="O7652" t="str">
            <v>CERRADO</v>
          </cell>
        </row>
        <row r="7653">
          <cell r="K7653">
            <v>2015004540006</v>
          </cell>
          <cell r="L7653" t="str">
            <v>CONSTRUCCIÓN ESTUFAS REGULADORAS DE HUMO SECTOR RURAL, MUNICIPIO DE CHINÁCOTA, NORTE DE SANTANDER</v>
          </cell>
          <cell r="M7653">
            <v>100</v>
          </cell>
          <cell r="N7653">
            <v>100</v>
          </cell>
          <cell r="O7653" t="str">
            <v>CERRADO</v>
          </cell>
        </row>
        <row r="7654">
          <cell r="K7654">
            <v>2015004540008</v>
          </cell>
          <cell r="L7654" t="str">
            <v>REHABILITACIÓN DE LA CARRERA 1, MUNICIPIO DE CHINÁCOTA, NORTE DE SANTANDER</v>
          </cell>
          <cell r="M7654">
            <v>100</v>
          </cell>
          <cell r="N7654">
            <v>41.96</v>
          </cell>
          <cell r="O7654" t="str">
            <v>TERMINADO</v>
          </cell>
        </row>
        <row r="7655">
          <cell r="K7655">
            <v>2012004540028</v>
          </cell>
          <cell r="L7655" t="str">
            <v>MEJORAMIENTO DE LA VÍA TERCIARIA VEREDA CORNEJO - MUNICIPIO DE CHITAGÁ NORTE DE SANTANDER</v>
          </cell>
          <cell r="M7655">
            <v>100</v>
          </cell>
          <cell r="N7655">
            <v>100</v>
          </cell>
          <cell r="O7655" t="str">
            <v>TERMINADO</v>
          </cell>
        </row>
        <row r="7656">
          <cell r="K7656">
            <v>2013004540038</v>
          </cell>
          <cell r="L7656" t="str">
            <v>MEJORAMIENTO Y MANTENIMIENTO DE LA PLAZA DE MERCADO DEL MUNCIPIO DE CHITAGÁ, NORTE DE SANTANDER</v>
          </cell>
          <cell r="M7656">
            <v>100</v>
          </cell>
          <cell r="N7656">
            <v>100</v>
          </cell>
          <cell r="O7656" t="str">
            <v>PARA CIERRE</v>
          </cell>
        </row>
        <row r="7657">
          <cell r="K7657">
            <v>2014004540002</v>
          </cell>
          <cell r="L7657" t="str">
            <v>CONSTRUCCIÓN DE PAVIMENTO RIGIDO DESDE DESDE LA CALLE 5 ENTRE CARRERA 1 Y 3 CHITAGÁ, NORTE DE SANTANDER, CENTRO ORIENTE</v>
          </cell>
          <cell r="M7657">
            <v>100</v>
          </cell>
          <cell r="N7657">
            <v>100</v>
          </cell>
          <cell r="O7657" t="str">
            <v>CERRADO</v>
          </cell>
        </row>
        <row r="7658">
          <cell r="K7658">
            <v>2013004540041</v>
          </cell>
          <cell r="L7658" t="str">
            <v>MEJORAMIENTO DE VÍAS URBANAS EN EL CASCO URBANO DEL MUNICIPIO DE CONVENCIÓN, NORTE DE SANTANDER, CENTRO ORIENTE</v>
          </cell>
          <cell r="M7658">
            <v>100</v>
          </cell>
          <cell r="N7658">
            <v>96.66</v>
          </cell>
          <cell r="O7658" t="str">
            <v>CERRADO</v>
          </cell>
        </row>
        <row r="7659">
          <cell r="K7659">
            <v>2014004540036</v>
          </cell>
          <cell r="L7659" t="str">
            <v>CONSTRUCCIÓN DE CUBIERTA EN EL COLISEO LUCIO PABÓN NUÑEZ DEL MUNICIPIO DE CONVENCIÓN, NORTE DE SANTANDER</v>
          </cell>
          <cell r="M7659">
            <v>100</v>
          </cell>
          <cell r="N7659">
            <v>99.98</v>
          </cell>
          <cell r="O7659" t="str">
            <v>CERRADO</v>
          </cell>
        </row>
        <row r="7660">
          <cell r="K7660">
            <v>2015004540011</v>
          </cell>
          <cell r="L7660" t="str">
            <v>REPOSICIÓN DE REDES HIDROSANITARIAS Y PAVIMENTO RÍGIDO EN LA CALLE 5TA ENTRE CARRERAS 2 Y 3, CARRERA 4TA ENTE CALLES 4 Y 5 BARRIO PALOREDONDO Y CONSTRUCCIÓN MURO DE CONTENCIÓN BARRIO EL CRISTO CONVENCIÓN, NORTE DE SANTANDER</v>
          </cell>
          <cell r="M7660">
            <v>100</v>
          </cell>
          <cell r="N7660">
            <v>99.95</v>
          </cell>
          <cell r="O7660" t="str">
            <v>CERRADO</v>
          </cell>
        </row>
        <row r="7661">
          <cell r="K7661">
            <v>2015540010001</v>
          </cell>
          <cell r="L7661" t="str">
            <v>CONSTRUCCIÓN ACUEDUCTO CABECERA CORREGIMIENTO BUENA ESPERANZA MUNICIPIO DE CÚCUTA</v>
          </cell>
          <cell r="M7661">
            <v>0</v>
          </cell>
          <cell r="N7661">
            <v>48.71</v>
          </cell>
          <cell r="O7661" t="str">
            <v>CONTRATADO EN EJECUCIÓN</v>
          </cell>
        </row>
        <row r="7662">
          <cell r="K7662">
            <v>2012004540031</v>
          </cell>
          <cell r="L7662" t="str">
            <v>CONSTRUCCIÓN DE 40 COCINAS REGULADORAS DE HUMO EN LAS VEREDAS AGUADAS, VEREDA ROMÁN SECTOR ALTO DEL TIGRE Y CAPIRÁ NORTE CUCUTILLA, NORTE DE SANTANDER, CENTRO ORIENTE</v>
          </cell>
          <cell r="M7662">
            <v>100</v>
          </cell>
          <cell r="N7662">
            <v>97.69</v>
          </cell>
          <cell r="O7662" t="str">
            <v>CERRADO</v>
          </cell>
        </row>
        <row r="7663">
          <cell r="K7663">
            <v>2013004540044</v>
          </cell>
          <cell r="L7663" t="str">
            <v>CONSTRUCCIÓN DE 223 COCINAS REGULADORES DE HUMO EN DIFERENTES VEREDAS Y CASCO URBANO  DEL MUNICIPIO DE CUCUTILLA, NORTE DE SANTANDER, CENTRO ORIENTE</v>
          </cell>
          <cell r="M7663">
            <v>100</v>
          </cell>
          <cell r="N7663">
            <v>100</v>
          </cell>
          <cell r="O7663" t="str">
            <v>CERRADO</v>
          </cell>
        </row>
        <row r="7664">
          <cell r="K7664">
            <v>2013004540056</v>
          </cell>
          <cell r="L7664" t="str">
            <v>DESARROLLO DE PAVIMENTACIÓN DE VÍAS URBANAS DEL MUNICIPIO DE CUCUTILLA, NORTE DE SANTANDER, CENTRO ORIENTE</v>
          </cell>
          <cell r="M7664">
            <v>100</v>
          </cell>
          <cell r="N7664">
            <v>100</v>
          </cell>
          <cell r="O7664" t="str">
            <v>CERRADO</v>
          </cell>
        </row>
        <row r="7665">
          <cell r="K7665">
            <v>2014004540033</v>
          </cell>
          <cell r="L7665" t="str">
            <v>CONSTRUCCIÓN DE UNIDADES SANITARIAS CON SISTEMA DE TRATAMIENTO DE AGUAS RESIDUALES EN EL ÁREA RURAL DEL MUNICIPIO DE CUCUTILLA DEPARTAMENTO NORTE DE SANTANDER</v>
          </cell>
          <cell r="M7665">
            <v>100</v>
          </cell>
          <cell r="N7665">
            <v>99.98</v>
          </cell>
          <cell r="O7665" t="str">
            <v>PARA CIERRE</v>
          </cell>
        </row>
        <row r="7666">
          <cell r="K7666">
            <v>2012004540005</v>
          </cell>
          <cell r="L7666" t="str">
            <v>MEJORAMIENTO Y REHABILITACION  DE PAVIMENTO ASFALTICO DE LA AVENIDA 2 TRAMO ENTRE EL HOGAR DEL ADULTO MAYOR Y LA PISCINA OLIMPICA MUNICIPIO DE DURANIA, NORTE DE SANTANDER</v>
          </cell>
          <cell r="M7666">
            <v>95.32</v>
          </cell>
          <cell r="N7666">
            <v>100</v>
          </cell>
          <cell r="O7666" t="str">
            <v>CONTRATADO EN EJECUCIÓN</v>
          </cell>
        </row>
        <row r="7667">
          <cell r="K7667">
            <v>2013004540007</v>
          </cell>
          <cell r="L7667" t="str">
            <v>MEJORAMIENTO Y REHABILITACION DE LA AVENIDA SEGUNDA DESDE LA  ENTRADA AL BARRIO LAS ESCALINATAS HASTA LA CALLE 8VA CASCO URBANO DURANIA, NORTE DE SANTANDER, CENTRO ORIENTE</v>
          </cell>
          <cell r="M7667">
            <v>100</v>
          </cell>
          <cell r="N7667">
            <v>100</v>
          </cell>
          <cell r="O7667" t="str">
            <v>CERRADO</v>
          </cell>
        </row>
        <row r="7668">
          <cell r="K7668">
            <v>2014004540026</v>
          </cell>
          <cell r="L7668" t="str">
            <v>RECUPERACIÓN PAVIMENTO DE LA VÍA BARRIO SAN MARINO DEL MUNICIPIO DE DURANIA, NORTE DE SANTANDER, CENTRO ORIENTE</v>
          </cell>
          <cell r="M7668">
            <v>100</v>
          </cell>
          <cell r="N7668">
            <v>95.07</v>
          </cell>
          <cell r="O7668" t="str">
            <v>TERMINADO</v>
          </cell>
        </row>
        <row r="7669">
          <cell r="K7669">
            <v>2015004540021</v>
          </cell>
          <cell r="L7669" t="str">
            <v>CONSTRUCCIÓN DE PUENTE Y OBRAS DE PROTECCIÓN Y ADECUACIÓN ACCESO A LA URBANIZACIÓN VILLA JULIA DEL MUNICIPIO DURANIA, NORTE DE SANTANDER</v>
          </cell>
          <cell r="M7669">
            <v>78.09</v>
          </cell>
          <cell r="N7669">
            <v>42.07</v>
          </cell>
          <cell r="O7669" t="str">
            <v>CONTRATADO EN EJECUCIÓN</v>
          </cell>
        </row>
        <row r="7670">
          <cell r="K7670">
            <v>2012004540001</v>
          </cell>
          <cell r="L7670" t="str">
            <v>CONSTRUCCIÓN DE PAVIMENTO RÍGIDO EN LAS VÍAS URBANAS DEL CORREGIMIENTO DE GUAMALITO Y LA CABECERA MUNICIPAL DE EL CARMEN, NORTE DE SANTANDER, CENTRO ORIENTE</v>
          </cell>
          <cell r="M7670">
            <v>100</v>
          </cell>
          <cell r="N7670">
            <v>100</v>
          </cell>
          <cell r="O7670" t="str">
            <v>CERRADO</v>
          </cell>
        </row>
        <row r="7671">
          <cell r="K7671">
            <v>2013004540047</v>
          </cell>
          <cell r="L7671" t="str">
            <v>MEJORAMIENTO DE VIVIENDA EN LA ZONA URBANA Y RURAL DEL MUNICIPIO DE EL CARMEN, NORTE DE SANTANDER</v>
          </cell>
          <cell r="M7671">
            <v>100</v>
          </cell>
          <cell r="N7671">
            <v>100</v>
          </cell>
          <cell r="O7671" t="str">
            <v>CERRADO</v>
          </cell>
        </row>
        <row r="7672">
          <cell r="K7672">
            <v>2014004540020</v>
          </cell>
          <cell r="L7672" t="str">
            <v>CONSTRUCCIÓN SENDERO PEATONAL, SECTOR EL CARRETERO, CABECERA MUNICIPAL EL CARMEN, NORTE DE SANTANDER</v>
          </cell>
          <cell r="M7672">
            <v>100</v>
          </cell>
          <cell r="N7672">
            <v>99.99</v>
          </cell>
          <cell r="O7672" t="str">
            <v>CERRADO</v>
          </cell>
        </row>
        <row r="7673">
          <cell r="K7673">
            <v>2014004540021</v>
          </cell>
          <cell r="L7673" t="str">
            <v>ADECUACIÓN PARQUE MIRADOR UBICADO EN LA CARRERA 8 CALLE 6 ESQUINA CENTRO POBLADO GUAMALITO, MUNICIPIO DE EL CARMEN, NORTE DE SANTANDER</v>
          </cell>
          <cell r="M7673">
            <v>100</v>
          </cell>
          <cell r="N7673">
            <v>100</v>
          </cell>
          <cell r="O7673" t="str">
            <v>CERRADO</v>
          </cell>
        </row>
        <row r="7674">
          <cell r="K7674">
            <v>2014004540022</v>
          </cell>
          <cell r="L7674" t="str">
            <v>CONSTRUCCIÓN DE 100 ESTUFAS REGULADORAS DE HUMO EN LA ZONA RURAL DEL MUNICIPIO DE EL CARMEN, NORTE DE SANTANDER</v>
          </cell>
          <cell r="M7674">
            <v>100</v>
          </cell>
          <cell r="N7674">
            <v>100</v>
          </cell>
          <cell r="O7674" t="str">
            <v>CERRADO</v>
          </cell>
        </row>
        <row r="7675">
          <cell r="K7675">
            <v>2015542450001</v>
          </cell>
          <cell r="L7675" t="str">
            <v>CONSTRUCCIÓN DE PLACA HUELLA VEREDA SANTO DOMINGO, MUNICIPIO EL CARMEN, NORTE DE SANTANDER</v>
          </cell>
          <cell r="M7675">
            <v>100</v>
          </cell>
          <cell r="N7675">
            <v>100</v>
          </cell>
          <cell r="O7675" t="str">
            <v>CERRADO</v>
          </cell>
        </row>
        <row r="7676">
          <cell r="K7676">
            <v>2015542450002</v>
          </cell>
          <cell r="L7676" t="str">
            <v>MEJORAMIENTO DE VIVIENDA EN LA ZONA URBANA Y RURAL DEL MUNICIPIO DE EL CARMEN - NORTE DE SANTANDER</v>
          </cell>
          <cell r="M7676">
            <v>100</v>
          </cell>
          <cell r="N7676">
            <v>100</v>
          </cell>
          <cell r="O7676" t="str">
            <v>CERRADO</v>
          </cell>
        </row>
        <row r="7677">
          <cell r="K7677">
            <v>2012004540002</v>
          </cell>
          <cell r="L7677" t="str">
            <v>REPARACIÓN MALLA VIAL EN MAL ESTADO EN HUELLA CONCRETO RIGIDO EL TARRA - NORTE DE SANTANDER</v>
          </cell>
          <cell r="M7677">
            <v>100</v>
          </cell>
          <cell r="N7677">
            <v>95.52</v>
          </cell>
          <cell r="O7677" t="str">
            <v>TERMINADO</v>
          </cell>
        </row>
        <row r="7678">
          <cell r="K7678">
            <v>2014004540007</v>
          </cell>
          <cell r="L7678" t="str">
            <v>CONSTRUCCIÓN DE COMEDORES ESCOLARES UBICADOS EN  EL CORREGIMIENTO BELLA VISTA Y EN LAS VEREDAS LA MOTILANDIA, KM 77 Y KM 84 EN EL MUNICIPIO DE EL TARRA, NORTE DE SANTANDER</v>
          </cell>
          <cell r="M7678">
            <v>100</v>
          </cell>
          <cell r="N7678">
            <v>98.27</v>
          </cell>
          <cell r="O7678" t="str">
            <v>TERMINADO</v>
          </cell>
        </row>
        <row r="7679">
          <cell r="K7679">
            <v>2014004540010</v>
          </cell>
          <cell r="L7679" t="str">
            <v>REMODELACIÓN PLAZA CENTRAL JOSÉ DE DIOS CHEPE DÍAZ DEL MUNICIPIO DE EL TARRA, NORTE DE SANTANDER</v>
          </cell>
          <cell r="M7679">
            <v>100</v>
          </cell>
          <cell r="N7679">
            <v>100</v>
          </cell>
          <cell r="O7679" t="str">
            <v>TERMINADO</v>
          </cell>
        </row>
        <row r="7680">
          <cell r="K7680">
            <v>2015004540020</v>
          </cell>
          <cell r="L7680" t="str">
            <v>MEJORAMIENTO DE VÍA EN PAVIMENTO RÍGIDO DEL MUNICIPIO DE EL TARRA, NORTE DE SANTANDER, CENTRO ORIENTE</v>
          </cell>
          <cell r="M7680">
            <v>100</v>
          </cell>
          <cell r="N7680">
            <v>99.99</v>
          </cell>
          <cell r="O7680" t="str">
            <v>TERMINADO</v>
          </cell>
        </row>
        <row r="7681">
          <cell r="K7681">
            <v>2012004540014</v>
          </cell>
          <cell r="L7681" t="str">
            <v>CONSTRUCCIÓN PAVIMENTO RIGIDO, BARRIOS JUAN PABLO II, LA MILAGROSA Y SANTANDER, EL ZULIA, NORTE DE SANTANDER, CENTRO ORIENTE</v>
          </cell>
          <cell r="M7681">
            <v>100</v>
          </cell>
          <cell r="N7681">
            <v>98.9</v>
          </cell>
          <cell r="O7681" t="str">
            <v>CERRADO</v>
          </cell>
        </row>
        <row r="7682">
          <cell r="K7682">
            <v>2012004540029</v>
          </cell>
          <cell r="L7682" t="str">
            <v>CONSTRUCCIÓN PUENTE PEATONAL, AVENIDA PRIMERA CON CALLE PRIMERA, EL ZULIA, NORTE DE SATANDER, CENTRO ORIENTE</v>
          </cell>
          <cell r="M7682">
            <v>100</v>
          </cell>
          <cell r="N7682">
            <v>99.99</v>
          </cell>
          <cell r="O7682" t="str">
            <v>TERMINADO</v>
          </cell>
        </row>
        <row r="7683">
          <cell r="K7683">
            <v>2014004540006</v>
          </cell>
          <cell r="L7683" t="str">
            <v>CONSTRUCCIÓN DE VIVIENDA DE INTERES SOCIAL VIVIENDA URBANA PARA LA POBLACION VULNERABLE, MUNICIPO EL ZULIA, NORTE DE SANTANDER, CENTRO ORIENTE</v>
          </cell>
          <cell r="M7683">
            <v>56.6</v>
          </cell>
          <cell r="N7683">
            <v>55.5</v>
          </cell>
          <cell r="O7683" t="str">
            <v>CONTRATADO EN EJECUCIÓN</v>
          </cell>
        </row>
        <row r="7684">
          <cell r="K7684">
            <v>2014004540019</v>
          </cell>
          <cell r="L7684" t="str">
            <v>PREVENCIÓN DE DESASTRES MEDIANTE LA CONSTRUCCION DE UN MURO DE PROTECCIÓN, GAVIONES Y REMOCIÓN DE TIERRAS QUEBRADA LA ALEJANDRA, EL ZULIA, NORTE DE SANTANDER, CENTRO ORIENTE</v>
          </cell>
          <cell r="M7684">
            <v>100</v>
          </cell>
          <cell r="N7684">
            <v>100</v>
          </cell>
          <cell r="O7684" t="str">
            <v>CERRADO</v>
          </cell>
        </row>
        <row r="7685">
          <cell r="K7685">
            <v>2014004540025</v>
          </cell>
          <cell r="L7685" t="str">
            <v>CONSTRUCCIÓN DE PUENTE COLGANTE PEATONAL EN LA VEREDA RANCHO GRANDE EL ZULIA, NORTE DE SANTANDER, CENTRO ORIENTE</v>
          </cell>
          <cell r="M7685">
            <v>100</v>
          </cell>
          <cell r="N7685">
            <v>100</v>
          </cell>
          <cell r="O7685" t="str">
            <v>CERRADO</v>
          </cell>
        </row>
        <row r="7686">
          <cell r="K7686">
            <v>2014004540029</v>
          </cell>
          <cell r="L7686" t="str">
            <v>CONSTRUCCIÓN PAVIMENTO RÍGIDO BARRIO COLINAS, MUNICIPIO DE EL ZULIA, NORTE DE SANTANDER</v>
          </cell>
          <cell r="M7686">
            <v>100</v>
          </cell>
          <cell r="N7686">
            <v>98.88</v>
          </cell>
          <cell r="O7686" t="str">
            <v>CERRADO</v>
          </cell>
        </row>
        <row r="7687">
          <cell r="K7687">
            <v>2015004540030</v>
          </cell>
          <cell r="L7687" t="str">
            <v>CONSTRUCCIÓN DE OBRAS DE PAVIMENTACIÓN EN CONCRETO RÍGIDO EN DIFERENTES SECTORES DEL CASCO URBANO DEL MUNICIPIO DE EL ZULIA, DEPARTAMENTO NORTE DE SANTANDER</v>
          </cell>
          <cell r="M7687">
            <v>100</v>
          </cell>
          <cell r="N7687">
            <v>99.95</v>
          </cell>
          <cell r="O7687" t="str">
            <v>CERRADO</v>
          </cell>
        </row>
        <row r="7688">
          <cell r="K7688">
            <v>2015542610001</v>
          </cell>
          <cell r="L7688" t="str">
            <v>CONSTRUCCIÓN DE PAVIMENTO EN CONCRETO RÍGIDO EN EL CASCO URBANO DEL MUNICIPIO DE EL ZULIA, DEPARTAMENTO NORTE DE SANTANDER</v>
          </cell>
          <cell r="M7688">
            <v>100</v>
          </cell>
          <cell r="N7688">
            <v>99.02</v>
          </cell>
          <cell r="O7688" t="str">
            <v>CERRADO</v>
          </cell>
        </row>
        <row r="7689">
          <cell r="K7689">
            <v>2015542610002</v>
          </cell>
          <cell r="L7689" t="str">
            <v>CONSTRUCCIÓN DE CANCHA MULTIFUNCIONAL DEL BARRIO LA MILAGROSA, MUNICIPIO EL ZULIA, NORTE DE SANTANDER</v>
          </cell>
          <cell r="M7689">
            <v>100</v>
          </cell>
          <cell r="N7689">
            <v>100</v>
          </cell>
          <cell r="O7689" t="str">
            <v>CERRADO</v>
          </cell>
        </row>
        <row r="7690">
          <cell r="K7690">
            <v>2015542610003</v>
          </cell>
          <cell r="L7690" t="str">
            <v>CONSTRUCCIÓN DE GIMNASIOS BIOSALUDABLES EN LOS DIFERENTES PARQUES DEL CASCO URBANO, MUNICIPIO DE EL ZULIA, NORTE DE SANTANDER, CENTRO ORIENTE</v>
          </cell>
          <cell r="M7690">
            <v>100</v>
          </cell>
          <cell r="N7690">
            <v>100</v>
          </cell>
          <cell r="O7690" t="str">
            <v>TERMINADO</v>
          </cell>
        </row>
        <row r="7691">
          <cell r="K7691">
            <v>2015542610004</v>
          </cell>
          <cell r="L7691" t="str">
            <v>CONSTRUCCIÓN CANCHA SINTETICA LA Y ASTILLEROS, MUNICIPIO EL ZULIA, NORTE DE SANTANDER</v>
          </cell>
          <cell r="M7691">
            <v>100</v>
          </cell>
          <cell r="N7691">
            <v>100</v>
          </cell>
          <cell r="O7691" t="str">
            <v>CERRADO</v>
          </cell>
        </row>
        <row r="7692">
          <cell r="K7692">
            <v>2012004540017</v>
          </cell>
          <cell r="L7692" t="str">
            <v>ADECUACIÓN ESCENARIO DEPORTIVO Y CULTURAL DEL INSTITUO TÉCNICO AGRICOLA DE LA VEREDA MIRAFLORES MUNICIPIO DE GRAMALOTE, NORTE DE SANTANDER, CENTRO ORIENTE</v>
          </cell>
          <cell r="M7692">
            <v>100</v>
          </cell>
          <cell r="N7692">
            <v>95.43</v>
          </cell>
          <cell r="O7692" t="str">
            <v>TERMINADO</v>
          </cell>
        </row>
        <row r="7693">
          <cell r="K7693">
            <v>2014004540001</v>
          </cell>
          <cell r="L7693" t="str">
            <v>CONSTRUCCIÓN DE UNIDAD SANITARIA, POZO SÉPTICO Y MURO DE CONTENCIÓN Y MEJORAMIENTO DEL RESTAURANTE DEL CENTOR EDUCATIVO RURAL SAN ISIDRO SEDE PRINCIPAL VEREDA SAN ISIDRO, MUNICIPIO DE GRAMALOTE, NORTE DE SANTANDER</v>
          </cell>
          <cell r="M7693">
            <v>100</v>
          </cell>
          <cell r="N7693">
            <v>99.85</v>
          </cell>
          <cell r="O7693" t="str">
            <v>CERRADO</v>
          </cell>
        </row>
        <row r="7694">
          <cell r="K7694">
            <v>2015004540015</v>
          </cell>
          <cell r="L7694" t="str">
            <v>ADECUACIÓN Y MANTENIMIENTO DE LAS COCINAS EN ESCUELAS VEREDALES DEL MUNICIPIO DE GRAMALOTE, NORTE DE SANTANDER</v>
          </cell>
          <cell r="M7694">
            <v>0</v>
          </cell>
          <cell r="N7694">
            <v>0</v>
          </cell>
          <cell r="O7694" t="str">
            <v>CONTRATADO EN EJECUCIÓN</v>
          </cell>
        </row>
        <row r="7695">
          <cell r="K7695">
            <v>2015004540036</v>
          </cell>
          <cell r="L7695" t="str">
            <v>ADECUACIÓN Y MANTENIMIENTO DE LAS INSTALACIONES DEL CENTRO EDUCATIVO RURAL EL ZUMBADOR MUNICIPIO DE GRAMALOTE, NORTE DE SANTANDER</v>
          </cell>
          <cell r="M7695">
            <v>100</v>
          </cell>
          <cell r="N7695">
            <v>99.99</v>
          </cell>
          <cell r="O7695" t="str">
            <v>TERMINADO</v>
          </cell>
        </row>
        <row r="7696">
          <cell r="K7696">
            <v>2012004540006</v>
          </cell>
          <cell r="L7696" t="str">
            <v>CONSTRUCCIÓN OBRAS DE PAVIMENTACIÓN DE LA VÍA PRINCIPAL DEL BARRIO LA PARILLA HACARÍ, NORTE DE SANTANDER, CENTRO ORIENTE</v>
          </cell>
          <cell r="M7696">
            <v>0</v>
          </cell>
          <cell r="N7696">
            <v>52.55</v>
          </cell>
          <cell r="O7696" t="str">
            <v>CONTRATADO EN EJECUCIÓN</v>
          </cell>
        </row>
        <row r="7697">
          <cell r="K7697">
            <v>2013004540023</v>
          </cell>
          <cell r="L7697" t="str">
            <v>CONSTRUCCIÓN OBRAS DE PAVIMENTACIÓN EN EL CENTRO POBLADO DEL CORREGIMIENTO SAN JOSÉ DEL TARRA, MUNICIPIO DE HACARÍ, NORTE DE SANTANDER</v>
          </cell>
          <cell r="M7697">
            <v>99.9</v>
          </cell>
          <cell r="N7697">
            <v>94.01</v>
          </cell>
          <cell r="O7697" t="str">
            <v>TERMINADO</v>
          </cell>
        </row>
        <row r="7698">
          <cell r="K7698">
            <v>2013004540036</v>
          </cell>
          <cell r="L7698" t="str">
            <v>CONSTRUCCIÓN DE OBRAS DE PAVIMENTACIÓN EN EL CENTRO POBLADO DEL CORREGIMIENTO DE LAS JUNTAS EN EL MUNICIPIO DE HACARÍ, NORTE DE SANTANDER, CENTRO ORIENTE</v>
          </cell>
          <cell r="M7698">
            <v>100</v>
          </cell>
          <cell r="N7698">
            <v>100</v>
          </cell>
          <cell r="O7698" t="str">
            <v>TERMINADO</v>
          </cell>
        </row>
        <row r="7699">
          <cell r="K7699">
            <v>2015004540032</v>
          </cell>
          <cell r="L7699" t="str">
            <v>REHABILITACIÓN DE LA VÍA DE ACCESO URBANIZACIÓN VILLA DE LOS PÉREZ EN EL MUNICIPIO DE HACARÍ , NORTE DE SANTANDER, CENTRO ORIENTE</v>
          </cell>
          <cell r="M7699">
            <v>0</v>
          </cell>
          <cell r="N7699">
            <v>100</v>
          </cell>
          <cell r="O7699" t="str">
            <v>CONTRATADO EN EJECUCIÓN</v>
          </cell>
        </row>
        <row r="7700">
          <cell r="K7700">
            <v>2015004540034</v>
          </cell>
          <cell r="L7700" t="str">
            <v>CONSTRUCCIÓN OBRAS DE PAVIMENTACION EN LA CALLE PRINCIPAL DEL BARRIO 7 DE AGOSTO, MUNICIPIO DE HACARÍ, DEPARTAMENTO NORTE DE SANTANDER</v>
          </cell>
          <cell r="M7700">
            <v>100</v>
          </cell>
          <cell r="N7700">
            <v>99.97</v>
          </cell>
          <cell r="O7700" t="str">
            <v>TERMINADO</v>
          </cell>
        </row>
        <row r="7701">
          <cell r="K7701">
            <v>2014004540024</v>
          </cell>
          <cell r="L7701" t="str">
            <v>CONSTRUCCIÓN CASA DE LA CULTURA MUNICIPIO DE HERRÁN, NORTE DE SANTANDER, CENTRO ORIENTE</v>
          </cell>
          <cell r="M7701">
            <v>100</v>
          </cell>
          <cell r="N7701">
            <v>97.59</v>
          </cell>
          <cell r="O7701" t="str">
            <v>PARA CIERRE</v>
          </cell>
        </row>
        <row r="7702">
          <cell r="K7702">
            <v>2012004540030</v>
          </cell>
          <cell r="L7702" t="str">
            <v>AMPLIACIÓN CURVAS Y MEJORAMIENTO DE LA SUBRASENTE VÍA LA UNION-PUEBLO NUEVO LA ESPERANZA, NORTE DE SANTANDER, CENTRO ORIENTE</v>
          </cell>
          <cell r="M7702">
            <v>100</v>
          </cell>
          <cell r="N7702">
            <v>91.88</v>
          </cell>
          <cell r="O7702" t="str">
            <v>TERMINADO</v>
          </cell>
        </row>
        <row r="7703">
          <cell r="K7703">
            <v>2013004540005</v>
          </cell>
          <cell r="L7703" t="str">
            <v>CONSTRUCCIÓN DE PAVIMENTO CALLE 10 ENTRE ENTRE CARRERAS 5-12 Y  LA CARRERA 12 DEL BARRIO SAN ROQUE LA ESPERANZA, NORTE DE SANTANDER, CENTRO ORIENTE</v>
          </cell>
          <cell r="M7703">
            <v>99.98</v>
          </cell>
          <cell r="N7703">
            <v>99.97</v>
          </cell>
          <cell r="O7703" t="str">
            <v>CERRADO</v>
          </cell>
        </row>
        <row r="7704">
          <cell r="K7704">
            <v>2013004540034</v>
          </cell>
          <cell r="L7704" t="str">
            <v>CONSTRUCCIÓN PAVIMENTO CARRERA 2 ENTRE CALLE   4 E INICIO FRENTE AL COLEGIO COLCONSANGER Y CARRERA 1 ENTRE CALLE 2-3 EN PUEBLO NUEVO LA ESPERANZA, NORTE DE SANTANDER, CENTRO ORIENTE</v>
          </cell>
          <cell r="M7704">
            <v>100</v>
          </cell>
          <cell r="N7704">
            <v>99.97</v>
          </cell>
          <cell r="O7704" t="str">
            <v>CERRADO</v>
          </cell>
        </row>
        <row r="7705">
          <cell r="K7705">
            <v>2014004540012</v>
          </cell>
          <cell r="L7705" t="str">
            <v>CONSTRUCCIÓN DE PAVIMENTO RIGIDO EN LAS AVENIDAS 6,7,8,9,10,11,ENTRE CALLES 7Y8, L=246.00 ML; Y BORDILLOS DE LA CALLE 7, L=351.00 ML DEL BARRIO LA FERIA II, CASCO URBANO DEL MUNICIPIO LA ESPERANZA, NORTE DE SANTANDER</v>
          </cell>
          <cell r="M7705">
            <v>100</v>
          </cell>
          <cell r="N7705">
            <v>98.75</v>
          </cell>
          <cell r="O7705" t="str">
            <v>CERRADO</v>
          </cell>
        </row>
        <row r="7706">
          <cell r="K7706">
            <v>2015004540026</v>
          </cell>
          <cell r="L7706" t="str">
            <v>CONSTRUCCIÓN PUENTE VEHICULAR ACCESO AL BARRIO LA FERIA II, MUNICIPIO DE LA ESPERANZA, NORTE DE SANTANDER</v>
          </cell>
          <cell r="M7706">
            <v>100</v>
          </cell>
          <cell r="N7706">
            <v>99.97</v>
          </cell>
          <cell r="O7706" t="str">
            <v>CERRADO</v>
          </cell>
        </row>
        <row r="7707">
          <cell r="K7707">
            <v>2015543850001</v>
          </cell>
          <cell r="L7707" t="str">
            <v>CONSTRUCCIÓN PAVIMENTO RIGIDO EN LA CALLE 5, L= 101,69 M Y AVENIDAS 2A Y 3 L= 54,35 M BARRIO SAN MARCOS LA ESPERANZA - N.S.</v>
          </cell>
          <cell r="M7707">
            <v>100</v>
          </cell>
          <cell r="N7707">
            <v>100</v>
          </cell>
          <cell r="O7707" t="str">
            <v>CERRADO</v>
          </cell>
        </row>
        <row r="7708">
          <cell r="K7708">
            <v>2015543850002</v>
          </cell>
          <cell r="L7708" t="str">
            <v>PAVIMENTACIÓN CALLE 3 ENTRE CARRERA 2 Y 3 L= 60 M CENTRO POBLADO DEL CORREGIMIENTO PUEBLO NUEVO LA ESPERANZA, NORTE DE SANTANDER</v>
          </cell>
          <cell r="M7708">
            <v>100</v>
          </cell>
          <cell r="N7708">
            <v>99.97</v>
          </cell>
          <cell r="O7708" t="str">
            <v>CERRADO</v>
          </cell>
        </row>
        <row r="7709">
          <cell r="K7709">
            <v>2012004540010</v>
          </cell>
          <cell r="L7709" t="str">
            <v>MEJORAMIENTO ZONAS PEATONALES DEL CASCO URBANO LA PLAYA, NORTE DE SANTANDER, CENTRO ORIENTE</v>
          </cell>
          <cell r="M7709">
            <v>100</v>
          </cell>
          <cell r="N7709">
            <v>100</v>
          </cell>
          <cell r="O7709" t="str">
            <v>CERRADO</v>
          </cell>
        </row>
        <row r="7710">
          <cell r="K7710">
            <v>2013004540020</v>
          </cell>
          <cell r="L7710" t="str">
            <v>MEJORAMIENTO DE ZONAS PEATONALES DEL CASCO URBANO DEL MUNICIPIO DE LA PLAYA, NORTE DE SANTANDER, CENTRO ORIENTE</v>
          </cell>
          <cell r="M7710">
            <v>100</v>
          </cell>
          <cell r="N7710">
            <v>100</v>
          </cell>
          <cell r="O7710" t="str">
            <v>PARA CIERRE</v>
          </cell>
        </row>
        <row r="7711">
          <cell r="K7711">
            <v>2013004540021</v>
          </cell>
          <cell r="L7711" t="str">
            <v>CONSTRUCCIÓN DE OBRAS DE REMODELACIÓN DEL PARQUE PRINICIPAL DEL CENTRO POBLADO LA VEGA DE SAN ANTONIO EN EL MUNICIPIO DE LA PLAYA DE BELÉN, NORTE DE SANTANDER</v>
          </cell>
          <cell r="M7711">
            <v>100</v>
          </cell>
          <cell r="N7711">
            <v>100</v>
          </cell>
          <cell r="O7711" t="str">
            <v>CERRADO</v>
          </cell>
        </row>
        <row r="7712">
          <cell r="K7712">
            <v>2014004540028</v>
          </cell>
          <cell r="L7712" t="str">
            <v>MEJORAMIENTO ZONAS PEATONALES DEL CASCO URBANO DEL MUNICIPIO ETAPA III LA PLAYA, NORTE DE SANTANDER, CENTRO ORIENTE</v>
          </cell>
          <cell r="M7712">
            <v>100</v>
          </cell>
          <cell r="N7712">
            <v>99.96</v>
          </cell>
          <cell r="O7712" t="str">
            <v>CERRADO</v>
          </cell>
        </row>
        <row r="7713">
          <cell r="K7713">
            <v>2015004540001</v>
          </cell>
          <cell r="L7713" t="str">
            <v>CONSTRUCCIÓN OBRAS DE PAVIMENTACIÓN Y ZONAS PEATONALES DE LA CALLE 25 DE NOVIEMBRE EN EL CENTRO POBLADO DEL CORREGIMIENTO DE ASPASICA LA PLAYA, NORTE DE SANTANDER, CENTRO ORIENTE</v>
          </cell>
          <cell r="M7713">
            <v>100</v>
          </cell>
          <cell r="N7713">
            <v>100</v>
          </cell>
          <cell r="O7713" t="str">
            <v>CERRADO</v>
          </cell>
        </row>
        <row r="7714">
          <cell r="K7714">
            <v>2015004540033</v>
          </cell>
          <cell r="L7714" t="str">
            <v>CONSTRUCCIÓN OBRAS DE PAVIMENTACIÓN DE LA CALLE KE-1517 DE LA URBANIZACIÓN VILLAS DEL TEJAR LA PLAYA, NORTE DE SANTANDER, CENTRO ORIENTE</v>
          </cell>
          <cell r="M7714">
            <v>0</v>
          </cell>
          <cell r="N7714">
            <v>100</v>
          </cell>
          <cell r="O7714" t="str">
            <v>CONTRATADO EN EJECUCIÓN</v>
          </cell>
        </row>
        <row r="7715">
          <cell r="K7715">
            <v>2014004540032</v>
          </cell>
          <cell r="L7715" t="str">
            <v>CONSTRUCCIÓN ESTUFAS REGULADORAS DE HUMO ZONA RURAL, MUNICIPIO DE LABATECA, NORTE DE SANTANDER</v>
          </cell>
          <cell r="M7715">
            <v>100</v>
          </cell>
          <cell r="N7715">
            <v>96.51</v>
          </cell>
          <cell r="O7715" t="str">
            <v>CERRADO</v>
          </cell>
        </row>
        <row r="7716">
          <cell r="K7716">
            <v>2012004540009</v>
          </cell>
          <cell r="L7716" t="str">
            <v>CONSTRUCCIÓN CENTRO ADMINISTRATIVO MUNICIPAL II ETAPA, LOS PATIOS, NORTE DE SANTANDER, CENTRO ORIENTE</v>
          </cell>
          <cell r="M7716">
            <v>100</v>
          </cell>
          <cell r="N7716">
            <v>100</v>
          </cell>
          <cell r="O7716" t="str">
            <v>CERRADO</v>
          </cell>
        </row>
        <row r="7717">
          <cell r="K7717">
            <v>2013004540027</v>
          </cell>
          <cell r="L7717" t="str">
            <v>MEJORAMIENTO DE LAS VIAS URBANAS FASE II DEL MUNICIPIO DE LOS PATIOS, NORTE DE SANTANDER, CENTRO ORIENTE</v>
          </cell>
          <cell r="M7717">
            <v>100</v>
          </cell>
          <cell r="N7717">
            <v>99.99</v>
          </cell>
          <cell r="O7717" t="str">
            <v>PARA CIERRE</v>
          </cell>
        </row>
        <row r="7718">
          <cell r="K7718">
            <v>2015544050001</v>
          </cell>
          <cell r="L7718" t="str">
            <v>PAVIMENTACIÓN DE VIAS URBANAS DEL MUNICIPIO DE LOS PATIOS, NORTE DE SANTANDER</v>
          </cell>
          <cell r="M7718">
            <v>100</v>
          </cell>
          <cell r="N7718">
            <v>99.95</v>
          </cell>
          <cell r="O7718" t="str">
            <v>PARA CIERRE</v>
          </cell>
        </row>
        <row r="7719">
          <cell r="K7719">
            <v>2013004540003</v>
          </cell>
          <cell r="L7719" t="str">
            <v>REHABILITACIÓN DE LAS VÍAS URBANAS DEL MUNICIPIO DE LOURDES, NORTE DE SANTANDER, CENTRO ORIENTE</v>
          </cell>
          <cell r="M7719">
            <v>100</v>
          </cell>
          <cell r="N7719">
            <v>100</v>
          </cell>
          <cell r="O7719" t="str">
            <v>CERRADO</v>
          </cell>
        </row>
        <row r="7720">
          <cell r="K7720">
            <v>2014004540018</v>
          </cell>
          <cell r="L7720" t="str">
            <v>CONSTRUCCIÓN PAVIMENTO RÍGIDO EN EL BARRIO RAYMUNDO ORDOÑEZ YAÑEZ Y CENTENARIO DEL MUNICIPIO DE LOURDES, NORTE DE SANTANDER</v>
          </cell>
          <cell r="M7720">
            <v>100</v>
          </cell>
          <cell r="N7720">
            <v>100</v>
          </cell>
          <cell r="O7720" t="str">
            <v>CERRADO</v>
          </cell>
        </row>
        <row r="7721">
          <cell r="K7721">
            <v>2015004540025</v>
          </cell>
          <cell r="L7721" t="str">
            <v>REHABILITACIÓN PAVIMENTO RÍGIDO EN EL BARRIO EL ROCIO, MUNICIPIO DE LOURDES, NORTE DE SANTANDER, CENTRO ORIENTE</v>
          </cell>
          <cell r="M7721">
            <v>100</v>
          </cell>
          <cell r="N7721">
            <v>97.34</v>
          </cell>
          <cell r="O7721" t="str">
            <v>TERMINADO</v>
          </cell>
        </row>
        <row r="7722">
          <cell r="K7722">
            <v>2012004540025</v>
          </cell>
          <cell r="L7722" t="str">
            <v>CONSTRUCCIÓN PAVIMENTO ARTICULADO CARRERA 2 ENTRE CALLES 7 Y 8 MUTISCUA, NORTE DE SANTANDER, CENTRO ORIENTE</v>
          </cell>
          <cell r="M7722">
            <v>100</v>
          </cell>
          <cell r="N7722">
            <v>99.99</v>
          </cell>
          <cell r="O7722" t="str">
            <v>CERRADO</v>
          </cell>
        </row>
        <row r="7723">
          <cell r="K7723">
            <v>2013004540019</v>
          </cell>
          <cell r="L7723" t="str">
            <v>REHABILITACIÓN REDES DE ACUEDUCTO Y ALCANTARILLADO, PAVIMENTO RÍGIDO, ANDENES  DE LA CALLE 9 ENTRE CRA 2 Y 3 Y CRA 3 ENTRE CLL 8 Y 9 MUTISCUA, NORTE DE SANTANDER, CENTRO ORIENTE</v>
          </cell>
          <cell r="M7723">
            <v>100</v>
          </cell>
          <cell r="N7723">
            <v>98.79</v>
          </cell>
          <cell r="O7723" t="str">
            <v>CERRADO</v>
          </cell>
        </row>
        <row r="7724">
          <cell r="K7724">
            <v>2015004540029</v>
          </cell>
          <cell r="L7724" t="str">
            <v>CONSTRUCCIÓN PAVIMENTO ARTICULADO EN LA CALLE 8 ENTRE CARRERAS 3 Y 4 DEL MUNICIPIO DE MUTISCUA, NORTE DE SANTANDER</v>
          </cell>
          <cell r="M7724">
            <v>100</v>
          </cell>
          <cell r="N7724">
            <v>100</v>
          </cell>
          <cell r="O7724" t="str">
            <v>PARA CIERRE</v>
          </cell>
        </row>
        <row r="7725">
          <cell r="K7725">
            <v>2013000050067</v>
          </cell>
          <cell r="L7725" t="str">
            <v>APOYO A LA COFINANCIACION A LOS PROYECTOS DE CONSTRUCCION DE VIVIENDA NUEVA RURAL EN EL DEPARTAMENTO PAMPLONA, NORTE DE SANTANDER, CENTRO ORIENTE</v>
          </cell>
          <cell r="M7725">
            <v>95.27</v>
          </cell>
          <cell r="N7725">
            <v>93.87</v>
          </cell>
          <cell r="O7725" t="str">
            <v>CONTRATADO EN EJECUCIÓN</v>
          </cell>
        </row>
        <row r="7726">
          <cell r="K7726">
            <v>2013000050071</v>
          </cell>
          <cell r="L7726" t="str">
            <v>APOYO A LA COFINANCIACIÓN A LOS PROYECTOS DE MEJORAMIENTO DE VIVIENDA RURAL EN EL DEPARTAMENTO NORTE DE SANTANDER</v>
          </cell>
          <cell r="M7726">
            <v>82.92</v>
          </cell>
          <cell r="N7726">
            <v>76.81</v>
          </cell>
          <cell r="O7726" t="str">
            <v>CONTRATADO EN EJECUCIÓN</v>
          </cell>
        </row>
        <row r="7727">
          <cell r="K7727">
            <v>2012000050018</v>
          </cell>
          <cell r="L7727" t="str">
            <v>ESTUDIOS Y DISEÑOS TECNICOS PARA EL MEJORAMIENTO DE LAS VIAS SECUNDARIAS, NORTE DE SANTANDER, CENTRO ORIENTE. PREINVERSION Y MANTENIMIENTO PARA VIAS SECUNDARIAS</v>
          </cell>
          <cell r="M7727">
            <v>100</v>
          </cell>
          <cell r="N7727">
            <v>99.94</v>
          </cell>
          <cell r="O7727" t="str">
            <v>CERRADO</v>
          </cell>
        </row>
        <row r="7728">
          <cell r="K7728">
            <v>2012000050019</v>
          </cell>
          <cell r="L7728" t="str">
            <v>MANTENIMIENTO DE CORREDORES VIALES, DEPARTAMENTO DE NORTE DE SANTANDER, CENTRO ORIENTE</v>
          </cell>
          <cell r="M7728">
            <v>100</v>
          </cell>
          <cell r="N7728">
            <v>99.49</v>
          </cell>
          <cell r="O7728" t="str">
            <v>CERRADO</v>
          </cell>
        </row>
        <row r="7729">
          <cell r="K7729">
            <v>2012000050020</v>
          </cell>
          <cell r="L7729" t="str">
            <v>FORMULACIÓN PROGRAMA DE ELECTRIFICACIÓN RURAL ZONA DEL CATATUMBO Y PROVINCIA DE OCAÑA FASE III</v>
          </cell>
          <cell r="M7729">
            <v>50</v>
          </cell>
          <cell r="N7729">
            <v>26.99</v>
          </cell>
          <cell r="O7729" t="str">
            <v>CONTRATADO EN EJECUCIÓN</v>
          </cell>
        </row>
        <row r="7730">
          <cell r="K7730">
            <v>2012000050045</v>
          </cell>
          <cell r="L7730" t="str">
            <v>ADQUISICIÓN Y DOTACION DE GUIAS DE APRENDIZAJE PARA LOS CENTROS EDUCATIVOS RURALES DE LOS 39 MUNICIPIOS NO CERTIFICADOS , NORTE DE SANTANDER, CENTRO ORIENTE</v>
          </cell>
          <cell r="M7730">
            <v>100</v>
          </cell>
          <cell r="N7730">
            <v>99.49</v>
          </cell>
          <cell r="O7730" t="str">
            <v>CERRADO</v>
          </cell>
        </row>
        <row r="7731">
          <cell r="K7731">
            <v>2012000050046</v>
          </cell>
          <cell r="L7731" t="str">
            <v>ADQUISICIÓN Y DOTACIÓN DE MOBILIARIO ESCOLAR PARA LOS ESTABLECIMIENTOS EDUCATIVOS EN LOS 39 MUNICIPIOS NO CERTIFICADOS DEL DEPARTAMENTO, NORTE DE SANTANDER, CENTRO ORIENTE</v>
          </cell>
          <cell r="M7731">
            <v>100</v>
          </cell>
          <cell r="N7731">
            <v>99.5</v>
          </cell>
          <cell r="O7731" t="str">
            <v>CERRADO</v>
          </cell>
        </row>
        <row r="7732">
          <cell r="K7732">
            <v>2012004540022</v>
          </cell>
          <cell r="L7732" t="str">
            <v>INSTALACIÓN DE ACABADOS ARQUITECTONICOS DEL NUEVO SERVICIO DE URGENCIAS DEL HOSPITAL DEL MUNICIPIO DE  SALAZAR DEPARTAMENTO NORTE DE SANTANDER</v>
          </cell>
          <cell r="M7732">
            <v>100</v>
          </cell>
          <cell r="N7732">
            <v>99.84</v>
          </cell>
          <cell r="O7732" t="str">
            <v>PARA CIERRE</v>
          </cell>
        </row>
        <row r="7733">
          <cell r="K7733">
            <v>2013000050017</v>
          </cell>
          <cell r="L7733" t="str">
            <v>ESTUDIOS Y DISEÑO DE LA VIA SECUNDARIA PUENTE GOMEZ-PUENTE CUERVO Y ALTERNATIVAS DE CONEXION CON VIA VILLACARO, GRMALOTE, NORTE DE SANTANDER, CENTRO ORIENTE</v>
          </cell>
          <cell r="M7733">
            <v>100</v>
          </cell>
          <cell r="N7733">
            <v>99.9</v>
          </cell>
          <cell r="O7733" t="str">
            <v>PARA CIERRE</v>
          </cell>
        </row>
        <row r="7734">
          <cell r="K7734">
            <v>2013000050029</v>
          </cell>
          <cell r="L7734" t="str">
            <v>FORTALECIMIENTO PRODUCTIVO DE LAS FINCAS CAFETERAS COMO EMPRESAS SOSTENIBLES EN NORTE DE SANTANDER.</v>
          </cell>
          <cell r="M7734">
            <v>100</v>
          </cell>
          <cell r="N7734">
            <v>68.290000000000006</v>
          </cell>
          <cell r="O7734" t="str">
            <v>TERMINADO</v>
          </cell>
        </row>
        <row r="7735">
          <cell r="K7735">
            <v>2013000050055</v>
          </cell>
          <cell r="L7735" t="str">
            <v>MEJORAMIENTO VIA LA DONJUANA - CHINACOTA, MUNICIPIO DE CHINÁCOTA, NORTE DE SANTANDER, CENTRO ORIENTE</v>
          </cell>
          <cell r="M7735">
            <v>100</v>
          </cell>
          <cell r="N7735">
            <v>98.2</v>
          </cell>
          <cell r="O7735" t="str">
            <v>TERMINADO</v>
          </cell>
        </row>
        <row r="7736">
          <cell r="K7736">
            <v>2013000050057</v>
          </cell>
          <cell r="L7736" t="str">
            <v>ESTUDIOS Y DISEÑO DE LA VIA SECUNDARIA DESDE EL CORREGIMIENTO DE CORNEJO HASTA PUENTE GOMEZ, NORTE DE SANTANDER, CENTRO ORIENTE</v>
          </cell>
          <cell r="M7736">
            <v>100</v>
          </cell>
          <cell r="N7736">
            <v>100.49</v>
          </cell>
          <cell r="O7736" t="str">
            <v>TERMINADO</v>
          </cell>
        </row>
        <row r="7737">
          <cell r="K7737">
            <v>2013000050058</v>
          </cell>
          <cell r="L7737" t="str">
            <v>ESTUDIOS Y DISEÑO TECNICOS DE LAS VIAS DE ACCESO A LOS MUNICIPIOS DE CONVENCIÓN, CUCUTILLA, EL CARMEN, HACARÍ, HERRAN, MUTISCUA, RAGONVALIA, NORTE DE SANTANDER, CENTRO ORIENTE</v>
          </cell>
          <cell r="M7737">
            <v>87.31</v>
          </cell>
          <cell r="N7737">
            <v>97.35</v>
          </cell>
          <cell r="O7737" t="str">
            <v>CONTRATADO EN EJECUCIÓN</v>
          </cell>
        </row>
        <row r="7738">
          <cell r="K7738">
            <v>2013000050060</v>
          </cell>
          <cell r="L7738" t="str">
            <v>FORTALECIMIENTO DEL SECTOR CACAOTERO NODO CATATUMBO , NORTE DE SANTANDER</v>
          </cell>
          <cell r="M7738">
            <v>100</v>
          </cell>
          <cell r="N7738">
            <v>40.04</v>
          </cell>
          <cell r="O7738" t="str">
            <v>TERMINADO</v>
          </cell>
        </row>
        <row r="7739">
          <cell r="K7739">
            <v>2013000050061</v>
          </cell>
          <cell r="L7739" t="str">
            <v>FORTALECIMIENTO DE LOS AGRICULTORES, AFILIADOS A COAGRONORTE, NORTE DE SANTANDER, CENTRO ORIENTE</v>
          </cell>
          <cell r="M7739">
            <v>100</v>
          </cell>
          <cell r="N7739">
            <v>96.32</v>
          </cell>
          <cell r="O7739" t="str">
            <v>TERMINADO</v>
          </cell>
        </row>
        <row r="7740">
          <cell r="K7740">
            <v>2013000050066</v>
          </cell>
          <cell r="L7740" t="str">
            <v>APOYO A LA COFINANCIACIÓN A LOS PROYECTOS APROBADOS EN LAS CONVOCATORIAS DEL PROGRAMA DE DESARROLLO RURAL CON EQUIDAD DEL DEPARTAMENTO NORTE DE SANTANDER</v>
          </cell>
          <cell r="M7740">
            <v>100</v>
          </cell>
          <cell r="N7740">
            <v>97.55</v>
          </cell>
          <cell r="O7740" t="str">
            <v>TERMINADO</v>
          </cell>
        </row>
        <row r="7741">
          <cell r="K7741">
            <v>2013000050068</v>
          </cell>
          <cell r="L7741" t="str">
            <v>MANTENIMIENTO VÍA PUENTE GOMEZ-SALAZAR, MUNICIPIO DE SALAZAR, NORTE DE SANTANDER, CENTRO ORIENTE</v>
          </cell>
          <cell r="M7741">
            <v>100</v>
          </cell>
          <cell r="N7741">
            <v>88.89</v>
          </cell>
          <cell r="O7741" t="str">
            <v>TERMINADO</v>
          </cell>
        </row>
        <row r="7742">
          <cell r="K7742">
            <v>2013000050076</v>
          </cell>
          <cell r="L7742" t="str">
            <v>REHABILITACIÓN DEL DISTRITO DE RIEGO DEL RÍO ZULIA POR AFECTADO POR LA OLA INVERNAL DE SEPTIEMBRE DE 2011 A JUNIO DE 2012 CÚCUTA, NORTE DE SANTANDER, CENTRO ORIENTE</v>
          </cell>
          <cell r="M7742">
            <v>100</v>
          </cell>
          <cell r="N7742">
            <v>100</v>
          </cell>
          <cell r="O7742" t="str">
            <v>PARA CIERRE</v>
          </cell>
        </row>
        <row r="7743">
          <cell r="K7743">
            <v>2013000050082</v>
          </cell>
          <cell r="L7743" t="str">
            <v>CONSTRUCCIÓN MEGACOLEGIO CARLOS JULIO TORRADO PEÑARANDA, MUNICIPIO DE ABREGO, NORTE DE SANTANDER, CENTRO ORIENTE</v>
          </cell>
          <cell r="M7743">
            <v>100</v>
          </cell>
          <cell r="N7743">
            <v>99.97</v>
          </cell>
          <cell r="O7743" t="str">
            <v>TERMINADO</v>
          </cell>
        </row>
        <row r="7744">
          <cell r="K7744">
            <v>2013000050084</v>
          </cell>
          <cell r="L7744" t="str">
            <v>CONSTRUCCIÓN DE CINCO AULAS Y UNA BATERÍA SANITARIA EN LA INSTITUCIÓN EDUCATIVA AGUAS CLARA, SEDE PRINCIPAL, MUNICIPIO DE OCAÑA, NORTE DE SANTANDER, CENTRO ORIENTE</v>
          </cell>
          <cell r="M7744">
            <v>100</v>
          </cell>
          <cell r="N7744">
            <v>99.99</v>
          </cell>
          <cell r="O7744" t="str">
            <v>TERMINADO</v>
          </cell>
        </row>
        <row r="7745">
          <cell r="K7745">
            <v>2013000050086</v>
          </cell>
          <cell r="L7745" t="str">
            <v>CONSTRUCCIÓN DE CUATRO AULAS Y UNA BATERÍA SANITARIA EN LA INSTITUCIÓN EDUCATIVA JUAN BOSCO, SEDE PRINCIPAL, MUNICIPIO DE ARBOLEDAS, NORTE DE SANTANDER, CENTRO ORIENTE</v>
          </cell>
          <cell r="M7745">
            <v>100</v>
          </cell>
          <cell r="N7745">
            <v>100</v>
          </cell>
          <cell r="O7745" t="str">
            <v>TERMINADO</v>
          </cell>
        </row>
        <row r="7746">
          <cell r="K7746">
            <v>2013000050087</v>
          </cell>
          <cell r="L7746" t="str">
            <v>CONSTRUCCIÓN DE CUATRO AULAS Y UNA BATERÍA SANITARIA EN LA INSTITUCIÓN EDUCATIVA LA SALLE, SEDE PRINCIPAL, MUNICIPIO DE OCAÑA, NORTE DE SANTANDER, CENTRO ORIENTE</v>
          </cell>
          <cell r="M7746">
            <v>100</v>
          </cell>
          <cell r="N7746">
            <v>99.79</v>
          </cell>
          <cell r="O7746" t="str">
            <v>TERMINADO</v>
          </cell>
        </row>
        <row r="7747">
          <cell r="K7747">
            <v>2013000050088</v>
          </cell>
          <cell r="L7747" t="str">
            <v>CONSTRUCCIÓN DE AULAS Y OBRAS DE MEJORAMIENTO DEL INSTITUTO TÉCNICO LOS PATIOS KILOMETRO 8, MUNICIPIO DE LOS PATIOS, NORTE DE SANTANDER, CENTRO ORIENTE</v>
          </cell>
          <cell r="M7747">
            <v>100</v>
          </cell>
          <cell r="N7747">
            <v>100</v>
          </cell>
          <cell r="O7747" t="str">
            <v>TERMINADO</v>
          </cell>
        </row>
        <row r="7748">
          <cell r="K7748">
            <v>2013000050089</v>
          </cell>
          <cell r="L7748" t="str">
            <v>CONSTRUCCIÓN DE DOS AULAS Y UNA BATERÍA SANITARIA EN LA INSTITUCIÓN EDUCATIVA SANTIAGO APÓSTOL, MUNICIPIO DE SANTIAGO, NORTE DE SANTANDER, CENTRO ORIENTE</v>
          </cell>
          <cell r="M7748">
            <v>100</v>
          </cell>
          <cell r="N7748">
            <v>99.98</v>
          </cell>
          <cell r="O7748" t="str">
            <v>TERMINADO</v>
          </cell>
        </row>
        <row r="7749">
          <cell r="K7749">
            <v>2013000050090</v>
          </cell>
          <cell r="L7749" t="str">
            <v>CONSTRUCCIÓN DE DOS AULAS Y UNA BATERÍA SANITARIA EN LA INSTITUCIÓN EDUCATIVA SAN BERNARDO DE BATA, MUNICIPIO DE TOLEDO, NORTE DE SANTANDER, CENTRO ORIENTE</v>
          </cell>
          <cell r="M7749">
            <v>100</v>
          </cell>
          <cell r="N7749">
            <v>100</v>
          </cell>
          <cell r="O7749" t="str">
            <v>TERMINADO</v>
          </cell>
        </row>
        <row r="7750">
          <cell r="K7750">
            <v>2013000050091</v>
          </cell>
          <cell r="L7750" t="str">
            <v>CONSTRUCCIÓN DE OCHO AULAS, UNA BATERÍA SANITARIA, LABORATORIO Y RESTAURANTE EN EL INSTITUTO TÉCNICO PATIOS CENTRO 2, SEDE LA SABANA, MUNICIPIO DE LOS PATIOS, NORTE DE SANTANDER, CENTRO ORIENTE</v>
          </cell>
          <cell r="M7750">
            <v>60.76</v>
          </cell>
          <cell r="N7750">
            <v>23.15</v>
          </cell>
          <cell r="O7750" t="str">
            <v>CONTRATADO EN EJECUCIÓN</v>
          </cell>
        </row>
        <row r="7751">
          <cell r="K7751">
            <v>2013000050092</v>
          </cell>
          <cell r="L7751" t="str">
            <v>CONSTRUCCIÓN DE DIEZ AULAS, UNA BATERÍA SANITARIA Y RESTAURANTE INSTITUCIÓN AGRÍCOLA REGIÓN DEL CATATUMBO, MUNICIPIO DE TEORAMA, NORTE DE SANTANDER, CENTRO ORIENTE</v>
          </cell>
          <cell r="M7751">
            <v>100</v>
          </cell>
          <cell r="N7751">
            <v>100</v>
          </cell>
          <cell r="O7751" t="str">
            <v>TERMINADO</v>
          </cell>
        </row>
        <row r="7752">
          <cell r="K7752">
            <v>2013000050093</v>
          </cell>
          <cell r="L7752" t="str">
            <v>CONSTRUCCIÓN DE SIETE AULAS Y UNA BATERÍA SANITARIA EN COLEGIO MONSEÑOR DIAZ PLATA, MUNICIPIO DE EL TARRA, NORTE DE SANTANDER, CENTRO ORIENTE</v>
          </cell>
          <cell r="M7752">
            <v>100</v>
          </cell>
          <cell r="N7752">
            <v>99.69</v>
          </cell>
          <cell r="O7752" t="str">
            <v>TERMINADO</v>
          </cell>
        </row>
        <row r="7753">
          <cell r="K7753">
            <v>2013000100140</v>
          </cell>
          <cell r="L7753" t="str">
            <v>FORTALECIMIENTO DE LA CULTURA CIUDADANA, VIRTUAL, DIGITAL Y DEMOCRÁTICA EN CIENCIA, TECNOLOGÍA E INNOVACIÓN, A TRAVÉS DE LA INVESTIGACIÓN COMO ESTRATEGIA PEDAGÓGICA APOYADA EN LAS TIC EN INSTITUCIONES EDUCATIVAS DE NORTE DE SANTANDER</v>
          </cell>
          <cell r="M7753">
            <v>57.28</v>
          </cell>
          <cell r="N7753">
            <v>85.56</v>
          </cell>
          <cell r="O7753" t="str">
            <v>CONTRATADO EN EJECUCIÓN</v>
          </cell>
        </row>
        <row r="7754">
          <cell r="K7754">
            <v>2014000050015</v>
          </cell>
          <cell r="L7754" t="str">
            <v>ESTUDIO PARA EL MANTENIMIENTO Y MEJORAMIENTO VÍA TERCIARIA HACARÍ-SAN CALIXTO-EL TARRA, ANILLO VIAL PARA LA PAZ DEL CATATUMBO, MUNICIPIOS DE HACARÍ, SAN CALIXTO Y EL TARRA, NORTE DE SANTANDER, CENTRO ORIENTE</v>
          </cell>
          <cell r="M7754">
            <v>51.7</v>
          </cell>
          <cell r="N7754">
            <v>74.680000000000007</v>
          </cell>
          <cell r="O7754" t="str">
            <v>CONTRATADO EN EJECUCIÓN</v>
          </cell>
        </row>
        <row r="7755">
          <cell r="K7755">
            <v>2014000050021</v>
          </cell>
          <cell r="L7755" t="str">
            <v>CONSTRUCCIÓN INTERSECCIÓN VIAL AVENIDA LAS AMERICAS-AUTOPISTA ATALAYA, EN EL MUNICIPIO DE SAN JOSÉ DE CÚCUTA, DEPARTAMENTO NORTE DE SANTANDER, CENTRO ORIENTE</v>
          </cell>
          <cell r="M7755">
            <v>91.22</v>
          </cell>
          <cell r="N7755">
            <v>83.63</v>
          </cell>
          <cell r="O7755" t="str">
            <v>CONTRATADO EN EJECUCIÓN</v>
          </cell>
        </row>
        <row r="7756">
          <cell r="K7756">
            <v>2014000050022</v>
          </cell>
          <cell r="L7756" t="str">
            <v>MANTENIMIENTO PREVENTIVO Y ATENCIÓN A PUNTOS CRITICOS MEDIANTE LA UTILIZACIÓN DE COMBOS DE MAQUINARIA, VÍAS SECUNDARIAS Y TERCIARIAS, TODO EL DEPARTAMENTO, NORTE DE SANTANDER, CENTRO ORIENTE</v>
          </cell>
          <cell r="M7756">
            <v>100</v>
          </cell>
          <cell r="N7756">
            <v>96.42</v>
          </cell>
          <cell r="O7756" t="str">
            <v>TERMINADO</v>
          </cell>
        </row>
        <row r="7757">
          <cell r="K7757">
            <v>2014000050025</v>
          </cell>
          <cell r="L7757" t="str">
            <v>APOYO AL TRANSPORTE ESCOLAR EN LOS MUNICIPIOS DE ARBOLEDAS, LOS PATIOS, SANTIAGO, EL CARMEN Y CHINACOTA DEL DEPARTAMENTO NORTE DE SANTANDER</v>
          </cell>
          <cell r="M7757">
            <v>65.84</v>
          </cell>
          <cell r="N7757">
            <v>58.73</v>
          </cell>
          <cell r="O7757" t="str">
            <v>CONTRATADO EN EJECUCIÓN</v>
          </cell>
        </row>
        <row r="7758">
          <cell r="K7758">
            <v>2014000050026</v>
          </cell>
          <cell r="L7758" t="str">
            <v>CONSTRUCCIÓN MEGACOLEGIO LA GABARRA, MUNICIPIO DE TIBÚ, NORTE DE SANTANDER, CENTRO ORIENTE</v>
          </cell>
          <cell r="M7758">
            <v>90.03</v>
          </cell>
          <cell r="N7758">
            <v>80.88</v>
          </cell>
          <cell r="O7758" t="str">
            <v>CONTRATADO EN EJECUCIÓN</v>
          </cell>
        </row>
        <row r="7759">
          <cell r="K7759">
            <v>2014000050027</v>
          </cell>
          <cell r="L7759" t="str">
            <v>MEJORAMIENTO DE LA VÍA PUENTE GOMEZ - SALAZAR, TRAMOS K 9+000 AL K 11+600 Y K16+900 AL K 18+358, MUNICIPIO DE SALAZAR, NORTE DE SANTANDER, CENTRO ORIENTE</v>
          </cell>
          <cell r="M7759">
            <v>57.11</v>
          </cell>
          <cell r="N7759">
            <v>69.459999999999994</v>
          </cell>
          <cell r="O7759" t="str">
            <v>CONTRATADO EN EJECUCIÓN</v>
          </cell>
        </row>
        <row r="7760">
          <cell r="K7760">
            <v>2014000050032</v>
          </cell>
          <cell r="L7760" t="str">
            <v>CONSTRUCCIÓN MEGACOLEGIO LA FRONTERA, MUNICIPIO DE VILLA DEL ROSARIO, NORTE DE SANTANDER, CENTRO ORIENTE</v>
          </cell>
          <cell r="M7760">
            <v>100</v>
          </cell>
          <cell r="N7760">
            <v>87.22</v>
          </cell>
          <cell r="O7760" t="str">
            <v>TERMINADO</v>
          </cell>
        </row>
        <row r="7761">
          <cell r="K7761">
            <v>2014000050041</v>
          </cell>
          <cell r="L7761" t="str">
            <v>DOTACIÓN DE LABORATORIOS DE FÏSICA QUÍMICA Y CIENCIAS NATURALES PARA 102 ESTABLECIMIENTOS EDUCATIVOS DE LOS 39 MUNICIPIOS NO CERTIFICADOS DEL DEPARTAMENTO NORTE DE SANTANDER, CENTRO ORIENTE</v>
          </cell>
          <cell r="M7761">
            <v>100</v>
          </cell>
          <cell r="N7761">
            <v>100</v>
          </cell>
          <cell r="O7761" t="str">
            <v>CERRADO</v>
          </cell>
        </row>
        <row r="7762">
          <cell r="K7762">
            <v>2014000050059</v>
          </cell>
          <cell r="L7762" t="str">
            <v>MEJORAMIENTO VIAL TEORAMA - LAS MERCEDES (LLANO GRANDE) K0+000 - K1+000, MUNICIPIO DE TEORAMA, NORTE DE SANTANDER, CENTRO ORIENTE</v>
          </cell>
          <cell r="M7762">
            <v>100</v>
          </cell>
          <cell r="N7762">
            <v>99.94</v>
          </cell>
          <cell r="O7762" t="str">
            <v>TERMINADO</v>
          </cell>
        </row>
        <row r="7763">
          <cell r="K7763">
            <v>2014000050060</v>
          </cell>
          <cell r="L7763" t="str">
            <v>MANTENIMIENTO DE LA VÍA SECUNDARIA EL CRUCE-LA PLAYA DE BELEN, DESDE K0+00 HASTA K5+00, MUNICIPIO LA PLAYA DE BELEN, NORTE DE SANTANDER, CENTRO ORIENTE</v>
          </cell>
          <cell r="M7763">
            <v>100</v>
          </cell>
          <cell r="N7763">
            <v>100</v>
          </cell>
          <cell r="O7763" t="str">
            <v>TERMINADO</v>
          </cell>
        </row>
        <row r="7764">
          <cell r="K7764">
            <v>2014004540008</v>
          </cell>
          <cell r="L7764" t="str">
            <v>IMPLEMENTACIÓN PARA EL ESTABLECIMIENTO DE UN SISTEMA AGROFORESTAL CAUCHO NATURAL –PIÑA,BENEFICIANDO A PEQUEÑOS PRODUCTORES DE ASOCATI EN EL MUNICIPIO DE TIBÚ, NORTE DE SANTANDER</v>
          </cell>
          <cell r="M7764">
            <v>100</v>
          </cell>
          <cell r="N7764">
            <v>100</v>
          </cell>
          <cell r="O7764" t="str">
            <v>PARA CIERRE</v>
          </cell>
        </row>
        <row r="7765">
          <cell r="K7765">
            <v>2014004540027</v>
          </cell>
          <cell r="L7765" t="str">
            <v>FORTALECIMIENTO EN EL TRASLADO DE LOS USUARIOS DE LAS IPS DE EL TARRA Y TIBU, A UN MAYOR NIVEL DE COMPLEJIDAD EN EL DEPARTAMENTO NORTE DE SANTANDER</v>
          </cell>
          <cell r="M7765">
            <v>100</v>
          </cell>
          <cell r="N7765">
            <v>99.98</v>
          </cell>
          <cell r="O7765" t="str">
            <v>TERMINADO</v>
          </cell>
        </row>
        <row r="7766">
          <cell r="K7766">
            <v>2015000050009</v>
          </cell>
          <cell r="L7766" t="str">
            <v>DOTACIÓN DE MOBILIARIO ESCOLAR Y TABLEROS ACRÍLICOS PARA LOS ESTABLECIMIENTOS EDUCATIVOS DEL DEPARTAMENTO NORTE DE SANTANDER</v>
          </cell>
          <cell r="M7766">
            <v>100</v>
          </cell>
          <cell r="N7766">
            <v>99.99</v>
          </cell>
          <cell r="O7766" t="str">
            <v>CERRADO</v>
          </cell>
        </row>
        <row r="7767">
          <cell r="K7767">
            <v>2015000050011</v>
          </cell>
          <cell r="L7767" t="str">
            <v>APOYO AL TRANSPORTE ESCOLAR EN 20 MUNICIPIOS DEL DEPARTAMENTO NORTE DE SANTANDER</v>
          </cell>
          <cell r="M7767">
            <v>93.12</v>
          </cell>
          <cell r="N7767">
            <v>94.09</v>
          </cell>
          <cell r="O7767" t="str">
            <v>CONTRATADO EN EJECUCIÓN</v>
          </cell>
        </row>
        <row r="7768">
          <cell r="K7768">
            <v>2015000050018</v>
          </cell>
          <cell r="L7768" t="str">
            <v>MEJORAMIENTO DE LA VÍA LA SANJUANA – BUCARASICA, DESDE EL K0+000 HASTA EL K0+300 Y DESDE K9+960 HASTA EL K13+660, MUNICIPIO DE BUCARASICA, DEPARTAMENTO NORTE DE SANTANDER</v>
          </cell>
          <cell r="M7768">
            <v>31.45</v>
          </cell>
          <cell r="N7768">
            <v>45.66</v>
          </cell>
          <cell r="O7768" t="str">
            <v>CONTRATADO EN EJECUCIÓN</v>
          </cell>
        </row>
        <row r="7769">
          <cell r="K7769">
            <v>2015000050032</v>
          </cell>
          <cell r="L7769" t="str">
            <v>MEJORAMIENTO DE LA VÍA CHINACOTA TOLEDO, SECTOR TOLEDO-MEJUE K1+400 AL K6+400, MUNICIPIO DE TOLEDO, NORTE DE SANTANDER, CENTRO ORIENTE</v>
          </cell>
          <cell r="M7769">
            <v>20.58</v>
          </cell>
          <cell r="N7769">
            <v>52.9</v>
          </cell>
          <cell r="O7769" t="str">
            <v>CONTRATADO EN EJECUCIÓN</v>
          </cell>
        </row>
        <row r="7770">
          <cell r="K7770">
            <v>2015000050033</v>
          </cell>
          <cell r="L7770" t="str">
            <v>MEJORAMIENTO DE LA VIA TERCIARIA QUE CONDUCE DE AGUALASAL A PUENTE LEÓN, EN ZONAS DE INFLUENCIA MINERA EN EL MUNICIPIO DE CÚCUTA, DEPARTAMENTO NORTE DE SANTANDER.</v>
          </cell>
          <cell r="M7770">
            <v>82.14</v>
          </cell>
          <cell r="N7770">
            <v>83.34</v>
          </cell>
          <cell r="O7770" t="str">
            <v>CONTRATADO EN EJECUCIÓN</v>
          </cell>
        </row>
        <row r="7771">
          <cell r="K7771">
            <v>2015000050039</v>
          </cell>
          <cell r="L7771" t="str">
            <v>CONSTRUCCIÓN CUBIERTAS METÁLICAS ESCENARIOS DEPORTIVOS Y/O RECREATIVOS EN DIFERENTES MUNICIPIOS DEL DEPARTAMENTO NORTE DE SANTANDER</v>
          </cell>
          <cell r="M7771">
            <v>86.56</v>
          </cell>
          <cell r="N7771">
            <v>75.13</v>
          </cell>
          <cell r="O7771" t="str">
            <v>CONTRATADO EN EJECUCIÓN</v>
          </cell>
        </row>
        <row r="7772">
          <cell r="K7772">
            <v>2015000050042</v>
          </cell>
          <cell r="L7772" t="str">
            <v>IMPLEMENTACIÓN DE 200 HECTÁREAS DE FORESTALES ACACIA MAGNIUM PARA BENEFICIAR A PEQUEÑOS PRODUCTORES DE ASOGPADOS, DEL MUNICIPIO DE TIBÚ, NORTE DE SANTANDER</v>
          </cell>
          <cell r="M7772">
            <v>99.18</v>
          </cell>
          <cell r="N7772">
            <v>96.93</v>
          </cell>
          <cell r="O7772" t="str">
            <v>CONTRATADO EN EJECUCIÓN</v>
          </cell>
        </row>
        <row r="7773">
          <cell r="K7773">
            <v>2015000050061</v>
          </cell>
          <cell r="L7773" t="str">
            <v>AMPLIACIÓN Y CONSTRUCCIÓN INSTITUCIÓN EDUCATIVA AGUSTINA FERRO, MUNICIPIO DE OCAÑA, DEPARTAMENTO NORTE DE SANTANDER</v>
          </cell>
          <cell r="M7773">
            <v>0</v>
          </cell>
          <cell r="N7773">
            <v>0</v>
          </cell>
          <cell r="O7773" t="str">
            <v>CONTRATADO SIN ACTA DE INICIO</v>
          </cell>
        </row>
        <row r="7774">
          <cell r="K7774">
            <v>2015000050064</v>
          </cell>
          <cell r="L7774" t="str">
            <v>ADQUISICIÓN EQUIPOS BIOMEDICOS Y DOTACIÓN BÁSICA PARA EL FORTALECIMIENTO DE LA ATENCIÓN EN SALUD IPS HOSPITAL SARDINATA, NORTE DE SANTANDER, CENTRO ORIENTE</v>
          </cell>
          <cell r="M7774">
            <v>100</v>
          </cell>
          <cell r="N7774">
            <v>100</v>
          </cell>
          <cell r="O7774" t="str">
            <v>PARA CIERRE</v>
          </cell>
        </row>
        <row r="7775">
          <cell r="K7775">
            <v>2015000050070</v>
          </cell>
          <cell r="L7775" t="str">
            <v>MEJORAMIENTO DE LA VÍA CUCUTILLA - ARBOLEDAS, TRAMO K0+000 AL K1+000, MUNICIPIO DE CUCUTILLA, NORTE DE SANTANDER, CENTRO ORIENTE</v>
          </cell>
          <cell r="M7775">
            <v>0</v>
          </cell>
          <cell r="N7775">
            <v>0</v>
          </cell>
          <cell r="O7775" t="str">
            <v>SIN CONTRATAR</v>
          </cell>
        </row>
        <row r="7776">
          <cell r="K7776">
            <v>2015000050087</v>
          </cell>
          <cell r="L7776" t="str">
            <v>MEJORAMIENTO DE LA VÍA RAGONVALIA -CHINACOTA, DEL K0+000 AL K1+000, MUNICIPIO DE RAGONVALIA, NORTE DE SANTANDER, CENTRO ORIENTE</v>
          </cell>
          <cell r="M7776">
            <v>0</v>
          </cell>
          <cell r="N7776">
            <v>0</v>
          </cell>
          <cell r="O7776" t="str">
            <v>SIN CONTRATAR</v>
          </cell>
        </row>
        <row r="7777">
          <cell r="K7777">
            <v>2015000100060</v>
          </cell>
          <cell r="L7777" t="str">
            <v>DESARROLLO DE PROGRAMA DE FORMACIÓN DE RECURSO HUMANO DE ALTO NIVEL (DOCTORADO Y MAESTRÍA INVESTIGATIVA) E INICIACIÓN EN INVESTIGACIÓN (JOVENES INVESTIGADORES) PARA EL DEPARTAMENTO DE NORTE DE SANTANDER.</v>
          </cell>
          <cell r="M7777">
            <v>7.0000000000000007E-2</v>
          </cell>
          <cell r="N7777">
            <v>7.0000000000000007E-2</v>
          </cell>
          <cell r="O7777" t="str">
            <v>CONTRATADO EN EJECUCIÓN</v>
          </cell>
        </row>
        <row r="7778">
          <cell r="K7778">
            <v>2015004540037</v>
          </cell>
          <cell r="L7778" t="str">
            <v>FORTALECIMIENTO EN EL TRASLADO DE LOS USUARIOS DE LA ESE HOSPITAL REGIONAL NORTE EN ZONA RURAL DE LOS MUNICIPIO TIBÚ, EL TARRA Y SARDINATA, DEPARTAMENTO NORTE DE SANTANDER</v>
          </cell>
          <cell r="M7778">
            <v>100</v>
          </cell>
          <cell r="N7778">
            <v>99.95</v>
          </cell>
          <cell r="O7778" t="str">
            <v>TERMINADO</v>
          </cell>
        </row>
        <row r="7779">
          <cell r="K7779">
            <v>2016000050002</v>
          </cell>
          <cell r="L7779" t="str">
            <v>SERVICIO DE ALIMENTACIÓN ESCOLAR A NIÑOS, NIÑAS, ADOLESCENTES Y JÓVENES DE INSTITUCIONES EDUCATIVAS OFICIALES DURANTE LA VIGENCIA 2016 EN EL DEPARTAMENTO NORTE DE SANTANDER</v>
          </cell>
          <cell r="M7779">
            <v>75.38</v>
          </cell>
          <cell r="N7779">
            <v>81.14</v>
          </cell>
          <cell r="O7779" t="str">
            <v>CONTRATADO EN EJECUCIÓN</v>
          </cell>
        </row>
        <row r="7780">
          <cell r="K7780">
            <v>2016000050003</v>
          </cell>
          <cell r="L7780" t="str">
            <v>ESTUDIOS Y DISEÑOS PARA EL MEJORAMIENTO DEL TRAZADO ASTILLEROS TIBÚ, TRAMO PR 31+ 000 - PR 41+000 Y PR 48+000 - PR 50+000, VÍA ASTILLEROS TIBÚ, CORREDOR VIAL DE LA PAZ, DEPARTAMENTO NORTE DE SANTANDER</v>
          </cell>
          <cell r="M7780">
            <v>0</v>
          </cell>
          <cell r="N7780">
            <v>0</v>
          </cell>
          <cell r="O7780" t="str">
            <v>SIN CONTRATAR</v>
          </cell>
        </row>
        <row r="7781">
          <cell r="K7781">
            <v>2016000050004</v>
          </cell>
          <cell r="L7781" t="str">
            <v>MEJORAMIENTO TRAMO VIAL CORNEJO PUENTE GÓMEZ K0+000 AL K2+800, SAN CAYETANO, NORTE DE SANTANDER, CENTRO ORIENTE</v>
          </cell>
          <cell r="M7781">
            <v>0</v>
          </cell>
          <cell r="N7781">
            <v>0</v>
          </cell>
          <cell r="O7781" t="str">
            <v>SIN CONTRATAR</v>
          </cell>
        </row>
        <row r="7782">
          <cell r="K7782">
            <v>2013000050010</v>
          </cell>
          <cell r="L7782" t="str">
            <v>CONSTRUCCIÓN Y DOTACIÓN DE LA UNIDAD DE RADIOTERAPIA DE CÚCUTA, NORTE DE SANTANDER, CENTRO ORIENTE</v>
          </cell>
          <cell r="M7782">
            <v>100</v>
          </cell>
          <cell r="N7782">
            <v>100</v>
          </cell>
          <cell r="O7782" t="str">
            <v>CERRADO</v>
          </cell>
        </row>
        <row r="7783">
          <cell r="K7783">
            <v>2015000050093</v>
          </cell>
          <cell r="L7783" t="str">
            <v>REMODELACIÓN ADECUACIÓN Y AMPLIACIÓN DE LA IPS  DE TIBÚ</v>
          </cell>
          <cell r="M7783">
            <v>8.57</v>
          </cell>
          <cell r="N7783">
            <v>0</v>
          </cell>
          <cell r="O7783" t="str">
            <v>CONTRATADO EN EJECUCIÓN</v>
          </cell>
        </row>
        <row r="7784">
          <cell r="K7784">
            <v>2012004540007</v>
          </cell>
          <cell r="L7784" t="str">
            <v>MEJORAMIENTO Y REHABILITACION DE LA MALLA VIAL URBANA POR DONDE TRANSITA EL SERVICIO PUBLICO DE PASAJEROS CENTRO ORIENTE, NORTE DE SANTANDER, OCAÑA</v>
          </cell>
          <cell r="M7784">
            <v>100</v>
          </cell>
          <cell r="N7784">
            <v>99.99</v>
          </cell>
          <cell r="O7784" t="str">
            <v>PARA CIERRE</v>
          </cell>
        </row>
        <row r="7785">
          <cell r="K7785">
            <v>2013004540009</v>
          </cell>
          <cell r="L7785" t="str">
            <v>CONSTRUCCIÓN PUENTE INTERCAMBIADOR LLANADAS - PARALELA AL RÍO CHIQUITO OCAÑA, NORTE DE SANTANDER, CENTRO ORIENTE</v>
          </cell>
          <cell r="M7785">
            <v>100</v>
          </cell>
          <cell r="N7785">
            <v>100</v>
          </cell>
          <cell r="O7785" t="str">
            <v>PARA CIERRE</v>
          </cell>
        </row>
        <row r="7786">
          <cell r="K7786">
            <v>2013004540011</v>
          </cell>
          <cell r="L7786" t="str">
            <v>CONSTRUCCIÓN DE LA PLAZA DE FERIAS DEL MUNICIPIO DE OCAÑA, NORTE DE SANTANDER, CENTRO ORIENTE</v>
          </cell>
          <cell r="M7786">
            <v>100</v>
          </cell>
          <cell r="N7786">
            <v>99.98</v>
          </cell>
          <cell r="O7786" t="str">
            <v>PARA CIERRE</v>
          </cell>
        </row>
        <row r="7787">
          <cell r="K7787">
            <v>2015004540018</v>
          </cell>
          <cell r="L7787" t="str">
            <v>CONSTRUCCIÓN PUENTE VEHICULAR RÍO CHIQUITO BARRIO LA PIÑUELA MUNICIPIO DE OCAÑA</v>
          </cell>
          <cell r="M7787">
            <v>100</v>
          </cell>
          <cell r="N7787">
            <v>99.98</v>
          </cell>
          <cell r="O7787" t="str">
            <v>PARA CIERRE</v>
          </cell>
        </row>
        <row r="7788">
          <cell r="K7788">
            <v>2015004540019</v>
          </cell>
          <cell r="L7788" t="str">
            <v>REHABILITACIÓN DE PAVIMENTO RÍGIDO Y FLEXIBLE DE LOS SECTORES CRÍTICOS DE OCAÑA, NORTE DE SANTANDER</v>
          </cell>
          <cell r="M7788">
            <v>100</v>
          </cell>
          <cell r="N7788">
            <v>99.99</v>
          </cell>
          <cell r="O7788" t="str">
            <v>PARA CIERRE</v>
          </cell>
        </row>
        <row r="7789">
          <cell r="K7789">
            <v>2012004540008</v>
          </cell>
          <cell r="L7789" t="str">
            <v>REHABILITACIÓN DE LA VÍA PRINCIPAL (CALLE 9), BARRIO SAN PEDRO PAMPLONA, NORTE DE SANTANDER, CENTRO ORIENTE</v>
          </cell>
          <cell r="M7789">
            <v>100</v>
          </cell>
          <cell r="N7789">
            <v>99.85</v>
          </cell>
          <cell r="O7789" t="str">
            <v>CERRADO</v>
          </cell>
        </row>
        <row r="7790">
          <cell r="K7790">
            <v>2013004540018</v>
          </cell>
          <cell r="L7790" t="str">
            <v>REHABILITACIÓN VÍAS URBANAS BARRIOS EL GUAMO, EL CARMEN, BRIGHTON Y LOMA DE LA CRUZ, MUNICIPIO DE PAMPLONA, NORTE DE SANTANDER, CENTRO ORIENTE</v>
          </cell>
          <cell r="M7790">
            <v>100</v>
          </cell>
          <cell r="N7790">
            <v>99.97</v>
          </cell>
          <cell r="O7790" t="str">
            <v>CERRADO</v>
          </cell>
        </row>
        <row r="7791">
          <cell r="K7791">
            <v>2013004540022</v>
          </cell>
          <cell r="L7791" t="str">
            <v>REHABILITACIÓN VÍAS PRINCIPALES DEL BARRIO JUAN XXIII,  MUNICIPIO DE PAMPLONA, NORTE DE SANTANDER, CENTRO ORIENTE</v>
          </cell>
          <cell r="M7791">
            <v>100</v>
          </cell>
          <cell r="N7791">
            <v>100</v>
          </cell>
          <cell r="O7791" t="str">
            <v>CERRADO</v>
          </cell>
        </row>
        <row r="7792">
          <cell r="K7792">
            <v>2015004540005</v>
          </cell>
          <cell r="L7792" t="str">
            <v>CONSTRUCCIÓN MURO DE CONTENCIÓN CALLE 16 ENTRE AVE. SANTANDER ENTRADA VEREDA MONTEADENTRO - PATINODROMO, MUNICIPIO DE PAMPLONA, NORTE DE SANTANDER</v>
          </cell>
          <cell r="M7792">
            <v>100</v>
          </cell>
          <cell r="N7792">
            <v>99.83</v>
          </cell>
          <cell r="O7792" t="str">
            <v>PARA CIERRE</v>
          </cell>
        </row>
        <row r="7793">
          <cell r="K7793">
            <v>2015004540012</v>
          </cell>
          <cell r="L7793" t="str">
            <v>RECUPERACIÓN DE MALLA VIAL DE LAS CALLES: CALLE 9 ENTRE CARRERA 7 Y CARRERA 9 (EL TOPÓN) Y LA CALLE 11 ENTRE CARRERA 7 Y CARRERA 8 (EL FLORIÁN) DEL MUNICIPIO DE PAMPLONA</v>
          </cell>
          <cell r="M7793">
            <v>100</v>
          </cell>
          <cell r="N7793">
            <v>100</v>
          </cell>
          <cell r="O7793" t="str">
            <v>CERRADO</v>
          </cell>
        </row>
        <row r="7794">
          <cell r="K7794">
            <v>2013004540010</v>
          </cell>
          <cell r="L7794" t="str">
            <v>MANTENIMIENTO Y ADECUACIÓN DE VÍAS URBANAS EN EL SECTOR CENTRO POBLADO EL DIAMANTE Y EN EL SECTOR URBANO DEL MUNICIPIO DE PAMPLONITA, NORTE DE SANTANDER</v>
          </cell>
          <cell r="M7794">
            <v>100</v>
          </cell>
          <cell r="N7794">
            <v>100</v>
          </cell>
          <cell r="O7794" t="str">
            <v>CERRADO</v>
          </cell>
        </row>
        <row r="7795">
          <cell r="K7795">
            <v>2015004540031</v>
          </cell>
          <cell r="L7795" t="str">
            <v>CONSTRUCCIÓN COCINAS REGULADORAS DE HUMO EN EL SECTOR RURAL DEL MUNICIPIO PAMPLONITA, DEPARTAMENTO NORTE DE SANTANDER</v>
          </cell>
          <cell r="M7795">
            <v>100</v>
          </cell>
          <cell r="N7795">
            <v>100</v>
          </cell>
          <cell r="O7795" t="str">
            <v>CERRADO</v>
          </cell>
        </row>
        <row r="7796">
          <cell r="K7796">
            <v>2012004540011</v>
          </cell>
          <cell r="L7796" t="str">
            <v>CONSTRUCCIÓN PAVIMENTO RÍGIDO, CARRERAS 1A Y 2, BARRIO EL PORVENIR, PUERTO SANTANDER, NORTE DE SANTANDER, CENTRO ORIENTE</v>
          </cell>
          <cell r="M7796">
            <v>100</v>
          </cell>
          <cell r="N7796">
            <v>99.68</v>
          </cell>
          <cell r="O7796" t="str">
            <v>TERMINADO</v>
          </cell>
        </row>
        <row r="7797">
          <cell r="K7797">
            <v>2014004540009</v>
          </cell>
          <cell r="L7797" t="str">
            <v>MEJORAMIENTO DE VÍAS URBANAS DEL BARRIO EL PORVENIR DEL MUNICIPIO DE PUERTO SANTANDER , NORTE DE SANTANDER, CENTRO ORIENTE</v>
          </cell>
          <cell r="M7797">
            <v>100</v>
          </cell>
          <cell r="N7797">
            <v>30.03</v>
          </cell>
          <cell r="O7797" t="str">
            <v>TERMINADO</v>
          </cell>
        </row>
        <row r="7798">
          <cell r="K7798">
            <v>2015545530001</v>
          </cell>
          <cell r="L7798" t="str">
            <v>CONSTRUCCIÓN DE OBRAS DE PAVIMENTACIÓN EN EL BARRIO EL PORVENIR DEL MUNICIPIO DE PUERTO SANTANDER, NORTE DE SANTANDER, CENTRO ORIENTE</v>
          </cell>
          <cell r="M7798">
            <v>100</v>
          </cell>
          <cell r="N7798">
            <v>84.53</v>
          </cell>
          <cell r="O7798" t="str">
            <v>TERMINADO</v>
          </cell>
        </row>
        <row r="7799">
          <cell r="K7799">
            <v>2013004540004</v>
          </cell>
          <cell r="L7799" t="str">
            <v>CONSTRUCCIÓN DE OBRAS DE URBANISMO Y REDES DE SERVICIOS PÚBLICOS DE LOS LOTES URBANIZACIÓN VIS VILLA CALIDAD RAGONVALIA, NORTE DE SANTANDER, CENTRO ORIENTE</v>
          </cell>
          <cell r="M7799">
            <v>100</v>
          </cell>
          <cell r="N7799">
            <v>95.24</v>
          </cell>
          <cell r="O7799" t="str">
            <v>CERRADO</v>
          </cell>
        </row>
        <row r="7800">
          <cell r="K7800">
            <v>2013004540035</v>
          </cell>
          <cell r="L7800" t="str">
            <v>MEJORAMIENTO VIAL EN EL CASCO URBANO DEL MUNICIPIO DE RAGONVALIA, NORTE DE SANTANDER, CENTRO ORIENTE</v>
          </cell>
          <cell r="M7800">
            <v>100</v>
          </cell>
          <cell r="N7800">
            <v>100</v>
          </cell>
          <cell r="O7800" t="str">
            <v>CERRADO</v>
          </cell>
        </row>
        <row r="7801">
          <cell r="K7801">
            <v>2015004540017</v>
          </cell>
          <cell r="L7801" t="str">
            <v>CONSTRUCCIÓN DE OBRAS DE PAVIMENTACIÓN EN CONCRETO RÍGIDO EN DIFERENTES SECTORES DEL CASCO URBANO DEL MUNICIPIO DE RAGONVALIA, DEPARTAMENTO NORTE DE SANTANDER</v>
          </cell>
          <cell r="M7801">
            <v>100</v>
          </cell>
          <cell r="N7801">
            <v>100</v>
          </cell>
          <cell r="O7801" t="str">
            <v>TERMINADO</v>
          </cell>
        </row>
        <row r="7802">
          <cell r="K7802">
            <v>2012004540019</v>
          </cell>
          <cell r="L7802" t="str">
            <v>REPARACIÓN VÍA URBANA EN LA CALLE 6 SALAZAR, NORTE DE SANTANDER, CENTRO ORIENTE</v>
          </cell>
          <cell r="M7802">
            <v>100</v>
          </cell>
          <cell r="N7802">
            <v>99.93</v>
          </cell>
          <cell r="O7802" t="str">
            <v>CERRADO</v>
          </cell>
        </row>
        <row r="7803">
          <cell r="K7803">
            <v>2013004540039</v>
          </cell>
          <cell r="L7803" t="str">
            <v>RECUPERACIÓN DE LA VÍA PRINCIPAL DEL CORREGIMIENTO CARMEN DE NAZARETH EN SALAZAR, NORTE DE SANTANDER, CENTRO ORIENTE</v>
          </cell>
          <cell r="M7803">
            <v>100</v>
          </cell>
          <cell r="N7803">
            <v>100</v>
          </cell>
          <cell r="O7803" t="str">
            <v>CERRADO</v>
          </cell>
        </row>
        <row r="7804">
          <cell r="K7804">
            <v>2013004540043</v>
          </cell>
          <cell r="L7804" t="str">
            <v>FORTALECIMIENTO DEL SISTEMA EDUCATIVO MEDIANTE EL SERVICIO DE TRANSPORTE ESCOLAR EN SALAZAR, NORTE DE SANTANDER, CENTRO ORIENTE</v>
          </cell>
          <cell r="M7804">
            <v>64.81</v>
          </cell>
          <cell r="N7804">
            <v>64.81</v>
          </cell>
          <cell r="O7804" t="str">
            <v>CONTRATADO EN EJECUCIÓN</v>
          </cell>
        </row>
        <row r="7805">
          <cell r="K7805">
            <v>2014004540004</v>
          </cell>
          <cell r="L7805" t="str">
            <v>REHABILITACIÓN DE LA CALLE 4 ENTRE CARRERAS 4 A 7 DEL MUNICIPIO DE SALAZAR DE LAS PALMAS, NORTE DE SANTANDER</v>
          </cell>
          <cell r="M7805">
            <v>100</v>
          </cell>
          <cell r="N7805">
            <v>100</v>
          </cell>
          <cell r="O7805" t="str">
            <v>PARA CIERRE</v>
          </cell>
        </row>
        <row r="7806">
          <cell r="K7806">
            <v>2014004540035</v>
          </cell>
          <cell r="L7806" t="str">
            <v>REPARACIÓN VÍA URBANA CALLE 2 ENTRE CARRERAS 7 Y 8, Y VÍA AL INSTITUTO TÉCNICO AGRÍCOLA DEL MUNICIPIO DE SALAZARDE LAS PALMAS</v>
          </cell>
          <cell r="M7806">
            <v>100</v>
          </cell>
          <cell r="N7806">
            <v>99.99</v>
          </cell>
          <cell r="O7806" t="str">
            <v>CERRADO</v>
          </cell>
        </row>
        <row r="7807">
          <cell r="K7807">
            <v>2015004540003</v>
          </cell>
          <cell r="L7807" t="str">
            <v>ADECUACIÓN DE LAS CALLES URBANAS DE LOS BARRIOS LOMA DE LA CRUZ, CHAPINERO, PANTANOS Y VIA PRINCIPAL DEL CORREGIMIENTO DE LA LAGUNA EN SALAZAR DE LAS PALMAS, NORTE DE SANTANDER</v>
          </cell>
          <cell r="M7807">
            <v>100</v>
          </cell>
          <cell r="N7807">
            <v>99.63</v>
          </cell>
          <cell r="O7807" t="str">
            <v>CERRADO</v>
          </cell>
        </row>
        <row r="7808">
          <cell r="K7808">
            <v>2015546600001</v>
          </cell>
          <cell r="L7808" t="str">
            <v>FORTALECIMIENTO DEL SISTEMA EDUCATIVO MEDIANTE EL SERVICIO DE TRANSPORTE ESCOLAR EN EL MUNICIPIO DE SALAZAR DE LAS PALMAS, NORTE DE SANTANDER</v>
          </cell>
          <cell r="M7808">
            <v>100</v>
          </cell>
          <cell r="N7808">
            <v>84.45</v>
          </cell>
          <cell r="O7808" t="str">
            <v>CERRADO</v>
          </cell>
        </row>
        <row r="7809">
          <cell r="K7809">
            <v>2012004540012</v>
          </cell>
          <cell r="L7809" t="str">
            <v>CONSTRUCCIÓN DE SANEAMIENTO BÁSICO EN LAS VEREDAS MESALLANA, VISTAHERMOSA, POTREROGRANDE, LA MARINA Y QUEBRADA GRANDE EN SAN CALIXTO, NORTE DE SANTANDER, CENTRO ORIENTE</v>
          </cell>
          <cell r="M7809">
            <v>100</v>
          </cell>
          <cell r="N7809">
            <v>97.9</v>
          </cell>
          <cell r="O7809" t="str">
            <v>PARA CIERRE</v>
          </cell>
        </row>
        <row r="7810">
          <cell r="K7810">
            <v>2013004540008</v>
          </cell>
          <cell r="L7810" t="str">
            <v>CONSTRUCCIÓN DE PAVIMENTOS RÍGIDOS Y REPOSICIÓN DE REDES DE ALCANTARILLADO EN LOS BARRIOS TAMACO, BETANIA Y CALLE NUEVA MUNICIPIO SAN CALIXTO, NORTE DE SANTANDER</v>
          </cell>
          <cell r="M7810">
            <v>100</v>
          </cell>
          <cell r="N7810">
            <v>100</v>
          </cell>
          <cell r="O7810" t="str">
            <v>PARA CIERRE</v>
          </cell>
        </row>
        <row r="7811">
          <cell r="K7811">
            <v>2014004540015</v>
          </cell>
          <cell r="L7811" t="str">
            <v>CONSTRUCCIÓN DE OBRAS PARA LA TERMINACIÓN DEL HOGAR GERIÁTRICO MUNICIPIO DE SAN CALIXTO, NORTE DE SANTANDER</v>
          </cell>
          <cell r="M7811">
            <v>100</v>
          </cell>
          <cell r="N7811">
            <v>84.17</v>
          </cell>
          <cell r="O7811" t="str">
            <v>TERMINADO</v>
          </cell>
        </row>
        <row r="7812">
          <cell r="K7812">
            <v>2015004540010</v>
          </cell>
          <cell r="L7812" t="str">
            <v>CONSTRUCCIÓN DE PAVIMENTO RÍGIDO Y REPOSICIÓN DE REDES DE ALCANTARILLADO EN EL CORREGIMIENTO DE PALMARITO, MUNICIPIO DE SAN CALIXTO, NORTE DE SANTANDER</v>
          </cell>
          <cell r="M7812">
            <v>100</v>
          </cell>
          <cell r="N7812">
            <v>99.99</v>
          </cell>
          <cell r="O7812" t="str">
            <v>PARA CIERRE</v>
          </cell>
        </row>
        <row r="7813">
          <cell r="K7813">
            <v>2016004540002</v>
          </cell>
          <cell r="L7813" t="str">
            <v>CONSTRUCCIÓN DE PAVIMENTO RÍGIDO Y REPOSICIÓN DE RED DE ALCANTARILLADO EN EL BARRIO CALLE NUEVA MUNICIPIO DE SAN CALIXTO, NORTE DE SANTANDER</v>
          </cell>
          <cell r="M7813">
            <v>40.35</v>
          </cell>
          <cell r="N7813">
            <v>40.35</v>
          </cell>
          <cell r="O7813" t="str">
            <v>CONTRATADO EN EJECUCIÓN</v>
          </cell>
        </row>
        <row r="7814">
          <cell r="K7814">
            <v>2013004540029</v>
          </cell>
          <cell r="L7814" t="str">
            <v>CONSTRUCCIÓN CUBIERTA EN CANCHA MULTIFUNCIONAL COLEGIO TEODORO GUTIÉRREZ CALDERÓN SEDE PRIMARIA URBANA, MUNICIPIO DE SAN CAYETANO, NORTE DE SANTANDER, CENTRO ORIENTE</v>
          </cell>
          <cell r="M7814">
            <v>100</v>
          </cell>
          <cell r="N7814">
            <v>93.96</v>
          </cell>
          <cell r="O7814" t="str">
            <v>TERMINADO</v>
          </cell>
        </row>
        <row r="7815">
          <cell r="K7815">
            <v>2013004540054</v>
          </cell>
          <cell r="L7815" t="str">
            <v>ADECUACIÓN Y MEJORAMIENTO DEL PARQUE PRINCIPAL DEL MUNICIPIO DE SAN CAYETANO, NORTE DE SANTANDER, CENTRO ORIENTE</v>
          </cell>
          <cell r="M7815">
            <v>100</v>
          </cell>
          <cell r="N7815">
            <v>100</v>
          </cell>
          <cell r="O7815" t="str">
            <v>TERMINADO</v>
          </cell>
        </row>
        <row r="7816">
          <cell r="K7816">
            <v>2015546730001</v>
          </cell>
          <cell r="L7816" t="str">
            <v>CONSTRUCCIÓN PRIMERA ETAPA PLAZA RECREATIVO CULTURAL PARA EL CORREGIMIENTO DE CORNEJO DEL  MUNICIPIO SAN CAYETANO, NORTE DE SANTANDER, CENTRO ORIENTE</v>
          </cell>
          <cell r="M7816">
            <v>100</v>
          </cell>
          <cell r="N7816">
            <v>0</v>
          </cell>
          <cell r="O7816" t="str">
            <v>TERMINADO</v>
          </cell>
        </row>
        <row r="7817">
          <cell r="K7817">
            <v>2013004540046</v>
          </cell>
          <cell r="L7817" t="str">
            <v>CONSTRUCCIÓN DE PAVIMENTO RÍGIDO EN LA CALLE 10 ENTRE CRA. 2 Y 3 Y CRA. 3 ENTRE CALLES 10 Y 11 DE LA URBANIZACIÓN VILLAS DE SANTIAGO, SANTIAGO, NORTE DE SANTANDER, CENTRO ORIENTE</v>
          </cell>
          <cell r="M7817">
            <v>100</v>
          </cell>
          <cell r="N7817">
            <v>101.78</v>
          </cell>
          <cell r="O7817" t="str">
            <v>TERMINADO</v>
          </cell>
        </row>
        <row r="7818">
          <cell r="K7818">
            <v>2012004540013</v>
          </cell>
          <cell r="L7818" t="str">
            <v>CONSTRUCCIÓN POZOS SÉPTICOS PARA LA  VEREDA SAN ROQUE SARDINATA, NORTE DE SANTANDER, CENTRO ORIENTE</v>
          </cell>
          <cell r="M7818">
            <v>100</v>
          </cell>
          <cell r="N7818">
            <v>99.98</v>
          </cell>
          <cell r="O7818" t="str">
            <v>CERRADO</v>
          </cell>
        </row>
        <row r="7819">
          <cell r="K7819">
            <v>2013004540013</v>
          </cell>
          <cell r="L7819" t="str">
            <v>FORTALECIMIENTO DEL SISTEMA EDUCATIVO MEDIANTE EL SERVICIO DE TRANSPORTE ESCOLAR EN EL MUNICIPIO DE SARDINATA, NORTE DE SANTANDER, CENTRO ORIENTE</v>
          </cell>
          <cell r="M7819">
            <v>100</v>
          </cell>
          <cell r="N7819">
            <v>100</v>
          </cell>
          <cell r="O7819" t="str">
            <v>CERRADO</v>
          </cell>
        </row>
        <row r="7820">
          <cell r="K7820">
            <v>2013004540014</v>
          </cell>
          <cell r="L7820" t="str">
            <v>APOYO AL PROGRAMA DE ALIMENTACIÓN ESCOLAR DEL MUNICIPIO SARDINATA, NORTE DE SANTANDER, CENTRO ORIENTE</v>
          </cell>
          <cell r="M7820">
            <v>100</v>
          </cell>
          <cell r="N7820">
            <v>89.26</v>
          </cell>
          <cell r="O7820" t="str">
            <v>TERMINADO</v>
          </cell>
        </row>
        <row r="7821">
          <cell r="K7821">
            <v>2013004540024</v>
          </cell>
          <cell r="L7821" t="str">
            <v>MEJORAMIENTO Y MANTENIMIENTO DE LA VÍA LAS MERCEDES - LUIS VERO SARDINATA, NORTE DE SANTANDER, CENTRO ORIENTE</v>
          </cell>
          <cell r="M7821">
            <v>100</v>
          </cell>
          <cell r="N7821">
            <v>100</v>
          </cell>
          <cell r="O7821" t="str">
            <v>CERRADO</v>
          </cell>
        </row>
        <row r="7822">
          <cell r="K7822">
            <v>2014004540013</v>
          </cell>
          <cell r="L7822" t="str">
            <v>REHABILITACIÓN CENTRO RECREACIONAL LOS CHICAROS, MUNICIPIO DE SARDINATA, NORTE DE SANTANDER</v>
          </cell>
          <cell r="M7822">
            <v>100</v>
          </cell>
          <cell r="N7822">
            <v>99.98</v>
          </cell>
          <cell r="O7822" t="str">
            <v>CERRADO</v>
          </cell>
        </row>
        <row r="7823">
          <cell r="K7823">
            <v>2015547200001</v>
          </cell>
          <cell r="L7823" t="str">
            <v>CONSTRUCCIÓN CENTRO DE INTEGRACIÓN CIUDADANA EN EL MUNICIPIO DE SARDINATA, NORTE DE SANTANDER</v>
          </cell>
          <cell r="M7823">
            <v>0</v>
          </cell>
          <cell r="N7823">
            <v>0</v>
          </cell>
          <cell r="O7823" t="str">
            <v>CONTRATADO EN EJECUCIÓN</v>
          </cell>
        </row>
        <row r="7824">
          <cell r="K7824">
            <v>2015547200002</v>
          </cell>
          <cell r="L7824" t="str">
            <v>REHABILITACIÓN DE LAS CALLES URBANAS DEL MUNICIPIO DE SARDINATA, NORTE DE SANTANDER</v>
          </cell>
          <cell r="M7824">
            <v>0</v>
          </cell>
          <cell r="N7824">
            <v>0</v>
          </cell>
          <cell r="O7824" t="str">
            <v>CONTRATADO EN EJECUCIÓN</v>
          </cell>
        </row>
        <row r="7825">
          <cell r="K7825">
            <v>2015547200003</v>
          </cell>
          <cell r="L7825" t="str">
            <v>CONSTRUCCIÓN DE ALCANTARILLADO Y ACUEDUCTO EN LA CALLE 4 ENTRE CARRERAS 2 Y 4 DEL  BARRIO EL BAHO MUNICIPIO DE SARDINATA, DEPARTAMENTO NORTE DE SANTANDER</v>
          </cell>
          <cell r="M7825">
            <v>0</v>
          </cell>
          <cell r="N7825">
            <v>0</v>
          </cell>
          <cell r="O7825" t="str">
            <v>CONTRATADO EN EJECUCIÓN</v>
          </cell>
        </row>
        <row r="7826">
          <cell r="K7826">
            <v>2015547200004</v>
          </cell>
          <cell r="L7826" t="str">
            <v>OPTIMIZACIÓN SISTEMA DE ALCANTARILLADO SANITARIO SECTOR URBANO, MUNICIPIO DE SARDINATA, NORTE DE SANTANDER</v>
          </cell>
          <cell r="M7826">
            <v>0</v>
          </cell>
          <cell r="N7826">
            <v>0</v>
          </cell>
          <cell r="O7826" t="str">
            <v>CONTRATADO EN EJECUCIÓN</v>
          </cell>
        </row>
        <row r="7827">
          <cell r="K7827">
            <v>2013004540002</v>
          </cell>
          <cell r="L7827" t="str">
            <v>CONSTRUCCIÓN CON MEZCLA DENSA EN CALIENTE TIPO MDC-2 DE LA VÍA DE ACCESO PRINCIPAL BARRIO LA MILAGROSA SILOS, NORTE DE SANTANDER, CENTRO ORIENTE</v>
          </cell>
          <cell r="M7827">
            <v>100</v>
          </cell>
          <cell r="N7827">
            <v>93.46</v>
          </cell>
          <cell r="O7827" t="str">
            <v>TERMINADO</v>
          </cell>
        </row>
        <row r="7828">
          <cell r="K7828">
            <v>2014004540003</v>
          </cell>
          <cell r="L7828" t="str">
            <v>CONSTRUCCIÓN DE PAVIMENTO RÍGIDO DE LA CALLE PRINCIPAL DEL BARRIO LOS PINOS, CORREGIMIENTO DE BÁBEGA, MUNICIPIO DE SANTO DOMINGO DE SILOS, NORTE DE SANTANDER</v>
          </cell>
          <cell r="M7828">
            <v>100</v>
          </cell>
          <cell r="N7828">
            <v>93.46</v>
          </cell>
          <cell r="O7828" t="str">
            <v>TERMINADO</v>
          </cell>
        </row>
        <row r="7829">
          <cell r="K7829">
            <v>2015004540022</v>
          </cell>
          <cell r="L7829" t="str">
            <v>CONSTRUCCIÓN DE ESTUFAS REGULADORAS DE HUMO EN ZONA RURAL DEL MUNICIPIO DE SANTO DOMINGO DE SILOS, NORTE DE SANTANDER</v>
          </cell>
          <cell r="M7829">
            <v>100</v>
          </cell>
          <cell r="N7829">
            <v>99.86</v>
          </cell>
          <cell r="O7829" t="str">
            <v>TERMINADO</v>
          </cell>
        </row>
        <row r="7830">
          <cell r="K7830">
            <v>2012004540020</v>
          </cell>
          <cell r="L7830" t="str">
            <v>REMODELACIÓN Y ADECUACION DE LA INFRAESTRUCTURA FISICA DE LA ESCUELA URBANA INSTITUCION EDUCATIVA EMILIANO SANTIAGO QUINTERO MUNICIPIO DE TEORAMA, NORTE DE SANTANDER</v>
          </cell>
          <cell r="M7830">
            <v>100</v>
          </cell>
          <cell r="N7830">
            <v>99.99</v>
          </cell>
          <cell r="O7830" t="str">
            <v>TERMINADO</v>
          </cell>
        </row>
        <row r="7831">
          <cell r="K7831">
            <v>2013004540030</v>
          </cell>
          <cell r="L7831" t="str">
            <v>REPOSICIÓN Y OPTIMIZACIÓN DEL SISTEMA DE ALCANTARILLADO DEL CORREGIMIENTO DEL ASERRÍO, MUNICIPIO DE TEORAMA, NORTE DE SANTANDER</v>
          </cell>
          <cell r="M7831">
            <v>100</v>
          </cell>
          <cell r="N7831">
            <v>99.98</v>
          </cell>
          <cell r="O7831" t="str">
            <v>CERRADO</v>
          </cell>
        </row>
        <row r="7832">
          <cell r="K7832">
            <v>2013004540033</v>
          </cell>
          <cell r="L7832" t="str">
            <v>CONSTRUCCIÓN I ETAPA SISTEMA ALCANTARILLADO SANITARIO CORREGIMIENTO SAN JUANCITO MUNICIPIO DE TEORAMA, NORTE DE SANTANDER</v>
          </cell>
          <cell r="M7832">
            <v>100</v>
          </cell>
          <cell r="N7832">
            <v>100</v>
          </cell>
          <cell r="O7832" t="str">
            <v>CERRADO</v>
          </cell>
        </row>
        <row r="7833">
          <cell r="K7833">
            <v>2013004540037</v>
          </cell>
          <cell r="L7833" t="str">
            <v>ADECUACIÓN Y REMODELACIÓN PARQUE URBANO DEL CORREGIMIENTO DE SAN PABLO MUNICIPIO DE TEORAMA DEPARTAMENTO NORTE DE SANTANDER</v>
          </cell>
          <cell r="M7833">
            <v>100</v>
          </cell>
          <cell r="N7833">
            <v>100</v>
          </cell>
          <cell r="O7833" t="str">
            <v>CERRADO</v>
          </cell>
        </row>
        <row r="7834">
          <cell r="K7834">
            <v>2015004540002</v>
          </cell>
          <cell r="L7834" t="str">
            <v>CONSTRUCCIÓN DE OBRAS DE PAVIMENTACIÓN EN CONCRETO RÍGIDO DE LA CALLE 7 ENTRE CARRERAS 3 Y 5 DEL CASCO URBANO DEL MUNICIPIO DE TEORAMA, NORTE DE SANTANDER</v>
          </cell>
          <cell r="M7834">
            <v>100</v>
          </cell>
          <cell r="N7834">
            <v>99.98</v>
          </cell>
          <cell r="O7834" t="str">
            <v>CERRADO</v>
          </cell>
        </row>
        <row r="7835">
          <cell r="K7835">
            <v>2015004540009</v>
          </cell>
          <cell r="L7835" t="str">
            <v>CONSTRUCCIÓN PAVIMENTACIÓN EN CONCRETO RÍGIDO Y RECOLECCIÓN DE AGUAS LLUVIAS DE LA CALLE QUE COMUNICA AL BARRIO EL PIÑAL CON EL SECTO TEORAMA, NORTE DE SANTANDER</v>
          </cell>
          <cell r="M7835">
            <v>100</v>
          </cell>
          <cell r="N7835">
            <v>99.95</v>
          </cell>
          <cell r="O7835" t="str">
            <v>CERRADO</v>
          </cell>
        </row>
        <row r="7836">
          <cell r="K7836">
            <v>2015548000001</v>
          </cell>
          <cell r="L7836" t="str">
            <v>CONSTRUCCIÓN DE UN SALON COMUNAL EN LA COMUNIDAD INDIGENA BRUBUCANINA PERTENECIENTE AL RESGUARDO MOTILON BARI DEL MUNICIPIO DE TEORAMA NORTE DE SANTANDER</v>
          </cell>
          <cell r="M7836">
            <v>100</v>
          </cell>
          <cell r="N7836">
            <v>100</v>
          </cell>
          <cell r="O7836" t="str">
            <v>CERRADO</v>
          </cell>
        </row>
        <row r="7837">
          <cell r="K7837">
            <v>2016548000001</v>
          </cell>
          <cell r="L7837" t="str">
            <v>CONSTRUCCIÓN DE PAVIMENTO RÍGIDO Y REPOSICIÓN DE REDES HIDROSANITARIAS DE LA CALLE PARALELA AL PARQUE DE SAN PABLO MUNICIPIO DE TEORAMA DPTO NORTE DE SANTANDER</v>
          </cell>
          <cell r="M7837">
            <v>0</v>
          </cell>
          <cell r="N7837">
            <v>0</v>
          </cell>
          <cell r="O7837" t="str">
            <v>SIN CONTRATAR</v>
          </cell>
        </row>
        <row r="7838">
          <cell r="K7838">
            <v>2016548000002</v>
          </cell>
          <cell r="L7838" t="str">
            <v>CONSTRUCCIÓN DE PAVIMENTO RÍGIDO Y REPOSICIÓN DE REDES HIDROSANITARIAS DE LA CALLE 6 ENTRE CRAS 3 Y 6 - MUNICIPIO DE TEORAMA NORTE DE SANTANDER</v>
          </cell>
          <cell r="M7838">
            <v>0</v>
          </cell>
          <cell r="N7838">
            <v>0</v>
          </cell>
          <cell r="O7838" t="str">
            <v>SIN CONTRATAR</v>
          </cell>
        </row>
        <row r="7839">
          <cell r="K7839">
            <v>2012548100001</v>
          </cell>
          <cell r="L7839" t="str">
            <v>CONSTRUCCIÓN ALCANTARILLADO SANITARIO CENTRO POBLADO CAMPO TRES, CORREGIMIENTO CAMPO DOS TIBÚ, NORTE DE SANTANDER, CENTRO ORIENTE</v>
          </cell>
          <cell r="M7839">
            <v>100</v>
          </cell>
          <cell r="N7839">
            <v>99.98</v>
          </cell>
          <cell r="O7839" t="str">
            <v>CERRADO</v>
          </cell>
        </row>
        <row r="7840">
          <cell r="K7840">
            <v>2012548100002</v>
          </cell>
          <cell r="L7840" t="str">
            <v>CONSTRUCCIÓN ALCANTARILLADO PLUVIAL Y OBRAS COMPLEMENTARIAS CLL 5 SECTOR CENTRO Y CRA7 BARRIOS EL CARMEN LIBERTADORES Y LAS DELICIAS TIBÚ, NORTE DE SANTANDER, CENTRO ORIENTE</v>
          </cell>
          <cell r="M7840">
            <v>100</v>
          </cell>
          <cell r="N7840">
            <v>100</v>
          </cell>
          <cell r="O7840" t="str">
            <v>TERMINADO</v>
          </cell>
        </row>
        <row r="7841">
          <cell r="K7841">
            <v>2013548100001</v>
          </cell>
          <cell r="L7841" t="str">
            <v>CONSTRUCCIÓN DE PUENTE COLGANTE PEATONAL SOBRE EL RÍO NUEVO PRESIDENTE VEREDA LA VORÁGINE, MUNICIPIO DETIBÚ, NORTE DE SANTANDER, CENTRO ORIENTE</v>
          </cell>
          <cell r="M7841">
            <v>71.099999999999994</v>
          </cell>
          <cell r="N7841">
            <v>72.17</v>
          </cell>
          <cell r="O7841" t="str">
            <v>CONTRATADO EN EJECUCIÓN</v>
          </cell>
        </row>
        <row r="7842">
          <cell r="K7842">
            <v>2013548100002</v>
          </cell>
          <cell r="L7842" t="str">
            <v>CONSTRUCCIÓN REDES DE DISTRIBUCIÓN Y ACOMETIDAS DE ACUEDUCTO SECTOR INVASIÓN EL MILAGRO, BARRIO VILLA NUEVA TIBÚ, NORTE DE SANTANDER, CENTRO ORIENTE</v>
          </cell>
          <cell r="M7842">
            <v>100</v>
          </cell>
          <cell r="N7842">
            <v>99.96</v>
          </cell>
          <cell r="O7842" t="str">
            <v>CERRADO</v>
          </cell>
        </row>
        <row r="7843">
          <cell r="K7843">
            <v>2013548100004</v>
          </cell>
          <cell r="L7843" t="str">
            <v>CONSTRUCCIÓN SEGUNDA ETAPA ALCANTARILLADO SANITARIO CENTRO POBLADO LA CUATRO, ZONA UNO RURAL TIBÚ, NORTE DE SANTANDER, CENTRO ORIENTE</v>
          </cell>
          <cell r="M7843">
            <v>100</v>
          </cell>
          <cell r="N7843">
            <v>99.99</v>
          </cell>
          <cell r="O7843" t="str">
            <v>CERRADO</v>
          </cell>
        </row>
        <row r="7844">
          <cell r="K7844">
            <v>2014548100001</v>
          </cell>
          <cell r="L7844" t="str">
            <v>REHABILITACIÓN DE LA MALLA VIAL EN EL CASCO URBANO DEL MUNICIPIO DE TIBÚ, NORTE DE SANTANDER, CENTRO ORIENTE</v>
          </cell>
          <cell r="M7844">
            <v>95.03</v>
          </cell>
          <cell r="N7844">
            <v>38.06</v>
          </cell>
          <cell r="O7844" t="str">
            <v>CONTRATADO EN EJECUCIÓN</v>
          </cell>
        </row>
        <row r="7845">
          <cell r="K7845">
            <v>2014548100002</v>
          </cell>
          <cell r="L7845" t="str">
            <v>CONSTRUCCIÓN HOGARDE PASO PARA LA COMUNIDAD INDÍGENA BARÍ, MUNICIPIO DE TIBÚ, NORTE DE SANTANDER</v>
          </cell>
          <cell r="M7845">
            <v>100</v>
          </cell>
          <cell r="N7845">
            <v>99.91</v>
          </cell>
          <cell r="O7845" t="str">
            <v>CERRADO</v>
          </cell>
        </row>
        <row r="7846">
          <cell r="K7846">
            <v>2014548100003</v>
          </cell>
          <cell r="L7846" t="str">
            <v>CONSTRUCCIÓN PUENTE PEATONAL EN LA COMUNIDAD INDIGENA KARIKACHABOQUIRA, MUNICIPIO DE TIBÚ, NORTE DE SANTANDER</v>
          </cell>
          <cell r="M7846">
            <v>100</v>
          </cell>
          <cell r="N7846">
            <v>49.96</v>
          </cell>
          <cell r="O7846" t="str">
            <v>CERRADO</v>
          </cell>
        </row>
        <row r="7847">
          <cell r="K7847">
            <v>2014548100004</v>
          </cell>
          <cell r="L7847" t="str">
            <v>CONSTRUCCIÓN PUENTE HAMACA PEATONAL SOBRE EL RÍO TIBÚ, VEREDA BERTRANIA, MUNICIPIO DE TIBÚ, NORTE DE SANTANDER</v>
          </cell>
          <cell r="M7847">
            <v>100</v>
          </cell>
          <cell r="N7847">
            <v>99.95</v>
          </cell>
          <cell r="O7847" t="str">
            <v>TERMINADO</v>
          </cell>
        </row>
        <row r="7848">
          <cell r="K7848">
            <v>2014548100005</v>
          </cell>
          <cell r="L7848" t="str">
            <v>ACTUALIZACIÓN Y REVISIÓN DEL PLAN BÁSICO DE ORDENAMIENTO TERRITORIAL, MUNICIPIO DE TIBÚ, NORTE DE SANTANDER</v>
          </cell>
          <cell r="M7848">
            <v>64.97</v>
          </cell>
          <cell r="N7848">
            <v>50.87</v>
          </cell>
          <cell r="O7848" t="str">
            <v>CONTRATADO EN EJECUCIÓN</v>
          </cell>
        </row>
        <row r="7849">
          <cell r="K7849">
            <v>2014548100006</v>
          </cell>
          <cell r="L7849" t="str">
            <v>CONSTRUCCIÓN PUENTE PEATONAL SOBRE EL RÍO SAN MIGUEL EN LA VEREDA LA INDIA DEL CORREGIMIENTO LA GABARRA, MUNICIPIO DE TIBÚ, NORTE DE SANTANDER</v>
          </cell>
          <cell r="M7849">
            <v>100</v>
          </cell>
          <cell r="N7849">
            <v>77.959999999999994</v>
          </cell>
          <cell r="O7849" t="str">
            <v>TERMINADO</v>
          </cell>
        </row>
        <row r="7850">
          <cell r="K7850">
            <v>2015548100001</v>
          </cell>
          <cell r="L7850" t="str">
            <v>MEJORAMIENTO DE LA CANCHA MULTIFUNCIONAL, CORREGIMIENTO DE PETROLEA, MUNICIPIO DE TIBÚ, NORTE DE SANTANDER</v>
          </cell>
          <cell r="M7850">
            <v>100</v>
          </cell>
          <cell r="N7850">
            <v>100</v>
          </cell>
          <cell r="O7850" t="str">
            <v>TERMINADO</v>
          </cell>
        </row>
        <row r="7851">
          <cell r="K7851">
            <v>2015548100002</v>
          </cell>
          <cell r="L7851" t="str">
            <v>REHABILITACIÓN DE VÍAS URBANAS DEL CORREGIMIENTO DE LA GABARRA, MUNICIPIO DE TIBÚ, NORTE DE SANTANDER</v>
          </cell>
          <cell r="M7851">
            <v>100</v>
          </cell>
          <cell r="N7851">
            <v>100</v>
          </cell>
          <cell r="O7851" t="str">
            <v>CERRADO</v>
          </cell>
        </row>
        <row r="7852">
          <cell r="K7852">
            <v>2015548100003</v>
          </cell>
          <cell r="L7852" t="str">
            <v>CONSTRUCCIÓN DE PUENTE COLGANTE VEHICULAR, QUEBRADA LAS INDIAS, CORREGIMIENTO DE PACELLI, MUNICIPIO DE TIBÚ, DEPARTAMENTO NORTE DE SANTANDER</v>
          </cell>
          <cell r="M7852">
            <v>9.9600000000000009</v>
          </cell>
          <cell r="N7852">
            <v>9.98</v>
          </cell>
          <cell r="O7852" t="str">
            <v>CONTRATADO EN EJECUCIÓN</v>
          </cell>
        </row>
        <row r="7853">
          <cell r="K7853">
            <v>2015548100004</v>
          </cell>
          <cell r="L7853" t="str">
            <v>REHABILITACIÓN VÍAS DEL CENTRO POBLADO DE CORREGIMIENTO DE CAMPO DOS, MUNICIPIO DE TIBÚ, NORTE DE SANTANDER</v>
          </cell>
          <cell r="M7853">
            <v>99.47</v>
          </cell>
          <cell r="N7853">
            <v>99.97</v>
          </cell>
          <cell r="O7853" t="str">
            <v>CONTRATADO EN EJECUCIÓN</v>
          </cell>
        </row>
        <row r="7854">
          <cell r="K7854">
            <v>2015548100005</v>
          </cell>
          <cell r="L7854" t="str">
            <v>REHABILITACIÓN VÍAS URBANAS, MUNICIPIO DE TIBÚ, NORTE DE SANTANDER</v>
          </cell>
          <cell r="M7854">
            <v>33.5</v>
          </cell>
          <cell r="N7854">
            <v>41.84</v>
          </cell>
          <cell r="O7854" t="str">
            <v>CONTRATADO EN EJECUCIÓN</v>
          </cell>
        </row>
        <row r="7855">
          <cell r="K7855">
            <v>2015548100006</v>
          </cell>
          <cell r="L7855" t="str">
            <v>CONSTRUCCIÓN DE DOS (2) VIVIENDAS EN LA COMUNIDAD DEL RESGUARDO INDÍGENA KARICHABOQUIRA - LA GABARRA, MUNICIPIO DE TIBÚ, NORTE DE SANTANDER</v>
          </cell>
          <cell r="M7855">
            <v>100</v>
          </cell>
          <cell r="N7855">
            <v>65.53</v>
          </cell>
          <cell r="O7855" t="str">
            <v>TERMINADO</v>
          </cell>
        </row>
        <row r="7856">
          <cell r="K7856">
            <v>2012004540021</v>
          </cell>
          <cell r="L7856" t="str">
            <v>CONSTRUCCIÓN EN PAVIMENTO RIGIDO Y REPOSICIÓN ALCANTARILLADO DE LAS VÍAS BARRIO PRADOS DE BELÉN Y URBANIZACIÓN BUENA VISTA FASE 1 TOLEDO, NORTE DE SANTANDER, CENTRO ORIENTE</v>
          </cell>
          <cell r="M7856">
            <v>100</v>
          </cell>
          <cell r="N7856">
            <v>100</v>
          </cell>
          <cell r="O7856" t="str">
            <v>CERRADO</v>
          </cell>
        </row>
        <row r="7857">
          <cell r="K7857">
            <v>2014004540005</v>
          </cell>
          <cell r="L7857" t="str">
            <v>MEJORAMIENTO DE LA INFRAESTRUCTURA FÍSICA DEL HOGAR JUVENIL CAMPESINO, VEREDA TOLEDITO, MUNICIPIO DE TOLEDO, NORTE DE SANTANDER</v>
          </cell>
          <cell r="M7857">
            <v>100</v>
          </cell>
          <cell r="N7857">
            <v>100</v>
          </cell>
          <cell r="O7857" t="str">
            <v>CERRADO</v>
          </cell>
        </row>
        <row r="7858">
          <cell r="K7858">
            <v>2014004540011</v>
          </cell>
          <cell r="L7858" t="str">
            <v>CONSTRUCCIÓN DE OBRAS DE PAVIMENTACIÓN EN LOS BARRIOS DE BELÉN, PORTAL DE BELÉN, EL CONTENTO Y SANTA LUCÍA, 2DA ETAPA, MUNICIPIO DE TOLEDO, NORTE DE SANTANDER, CENTRO ORIENTE</v>
          </cell>
          <cell r="M7858">
            <v>100</v>
          </cell>
          <cell r="N7858">
            <v>100</v>
          </cell>
          <cell r="O7858" t="str">
            <v>CERRADO</v>
          </cell>
        </row>
        <row r="7859">
          <cell r="K7859">
            <v>2013004540006</v>
          </cell>
          <cell r="L7859" t="str">
            <v>MEJORAMIENTO DE LA VÍA EL OSO - VILLACARO, MUNICIPIO DE VILLA CARO, NORTE DE SANTANDER, CENTRO ORIENTE</v>
          </cell>
          <cell r="M7859">
            <v>100</v>
          </cell>
          <cell r="N7859">
            <v>99.94</v>
          </cell>
          <cell r="O7859" t="str">
            <v>TERMINADO</v>
          </cell>
        </row>
        <row r="7860">
          <cell r="K7860">
            <v>2013004540040</v>
          </cell>
          <cell r="L7860" t="str">
            <v>MEJORAMIENTO DE LA VÍA DE ACCESO AL MUNICIPIO DE VILLA CARO, NORTE DE SANTANDER, CENTRO ORIENTE</v>
          </cell>
          <cell r="M7860">
            <v>100</v>
          </cell>
          <cell r="N7860">
            <v>99.48</v>
          </cell>
          <cell r="O7860" t="str">
            <v>TERMINADO</v>
          </cell>
        </row>
        <row r="7861">
          <cell r="K7861">
            <v>2014004540034</v>
          </cell>
          <cell r="L7861" t="str">
            <v>CONSTRUCCIÓN DEL PARQUE BIOSALUDABLE Y MEJORAMIENTO DEL PARQUE EXISTENTE DELICIAS DE LOURDES DEL MUNICIPIO DE VILLACARO, NORTE DE SANTANDER, CENTRO ORIENTE</v>
          </cell>
          <cell r="M7861">
            <v>100</v>
          </cell>
          <cell r="N7861">
            <v>99.87</v>
          </cell>
          <cell r="O7861" t="str">
            <v>TERMINADO</v>
          </cell>
        </row>
        <row r="7862">
          <cell r="K7862">
            <v>2015004540013</v>
          </cell>
          <cell r="L7862" t="str">
            <v>MEJORAMIENTO VIAL MEDIANTE LA CONSTRUCCIÓN DE PLACA HUELLAS EN LA VÍA DE ACCESO AL MUNICIPIO DE VILLA CARO, NORTE DE SANTANDER</v>
          </cell>
          <cell r="M7862">
            <v>0</v>
          </cell>
          <cell r="N7862">
            <v>99.77</v>
          </cell>
          <cell r="O7862" t="str">
            <v>CONTRATADO EN EJECUCIÓN</v>
          </cell>
        </row>
        <row r="7863">
          <cell r="K7863">
            <v>2012548740001</v>
          </cell>
          <cell r="L7863" t="str">
            <v>MEJORAMIENTO Y MANTENIMIENTO DE LA MALLA VIAL URBANA VILLA DEL ROSARIO, NORTE DE SANTANDER, CENTRO ORIENTE</v>
          </cell>
          <cell r="M7863">
            <v>100</v>
          </cell>
          <cell r="N7863">
            <v>147.4</v>
          </cell>
          <cell r="O7863" t="str">
            <v>CERRADO</v>
          </cell>
        </row>
        <row r="7864">
          <cell r="K7864">
            <v>2013548740001</v>
          </cell>
          <cell r="L7864" t="str">
            <v>ADECUACIÓN PARQUE LOS LIBERTADORES, CARRERA 7 Y 8 CALLE 4 Y 5, MUNICIPIO DE VILLA DEL ROSARIO, NORTE DE SANTANDER, CENTRO ORIENTE</v>
          </cell>
          <cell r="M7864">
            <v>100</v>
          </cell>
          <cell r="N7864">
            <v>95.06</v>
          </cell>
          <cell r="O7864" t="str">
            <v>TERMINADO</v>
          </cell>
        </row>
        <row r="7865">
          <cell r="K7865">
            <v>2013548740002</v>
          </cell>
          <cell r="L7865" t="str">
            <v>CONSTRUCCIÓN DE PAVIMENTO EN ADOQUIN DE GRES EN LA CARRERA 10 ENTRE CALLES 20 Y 21 DEL BARRIO SANTA BARBARA DEL MUNICIPIO DE VILLA DEL ROSARIO, NORTE DE SANTANDER, CENTRO ORIENTE</v>
          </cell>
          <cell r="M7865">
            <v>100</v>
          </cell>
          <cell r="N7865">
            <v>100</v>
          </cell>
          <cell r="O7865" t="str">
            <v>CERRADO</v>
          </cell>
        </row>
        <row r="7866">
          <cell r="K7866">
            <v>2014548740001</v>
          </cell>
          <cell r="L7866" t="str">
            <v>CONSTRUCCIÓN Y ADECUACIÓN DE LA INFRAESTRUCTURA FISICA DE LA ALCALDIA MUNICIPAL DE VILLA DEL ROSARIO, NORTE DE SANTANDER, CENTRO ORIENTE</v>
          </cell>
          <cell r="M7866">
            <v>100</v>
          </cell>
          <cell r="N7866">
            <v>70.5</v>
          </cell>
          <cell r="O7866" t="str">
            <v>TERMINADO</v>
          </cell>
        </row>
        <row r="7867">
          <cell r="K7867">
            <v>2015548740001</v>
          </cell>
          <cell r="L7867" t="str">
            <v>DESARROLLO SEGUNDA ETAPA DEL PROYECTO DE CONSTRUCCIÓN Y ADECUACIÓN DE LA INFRAESTRUCTURA FISICA DE LA ALCALDIA MUNICIPAL DE VILLA DEL ROSARIO, NORTE DE SANTANDER, CENTRO ORIENTE</v>
          </cell>
          <cell r="M7867">
            <v>100</v>
          </cell>
          <cell r="N7867">
            <v>100</v>
          </cell>
          <cell r="O7867" t="str">
            <v>CERRADO</v>
          </cell>
        </row>
        <row r="7868">
          <cell r="K7868">
            <v>2012006860015</v>
          </cell>
          <cell r="L7868" t="str">
            <v>MEJORAMIENTO DE VIAS DEL CORREGIMIENTO DE SAN PEDRO MEDIANTE PAVIMENTACION CON CONCRETO HIDRAULICO MUNICIPIO DE COLON, PUTUMAYO, AMAZONÍA</v>
          </cell>
          <cell r="M7868">
            <v>100</v>
          </cell>
          <cell r="N7868">
            <v>77.73</v>
          </cell>
          <cell r="O7868" t="str">
            <v>TERMINADO</v>
          </cell>
        </row>
        <row r="7869">
          <cell r="K7869">
            <v>2015862190003</v>
          </cell>
          <cell r="L7869" t="str">
            <v>MEJORAMIENTO DE LAS VÍAS URBANAS Y RURALES TRAMOS VARIOS DEL MUNICIPIO DE COLON DEPARTAMENTO DEL PUTUMAYO</v>
          </cell>
          <cell r="M7869">
            <v>30.2</v>
          </cell>
          <cell r="N7869">
            <v>0</v>
          </cell>
          <cell r="O7869" t="str">
            <v>CONTRATADO EN EJECUCIÓN</v>
          </cell>
        </row>
        <row r="7870">
          <cell r="K7870">
            <v>2015862190004</v>
          </cell>
          <cell r="L7870" t="str">
            <v>REMODELACIÓN DE LA CASETA COMUNAL EN EL CORREGIMIENTO DE SAN PEDRO MUNICIPIO DE COLON DEPARTAMENTO DEL PUTUMAYO</v>
          </cell>
          <cell r="M7870">
            <v>29.91</v>
          </cell>
          <cell r="N7870">
            <v>0</v>
          </cell>
          <cell r="O7870" t="str">
            <v>CONTRATADO EN EJECUCIÓN</v>
          </cell>
        </row>
        <row r="7871">
          <cell r="K7871">
            <v>2013865730001</v>
          </cell>
          <cell r="L7871" t="str">
            <v>CONSTRUCCIÓN DE AULAS PARA TRES SEDES EDUCATIVAS RURALES EN PUERTO LEGUÍZAMO, PUTUMAYO.</v>
          </cell>
          <cell r="M7871">
            <v>100</v>
          </cell>
          <cell r="N7871">
            <v>0</v>
          </cell>
          <cell r="O7871" t="str">
            <v>TERMINADO</v>
          </cell>
        </row>
        <row r="7872">
          <cell r="K7872">
            <v>2013865730002</v>
          </cell>
          <cell r="L7872" t="str">
            <v>CONSTRUCCIÓN PROYECTO EDUCATIVO MUNICIPAL PUERTO LEGUÍZAMO, PUTUMAYO, AMAZONÍA</v>
          </cell>
          <cell r="M7872">
            <v>100</v>
          </cell>
          <cell r="N7872">
            <v>0</v>
          </cell>
          <cell r="O7872" t="str">
            <v>TERMINADO</v>
          </cell>
        </row>
        <row r="7873">
          <cell r="K7873">
            <v>2013865730003</v>
          </cell>
          <cell r="L7873" t="str">
            <v>CONSTRUCCIÓN DE LA PRIMERA ETAPA DE LA PLAZA DE MERCADO DE PUERTO LEGUÍZAMO MUNICIPIO DE LEGUÍZAMO, PUTUMAYO.</v>
          </cell>
          <cell r="M7873">
            <v>100</v>
          </cell>
          <cell r="N7873">
            <v>99.87</v>
          </cell>
          <cell r="O7873" t="str">
            <v>TERMINADO</v>
          </cell>
        </row>
        <row r="7874">
          <cell r="K7874">
            <v>2013865730004</v>
          </cell>
          <cell r="L7874" t="str">
            <v>CONSTRUCCIÓN DE DOS POLIDEPORTIVOS EN ZONA URBANA Y RURAL DEL MUNICIPIO DE LEGUÍZAMO DEPARTAMENTO DEL PUTUMAYO.</v>
          </cell>
          <cell r="M7874">
            <v>100</v>
          </cell>
          <cell r="N7874">
            <v>100</v>
          </cell>
          <cell r="O7874" t="str">
            <v>TERMINADO</v>
          </cell>
        </row>
        <row r="7875">
          <cell r="K7875">
            <v>2015865730001</v>
          </cell>
          <cell r="L7875" t="str">
            <v>REMODELACIÓN DEL PARQUE CENTRAL LOS HEROES EN EL CASCO URBANO DEL MUNICIPIO DE LEGUIZAMO, PUTUMAYO</v>
          </cell>
          <cell r="M7875">
            <v>61.69</v>
          </cell>
          <cell r="N7875">
            <v>72.42</v>
          </cell>
          <cell r="O7875" t="str">
            <v>CONTRATADO EN EJECUCIÓN</v>
          </cell>
        </row>
        <row r="7876">
          <cell r="K7876">
            <v>2014860010002</v>
          </cell>
          <cell r="L7876" t="str">
            <v>REPOSICIÓN DE TRAMOS DE ALCANTARILLADO SANITARIO EN EL BARRIO MIRAFLORES  EN LA CLL 5 ENTRE LA CRA 11 Y 15 SALIDA A LA VEREDA EL LIBANO Y CRA 13 ENTRE CLLS 5 Y 6 DEL MUNICIPIO DE MOCOA,  PUTUMAYO</v>
          </cell>
          <cell r="M7876">
            <v>100</v>
          </cell>
          <cell r="N7876">
            <v>77.930000000000007</v>
          </cell>
          <cell r="O7876" t="str">
            <v>TERMINADO</v>
          </cell>
        </row>
        <row r="7877">
          <cell r="K7877">
            <v>2014860010003</v>
          </cell>
          <cell r="L7877" t="str">
            <v>CONSTRUCCIÓN COLECTOR SANITARIO PRINCIPAL PARA LAS AGUAS SERVIDAS PROVENIENTES DEL BARRIO LOS PINOS AL COSTADO NOROCCIDENTAL DE LA CARCEL JUDICIAL DEL MUNICIPIO DE MOCOA, PUTUMAYO</v>
          </cell>
          <cell r="M7877">
            <v>100</v>
          </cell>
          <cell r="N7877">
            <v>94.93</v>
          </cell>
          <cell r="O7877" t="str">
            <v>TERMINADO</v>
          </cell>
        </row>
        <row r="7878">
          <cell r="K7878">
            <v>2015860010003</v>
          </cell>
          <cell r="L7878" t="str">
            <v>MEJORAMIENTO SUMINISTRO, INSTALACIÓN Y PUESTA EN MARCHA DE PLANTA DE TRATAMIENTO COMPACTA PARA AGUA POTABLE CON CAPACIDAD PARA 15LPS PARA EL MUNICIPIO DE MOCOA, PUTUMAYO.</v>
          </cell>
          <cell r="M7878">
            <v>0</v>
          </cell>
          <cell r="N7878">
            <v>27.36</v>
          </cell>
          <cell r="O7878" t="str">
            <v>CONTRATADO EN EJECUCIÓN</v>
          </cell>
        </row>
        <row r="7879">
          <cell r="K7879">
            <v>2013860010001</v>
          </cell>
          <cell r="L7879" t="str">
            <v>MEJORAMIENTO DE LA MALLA VIAL URBANA MEDIANTE RECONSTRUCCION DE PAVIMENTO  DE LA CLLE ENTRE CRA 9 Y 12 DE LOS BARRIOS KENEDY Y MIRA MOCOA, PUTUMAYO, AMAZONÍA</v>
          </cell>
          <cell r="M7879">
            <v>86.6</v>
          </cell>
          <cell r="N7879">
            <v>83.74</v>
          </cell>
          <cell r="O7879" t="str">
            <v>CONTRATADO EN EJECUCIÓN</v>
          </cell>
        </row>
        <row r="7880">
          <cell r="K7880">
            <v>2013860010002</v>
          </cell>
          <cell r="L7880" t="str">
            <v>IMPLEMENTACIÓN DEL BANCO DE ALIMENTOS EN EL MUNICIPIO DE MOCOA, PUTUMAYO</v>
          </cell>
          <cell r="M7880">
            <v>95.27</v>
          </cell>
          <cell r="N7880">
            <v>47.51</v>
          </cell>
          <cell r="O7880" t="str">
            <v>CONTRATADO EN EJECUCIÓN</v>
          </cell>
        </row>
        <row r="7881">
          <cell r="K7881">
            <v>2013860010003</v>
          </cell>
          <cell r="L7881" t="str">
            <v>MEJORAMIENTO DE LA MALLA VIAL URBANA MEDIANTE LA PAVIMENTACION EN CONCRETO HIDRAULICO DE LOS SECTORTES BARRIO SAN AGUSTIN, BARRIO PABLO VI Y BARRIO SAUCES LIBERTADOR DEL MUNICIPIO DE MOCOA DEPARTAMENTO DEL PUTUMAYO.</v>
          </cell>
          <cell r="M7881">
            <v>76.5</v>
          </cell>
          <cell r="N7881">
            <v>36.700000000000003</v>
          </cell>
          <cell r="O7881" t="str">
            <v>CONTRATADO EN EJECUCIÓN</v>
          </cell>
        </row>
        <row r="7882">
          <cell r="K7882">
            <v>2013860010004</v>
          </cell>
          <cell r="L7882" t="str">
            <v>DESARROLLO DE TECNOLOGIAS DE INFORMACION Y COMUNICACION PARA LA COMUNIDAD EDUCATIVA EN EL MUNICIPIO DE MOCOA, DEPARTAMENTO DEL PUTUMAYO</v>
          </cell>
          <cell r="M7882">
            <v>100</v>
          </cell>
          <cell r="N7882">
            <v>99.91</v>
          </cell>
          <cell r="O7882" t="str">
            <v>TERMINADO</v>
          </cell>
        </row>
        <row r="7883">
          <cell r="K7883">
            <v>2013860010005</v>
          </cell>
          <cell r="L7883" t="str">
            <v>MEJORAMIENTO DE CUARENTA (40) VIVIENDAS DE LA POBLACIÓN AFROCOLOMBIANA DEL MUNICIPIO DE MOCOA, DEPARTAMENTO DEL PUTUMAYO</v>
          </cell>
          <cell r="M7883">
            <v>0</v>
          </cell>
          <cell r="N7883">
            <v>0</v>
          </cell>
          <cell r="O7883" t="str">
            <v>SIN CONTRATAR</v>
          </cell>
        </row>
        <row r="7884">
          <cell r="K7884">
            <v>2014860010001</v>
          </cell>
          <cell r="L7884" t="str">
            <v>CONSTRUCCIÓN POLIDEPORTIVO  ABRAHAM CERON, VEREDA SAN ANTONIO MUNICIPIO DE MOCOA, DEPARTAMENTO DEL PUTUMAYO</v>
          </cell>
          <cell r="M7884">
            <v>69.989999999999995</v>
          </cell>
          <cell r="N7884">
            <v>77.41</v>
          </cell>
          <cell r="O7884" t="str">
            <v>CONTRATADO EN EJECUCIÓN</v>
          </cell>
        </row>
        <row r="7885">
          <cell r="K7885">
            <v>2015860010001</v>
          </cell>
          <cell r="L7885" t="str">
            <v>MEJORAMIENTO COLECTOR PRINCIPAL DE AGUAS RESIDUALES DE LOS BARRIOS BELLA VISTA, SINAI PALERMO SUR Y NUEVAS URBANIZACIONES ALEDAÑAS DEL MUNICIPIO DE MOCOA, DEPARTAMENTO DEL PUTUMAYO.</v>
          </cell>
          <cell r="M7885">
            <v>100</v>
          </cell>
          <cell r="N7885">
            <v>97.53</v>
          </cell>
          <cell r="O7885" t="str">
            <v>TERMINADO</v>
          </cell>
        </row>
        <row r="7886">
          <cell r="K7886">
            <v>2015860010002</v>
          </cell>
          <cell r="L7886" t="str">
            <v>CONSTRUCCIÓN DE MURO DE CONTENCION EN EL RIO MULATO SECTOR AVENIDA 17 DE JULIO, MUNICIPIO DE MOCOA, DEPARTAENTO DEL PUTUMAYO</v>
          </cell>
          <cell r="M7886">
            <v>100</v>
          </cell>
          <cell r="N7886">
            <v>95.24</v>
          </cell>
          <cell r="O7886" t="str">
            <v>TERMINADO</v>
          </cell>
        </row>
        <row r="7887">
          <cell r="K7887">
            <v>2015860010004</v>
          </cell>
          <cell r="L7887" t="str">
            <v>REHABILITACIÓN Y CONSTRUCCIÓN PRIMERA ETAPA EN ESTABILIZACIÓN PARA VÍAS TERCIARIAS MEDIANTE EL MÉTODO DE IMPERMEABILIZACION DE VIAS EN LAS VEREDAS PUEBLO VIEJO Y SAN ANTONIO DEL  MUNICIPIO DE MOCOA, PUTUMAYO</v>
          </cell>
          <cell r="M7887">
            <v>0</v>
          </cell>
          <cell r="N7887">
            <v>0</v>
          </cell>
          <cell r="O7887" t="str">
            <v>CONTRATADO SIN ACTA DE INICIO</v>
          </cell>
        </row>
        <row r="7888">
          <cell r="K7888">
            <v>2015860010005</v>
          </cell>
          <cell r="L7888" t="str">
            <v>CONSTRUCCIÓN PLACA POLIDEPORTIVO PARA EL BARRIO NUEVO HORIZONTE MUNICIPIO DE MOCOA, DEPARTAMENTO DEL PUTUMAYO</v>
          </cell>
          <cell r="M7888">
            <v>100</v>
          </cell>
          <cell r="N7888">
            <v>50</v>
          </cell>
          <cell r="O7888" t="str">
            <v>TERMINADO</v>
          </cell>
        </row>
        <row r="7889">
          <cell r="K7889">
            <v>2012863200001</v>
          </cell>
          <cell r="L7889" t="str">
            <v>CONSTRUCCIÓN RED DE ACUEDUCTO  BARRIO  VILLA ROCIO ORITO, PUTUMAYO, AMAZONÍA</v>
          </cell>
          <cell r="M7889">
            <v>100</v>
          </cell>
          <cell r="N7889">
            <v>99.63</v>
          </cell>
          <cell r="O7889" t="str">
            <v>CERRADO</v>
          </cell>
        </row>
        <row r="7890">
          <cell r="K7890">
            <v>2013863200002</v>
          </cell>
          <cell r="L7890" t="str">
            <v>CONSTRUCCIÓN ALCANTARILLADO SANITARIO AVENIDA PRINCIPAL SECTOR BARRIO LAS PALMAS  Y LOS POMOS ORITO, PUTUMAYO, AMAZONÍA</v>
          </cell>
          <cell r="M7890">
            <v>100</v>
          </cell>
          <cell r="N7890">
            <v>99.86</v>
          </cell>
          <cell r="O7890" t="str">
            <v>CERRADO</v>
          </cell>
        </row>
        <row r="7891">
          <cell r="K7891">
            <v>2013863200003</v>
          </cell>
          <cell r="L7891" t="str">
            <v>CONSTRUCCIÓN CONSTRUCCIÓN ALCANTARILLADO SANITARIO BARRIO DOCE DE OCTUBRE VÍA BATALLON ORITO, PUTUMAYO, AMAZONÍA</v>
          </cell>
          <cell r="M7891">
            <v>100</v>
          </cell>
          <cell r="N7891">
            <v>99.71</v>
          </cell>
          <cell r="O7891" t="str">
            <v>CERRADO</v>
          </cell>
        </row>
        <row r="7892">
          <cell r="K7892">
            <v>2013863200004</v>
          </cell>
          <cell r="L7892" t="str">
            <v>CONSTRUCCIÓN CONSTRUCCIÓN SISTEMA DE MANEJO DE AGUAS MIXTAS MEDIANTE BOX COULVERT BARRIO LA PRADERA ORITO, PUTUMAYO, AMAZONÍA</v>
          </cell>
          <cell r="M7892">
            <v>100</v>
          </cell>
          <cell r="N7892">
            <v>99.97</v>
          </cell>
          <cell r="O7892" t="str">
            <v>CERRADO</v>
          </cell>
        </row>
        <row r="7893">
          <cell r="K7893">
            <v>2013863200005</v>
          </cell>
          <cell r="L7893" t="str">
            <v>CONSTRUCCIÓN CONSTRUCCIÓN SISTEMA DE MANEJO DE AGUAS MIXTAS MEDIANTE BOX COULVERT SECTOR UNIÓN - GALIAS ORITO, PUTUMAYO</v>
          </cell>
          <cell r="M7893">
            <v>100</v>
          </cell>
          <cell r="N7893">
            <v>99.95</v>
          </cell>
          <cell r="O7893" t="str">
            <v>CERRADO</v>
          </cell>
        </row>
        <row r="7894">
          <cell r="K7894">
            <v>2013863200006</v>
          </cell>
          <cell r="L7894" t="str">
            <v>CONSTRUCCIÓN CONSTRUCCIÓN ALCANTARILLADO SANITARIO CALLE 8 ENTRE CRAS 10 Y 9 ORITO, PUTUMAYO, AMAZONÍA</v>
          </cell>
          <cell r="M7894">
            <v>100</v>
          </cell>
          <cell r="N7894">
            <v>99.28</v>
          </cell>
          <cell r="O7894" t="str">
            <v>CERRADO</v>
          </cell>
        </row>
        <row r="7895">
          <cell r="K7895">
            <v>2013863200009</v>
          </cell>
          <cell r="L7895" t="str">
            <v>CONSTRUCCIÓN CONSTRUCCIÓN GRADERÍAS Y ALUMBRADO POLIDEPORTIVO VEREDA TESALIA ORITO, PUTUMAYO, AMAZONÍA</v>
          </cell>
          <cell r="M7895">
            <v>100</v>
          </cell>
          <cell r="N7895">
            <v>99.97</v>
          </cell>
          <cell r="O7895" t="str">
            <v>CERRADO</v>
          </cell>
        </row>
        <row r="7896">
          <cell r="K7896">
            <v>2013863200010</v>
          </cell>
          <cell r="L7896" t="str">
            <v>CONSTRUCCIÓN CONSTRUCCIÓN ÁREA ADMINISTRATIVA SEDE LUIS CARLOS GALÁN ORITO, PUTUMAYO, AMAZONÍA</v>
          </cell>
          <cell r="M7896">
            <v>100</v>
          </cell>
          <cell r="N7896">
            <v>99.91</v>
          </cell>
          <cell r="O7896" t="str">
            <v>CERRADO</v>
          </cell>
        </row>
        <row r="7897">
          <cell r="K7897">
            <v>2013863200011</v>
          </cell>
          <cell r="L7897" t="str">
            <v>CONSTRUCCIÓN CONSTRUCCIÓN (TERMINACIÓN) RESTAURANTE ESCOLAR SEDE INKALAWA ORITO, PUTUMAYO, AMAZONÍA</v>
          </cell>
          <cell r="M7897">
            <v>100</v>
          </cell>
          <cell r="N7897">
            <v>100</v>
          </cell>
          <cell r="O7897" t="str">
            <v>CERRADO</v>
          </cell>
        </row>
        <row r="7898">
          <cell r="K7898">
            <v>2013863200013</v>
          </cell>
          <cell r="L7898" t="str">
            <v>CONSTRUCCIÓN CONSTRUCCIÓN GRADERÍAS Y ALUMBRADO PATIO RECREATIVO ESCUELA SEDE VEREDA LA RUIDOSA ORITO, PUTUMAYO, AMAZONÍA</v>
          </cell>
          <cell r="M7898">
            <v>100</v>
          </cell>
          <cell r="N7898">
            <v>99.94</v>
          </cell>
          <cell r="O7898" t="str">
            <v>CERRADO</v>
          </cell>
        </row>
        <row r="7899">
          <cell r="K7899">
            <v>2013863200014</v>
          </cell>
          <cell r="L7899" t="str">
            <v>CONSTRUCCIÓN CONSTRUCCIÓN GRADERÍAS Y ALUMBRADO PATIO RECREATIVO ESCUELA SEDE VEREDA EL ACHIOTE ORITO, PUTUMAYO, AMAZONÍA</v>
          </cell>
          <cell r="M7899">
            <v>100</v>
          </cell>
          <cell r="N7899">
            <v>95.38</v>
          </cell>
          <cell r="O7899" t="str">
            <v>CERRADO</v>
          </cell>
        </row>
        <row r="7900">
          <cell r="K7900">
            <v>2013863200015</v>
          </cell>
          <cell r="L7900" t="str">
            <v>CONSTRUCCIÓN MEJORAMIENTO PATIO RECREATIVO (GRADERÍAS) CER FCO JOSÉ DE CALDAS, VEREDA SIBERIA ORITO, PUTUMAYO, AMAZONÍA</v>
          </cell>
          <cell r="M7900">
            <v>100</v>
          </cell>
          <cell r="N7900">
            <v>100</v>
          </cell>
          <cell r="O7900" t="str">
            <v>CERRADO</v>
          </cell>
        </row>
        <row r="7901">
          <cell r="K7901">
            <v>2013863200016</v>
          </cell>
          <cell r="L7901" t="str">
            <v>CONSTRUCCIÓN CONSTRUCCIÓN (TERMINACIÓN) PATIO RECREATIVO SEDE CAMPOBELLO, IER LIBANO ORITO, PUTUMAYO, AMAZONÍA</v>
          </cell>
          <cell r="M7901">
            <v>100</v>
          </cell>
          <cell r="N7901">
            <v>100</v>
          </cell>
          <cell r="O7901" t="str">
            <v>CERRADO</v>
          </cell>
        </row>
        <row r="7902">
          <cell r="K7902">
            <v>2013863200018</v>
          </cell>
          <cell r="L7902" t="str">
            <v>MANTENIMIENTO MEJORAMIENTO AULAS ESCOLARES Y RESTAURANTE SEDE LA INMACULADA, BARRIO LA ALAMEDA ORITO, PUTUMAYO, AMAZONÍA</v>
          </cell>
          <cell r="M7902">
            <v>100</v>
          </cell>
          <cell r="N7902">
            <v>99.93</v>
          </cell>
          <cell r="O7902" t="str">
            <v>CERRADO</v>
          </cell>
        </row>
        <row r="7903">
          <cell r="K7903">
            <v>2013863200019</v>
          </cell>
          <cell r="L7903" t="str">
            <v>MANTENIMIENTO MEJORAMIENTO INFRAESTRUCTURA SEDE EDUCATIVA ASUNCIÓN, MUNICIPIO DE ORITO ORITO, PUTUMAYO, AMAZONÍA</v>
          </cell>
          <cell r="M7903">
            <v>100</v>
          </cell>
          <cell r="N7903">
            <v>99.99</v>
          </cell>
          <cell r="O7903" t="str">
            <v>CERRADO</v>
          </cell>
        </row>
        <row r="7904">
          <cell r="K7904">
            <v>2013863200020</v>
          </cell>
          <cell r="L7904" t="str">
            <v>CONSTRUCCIÓN RED ALTERNA DE ACUEDUCTO  BARRIOS ZONA DE EXPANSION URBANA SECTOR SURESTE ORITO, PUTUMAYO, AMAZONÍA</v>
          </cell>
          <cell r="M7904">
            <v>100</v>
          </cell>
          <cell r="N7904">
            <v>100</v>
          </cell>
          <cell r="O7904" t="str">
            <v>CERRADO</v>
          </cell>
        </row>
        <row r="7905">
          <cell r="K7905">
            <v>2013863200021</v>
          </cell>
          <cell r="L7905" t="str">
            <v>CONSTRUCCIÓN PAVIMENTO EN CONCRETO VIAS URBANAS BARRIO LAS PALMAS, LAS GALIAS, SAN MARTIN, UNION Y LA ESPERANZA ORITO, PUTUMAYO, AMAZONÍA</v>
          </cell>
          <cell r="M7905">
            <v>100</v>
          </cell>
          <cell r="N7905">
            <v>99.98</v>
          </cell>
          <cell r="O7905" t="str">
            <v>CERRADO</v>
          </cell>
        </row>
        <row r="7906">
          <cell r="K7906">
            <v>2013863200022</v>
          </cell>
          <cell r="L7906" t="str">
            <v>CONSTRUCCIÓN ALCANTARILLADO SANITARIO BARRIO VILLA CAROLINA ORITO, PUTUMAYO, AMAZONÍA</v>
          </cell>
          <cell r="M7906">
            <v>100</v>
          </cell>
          <cell r="N7906">
            <v>99.37</v>
          </cell>
          <cell r="O7906" t="str">
            <v>CERRADO</v>
          </cell>
        </row>
        <row r="7907">
          <cell r="K7907">
            <v>2013863200023</v>
          </cell>
          <cell r="L7907" t="str">
            <v>CONSTRUCCIÓN CONTINUACION  CONSTRUCCIÓN  RED  ALTERNA  ACUEDUCTO  SECTOR  VILLA CAROLINA – SAN MARTIN ORITO, PUTUMAYO, AMAZONÍA</v>
          </cell>
          <cell r="M7907">
            <v>100</v>
          </cell>
          <cell r="N7907">
            <v>99.52</v>
          </cell>
          <cell r="O7907" t="str">
            <v>CERRADO</v>
          </cell>
        </row>
        <row r="7908">
          <cell r="K7908">
            <v>2013863200024</v>
          </cell>
          <cell r="L7908" t="str">
            <v>CONSTRUCCIÓN ALCANTARILLADO ALTERNO CARRERA 9A ENTRE CALLES  7  Y 8 BARRIO MARCO FIDEL SUAREZ ORITO, PUTUMAYO, AMAZONÍA</v>
          </cell>
          <cell r="M7908">
            <v>100</v>
          </cell>
          <cell r="N7908">
            <v>87.78</v>
          </cell>
          <cell r="O7908" t="str">
            <v>CERRADO</v>
          </cell>
        </row>
        <row r="7909">
          <cell r="K7909">
            <v>2013863200025</v>
          </cell>
          <cell r="L7909" t="str">
            <v>CONSTRUCCIÓN SISTEMA MANEJO DE AGUAS  MIXTAS MEDIANTE BOX COULVERT EN EL BARRIO COLOMBIA ORITO, PUTUMAYO, AMAZONÍA</v>
          </cell>
          <cell r="M7909">
            <v>100</v>
          </cell>
          <cell r="N7909">
            <v>99.94</v>
          </cell>
          <cell r="O7909" t="str">
            <v>CERRADO</v>
          </cell>
        </row>
        <row r="7910">
          <cell r="K7910">
            <v>2013863200026</v>
          </cell>
          <cell r="L7910" t="str">
            <v>REHABILITACIÓN REDES DE ALCANTARILLADO SANITARIO SECTOR EL SABALO II ETAPA ORITO, PUTUMAYO, AMAZONÍA</v>
          </cell>
          <cell r="M7910">
            <v>100</v>
          </cell>
          <cell r="N7910">
            <v>100</v>
          </cell>
          <cell r="O7910" t="str">
            <v>CERRADO</v>
          </cell>
        </row>
        <row r="7911">
          <cell r="K7911">
            <v>2013863200027</v>
          </cell>
          <cell r="L7911" t="str">
            <v>CONSTRUCCIÓN DE LAS REDES ELÉCTRICAS DE MEDIA Y BAJA TENSIÓN EN EL SECTOR ALTO DE LA VEREDA EL CALDERO DEL MUNICIPIO DE ORITO, PUTUMAYO, AMAZONÍA</v>
          </cell>
          <cell r="M7911">
            <v>100</v>
          </cell>
          <cell r="N7911">
            <v>100</v>
          </cell>
          <cell r="O7911" t="str">
            <v>CERRADO</v>
          </cell>
        </row>
        <row r="7912">
          <cell r="K7912">
            <v>2013863200029</v>
          </cell>
          <cell r="L7912" t="str">
            <v>CONSTRUCCIÓN ALCANTARILLA CIRCULAR BARRIO PUERTAS DEL SOL MUNICIPIO DE ORITO, PUTUMAYO, AMAZONÍA</v>
          </cell>
          <cell r="M7912">
            <v>100</v>
          </cell>
          <cell r="N7912">
            <v>99.99</v>
          </cell>
          <cell r="O7912" t="str">
            <v>CERRADO</v>
          </cell>
        </row>
        <row r="7913">
          <cell r="K7913">
            <v>2013863200030</v>
          </cell>
          <cell r="L7913" t="str">
            <v>REHABILITACIÓN DEL SISTEMA DE ALCANTARILLADO SANITARIO EN VÍAS  DE LOS BARRIOS LAS GALIAS, LAS PALMAS, LA UNIÓN, 28 DE MAYO Y ESPERANZA ORITO, PUTUMAYO, AMAZONÍA</v>
          </cell>
          <cell r="M7913">
            <v>100</v>
          </cell>
          <cell r="N7913">
            <v>100</v>
          </cell>
          <cell r="O7913" t="str">
            <v>CERRADO</v>
          </cell>
        </row>
        <row r="7914">
          <cell r="K7914">
            <v>2013863200031</v>
          </cell>
          <cell r="L7914" t="str">
            <v>CONSTRUCCIÓN CUBIERTAS  PARA LOS POLIDEPORTIVO DE LA  VEREDA EL YARUMO Y EL AZUL. ORITO, PUTUMAYO, AMAZONÍA</v>
          </cell>
          <cell r="M7914">
            <v>100</v>
          </cell>
          <cell r="N7914">
            <v>99.9</v>
          </cell>
          <cell r="O7914" t="str">
            <v>CERRADO</v>
          </cell>
        </row>
        <row r="7915">
          <cell r="K7915">
            <v>2013863200032</v>
          </cell>
          <cell r="L7915" t="str">
            <v>CONSTRUCCIÓN RESTAURANTE ESCOLAR I.E CABILDO INDIGENA ALNAMAWAMI, , PUTUMAYO, AMAZONÍA</v>
          </cell>
          <cell r="M7915">
            <v>100</v>
          </cell>
          <cell r="N7915">
            <v>99.72</v>
          </cell>
          <cell r="O7915" t="str">
            <v>CERRADO</v>
          </cell>
        </row>
        <row r="7916">
          <cell r="K7916">
            <v>2013863200033</v>
          </cell>
          <cell r="L7916" t="str">
            <v>CONSTRUCCIÓN PATIO RECREATIVO I.E CABILDO INDIGENA CAÑA BRAVITA, ORITO, PUTUMAYO, AMAZONÍA</v>
          </cell>
          <cell r="M7916">
            <v>100</v>
          </cell>
          <cell r="N7916">
            <v>99.8</v>
          </cell>
          <cell r="O7916" t="str">
            <v>CERRADO</v>
          </cell>
        </row>
        <row r="7917">
          <cell r="K7917">
            <v>2013863200034</v>
          </cell>
          <cell r="L7917" t="str">
            <v>CONSTRUCCIÓN PAVIMENTO  CONCRETO RIGIDO   VIAS URBANAS DEL MUNICIPIO DE ORITO, DEPARTAMENTO DEL PUTUMAYO</v>
          </cell>
          <cell r="M7917">
            <v>100</v>
          </cell>
          <cell r="N7917">
            <v>99.55</v>
          </cell>
          <cell r="O7917" t="str">
            <v>CERRADO</v>
          </cell>
        </row>
        <row r="7918">
          <cell r="K7918">
            <v>2013863200035</v>
          </cell>
          <cell r="L7918" t="str">
            <v>REHABILITACIÓN ALC. SANITARIOS BARRIO BETANIA, FLORESTA Y ALC. PLUVIALES BARRIO BETANIA, FLORESTA, COLOMBIA Y SÁBALO II ETAPA. ORITO, PUTUMAYO, AMAZONÍA</v>
          </cell>
          <cell r="M7918">
            <v>100</v>
          </cell>
          <cell r="N7918">
            <v>99.87</v>
          </cell>
          <cell r="O7918" t="str">
            <v>CERRADO</v>
          </cell>
        </row>
        <row r="7919">
          <cell r="K7919">
            <v>2013863200036</v>
          </cell>
          <cell r="L7919" t="str">
            <v>CONSTRUCCIÓN CONTINUACIÓN BOX COULVERT DEL BARRIO SAN MARTÍN CARRERA 1 B ENTRE CALLES 1A Y 1B EN EL MUNICIPIO DE ORITO, PUTUMAYO, AMAZONÍA</v>
          </cell>
          <cell r="M7919">
            <v>100</v>
          </cell>
          <cell r="N7919">
            <v>99.53</v>
          </cell>
          <cell r="O7919" t="str">
            <v>CERRADO</v>
          </cell>
        </row>
        <row r="7920">
          <cell r="K7920">
            <v>2013863200037</v>
          </cell>
          <cell r="L7920" t="str">
            <v>CONSTRUCCIÓN CUBIERTA  Y ALUMBRADO DEL PATIO RECREATIVO  DE LOS CENTROS EDUCATIVOS LA PALESTINA Y VILLA DE LEYVA ORITO, PUTUMAYO, AMAZONÍA</v>
          </cell>
          <cell r="M7920">
            <v>100</v>
          </cell>
          <cell r="N7920">
            <v>100</v>
          </cell>
          <cell r="O7920" t="str">
            <v>CERRADO</v>
          </cell>
        </row>
        <row r="7921">
          <cell r="K7921">
            <v>2013863200038</v>
          </cell>
          <cell r="L7921" t="str">
            <v>CONSTRUCCIÓN CUBIERTA  Y ALUMBRADO DEL PATIO RECREATIVO  DE LA INSTITUCION SAN JOSE DE ORITO, SEDE GUILLERMO VALENCIA. ORITO, PUTUMAYO, AMAZONÍA</v>
          </cell>
          <cell r="M7921">
            <v>100</v>
          </cell>
          <cell r="N7921">
            <v>99.96</v>
          </cell>
          <cell r="O7921" t="str">
            <v>CERRADO</v>
          </cell>
        </row>
        <row r="7922">
          <cell r="K7922">
            <v>2013863200039</v>
          </cell>
          <cell r="L7922" t="str">
            <v>REHABILITACIÓN SISTEMA DE ACUEDUCTO, INSPECCION DE TESALIA, MUNICIPIO ORITO, PUTUMAYO, AMAZONÍA</v>
          </cell>
          <cell r="M7922">
            <v>100</v>
          </cell>
          <cell r="N7922">
            <v>99.83</v>
          </cell>
          <cell r="O7922" t="str">
            <v>CERRADO</v>
          </cell>
        </row>
        <row r="7923">
          <cell r="K7923">
            <v>2013863200040</v>
          </cell>
          <cell r="L7923" t="str">
            <v>CONSTRUCCIÓN SOLUCIONES INDIVIDUALES SISTEMA DE CAPTACIÓN DE AGUA, VEREDA EL TRIUNFO ORITO, PUTUMAYO, AMAZONÍA</v>
          </cell>
          <cell r="M7923">
            <v>100</v>
          </cell>
          <cell r="N7923">
            <v>100</v>
          </cell>
          <cell r="O7923" t="str">
            <v>CERRADO</v>
          </cell>
        </row>
        <row r="7924">
          <cell r="K7924">
            <v>2013863200041</v>
          </cell>
          <cell r="L7924" t="str">
            <v>CONSTRUCCIÓN ALCANTARILLADO RED DE ALCANTARILLADO SANITARIO DE LA ZONA DE EXPANSION  SECTOR  DE LA CALLE 9 ENTRE CARRERAS 7 Y 4 EN EL MUNICIPIO DE ORITO, DEPARTAMENTO DEL  PUTUMAYO</v>
          </cell>
          <cell r="M7924">
            <v>100</v>
          </cell>
          <cell r="N7924">
            <v>99.81</v>
          </cell>
          <cell r="O7924" t="str">
            <v>CERRADO</v>
          </cell>
        </row>
        <row r="7925">
          <cell r="K7925">
            <v>2013863200042</v>
          </cell>
          <cell r="L7925" t="str">
            <v>CONSTRUCCIÓN SISTEMA DE ALCANTARILLADO SANITARIO DE LA URBANIZACION LA INDEPENDENCIA, MUNICIPIO DE ORITO DEPARTAMENTO DEL PUTUMAYO</v>
          </cell>
          <cell r="M7925">
            <v>100</v>
          </cell>
          <cell r="N7925">
            <v>99.95</v>
          </cell>
          <cell r="O7925" t="str">
            <v>CERRADO</v>
          </cell>
        </row>
        <row r="7926">
          <cell r="K7926">
            <v>2013863200043</v>
          </cell>
          <cell r="L7926" t="str">
            <v>CONSTRUCCIÓN ALCANTARILLADO PLUVIAL BARRIO LA ESPERANZA, MUNICIPIO DE ORITO, PUTUMAYO, AMAZONÍA</v>
          </cell>
          <cell r="M7926">
            <v>100</v>
          </cell>
          <cell r="N7926">
            <v>99.94</v>
          </cell>
          <cell r="O7926" t="str">
            <v>CERRADO</v>
          </cell>
        </row>
        <row r="7927">
          <cell r="K7927">
            <v>2013863200044</v>
          </cell>
          <cell r="L7927" t="str">
            <v>CONSTRUCCIÓN ALCANTARILLADO SANITARIO BARRIO CRISTO REY, MUNICPIO DE ORITO, PUTUMAYO, AMAZONÍA</v>
          </cell>
          <cell r="M7927">
            <v>100</v>
          </cell>
          <cell r="N7927">
            <v>99.61</v>
          </cell>
          <cell r="O7927" t="str">
            <v>CERRADO</v>
          </cell>
        </row>
        <row r="7928">
          <cell r="K7928">
            <v>2013863200045</v>
          </cell>
          <cell r="L7928" t="str">
            <v>MEJORAMIENTO DE LA INFRAESTRUCTURA FÍSICA DE LA CASA INDÍGENA DEL CABILDO AWA SEVILLA, MUNICIPIO DE ORITO, PUTUMAYO, AMAZONÍA</v>
          </cell>
          <cell r="M7928">
            <v>100</v>
          </cell>
          <cell r="N7928">
            <v>99.79</v>
          </cell>
          <cell r="O7928" t="str">
            <v>CERRADO</v>
          </cell>
        </row>
        <row r="7929">
          <cell r="K7929">
            <v>2013863200046</v>
          </cell>
          <cell r="L7929" t="str">
            <v>CONSTRUCCIÓN UNIDAD SANITARIA I.E CABILDO INDIGENA CHICALA PIJAO, ORITO, PUTUMAYO, AMAZONÍA</v>
          </cell>
          <cell r="M7929">
            <v>100</v>
          </cell>
          <cell r="N7929">
            <v>99.77</v>
          </cell>
          <cell r="O7929" t="str">
            <v>CERRADO</v>
          </cell>
        </row>
        <row r="7930">
          <cell r="K7930">
            <v>2013863200047</v>
          </cell>
          <cell r="L7930" t="str">
            <v>CONSTRUCCIÓN TERMINACIÓN   RESTAURANTE ESCOLAR  ALTO TEMBLÓN, MUNICIPIO DE ORITO,  DEPARTAMENTO DEL PUTUMAYO</v>
          </cell>
          <cell r="M7930">
            <v>100</v>
          </cell>
          <cell r="N7930">
            <v>99.67</v>
          </cell>
          <cell r="O7930" t="str">
            <v>CERRADO</v>
          </cell>
        </row>
        <row r="7931">
          <cell r="K7931">
            <v>2014863200001</v>
          </cell>
          <cell r="L7931" t="str">
            <v>CONSTRUCCIÓN ALCANTARILLADO PLUVIAL CR 10 ENTRE CLL 2 Y 1A, CLL 1A ENTRE CR 10 Y 8, Y CR 8 ENTRE CL 1A Y 1BARRIO SIMÓN BOLIVAR MPIO ORITO, PUTUMAYO, AMAZONÍA</v>
          </cell>
          <cell r="M7931">
            <v>100</v>
          </cell>
          <cell r="N7931">
            <v>100</v>
          </cell>
          <cell r="O7931" t="str">
            <v>CERRADO</v>
          </cell>
        </row>
        <row r="7932">
          <cell r="K7932">
            <v>2014863200002</v>
          </cell>
          <cell r="L7932" t="str">
            <v>CONSTRUCCIÓN II ETAPA    DEL INTERNADO  Y  AMPLIACIÓN   DEL COMEDOR ESCOLAR DEL INSTITUTO FRANCISCO JOSÉ DE CALDAS EN ORITO, PUTUMAYO, AMAZONÍA</v>
          </cell>
          <cell r="M7932">
            <v>100</v>
          </cell>
          <cell r="N7932">
            <v>99.97</v>
          </cell>
          <cell r="O7932" t="str">
            <v>CERRADO</v>
          </cell>
        </row>
        <row r="7933">
          <cell r="K7933">
            <v>2014863200003</v>
          </cell>
          <cell r="L7933" t="str">
            <v>CONSTRUCCIÓN PUENTE DE CONCRETO REFORZADO SOBRE LA QUEBRADA EL SABALO VÍA DE ACCESO BARRIO LA LIBERTAD, MUNICIPIO DE ORITO EN EL DEPARTAMENTO DEL  PUTUMAYO, AMAZONÍA</v>
          </cell>
          <cell r="M7933">
            <v>100</v>
          </cell>
          <cell r="N7933">
            <v>100</v>
          </cell>
          <cell r="O7933" t="str">
            <v>CERRADO</v>
          </cell>
        </row>
        <row r="7934">
          <cell r="K7934">
            <v>2014863200004</v>
          </cell>
          <cell r="L7934" t="str">
            <v>CONSTRUCCIÓN PAVIMENTACION CONTORNO PARQUE PRINCIPAL, MUNICIPIO DE ORITO, DEPARTAMENTO DEL PUTUMAYO ORITO, PUTUMAYO, AMAZONÍA</v>
          </cell>
          <cell r="M7934">
            <v>100</v>
          </cell>
          <cell r="N7934">
            <v>99.8</v>
          </cell>
          <cell r="O7934" t="str">
            <v>CERRADO</v>
          </cell>
        </row>
        <row r="7935">
          <cell r="K7935">
            <v>2014863200005</v>
          </cell>
          <cell r="L7935" t="str">
            <v>CONSTRUCCIÓN DE UN PUENTE PEATONAL METALICO DE 40 MTS DE LONGITUD,UBICADO EN LA VEREDA EL PALMAR, QUEBRADA LA RUIDOSA MUNICIPIO DE ORITO DEPARTAMENTO DEL PUTUMAYO</v>
          </cell>
          <cell r="M7935">
            <v>100</v>
          </cell>
          <cell r="N7935">
            <v>100</v>
          </cell>
          <cell r="O7935" t="str">
            <v>CERRADO</v>
          </cell>
        </row>
        <row r="7936">
          <cell r="K7936">
            <v>2014863200006</v>
          </cell>
          <cell r="L7936" t="str">
            <v>CONSTRUCCIÓN PUENTE DE CONCRETO REFORZADO SOBRE LA QUEBRADA LA DANTA BARRIO VILLA FLOR, MUNICIPIOD DE ORITO EN EL DEPARTAMENTO DEL  PUTUMAYO, AMAZONÍA</v>
          </cell>
          <cell r="M7936">
            <v>100</v>
          </cell>
          <cell r="N7936">
            <v>99.94</v>
          </cell>
          <cell r="O7936" t="str">
            <v>CERRADO</v>
          </cell>
        </row>
        <row r="7937">
          <cell r="K7937">
            <v>2014863200007</v>
          </cell>
          <cell r="L7937" t="str">
            <v>CONSTRUCCIÓN PATINODROMO EN EL MUNICIPIO DE ORITO, DEPARTAMENTO DEL PUTUMAYO</v>
          </cell>
          <cell r="M7937">
            <v>100</v>
          </cell>
          <cell r="N7937">
            <v>100</v>
          </cell>
          <cell r="O7937" t="str">
            <v>CERRADO</v>
          </cell>
        </row>
        <row r="7938">
          <cell r="K7938">
            <v>2014863200008</v>
          </cell>
          <cell r="L7938" t="str">
            <v>ESTUDIOS Y DISEÑOS PARA LA CONSTRUCCIÓN DE SISTEMAS DE ACUEDUCTO PARA LAS VEREDAS  BUENOS AIRES,SAN ANDRÉS, EL ROSAL Y CALDERO SECTOR TURISTICO, MUNICIPIO DE ORITO EN EL DEPARTAMENTO DEL PUTUMAYO</v>
          </cell>
          <cell r="M7938">
            <v>100</v>
          </cell>
          <cell r="N7938">
            <v>99.97</v>
          </cell>
          <cell r="O7938" t="str">
            <v>CERRADO</v>
          </cell>
        </row>
        <row r="7939">
          <cell r="K7939">
            <v>2014863200009</v>
          </cell>
          <cell r="L7939" t="str">
            <v>CONSTRUCCIÓN DE  ANDENES  SOBRE LA  AVENIDA PRINCIPAL, CALLE 8 ENTRE CARRERAS 7 Y 5A BARRIO VERGEL-CHAPINERO Y LATERAL IZQUIERDO BAJANDO EN LA CARRERA 13 ENTRE CALLES 8 Y 9 DEL BARRIO COLOMBIA EN EL MUNICIPIO DE ORITO, PUTUMAYO</v>
          </cell>
          <cell r="M7939">
            <v>100</v>
          </cell>
          <cell r="N7939">
            <v>97.55</v>
          </cell>
          <cell r="O7939" t="str">
            <v>CERRADO</v>
          </cell>
        </row>
        <row r="7940">
          <cell r="K7940">
            <v>2014863200010</v>
          </cell>
          <cell r="L7940" t="str">
            <v>CONSTRUCCIÓN ALCANTARILLADO SANITARIO BARRIO LAS GALIAS - SIMÓN BOLIVAR HACIA CAM 591 DEL PMAA, SOBRE LA CRA 6, ORITO, PUTUMAYO, AMAZONÍA</v>
          </cell>
          <cell r="M7940">
            <v>100</v>
          </cell>
          <cell r="N7940">
            <v>99.69</v>
          </cell>
          <cell r="O7940" t="str">
            <v>CERRADO</v>
          </cell>
        </row>
        <row r="7941">
          <cell r="K7941">
            <v>2014863200011</v>
          </cell>
          <cell r="L7941" t="str">
            <v>CONSTRUCCIÓN PUENTE SOBRE LA QUEBRADA LA GAITANA ENTRADA PRINCIPAL AL MUNICIPIO DE ORITO, DEPARTAMENTO DEL PUTUMAYO</v>
          </cell>
          <cell r="M7941">
            <v>100</v>
          </cell>
          <cell r="N7941">
            <v>99.92</v>
          </cell>
          <cell r="O7941" t="str">
            <v>CERRADO</v>
          </cell>
        </row>
        <row r="7942">
          <cell r="K7942">
            <v>2014863200012</v>
          </cell>
          <cell r="L7942" t="str">
            <v>CONSTRUCCIÓN CUBIERTA PATIOS RECREATIVOS DEL CENTRO EDUCATIVO RURAL SILVANIA Y CENTRO EDUCATIVO RURAL EL LÍBANO, MUNICIPIO ORITO, PUTUMAYO</v>
          </cell>
          <cell r="M7942">
            <v>100</v>
          </cell>
          <cell r="N7942">
            <v>97.59</v>
          </cell>
          <cell r="O7942" t="str">
            <v>CERRADO</v>
          </cell>
        </row>
        <row r="7943">
          <cell r="K7943">
            <v>2014863200013</v>
          </cell>
          <cell r="L7943" t="str">
            <v>CONSTRUCCIÓN PUENTE PEATONAL COLGANTE CABILDO INDIGENA ALTO TEMBLÓN-NARANJITO ORITO, PUTUMAYO, AMAZONÍA</v>
          </cell>
          <cell r="M7943">
            <v>100</v>
          </cell>
          <cell r="N7943">
            <v>99.77</v>
          </cell>
          <cell r="O7943" t="str">
            <v>CERRADO</v>
          </cell>
        </row>
        <row r="7944">
          <cell r="K7944">
            <v>2014863200014</v>
          </cell>
          <cell r="L7944" t="str">
            <v>ESTUDIOS YDISEÑOSPARALACONSTRUCCIÓNDEREDESELÉCTRICASDEMEDIAYBAJATENSIÓNENLASVEREDASBRISASDELRIOORITO,OSIRIS,ALTOGÜISIA,SANTOTOMAS EL RETIRO - RUBÍ, NOGALES, ALTO MIRADOR, EL PRADO , MUNICIPIO DE ORITO, DEPARTAMENTO DE PUTUMAYO</v>
          </cell>
          <cell r="M7944">
            <v>100</v>
          </cell>
          <cell r="N7944">
            <v>100</v>
          </cell>
          <cell r="O7944" t="str">
            <v>CERRADO</v>
          </cell>
        </row>
        <row r="7945">
          <cell r="K7945">
            <v>2014863200015</v>
          </cell>
          <cell r="L7945" t="str">
            <v>CONSTRUCCIÓN PAVIMENTO BARRIO VILLA CAROLINA SECTOR MANZANA 5, MUNICIPIO DE ORITO, DEPARTAMENTO DEL PUTUMAYO</v>
          </cell>
          <cell r="M7945">
            <v>100</v>
          </cell>
          <cell r="N7945">
            <v>99.43</v>
          </cell>
          <cell r="O7945" t="str">
            <v>CERRADO</v>
          </cell>
        </row>
        <row r="7946">
          <cell r="K7946">
            <v>2015863200001</v>
          </cell>
          <cell r="L7946" t="str">
            <v>AMPLIACIÓN RED ALTERNA DESARENADOR-PLANTA DE TRATAMIENTO PARA EL ACUEDUCTO DEL CASCO URBANO DEL MUNICIPIO DE ORITO, DEPARTAMENTO DEL PUTUMAYO</v>
          </cell>
          <cell r="M7946">
            <v>100</v>
          </cell>
          <cell r="N7946">
            <v>98.18</v>
          </cell>
          <cell r="O7946" t="str">
            <v>CERRADO</v>
          </cell>
        </row>
        <row r="7947">
          <cell r="K7947">
            <v>2015863200002</v>
          </cell>
          <cell r="L7947" t="str">
            <v>CONSTRUCCIÓN PAVIMENTO EN CONCRETO HIDRAULICO BARRIO HELICONIAS, COLOMBIA. VILLA FLOR, VILLA CAROLINA Y LA PALMAS, MUNICIPIO DE ORITO, DEPARTAMENTO DEL PUTUMAYO</v>
          </cell>
          <cell r="M7947">
            <v>100</v>
          </cell>
          <cell r="N7947">
            <v>99.92</v>
          </cell>
          <cell r="O7947" t="str">
            <v>CERRADO</v>
          </cell>
        </row>
        <row r="7948">
          <cell r="K7948">
            <v>2015863200003</v>
          </cell>
          <cell r="L7948" t="str">
            <v>MEJORAMIENTO DE LA INFRAESTRUCTURA  DE LA I.E.R ANTONIO NARIÑO, VEREDA BUENOS AIRES, MUNICIPIO DE ORITO, DEPARTAMENTO DEL PUTUMAYO</v>
          </cell>
          <cell r="M7948">
            <v>100</v>
          </cell>
          <cell r="N7948">
            <v>99.74</v>
          </cell>
          <cell r="O7948" t="str">
            <v>TERMINADO</v>
          </cell>
        </row>
        <row r="7949">
          <cell r="K7949">
            <v>2015863200004</v>
          </cell>
          <cell r="L7949" t="str">
            <v>CONSTRUCCIÓN ALCANTARILLADO SANITARIO PARA LOS SECTORES LAS COLINAS Y NUEVO ORITO, MUNICIPIO DE ORITO DEPARTAMENTO DEL PUTUMAYO</v>
          </cell>
          <cell r="M7949">
            <v>100</v>
          </cell>
          <cell r="N7949">
            <v>100</v>
          </cell>
          <cell r="O7949" t="str">
            <v>TERMINADO</v>
          </cell>
        </row>
        <row r="7950">
          <cell r="K7950">
            <v>2015863200005</v>
          </cell>
          <cell r="L7950" t="str">
            <v>CONSTRUCCIÓN SISTEMA DE ALCANTARILLADO SANITARIO BARRIO JARDIN II ETAPA, MUNICIPIO DE ORITO, DEPARTAMENTO DEL PUTUMAYO</v>
          </cell>
          <cell r="M7950">
            <v>96</v>
          </cell>
          <cell r="N7950">
            <v>89.68</v>
          </cell>
          <cell r="O7950" t="str">
            <v>CONTRATADO EN EJECUCIÓN</v>
          </cell>
        </row>
        <row r="7951">
          <cell r="K7951">
            <v>2015863200006</v>
          </cell>
          <cell r="L7951" t="str">
            <v>CONSTRUCCIÓN SISTEMA DE TRATAMIENTO DE LIXIVIADOS PARA EL RELLENO SANITARIO LOCALIZADO EN LA VEREDA SANTA ISABEL DEL ORITO, PUTUMAYO, AMAZONÍA</v>
          </cell>
          <cell r="M7951">
            <v>64.92</v>
          </cell>
          <cell r="N7951">
            <v>84.46</v>
          </cell>
          <cell r="O7951" t="str">
            <v>CONTRATADO EN EJECUCIÓN</v>
          </cell>
        </row>
        <row r="7952">
          <cell r="K7952">
            <v>2015863200010</v>
          </cell>
          <cell r="L7952" t="str">
            <v>CONSTRUCCIÓN RED DE ACUEDUCTO BARRIOS LIBERTAD I - LIBERTAD II - LAS VEGAS - SIETE DE AGOSTO - LOS LAURELES - LAS BRISAS - LAS AMERICAS, MUNICIPIO DE ORITO DEPARTAMENTO DEL PUTUMAYO</v>
          </cell>
          <cell r="M7952">
            <v>46.89</v>
          </cell>
          <cell r="N7952">
            <v>51.27</v>
          </cell>
          <cell r="O7952" t="str">
            <v>CONTRATADO EN EJECUCIÓN</v>
          </cell>
        </row>
        <row r="7953">
          <cell r="K7953">
            <v>2013865680001</v>
          </cell>
          <cell r="L7953" t="str">
            <v>CONSTRUCCIÓN CENTRO EDUCATIVO Y CULTURAL PUERTO ASÍS, PUTUMAYO, AMAZONÍA</v>
          </cell>
          <cell r="M7953">
            <v>100</v>
          </cell>
          <cell r="N7953">
            <v>99.42</v>
          </cell>
          <cell r="O7953" t="str">
            <v>TERMINADO</v>
          </cell>
        </row>
        <row r="7954">
          <cell r="K7954">
            <v>2013865680003</v>
          </cell>
          <cell r="L7954" t="str">
            <v>CONSTRUCCIÓN PAVIMENTACION EN CONCRETO HIDRAULICO EN EL BARRIO EL PRADO PUERTO ASÍS, PUTUMAYO, AMAZONÍA</v>
          </cell>
          <cell r="M7954">
            <v>100</v>
          </cell>
          <cell r="N7954">
            <v>99.87</v>
          </cell>
          <cell r="O7954" t="str">
            <v>CERRADO</v>
          </cell>
        </row>
        <row r="7955">
          <cell r="K7955">
            <v>2013865680004</v>
          </cell>
          <cell r="L7955" t="str">
            <v>CONSTRUCCIÓN DE PAVIMENTO EN CONCRETO HIDRÁULICO BARRIO EL PRADO CRA 27 ENTRE CALLES 21-28 PUERTO ASÍS, PUTUMAYO, AMAZONÍA</v>
          </cell>
          <cell r="M7955">
            <v>100</v>
          </cell>
          <cell r="N7955">
            <v>99.99</v>
          </cell>
          <cell r="O7955" t="str">
            <v>TERMINADO</v>
          </cell>
        </row>
        <row r="7956">
          <cell r="K7956">
            <v>2013865680007</v>
          </cell>
          <cell r="L7956" t="str">
            <v>CONSTRUCCIÓN PAVIMENTO EN CONCRETO RIGIDO CRA 23 Y CALLE 31 BARRIO EL JARDÍN PUERTO ASÍS, PUTUMAYO, AMAZONÍA</v>
          </cell>
          <cell r="M7956">
            <v>98.58</v>
          </cell>
          <cell r="N7956">
            <v>96.04</v>
          </cell>
          <cell r="O7956" t="str">
            <v>TERMINADO</v>
          </cell>
        </row>
        <row r="7957">
          <cell r="K7957">
            <v>2013865680009</v>
          </cell>
          <cell r="L7957" t="str">
            <v>CONSTRUCCIÓN PAVIMENTO RIGIDO DE CARRERA 34A ENTRE TRANSV. 26(AVENIDA COCAYA) Y COLEGIO SANTA TERESA- CALLE 22 PUERTO ASÍS, PUTUMAYO, AMAZONÍA</v>
          </cell>
          <cell r="M7957">
            <v>100</v>
          </cell>
          <cell r="N7957">
            <v>99.99</v>
          </cell>
          <cell r="O7957" t="str">
            <v>CERRADO</v>
          </cell>
        </row>
        <row r="7958">
          <cell r="K7958">
            <v>2013865680010</v>
          </cell>
          <cell r="L7958" t="str">
            <v>IMPLEMENTACIÓN DE CULTIVOS DE PAN COGER (ARROZ) PARA GARANTIZAR LA SEGURIDAD ALIMENTARIA DEL PUERTO ASÍS, PUTUMAYO, AMAZONÍA</v>
          </cell>
          <cell r="M7958">
            <v>100</v>
          </cell>
          <cell r="N7958">
            <v>99.74</v>
          </cell>
          <cell r="O7958" t="str">
            <v>CERRADO</v>
          </cell>
        </row>
        <row r="7959">
          <cell r="K7959">
            <v>2013865680011</v>
          </cell>
          <cell r="L7959" t="str">
            <v>CONSTRUCCIÓN DE ACANTARILLADO SANITARIO (1.050 M.L) CIUDADELA AMAZÓNICA MUNICIPIO DE PUERTO ASÍS, PUTUMAYO, AMAZONÍA</v>
          </cell>
          <cell r="M7959">
            <v>100</v>
          </cell>
          <cell r="N7959">
            <v>98.33</v>
          </cell>
          <cell r="O7959" t="str">
            <v>CERRADO</v>
          </cell>
        </row>
        <row r="7960">
          <cell r="K7960">
            <v>2014865680002</v>
          </cell>
          <cell r="L7960" t="str">
            <v>MEJORAMIENTO INSTALACIONES DEPORTIVAS A TRAVÉS DE LA ILUMINACIÓN DEL ESTADIO MUNICIPAL  DE PUERTO ASÍS, PUTUMAYO</v>
          </cell>
          <cell r="M7960">
            <v>75.319999999999993</v>
          </cell>
          <cell r="N7960">
            <v>75.06</v>
          </cell>
          <cell r="O7960" t="str">
            <v>CONTRATADO EN EJECUCIÓN</v>
          </cell>
        </row>
        <row r="7961">
          <cell r="K7961">
            <v>2015865680001</v>
          </cell>
          <cell r="L7961" t="str">
            <v>CONSTRUCCIÓN DE PAVIMENTO EN CONCRETO HIDRAULICO CRA 28 ENTRE CALLES 28 Y 35 VILLA PAZ 2, CALLE 33 ENTRE CRA 21 Y 23 BARRIO TEQUENDAMA DEL MUNICIPIO DE PUERTO ASÍS, DEPARTAMENTO DEL PUTUMAYO</v>
          </cell>
          <cell r="M7961">
            <v>99.87</v>
          </cell>
          <cell r="N7961">
            <v>146.56</v>
          </cell>
          <cell r="O7961" t="str">
            <v>TERMINADO</v>
          </cell>
        </row>
        <row r="7962">
          <cell r="K7962">
            <v>2015865680002</v>
          </cell>
          <cell r="L7962" t="str">
            <v>CONSTRUCCIÓN DE PAVIMENTO EN CONCRETO HIDRÁULICO EN LOS BARRIOS ACEVEDO, TEQUENDAMA, LAGOS Y VILLA PAZ, MUNICIPIO DE PUERTO ASÍS, DEPARTAMENTO DEL PUTUMAYO</v>
          </cell>
          <cell r="M7962">
            <v>0</v>
          </cell>
          <cell r="N7962">
            <v>0</v>
          </cell>
          <cell r="O7962" t="str">
            <v>SIN CONTRATAR</v>
          </cell>
        </row>
        <row r="7963">
          <cell r="K7963">
            <v>2015865680003</v>
          </cell>
          <cell r="L7963" t="str">
            <v>CONSTRUCCIÓN DE PAVIMENTO EN CONCRETO HIDRAULICO EN EL BARRRIO OBRERO II EN EL MUNICIPIO DE PUERTO ASÍS DEPARTAMENTO DEL PUTUMAYO</v>
          </cell>
          <cell r="M7963">
            <v>69.31</v>
          </cell>
          <cell r="N7963">
            <v>80.239999999999995</v>
          </cell>
          <cell r="O7963" t="str">
            <v>CONTRATADO EN EJECUCIÓN</v>
          </cell>
        </row>
        <row r="7964">
          <cell r="K7964">
            <v>2015865680004</v>
          </cell>
          <cell r="L7964" t="str">
            <v>CONSTRUCCIÓN DE PAVIMENTO EN CONCRETO HIDRAULICO BARRIO METROPOLITANO, MUNICIPIO DE PUERTO ASÍS, DEPARTAMENTO DEL PUTUMAYO</v>
          </cell>
          <cell r="M7964">
            <v>0</v>
          </cell>
          <cell r="N7964">
            <v>0</v>
          </cell>
          <cell r="O7964" t="str">
            <v>CONTRATADO SIN ACTA DE INICIO</v>
          </cell>
        </row>
        <row r="7965">
          <cell r="K7965">
            <v>2015865680005</v>
          </cell>
          <cell r="L7965" t="str">
            <v>CONSTRUCCIÓN DE PAVIMENTO EN CONCRETO HIDRAULICO EN EL BARRIO LUIS CARLOS GALAN EN EL MUNICIPIO DE PUERTO ASÍS, DEPARTAMENTO DEL PUTUMAYO</v>
          </cell>
          <cell r="M7965">
            <v>0</v>
          </cell>
          <cell r="N7965">
            <v>77.239999999999995</v>
          </cell>
          <cell r="O7965" t="str">
            <v>CONTRATADO EN EJECUCIÓN</v>
          </cell>
        </row>
        <row r="7966">
          <cell r="K7966">
            <v>2012865690001</v>
          </cell>
          <cell r="L7966" t="str">
            <v>CONSTRUCCIÓN DE 4 UNIDADES SANITARIAS EN LAS SEDES EDUCATIVAS DE LAS VEREDAS PEDREGOSA, PLAYA RICA, SAN PEDRO Y LA INDEPENDENCIA PUERTO CAICEDO, PUTUMAYO, AMAZONÍA</v>
          </cell>
          <cell r="M7966">
            <v>100</v>
          </cell>
          <cell r="N7966">
            <v>99.99</v>
          </cell>
          <cell r="O7966" t="str">
            <v>CERRADO</v>
          </cell>
        </row>
        <row r="7967">
          <cell r="K7967">
            <v>2013865690001</v>
          </cell>
          <cell r="L7967" t="str">
            <v>CONSTRUCCIÓN DE PAVIMENTO EN CONCRETO HIDRAULICO, TRANSVERSAL 8 ENTRE CALLE 13 Y CALLE 14 BARRIO PALERMO Y JARDIN PUERTO CAICEDO, PUTUMAYO, AMAZONÍA</v>
          </cell>
          <cell r="M7967">
            <v>100</v>
          </cell>
          <cell r="N7967">
            <v>99.97</v>
          </cell>
          <cell r="O7967" t="str">
            <v>CERRADO</v>
          </cell>
        </row>
        <row r="7968">
          <cell r="K7968">
            <v>2013865690002</v>
          </cell>
          <cell r="L7968" t="str">
            <v>CONSTRUCCIÓN DE TRES RESTAURANTES ESCOLARES EN LAS VEREDAS EL PILDORO, EL COQUETO Y ALPES ORIENTALES DEL MUNICIPIO DE PUERTO CAICEDO, PUTUMAYO, AMAZONÍA</v>
          </cell>
          <cell r="M7968">
            <v>100</v>
          </cell>
          <cell r="N7968">
            <v>95.24</v>
          </cell>
          <cell r="O7968" t="str">
            <v>TERMINADO</v>
          </cell>
        </row>
        <row r="7969">
          <cell r="K7969">
            <v>2013865690003</v>
          </cell>
          <cell r="L7969" t="str">
            <v>CONSTRUCCIÓN PUENTE VEHICULAR SOBRE EL RIO PIÑUÑA, VEREDA LA CRISTALINA BELLO HORIZONTE, MUNICIPIO DE PUERTO DE CAICEDO, PUTUMAYO, AMAZONÍA.</v>
          </cell>
          <cell r="M7969">
            <v>100</v>
          </cell>
          <cell r="N7969">
            <v>99.73</v>
          </cell>
          <cell r="O7969" t="str">
            <v>CERRADO</v>
          </cell>
        </row>
        <row r="7970">
          <cell r="K7970">
            <v>2013865690004</v>
          </cell>
          <cell r="L7970" t="str">
            <v>MEJORAMIENTO MEDIANTE PAVIMENTACIÓN EN CONCRETO RÍGIDO EN LOS BARRIOS VILLA DEL RIO Y JOSÉ ANTONIO GALÁN DEL MUNICIPIO DE PUERTO DE CAICEDO, PUTUMAYO, AMAZONÍA.</v>
          </cell>
          <cell r="M7970">
            <v>100</v>
          </cell>
          <cell r="N7970">
            <v>97.61</v>
          </cell>
          <cell r="O7970" t="str">
            <v>TERMINADO</v>
          </cell>
        </row>
        <row r="7971">
          <cell r="K7971">
            <v>2014865690001</v>
          </cell>
          <cell r="L7971" t="str">
            <v>CONSTRUCCIÓN DEL POLIDEPORTIVO CUBIERTO EN LA VEREDA EL LIBANO, MUNICIPIO DE PUERTO CAICEDO, DEPARTAMENTO DEL PUTUMAYO.</v>
          </cell>
          <cell r="M7971">
            <v>100</v>
          </cell>
          <cell r="N7971">
            <v>99.89</v>
          </cell>
          <cell r="O7971" t="str">
            <v>PARA CIERRE</v>
          </cell>
        </row>
        <row r="7972">
          <cell r="K7972">
            <v>2014865690002</v>
          </cell>
          <cell r="L7972" t="str">
            <v>MEJORAMIENTO MEDIANTE PAVIMENTACIÓN EN CONCRETO RÍGIDO EN LOS BARRIOS VILLA DEL RIO, MIRAFLORES, EL JARDIN Y JOSE ANTONIO GALAN, MUNICIPIO DE PUERTO DE CAICEDO, DEPARTAMENTO DEL PUTUMAYO.</v>
          </cell>
          <cell r="M7972">
            <v>80.83</v>
          </cell>
          <cell r="N7972">
            <v>89.33</v>
          </cell>
          <cell r="O7972" t="str">
            <v>CONTRATADO EN EJECUCIÓN</v>
          </cell>
        </row>
        <row r="7973">
          <cell r="K7973">
            <v>2015865690001</v>
          </cell>
          <cell r="L7973" t="str">
            <v>CONSTRUCCIÓN PLANTA FÍSICA TRAPICHE PANELERO VEREDA LA PEDREGOSA, MUNICIPIO DE PUERTO CAICEDO, DEPARTAMENTO DEL PUTUMAYO.</v>
          </cell>
          <cell r="M7973">
            <v>0</v>
          </cell>
          <cell r="N7973">
            <v>0</v>
          </cell>
          <cell r="O7973" t="str">
            <v>EN PROCESO DE CONTRATACIÓN</v>
          </cell>
        </row>
        <row r="7974">
          <cell r="K7974">
            <v>2015865690002</v>
          </cell>
          <cell r="L7974" t="str">
            <v>MEJORAMIENTO MEDIANTE PAVIMENTACIÓN EN CONCRETO RÍGIDO EN LOS BARRIOS PALERMO, CARMEN Y VÍA INGRESO AL CENTRO DE CONVIVENCIA, MUNICIPIO DE PUERTO DE CAICEDO, DEPARTAMENTO DEL PUTUMAYO.</v>
          </cell>
          <cell r="M7974">
            <v>79.33</v>
          </cell>
          <cell r="N7974">
            <v>80.680000000000007</v>
          </cell>
          <cell r="O7974" t="str">
            <v>CONTRATADO EN EJECUCIÓN</v>
          </cell>
        </row>
        <row r="7975">
          <cell r="K7975">
            <v>2013006860051</v>
          </cell>
          <cell r="L7975" t="str">
            <v>MEJORAMIENTO DE LA PRODUCTIVIDAD  DE LOS PEQUEÑOS PRODUCTORES DE CAÑA PANELERA DEL AREA RURAL DEL MUNICPIO DE PUERTO GUZMÁN, PUTUMAYO, AMAZONÍA</v>
          </cell>
          <cell r="M7975">
            <v>100</v>
          </cell>
          <cell r="N7975">
            <v>100</v>
          </cell>
          <cell r="O7975" t="str">
            <v>CERRADO</v>
          </cell>
        </row>
        <row r="7976">
          <cell r="K7976">
            <v>2013006860052</v>
          </cell>
          <cell r="L7976" t="str">
            <v>CONSTRUCCIÓN DE PAVIMENTO EN CONCRETO HIDRAULICO EN EL BARRIO LIBERTADOR CARRERA 2 ENTRE CALLES 4 Y 2, CASCO URBANO DEL MUNICIPIO DE PUERTO GUZMAN,  DEPARTAMENTO DEL PUTUMAYO</v>
          </cell>
          <cell r="M7976">
            <v>100</v>
          </cell>
          <cell r="N7976">
            <v>96.79</v>
          </cell>
          <cell r="O7976" t="str">
            <v>TERMINADO</v>
          </cell>
        </row>
        <row r="7977">
          <cell r="K7977">
            <v>2013865710001</v>
          </cell>
          <cell r="L7977" t="str">
            <v>CONSTRUCCIÓN SEGUNDA ETAPA PARQUE RECREACIONAL EN EL CASCO URBANO DEL MUNICIPIO DE PUERTO GUZMÁN, DEPARTAMENTO DEL PUTUMAYO</v>
          </cell>
          <cell r="M7977">
            <v>100</v>
          </cell>
          <cell r="N7977">
            <v>99.95</v>
          </cell>
          <cell r="O7977" t="str">
            <v>TERMINADO</v>
          </cell>
        </row>
        <row r="7978">
          <cell r="K7978">
            <v>2015865710001</v>
          </cell>
          <cell r="L7978" t="str">
            <v>CONSTRUCCIÓN TERCERA ETAPA PARQUE RECREACIONAL EN EL CASCO URBANO, MUNICIPIO DE PUERTO GUZMÁN DEPARTAMENTO DEL PUTUMAYO.</v>
          </cell>
          <cell r="M7978">
            <v>100</v>
          </cell>
          <cell r="N7978">
            <v>98.15</v>
          </cell>
          <cell r="O7978" t="str">
            <v>TERMINADO</v>
          </cell>
        </row>
        <row r="7979">
          <cell r="K7979">
            <v>2015865710002</v>
          </cell>
          <cell r="L7979" t="str">
            <v>CONSTRUCCIÓN DE RAMADA PANELERA EN EL RESGUARDO PAEZ LA AGUADITA, MUNICIPIO DE PUERTO GUZMAN. DEPARTAMENTO DEL PUTUMAYO.</v>
          </cell>
          <cell r="M7979">
            <v>55.53</v>
          </cell>
          <cell r="N7979">
            <v>98.15</v>
          </cell>
          <cell r="O7979" t="str">
            <v>CONTRATADO EN EJECUCIÓN</v>
          </cell>
        </row>
        <row r="7980">
          <cell r="K7980">
            <v>2015865710003</v>
          </cell>
          <cell r="L7980" t="str">
            <v>MEJORAMIENTO DE VIAS URBNAS MEDIANTE PAVIMENTACION EN CONCRETO HIDRAULCO CALLE 3 ENTRE CRRAS  2 Y 3, Y CRA 3 ENTRE CLLES 2 Y 3 B/ LIBERTADOR, MPIO DE PUERTO GUZMÁN, PUTUMAYO.</v>
          </cell>
          <cell r="M7980">
            <v>23.67</v>
          </cell>
          <cell r="N7980">
            <v>24.88</v>
          </cell>
          <cell r="O7980" t="str">
            <v>CONTRATADO EN EJECUCIÓN</v>
          </cell>
        </row>
        <row r="7981">
          <cell r="K7981">
            <v>2015865710004</v>
          </cell>
          <cell r="L7981" t="str">
            <v>MEJORAMIENTO DE VIAS URB MEDIANTE PAVI EN CONCRTO HIDRAU DE LA CALLE 12 ENTRE CARR  1, 2 A 3 Y CRRA 2 ENTRE CALL 12 Y 12-A BRRIO PORTAL  AMAZONICO, CABECERA MUNICIPAL, EN EL MUNICIPIO DE PUERTO GUZMÁN, DEPARTAMENTO DEL PUTUMAYO.</v>
          </cell>
          <cell r="M7981">
            <v>100</v>
          </cell>
          <cell r="N7981">
            <v>66.8</v>
          </cell>
          <cell r="O7981" t="str">
            <v>TERMINADO</v>
          </cell>
        </row>
        <row r="7982">
          <cell r="K7982">
            <v>2012000010001</v>
          </cell>
          <cell r="L7982" t="str">
            <v>SERVICIO PRESTAR EL SERVICIO DE TRANSPORTE ESCOLAR EN EL DEPARTAMENTO DE PUTUMAYO AMAZONÍA, PUTUMAYO, TODO EL DEPARTAMENTO</v>
          </cell>
          <cell r="M7982">
            <v>0</v>
          </cell>
          <cell r="N7982">
            <v>0</v>
          </cell>
          <cell r="O7982" t="str">
            <v>CONTRATADO SIN ACTA DE INICIO</v>
          </cell>
        </row>
        <row r="7983">
          <cell r="K7983">
            <v>2012000010004</v>
          </cell>
          <cell r="L7983" t="str">
            <v>SERVICIO PRESTAR EL SERVICIO DE ALIMENTACIÓN ESCOLAR EN EL DEPARTAMENTO DE PUTUMAYO AMAZONÍA, PUTUMAYO, TODO EL DEPARTAMENTO</v>
          </cell>
          <cell r="M7983">
            <v>100</v>
          </cell>
          <cell r="N7983">
            <v>98.28</v>
          </cell>
          <cell r="O7983" t="str">
            <v>TERMINADO</v>
          </cell>
        </row>
        <row r="7984">
          <cell r="K7984">
            <v>2012000060010</v>
          </cell>
          <cell r="L7984" t="str">
            <v>IMPLEMENTACION DEL SERVICIO DE GAS GLP POR REDES EN LOS MUNICIPIOS DE SANTIAGO, COLON, SIBUNDOY Y SAN FRANCISCO EN EL DEPARTAMENTO DEL PUTUMAYO</v>
          </cell>
          <cell r="M7984">
            <v>82.41</v>
          </cell>
          <cell r="N7984">
            <v>56.64</v>
          </cell>
          <cell r="O7984" t="str">
            <v>CONTRATADO EN EJECUCIÓN</v>
          </cell>
        </row>
        <row r="7985">
          <cell r="K7985">
            <v>2012006860001</v>
          </cell>
          <cell r="L7985" t="str">
            <v>CONSTRUCCIÓN ALCANTARILLADO PLUVIAL DE LA AVENIDA DEL RIO DEL MUNICIPIO DE PUERTO CAICEDO DEPARTAMENTO DEL PUTUMAYO</v>
          </cell>
          <cell r="M7985">
            <v>100</v>
          </cell>
          <cell r="N7985">
            <v>99.84</v>
          </cell>
          <cell r="O7985" t="str">
            <v>CERRADO</v>
          </cell>
        </row>
        <row r="7986">
          <cell r="K7986">
            <v>2012006860002</v>
          </cell>
          <cell r="L7986" t="str">
            <v>CONSTRUCCIÓN PRIMERA ETAPA CERRAMIENTO COLEGIO FRANCISCO JOSE DE CALDAS, INSPECCION DE SIBERIA, MUNICIPIO DE ORITO, PUTUMAYO, AMAZONÍA</v>
          </cell>
          <cell r="M7986">
            <v>61.37</v>
          </cell>
          <cell r="N7986">
            <v>35.79</v>
          </cell>
          <cell r="O7986" t="str">
            <v>CONTRATADO EN EJECUCIÓN</v>
          </cell>
        </row>
        <row r="7987">
          <cell r="K7987">
            <v>2012006860003</v>
          </cell>
          <cell r="L7987" t="str">
            <v>FORTALECIMIENTO DEL CONOCIMIENTO, INNOVACIÓN Y CAPACIDAD TECNOLÓGICA EN LA COMUNIDAD EDUCATIVA Y GENERAL EN EL DEPARTAMENTO DE PUTUMAYO.</v>
          </cell>
          <cell r="M7987">
            <v>100</v>
          </cell>
          <cell r="N7987">
            <v>99.29</v>
          </cell>
          <cell r="O7987" t="str">
            <v>TERMINADO</v>
          </cell>
        </row>
        <row r="7988">
          <cell r="K7988">
            <v>2012006860005</v>
          </cell>
          <cell r="L7988" t="str">
            <v>ADECUACIÓN ESCENARIO DEPORTIVO DE LA I.E. SAN FRANCISCO DE ASIS SEDE SECUNDARIA COLEGIO TECNICO INDUSTRIAL SAN FRANCISCO DE ASIS, MUNICIPIO DE PUERTO ASIS DEPARTAMENTO DEL PUTUMAYO</v>
          </cell>
          <cell r="M7988">
            <v>100</v>
          </cell>
          <cell r="N7988">
            <v>100</v>
          </cell>
          <cell r="O7988" t="str">
            <v>PARA CIERRE</v>
          </cell>
        </row>
        <row r="7989">
          <cell r="K7989">
            <v>2012006860007</v>
          </cell>
          <cell r="L7989" t="str">
            <v>APOYO AL FORTALECIMIENTO DE LA EDUCACION SUPERIOR EN EL DEPARTAMENTO DEL PUTUMAYO</v>
          </cell>
          <cell r="M7989">
            <v>100</v>
          </cell>
          <cell r="N7989">
            <v>99.99</v>
          </cell>
          <cell r="O7989" t="str">
            <v>PARA CIERRE</v>
          </cell>
        </row>
        <row r="7990">
          <cell r="K7990">
            <v>2012006860008</v>
          </cell>
          <cell r="L7990" t="str">
            <v>APLICACIÓN DEL CONOCIMIENTO Y FORTALECIMIENTO DEL BILINGUISMO  A TRAVES DE LA  APROPIACIÓN DE UNA PLATAFORMA VIRTUAL Y USO DE TICS TODO EL DEPARTAMENTO, PUTUMAYO, AMAZONÍA</v>
          </cell>
          <cell r="M7990">
            <v>100</v>
          </cell>
          <cell r="N7990">
            <v>98.56</v>
          </cell>
          <cell r="O7990" t="str">
            <v>PARA CIERRE</v>
          </cell>
        </row>
        <row r="7991">
          <cell r="K7991">
            <v>2012006860009</v>
          </cell>
          <cell r="L7991" t="str">
            <v>CONSTRUCCIÓN DE OBRAS DE PROTECCION Y PREVENCION DE DESASTRES DERIVADA DE INESTABILIDAD GEOLOGICA EN LOS MUNICIPIOS DE MOCOA, SAN FRANCISCO Y COLON DEPARTAMENTO DEL PUTUMAYO</v>
          </cell>
          <cell r="M7991">
            <v>95.37</v>
          </cell>
          <cell r="N7991">
            <v>53.26</v>
          </cell>
          <cell r="O7991" t="str">
            <v>CONTRATADO EN EJECUCIÓN</v>
          </cell>
        </row>
        <row r="7992">
          <cell r="K7992">
            <v>2012006860010</v>
          </cell>
          <cell r="L7992" t="str">
            <v>MEJORAMIENTO VÍAS RURALES LA HORMIGA-PRIMAVERA,CAIRO-CAMPO HERMOSO, PLACER-BRISAS DEL PALMAR-SAN ISIDRO-JARDIN-RÍO EL MUERTO VALLE DEL GUAMUEZ, PUTUMAYO.</v>
          </cell>
          <cell r="M7992">
            <v>100</v>
          </cell>
          <cell r="N7992">
            <v>81.17</v>
          </cell>
          <cell r="O7992" t="str">
            <v>TERMINADO</v>
          </cell>
        </row>
        <row r="7993">
          <cell r="K7993">
            <v>2012006860011</v>
          </cell>
          <cell r="L7993" t="str">
            <v>MEJORAMIENTO DEL SISTEMA DE ACUEDUCTO DE LA INSPECCION DE PUERTO SAN PEDRO AMAZONÍA, PUTUMAYO, PUERTO CAICEDO</v>
          </cell>
          <cell r="M7993">
            <v>100</v>
          </cell>
          <cell r="N7993">
            <v>99.91</v>
          </cell>
          <cell r="O7993" t="str">
            <v>CERRADO</v>
          </cell>
        </row>
        <row r="7994">
          <cell r="K7994">
            <v>2012006860012</v>
          </cell>
          <cell r="L7994" t="str">
            <v>CONSTRUCCIÓN DE CUATRO AULAS Y UNA BATERIA SANITARIA PARA LA IER AGUA CLARA SEDE LAS HELICONIAS DEL MUNICIPIO DE SAN MIGUEL, DEPARTAMENTO DEL PUTUMAYO</v>
          </cell>
          <cell r="M7994">
            <v>100</v>
          </cell>
          <cell r="N7994">
            <v>100</v>
          </cell>
          <cell r="O7994" t="str">
            <v>TERMINADO</v>
          </cell>
        </row>
        <row r="7995">
          <cell r="K7995">
            <v>2012006860013</v>
          </cell>
          <cell r="L7995" t="str">
            <v>AMPLIACIÓN DE REDES ELECTRICAS VEREDA NUEVA PALESTINA Y CONST REDES MEDIA Y BAJA TENSION  VEREDA LA SULTANA DEL MUNICIPIO DE VALLE DEL GUAMUEZ, PUTUMAYO, AMAZONÍA</v>
          </cell>
          <cell r="M7995">
            <v>100</v>
          </cell>
          <cell r="N7995">
            <v>69.78</v>
          </cell>
          <cell r="O7995" t="str">
            <v>TERMINADO</v>
          </cell>
        </row>
        <row r="7996">
          <cell r="K7996">
            <v>2012006860014</v>
          </cell>
          <cell r="L7996" t="str">
            <v>MANTENIMIENTO PUENTE VEHICULAR EN EL SECTOR QUEBRADA TOROYACO EN LA VIA QUE COMUNICA A LA V. SANTA LUCIA CON LA V. EL JAUNO M. PUERTO GUZMAN D. DEL PUTUMAYO</v>
          </cell>
          <cell r="M7996">
            <v>100</v>
          </cell>
          <cell r="N7996">
            <v>100</v>
          </cell>
          <cell r="O7996" t="str">
            <v>PARA CIERRE</v>
          </cell>
        </row>
        <row r="7997">
          <cell r="K7997">
            <v>2012006860016</v>
          </cell>
          <cell r="L7997" t="str">
            <v>REPOSICIÓN ALCANTARILLADO SANITARIO EN LOS BARRIOS EL PORVENIR, VILLADOCENTE, 28 DE MAYO, SAN MARTIN, LA LIBERTAD, PALMAS, ROSAS Y LA UNION MUNICIPIO DE ORITO DEPARTAMENTO DEL PUTUMAYO</v>
          </cell>
          <cell r="M7997">
            <v>100</v>
          </cell>
          <cell r="N7997">
            <v>97.49</v>
          </cell>
          <cell r="O7997" t="str">
            <v>TERMINADO</v>
          </cell>
        </row>
        <row r="7998">
          <cell r="K7998">
            <v>2012006860017</v>
          </cell>
          <cell r="L7998" t="str">
            <v>CONSTRUCCIÓN DE REDES ELECTRICAS DE MEDIA Y BAJA TENSION EN EL BARRIO KENNEDY DEL MUNICIPIO DE VALLE DEL GUAMUEZ, PUTUMAYO, AMAZONÍA</v>
          </cell>
          <cell r="M7998">
            <v>100</v>
          </cell>
          <cell r="N7998">
            <v>68.31</v>
          </cell>
          <cell r="O7998" t="str">
            <v>TERMINADO</v>
          </cell>
        </row>
        <row r="7999">
          <cell r="K7999">
            <v>2012006860019</v>
          </cell>
          <cell r="L7999" t="str">
            <v>MEJORAMIENTO Y ADECUACIONES INTERNAS EN AREAS DE MANIPULACION DE ALIMENTOS Y ZONAS DE SERVICIO DE LA PLAZA DE MERCADO EN PUERTO LEGUÍZAMO, PUTUMAYO, AMAZONÍA</v>
          </cell>
          <cell r="M7999">
            <v>100</v>
          </cell>
          <cell r="N7999">
            <v>100</v>
          </cell>
          <cell r="O7999" t="str">
            <v>CERRADO</v>
          </cell>
        </row>
        <row r="8000">
          <cell r="K8000">
            <v>2012006860022</v>
          </cell>
          <cell r="L8000" t="str">
            <v>CONSTRUCCIÓN DE DOS AULAS, ÁREA ADMINISTRATIVA Y  UNA BATERIA SANITARIA EN LA INSTITUCION EDUCATIVA EL CAIRO EN EL MUNICIPIO VALLE DEL GUAMUEZ DEPARTAMENTO DEL PUTUMAYO</v>
          </cell>
          <cell r="M8000">
            <v>100</v>
          </cell>
          <cell r="N8000">
            <v>97.59</v>
          </cell>
          <cell r="O8000" t="str">
            <v>TERMINADO</v>
          </cell>
        </row>
        <row r="8001">
          <cell r="K8001">
            <v>2012006860023</v>
          </cell>
          <cell r="L8001" t="str">
            <v>CONSTRUCCIÓN Y ADECUACION DE UN BLOQUE DE 4 AULAS EN LA INSTITUCION ETNOEDUCATIVA SANTA ROSA DEL GUAMUEZ SEDE CENTRAL DEL MUNICIPIO VALLE DEL GUAMUEZ DEPARTAMENTO DEL PUTUMAYO</v>
          </cell>
          <cell r="M8001">
            <v>100</v>
          </cell>
          <cell r="N8001">
            <v>94.15</v>
          </cell>
          <cell r="O8001" t="str">
            <v>TERMINADO</v>
          </cell>
        </row>
        <row r="8002">
          <cell r="K8002">
            <v>2012006860024</v>
          </cell>
          <cell r="L8002" t="str">
            <v>PREVENCIÓN DE DESASTRES MEDIANTE LA CONSTRUCCION DE UN MURO DE CONTENCION EN GAVION LADO IZQUIERDO DE LA RIVERA DEL RIO PUTUMAYO VEREDA SAN ANTONIO SECTOR LA ARGENTINA MUNICIPIO DE SAN FRANCISCO DEPARTAMENTO DEL PUTUMAYO</v>
          </cell>
          <cell r="M8002">
            <v>100</v>
          </cell>
          <cell r="N8002">
            <v>84.11</v>
          </cell>
          <cell r="O8002" t="str">
            <v>TERMINADO</v>
          </cell>
        </row>
        <row r="8003">
          <cell r="K8003">
            <v>2012006860025</v>
          </cell>
          <cell r="L8003" t="str">
            <v>CONSTRUCCIÓN BOX COULVERT BARRIO CHAPINERO - EL VERGEL MUNICIPIO DE ORITO, DEPARTAMENTO DEL PUTUMAYO</v>
          </cell>
          <cell r="M8003">
            <v>100</v>
          </cell>
          <cell r="N8003">
            <v>96.04</v>
          </cell>
          <cell r="O8003" t="str">
            <v>PARA CIERRE</v>
          </cell>
        </row>
        <row r="8004">
          <cell r="K8004">
            <v>2012006860026</v>
          </cell>
          <cell r="L8004" t="str">
            <v>CONSTRUCCIÓN BOX COULVERT PARA ALCANTARILLADO PLUVIAL EN EL BARRIO LAS COLINAS DEL MUNICIPIO DE ORITO DEPARTAMENTO DEL PUTUMAYO</v>
          </cell>
          <cell r="M8004">
            <v>100</v>
          </cell>
          <cell r="N8004">
            <v>99.9</v>
          </cell>
          <cell r="O8004" t="str">
            <v>TERMINADO</v>
          </cell>
        </row>
        <row r="8005">
          <cell r="K8005">
            <v>2012006860028</v>
          </cell>
          <cell r="L8005" t="str">
            <v>CONSTRUCCIÓN 1RA ETAPA REDES DE ALCANTARILLADO SANITARIO  URBANIZACIÓN VILLA ROCIO ORITO, PUTUMAYO, AMAZONÍA</v>
          </cell>
          <cell r="M8005">
            <v>100</v>
          </cell>
          <cell r="N8005">
            <v>98.37</v>
          </cell>
          <cell r="O8005" t="str">
            <v>PARA CIERRE</v>
          </cell>
        </row>
        <row r="8006">
          <cell r="K8006">
            <v>2012006860029</v>
          </cell>
          <cell r="L8006" t="str">
            <v>CONSTRUCCIÓN VIA PAISAJISTICA SOBRE LA AVENIDA EL RIO MUNICIPIO DE PUERTO CAICEDO DEPARTAMENTO DEL PUTUMAYO</v>
          </cell>
          <cell r="M8006">
            <v>62.55</v>
          </cell>
          <cell r="N8006">
            <v>87.63</v>
          </cell>
          <cell r="O8006" t="str">
            <v>CONTRATADO EN EJECUCIÓN</v>
          </cell>
        </row>
        <row r="8007">
          <cell r="K8007">
            <v>2012006860030</v>
          </cell>
          <cell r="L8007" t="str">
            <v>CONSTRUCCIÓN DE UNA AULA Y SALA DE INFORMATICA EN LA INSTITUCION EDUCATIVA ALVERNIA SEDE SANTO DOMINGO SABIO MUNICIPIO DE PUERTO ASIS DEPARTAMENTO DEL PUTUMAYO</v>
          </cell>
          <cell r="M8007">
            <v>100</v>
          </cell>
          <cell r="N8007">
            <v>55.26</v>
          </cell>
          <cell r="O8007" t="str">
            <v>TERMINADO</v>
          </cell>
        </row>
        <row r="8008">
          <cell r="K8008">
            <v>2012006860031</v>
          </cell>
          <cell r="L8008" t="str">
            <v>ADECUACIÓN Y MEJORAMIENTO PLANTA DE BENEFICIO ANIMAL MATADERO MUNICIPAL , LA HORMIGA VALLE DEL GUAMUEZ, PUTUMAYO, AMAZONÍA</v>
          </cell>
          <cell r="M8008">
            <v>100</v>
          </cell>
          <cell r="N8008">
            <v>84.46</v>
          </cell>
          <cell r="O8008" t="str">
            <v>TERMINADO</v>
          </cell>
        </row>
        <row r="8009">
          <cell r="K8009">
            <v>2012006860032</v>
          </cell>
          <cell r="L8009" t="str">
            <v>CONSTRUCCIÓN CUBIERTA METALICA Y MEJORAMIENTO PLACA POLIDEPORTIVO CENTRO POBLADO GALLINAZO, INSPECCION DE POLICIA GALLINAZO, PUERTO GUZMÁN, PUTUMAYO, AMAZONÍA</v>
          </cell>
          <cell r="M8009">
            <v>100</v>
          </cell>
          <cell r="N8009">
            <v>99.98</v>
          </cell>
          <cell r="O8009" t="str">
            <v>PARA CIERRE</v>
          </cell>
        </row>
        <row r="8010">
          <cell r="K8010">
            <v>2012006860033</v>
          </cell>
          <cell r="L8010" t="str">
            <v>CONSTRUCCIÓN PUENTE SOBRE LA QUEBRADA LA CRISTALINA VÍA ORITO – YARUMO KM. 1 + 600 MUNICIPIO DE ORITO DEPARTAMENTO DEL PUTUMAYO</v>
          </cell>
          <cell r="M8010">
            <v>100</v>
          </cell>
          <cell r="N8010">
            <v>99.92</v>
          </cell>
          <cell r="O8010" t="str">
            <v>TERMINADO</v>
          </cell>
        </row>
        <row r="8011">
          <cell r="K8011">
            <v>2012006860035</v>
          </cell>
          <cell r="L8011" t="str">
            <v>CONSTRUCCIÓN DE 100 UNIDADES SANITARIAS PARA EL MEJORAMIENTO DEL SANEAMIENTO BASICO Y AMBIENTAL EN LA COMUNIDAD INDIGENA Y AFRODESCENDIENTE DEL MUNICIPIO DE ORITO DEPARTAMENTO DEL PUTUMAYO</v>
          </cell>
          <cell r="M8011">
            <v>76.64</v>
          </cell>
          <cell r="N8011">
            <v>38.42</v>
          </cell>
          <cell r="O8011" t="str">
            <v>CONTRATADO EN EJECUCIÓN</v>
          </cell>
        </row>
        <row r="8012">
          <cell r="K8012">
            <v>2012006860037</v>
          </cell>
          <cell r="L8012" t="str">
            <v>MEJORAMIENTO DE VIAS DEL BARRIO ORIENTAL Y PABLO VI MEDIANTE PAVIMENTACION CON CONCRETO HIDRAULICO MUNICIPIO DE SIBUNDOY DEPARTAMENTO DEL PUTUMAYO</v>
          </cell>
          <cell r="M8012">
            <v>100</v>
          </cell>
          <cell r="N8012">
            <v>99.98</v>
          </cell>
          <cell r="O8012" t="str">
            <v>PARA CIERRE</v>
          </cell>
        </row>
        <row r="8013">
          <cell r="K8013">
            <v>2012006860038</v>
          </cell>
          <cell r="L8013" t="str">
            <v>FORTALECIMIENTO DE LA SEGURIDAD ALIMENTARIA Y NUTRICIONAL A GESTANTES Y MENORES DE 5 AÑOS  EN RIESGO DE DESNUTRICIÓN  DEL DEPARTAMENTO DEL PUTUMAYO</v>
          </cell>
          <cell r="M8013">
            <v>100</v>
          </cell>
          <cell r="N8013">
            <v>99.03</v>
          </cell>
          <cell r="O8013" t="str">
            <v>CERRADO</v>
          </cell>
        </row>
        <row r="8014">
          <cell r="K8014">
            <v>2012006860041</v>
          </cell>
          <cell r="L8014" t="str">
            <v>FORTALECIMIENTO DE LOS ORGANISMOS DE SOCORRO DEL DEPARTAMENTO DEL PUTUMAYO</v>
          </cell>
          <cell r="M8014">
            <v>100</v>
          </cell>
          <cell r="N8014">
            <v>58.23</v>
          </cell>
          <cell r="O8014" t="str">
            <v>CERRADO</v>
          </cell>
        </row>
        <row r="8015">
          <cell r="K8015">
            <v>2012006860043</v>
          </cell>
          <cell r="L8015" t="str">
            <v>CONSTRUCCIÓN DE REDES ELECTRICAS DE MEDIA Y BAJA TENSION EN VEREDA EL CARIBE DEL MUNICIPIO DE VALLE DEL GUAMUEZ, PUTUMAYO, AMAZONÍA</v>
          </cell>
          <cell r="M8015">
            <v>100</v>
          </cell>
          <cell r="N8015">
            <v>81.59</v>
          </cell>
          <cell r="O8015" t="str">
            <v>TERMINADO</v>
          </cell>
        </row>
        <row r="8016">
          <cell r="K8016">
            <v>2012006860045</v>
          </cell>
          <cell r="L8016" t="str">
            <v>FORTALECIMIENTO CONSEJO DEPARTAMENTAL Y CONSEJOS MUNICIPALES DE GESTIÓN DEL RIESGO DE DESASTRES TODO EL DEPARTAMENTO, PUTUMAYO, AMAZONÍA</v>
          </cell>
          <cell r="M8016">
            <v>100</v>
          </cell>
          <cell r="N8016">
            <v>91.43</v>
          </cell>
          <cell r="O8016" t="str">
            <v>PARA CIERRE</v>
          </cell>
        </row>
        <row r="8017">
          <cell r="K8017">
            <v>2012006860046</v>
          </cell>
          <cell r="L8017" t="str">
            <v>CONSTRUCCIÓN ALCANTARILLADO SANITARIO SECTOR SAN MIGUEL (JUNTA DE VIVIENDA COMUNITARIO NUEVO HORIZONTE LOS LAURELES) DEL MUNICIPIO MOCOA, PUTUMAYO, AMAZONÍA</v>
          </cell>
          <cell r="M8017">
            <v>76.680000000000007</v>
          </cell>
          <cell r="N8017">
            <v>94.34</v>
          </cell>
          <cell r="O8017" t="str">
            <v>CONTRATADO EN EJECUCIÓN</v>
          </cell>
        </row>
        <row r="8018">
          <cell r="K8018">
            <v>2012006860048</v>
          </cell>
          <cell r="L8018" t="str">
            <v>IMPLEMENTACIÓN DE LAS ESTRATEGIAS DE ATENCIÓN INTEGRAL DE LAS ENFERMEDADES PREVALENTES DE LA INFANCIA (AIEPI) E INSTITUCIONES AMIGAS , PUTUMAYO, AMAZONÍA</v>
          </cell>
          <cell r="M8018">
            <v>99.68</v>
          </cell>
          <cell r="N8018">
            <v>99.75</v>
          </cell>
          <cell r="O8018" t="str">
            <v>CERRADO</v>
          </cell>
        </row>
        <row r="8019">
          <cell r="K8019">
            <v>2012006860049</v>
          </cell>
          <cell r="L8019" t="str">
            <v>CONSTRUCCIÓN ALCANTARILLADO PLUVIAL EN EL SECTOR URBANO: CL. 8 ENTRE CR. 1A Y 3, CR. 2 ENTRE CL. 8 Y 10, CR. 3 ENTRE CL. 7 Y 8 PUERTO CAICEDO, PUTUMAYO, AMAZONÍA</v>
          </cell>
          <cell r="M8019">
            <v>100</v>
          </cell>
          <cell r="N8019">
            <v>99.91</v>
          </cell>
          <cell r="O8019" t="str">
            <v>PARA CIERRE</v>
          </cell>
        </row>
        <row r="8020">
          <cell r="K8020">
            <v>2012006860050</v>
          </cell>
          <cell r="L8020" t="str">
            <v>FORTALECIMIENTO FOMENTO DE LA PRODUCCIÓN COMERCIAL DE CARNE DE PIRARUCÚ (ARAPAIMA GIGAS) EN EL DEPARTAMENTO DEL PUTUMAYO ORITO, PUERTO CAICEDO, PUERTO ASÍS, SAN MIGUEL Y VALLE DEL GUAMUEZ</v>
          </cell>
          <cell r="M8020">
            <v>100</v>
          </cell>
          <cell r="N8020">
            <v>100</v>
          </cell>
          <cell r="O8020" t="str">
            <v>CERRADO</v>
          </cell>
        </row>
        <row r="8021">
          <cell r="K8021">
            <v>2012006860051</v>
          </cell>
          <cell r="L8021" t="str">
            <v>FORTALECIMIENTO DE LA PISCICULRA CON ESPECIES NATIVAS MEDIANTE LA INSTALACIÓN DE 15 UNIDADES PILOTO DE PRODUCCIÓN DE ARAWANA EN EL DEPARTAMENTO DEL PUTUMAYO</v>
          </cell>
          <cell r="M8021">
            <v>100</v>
          </cell>
          <cell r="N8021">
            <v>99.09</v>
          </cell>
          <cell r="O8021" t="str">
            <v>TERMINADO</v>
          </cell>
        </row>
        <row r="8022">
          <cell r="K8022">
            <v>2012006860052</v>
          </cell>
          <cell r="L8022" t="str">
            <v>APOYO LOGISTICO A ESCUELAS Y BANDAS DE FORMACION MUSICAL MEDIANTE DOTACION DE INSTRUMENTOS MUSICALES EN LOS MUNICIPIOS DEL DEPARTAMENTO PUTUMAYO</v>
          </cell>
          <cell r="M8022">
            <v>100</v>
          </cell>
          <cell r="N8022">
            <v>88.49</v>
          </cell>
          <cell r="O8022" t="str">
            <v>PARA CIERRE</v>
          </cell>
        </row>
        <row r="8023">
          <cell r="K8023">
            <v>2012006860056</v>
          </cell>
          <cell r="L8023" t="str">
            <v>AMPLIACIÓN Y MANTENIMIENTO DE LAS COBERTURAS DE VACUNACION CONTEMPLADAS EN EL PLAN AMPLIADO DE INMUNIZACIONES PARA PUTUMAYO, AMAZONÍA</v>
          </cell>
          <cell r="M8023">
            <v>100</v>
          </cell>
          <cell r="N8023">
            <v>94.52</v>
          </cell>
          <cell r="O8023" t="str">
            <v>TERMINADO</v>
          </cell>
        </row>
        <row r="8024">
          <cell r="K8024">
            <v>2012006860057</v>
          </cell>
          <cell r="L8024" t="str">
            <v>FORTALECIMIENTO DEL CAMINO HACIA UNA MATERNIDAD SEGURA EN LOS MUNICIPIOS CON MAYOR ÍNDICE DE MUERTES MATERNAS DE TODO EL DEPARTAMENTO, PUTUMAYO, AMAZONÍA</v>
          </cell>
          <cell r="M8024">
            <v>100</v>
          </cell>
          <cell r="N8024">
            <v>99.97</v>
          </cell>
          <cell r="O8024" t="str">
            <v>PARA CIERRE</v>
          </cell>
        </row>
        <row r="8025">
          <cell r="K8025">
            <v>2012006860058</v>
          </cell>
          <cell r="L8025" t="str">
            <v>IMPLEMENTACIÓN Y/O FORTALECIMIENTO DEL CULTIVO DE LA GRANADILLA EN EL VALLE DE SIBUNDOY, DEPARTAMENTO DEL PUTUMAYO</v>
          </cell>
          <cell r="M8025">
            <v>100</v>
          </cell>
          <cell r="N8025">
            <v>100</v>
          </cell>
          <cell r="O8025" t="str">
            <v>PARA CIERRE</v>
          </cell>
        </row>
        <row r="8026">
          <cell r="K8026">
            <v>2012006860061</v>
          </cell>
          <cell r="L8026" t="str">
            <v>CONSTRUCCIÓN DE REDES ELECTRICAS DE MEDIA Y BAJA TENSION EN LA VEREDA EL PALMAR DEL MUNICIPIO DE VALLE DEL GUAMUEZ, PUTUMAYO, AMAZONÍA</v>
          </cell>
          <cell r="M8026">
            <v>100</v>
          </cell>
          <cell r="N8026">
            <v>77.53</v>
          </cell>
          <cell r="O8026" t="str">
            <v>TERMINADO</v>
          </cell>
        </row>
        <row r="8027">
          <cell r="K8027">
            <v>2013000060013</v>
          </cell>
          <cell r="L8027" t="str">
            <v>SERVICIO DE TRANSPORTE ESCOLAR A ESTUDIANTES DEL DEPARTAMENTO DE PUTUMAYO</v>
          </cell>
          <cell r="M8027">
            <v>0</v>
          </cell>
          <cell r="N8027">
            <v>60.5</v>
          </cell>
          <cell r="O8027" t="str">
            <v>CONTRATADO EN EJECUCIÓN</v>
          </cell>
        </row>
        <row r="8028">
          <cell r="K8028">
            <v>2013000060045</v>
          </cell>
          <cell r="L8028" t="str">
            <v>CONSTRUCCIÓN BLOQUE DE LABORATORIOS EN EL INSTITUTO TECNOLOGICO DEL  PUTUMAYO, SEDE MOCOA DEPARTAMENTO DEL PUTUMAYO (CONTRATO ADICIONAL)</v>
          </cell>
          <cell r="M8028">
            <v>100</v>
          </cell>
          <cell r="N8028">
            <v>90</v>
          </cell>
          <cell r="O8028" t="str">
            <v>TERMINADO</v>
          </cell>
        </row>
        <row r="8029">
          <cell r="K8029">
            <v>2013000060048</v>
          </cell>
          <cell r="L8029" t="str">
            <v>APOYO AL DESARROLLO DEL PRODUCTO TURISTICO DEL CANYONING COMO TURISMO DE AVENTURA EN EL DEPARTAMENTO DEL PUTUMAYO, AMAZONÍA</v>
          </cell>
          <cell r="M8029">
            <v>100</v>
          </cell>
          <cell r="N8029">
            <v>90.58</v>
          </cell>
          <cell r="O8029" t="str">
            <v>TERMINADO</v>
          </cell>
        </row>
        <row r="8030">
          <cell r="K8030">
            <v>2013000060049</v>
          </cell>
          <cell r="L8030" t="str">
            <v>DOTACIÓN DEL LABORATORIO DEPARTAMENTAL DE SALUD PÚBLICA, SECRETARIA DE SALUD, DEPARTAMENTO  DEL PUTUMAYO</v>
          </cell>
          <cell r="M8030">
            <v>100</v>
          </cell>
          <cell r="N8030">
            <v>99.36</v>
          </cell>
          <cell r="O8030" t="str">
            <v>TERMINADO</v>
          </cell>
        </row>
        <row r="8031">
          <cell r="K8031">
            <v>2013000060050</v>
          </cell>
          <cell r="L8031" t="str">
            <v>MEJORAMIENTO HOSPITAL PIO XII PRIMERA ETAPA MUNICIPIO DE COLON DEPARTAMENTO DEL PUTUMAYO</v>
          </cell>
          <cell r="M8031">
            <v>92.84</v>
          </cell>
          <cell r="N8031">
            <v>87.96</v>
          </cell>
          <cell r="O8031" t="str">
            <v>CONTRATADO EN EJECUCIÓN</v>
          </cell>
        </row>
        <row r="8032">
          <cell r="K8032">
            <v>2013000060051</v>
          </cell>
          <cell r="L8032" t="str">
            <v>CONSTRUCCIÓN PLAZA DE MERCADO DEL MUNICIPIO DE PUERTO ASÍS, DEPARTAMENTO DEL PUTUMAYO</v>
          </cell>
          <cell r="M8032">
            <v>96.22</v>
          </cell>
          <cell r="N8032">
            <v>94.28</v>
          </cell>
          <cell r="O8032" t="str">
            <v>CONTRATADO EN EJECUCIÓN</v>
          </cell>
        </row>
        <row r="8033">
          <cell r="K8033">
            <v>2013000060052</v>
          </cell>
          <cell r="L8033" t="str">
            <v>FORTALECIMIENTO DE LA GANADERIA DEL PUTUMAYO MEDIANTE FORMACION Y SENCIBILIZACION A GANADEROS PARA LA IMPLEMENTACION DE BUENAS  PRACTICA GANADERAS, DEPARTAMENTO DEL PUTUMAYO.</v>
          </cell>
          <cell r="M8033">
            <v>100</v>
          </cell>
          <cell r="N8033">
            <v>100</v>
          </cell>
          <cell r="O8033" t="str">
            <v>TERMINADO</v>
          </cell>
        </row>
        <row r="8034">
          <cell r="K8034">
            <v>2013000060053</v>
          </cell>
          <cell r="L8034" t="str">
            <v>FORTALECIMIENTO DEL TALLADO Y GRABADO DE JOYAS DE ORO Y PLATA EN DIEZ MUNICIPIOS DEL DEPARTAMENTO DEL PUTUMAYO</v>
          </cell>
          <cell r="M8034">
            <v>100</v>
          </cell>
          <cell r="N8034">
            <v>99.9</v>
          </cell>
          <cell r="O8034" t="str">
            <v>TERMINADO</v>
          </cell>
        </row>
        <row r="8035">
          <cell r="K8035">
            <v>2013000060054</v>
          </cell>
          <cell r="L8035" t="str">
            <v>ERRADICACIÓN DE LA TUBERCULOSIS BOVINA MEDIANTE LA CERTIFICACION DE HATOS LIBRES Y RECERTIFICACION DE AREA LIBRE DE BRUCELOSIS EN EL VALLE DE SIBUNDOY</v>
          </cell>
          <cell r="M8035">
            <v>100</v>
          </cell>
          <cell r="N8035">
            <v>95.24</v>
          </cell>
          <cell r="O8035" t="str">
            <v>TERMINADO</v>
          </cell>
        </row>
        <row r="8036">
          <cell r="K8036">
            <v>2013000060055</v>
          </cell>
          <cell r="L8036" t="str">
            <v>APOYO A 1000 PROCESO DE TITULACIÓN DE BALDIOS A DESARROLLAR EN LOS MUNICIPIOS DE VALLE DEL GUAMUEZ, SAN MIGUEL, ORITO, PUERTO ASIS,  PUERTO CAICEDO Y PUERTO GUZMAN,  EN EL DEPARTAMENTO DEL PUTUMAYO</v>
          </cell>
          <cell r="M8036">
            <v>100</v>
          </cell>
          <cell r="N8036">
            <v>80.91</v>
          </cell>
          <cell r="O8036" t="str">
            <v>TERMINADO</v>
          </cell>
        </row>
        <row r="8037">
          <cell r="K8037">
            <v>2013000060056</v>
          </cell>
          <cell r="L8037" t="str">
            <v>APOYO A 284 MIPYMES POTENCIAL PRODUCTIVO DE LAS VICTIMAS DE LA VIOLENCIA EN CONDICION DE DESPLAZAMIENTO  FORZADO EN EL DEPARTAMENTO DEL PUTUMAYO, CON EL FORTALECIMIENTO DE SUS UNIDADES PRODUCTIVAS</v>
          </cell>
          <cell r="M8037">
            <v>100</v>
          </cell>
          <cell r="N8037">
            <v>97.78</v>
          </cell>
          <cell r="O8037" t="str">
            <v>TERMINADO</v>
          </cell>
        </row>
        <row r="8038">
          <cell r="K8038">
            <v>2013000060058</v>
          </cell>
          <cell r="L8038" t="str">
            <v>IMPLEMENTACIÓN PROYECTO PRODUCTIVO Y COMERCIAL DEL CUY CON 500 FAMILIAS DEL VALLE DE SIBUNDOY COLON, SANTIAGO, SAN FRANCISCO Y SIBUNDOY  PUTUMAYO, AMAZONÍA</v>
          </cell>
          <cell r="M8038">
            <v>73.47</v>
          </cell>
          <cell r="N8038">
            <v>77.58</v>
          </cell>
          <cell r="O8038" t="str">
            <v>CONTRATADO EN EJECUCIÓN</v>
          </cell>
        </row>
        <row r="8039">
          <cell r="K8039">
            <v>2013000060059</v>
          </cell>
          <cell r="L8039" t="str">
            <v>APOYO AL FORTALECIMIENTO DE LA EDUCACION SUPERIOR EN EL DEPARTAMENTO DEL PUTUMAYO REGION CENTRO SUR</v>
          </cell>
          <cell r="M8039">
            <v>48</v>
          </cell>
          <cell r="N8039">
            <v>95.24</v>
          </cell>
          <cell r="O8039" t="str">
            <v>CONTRATADO EN EJECUCIÓN</v>
          </cell>
        </row>
        <row r="8040">
          <cell r="K8040">
            <v>2013000060066</v>
          </cell>
          <cell r="L8040" t="str">
            <v>DOTACIÓN DE LOS SERVICIOS DE SALA PARTOS PARA FORTALECER LA ATENCION DEL PARTO CON ENFOQUE INTERCULTURAL QUE  CONTRIBUYA A LA  REDUCCION DE LA MORTALIDAD MATERNA EN EL  DEPARTAMENTO DEL PUTUMAYO</v>
          </cell>
          <cell r="M8040">
            <v>100</v>
          </cell>
          <cell r="N8040">
            <v>50</v>
          </cell>
          <cell r="O8040" t="str">
            <v>TERMINADO</v>
          </cell>
        </row>
        <row r="8041">
          <cell r="K8041">
            <v>2013000060067</v>
          </cell>
          <cell r="L8041" t="str">
            <v>FORTALECIMIENTO DEL PROGRAMA DE ATENCIÓN INTEGRAL A LAS ENFERMEDADES CRÓNICAS NO TRANSMISIBLES EN EL DEPARTAMENTO DE PUTUMAYO</v>
          </cell>
          <cell r="M8041">
            <v>28.46</v>
          </cell>
          <cell r="N8041">
            <v>57.67</v>
          </cell>
          <cell r="O8041" t="str">
            <v>CONTRATADO EN EJECUCIÓN</v>
          </cell>
        </row>
        <row r="8042">
          <cell r="K8042">
            <v>2013000060068</v>
          </cell>
          <cell r="L8042" t="str">
            <v>ADQUISICIÓN DE AMBULANCIAS BÁSICAS, MEDICALIZADAS, FLUVIAL Y UNIDAD DE PROMOCIÓN Y PREVENCIÓN PARA EL FORTALECIMIENTO INSTITUCIONAL DE LOS HOSPITALES DEL DEPARTAMENTO DEL PUTUMAYO</v>
          </cell>
          <cell r="M8042">
            <v>100</v>
          </cell>
          <cell r="N8042">
            <v>99.1</v>
          </cell>
          <cell r="O8042" t="str">
            <v>TERMINADO</v>
          </cell>
        </row>
        <row r="8043">
          <cell r="K8043">
            <v>2013000060070</v>
          </cell>
          <cell r="L8043" t="str">
            <v>ADQUISICIÓN DE EQUIPOS BIOMEDICOS  PARA LOS SERVICIOS DE IMAGENOLOGIA  Y OBSTETRICIA  DEL HOSPITAL PIO XII MUNICIPIO DE COLON, DEPARTAMENTO DEL PUTUMAYO.</v>
          </cell>
          <cell r="M8043">
            <v>0</v>
          </cell>
          <cell r="N8043">
            <v>50</v>
          </cell>
          <cell r="O8043" t="str">
            <v>CONTRATADO EN EJECUCIÓN</v>
          </cell>
        </row>
        <row r="8044">
          <cell r="K8044">
            <v>2013000060089</v>
          </cell>
          <cell r="L8044" t="str">
            <v>APOYO PARA IMPLEMENTACION DE MODELO ESCUELA NUEVA EN LOS ESTABLECIMIENTOS RURALES MULTIGRADO DE NIVEL PRIMARIA EN EL DEPARTAMENTO DEL PUTUMAYO</v>
          </cell>
          <cell r="M8044">
            <v>98.94</v>
          </cell>
          <cell r="N8044">
            <v>99</v>
          </cell>
          <cell r="O8044" t="str">
            <v>TERMINADO</v>
          </cell>
        </row>
        <row r="8045">
          <cell r="K8045">
            <v>2013000060105</v>
          </cell>
          <cell r="L8045" t="str">
            <v>MEJORAMIENTO DE LA CARRETERA YARUMO - ORITO EN LOS TRAMOS K0+000 A K0+750 Y K1+880 A K3+030 EN EL MUNICIPIO DE ORITO - DEPARTAMENTO DEL PUTUMAYO</v>
          </cell>
          <cell r="M8045">
            <v>65.569999999999993</v>
          </cell>
          <cell r="N8045">
            <v>77.37</v>
          </cell>
          <cell r="O8045" t="str">
            <v>CONTRATADO EN EJECUCIÓN</v>
          </cell>
        </row>
        <row r="8046">
          <cell r="K8046">
            <v>2013000060128</v>
          </cell>
          <cell r="L8046" t="str">
            <v>MEJORAMIENTO DE LA RED VIAL URBANA MEDIANTE LA PAVIMENTACIÓN EN CONCRETO HIDRÁULICO EN LOS MUNICIPIOS DE MOCOA Y SANTIAGO, DEPARTAMENTO DEL PUTUMAYO</v>
          </cell>
          <cell r="M8046">
            <v>53.73</v>
          </cell>
          <cell r="N8046">
            <v>88.09</v>
          </cell>
          <cell r="O8046" t="str">
            <v>CONTRATADO EN EJECUCIÓN</v>
          </cell>
        </row>
        <row r="8047">
          <cell r="K8047">
            <v>2013000100200</v>
          </cell>
          <cell r="L8047" t="str">
            <v>FORTALECIMIENTO DE LAS CAPACIDADES, COMPETENCIAS Y HABILIDADES EN CIENCIA, TECNOLOGIA E INNOVACION EN NIÑOS, NIÑAS, JOVENES E INVESTIGADORES DEL PUTUMAYO</v>
          </cell>
          <cell r="M8047">
            <v>58.95</v>
          </cell>
          <cell r="N8047">
            <v>87.93</v>
          </cell>
          <cell r="O8047" t="str">
            <v>CONTRATADO EN EJECUCIÓN</v>
          </cell>
        </row>
        <row r="8048">
          <cell r="K8048">
            <v>2013006860002</v>
          </cell>
          <cell r="L8048" t="str">
            <v>ADECUACIÓN DE CUATRO AULAS EN LA INSTITUCION EDUCATIVA CIUDAD MOCOA, MUNICIPIO DE MOCOA DEPARTAMENTO DEL PUTUMAYO</v>
          </cell>
          <cell r="M8048">
            <v>100</v>
          </cell>
          <cell r="N8048">
            <v>89.89</v>
          </cell>
          <cell r="O8048" t="str">
            <v>TERMINADO</v>
          </cell>
        </row>
        <row r="8049">
          <cell r="K8049">
            <v>2013006860003</v>
          </cell>
          <cell r="L8049" t="str">
            <v>MEJORAMIENTO DE LA RED VIAL URBANA MEDIANTE LA PAVIMENTACION EN CONCRETO HIDRAULICO EN LOS BARRIOS AMERICAS, SAN NICOLAS, SAN FRANCISCO Y EL RECREO, MUNICIPIO DE PUERTO ASIS DPTO DEL PUTUMAYO</v>
          </cell>
          <cell r="M8049">
            <v>100</v>
          </cell>
          <cell r="N8049">
            <v>99.29</v>
          </cell>
          <cell r="O8049" t="str">
            <v>TERMINADO</v>
          </cell>
        </row>
        <row r="8050">
          <cell r="K8050">
            <v>2013006860004</v>
          </cell>
          <cell r="L8050" t="str">
            <v>CONSTRUCCIÓN ALCANTARILLLADO SANITARIO EN TUBERIA DE 8 BARRIO LA ESMERALDA DEL MOCOA, PUTUMAYO, AMAZONÍA</v>
          </cell>
          <cell r="M8050">
            <v>100</v>
          </cell>
          <cell r="N8050">
            <v>98.58</v>
          </cell>
          <cell r="O8050" t="str">
            <v>PARA CIERRE</v>
          </cell>
        </row>
        <row r="8051">
          <cell r="K8051">
            <v>2013006860006</v>
          </cell>
          <cell r="L8051" t="str">
            <v>MEJORAMIENTO Y PAVIMENTACIÓN DE LA VÍA PUERTO COLÓN VÍA NACIONAL MUNICIPIO DE SAN MIGUEL, DEPARTAMENTO DEL PUTUMAYO</v>
          </cell>
          <cell r="M8051">
            <v>100</v>
          </cell>
          <cell r="N8051">
            <v>74.569999999999993</v>
          </cell>
          <cell r="O8051" t="str">
            <v>TERMINADO</v>
          </cell>
        </row>
        <row r="8052">
          <cell r="K8052">
            <v>2013006860007</v>
          </cell>
          <cell r="L8052" t="str">
            <v>MEJORAMIENTO Y PAVIMENTACIÓN EN CONCRETO HIDRAÚLICO DE LAS CALLES 5 Y 6 ENTRE CARRERAS 3 Y 4 Y CARRERA 3 ENTRE CALLES 5 Y 6 PUERTO CAICEDO DEPARTAMENTO DEL PUTUMAYO</v>
          </cell>
          <cell r="M8052">
            <v>100</v>
          </cell>
          <cell r="N8052">
            <v>97.02</v>
          </cell>
          <cell r="O8052" t="str">
            <v>PARA CIERRE</v>
          </cell>
        </row>
        <row r="8053">
          <cell r="K8053">
            <v>2013006860010</v>
          </cell>
          <cell r="L8053" t="str">
            <v>PREVENCIÓN DE DESASTRES MEDIANTE LA CONSTRUCCION DE UN MURO DE CONTENCION EN GAVION SOBRE LA QUEBRADA LAVAPIES SECTOR EL MATADERO BARRIO EL RECREO MUNICIPIO DE SIBUNDOY DEPTO DEL PUTUMAYO</v>
          </cell>
          <cell r="M8053">
            <v>100</v>
          </cell>
          <cell r="N8053">
            <v>79.459999999999994</v>
          </cell>
          <cell r="O8053" t="str">
            <v>TERMINADO</v>
          </cell>
        </row>
        <row r="8054">
          <cell r="K8054">
            <v>2013006860011</v>
          </cell>
          <cell r="L8054" t="str">
            <v>PREVENCIÓN DE DESASTRES MEDIANTE LA CONSTRUCCION DE UN MURO DE CONTENCIÓN EN GAVIONES EN LA RIVERA DE LA QUEBRADA LA HIDRAULICA EN LAS VEREDAS LLANO GRANDE Y LAS PALMAS DEL MUNICIPIO DE SIBUNDOY DEPARTAMENTO DEL PUTUMAYO</v>
          </cell>
          <cell r="M8054">
            <v>100</v>
          </cell>
          <cell r="N8054">
            <v>82.17</v>
          </cell>
          <cell r="O8054" t="str">
            <v>TERMINADO</v>
          </cell>
        </row>
        <row r="8055">
          <cell r="K8055">
            <v>2013006860012</v>
          </cell>
          <cell r="L8055" t="str">
            <v>CONSTRUCCIÓN COLISEO CUBIERTO INSTITUCION EDUCATIVA FRAY BARTOLOME DE IGUALADA, MUNICIPIO DE SIBUNDOY DEPARTAMENTO DEL PUTUMAYO</v>
          </cell>
          <cell r="M8055">
            <v>100</v>
          </cell>
          <cell r="N8055">
            <v>100</v>
          </cell>
          <cell r="O8055" t="str">
            <v>PARA CIERRE</v>
          </cell>
        </row>
        <row r="8056">
          <cell r="K8056">
            <v>2013006860013</v>
          </cell>
          <cell r="L8056" t="str">
            <v>MEJORAMIENTO DEL ALCANTARILLADO SANITARIO BARRIO VILLA DEL RIO  DEL MUNICIPIO DE MOCOA DEPARTAMENTO DEL PUTUMAYO</v>
          </cell>
          <cell r="M8056">
            <v>100</v>
          </cell>
          <cell r="N8056">
            <v>98.81</v>
          </cell>
          <cell r="O8056" t="str">
            <v>TERMINADO</v>
          </cell>
        </row>
        <row r="8057">
          <cell r="K8057">
            <v>2013006860014</v>
          </cell>
          <cell r="L8057" t="str">
            <v>REPOSICIÓN ALCANTARILLADO SANITARIO BARIO LOS PRADOS EN LA CALLE 9 Y10A ENTRE CARRERA 17 Y 18 DEL MUNICIPIO DE MOCOA, DEPARTAMENTO DEL PUTUMAYO</v>
          </cell>
          <cell r="M8057">
            <v>100</v>
          </cell>
          <cell r="N8057">
            <v>72.05</v>
          </cell>
          <cell r="O8057" t="str">
            <v>TERMINADO</v>
          </cell>
        </row>
        <row r="8058">
          <cell r="K8058">
            <v>2013006860015</v>
          </cell>
          <cell r="L8058" t="str">
            <v>PREVENCIÓN DE DESASTRES MEDIANTE LA CONSTRUCCION DE UNA OBRADE CONTENCION EN SUELO REFORZADO SECTOR URBANO BARRIOS BELEN Y LOS PINOS DEL MUNICIPIO DE SAN FRANCISCO DEPARTAMENTO DEL PUTUMAYO</v>
          </cell>
          <cell r="M8058">
            <v>100</v>
          </cell>
          <cell r="N8058">
            <v>81.11</v>
          </cell>
          <cell r="O8058" t="str">
            <v>TERMINADO</v>
          </cell>
        </row>
        <row r="8059">
          <cell r="K8059">
            <v>2013006860017</v>
          </cell>
          <cell r="L8059" t="str">
            <v>DOTACIÓN DE MOBILIARIO EDUCATIVO PARA LAS INSTITUCIONES EDUCATIVAS DEL MUNICIPIO VALLE DEL GUAMUEZ, DEPARTAMENTO DEL PUTUMAYO</v>
          </cell>
          <cell r="M8059">
            <v>100</v>
          </cell>
          <cell r="N8059">
            <v>92.04</v>
          </cell>
          <cell r="O8059" t="str">
            <v>TERMINADO</v>
          </cell>
        </row>
        <row r="8060">
          <cell r="K8060">
            <v>2013006860018</v>
          </cell>
          <cell r="L8060" t="str">
            <v>CONSTRUCCIÓN DE CUATRO AULAS Y UNA UNIDAD SANITARIA EN LA INSTITUCION EDUCATIVA SANTA TERESA SEDE LUIS CARLOS GALAN, MUNICIPIO DE PUERTO ASIS DEPARTAMENTO DEL PUTUMAYO</v>
          </cell>
          <cell r="M8060">
            <v>62.88</v>
          </cell>
          <cell r="N8060">
            <v>36.18</v>
          </cell>
          <cell r="O8060" t="str">
            <v>CONTRATADO EN EJECUCIÓN</v>
          </cell>
        </row>
        <row r="8061">
          <cell r="K8061">
            <v>2013006860021</v>
          </cell>
          <cell r="L8061" t="str">
            <v>MEJORAMIENTO Y PAVIMENTACIÓN EN CONCRETO HIDRAÚLICO DE LA VÍA BARRIO FATIMA HASTA EL PUENTE SOBRE EL RIO MOCOA EN LA VEREDA BRISAS MUNICIPIO DE VILLAGARZÓN DEPARTAMENTO DEL PUTUMAYO</v>
          </cell>
          <cell r="M8061">
            <v>64.33</v>
          </cell>
          <cell r="N8061">
            <v>46.93</v>
          </cell>
          <cell r="O8061" t="str">
            <v>CONTRATADO EN EJECUCIÓN</v>
          </cell>
        </row>
        <row r="8062">
          <cell r="K8062">
            <v>2013006860036</v>
          </cell>
          <cell r="L8062" t="str">
            <v>CONSTRUCCIÓN RED DE ALCANTARILLADO DE AGUAS LLUVIAS EN LA CARRERA 33 ENTRE LA CALLE 10 Y EL CAÑO SINGUIYA, BARRIO ALVERNIA PUERTO ASÍS, PUTUMAYO, AMAZONÍA</v>
          </cell>
          <cell r="M8062">
            <v>100</v>
          </cell>
          <cell r="N8062">
            <v>83.02</v>
          </cell>
          <cell r="O8062" t="str">
            <v>PARA CIERRE</v>
          </cell>
        </row>
        <row r="8063">
          <cell r="K8063">
            <v>2013006860037</v>
          </cell>
          <cell r="L8063" t="str">
            <v>CONSTRUCCIÓN POLIDEPORTIVO CUBIERTO CENTRO EDUCATIVO RURAL VILLAFLOR SEDE PRINCIPAL VILLAFLOR, MUNICIPIO DE PUERTO CAICEDO DEPARTAMENTO DEL PUTUMAYO</v>
          </cell>
          <cell r="M8063">
            <v>100</v>
          </cell>
          <cell r="N8063">
            <v>99.9</v>
          </cell>
          <cell r="O8063" t="str">
            <v>PARA CIERRE</v>
          </cell>
        </row>
        <row r="8064">
          <cell r="K8064">
            <v>2013006860038</v>
          </cell>
          <cell r="L8064" t="str">
            <v>MEJORAMIENTO DE LA VIA PUERTO LEGUIZAMO LA TAGUA MEDIANTE LA REPARACION DE LOSAS DE CONCRETO MUNICIPIO DE LEGUÍZAMO DEPARTAMENTO DEL  PUTUMAYO</v>
          </cell>
          <cell r="M8064">
            <v>100</v>
          </cell>
          <cell r="N8064">
            <v>99.46</v>
          </cell>
          <cell r="O8064" t="str">
            <v>TERMINADO</v>
          </cell>
        </row>
        <row r="8065">
          <cell r="K8065">
            <v>2013006860039</v>
          </cell>
          <cell r="L8065" t="str">
            <v>MEJORAMIENTO MEDIANTE REPARCHEO DE LA RED VIAL URBANA EN EL MUNICIPIO DE LEGUÍZAMO, DEPARTAMENTO DEL PUTUMAYO.</v>
          </cell>
          <cell r="M8065">
            <v>100</v>
          </cell>
          <cell r="N8065">
            <v>99.95</v>
          </cell>
          <cell r="O8065" t="str">
            <v>TERMINADO</v>
          </cell>
        </row>
        <row r="8066">
          <cell r="K8066">
            <v>2013006860040</v>
          </cell>
          <cell r="L8066" t="str">
            <v>FORTALECIMIENTO DE LAS UNIDADES PRODUCTIVAS, ORGANIZACIONES SOCIALES DE FAMILIAS VÍCTIMAS DEL CONFLICTO ARMADO ASENTADAS EN EL MUNICIPIO DE PUERTO GUZMAN PUTUMAYO</v>
          </cell>
          <cell r="M8066">
            <v>100</v>
          </cell>
          <cell r="N8066">
            <v>99.95</v>
          </cell>
          <cell r="O8066" t="str">
            <v>CERRADO</v>
          </cell>
        </row>
        <row r="8067">
          <cell r="K8067">
            <v>2013006860041</v>
          </cell>
          <cell r="L8067" t="str">
            <v>ASISTENCIA TECNICA PARA LA REFORESTACIÓN  DE 100 HECTÁREAS COMO MEDIDA DE CONSERVACIÓN FORESTAL EN LA VEREDA EL ZARZAL DEL MUNICIPIO DE MOCOA, PUTUMAYO</v>
          </cell>
          <cell r="M8067">
            <v>100</v>
          </cell>
          <cell r="N8067">
            <v>100</v>
          </cell>
          <cell r="O8067" t="str">
            <v>CERRADO</v>
          </cell>
        </row>
        <row r="8068">
          <cell r="K8068">
            <v>2013006860042</v>
          </cell>
          <cell r="L8068" t="str">
            <v>RECUPERACIÓN DE AREAS DEGRADADAS MEDIANTE LA REFORESTACION DE 45 HECTAREAS EN LAS VEREDAS SAN ANTONIO, SAN MIGUEL Y EL DIAMANTE DEL MUNICIPIO DE SAN FRANCISCO, PUTUMAYO, AMAZONÍA</v>
          </cell>
          <cell r="M8068">
            <v>100</v>
          </cell>
          <cell r="N8068">
            <v>100</v>
          </cell>
          <cell r="O8068" t="str">
            <v>CERRADO</v>
          </cell>
        </row>
        <row r="8069">
          <cell r="K8069">
            <v>2013006860043</v>
          </cell>
          <cell r="L8069" t="str">
            <v>ADQUISICIÓN DE UNA PLANTA POTABILIZADORA DE AGUA PARA EL HOSPITAL JOSE MARIA HERNANDEZ DEL MUNICIPIO DE MOCOA, DEPARTAMENTO DEL PUTUMAYO</v>
          </cell>
          <cell r="M8069">
            <v>100</v>
          </cell>
          <cell r="N8069">
            <v>99.61</v>
          </cell>
          <cell r="O8069" t="str">
            <v>CERRADO</v>
          </cell>
        </row>
        <row r="8070">
          <cell r="K8070">
            <v>2013006860044</v>
          </cell>
          <cell r="L8070" t="str">
            <v>CONSTRUCCIÓN ALCANTARILLADO SANITARIO PARA CALLE 1 HOSPITAL FRONTERIZO LA DORADA Y BARRIOS METROPOLITANO, LOS PRADOS EN EL CASCO URBANO DE LA DORADA, MUNICIPIO DE SAN MIGUEL DPTO PUTUMAYO</v>
          </cell>
          <cell r="M8070">
            <v>100</v>
          </cell>
          <cell r="N8070">
            <v>86.34</v>
          </cell>
          <cell r="O8070" t="str">
            <v>TERMINADO</v>
          </cell>
        </row>
        <row r="8071">
          <cell r="K8071">
            <v>2013006860045</v>
          </cell>
          <cell r="L8071" t="str">
            <v>MEJORAMIENTO DE LOS ESLABONES DE LA  ACTIVIDAD PISCICOLA  EN LOS MUNICIPIOS DE MOCOA Y VILLAGARZON, EN EL DEPARTAMENTO DEL PUTUMAYO</v>
          </cell>
          <cell r="M8071">
            <v>66.13</v>
          </cell>
          <cell r="N8071">
            <v>35.68</v>
          </cell>
          <cell r="O8071" t="str">
            <v>CONTRATADO EN EJECUCIÓN</v>
          </cell>
        </row>
        <row r="8072">
          <cell r="K8072">
            <v>2013006860046</v>
          </cell>
          <cell r="L8072" t="str">
            <v>MEJORAMIENTO DE LA INFRAESTRUCTURA FISICA DEL CENTRO EDUCATIVO BILINGUE INGA SEDE PRINCIPAL Y SEDE EL LIBANO MUNICIPIO DE MOCOA, DEPARTAMENTO DEL PUTUMAYO</v>
          </cell>
          <cell r="M8072">
            <v>100</v>
          </cell>
          <cell r="N8072">
            <v>97.46</v>
          </cell>
          <cell r="O8072" t="str">
            <v>TERMINADO</v>
          </cell>
        </row>
        <row r="8073">
          <cell r="K8073">
            <v>2013006860047</v>
          </cell>
          <cell r="L8073" t="str">
            <v>MEJORAMIENTO DEL ACUEDUCTO RURAL DE LA PARTE PLANA DEL MUNICIPIO DE SIBUNDOY DEPARTAMENTO DEL PUTUMAYO</v>
          </cell>
          <cell r="M8073">
            <v>60.72</v>
          </cell>
          <cell r="N8073">
            <v>82.13</v>
          </cell>
          <cell r="O8073" t="str">
            <v>CONTRATADO EN EJECUCIÓN</v>
          </cell>
        </row>
        <row r="8074">
          <cell r="K8074">
            <v>2013006860048</v>
          </cell>
          <cell r="L8074" t="str">
            <v>ESTUDIOS Y DISEÑOS PARA LA CONSTRUCCION DEL PATINODROMO EN EL INSTITUTO TECNOLOGICO DEL PUTUMAYO MUNICIPIO DE MOCOA, DEPARTAMENTO DEL PUTUMAYO</v>
          </cell>
          <cell r="M8074">
            <v>0</v>
          </cell>
          <cell r="N8074">
            <v>49.99</v>
          </cell>
          <cell r="O8074" t="str">
            <v>CONTRATADO EN EJECUCIÓN</v>
          </cell>
        </row>
        <row r="8075">
          <cell r="K8075">
            <v>2013006860049</v>
          </cell>
          <cell r="L8075" t="str">
            <v>MEJORAMIENTO MEDIANTE CONSTRUCCION DE VIA DE ACCESO AL COLEGIO CANDIDO LEGUIZAMO MUNICIPIO DE LEGUIZAMO, DEPARTAMENTO DEL PUTUMAYO, ADICIONAL.</v>
          </cell>
          <cell r="M8075">
            <v>100</v>
          </cell>
          <cell r="N8075">
            <v>100</v>
          </cell>
          <cell r="O8075" t="str">
            <v>PARA CIERRE</v>
          </cell>
        </row>
        <row r="8076">
          <cell r="K8076">
            <v>2013006860050</v>
          </cell>
          <cell r="L8076" t="str">
            <v>CONSTRUCCIÓN MURO DE CONTENCIÓN BOCATOMA ACUEDUCTO VEREDAS  PEPINO - PLANADAS, MUNICIPIO DE MOCOA, DEPARTAMENTO DEL PUTUMAYO</v>
          </cell>
          <cell r="M8076">
            <v>100</v>
          </cell>
          <cell r="N8076">
            <v>99.97</v>
          </cell>
          <cell r="O8076" t="str">
            <v>PARA CIERRE</v>
          </cell>
        </row>
        <row r="8077">
          <cell r="K8077">
            <v>2013006860053</v>
          </cell>
          <cell r="L8077" t="str">
            <v>AMPLIACIÓN RESTAURANTE ESCOLAR DEL CENTRO EDUCATIVO RURAL CALIYACO SEDE VILLANUEVA MUNICIPIO DE MOCOA PUTUMAYO, AMAZONIA</v>
          </cell>
          <cell r="M8077">
            <v>100</v>
          </cell>
          <cell r="N8077">
            <v>99.56</v>
          </cell>
          <cell r="O8077" t="str">
            <v>TERMINADO</v>
          </cell>
        </row>
        <row r="8078">
          <cell r="K8078">
            <v>2013006860054</v>
          </cell>
          <cell r="L8078" t="str">
            <v>CONSTRUCCIÓN DE SIETE AULAS, LABORATORIO,RESTAURANTE ESCOLAR Y DOTACION DE MOBILIARIO BASICO ESCOLAR EN LA INSTITUCION EDUCATIVA CANDIDO LEGUIZAMO, MUNICIPIO DE PUERTO LEGUÍZAMO, DEPARTAMENTO DEL PUTUMAYO,CONTRATO ADICIONAL</v>
          </cell>
          <cell r="M8078">
            <v>100</v>
          </cell>
          <cell r="N8078">
            <v>100</v>
          </cell>
          <cell r="O8078" t="str">
            <v>TERMINADO</v>
          </cell>
        </row>
        <row r="8079">
          <cell r="K8079">
            <v>2013006860055</v>
          </cell>
          <cell r="L8079" t="str">
            <v>CONSTRUCCIÓN ACUEDUCTO REGIONAL MUNICIPIO VALLE DEL GUAMUEZ FASE I, DEPARTAMENTO DEL PUTUMAYO  ADICION II</v>
          </cell>
          <cell r="M8079">
            <v>100</v>
          </cell>
          <cell r="N8079">
            <v>97.96</v>
          </cell>
          <cell r="O8079" t="str">
            <v>TERMINADO</v>
          </cell>
        </row>
        <row r="8080">
          <cell r="K8080">
            <v>2013006860056</v>
          </cell>
          <cell r="L8080" t="str">
            <v>CONSTRUCCIÓN ALCANTARILLADO SANITARIO COLECTORES PRINCIPALES DEL MUNICIPIO DE VILLAGARZON DEPARTAMENTO DEL PUTUMAYO (ADICIONAL)</v>
          </cell>
          <cell r="M8080">
            <v>48.03</v>
          </cell>
          <cell r="N8080">
            <v>90.48</v>
          </cell>
          <cell r="O8080" t="str">
            <v>CONTRATADO EN EJECUCIÓN</v>
          </cell>
        </row>
        <row r="8081">
          <cell r="K8081">
            <v>2013006860057</v>
          </cell>
          <cell r="L8081" t="str">
            <v>CONSTRUCCIÓN ALCANTARILLADO SANITARIO  URBANIZACIÓN VILLA SOFIA DEL MUNICIPIO DE MOCOA, DEPARTAMENTO DEL PUTUMAYO.</v>
          </cell>
          <cell r="M8081">
            <v>100</v>
          </cell>
          <cell r="N8081">
            <v>70.48</v>
          </cell>
          <cell r="O8081" t="str">
            <v>TERMINADO</v>
          </cell>
        </row>
        <row r="8082">
          <cell r="K8082">
            <v>2013006860058</v>
          </cell>
          <cell r="L8082" t="str">
            <v>MEJORAMIENTO DE VIAS URBANAS (ADICIONAL) MUNICIPIO DE COLON, PUTUMAYO, AMAZONÍA</v>
          </cell>
          <cell r="M8082">
            <v>100</v>
          </cell>
          <cell r="N8082">
            <v>88.99</v>
          </cell>
          <cell r="O8082" t="str">
            <v>TERMINADO</v>
          </cell>
        </row>
        <row r="8083">
          <cell r="K8083">
            <v>2013006860059</v>
          </cell>
          <cell r="L8083" t="str">
            <v>APOYO A LA ALIANZA PARA LA TECNIFICACION Y FORTALECIMIENTO PISCICOLA DEL MUNICIPIO DE ORITO, PUTUMAYO, AMAZONÍA</v>
          </cell>
          <cell r="M8083">
            <v>100</v>
          </cell>
          <cell r="N8083">
            <v>4.41</v>
          </cell>
          <cell r="O8083" t="str">
            <v>PARA CIERRE</v>
          </cell>
        </row>
        <row r="8084">
          <cell r="K8084">
            <v>2013006860060</v>
          </cell>
          <cell r="L8084" t="str">
            <v>APOYO PARA ESTABLECIMIENTO Y SOSTENIMIENTO DE CACAO EN AGROFORESTERÍA EN EL MUNICPIO DE VALLE DEL GUAMUEZ, PUTUMAYO.</v>
          </cell>
          <cell r="M8084">
            <v>100</v>
          </cell>
          <cell r="N8084">
            <v>2.69</v>
          </cell>
          <cell r="O8084" t="str">
            <v>TERMINADO</v>
          </cell>
        </row>
        <row r="8085">
          <cell r="K8085">
            <v>2013006860061</v>
          </cell>
          <cell r="L8085" t="str">
            <v>FORTALECIMIENTO AL SECTOR EDUCATIVO MEDIANTE LA DOTACION DE MATERIAL PEDAGOGICO PARA PREESCOLAR, EN LOS ESTABLECIMIENTOS EDUCATIVOS DEL DEPARTAMENTO DEL PUTUMAYO</v>
          </cell>
          <cell r="M8085">
            <v>0</v>
          </cell>
          <cell r="N8085">
            <v>0</v>
          </cell>
          <cell r="O8085" t="str">
            <v>SIN CONTRATAR</v>
          </cell>
        </row>
        <row r="8086">
          <cell r="K8086">
            <v>2013006860062</v>
          </cell>
          <cell r="L8086" t="str">
            <v>APOYO PARA LA TECNIFICACION Y FORTALECIMIENTO PISCICOLA DEL VALLE DEL GUAMUEZ, PUTUMAYO.</v>
          </cell>
          <cell r="M8086">
            <v>100</v>
          </cell>
          <cell r="N8086">
            <v>4.92</v>
          </cell>
          <cell r="O8086" t="str">
            <v>TERMINADO</v>
          </cell>
        </row>
        <row r="8087">
          <cell r="K8087">
            <v>2013006860063</v>
          </cell>
          <cell r="L8087" t="str">
            <v>MEJORAMIENTO DE LA RED DE ALCANTARILLADO SANITARIO EXISTENTE UBICADA EN LOS TRAMOS CL 11 ENTRE EL B. LUIS A AGUDELO Y CRA 6, CRA 6 EN TRE CL11 Y 6, CL 6 ENTRE CRA 6 HASTA PTAR DEL MUNICIPIO DE PTO CAICEDO DEPTO DEL PTYO</v>
          </cell>
          <cell r="M8087">
            <v>100</v>
          </cell>
          <cell r="N8087">
            <v>97.47</v>
          </cell>
          <cell r="O8087" t="str">
            <v>TERMINADO</v>
          </cell>
        </row>
        <row r="8088">
          <cell r="K8088">
            <v>2013006860064</v>
          </cell>
          <cell r="L8088" t="str">
            <v>ESTUDIOS DISEÑOS Y CONSTRUCCION DE INFRAESTRUCTURA EDUCATIVA EN LA INSTITUCION EDUCATIVA CIUDAD SANTIAGO , MUNICIPIO DE SANTIAGO DEPARTAMENTO DEL PUTUMAYO  COMPONENTE 1 (CONTRATO ADICIONAL)</v>
          </cell>
          <cell r="M8088">
            <v>100</v>
          </cell>
          <cell r="N8088">
            <v>97.62</v>
          </cell>
          <cell r="O8088" t="str">
            <v>TERMINADO</v>
          </cell>
        </row>
        <row r="8089">
          <cell r="K8089">
            <v>2013006860065</v>
          </cell>
          <cell r="L8089" t="str">
            <v>ESTUDIOS Y DISEÑOS DE CONSULTORIA PARA LA CONSTRUCCIÓN DE VIVIENDA DE INTERÉS SOCIAL EN POBLACIÓN VULNERABLE Y VICTIMA DEL CONFLICTO ARMADO EN EL DEPARTAMENTO DE PUTUMAYO</v>
          </cell>
          <cell r="M8089">
            <v>100</v>
          </cell>
          <cell r="N8089">
            <v>99.96</v>
          </cell>
          <cell r="O8089" t="str">
            <v>PARA CIERRE</v>
          </cell>
        </row>
        <row r="8090">
          <cell r="K8090">
            <v>2013006860066</v>
          </cell>
          <cell r="L8090" t="str">
            <v>CONSTRUCCIÓN POLIDEPORTIVO RESGUARDO ALBANIA VILLAGARZÓN DEPARTAMENTO DEL PUTUMAYO</v>
          </cell>
          <cell r="M8090">
            <v>100</v>
          </cell>
          <cell r="N8090">
            <v>100</v>
          </cell>
          <cell r="O8090" t="str">
            <v>CERRADO</v>
          </cell>
        </row>
        <row r="8091">
          <cell r="K8091">
            <v>2013006860067</v>
          </cell>
          <cell r="L8091" t="str">
            <v>MEJORAMIENTO INFRAESTRUCTURA DE LA INSTITUCION EDUCATIVA PIO XII SEDE CENTRAL DEL MUNICIPIO DE MOCOA, DEPARTAMENTO DEL PUTUMAYO</v>
          </cell>
          <cell r="M8091">
            <v>100</v>
          </cell>
          <cell r="N8091">
            <v>97.36</v>
          </cell>
          <cell r="O8091" t="str">
            <v>TERMINADO</v>
          </cell>
        </row>
        <row r="8092">
          <cell r="K8092">
            <v>2013006860068</v>
          </cell>
          <cell r="L8092" t="str">
            <v>CONSTRUCCIÓN DEL POLIDEPORTIVO CUBIERTO BARRIO PALERMO, MUNICIPIO DE PUERTO CAICEDO, DEPARTAMENTO DEL PUTUMAYO.</v>
          </cell>
          <cell r="M8092">
            <v>100</v>
          </cell>
          <cell r="N8092">
            <v>99.34</v>
          </cell>
          <cell r="O8092" t="str">
            <v>TERMINADO</v>
          </cell>
        </row>
        <row r="8093">
          <cell r="K8093">
            <v>2013006860070</v>
          </cell>
          <cell r="L8093" t="str">
            <v>FORTALECIMIENTO SECTOR EDUCATIVO, MEDIANTE LA CONSTRUCCION DEL AULA ESCOLAR EN EL CENTRO EDUCATIVO RURAL CALIYACO SEDE LIBANO, MPIO DE MOCOA, PUTUMAYO, AMAZONÍA</v>
          </cell>
          <cell r="M8093">
            <v>100</v>
          </cell>
          <cell r="N8093">
            <v>52.16</v>
          </cell>
          <cell r="O8093" t="str">
            <v>TERMINADO</v>
          </cell>
        </row>
        <row r="8094">
          <cell r="K8094">
            <v>2013006860071</v>
          </cell>
          <cell r="L8094" t="str">
            <v>FORTALECIMIENTO AL SECTOR EDUCATIVO MEDIANTE DOTACION DE MENAJE PARA LOS INTERNADOS DE LOS ESTABLECIMIENTOS EDUCATIVOS DEL DEPARTAMENTO DEL PUTUMAYO</v>
          </cell>
          <cell r="M8094">
            <v>100</v>
          </cell>
          <cell r="N8094">
            <v>99.51</v>
          </cell>
          <cell r="O8094" t="str">
            <v>PARA CIERRE</v>
          </cell>
        </row>
        <row r="8095">
          <cell r="K8095">
            <v>2013006860072</v>
          </cell>
          <cell r="L8095" t="str">
            <v>CONSTRUCCIÓN RELLENO SANITARIO SANTA ISABEL, MUNICIPIO DE ORITO, DEPARTAMENTO DEL PUTUMAYO (CONTRATO ADICIONAL)</v>
          </cell>
          <cell r="M8095">
            <v>84.68</v>
          </cell>
          <cell r="N8095">
            <v>65.31</v>
          </cell>
          <cell r="O8095" t="str">
            <v>CONTRATADO EN EJECUCIÓN</v>
          </cell>
        </row>
        <row r="8096">
          <cell r="K8096">
            <v>2013006860075</v>
          </cell>
          <cell r="L8096" t="str">
            <v>ESTUDIOS Y  DISEÑOS PARA LA CONSTRUCCION DE LA PLANTA DE BENEFICIO DE BOVINOS Y PORCINOS AMAZONÍA, PUTUMAYO, PUERTO LEGUÍZAMO</v>
          </cell>
          <cell r="M8096">
            <v>100</v>
          </cell>
          <cell r="N8096">
            <v>97.61</v>
          </cell>
          <cell r="O8096" t="str">
            <v>TERMINADO</v>
          </cell>
        </row>
        <row r="8097">
          <cell r="K8097">
            <v>2013006860076</v>
          </cell>
          <cell r="L8097" t="str">
            <v>PREVENCIÓN DE DESASTRES MEDIANTE LA CONSTRUCCIÓN MURO DE PROTECCIÓN LT 19,5M, SOBRE LA QUEBRADA LA VIJAGUA MOCOA, PUTUMAYO, AMAZONÍA</v>
          </cell>
          <cell r="M8097">
            <v>100</v>
          </cell>
          <cell r="N8097">
            <v>95.19</v>
          </cell>
          <cell r="O8097" t="str">
            <v>PARA CIERRE</v>
          </cell>
        </row>
        <row r="8098">
          <cell r="K8098">
            <v>2013006860077</v>
          </cell>
          <cell r="L8098" t="str">
            <v>MEJORAMIENTO DEL ACUEDUCTO VEREDA LA SARDINA MUNICIPIO DE MOCOA, DEPARTAMENTO DEL PUTUMAYO.</v>
          </cell>
          <cell r="M8098">
            <v>100</v>
          </cell>
          <cell r="N8098">
            <v>99.99</v>
          </cell>
          <cell r="O8098" t="str">
            <v>PARA CIERRE</v>
          </cell>
        </row>
        <row r="8099">
          <cell r="K8099">
            <v>2013006860078</v>
          </cell>
          <cell r="L8099" t="str">
            <v>MANTENIMIENTO CORRECTIVO Y AMPLIACION DE COBERTURA DEL ALUMBRADO PUBLICO, EN EL MUNICIPIO DEL VALLE DEL GUAMUEZ DEPARTAMENTO DEL PUTUMAYO</v>
          </cell>
          <cell r="M8099">
            <v>100</v>
          </cell>
          <cell r="N8099">
            <v>99.74</v>
          </cell>
          <cell r="O8099" t="str">
            <v>PARA CIERRE</v>
          </cell>
        </row>
        <row r="8100">
          <cell r="K8100">
            <v>2013006860081</v>
          </cell>
          <cell r="L8100" t="str">
            <v>MEJORAMIENTO Y PAVIMENTACIÓN EN CONCRETO HIDRAÚLICO DE LA CALLE 16 ENTRE CARRERAS 9 Y 17 IE PIO XII SEDE JARDÍN CORPOAMAZONIA MUNICIPIO DE MOCOA DEPARTAMENTO DEL PUTUMAYO  CONTRATO ADICIONAL</v>
          </cell>
          <cell r="M8100">
            <v>100</v>
          </cell>
          <cell r="N8100">
            <v>99.99</v>
          </cell>
          <cell r="O8100" t="str">
            <v>TERMINADO</v>
          </cell>
        </row>
        <row r="8101">
          <cell r="K8101">
            <v>2013006860082</v>
          </cell>
          <cell r="L8101" t="str">
            <v>MEJORAMIENTO Y PAVIMENTACIÓN DE LA VÍA AL BARRIO LA LOMA, SECTOR DAS-ESMOCOA MUNICIPIO DE MOCOA, DEPARTAMENTO DEL PUTUMAYO CONTRATO ADICIONAL</v>
          </cell>
          <cell r="M8101">
            <v>100</v>
          </cell>
          <cell r="N8101">
            <v>100</v>
          </cell>
          <cell r="O8101" t="str">
            <v>TERMINADO</v>
          </cell>
        </row>
        <row r="8102">
          <cell r="K8102">
            <v>2013006860083</v>
          </cell>
          <cell r="L8102" t="str">
            <v>PREVENCIÓN DE DESASTRES MEDIANTE LA DESCOLMATACIÓN Y CONSTRUCCIÓN DE MURO DE CONTENCIÓN EN GAVIÓN QUEBRADA AFILANGAYACO CARRERA 7 ENTRE CALLES 4 Y 6 DEL MUNICIPIO DE COLON DEPARTAMENTO DEL PUTUMAYO</v>
          </cell>
          <cell r="M8102">
            <v>100</v>
          </cell>
          <cell r="N8102">
            <v>99.91</v>
          </cell>
          <cell r="O8102" t="str">
            <v>PARA CIERRE</v>
          </cell>
        </row>
        <row r="8103">
          <cell r="K8103">
            <v>2013006860084</v>
          </cell>
          <cell r="L8103" t="str">
            <v>ASISTENCIA TECNICA PARA LA PRODUCCION GANADERA A TRAVES DE TECNICAS SILVOPASTORILES Y OTRAS PRACTICAS CON ENFOQUE ECOLOGICO EN EL MUNICIPIO DE MOCOA, PUTUMAYO, AMAZONÍA</v>
          </cell>
          <cell r="M8103">
            <v>100</v>
          </cell>
          <cell r="N8103">
            <v>88.46</v>
          </cell>
          <cell r="O8103" t="str">
            <v>TERMINADO</v>
          </cell>
        </row>
        <row r="8104">
          <cell r="K8104">
            <v>2013006860085</v>
          </cell>
          <cell r="L8104" t="str">
            <v>FORTALECIMIENTO AL MANEJO DE LOS RESIDUOS SOLIDOS, A TRAVES DE FORMACION, CAPACITACION Y SENSIBILIZCIÓN COMUNITARIA EN EL MUNICIPIO DE MOCOA, PUTUMAYO, AMAZONÍA</v>
          </cell>
          <cell r="M8104">
            <v>100</v>
          </cell>
          <cell r="N8104">
            <v>97.62</v>
          </cell>
          <cell r="O8104" t="str">
            <v>TERMINADO</v>
          </cell>
        </row>
        <row r="8105">
          <cell r="K8105">
            <v>2013006860086</v>
          </cell>
          <cell r="L8105" t="str">
            <v>APOYO A LA INICIATIVA DE PROMOCIÓN DE LA  EDUCACIÓN AMBIENTAL “PUTUMAYO PENSANDO EN VERDE ” A DESARROLLARSE EN LOS MUNICIPIOS DE PUERTO GUZMAN, PUERTOCAICEDO Y VILLAGARZON PUTUMAYO, AMAZONÍA.</v>
          </cell>
          <cell r="M8105">
            <v>100</v>
          </cell>
          <cell r="N8105">
            <v>99.79</v>
          </cell>
          <cell r="O8105" t="str">
            <v>PARA CIERRE</v>
          </cell>
        </row>
        <row r="8106">
          <cell r="K8106">
            <v>2013006860087</v>
          </cell>
          <cell r="L8106" t="str">
            <v>IMPLEMENTACIÓN DE HUERTAS  EN BUSCA DE AUTONOMIA ALIMENTARIA Y UNA ALIMENTACION EQUILIBRADA EN LOS MUNICIPIOS DE SIBUNDOY, SAN FRNACIS CO, MOCOA, VILLAGARZON Y VALLE DEL GUAMUEZ, DEPARTAMENTO DEL PUTUMAYO</v>
          </cell>
          <cell r="M8106">
            <v>0</v>
          </cell>
          <cell r="N8106">
            <v>0</v>
          </cell>
          <cell r="O8106" t="str">
            <v>CONTRATADO EN EJECUCIÓN</v>
          </cell>
        </row>
        <row r="8107">
          <cell r="K8107">
            <v>2013006860088</v>
          </cell>
          <cell r="L8107" t="str">
            <v>CONSTRUCCIÓN PUENTE SOBRE EL RÍO ORITO VEREDA EL TRIUNFO, MUNICIPIO DE ORITO, DEPARTAMENTO DEL PUTUMAYO.</v>
          </cell>
          <cell r="M8107">
            <v>0</v>
          </cell>
          <cell r="N8107">
            <v>49.98</v>
          </cell>
          <cell r="O8107" t="str">
            <v>CONTRATADO EN EJECUCIÓN</v>
          </cell>
        </row>
        <row r="8108">
          <cell r="K8108">
            <v>2013006860090</v>
          </cell>
          <cell r="L8108" t="str">
            <v>IMPLEMENTACIÓN DE UNIDADES DE PRODUCTIVAS CON GALLINAS PONEDORAS PARA FAMILIAS VULNERABLES EN LOS MUNICIPIOS DE MOCOA Y VILLAGARZON DEPARTAMENTO DEL PUTUMAYO</v>
          </cell>
          <cell r="M8108">
            <v>100</v>
          </cell>
          <cell r="N8108">
            <v>100</v>
          </cell>
          <cell r="O8108" t="str">
            <v>TERMINADO</v>
          </cell>
        </row>
        <row r="8109">
          <cell r="K8109">
            <v>2013006860094</v>
          </cell>
          <cell r="L8109" t="str">
            <v>CONSTRUCCIÓN RESTAURANTE ESCOLAR INSTITUCIÓN EDUCATIVA NORMAL NACIONAL DE SIBUNDOY DEPARTAMENTO DEL PUTUMAYO</v>
          </cell>
          <cell r="M8109">
            <v>91.66</v>
          </cell>
          <cell r="N8109">
            <v>84.8</v>
          </cell>
          <cell r="O8109" t="str">
            <v>CONTRATADO EN EJECUCIÓN</v>
          </cell>
        </row>
        <row r="8110">
          <cell r="K8110">
            <v>2013006860095</v>
          </cell>
          <cell r="L8110" t="str">
            <v>ADECUACIÓN CANCHA DE FUTBOL ANTONIO NARIÑO EN EL MUNICIPIO DE SANTIAGO DEPARTAMENTO DE PUTUMAYO.</v>
          </cell>
          <cell r="M8110">
            <v>49.37</v>
          </cell>
          <cell r="N8110">
            <v>49.98</v>
          </cell>
          <cell r="O8110" t="str">
            <v>CONTRATADO EN EJECUCIÓN</v>
          </cell>
        </row>
        <row r="8111">
          <cell r="K8111">
            <v>2014000060011</v>
          </cell>
          <cell r="L8111" t="str">
            <v>DOTACIÓN DE MOBILIARIO ESCOLAR PARA ESTABLECIMIENTOS EDUCATIVOS DEL DEPARTAMENTO DEL PUTUMAYO</v>
          </cell>
          <cell r="M8111">
            <v>80</v>
          </cell>
          <cell r="N8111">
            <v>80.53</v>
          </cell>
          <cell r="O8111" t="str">
            <v>CONTRATADO EN EJECUCIÓN</v>
          </cell>
        </row>
        <row r="8112">
          <cell r="K8112">
            <v>2014000060014</v>
          </cell>
          <cell r="L8112" t="str">
            <v>DOTACIÓN DE ELEMENTOS A CENTROS DE DESARROLLO INTEGRAL PARA MEJORAR LA ATENCIÓN DE LOS NIÑOS Y NIÑAS MENORES DE 5 AÑOS EN 10 MUNICIPIOS DEL  DEPARTAMENTO DEL PUTUMAYO.</v>
          </cell>
          <cell r="M8112">
            <v>95.8</v>
          </cell>
          <cell r="N8112">
            <v>98.66</v>
          </cell>
          <cell r="O8112" t="str">
            <v>CONTRATADO EN EJECUCIÓN</v>
          </cell>
        </row>
        <row r="8113">
          <cell r="K8113">
            <v>2014000060015</v>
          </cell>
          <cell r="L8113" t="str">
            <v>FORTALECIMIENTO EMPRESARIAL Y DESARROLLO DEL POTENCIAL PRODUCTIVO DE LAS VÍCTIMAS DEL CONFLICTO ARMADO Y EL DESPLAZAMIENTO FORZADO EN EL DEPARTAMENTO DEL PUTUMAYO</v>
          </cell>
          <cell r="M8113">
            <v>0</v>
          </cell>
          <cell r="N8113">
            <v>8.51</v>
          </cell>
          <cell r="O8113" t="str">
            <v>CONTRATADO EN EJECUCIÓN</v>
          </cell>
        </row>
        <row r="8114">
          <cell r="K8114">
            <v>2014000060035</v>
          </cell>
          <cell r="L8114" t="str">
            <v>FORTALECIMIENTO DE LA INFRAESTRUCTURA INFORMÁTICA DE LAS E.S.E DEL DEPARTAMENTO DEL PUTUMAYO</v>
          </cell>
          <cell r="M8114">
            <v>99.13</v>
          </cell>
          <cell r="N8114">
            <v>47.32</v>
          </cell>
          <cell r="O8114" t="str">
            <v>CONTRATADO EN EJECUCIÓN</v>
          </cell>
        </row>
        <row r="8115">
          <cell r="K8115">
            <v>2014000060048</v>
          </cell>
          <cell r="L8115" t="str">
            <v>FORTALECIMIENTO A LA SITUACION NUTRICIONAL DE LOS NIÑOS, NIÑAS MENORES DE CINCO AÑOS, CON DESNUTRICION AGUDA, GLOBAL  Y GESTANTES EN BAJO PESO PARA LA EDAD GESTACIONAL DEL DEPARTAMENTO PUTUMAYO</v>
          </cell>
          <cell r="M8115">
            <v>80.8</v>
          </cell>
          <cell r="N8115">
            <v>87.83</v>
          </cell>
          <cell r="O8115" t="str">
            <v>CONTRATADO EN EJECUCIÓN</v>
          </cell>
        </row>
        <row r="8116">
          <cell r="K8116">
            <v>2014000060053</v>
          </cell>
          <cell r="L8116" t="str">
            <v>FORTALECIMIENTO AL SECTOR EDUCATIVO A TRAVÉS DEL PROYECTO DE TRANSPORTE ESCOLAR PARA LA VIGENCIA (2015)    EN LOS ESTABLECIMIENTOS EDUCATIVOS DEL DEPARTAMENTO DEL PUTUMAYO</v>
          </cell>
          <cell r="M8116">
            <v>100</v>
          </cell>
          <cell r="N8116">
            <v>77.52</v>
          </cell>
          <cell r="O8116" t="str">
            <v>TERMINADO</v>
          </cell>
        </row>
        <row r="8117">
          <cell r="K8117">
            <v>2014000060061</v>
          </cell>
          <cell r="L8117" t="str">
            <v>DOTACIÓN DE TRANSPORTE FLUVIAL A ESTABLECIMIENTOS EDUCATIVOS A ESTUDIANTES PERTENECIENTES AL AREA RURAL DE DEPARTAMENTO DEL PUTUMAYO</v>
          </cell>
          <cell r="M8117">
            <v>0</v>
          </cell>
          <cell r="N8117">
            <v>0</v>
          </cell>
          <cell r="O8117" t="str">
            <v>CONTRATADO EN EJECUCIÓN</v>
          </cell>
        </row>
        <row r="8118">
          <cell r="K8118">
            <v>2014000060062</v>
          </cell>
          <cell r="L8118" t="str">
            <v>DISEÑO PLAN MAESTRO DE ALCANTARILLADO SANITARIO DE LOS MUNICIPIOS DE SIBUNDOY, SANTIAGO, COLON Y SAN FRANCISCO,Y, PLAN MAESTRO DE ALCANTARILLADO PLUVIAL DE LOS MUNICIPIOS DE SIBUNDOY, SANTIAGO Y SAN FRANCISCO - PUTUMAYO</v>
          </cell>
          <cell r="M8118">
            <v>0</v>
          </cell>
          <cell r="N8118">
            <v>49.98</v>
          </cell>
          <cell r="O8118" t="str">
            <v>CONTRATADO EN EJECUCIÓN</v>
          </cell>
        </row>
        <row r="8119">
          <cell r="K8119">
            <v>2014000060063</v>
          </cell>
          <cell r="L8119" t="str">
            <v>CONSTRUCCIÓN DE LA SUBESTACIÓN 34.5 / 13.2 KV, 5 - 6.25 MVA, MUNICIPIO DE SIBUNDOY DEPARTAMENTO DEL PUTUMAYO</v>
          </cell>
          <cell r="M8119">
            <v>0</v>
          </cell>
          <cell r="N8119">
            <v>0</v>
          </cell>
          <cell r="O8119" t="str">
            <v>EN PROCESO DE CONTRATACIÓN</v>
          </cell>
        </row>
        <row r="8120">
          <cell r="K8120">
            <v>2014000060073</v>
          </cell>
          <cell r="L8120" t="str">
            <v>MEJORAMIENTO DE 3,02 KM DE LA VÍA SANTIAGO BALSAYACO CON LA PAVIMENTACIÓN EN CONCRETO REFORZADO, MUNICIPIO DE SANTIAGO DEPARTAMENTO DEL PUTUMAYO</v>
          </cell>
          <cell r="M8120">
            <v>47.77</v>
          </cell>
          <cell r="N8120">
            <v>50</v>
          </cell>
          <cell r="O8120" t="str">
            <v>CONTRATADO EN EJECUCIÓN</v>
          </cell>
        </row>
        <row r="8121">
          <cell r="K8121">
            <v>2014006860001</v>
          </cell>
          <cell r="L8121" t="str">
            <v>MEJORAMIENTO DE LA VIA CANANGUCHO LA PALESTINA MEDIANTE LA CONSTRUCCION DE UN PUENTE EN CONCRETO SOBRE LA QUEBRADA CANANGUCHO EN EL MUNICIPIO DE VILLAGARZON, DEPARTAMENTO DEL PUTUMAYO</v>
          </cell>
          <cell r="M8121">
            <v>48.7</v>
          </cell>
          <cell r="N8121">
            <v>59.12</v>
          </cell>
          <cell r="O8121" t="str">
            <v>CONTRATADO EN EJECUCIÓN</v>
          </cell>
        </row>
        <row r="8122">
          <cell r="K8122">
            <v>2014006860004</v>
          </cell>
          <cell r="L8122" t="str">
            <v>CONSTRUCCIÓN DE UN CERRAMIENTO PERIMETRAL EN EL CENTRO EDUCATIVO RURAL CALIYACO, SEDE VILLA NUEVA MUNICIPIO DE MOCOA, DEPARTAMENTO DEL PUTUMAYO</v>
          </cell>
          <cell r="M8122">
            <v>0</v>
          </cell>
          <cell r="N8122">
            <v>0</v>
          </cell>
          <cell r="O8122" t="str">
            <v>SIN CONTRATAR</v>
          </cell>
        </row>
        <row r="8123">
          <cell r="K8123">
            <v>2014006860006</v>
          </cell>
          <cell r="L8123" t="str">
            <v>ADECUACIÓN MEDIANTE LA CONSTRUCCIÓN DE LA TARIMA Y LA BATERIA SANITARIA DEL POLIDEPORTIVO DE LA VEREDA EL PEPINO DEL MUNICIPIO DE MOCOA, DEPARTAMENTO DEL PUTUMAYO.</v>
          </cell>
          <cell r="M8123">
            <v>0</v>
          </cell>
          <cell r="N8123">
            <v>0</v>
          </cell>
          <cell r="O8123" t="str">
            <v>CONTRATADO EN EJECUCIÓN</v>
          </cell>
        </row>
        <row r="8124">
          <cell r="K8124">
            <v>2014006860007</v>
          </cell>
          <cell r="L8124" t="str">
            <v>MEJORAMIENTO DE VÍAS URBANAS EN LOS BARRIOS EL CEDRO, CHAMPAGNAT Y SANTA ISABEL DEL MUNICIPIO DE SIBUNDOY DEPARTAMENTO DEL PUTUMAYO</v>
          </cell>
          <cell r="M8124">
            <v>100</v>
          </cell>
          <cell r="N8124">
            <v>95.24</v>
          </cell>
          <cell r="O8124" t="str">
            <v>TERMINADO</v>
          </cell>
        </row>
        <row r="8125">
          <cell r="K8125">
            <v>2014006860009</v>
          </cell>
          <cell r="L8125" t="str">
            <v>CONSTRUCCIÓN ALCANTARILLADO SANITARIO Y RED DE ACUEDUCTO SECTOR URBANIZACIÓN OASIS CALLE 16 VÍA PRINCIPAL ZONA NORTE DEL MUNICIPIO DE SIBUNDOY DEPARTAMENTO DEL PUTUMAYO</v>
          </cell>
          <cell r="M8125">
            <v>0</v>
          </cell>
          <cell r="N8125">
            <v>49.99</v>
          </cell>
          <cell r="O8125" t="str">
            <v>CONTRATADO EN EJECUCIÓN</v>
          </cell>
        </row>
        <row r="8126">
          <cell r="K8126">
            <v>2014006860010</v>
          </cell>
          <cell r="L8126" t="str">
            <v>CONSTRUCCIÓN POLIDEPORTIVO EN LA SEDE LOS SAUCES DE LA INSTITUCION EDUCATIVA FRAY PLACIDO, MUNICIPIO DE MOCOA DEPARTAMENTO DEL PUTUMAYO</v>
          </cell>
          <cell r="M8126">
            <v>100</v>
          </cell>
          <cell r="N8126">
            <v>99.98</v>
          </cell>
          <cell r="O8126" t="str">
            <v>CERRADO</v>
          </cell>
        </row>
        <row r="8127">
          <cell r="K8127">
            <v>2014006860015</v>
          </cell>
          <cell r="L8127" t="str">
            <v>PREVENCIÓN DE DESASTRES MEDIANTE LA DESCOLMATACIÓN Y CONSTRUCCIÓN DE MURO DE CONTENCIÓN EN GAVIÓN Y BOX COULVERT QUEBRADA LA COFRADÍA CLLE 6 CRA 2Y5 MUNICIPIO DE SAN FRANCISCO DEPARTAMENTO DEL PUTUMAYO.</v>
          </cell>
          <cell r="M8127">
            <v>100</v>
          </cell>
          <cell r="N8127">
            <v>95.23</v>
          </cell>
          <cell r="O8127" t="str">
            <v>TERMINADO</v>
          </cell>
        </row>
        <row r="8128">
          <cell r="K8128">
            <v>2014006860017</v>
          </cell>
          <cell r="L8128" t="str">
            <v>MEJORAMIENTO COLECTOR ALCANTARILLADO PLUVIAL BARRIO PORVENIR Y MONTCLAR, MUNICIPIO DE COLON DEPARTAMENTO DEL PUTUMAYO</v>
          </cell>
          <cell r="M8128">
            <v>0</v>
          </cell>
          <cell r="N8128">
            <v>50</v>
          </cell>
          <cell r="O8128" t="str">
            <v>CONTRATADO EN EJECUCIÓN</v>
          </cell>
        </row>
        <row r="8129">
          <cell r="K8129">
            <v>2014006860018</v>
          </cell>
          <cell r="L8129" t="str">
            <v>CONSTRUCCIÓN DE REDES ELECTRICAS DE MEDIA Y BAJA TENSION EN EL SECTOR 20 DE JULIO, MUNICIPIO DE PUERTO CAICEDO, DEPARTAMENTO DEL PUTUMAYO.</v>
          </cell>
          <cell r="M8129">
            <v>0</v>
          </cell>
          <cell r="N8129">
            <v>47.85</v>
          </cell>
          <cell r="O8129" t="str">
            <v>CONTRATADO EN EJECUCIÓN</v>
          </cell>
        </row>
        <row r="8130">
          <cell r="K8130">
            <v>2014006860023</v>
          </cell>
          <cell r="L8130" t="str">
            <v>FORTALECIMIENTO INTEGRAL DE LA AGROINDUSTRIA PANELERA EN EL MUNICIPIO DE MOCOA DEPARTAMENTO DEL PUTUMAYO</v>
          </cell>
          <cell r="M8130">
            <v>95.03</v>
          </cell>
          <cell r="N8130">
            <v>68.52</v>
          </cell>
          <cell r="O8130" t="str">
            <v>CONTRATADO EN EJECUCIÓN</v>
          </cell>
        </row>
        <row r="8131">
          <cell r="K8131">
            <v>2014006860024</v>
          </cell>
          <cell r="L8131" t="str">
            <v>APOYO TECNICO, FORTALECIMIENTO DE CULTIVOS E IMPLEMENTACION DE CENTRALES DE BENEFICIO PARA LOGRAR UN CACAO FINO DE AROMA MOCOA, PUTUMAYO, AMAZONÍA</v>
          </cell>
          <cell r="M8131">
            <v>93.38</v>
          </cell>
          <cell r="N8131">
            <v>75.989999999999995</v>
          </cell>
          <cell r="O8131" t="str">
            <v>CONTRATADO EN EJECUCIÓN</v>
          </cell>
        </row>
        <row r="8132">
          <cell r="K8132">
            <v>2014006860026</v>
          </cell>
          <cell r="L8132" t="str">
            <v>FORTALECIMIENTO DE LAS ENTIDADES ASOCIADAS A LOS GREMIOS PRODUCTIVOS DEL SECTOR AGROPECUARIO COMO ESTRATEGIAS PARA EL  INCREMENTO DE LA PRODUCTIVIDAD Y COMPETITIVIDAD EN EL DEPARTAMENTO DE PUTUMAYO</v>
          </cell>
          <cell r="M8132">
            <v>0</v>
          </cell>
          <cell r="N8132">
            <v>0</v>
          </cell>
          <cell r="O8132" t="str">
            <v>CONTRATADO SIN ACTA DE INICIO</v>
          </cell>
        </row>
        <row r="8133">
          <cell r="K8133">
            <v>2014006860027</v>
          </cell>
          <cell r="L8133" t="str">
            <v>CONSTRUCCIÓN ALCANTARILLADO PLUVIAL EN EL BARRIO MODELO DE PAZ MUNICIPIO DE PUERTO CAICEDO, DEPARTAMENTO DEL PUTUMAYO</v>
          </cell>
          <cell r="M8133">
            <v>0</v>
          </cell>
          <cell r="N8133">
            <v>0</v>
          </cell>
          <cell r="O8133" t="str">
            <v>CONTRATADO SIN ACTA DE INICIO</v>
          </cell>
        </row>
        <row r="8134">
          <cell r="K8134">
            <v>2014006860029</v>
          </cell>
          <cell r="L8134" t="str">
            <v>MEJORAMIENTO MEDIANTE PAVIMENTACION EN CONCRETO RIGIDO DE LAS VIAS DEL BARRIO PALERMO SUR DEL MUNICIPIO DE MOCOA, DEPARTAMENTO DEL PUTUMAYO</v>
          </cell>
          <cell r="M8134">
            <v>12.3</v>
          </cell>
          <cell r="N8134">
            <v>49.98</v>
          </cell>
          <cell r="O8134" t="str">
            <v>CONTRATADO EN EJECUCIÓN</v>
          </cell>
        </row>
        <row r="8135">
          <cell r="K8135">
            <v>2014006860031</v>
          </cell>
          <cell r="L8135" t="str">
            <v>CONSTRUCCIÓN MURO DE CERRAMIENTO PARA LA I.E. LUIS CARLOS GALÁN, SEDE CRISTO REY DE VILLAGARZÓN, PUTUMAYO, AMAZONÍA</v>
          </cell>
          <cell r="M8135">
            <v>0</v>
          </cell>
          <cell r="N8135">
            <v>34.9</v>
          </cell>
          <cell r="O8135" t="str">
            <v>CONTRATADO EN EJECUCIÓN</v>
          </cell>
        </row>
        <row r="8136">
          <cell r="K8136">
            <v>2014006860032</v>
          </cell>
          <cell r="L8136" t="str">
            <v>APOYO AL FORTALECIMIENTO DEL CULTIVO DEL PIMIENTA PARA EL CORREDOR SAN PEDRO ARIZONA, DEL MUNICIPIO DE PUERTO CAICEDO, PUTUMAYO, AMAZONÍA</v>
          </cell>
          <cell r="M8136">
            <v>93.88</v>
          </cell>
          <cell r="N8136">
            <v>61.27</v>
          </cell>
          <cell r="O8136" t="str">
            <v>CONTRATADO EN EJECUCIÓN</v>
          </cell>
        </row>
        <row r="8137">
          <cell r="K8137">
            <v>2014006860035</v>
          </cell>
          <cell r="L8137" t="str">
            <v>MEJORAMIENTO DE LAS CONDICIONES DE VIVIENDA DE LA COMUNIDAD INDÍGENA INGA A TRAVÉS DE LA CONSTRUCCIÓN DE UNIDADES SANITARIAS CON SISTEMA SÉPTICO  EN EL MUNICIPIO DE SANTIAGO DEPARTAMENTO DEL PUTUMAYO</v>
          </cell>
          <cell r="M8137">
            <v>0</v>
          </cell>
          <cell r="N8137">
            <v>0</v>
          </cell>
          <cell r="O8137" t="str">
            <v>EN PROCESO DE CONTRATACIÓN</v>
          </cell>
        </row>
        <row r="8138">
          <cell r="K8138">
            <v>2014006860037</v>
          </cell>
          <cell r="L8138" t="str">
            <v>IMPLEMENTACIÓN DE 45 HAS DE AGUACATE COMO ESTRATEGIA DE DIVERSIFICACIÓN EN LA OFERTA DE FRUTALES Y FORTALECIMIENTO DE LAS LINEAS PRODUCTIVAS PROMISORIAS EN LOS MUNICIPIOS DE VALLE DEL GUAMUEZ Y SAN MIGUEL,PUTUMAYO.</v>
          </cell>
          <cell r="M8138">
            <v>12.01</v>
          </cell>
          <cell r="N8138">
            <v>77.14</v>
          </cell>
          <cell r="O8138" t="str">
            <v>CONTRATADO EN EJECUCIÓN</v>
          </cell>
        </row>
        <row r="8139">
          <cell r="K8139">
            <v>2014006860038</v>
          </cell>
          <cell r="L8139" t="str">
            <v>REPOSICIÓN ALCANTARILLADO SANITARIO SECTORES BARRIO PANORÁMICO, LA PARKER Y VÍA AL CAIRO ENTRE CARRERA 6 Y PTAR, CABECERA MUNICIPAL LA HORMIGA, MUNICIPIO VALLE DEL GUAMUEZ DEPARTAMENTO DEL PUTUMAYO</v>
          </cell>
          <cell r="M8139">
            <v>0</v>
          </cell>
          <cell r="N8139">
            <v>70.17</v>
          </cell>
          <cell r="O8139" t="str">
            <v>CONTRATADO EN EJECUCIÓN</v>
          </cell>
        </row>
        <row r="8140">
          <cell r="K8140">
            <v>2014006860041</v>
          </cell>
          <cell r="L8140" t="str">
            <v>MEJORAMIENTO MEDIANTE PAVIMENTACION EN CONCRETO HIDRAULICO DE LA CARRERA 9 EN EL BARRIO VILLA DEL NORTE DEL  MUNICIPIO DE MOCOA, DEPARTAMENTO DEL PUTUMAYO.</v>
          </cell>
          <cell r="M8140">
            <v>63.74</v>
          </cell>
          <cell r="N8140">
            <v>49.97</v>
          </cell>
          <cell r="O8140" t="str">
            <v>CONTRATADO EN EJECUCIÓN</v>
          </cell>
        </row>
        <row r="8141">
          <cell r="K8141">
            <v>2014006860045</v>
          </cell>
          <cell r="L8141" t="str">
            <v>REFORESTACIÓN COMERCIAL DE 300 HECTÁREAS EN ÁREAS DEFORESTADAS DE LA VEREDA MARACAIBO EN EL MUNICIPIO DE PUERTO CAICEDO DEPARTAMENTO DEL PUTUMAYO</v>
          </cell>
          <cell r="M8141">
            <v>9.65</v>
          </cell>
          <cell r="N8141">
            <v>75.069999999999993</v>
          </cell>
          <cell r="O8141" t="str">
            <v>CONTRATADO EN EJECUCIÓN</v>
          </cell>
        </row>
        <row r="8142">
          <cell r="K8142">
            <v>2014006860047</v>
          </cell>
          <cell r="L8142" t="str">
            <v>APOYO A LA PRODUCCION MATERIAL VEGETAL DE BUENA CALIDAD PARA EL FOMENTO DE LOS CULTIVOS DE PIMIENTA  (PIPER NIGRUM) EN LOS MUNICIPIOS DE PUERTO CAICEDO Y PUERTO ASIS, DEPARTAMENTO DEL PUTUMAYO.</v>
          </cell>
          <cell r="M8142">
            <v>0</v>
          </cell>
          <cell r="N8142">
            <v>42.59</v>
          </cell>
          <cell r="O8142" t="str">
            <v>CONTRATADO EN EJECUCIÓN</v>
          </cell>
        </row>
        <row r="8143">
          <cell r="K8143">
            <v>2014006860048</v>
          </cell>
          <cell r="L8143" t="str">
            <v>CONSTRUCCIÓN ALCANTARILLADO SANITARIO DE LA VEREDA VILLANUEVA K0+714,5 AL K1+928,70 DEL MUNICIPIO DE MOCOA, DEPARTAMENTO DEL PUTUMAYO.</v>
          </cell>
          <cell r="M8143">
            <v>0</v>
          </cell>
          <cell r="N8143">
            <v>50</v>
          </cell>
          <cell r="O8143" t="str">
            <v>CONTRATADO EN EJECUCIÓN</v>
          </cell>
        </row>
        <row r="8144">
          <cell r="K8144">
            <v>2014006860051</v>
          </cell>
          <cell r="L8144" t="str">
            <v>IMPLEMENTACIÓN DE 60 HECTÁREAS DE LA MICROCUENCA QUEBRADA LA HONDA, COMO FUENTE DE ABASTECIMIENTO DEL ACUEDUCTO URBANO EN EL MUNICIPIO DE SAN FRANCISCO, DEPARTAMENTO DEL PUTUMAYO.</v>
          </cell>
          <cell r="M8144">
            <v>71.790000000000006</v>
          </cell>
          <cell r="N8144">
            <v>43.93</v>
          </cell>
          <cell r="O8144" t="str">
            <v>CONTRATADO EN EJECUCIÓN</v>
          </cell>
        </row>
        <row r="8145">
          <cell r="K8145">
            <v>2014006860052</v>
          </cell>
          <cell r="L8145" t="str">
            <v>MEJORAMIENTO DE LOS PARÁMETROS PRODUCTIVOS Y REPRODUCTIVOS DE LA GANADERÍA BOVINA EN EL MUNICIPIO DE ORITO, DEPARTAMENTO DEL PUTUMAYO</v>
          </cell>
          <cell r="M8145">
            <v>44.43</v>
          </cell>
          <cell r="N8145">
            <v>72.540000000000006</v>
          </cell>
          <cell r="O8145" t="str">
            <v>CONTRATADO EN EJECUCIÓN</v>
          </cell>
        </row>
        <row r="8146">
          <cell r="K8146">
            <v>2015000060004</v>
          </cell>
          <cell r="L8146" t="str">
            <v>IMPLEMENTACIÓN DE 75 HAS DE LIMÓN TAHITÍ  (CITRUS LATIFOLIA) COMO  ESTRATEGIA  PARA  LA DIVERSIFICACIÓN DE LA OFERTA  DE FRUTALES CITRICOS, EN LOS MUNICIPIOS DE VALLE DEL GUAMUEZ Y SAN MIGUEL, PUTUMAYO.</v>
          </cell>
          <cell r="M8146">
            <v>0</v>
          </cell>
          <cell r="N8146">
            <v>0</v>
          </cell>
          <cell r="O8146" t="str">
            <v>CONTRATADO EN EJECUCIÓN</v>
          </cell>
        </row>
        <row r="8147">
          <cell r="K8147">
            <v>2015000060020</v>
          </cell>
          <cell r="L8147" t="str">
            <v>ADQUISICIÓN DE EQUIPOS BIÓMEDICOS DE LOS HOSPITALES PÚBLICOS DE LOS MUNICIPIOS DE MOCOA, PUERTO LEGUIZAMO Y VALLE DEL GUAMUEZ DEL DEPARTAMENTO DEL  PUTUMAYO.</v>
          </cell>
          <cell r="M8147">
            <v>0</v>
          </cell>
          <cell r="N8147">
            <v>96.91</v>
          </cell>
          <cell r="O8147" t="str">
            <v>CONTRATADO EN EJECUCIÓN</v>
          </cell>
        </row>
        <row r="8148">
          <cell r="K8148">
            <v>2015000060035</v>
          </cell>
          <cell r="L8148" t="str">
            <v>CONSTRUCCIÓN DEL PARQUE PRINCIPAL DE LA CIUDAD DE MOCOA, DEPARTAMENTO DEL PUTUMAYO</v>
          </cell>
          <cell r="M8148">
            <v>0</v>
          </cell>
          <cell r="N8148">
            <v>0</v>
          </cell>
          <cell r="O8148" t="str">
            <v>CONTRATADO SIN ACTA DE INICIO</v>
          </cell>
        </row>
        <row r="8149">
          <cell r="K8149">
            <v>2015000060041</v>
          </cell>
          <cell r="L8149" t="str">
            <v>FORTALECIMIENTO AL SISTEMA DE INFORMACIÓN TERRITORIAL SOBRE EL ESTADO NUTRICIONAL DE LA POBLACIÓN DEL DEPARTAMENTO DEL PUTUMAYO</v>
          </cell>
          <cell r="M8149">
            <v>50.26</v>
          </cell>
          <cell r="N8149">
            <v>95.45</v>
          </cell>
          <cell r="O8149" t="str">
            <v>CONTRATADO EN EJECUCIÓN</v>
          </cell>
        </row>
        <row r="8150">
          <cell r="K8150">
            <v>2015000060047</v>
          </cell>
          <cell r="L8150" t="str">
            <v>RESTAURACIÓN ECOLOGICA ENLA CUENCA DELRIO PUTUMAYO Y SUBCUENCA DEL RIO MOCOA CON ESPECIES FORESTALES PROTECTORAS PRODUCTORAS EN ZONAS DE RECARGA HIDRICA A TRAVES DE PROCESOS DE REFORESTACION EN LOS MUNICIPIOS DEL MEDIO Y ALTO PUTUMAYO</v>
          </cell>
          <cell r="M8150">
            <v>0</v>
          </cell>
          <cell r="N8150">
            <v>49.96</v>
          </cell>
          <cell r="O8150" t="str">
            <v>CONTRATADO EN EJECUCIÓN</v>
          </cell>
        </row>
        <row r="8151">
          <cell r="K8151">
            <v>2015000060051</v>
          </cell>
          <cell r="L8151" t="str">
            <v>DOTACIÓN DE LABORATORIOS DE FISICA, QUIMICA Y BIOLOGIA  A ESTABLECIMIENTOS EDUCATIVOS DE BASICA SECUNDARIA Y MEDIA DEL DEPARTAMENTO DEL PUTUMAYO.</v>
          </cell>
          <cell r="M8151">
            <v>100</v>
          </cell>
          <cell r="N8151">
            <v>49.67</v>
          </cell>
          <cell r="O8151" t="str">
            <v>TERMINADO</v>
          </cell>
        </row>
        <row r="8152">
          <cell r="K8152">
            <v>2015000060052</v>
          </cell>
          <cell r="L8152" t="str">
            <v>MANTENIMIENTO DISTRITO DE DRENAJE VALLE DE SIBUNDOY, CON LA DESCOLMATACIÓN DE LOS SECTORES PRIORIZADOS DEL CANAL A, CANAL D Y LA QUEBR ADA HIDRÁULICA, MUNICIPIOS DE SANTIAGO, COLON, SIBUNDOY Y SAN FRANCISCO, DEPARTAMENTO DEL PUTUMAYO</v>
          </cell>
          <cell r="M8152">
            <v>100</v>
          </cell>
          <cell r="N8152">
            <v>89.39</v>
          </cell>
          <cell r="O8152" t="str">
            <v>TERMINADO</v>
          </cell>
        </row>
        <row r="8153">
          <cell r="K8153">
            <v>2015000060059</v>
          </cell>
          <cell r="L8153" t="str">
            <v>FORTALECIMIENTO AL SECTOR EDUCATIVO A TRAVÉS DEL PROYECTO DE TRANSPORTE ESCOLAR PARA LA VIGENCIA (2016) EN LOS ESTABLECIMIENTOS EDUCATIVOS DEL DEPARTAMENTO DEL PUTUMAYO</v>
          </cell>
          <cell r="M8153">
            <v>0</v>
          </cell>
          <cell r="N8153">
            <v>9.8000000000000007</v>
          </cell>
          <cell r="O8153" t="str">
            <v>CONTRATADO EN EJECUCIÓN</v>
          </cell>
        </row>
        <row r="8154">
          <cell r="K8154">
            <v>2015000100085</v>
          </cell>
          <cell r="L8154" t="str">
            <v>FORMACIÓN DE CAP. HUMANO NIVEL DE MAESTRÍA Y DOCTORADO PARA FORTALECIMIENTO CAPAC. DE INV., DESARROLLO TECNOL. INNOV. Y COMPETITIV DEL PUTUMAYO, AMAZONÍA</v>
          </cell>
          <cell r="M8154">
            <v>0</v>
          </cell>
          <cell r="N8154">
            <v>1.02</v>
          </cell>
          <cell r="O8154" t="str">
            <v>CONTRATADO EN EJECUCIÓN</v>
          </cell>
        </row>
        <row r="8155">
          <cell r="K8155">
            <v>2015006860001</v>
          </cell>
          <cell r="L8155" t="str">
            <v>IMPLEMENTACIÓN DE  75 HAS DE CACAO  EN ARREGLO AGROFORESTAL COMO  ESTRATEGIA PARA EL INCREMENTO DE LA OFERTA PRODUCTIVA DE ALMENDRA DE CACAO EN LA  VEREDA SIBERIA, MUNICIPIO DE ORITO, PUTUMAYO</v>
          </cell>
          <cell r="M8155">
            <v>91.82</v>
          </cell>
          <cell r="N8155">
            <v>73.180000000000007</v>
          </cell>
          <cell r="O8155" t="str">
            <v>CONTRATADO EN EJECUCIÓN</v>
          </cell>
        </row>
        <row r="8156">
          <cell r="K8156">
            <v>2015006860004</v>
          </cell>
          <cell r="L8156" t="str">
            <v>CONSTRUCCIÓN INFRAESTRUCTURA EDUCATIVA DE UN AULA DE SISTEMAS, AULA ESCOLAR,  UNIDAD SANITARIA Y CERRAMIENTO EN EL CENTRO EDUCATIVO RURAL ISLANDIA, SEDE ALTO MECAYA, MUNICIPIO DE VILLAGARZÓN DEPARTAMENTO DEL PUTUMAYO</v>
          </cell>
          <cell r="M8156">
            <v>0</v>
          </cell>
          <cell r="N8156">
            <v>0</v>
          </cell>
          <cell r="O8156" t="str">
            <v>SIN CONTRATAR</v>
          </cell>
        </row>
        <row r="8157">
          <cell r="K8157">
            <v>2015006860007</v>
          </cell>
          <cell r="L8157" t="str">
            <v>CONSTRUCCIÓN DE DOS AULAS ESCOLARES EN LA INSTITUCIÓN ETNOEDUCATIVA BILINGÜE INGA VEREDA EL LÍBANO DE MOCOA, PUTUMAYO, AMAZONÍA</v>
          </cell>
          <cell r="M8157">
            <v>100</v>
          </cell>
          <cell r="N8157">
            <v>49.98</v>
          </cell>
          <cell r="O8157" t="str">
            <v>TERMINADO</v>
          </cell>
        </row>
        <row r="8158">
          <cell r="K8158">
            <v>2015006860009</v>
          </cell>
          <cell r="L8158" t="str">
            <v>IMPLEMENTACIÓN DE ESTUFAS ECOLÓGICAS Y HUERTOS DENDROENERGÉTICOS  PARA PROTEGER LOS BOSQUES NATIVOS, EN LOS MUNICIPIOS DE COLON, SAN FRANCISCO Y SIBUNDOY DEL DEPARTAMENTO DEL PUTUMAYO.</v>
          </cell>
          <cell r="M8158">
            <v>53.51</v>
          </cell>
          <cell r="N8158">
            <v>51.19</v>
          </cell>
          <cell r="O8158" t="str">
            <v>CONTRATADO EN EJECUCIÓN</v>
          </cell>
        </row>
        <row r="8159">
          <cell r="K8159">
            <v>2015006860022</v>
          </cell>
          <cell r="L8159" t="str">
            <v>CONSTRUCCIÓN CIERRE PERIMETRAL C.E.R. LA ISLA SEDE PRINCIPAL, MUNICIPIO DE PUERTO CAICEDO, DEPARTAMENTO DEL PUTUMAYO.</v>
          </cell>
          <cell r="M8159">
            <v>0</v>
          </cell>
          <cell r="N8159">
            <v>0</v>
          </cell>
          <cell r="O8159" t="str">
            <v>SIN CONTRATAR</v>
          </cell>
        </row>
        <row r="8160">
          <cell r="K8160">
            <v>2015006860023</v>
          </cell>
          <cell r="L8160" t="str">
            <v>MEJORAMIENTO MEDIANTE PAVIMENTACIÓN EN CONCRETO HIDRAÚLICO DE LA CALLE 14 (AVENIDA SAN FRANCISCO) Y CALLE 11 (BARRIO LOS PRADOS) CARRERA 17 ENTRE CALLES 14 Y 16 (CORPOAMAZONIA) EN EL MUNICIPIO DE MOCOA DEPARTAMENTO DEL PUTUMAYO</v>
          </cell>
          <cell r="M8160">
            <v>0</v>
          </cell>
          <cell r="N8160">
            <v>0</v>
          </cell>
          <cell r="O8160" t="str">
            <v>SIN CONTRATAR</v>
          </cell>
        </row>
        <row r="8161">
          <cell r="K8161">
            <v>2015006860027</v>
          </cell>
          <cell r="L8161" t="str">
            <v>CONSTRUCCIÓN Y OPTIMIZACIÓN ALCANTARILLADO SANITARIO SEGUNDA ETAPA EN EL MUNICIPIO DE PUERTO LEGUÍZAMO, PUTUMAYO, AMAZONÍA</v>
          </cell>
          <cell r="M8161">
            <v>3.75</v>
          </cell>
          <cell r="N8161">
            <v>49.99</v>
          </cell>
          <cell r="O8161" t="str">
            <v>CONTRATADO EN EJECUCIÓN</v>
          </cell>
        </row>
        <row r="8162">
          <cell r="K8162">
            <v>2015006860029</v>
          </cell>
          <cell r="L8162" t="str">
            <v>CONSTRUCCIÓN DE SIETE AULAS Y UNA BATERIA SANITARIA EN LA INSTITUCION EDUCATIVA FIDEL DE MONTCLAR, PARA LA IMPLEMENTACIÓN DE JORNADA ÚNICA EN EL MUNICIPIO DE MOCOA, DEPARTAMENTO DEL PUTUMAYO.</v>
          </cell>
          <cell r="M8162">
            <v>86.56</v>
          </cell>
          <cell r="N8162">
            <v>49.89</v>
          </cell>
          <cell r="O8162" t="str">
            <v>CONTRATADO EN EJECUCIÓN</v>
          </cell>
        </row>
        <row r="8163">
          <cell r="K8163">
            <v>2015006860030</v>
          </cell>
          <cell r="L8163" t="str">
            <v>MEJORAMIENTO MEJORAMIENTO DEL SISTEMA DE ACUEDUCTO DEL MUNICIPIO DE SIBUNDOY DEPARTAMENTO DEL PUTUMAYO SIBUNDOY, PUTUMAYO, AMAZONÍA</v>
          </cell>
          <cell r="M8163">
            <v>0</v>
          </cell>
          <cell r="N8163">
            <v>74.459999999999994</v>
          </cell>
          <cell r="O8163" t="str">
            <v>CONTRATADO EN EJECUCIÓN</v>
          </cell>
        </row>
        <row r="8164">
          <cell r="K8164">
            <v>2015006860031</v>
          </cell>
          <cell r="L8164" t="str">
            <v>CONSTRUCCIÓN DE LA CASA DE LA MUJER DEL BAJO PUTUMAYO EN EL MUNICIPIO DE PUERTO CAICEDO, DEPARTAMENTO DEL PUTUMAYO.</v>
          </cell>
          <cell r="M8164">
            <v>0</v>
          </cell>
          <cell r="N8164">
            <v>0</v>
          </cell>
          <cell r="O8164" t="str">
            <v>EN PROCESO DE CONTRATACIÓN</v>
          </cell>
        </row>
        <row r="8165">
          <cell r="K8165">
            <v>2015006860032</v>
          </cell>
          <cell r="L8165" t="str">
            <v>CONSTRUCCIÓN PAVIMENTO EN CONCRETO RÍGIDO SECTOR RURAL VEREDAS, LAS PALMAS Y MICHOACÁN MUNICIPIO DE COLÓN DEPARTAMENTO DEL PUTUMAYO</v>
          </cell>
          <cell r="M8165">
            <v>0.3</v>
          </cell>
          <cell r="N8165">
            <v>50</v>
          </cell>
          <cell r="O8165" t="str">
            <v>CONTRATADO EN EJECUCIÓN</v>
          </cell>
        </row>
        <row r="8166">
          <cell r="K8166">
            <v>2015006860033</v>
          </cell>
          <cell r="L8166" t="str">
            <v>IMPLEMENTACIÓN DE 35 HAS DE AGUACATE HASS (PERSEA A.) EN ARREGLO AGROFORESTAL CON ALISO (ALNUS J.) Y CHACHAFRUTO (ERITRINA E.), EN LOS MUNICIPIOS DE COLON, SANTIAGO, SAN FRANCISCO Y SIBUNDOY; DEPARTAMENTO DEL PUTUMAYO”</v>
          </cell>
          <cell r="M8166">
            <v>0</v>
          </cell>
          <cell r="N8166">
            <v>42.81</v>
          </cell>
          <cell r="O8166" t="str">
            <v>CONTRATADO EN EJECUCIÓN</v>
          </cell>
        </row>
        <row r="8167">
          <cell r="K8167">
            <v>2015006860034</v>
          </cell>
          <cell r="L8167" t="str">
            <v>MEJORAMIENTO Y PAVIMENTACIÓN EN CONCRETO DE VÍAS URBANAS EN LOS MUNICIPIOS DE MOCOA, SANTIAGO, SIBUNDOY, VALLE DEL GUAMUEZ Y PUERTO ASIS DEPARTAMENTO DE PUTUMAYO</v>
          </cell>
          <cell r="M8167">
            <v>1.25</v>
          </cell>
          <cell r="N8167">
            <v>50</v>
          </cell>
          <cell r="O8167" t="str">
            <v>CONTRATADO EN EJECUCIÓN</v>
          </cell>
        </row>
        <row r="8168">
          <cell r="K8168">
            <v>2015006860037</v>
          </cell>
          <cell r="L8168" t="str">
            <v>RECUPERACIÓN Y PROTECCIÓN DE AREAS, MEDIANTE REFORESTACION Y AISLAMIENTO; EN LOS MUNICIPIOS DE SAN FRANCISCO Y SANTIAGO; DEPARTAMENTO DEL PUTUMAYO</v>
          </cell>
          <cell r="M8168">
            <v>0</v>
          </cell>
          <cell r="N8168">
            <v>0</v>
          </cell>
          <cell r="O8168" t="str">
            <v>EN PROCESO DE CONTRATACIÓN</v>
          </cell>
        </row>
        <row r="8169">
          <cell r="K8169">
            <v>2015006860038</v>
          </cell>
          <cell r="L8169" t="str">
            <v>RECUPERACIÓN Y PROTECCION DE AREAS DEGRADADAS, MEDIANTE REFORESTACIÓN, CAPACITACIÓN Y ASILAMIENTO, EN EL  MUNICIPIO DE ORITO, DEPARTAMENTO DEL PUTUMAYO.</v>
          </cell>
          <cell r="M8169">
            <v>0</v>
          </cell>
          <cell r="N8169">
            <v>0</v>
          </cell>
          <cell r="O8169" t="str">
            <v>EN PROCESO DE CONTRATACIÓN</v>
          </cell>
        </row>
        <row r="8170">
          <cell r="K8170">
            <v>2015006860040</v>
          </cell>
          <cell r="L8170" t="str">
            <v>CONSTRUCCIÓN ALCANTARILLADO SANITARIO VARIANTE MOCOA - SAN FRANCISCO; DE LA ESMERALDA AL KM 0+000 (LA CÁRCEL) Y AL KM 0+700 DEL MUNICIPIO DE MOCOA PUTUMAYO - ETAPA I</v>
          </cell>
          <cell r="M8170">
            <v>0</v>
          </cell>
          <cell r="N8170">
            <v>49.99</v>
          </cell>
          <cell r="O8170" t="str">
            <v>CONTRATADO EN EJECUCIÓN</v>
          </cell>
        </row>
        <row r="8171">
          <cell r="K8171">
            <v>2015006860041</v>
          </cell>
          <cell r="L8171" t="str">
            <v>CONSTRUCCIÓN DE LA PLAZA DE MERCADO DEL MUNICIPIO DE VILLAGARZÓN, PUTUMAYO, AMAZONÍA</v>
          </cell>
          <cell r="M8171">
            <v>31.84</v>
          </cell>
          <cell r="N8171">
            <v>61.02</v>
          </cell>
          <cell r="O8171" t="str">
            <v>CONTRATADO EN EJECUCIÓN</v>
          </cell>
        </row>
        <row r="8172">
          <cell r="K8172">
            <v>2016000060002</v>
          </cell>
          <cell r="L8172" t="str">
            <v>SERVICIO DE ALIMENTACIÓN ESCOLAR A ESTUDIANTES DE ESTABLECIMIENTOS EDUCATIVOS DEL DEPARTAMENTO DEL PUTUMAYO - VIGENCIA 2016</v>
          </cell>
          <cell r="M8172">
            <v>0</v>
          </cell>
          <cell r="N8172">
            <v>9.66</v>
          </cell>
          <cell r="O8172" t="str">
            <v>CONTRATADO EN EJECUCIÓN</v>
          </cell>
        </row>
        <row r="8173">
          <cell r="K8173">
            <v>2014000060036</v>
          </cell>
          <cell r="L8173" t="str">
            <v>CONSTRUCCIÓN DEL HOSPITAL DE SEGUNDO NIVEL CON SERVICIOS COMPLEMENTARIOS DE TERCER NIVEL - JOSÉ MARÍA HERNÁNDEZ DEL MUNICIPIO DE MOCOA, DEPARTAMENTO DEL PUTUMAYO</v>
          </cell>
          <cell r="M8173">
            <v>1.43</v>
          </cell>
          <cell r="N8173">
            <v>15.29</v>
          </cell>
          <cell r="O8173" t="str">
            <v>CONTRATADO EN EJECUCIÓN</v>
          </cell>
        </row>
        <row r="8174">
          <cell r="K8174">
            <v>2014000060072</v>
          </cell>
          <cell r="L8174" t="str">
            <v>FORTALECIMIENTO DE LAS COMPETENCIAS COMUNICATIVAS EN IDIOMA INGLÉS EN EL SISTEMA EDUCATIVO OFICIAL DEL DEPARTAMENTO DE PUTUMAYO</v>
          </cell>
          <cell r="M8174">
            <v>22.91</v>
          </cell>
          <cell r="N8174">
            <v>32.979999999999997</v>
          </cell>
          <cell r="O8174" t="str">
            <v>CONTRATADO EN EJECUCIÓN</v>
          </cell>
        </row>
        <row r="8175">
          <cell r="K8175">
            <v>2013000060122</v>
          </cell>
          <cell r="L8175" t="str">
            <v>CONSTRUCCIÓN CENTRO DE ACOPIO: PLAZA DE MERCADO EL ACHIOTE, DEL MUNICIPIO DE PUERTO CAICEDO, DEPARTAMENTO DEL PUTUMAYO.</v>
          </cell>
          <cell r="M8175">
            <v>75.75</v>
          </cell>
          <cell r="N8175">
            <v>79.28</v>
          </cell>
          <cell r="O8175" t="str">
            <v>CONTRATADO EN EJECUCIÓN</v>
          </cell>
        </row>
        <row r="8176">
          <cell r="K8176">
            <v>2012006860027</v>
          </cell>
          <cell r="L8176" t="str">
            <v>MEJORAMIENTO DE VIAS UBANAS SECTORES VARIOS DEL MUNICIPIO DE SAN FRANCISCO DEPARTAMENTO DEL PUTUMAYO</v>
          </cell>
          <cell r="M8176">
            <v>100</v>
          </cell>
          <cell r="N8176">
            <v>23.2</v>
          </cell>
          <cell r="O8176" t="str">
            <v>TERMINADO</v>
          </cell>
        </row>
        <row r="8177">
          <cell r="K8177">
            <v>2015006860043</v>
          </cell>
          <cell r="L8177" t="str">
            <v>CONSTRUCCIÓN DEL PUENTE EN CONCRETO REFORZADO SOBRE EL CAUCE VIEJO DEL RIO PUTUMAYO VEREDA SAN AGUSTÍN EN EL MUNICIPIO DE SAN FRANCISCO DEPARTAMENTO DEL PUTUMAYO</v>
          </cell>
          <cell r="M8177">
            <v>0</v>
          </cell>
          <cell r="N8177">
            <v>0</v>
          </cell>
          <cell r="O8177" t="str">
            <v>SIN CONTRATAR</v>
          </cell>
        </row>
        <row r="8178">
          <cell r="K8178">
            <v>2013006860091</v>
          </cell>
          <cell r="L8178" t="str">
            <v>PREVENCIÓN DE DESASTRES MEDIANTE LA CONSTRUCCIÓN DE MUROS DE CONTENCIÓN EN GAVIONES EN LA RIVERA DE LA QUEBRADA LA HIDRÁULICA, ENTRE EL BARRIO CARMEN DE LA HIDRÁULICA  Y LA VEREDA SAGRADA CORAZÓN DE JESUS, MUNICIPIO DE SIBUNDOY</v>
          </cell>
          <cell r="M8178">
            <v>99.99</v>
          </cell>
          <cell r="N8178">
            <v>66.69</v>
          </cell>
          <cell r="O8178" t="str">
            <v>TERMINADO</v>
          </cell>
        </row>
        <row r="8179">
          <cell r="K8179">
            <v>2013006860079</v>
          </cell>
          <cell r="L8179" t="str">
            <v>CONSTRUCCIÓN DE MURO DE CERRAMIENTO DE LA INSTITUCION EDUCATIVA RURAL EL TIGRE, SEDE SECUNDARIA, MUNICIPIO VALLE DEL GUAMUEZ, DEPARTAMENTO DEL PUTUMAYO</v>
          </cell>
          <cell r="M8179">
            <v>100</v>
          </cell>
          <cell r="N8179">
            <v>99.8</v>
          </cell>
          <cell r="O8179" t="str">
            <v>TERMINADO</v>
          </cell>
        </row>
        <row r="8180">
          <cell r="K8180">
            <v>2014006860003</v>
          </cell>
          <cell r="L8180" t="str">
            <v>CONSTRUCCIÓN DE RESTAURANTE ESCOLAR EN LA INSTITUCION ETNOEDUCATIVA RURAL SANTA ROSA DEL GUAMUÉZ SEDE CENTRAL MUNICIPIO VALLE DEL GUAMUEZ - PUTUMAYO</v>
          </cell>
          <cell r="M8180">
            <v>100</v>
          </cell>
          <cell r="N8180">
            <v>99.98</v>
          </cell>
          <cell r="O8180" t="str">
            <v>TERMINADO</v>
          </cell>
        </row>
        <row r="8181">
          <cell r="K8181">
            <v>2014006860008</v>
          </cell>
          <cell r="L8181" t="str">
            <v>CONSTRUCCIÓN CUBIERTA DE POLIDEPORTIVO EN LA INSTITUCION EDUCATIVA JOSE ASUNCION SILVA, MUNICIPIO VALLE DEL GUAMUEZ, DEPARTAMENTO DEL PUTUMAYO</v>
          </cell>
          <cell r="M8181">
            <v>100</v>
          </cell>
          <cell r="N8181">
            <v>56.24</v>
          </cell>
          <cell r="O8181" t="str">
            <v>TERMINADO</v>
          </cell>
        </row>
        <row r="8182">
          <cell r="K8182">
            <v>2013867550001</v>
          </cell>
          <cell r="L8182" t="str">
            <v>MEJORAMIENTO DE LA VIAS TERCIARIAS QUE CONDUCEN A LAS VEREDAS CEDRAL, POROTAL Y ALTO BALSAYACO DEL MUNICIPIO DE SAN FRANCISCO, PUTUMAYO, AMAZONÍA</v>
          </cell>
          <cell r="M8182">
            <v>100</v>
          </cell>
          <cell r="N8182">
            <v>100</v>
          </cell>
          <cell r="O8182" t="str">
            <v>TERMINADO</v>
          </cell>
        </row>
        <row r="8183">
          <cell r="K8183">
            <v>2013867550002</v>
          </cell>
          <cell r="L8183" t="str">
            <v>MEJORAMIENTO DE LAS VÍAS TERCIARIAS QUE CONDUCEN A LAS VEREDAS MINCHOY, PATOYACO, TITANGO, LA ESPERANZA Y SACHAMATES, MUNICIPIO DE SAN FRANCISCO, PUTUMAYO, AMAZONÍA</v>
          </cell>
          <cell r="M8183">
            <v>100</v>
          </cell>
          <cell r="N8183">
            <v>99.77</v>
          </cell>
          <cell r="O8183" t="str">
            <v>TERMINADO</v>
          </cell>
        </row>
        <row r="8184">
          <cell r="K8184">
            <v>2013867550003</v>
          </cell>
          <cell r="L8184" t="str">
            <v>CONSTRUCCIÓN PARADERO DE TRANSPORTE DE PASAJEROS EN LA CARRERA 8ª ENTRE CALLES 4ª Y 5ª SAN FRANCISCO, PUTUMAYO, AMAZONÍA</v>
          </cell>
          <cell r="M8184">
            <v>100</v>
          </cell>
          <cell r="N8184">
            <v>50.99</v>
          </cell>
          <cell r="O8184" t="str">
            <v>TERMINADO</v>
          </cell>
        </row>
        <row r="8185">
          <cell r="K8185">
            <v>2013867550004</v>
          </cell>
          <cell r="L8185" t="str">
            <v>CONSTRUCCIÓN POLIDEPORTIVO EN EL BARRIO LOS PINOS, MUNICIPIO DE SAN FRANCISCO, PUTUMAYO, AMAZONÍA</v>
          </cell>
          <cell r="M8185">
            <v>100</v>
          </cell>
          <cell r="N8185">
            <v>88.08</v>
          </cell>
          <cell r="O8185" t="str">
            <v>TERMINADO</v>
          </cell>
        </row>
        <row r="8186">
          <cell r="K8186">
            <v>2016867550001</v>
          </cell>
          <cell r="L8186" t="str">
            <v>MEJORAMIENTO DE VIAS RURALES MEDIANTE LA PAVIMENTACION EN CONCRETO HIDRAULICO DE LA VEREDA CENTRAL SAN ANTONIO DEL MUNICIPIO DE SAN FRANCISCO, DEPARTAMENTO DEL PUTUMAYO.</v>
          </cell>
          <cell r="M8186">
            <v>100</v>
          </cell>
          <cell r="N8186">
            <v>0</v>
          </cell>
          <cell r="O8186" t="str">
            <v>TERMINADO</v>
          </cell>
        </row>
        <row r="8187">
          <cell r="K8187">
            <v>2012867570004</v>
          </cell>
          <cell r="L8187" t="str">
            <v>MANTENIMIENTO Y ADECUACION DE VIAS RURALES DEL MUNICIPIO DE SAN MIGUEL, PUTUMAYO, AMAZONÍA</v>
          </cell>
          <cell r="M8187">
            <v>100</v>
          </cell>
          <cell r="N8187">
            <v>99.96</v>
          </cell>
          <cell r="O8187" t="str">
            <v>CERRADO</v>
          </cell>
        </row>
        <row r="8188">
          <cell r="K8188">
            <v>2013867570001</v>
          </cell>
          <cell r="L8188" t="str">
            <v>CONSTRUCCIÓN PRIMERA ETAPA DEL ALCANTARILLADO SANITARIO EN LA VEREDA JORDAN ORTIZ DEL MUNICIPIO SAN MIGUEL, PUTUMAYO, AMAZONÍA</v>
          </cell>
          <cell r="M8188">
            <v>99.8</v>
          </cell>
          <cell r="N8188">
            <v>95.35</v>
          </cell>
          <cell r="O8188" t="str">
            <v>CERRADO</v>
          </cell>
        </row>
        <row r="8189">
          <cell r="K8189">
            <v>2013867570002</v>
          </cell>
          <cell r="L8189" t="str">
            <v>MEJORAMIENTO Y PAVIMENTACIÓN DE LA VÍA BARRIO LA VEGA BARRIO COLOMBIA VÍA NACIONAL EN EL MUNICIPIO DE SAN MIGUEL, DEPARTAMENTO DEL PUTUMAYO</v>
          </cell>
          <cell r="M8189">
            <v>99.5</v>
          </cell>
          <cell r="N8189">
            <v>99.16</v>
          </cell>
          <cell r="O8189" t="str">
            <v>CERRADO</v>
          </cell>
        </row>
        <row r="8190">
          <cell r="K8190">
            <v>2013867570003</v>
          </cell>
          <cell r="L8190" t="str">
            <v>REPOSICIÓN DE ALCANTARILLADO PLUVIAL Y CONSTRUCCION DE PAVIMENTO RIGIDO EN LAS CLS 5 Y 6, ENTRE CRS 5 Y 9 Y EN LA CR9 ENTRE CLS5Y6 DE LA CABECERA MUNCIPAL LA DORADA DEL MUNICIPIO DE SAN MIGUEL PUTUMAYO</v>
          </cell>
          <cell r="M8190">
            <v>100</v>
          </cell>
          <cell r="N8190">
            <v>100</v>
          </cell>
          <cell r="O8190" t="str">
            <v>CERRADO</v>
          </cell>
        </row>
        <row r="8191">
          <cell r="K8191">
            <v>2013867570004</v>
          </cell>
          <cell r="L8191" t="str">
            <v>MEJORAMIENTO DE VIAS TERCIARIAS MEDIANTE EL FORTALECIMIENTO DEL BANCO DE MAQUINARIA DEL MUNICIPIO SAN MIGUEL, PUTUMAYO</v>
          </cell>
          <cell r="M8191">
            <v>100</v>
          </cell>
          <cell r="N8191">
            <v>99.94</v>
          </cell>
          <cell r="O8191" t="str">
            <v>CERRADO</v>
          </cell>
        </row>
        <row r="8192">
          <cell r="K8192">
            <v>2013867570005</v>
          </cell>
          <cell r="L8192" t="str">
            <v>ADECUACIÓN Y MEJORAMIENTO DE LA VÍA DE ACCESO AL CABILDO INDÍGENA LA RAYA, MUNICIPIO DE SAN MIGUEL, PUTUMAYO, AMAZONÍA</v>
          </cell>
          <cell r="M8192">
            <v>100</v>
          </cell>
          <cell r="N8192">
            <v>99.97</v>
          </cell>
          <cell r="O8192" t="str">
            <v>CERRADO</v>
          </cell>
        </row>
        <row r="8193">
          <cell r="K8193">
            <v>2015867570001</v>
          </cell>
          <cell r="L8193" t="str">
            <v>CONSTRUCCIÓN DE CASA DE LA CULTURA EN EL CORREGIMIENTO DE PUERTO COLON, MUNICIPIO DE SAN MIGUEL DEPARTAMENTO DEL PUTUMAYO</v>
          </cell>
          <cell r="M8193">
            <v>100</v>
          </cell>
          <cell r="N8193">
            <v>88.1</v>
          </cell>
          <cell r="O8193" t="str">
            <v>TERMINADO</v>
          </cell>
        </row>
        <row r="8194">
          <cell r="K8194">
            <v>2015867570002</v>
          </cell>
          <cell r="L8194" t="str">
            <v>CONSTRUCCIÓN Y DOTACIÓN DE UN RESTAURANTE ESCOLAR EN LA INSTITUCIÓN EDUCATIVA TÉCNICO COMERCIAL LA DORADA SEDE PRINCIPAL LA DORADA DEL MUNICIPIO DE SAN MIGUEL, PUTUMAYO</v>
          </cell>
          <cell r="M8194">
            <v>99.9</v>
          </cell>
          <cell r="N8194">
            <v>95.16</v>
          </cell>
          <cell r="O8194" t="str">
            <v>TERMINADO</v>
          </cell>
        </row>
        <row r="8195">
          <cell r="K8195">
            <v>2016867570001</v>
          </cell>
          <cell r="L8195" t="str">
            <v>FORTALECIMIENTO DEL BANCO DE MAQUINARIA PARA EL MEJORAMIENTO DE LA MALLA VIAL DEL MUNICIPIO DE SAN MIGUEL PUTUMAYO</v>
          </cell>
          <cell r="M8195">
            <v>0</v>
          </cell>
          <cell r="N8195">
            <v>0</v>
          </cell>
          <cell r="O8195" t="str">
            <v>SIN CONTRATAR</v>
          </cell>
        </row>
        <row r="8196">
          <cell r="K8196">
            <v>2016867570002</v>
          </cell>
          <cell r="L8196" t="str">
            <v>MEJORAMIENTO MEDIANTE PAVIMENTACION Y TRATAMIENTO URBANISTICO SOBRE LA VIA DE ACCESO AL HOSPITAL FRONTERIZO LA DORADA, SECTORES 7 DE AGOSTO Y SECTORES BARRIO CENTRAL EN EL MUNICIPIO DE SAN MIGUEL DEPARTAMENTO DEL PUTUMAYO</v>
          </cell>
          <cell r="M8196">
            <v>0</v>
          </cell>
          <cell r="N8196">
            <v>0</v>
          </cell>
          <cell r="O8196" t="str">
            <v>SIN CONTRATAR</v>
          </cell>
        </row>
        <row r="8197">
          <cell r="K8197">
            <v>2013867600001</v>
          </cell>
          <cell r="L8197" t="str">
            <v>MEJORAMIENTO DE LA CALLE 5 ENTRE CARRERAS 4 Y 5 MEDIANTE LA PAVIMENTACION CON CONCRETO HIDRAULICO; REPOSICION DEL ALCANTARILLADO SANITARIO Y RED DE ACUEDUCTO DEL  MUNICIPIO DE SANTIAGO DEPARTAMENTO DEL PUTUMAYO.</v>
          </cell>
          <cell r="M8197">
            <v>99.74</v>
          </cell>
          <cell r="N8197">
            <v>99.94</v>
          </cell>
          <cell r="O8197" t="str">
            <v>TERMINADO</v>
          </cell>
        </row>
        <row r="8198">
          <cell r="K8198">
            <v>2013867600002</v>
          </cell>
          <cell r="L8198" t="str">
            <v>MEJORAMIENTO DE VIAS URBANAS DEL BARRIO EL TTIUNFO Y BARRIO LOS ESTUDIANTES SECTOR INSTITUCIÓN EDUCATIVA CIUDAD SANTIAGO MEDIANTE LA PAVIMENTACION EN CONCRETO HIDRAULICO, DEL MUNICIPIO DE SANTIAGO  DEPARTAMENTO DEL PUTUMA</v>
          </cell>
          <cell r="M8198">
            <v>100</v>
          </cell>
          <cell r="N8198">
            <v>100</v>
          </cell>
          <cell r="O8198" t="str">
            <v>TERMINADO</v>
          </cell>
        </row>
        <row r="8199">
          <cell r="K8199">
            <v>2014867600001</v>
          </cell>
          <cell r="L8199" t="str">
            <v>AMPLIACIÓN REDES ELÉCTRICAS DE BAJA TENSIÓN Y ALUMBRADO PUBLICO SANTIAGO  SAN ANDRÉS MUNICIPIO DE SANTIAGO, DEPARTAMENTO DE PUTUMAYO</v>
          </cell>
          <cell r="M8199">
            <v>100</v>
          </cell>
          <cell r="N8199">
            <v>100</v>
          </cell>
          <cell r="O8199" t="str">
            <v>CERRADO</v>
          </cell>
        </row>
        <row r="8200">
          <cell r="K8200">
            <v>2012006860044</v>
          </cell>
          <cell r="L8200" t="str">
            <v>IMPLEMENTACIÓN DE SEÑALIZACION DE PISO VERTICAL Y VALLAS INFORMATIVAS PARA LA SEGURIDAD VIAL EN EL MUNICIPIO DE SIBUNDOY, PUTUMAYO, AMAZONÍA</v>
          </cell>
          <cell r="M8200">
            <v>100</v>
          </cell>
          <cell r="N8200">
            <v>99.99</v>
          </cell>
          <cell r="O8200" t="str">
            <v>TERMINADO</v>
          </cell>
        </row>
        <row r="8201">
          <cell r="K8201">
            <v>2013006860074</v>
          </cell>
          <cell r="L8201" t="str">
            <v>CONSTRUCCIÓN DE VILLA DEPORTIVA Y FORMATIVA EN EL MUNICIPIO DE SIBUNDOY - PUTUMAYO</v>
          </cell>
          <cell r="M8201">
            <v>100</v>
          </cell>
          <cell r="N8201">
            <v>9.6999999999999993</v>
          </cell>
          <cell r="O8201" t="str">
            <v>TERMINADO</v>
          </cell>
        </row>
        <row r="8202">
          <cell r="K8202">
            <v>2014006860016</v>
          </cell>
          <cell r="L8202" t="str">
            <v>PREVENCIÓN Y ATENCIÓN DE DESASTRES MEDIANTE DESCOLMATACIÓN MECÁNICA DE LOS CANALES DE DRENAJE DEL MUNICIPIO DE SIBUNDOY DEPARTAMENTO DEL PUTUMAYO AMAZONÍA</v>
          </cell>
          <cell r="M8202">
            <v>100</v>
          </cell>
          <cell r="N8202">
            <v>99.54</v>
          </cell>
          <cell r="O8202" t="str">
            <v>TERMINADO</v>
          </cell>
        </row>
        <row r="8203">
          <cell r="K8203">
            <v>2015006860039</v>
          </cell>
          <cell r="L8203" t="str">
            <v>CONSTRUCCIÓN DE MUROS DE CONTENCIÓN EN GAVIONES PARA ATENCIÓN A LA CALAMIDAD PÚBLICA EN EL SECTOR RURAL, RIVERA DE LAS QUEBRADAS, HIDRÁULICA, CARRIZAYACO, SINSAYACO Y CABUYAYACO DEL MUNICIPIO DE SIBUNDOY PUTUMAYO</v>
          </cell>
          <cell r="M8203">
            <v>100</v>
          </cell>
          <cell r="N8203">
            <v>78.760000000000005</v>
          </cell>
          <cell r="O8203" t="str">
            <v>TERMINADO</v>
          </cell>
        </row>
        <row r="8204">
          <cell r="K8204">
            <v>2016867490001</v>
          </cell>
          <cell r="L8204" t="str">
            <v>MEJORAMIENTO DE LA VÍA SIBUNDOY – VEREDA SAN FÉLIX MEDIANTE LA CONSTRUCCIÓN DE LA OBRA DE DRENAJE SOBRE LA QUEBRADA SINSAYACO MUNICIPIO DE SIBUNDOY, DEPARTAMENTO DEL PUTUMAYO</v>
          </cell>
          <cell r="M8204">
            <v>45.21</v>
          </cell>
          <cell r="N8204">
            <v>73.22</v>
          </cell>
          <cell r="O8204" t="str">
            <v>CONTRATADO EN EJECUCIÓN</v>
          </cell>
        </row>
        <row r="8205">
          <cell r="K8205">
            <v>2013868650001</v>
          </cell>
          <cell r="L8205" t="str">
            <v>FORTALECIMIENTO Y MEJORAMIENTO DE LA ACTIVIDAD PISCICOLA EN EL MUNICIPIO DEL VALLE DEL GUAMUEZ, PUTUMAYO, AMAZONÍA</v>
          </cell>
          <cell r="M8205">
            <v>100</v>
          </cell>
          <cell r="N8205">
            <v>13.43</v>
          </cell>
          <cell r="O8205" t="str">
            <v>TERMINADO</v>
          </cell>
        </row>
        <row r="8206">
          <cell r="K8206">
            <v>2013868650003</v>
          </cell>
          <cell r="L8206" t="str">
            <v>DOTACIÓN DE INSTRUMENTOS MUSICALES PARA LA BANDA MUNICIPAL VALLE DEL GUAMUEZ, PUTUMAYO, AMAZONÍA</v>
          </cell>
          <cell r="M8206">
            <v>100</v>
          </cell>
          <cell r="N8206">
            <v>99.6</v>
          </cell>
          <cell r="O8206" t="str">
            <v>CERRADO</v>
          </cell>
        </row>
        <row r="8207">
          <cell r="K8207">
            <v>2013868650004</v>
          </cell>
          <cell r="L8207" t="str">
            <v>DOTACIÓN DE INSTRUMENTOS MUSICALES PARA LAS BANDAS DE PAZ EN EL MUNICIPIO VALLE DEL GUAMUEZ, PUTUMAYO, AMAZONÍA</v>
          </cell>
          <cell r="M8207">
            <v>100</v>
          </cell>
          <cell r="N8207">
            <v>100</v>
          </cell>
          <cell r="O8207" t="str">
            <v>CERRADO</v>
          </cell>
        </row>
        <row r="8208">
          <cell r="K8208">
            <v>2013868650007</v>
          </cell>
          <cell r="L8208" t="str">
            <v>CONSTRUCCIÓN DE ONCE BATERIAS SANITARIAS ESCOLARES EN EL MUNICIPIO VALLE DEL GUAMUEZ - DEPARTAMENTO DEL PUTUMAYO</v>
          </cell>
          <cell r="M8208">
            <v>100</v>
          </cell>
          <cell r="N8208">
            <v>99.91</v>
          </cell>
          <cell r="O8208" t="str">
            <v>TERMINADO</v>
          </cell>
        </row>
        <row r="8209">
          <cell r="K8209">
            <v>2013868650008</v>
          </cell>
          <cell r="L8209" t="str">
            <v>MEJORAMIENTO DEL TERMINAL DE TRANSPORTE DE LA CIUDAD LA HORMIGA, MUNICIPIO VALLE DEL GUAMUEZ, PUTUMAYO</v>
          </cell>
          <cell r="M8209">
            <v>100</v>
          </cell>
          <cell r="N8209">
            <v>100.63</v>
          </cell>
          <cell r="O8209" t="str">
            <v>TERMINADO</v>
          </cell>
        </row>
        <row r="8210">
          <cell r="K8210">
            <v>2013868650009</v>
          </cell>
          <cell r="L8210" t="str">
            <v>MEJORAMIENTO DE PISO ZONA DE CARNES Y VERDURAS DE LA PLAZA DE MERCADO DE LA CIUDAD LA HORMIGA, MUNICIPIO VALLE DEL GUAMUEZ -PUTUMAYO</v>
          </cell>
          <cell r="M8210">
            <v>100</v>
          </cell>
          <cell r="N8210">
            <v>97.62</v>
          </cell>
          <cell r="O8210" t="str">
            <v>TERMINADO</v>
          </cell>
        </row>
        <row r="8211">
          <cell r="K8211">
            <v>2013868650010</v>
          </cell>
          <cell r="L8211" t="str">
            <v>CONSTRUCCIÓN II ETAPA POLIDEPORTIVO INSTITUCION EDUCATIVA VALLE DE GUAMUEZ, SEDE COLEGIO AGROPECUARIO DE LA HORMIGA MUNICIPIO DE VALLE DEL GUAMUEZ, PUTUMAYO, AMAZONÍA</v>
          </cell>
          <cell r="M8211">
            <v>100</v>
          </cell>
          <cell r="N8211">
            <v>99.61</v>
          </cell>
          <cell r="O8211" t="str">
            <v>TERMINADO</v>
          </cell>
        </row>
        <row r="8212">
          <cell r="K8212">
            <v>2013868650012</v>
          </cell>
          <cell r="L8212" t="str">
            <v>CONSTRUCCIÓN DE UNIDAD SANITARIA EN LA ESCUELA RURAL MIXTA PALMERAS DE LA VEREDA LORO UNO, MUNICIPIO VALLE DEL GUAMUEZ, PUTUMAYO</v>
          </cell>
          <cell r="M8212">
            <v>100</v>
          </cell>
          <cell r="N8212">
            <v>99.97</v>
          </cell>
          <cell r="O8212" t="str">
            <v>CERRADO</v>
          </cell>
        </row>
        <row r="8213">
          <cell r="K8213">
            <v>2013868650013</v>
          </cell>
          <cell r="L8213" t="str">
            <v>ESTUDIOS Y DISEÑOS PARA LA CONSTRUCCIÓN DE VIVIENDAS SALARIO MÍNIMO EN EL MUNICIPIO DEPARTAMENTO DEL PUTUMAYO</v>
          </cell>
          <cell r="M8213">
            <v>100</v>
          </cell>
          <cell r="N8213">
            <v>48.43</v>
          </cell>
          <cell r="O8213" t="str">
            <v>TERMINADO</v>
          </cell>
        </row>
        <row r="8214">
          <cell r="K8214">
            <v>2013868650014</v>
          </cell>
          <cell r="L8214" t="str">
            <v>CONSTRUCCIÓN DE BIBLIOTECA ESCOLAR EN LA INSTITUCIÓN EDUCATIVA EL ROSAL DEL MUNICIPIO VALLE DEL GUAMUEZ, DEPARTAMENTO DEL PUTUMAYO</v>
          </cell>
          <cell r="M8214">
            <v>100</v>
          </cell>
          <cell r="N8214">
            <v>99.55</v>
          </cell>
          <cell r="O8214" t="str">
            <v>TERMINADO</v>
          </cell>
        </row>
        <row r="8215">
          <cell r="K8215">
            <v>2013868650016</v>
          </cell>
          <cell r="L8215" t="str">
            <v>AMPLIACIÓN DE LAS REDES ELECTRICAS EN LAS VEREDAS LOS GUADUALES Y OASIS DEL MUNICIPIO VALLE DEL GUAMUEZ, PUTUMAYO.</v>
          </cell>
          <cell r="M8215">
            <v>92.74</v>
          </cell>
          <cell r="N8215">
            <v>85.3</v>
          </cell>
          <cell r="O8215" t="str">
            <v>CONTRATADO EN EJECUCIÓN</v>
          </cell>
        </row>
        <row r="8216">
          <cell r="K8216">
            <v>2013868650019</v>
          </cell>
          <cell r="L8216" t="str">
            <v>REFORESTACIÓN DE LAS AREAS ADYACENTES DE LA CUENCA DEL RIO GUAMUEZ PARA PREVENIR Y MITIGAR  AMENAZAS DE DESBORDAMIENTO  AL CASCO DE LA HORMIGA EN VALLE DEL GUAMUZ , DEPARTAMENTO DEL PUTUMAYO AMAZONIA</v>
          </cell>
          <cell r="M8216">
            <v>100</v>
          </cell>
          <cell r="N8216">
            <v>99.33</v>
          </cell>
          <cell r="O8216" t="str">
            <v>CERRADO</v>
          </cell>
        </row>
        <row r="8217">
          <cell r="K8217">
            <v>2013868650020</v>
          </cell>
          <cell r="L8217" t="str">
            <v>CONSTRUCCIÓN DE ALBERGUE PARA POBLACION DESPLAZADA, MUNICIPIO VALLE DEL GUAMUEZ, PUTUMAYO.</v>
          </cell>
          <cell r="M8217">
            <v>0</v>
          </cell>
          <cell r="N8217">
            <v>0</v>
          </cell>
          <cell r="O8217" t="str">
            <v>SIN CONTRATAR</v>
          </cell>
        </row>
        <row r="8218">
          <cell r="K8218">
            <v>2013868650021</v>
          </cell>
          <cell r="L8218" t="str">
            <v>CONSTRUCCIÓN DE ESTRUCTURA PARA GIMNASIO EN LA CIUDAD LA HORMIGA, MUNICIPIO VALLE DEL GUAMUEZ, PUTUMAYO, AMAZONÍA</v>
          </cell>
          <cell r="M8218">
            <v>100</v>
          </cell>
          <cell r="N8218">
            <v>49.94</v>
          </cell>
          <cell r="O8218" t="str">
            <v>TERMINADO</v>
          </cell>
        </row>
        <row r="8219">
          <cell r="K8219">
            <v>2013868650022</v>
          </cell>
          <cell r="L8219" t="str">
            <v>CONSTRUCCIÓN PRIMERA ETAPA DE UN BLOQUE DE CUATRO AULAS EN LA INSTITUCION EDUCATIVA RURAL  JORDAN GÜISIA, MUNICIPIO VALLE DEL GUAMUEZ, PUTUMAYO.</v>
          </cell>
          <cell r="M8219">
            <v>100</v>
          </cell>
          <cell r="N8219">
            <v>97.6</v>
          </cell>
          <cell r="O8219" t="str">
            <v>TERMINADO</v>
          </cell>
        </row>
        <row r="8220">
          <cell r="K8220">
            <v>2013868650023</v>
          </cell>
          <cell r="L8220" t="str">
            <v>CONSTRUCCIÓN TRES RESTAURANTES ESCOLARES EN LAS ESCUELAS RURALES MIXTAS ALTO GÜISIA, LA BETANIA, SUR ORIENTAL LAS PALMERAS, MUNICIPIO VALLE DEL GUAMUEZ, PUTUMAYO.</v>
          </cell>
          <cell r="M8220">
            <v>100</v>
          </cell>
          <cell r="N8220">
            <v>99.99</v>
          </cell>
          <cell r="O8220" t="str">
            <v>TERMINADO</v>
          </cell>
        </row>
        <row r="8221">
          <cell r="K8221">
            <v>2013868650024</v>
          </cell>
          <cell r="L8221" t="str">
            <v>ESTUDIOS Y DISEÑOS PARA LA CONSTRUCCION DE VIVIENDA URBANA PARA LA POBLACION VICTIMA DEL CONFLICTO, MUNICIPIO VALLE DEL GUAMUEZ, PUTUMAYO, AMAZONÍA</v>
          </cell>
          <cell r="M8221">
            <v>100</v>
          </cell>
          <cell r="N8221">
            <v>99.69</v>
          </cell>
          <cell r="O8221" t="str">
            <v>TERMINADO</v>
          </cell>
        </row>
        <row r="8222">
          <cell r="K8222">
            <v>2013868650025</v>
          </cell>
          <cell r="L8222" t="str">
            <v>MEJORAMIENTO DE COLISEO CUBIERTO EN LA INSTIT EDUCATIVA VALLE DEL GUAMÜEZ, SEDE ESCUELA URBANA MIXTA CENTRAL LA HORMIGA, MUNICIPIO VALLE DEL GUAMUEZ, PUTUMAYO.</v>
          </cell>
          <cell r="M8222">
            <v>100</v>
          </cell>
          <cell r="N8222">
            <v>93.42</v>
          </cell>
          <cell r="O8222" t="str">
            <v>CERRADO</v>
          </cell>
        </row>
        <row r="8223">
          <cell r="K8223">
            <v>2013868650026</v>
          </cell>
          <cell r="L8223" t="str">
            <v>ESTUDIOS DÑS PARA CONST REDES DE MEDIA Y BAJA TENSION VERDAS LAS VEGAS,GUDUALES,OASIS,STA ROSA DEL GUAMUEZ,PRIMAVERA,AGUA BLANCA, VALLE DEL GUAMUEZ, PUTUMAYO.</v>
          </cell>
          <cell r="M8223">
            <v>100</v>
          </cell>
          <cell r="N8223">
            <v>100</v>
          </cell>
          <cell r="O8223" t="str">
            <v>TERMINADO</v>
          </cell>
        </row>
        <row r="8224">
          <cell r="K8224">
            <v>2013868650027</v>
          </cell>
          <cell r="L8224" t="str">
            <v>APOYO PARA LA CERTIFICACIÓN DE HATOS LIBRES DE TUBERCULOSIS Y BRUCELOSIS EN EL MUNICIPIO VALLE DEL GUAMUEZ , PUTUMAYO, AMAZONÍA</v>
          </cell>
          <cell r="M8224">
            <v>77.14</v>
          </cell>
          <cell r="N8224">
            <v>99.76</v>
          </cell>
          <cell r="O8224" t="str">
            <v>CONTRATADO EN EJECUCIÓN</v>
          </cell>
        </row>
        <row r="8225">
          <cell r="K8225">
            <v>2013868650028</v>
          </cell>
          <cell r="L8225" t="str">
            <v>APOYO PARA EL FORTALECIMIENTO DE LA COMERCIALIZACIÓN DE LECHE CRUDA Y ELABORACIÓN ESTUDIO DE FACTIBILIDAD CENTRO DE ACOPIO VALLE DEL GUAMUEZ, PUTUMAYO, AMAZONÍA</v>
          </cell>
          <cell r="M8225">
            <v>100</v>
          </cell>
          <cell r="N8225">
            <v>49.01</v>
          </cell>
          <cell r="O8225" t="str">
            <v>TERMINADO</v>
          </cell>
        </row>
        <row r="8226">
          <cell r="K8226">
            <v>2013868650030</v>
          </cell>
          <cell r="L8226" t="str">
            <v>CONSTRUCCIÓN DE UN AULA EDUCATIVA Y UNA UNIDAD SANITARIA PARA EL CENTRO EDUATIVO RURAL LAS PALMERAS, SEDE ERM LORO DOS DEL MUNICIPIO VALLE DEL GUAMUEZ, PUTUMAYO, AMAZONÍA</v>
          </cell>
          <cell r="M8226">
            <v>100</v>
          </cell>
          <cell r="N8226">
            <v>99.72</v>
          </cell>
          <cell r="O8226" t="str">
            <v>TERMINADO</v>
          </cell>
        </row>
        <row r="8227">
          <cell r="K8227">
            <v>2013868650031</v>
          </cell>
          <cell r="L8227" t="str">
            <v>CONSTRUCCIÓN DE POLIFUNCIONAL EN IER EL TIGRE, SEDE PRIMARIA, MUNICIPIO DE VALLE DEL GUAMUEZ, PUTUMAYO.</v>
          </cell>
          <cell r="M8227">
            <v>100</v>
          </cell>
          <cell r="N8227">
            <v>99.94</v>
          </cell>
          <cell r="O8227" t="str">
            <v>TERMINADO</v>
          </cell>
        </row>
        <row r="8228">
          <cell r="K8228">
            <v>2013868650032</v>
          </cell>
          <cell r="L8228" t="str">
            <v>CONSTRUCCIÓN DE CUBIERTA Y GRADERIA PARA EL POLIDEPORTIVO EN LA IER EL VENADO, MUNICIPIO DE VALLE DEL GUAMUEZ, PUTUMAYO.</v>
          </cell>
          <cell r="M8228">
            <v>100</v>
          </cell>
          <cell r="N8228">
            <v>99.99</v>
          </cell>
          <cell r="O8228" t="str">
            <v>TERMINADO</v>
          </cell>
        </row>
        <row r="8229">
          <cell r="K8229">
            <v>2013868650034</v>
          </cell>
          <cell r="L8229" t="str">
            <v>ADECUACIÓN DEL INTERNADO DEL REGUARDO INDÍGENA SANTA ROSA SECCIÓN ALBERGUE FEMENINO EN EL MUNICIPIO VALLE DEL GUAMUEZ</v>
          </cell>
          <cell r="M8229">
            <v>100</v>
          </cell>
          <cell r="N8229">
            <v>97.79</v>
          </cell>
          <cell r="O8229" t="str">
            <v>TERMINADO</v>
          </cell>
        </row>
        <row r="8230">
          <cell r="K8230">
            <v>2013868650036</v>
          </cell>
          <cell r="L8230" t="str">
            <v>ESTUDIOS Y DISEÑOS PARA LA CONSTRUCCIÓN DE LA PLAZA PARQUE INTERNACIONAL DE LA HORMIGA EN EL MUNICIPIO VALLE DEL GUAMUEZ, DEPARTAMENTO DEL PUTUMAYO</v>
          </cell>
          <cell r="M8230">
            <v>100</v>
          </cell>
          <cell r="N8230">
            <v>37.36</v>
          </cell>
          <cell r="O8230" t="str">
            <v>CERRADO</v>
          </cell>
        </row>
        <row r="8231">
          <cell r="K8231">
            <v>2013868650037</v>
          </cell>
          <cell r="L8231" t="str">
            <v>ESTUDIOS Y DISEÑOS PARA LA CONSTRUCCION DE PROPANODUCTO DOMICILIARIO PARA EL MUNICIPIO DE VALLE DEL GUAMUEZ, PUTUMAYO.</v>
          </cell>
          <cell r="M8231">
            <v>47.4</v>
          </cell>
          <cell r="N8231">
            <v>38.04</v>
          </cell>
          <cell r="O8231" t="str">
            <v>CONTRATADO EN EJECUCIÓN</v>
          </cell>
        </row>
        <row r="8232">
          <cell r="K8232">
            <v>2014868650002</v>
          </cell>
          <cell r="L8232" t="str">
            <v>ESTUDIOS Y DISEÑOS PARA EL CENTRO REGIONAL DE LA EDUCACIÓN SUPERIOR FRONTERIZO VALLE DEL GUAMUÉZ, PUTUMAYO</v>
          </cell>
          <cell r="M8232">
            <v>100</v>
          </cell>
          <cell r="N8232">
            <v>95.24</v>
          </cell>
          <cell r="O8232" t="str">
            <v>TERMINADO</v>
          </cell>
        </row>
        <row r="8233">
          <cell r="K8233">
            <v>2014868650004</v>
          </cell>
          <cell r="L8233" t="str">
            <v>ESTUDIOS Y DISEÑOS DE OBRAS PARA LA MITIGACIÓN DEL RIESGO POR INFLUENCIA DE LA CORRIENTE DEL RIO GUAMUÉZ EN EL SECTOR DE PUERTO AMOR Y LA PORTADA, MUNICIPIO VALLE DEL GUAMUÉZ, DEPARTAMENTO DEL PUTUMAYO.</v>
          </cell>
          <cell r="M8233">
            <v>100</v>
          </cell>
          <cell r="N8233">
            <v>97.62</v>
          </cell>
          <cell r="O8233" t="str">
            <v>TERMINADO</v>
          </cell>
        </row>
        <row r="8234">
          <cell r="K8234">
            <v>2014868650005</v>
          </cell>
          <cell r="L8234" t="str">
            <v>CONSTRUCCIÓN DE II ETAPA DE LA PLAZA DE FERIAS DEL MUNICIPIO VALLE DEL GUAMUEZ, DEPARTAMENTO DEL PUTUMAYO.</v>
          </cell>
          <cell r="M8234">
            <v>100</v>
          </cell>
          <cell r="N8234">
            <v>99.96</v>
          </cell>
          <cell r="O8234" t="str">
            <v>TERMINADO</v>
          </cell>
        </row>
        <row r="8235">
          <cell r="K8235">
            <v>2014868650007</v>
          </cell>
          <cell r="L8235" t="str">
            <v>MEJORAMIENTO DE LAS VÍAS RURALES LA HORMIGA -LA SULTANA, LA HORMIGA-JORDÁN GUISIA LA HORMIGA-EL OASIS, BELLAVISTA-TRIUNFO, LA ESMERALDA-MIRA VALLE Y VÍAS EN AFIRMADO DE LA HORMIGA, VALLE DEL GUAMUEZ.</v>
          </cell>
          <cell r="M8235">
            <v>100</v>
          </cell>
          <cell r="N8235">
            <v>74.010000000000005</v>
          </cell>
          <cell r="O8235" t="str">
            <v>TERMINADO</v>
          </cell>
        </row>
        <row r="8236">
          <cell r="K8236">
            <v>2014868650008</v>
          </cell>
          <cell r="L8236" t="str">
            <v>ESTUDIOS Y DISEÑOS PARA LA CONSTRUCCIÓN DEL CENTRO DE ABASTOS EN EL   MUNICIPIO VALLE DEL GUAMUEZ, DEPARTAMENTO DEL PUTUMAYO, AMAZONIA.</v>
          </cell>
          <cell r="M8236">
            <v>100</v>
          </cell>
          <cell r="N8236">
            <v>100</v>
          </cell>
          <cell r="O8236" t="str">
            <v>CERRADO</v>
          </cell>
        </row>
        <row r="8237">
          <cell r="K8237">
            <v>2015868650003</v>
          </cell>
          <cell r="L8237" t="str">
            <v>CONSTRUCCIÓN DE POLIDEPORTIVO CUBIERTO EN EL RESGUARDO INDIGENA SANTA ROSA DEL GUAMUEZ, MUNICIPIO VALLE DEL GUAMUEZ, DEPARTAMENTO DEL PUTUMAYO, AMAZONIA</v>
          </cell>
          <cell r="M8237">
            <v>0</v>
          </cell>
          <cell r="N8237">
            <v>0</v>
          </cell>
          <cell r="O8237" t="str">
            <v>SIN CONTRATAR</v>
          </cell>
        </row>
        <row r="8238">
          <cell r="K8238">
            <v>2015868650004</v>
          </cell>
          <cell r="L8238" t="str">
            <v>CONSTRUCCIÓN PLAZA PARQUE INTERNACIONAL CAMPESTRE LA HORMIGA - I ETAPA</v>
          </cell>
          <cell r="M8238">
            <v>43.7</v>
          </cell>
          <cell r="N8238">
            <v>100</v>
          </cell>
          <cell r="O8238" t="str">
            <v>CONTRATADO EN EJECUCIÓN</v>
          </cell>
        </row>
        <row r="8239">
          <cell r="K8239">
            <v>2015868650005</v>
          </cell>
          <cell r="L8239" t="str">
            <v>CONSTRUCCIÓN CENTRO DE PENSAMIENTO DE LA COMUNIDAD INDIGENA LOS PASTOS EN EL RESGUARDO INDIGENA NUEVO HORIZONTE, MUNICIPIO VALLE DEL GUAMUEZ, DEPARTAMENTO DEL PUTUMAYO.</v>
          </cell>
          <cell r="M8239">
            <v>0</v>
          </cell>
          <cell r="N8239">
            <v>0</v>
          </cell>
          <cell r="O8239" t="str">
            <v>SIN CONTRATAR</v>
          </cell>
        </row>
        <row r="8240">
          <cell r="K8240">
            <v>2012006860054</v>
          </cell>
          <cell r="L8240" t="str">
            <v>CONSTRUCCIÓN SEGUNDA FASE PALACIO INFANTIL EN EL MUNICIPIO DE VILLAGARZON DEPARTAMENTO DEL PUTUMAYO</v>
          </cell>
          <cell r="M8240">
            <v>100</v>
          </cell>
          <cell r="N8240">
            <v>50.42</v>
          </cell>
          <cell r="O8240" t="str">
            <v>TERMINADO</v>
          </cell>
        </row>
        <row r="8241">
          <cell r="K8241">
            <v>2013868850001</v>
          </cell>
          <cell r="L8241" t="str">
            <v>CONSTRUCCIÓN PAVIMENTO EN CONCRETO HIDRÁULICO SOBRE CALLE 3 ENTRE CARRERAS 2 Y 4, Y PARA CARRERA 3 ENTRE CALLES 2 Y 4 BARRIO FÁTIMA VILLAGARZÓN, PUTUMAYO, AMAZONÍA</v>
          </cell>
          <cell r="M8241">
            <v>100</v>
          </cell>
          <cell r="N8241">
            <v>99.79</v>
          </cell>
          <cell r="O8241" t="str">
            <v>CERRADO</v>
          </cell>
        </row>
        <row r="8242">
          <cell r="K8242">
            <v>2013868850002</v>
          </cell>
          <cell r="L8242" t="str">
            <v>CONSTRUCCIÓN DE PAVIMENTO EN CONCRETO HIDRÁULICO SOBRE LA CALLE 7 ENTRE CARRERAS 4 Y 7 Y PARA CARRERA 6B, ENTRE CALLES 6 Y 7 VILLAGARZÓN, PUTUMAYO, AMAZONÍA</v>
          </cell>
          <cell r="M8242">
            <v>100</v>
          </cell>
          <cell r="N8242">
            <v>99.26</v>
          </cell>
          <cell r="O8242" t="str">
            <v>TERMINADO</v>
          </cell>
        </row>
        <row r="8243">
          <cell r="K8243">
            <v>2013868850003</v>
          </cell>
          <cell r="L8243" t="str">
            <v>CONSTRUCCIÓN PAVIMENTO EN CONCRETO HIDRÁULICO Y REPOSICIÓN DE ALCANTARILLADO VILLAGARZÓN, PUTUMAYO, AMAZONÍA</v>
          </cell>
          <cell r="M8243">
            <v>99.99</v>
          </cell>
          <cell r="N8243">
            <v>90.35</v>
          </cell>
          <cell r="O8243" t="str">
            <v>TERMINADO</v>
          </cell>
        </row>
        <row r="8244">
          <cell r="K8244">
            <v>2013868850005</v>
          </cell>
          <cell r="L8244" t="str">
            <v>CONSTRUCCIÓN DE ALCANTARILLADO SANITARIO EN TRAMO BARRIO CRISTO REY - COLECTOR FINAL VILLAGARZÓN, PUTUMAYO, AMAZONÍA</v>
          </cell>
          <cell r="M8244">
            <v>100</v>
          </cell>
          <cell r="N8244">
            <v>95.95</v>
          </cell>
          <cell r="O8244" t="str">
            <v>TERMINADO</v>
          </cell>
        </row>
        <row r="8245">
          <cell r="K8245">
            <v>2013868850006</v>
          </cell>
          <cell r="L8245" t="str">
            <v>MEJORAMIENTO INFRAESTRUCTURA EDUCATIVA DE LA ESCUELA RURAL SAN VICENTE DEL PALMAR DEL C.E.R ISLANDIA DEL MUNICIPIO DE VILLAGARZÓN, PUTUMAYO, AMAZONÍA</v>
          </cell>
          <cell r="M8245">
            <v>100</v>
          </cell>
          <cell r="N8245">
            <v>94.86</v>
          </cell>
          <cell r="O8245" t="str">
            <v>TERMINADO</v>
          </cell>
        </row>
        <row r="8246">
          <cell r="K8246">
            <v>2013868850007</v>
          </cell>
          <cell r="L8246" t="str">
            <v>CONSTRUCCIÓN AULA DE SISTEMAS PARA EL CENTRO EDUCATIVO RURAL MARIA AUXILIADORA SEDE LA PAZ, DEL MUNICIPIO DE VILLAGARZÓN PUTUMAYO</v>
          </cell>
          <cell r="M8246">
            <v>100</v>
          </cell>
          <cell r="N8246">
            <v>99.98</v>
          </cell>
          <cell r="O8246" t="str">
            <v>CERRADO</v>
          </cell>
        </row>
        <row r="8247">
          <cell r="K8247">
            <v>2013868850008</v>
          </cell>
          <cell r="L8247" t="str">
            <v>PREVENCIÓN , MITIGACIÓN Y RESTAURACIÓN DE ÁREAS AFECTADAS POR DESBORDAMIENTO DE LAS FUENTES HIDRICAS DEL MUNICIPIO VILLAGARZÓN, PUTUMAYO, AMAZONÍA</v>
          </cell>
          <cell r="M8247">
            <v>100</v>
          </cell>
          <cell r="N8247">
            <v>100</v>
          </cell>
          <cell r="O8247" t="str">
            <v>CERRADO</v>
          </cell>
        </row>
        <row r="8248">
          <cell r="K8248">
            <v>2013868850009</v>
          </cell>
          <cell r="L8248" t="str">
            <v>CONSTRUCCIÓN REDES DE ALCANTARILLADO SANITARIO URBANIZACIÓN NUEVO HORIZONTE DEL MUNICIPIO DE VILLAGARZÓN, PUTUMAYO, AMAZONÍA</v>
          </cell>
          <cell r="M8248">
            <v>100</v>
          </cell>
          <cell r="N8248">
            <v>98.21</v>
          </cell>
          <cell r="O8248" t="str">
            <v>CERRADO</v>
          </cell>
        </row>
        <row r="8249">
          <cell r="K8249">
            <v>2013868850010</v>
          </cell>
          <cell r="L8249" t="str">
            <v>CONSTRUCCIÓN DE MURO DE CERRAMIENTO PARA EL CENTRO EDUCATIVO MARÍA AUXILIADORA, SEDE LA PAZ DEL VILLAGARZÓN, PUTUMAYO, AMAZONÍA</v>
          </cell>
          <cell r="M8249">
            <v>100</v>
          </cell>
          <cell r="N8249">
            <v>99.93</v>
          </cell>
          <cell r="O8249" t="str">
            <v>CERRADO</v>
          </cell>
        </row>
        <row r="8250">
          <cell r="K8250">
            <v>2013868850011</v>
          </cell>
          <cell r="L8250" t="str">
            <v>MEJORAMIENTO DE VIAS TERCIARIAS DEL MUNICIPIO DE VILLAGARZÓN, PUTUMAYO, AMAZONÍA</v>
          </cell>
          <cell r="M8250">
            <v>100</v>
          </cell>
          <cell r="N8250">
            <v>99.99</v>
          </cell>
          <cell r="O8250" t="str">
            <v>CERRADO</v>
          </cell>
        </row>
        <row r="8251">
          <cell r="K8251">
            <v>2013868850012</v>
          </cell>
          <cell r="L8251" t="str">
            <v>CONSTRUCCIÓN REDES DE ALCANTARILLADO SANITARIO URBANIZACION CAFARNAUM DEL MUNICIPIO DE VILLAGARZÓN, PUTUMAYO, AMAZONÍA</v>
          </cell>
          <cell r="M8251">
            <v>100</v>
          </cell>
          <cell r="N8251">
            <v>97.83</v>
          </cell>
          <cell r="O8251" t="str">
            <v>CERRADO</v>
          </cell>
        </row>
        <row r="8252">
          <cell r="K8252">
            <v>2013868850013</v>
          </cell>
          <cell r="L8252" t="str">
            <v>MEJORAMIENTO DE CAMINOS RURALES DEL MUNICIPIO DE VILLAGARZÓN, PUTUMAYO, AMAZONÍA</v>
          </cell>
          <cell r="M8252">
            <v>100</v>
          </cell>
          <cell r="N8252">
            <v>99.99</v>
          </cell>
          <cell r="O8252" t="str">
            <v>CERRADO</v>
          </cell>
        </row>
        <row r="8253">
          <cell r="K8253">
            <v>2013868850014</v>
          </cell>
          <cell r="L8253" t="str">
            <v>CONSTRUCCIÓN DE REDES ELECTRICAS EN MEDIA Y BAJA TENSION, VEREDAS LA CONCEPCION Y VILLA COLOMBIA, MUNICIPIO DE VILLAGARZON, DEPARTAMENTO DEL PUTUMAYO</v>
          </cell>
          <cell r="M8253">
            <v>100</v>
          </cell>
          <cell r="N8253">
            <v>49.9</v>
          </cell>
          <cell r="O8253" t="str">
            <v>TERMINADO</v>
          </cell>
        </row>
        <row r="8254">
          <cell r="K8254">
            <v>2013868850015</v>
          </cell>
          <cell r="L8254" t="str">
            <v>ESTUDIOS Y DISEÑOS PARA LA CONSTRUCCION DEL PATINODROMO EN EL CASCO URBANO DEL MUNICIPIO DE VILLAGARZON, DEPARTAMENTO DEL PUTUMAYO</v>
          </cell>
          <cell r="M8254">
            <v>100</v>
          </cell>
          <cell r="N8254">
            <v>47.56</v>
          </cell>
          <cell r="O8254" t="str">
            <v>TERMINADO</v>
          </cell>
        </row>
        <row r="8255">
          <cell r="K8255">
            <v>2013868850016</v>
          </cell>
          <cell r="L8255" t="str">
            <v>CONSTRUCCIÓN REDES DE ACUEDUCTO EN EL BARRIO LOS CACIQUES DEL MUNICIPIO DE VILLAGARZÓN PUTUMAYO</v>
          </cell>
          <cell r="M8255">
            <v>100</v>
          </cell>
          <cell r="N8255">
            <v>99.96</v>
          </cell>
          <cell r="O8255" t="str">
            <v>CERRADO</v>
          </cell>
        </row>
        <row r="8256">
          <cell r="K8256">
            <v>2013868850017</v>
          </cell>
          <cell r="L8256" t="str">
            <v>CONSTRUCCIÓN RESTAURANTE ESCOLAR Y UNIDAD SANITARIA PARA EL C.E.R. BILINGUE INGA ATUÑAMBI, SEDE TAITACUNA VILLAGARZÓN, PUTUMAYO, AMAZONÍA</v>
          </cell>
          <cell r="M8256">
            <v>99.98</v>
          </cell>
          <cell r="N8256">
            <v>95.24</v>
          </cell>
          <cell r="O8256" t="str">
            <v>TERMINADO</v>
          </cell>
        </row>
        <row r="8257">
          <cell r="K8257">
            <v>2013868850018</v>
          </cell>
          <cell r="L8257" t="str">
            <v>CONSTRUCCIÓN ALCANTARILLADO SANITARIO URBANIZACION VILLA PAZ VILLAGARZÓN, PUTUMAYO, AMAZONÍA</v>
          </cell>
          <cell r="M8257">
            <v>97.5</v>
          </cell>
          <cell r="N8257">
            <v>97.71</v>
          </cell>
          <cell r="O8257" t="str">
            <v>TERMINADO</v>
          </cell>
        </row>
        <row r="8258">
          <cell r="K8258">
            <v>2013868850019</v>
          </cell>
          <cell r="L8258" t="str">
            <v>MEJORAMIENTO DE PUENTES RURALES EN EL MUNICIPIO DE VILLAGARZÓN PUTUMAYO</v>
          </cell>
          <cell r="M8258">
            <v>100</v>
          </cell>
          <cell r="N8258">
            <v>99.99</v>
          </cell>
          <cell r="O8258" t="str">
            <v>CERRADO</v>
          </cell>
        </row>
        <row r="8259">
          <cell r="K8259">
            <v>2013868850020</v>
          </cell>
          <cell r="L8259" t="str">
            <v>CONSTRUCCIÓN COLECTOR ALCANTARILLADO SANITARIO ORIENTAL PRINCIPAL SECTOR URBANIZACION GALILEA Y ZONA DE EXPANSION URBANA INICIAL VILLAGARZÓN, PUTUMAYO, AMAZONÍA</v>
          </cell>
          <cell r="M8259">
            <v>99.3</v>
          </cell>
          <cell r="N8259">
            <v>97.24</v>
          </cell>
          <cell r="O8259" t="str">
            <v>TERMINADO</v>
          </cell>
        </row>
        <row r="8260">
          <cell r="K8260">
            <v>2013868850021</v>
          </cell>
          <cell r="L8260" t="str">
            <v>MEJORAMIENTO DEL SISTEMA DE SEÑALIZACION VIAL Y PEATONAL EN LA ZONA URBANA VILLAGARZÓN, PUTUMAYO, AMAZONÍA</v>
          </cell>
          <cell r="M8260">
            <v>100</v>
          </cell>
          <cell r="N8260">
            <v>99.99</v>
          </cell>
          <cell r="O8260" t="str">
            <v>CERRADO</v>
          </cell>
        </row>
        <row r="8261">
          <cell r="K8261">
            <v>2013868850022</v>
          </cell>
          <cell r="L8261" t="str">
            <v>ADQUISICIÓN DE 3 LABORATORIOS CIENCIA NATURALES AVANZADO, 7 DE BIOQUIMICAS AVANZADAS Y 7 DE CIENCIAS FISICAS  PARA 10 I.E. DE VILLAGARZÓN, PUTUMAYO, AMAZONÍA</v>
          </cell>
          <cell r="M8261">
            <v>100</v>
          </cell>
          <cell r="N8261">
            <v>99.78</v>
          </cell>
          <cell r="O8261" t="str">
            <v>CERRADO</v>
          </cell>
        </row>
        <row r="8262">
          <cell r="K8262">
            <v>2013868850023</v>
          </cell>
          <cell r="L8262" t="str">
            <v>CONSTRUCCIÓN DE REDES DE ALCANTARILLADO SANITARIO BARRIO LOS CACIQUES DEL MUNICIPIO DE VILLAGARZÓN PUTUMAYO</v>
          </cell>
          <cell r="M8262">
            <v>100</v>
          </cell>
          <cell r="N8262">
            <v>99.99</v>
          </cell>
          <cell r="O8262" t="str">
            <v>CERRADO</v>
          </cell>
        </row>
        <row r="8263">
          <cell r="K8263">
            <v>2013868850025</v>
          </cell>
          <cell r="L8263" t="str">
            <v>CONSTRUCCIÓN DE REDES ELECTRICAS EN MEDIA Y BAJA TENSION, URBANIZACION CANAAN Y CAFARNAUN, MUNICIPIO DE VILLAGARZON DEPARTAMENTO DEL PUTUMAYO</v>
          </cell>
          <cell r="M8263">
            <v>100</v>
          </cell>
          <cell r="N8263">
            <v>99.65</v>
          </cell>
          <cell r="O8263" t="str">
            <v>TERMINADO</v>
          </cell>
        </row>
        <row r="8264">
          <cell r="K8264">
            <v>2013868850026</v>
          </cell>
          <cell r="L8264" t="str">
            <v>CONSTRUCCIÓN ALCANTARILLADO SANITARIO URBANIZACION LOS PASTOS VILLAGARZÓN, PUTUMAYO, AMAZONÍA</v>
          </cell>
          <cell r="M8264">
            <v>100</v>
          </cell>
          <cell r="N8264">
            <v>78.09</v>
          </cell>
          <cell r="O8264" t="str">
            <v>TERMINADO</v>
          </cell>
        </row>
        <row r="8265">
          <cell r="K8265">
            <v>2014868850001</v>
          </cell>
          <cell r="L8265" t="str">
            <v>CONSTRUCCIÓN DE UN PUENTE VEHICULAR SOBRE LA QUEBRADA LA RUPASCA, MUNICIPIO DE VILLAGARZÓN, DEPARTAMENTO DEL PUTUMAYO.</v>
          </cell>
          <cell r="M8265">
            <v>100</v>
          </cell>
          <cell r="N8265">
            <v>99.99</v>
          </cell>
          <cell r="O8265" t="str">
            <v>CERRADO</v>
          </cell>
        </row>
        <row r="8266">
          <cell r="K8266">
            <v>2014868850004</v>
          </cell>
          <cell r="L8266" t="str">
            <v>CONSTRUCCIÓN DE OFICINAS Y MEJORAMIENTO DE ESPACIOS EXTERIORES PARA LA SEDE  DE LA ASOCIACIÒN  DE CABILDOS INDÌGENAS  DEL MUNICIPIO DE VILLAGARZON PUTUMATO</v>
          </cell>
          <cell r="M8266">
            <v>21.1</v>
          </cell>
          <cell r="N8266">
            <v>23.94</v>
          </cell>
          <cell r="O8266" t="str">
            <v>CONTRATADO EN EJECUCIÓN</v>
          </cell>
        </row>
        <row r="8267">
          <cell r="K8267">
            <v>2015868850001</v>
          </cell>
          <cell r="L8267" t="str">
            <v>CONSTRUCCIÓN PAVIMENTO CONCRETO HIDRÁULICO CL 8 CON CR 2 Y 5, CR 2 CON CL 6 Y 8, Y TERMINACIÓN CL INTERMEDIA CON CL 5 Y 6, ALCANTARIL LADO PLUVIAL CR2 CON CL 6 Y 8 Y TERMINACIÓN CL INTERMEDIA CL 5 Y 6, VILLAGARZÓN, PUTUMAYO</v>
          </cell>
          <cell r="M8267">
            <v>100</v>
          </cell>
          <cell r="N8267">
            <v>71.75</v>
          </cell>
          <cell r="O8267" t="str">
            <v>TERMINADO</v>
          </cell>
        </row>
        <row r="8268">
          <cell r="K8268">
            <v>2015868850002</v>
          </cell>
          <cell r="L8268" t="str">
            <v>CONSTRUCCIÓN Y MONTAJE DEL PUENTE METALICO MODULAR COLGANTE SOBRE EL RIO GUINEO EN PUERTO UMBRIA, VILLAGARZON PUTUMAYO</v>
          </cell>
          <cell r="M8268">
            <v>0</v>
          </cell>
          <cell r="N8268">
            <v>0</v>
          </cell>
          <cell r="O8268" t="str">
            <v>CONTRATADO EN EJECUCIÓN</v>
          </cell>
        </row>
        <row r="8269">
          <cell r="K8269">
            <v>2015868850003</v>
          </cell>
          <cell r="L8269" t="str">
            <v>CONSTRUCCIÓN DE PAVIMENTO EN CONCRETO HIDRAULICO Y ALCANTARILLADO PLUVIAL SOBRE LA CRA 8 Y 9 ENTRE CALLES 6, 8 Y 10, Y CALLE 8 ENTRE CRA 8 Y 10, VILLAGARZÓN PUTUMAYO,AMAZONIA</v>
          </cell>
          <cell r="M8269">
            <v>20.66</v>
          </cell>
          <cell r="N8269">
            <v>36.729999999999997</v>
          </cell>
          <cell r="O8269" t="str">
            <v>CONTRATADO EN EJECUCIÓN</v>
          </cell>
        </row>
        <row r="8270">
          <cell r="K8270">
            <v>2015868850004</v>
          </cell>
          <cell r="L8270" t="str">
            <v>CONSTRUCCIÓN COLISEO CUBIERTO BARRIO PALERMO MUNICIPIO DE VILLAGARZON DEPARTAMENTO DEL PUTUMAYO</v>
          </cell>
          <cell r="M8270">
            <v>16.72</v>
          </cell>
          <cell r="N8270">
            <v>49.95</v>
          </cell>
          <cell r="O8270" t="str">
            <v>CONTRATADO EN EJECUCIÓN</v>
          </cell>
        </row>
        <row r="8271">
          <cell r="K8271">
            <v>2015868850005</v>
          </cell>
          <cell r="L8271" t="str">
            <v>CONSTRUCCIÓN DE REDES ELÉCTRICAS EN BAJA Y MEDIA TENSIÓN SECTOR ORIENTAL, BARRIOS GALILEA, NUEVO HORIZONTE Y LAS VILLAS, MUNICIPIO DE VILLAGARZÓN, DEPARTAMENTO DEL PUTUMAYO.</v>
          </cell>
          <cell r="M8271">
            <v>100</v>
          </cell>
          <cell r="N8271">
            <v>93.68</v>
          </cell>
          <cell r="O8271" t="str">
            <v>TERMINADO</v>
          </cell>
        </row>
        <row r="8272">
          <cell r="K8272">
            <v>2015868850006</v>
          </cell>
          <cell r="L8272" t="str">
            <v>MEJORAMIENTO Y ADECUACIÓN DE LA PLANTA FÍSICA DE LA INSTITUCIÓN EDUCATIVA SILVIO ROMO CAICEDO, MUNICIPIO DE VILLAGARZÓN, DEPARTAMENTO DEL PUTUMAYO</v>
          </cell>
          <cell r="M8272">
            <v>28.69</v>
          </cell>
          <cell r="N8272">
            <v>47.62</v>
          </cell>
          <cell r="O8272" t="str">
            <v>CONTRATADO EN EJECUCIÓN</v>
          </cell>
        </row>
        <row r="8273">
          <cell r="K8273">
            <v>2015868850007</v>
          </cell>
          <cell r="L8273" t="str">
            <v>CONSTRUCCIÓN DE PAVIMENTO EN CONCRETO HIDRÁULICO Y ALCANTARILLADO PLUVIAL SOBRE LA CALLE 4A ENTRE CARRERAS 2 Y 3, Y PARA LA CARRERA 3 ENTRE CALLES 4 Y 5 DEL CASCO URBANO DEL MUNICIPIO DE VILLAGARZÓN, DEPARTAMENTO DEL PUTUMAYO</v>
          </cell>
          <cell r="M8273">
            <v>89.32</v>
          </cell>
          <cell r="N8273">
            <v>2.37</v>
          </cell>
          <cell r="O8273" t="str">
            <v>CONTRATADO EN EJECUCIÓN</v>
          </cell>
        </row>
        <row r="8274">
          <cell r="K8274">
            <v>2015868850008</v>
          </cell>
          <cell r="L8274" t="str">
            <v>CONSTRUCCIÓN BLOQUE DE AULAS EN EL CENTRO EDUCATIVO MARÍA AUXILIADORA, SEDE CANANGUCHO, MUNICIPIO DE VILLAGARZÓN, DEPARTAMENTO DEL  PUTUMAYO</v>
          </cell>
          <cell r="M8274">
            <v>0</v>
          </cell>
          <cell r="N8274">
            <v>49.99</v>
          </cell>
          <cell r="O8274" t="str">
            <v>CONTRATADO EN EJECUCIÓN</v>
          </cell>
        </row>
        <row r="8275">
          <cell r="K8275">
            <v>2015868850009</v>
          </cell>
          <cell r="L8275" t="str">
            <v>CONSTRUCCIÓN DE PAVIMENTO EN CONCRETO HIDRAULICO Y ALCANTARILLADO PLUVIAL SOBRE LA CRA 3 ENTRE CALLE 5 Y 9, Y CALLE 9 ENTRE CRA 3 Y 4 VILLAGARZÓN, PUTUMAYO, AMAZONÍA</v>
          </cell>
          <cell r="M8275">
            <v>74.81</v>
          </cell>
          <cell r="N8275">
            <v>73.19</v>
          </cell>
          <cell r="O8275" t="str">
            <v>CONTRATADO EN EJECUCIÓN</v>
          </cell>
        </row>
        <row r="8276">
          <cell r="K8276">
            <v>2015868850010</v>
          </cell>
          <cell r="L8276" t="str">
            <v>CONSTRUCCIÓN PAVIMENTACIÓN CONCRETO ASFÁLTICO VIA VILLAGARZÓN - VEREDA EL GUINEO, DEL MUNICIPIO DE VILLAGARZÓN, DEPARTAMENTO DEL PUTUMAYO</v>
          </cell>
          <cell r="M8276">
            <v>0.99</v>
          </cell>
          <cell r="N8276">
            <v>47.62</v>
          </cell>
          <cell r="O8276" t="str">
            <v>CONTRATADO EN EJECUCIÓN</v>
          </cell>
        </row>
        <row r="8277">
          <cell r="K8277">
            <v>2015868850011</v>
          </cell>
          <cell r="L8277" t="str">
            <v>CONSTRUCCIÓN INFRAESTRUCTURA VILLA DEPORTIVA, PRIMERA ETAPA, ESTADIO FUTBOL VILLAGARZÓN, PUTUMAYO, AMAZONÍA</v>
          </cell>
          <cell r="M8277">
            <v>0</v>
          </cell>
          <cell r="N8277">
            <v>0</v>
          </cell>
          <cell r="O8277" t="str">
            <v>SIN CONTRATAR</v>
          </cell>
        </row>
        <row r="8278">
          <cell r="K8278">
            <v>2015868850012</v>
          </cell>
          <cell r="L8278" t="str">
            <v>CONSTRUCCIÓN ALCANTARILLADO PLUVIAL TRAMO 48 - 52 Y DESCOLE ZONA 3 VILLAGARZÓN, PUTUMAYO</v>
          </cell>
          <cell r="M8278">
            <v>89.91</v>
          </cell>
          <cell r="N8278">
            <v>50</v>
          </cell>
          <cell r="O8278" t="str">
            <v>CONTRATADO EN EJECUCIÓN</v>
          </cell>
        </row>
        <row r="8279">
          <cell r="K8279">
            <v>2013003630008</v>
          </cell>
          <cell r="L8279" t="str">
            <v>ADECUACIÓN DE LA RED VIAL URBANA DEL MUNICIPIO DE BUENAVISTA Q</v>
          </cell>
          <cell r="M8279">
            <v>100</v>
          </cell>
          <cell r="N8279">
            <v>97.84</v>
          </cell>
          <cell r="O8279" t="str">
            <v>CERRADO</v>
          </cell>
        </row>
        <row r="8280">
          <cell r="K8280">
            <v>2013003630014</v>
          </cell>
          <cell r="L8280" t="str">
            <v>MEJORAMIENTO DE LA INTERSECCIÓN Y ADECUACIÓN DE LA SEÑALIZACIÓN DEL MUNICIPIO DE BUENAVISTA</v>
          </cell>
          <cell r="M8280">
            <v>100</v>
          </cell>
          <cell r="N8280">
            <v>99.45</v>
          </cell>
          <cell r="O8280" t="str">
            <v>CERRADO</v>
          </cell>
        </row>
        <row r="8281">
          <cell r="K8281">
            <v>2012003630001</v>
          </cell>
          <cell r="L8281" t="str">
            <v>ADECUACIÓN VIAL LA CABAÑA BUENAVISTA, QUINDIO</v>
          </cell>
          <cell r="M8281">
            <v>100</v>
          </cell>
          <cell r="N8281">
            <v>99.11</v>
          </cell>
          <cell r="O8281" t="str">
            <v>TERMINADO</v>
          </cell>
        </row>
        <row r="8282">
          <cell r="K8282">
            <v>2013003630016</v>
          </cell>
          <cell r="L8282" t="str">
            <v>CONSTRUCCIÓN DEL ESTADIO MUNICIPAL DE FUTBOL EN EL MUNICIPIO DE CALÁRCA</v>
          </cell>
          <cell r="M8282">
            <v>100</v>
          </cell>
          <cell r="N8282">
            <v>99.52</v>
          </cell>
          <cell r="O8282" t="str">
            <v>TERMINADO</v>
          </cell>
        </row>
        <row r="8283">
          <cell r="K8283">
            <v>2015003630003</v>
          </cell>
          <cell r="L8283" t="str">
            <v>FORMULACIÓN DEL PROYECTO DE REVISIÓN GENERAL Y AJUSTE DEL ESQUEMA DE ORDENAMIENTO TERRITORIAL DE CIRCASIA, QUINDIO, OCCIDENTE</v>
          </cell>
          <cell r="M8283">
            <v>0</v>
          </cell>
          <cell r="N8283">
            <v>0</v>
          </cell>
          <cell r="O8283" t="str">
            <v>SIN CONTRATAR</v>
          </cell>
        </row>
        <row r="8284">
          <cell r="K8284">
            <v>2013003630005</v>
          </cell>
          <cell r="L8284" t="str">
            <v>CONSTRUCCIÓN DE LA CANCHA SINTETICA E ILUMINACIÓN DEL ESTADIO MUNICIPAL DE CIRCASIA, QUINDIO</v>
          </cell>
          <cell r="M8284">
            <v>100</v>
          </cell>
          <cell r="N8284">
            <v>99.61</v>
          </cell>
          <cell r="O8284" t="str">
            <v>TERMINADO</v>
          </cell>
        </row>
        <row r="8285">
          <cell r="K8285">
            <v>2013003630007</v>
          </cell>
          <cell r="L8285" t="str">
            <v>FORTALECIMIENTO Y CONSERVACIÓN DEL PATRIMONIO ARQUITECTÓNICO E HISTORICO DE LA CASA DE LA CULTURA HORACIO GÓMEZ  ARISTIZABAL DEL MUNICIPIO DE CORDOBA EN EL QUINDIO</v>
          </cell>
          <cell r="M8285">
            <v>100</v>
          </cell>
          <cell r="N8285">
            <v>100.15</v>
          </cell>
          <cell r="O8285" t="str">
            <v>TERMINADO</v>
          </cell>
        </row>
        <row r="8286">
          <cell r="K8286">
            <v>2013003630009</v>
          </cell>
          <cell r="L8286" t="str">
            <v>CONSTRUCCIÓN DE MURO DE CONTENCIÓN PREFABRICADO, PARA LA PROTECCIÓN DE TALUDES EN ZONA DE PATIOS DE LA URBANIZACION VILLA-ALEJANDRÍA VILLA TERESA – VILLA LUZ Y SAN DIEGO I ETAPA, UBICADOS EN EL CASCO URBANO DEL MUNICIPIO DE CÓRDOBA</v>
          </cell>
          <cell r="M8286">
            <v>100</v>
          </cell>
          <cell r="N8286">
            <v>100</v>
          </cell>
          <cell r="O8286" t="str">
            <v>TERMINADO</v>
          </cell>
        </row>
        <row r="8287">
          <cell r="K8287">
            <v>2013003630010</v>
          </cell>
          <cell r="L8287" t="str">
            <v>REMODELACIÓN URBANA DE LA PLAZA CENTRAL DEL MUNICIPIO DE CORDOBA</v>
          </cell>
          <cell r="M8287">
            <v>99.37</v>
          </cell>
          <cell r="N8287">
            <v>99.97</v>
          </cell>
          <cell r="O8287" t="str">
            <v>TERMINADO</v>
          </cell>
        </row>
        <row r="8288">
          <cell r="K8288">
            <v>2012003630002</v>
          </cell>
          <cell r="L8288" t="str">
            <v>AMPLIACIÓN Y ADECUACIÓN DE LA ALCALDIA DE CORDOBA, QUINDIO</v>
          </cell>
          <cell r="M8288">
            <v>100</v>
          </cell>
          <cell r="N8288">
            <v>99.99</v>
          </cell>
          <cell r="O8288" t="str">
            <v>TERMINADO</v>
          </cell>
        </row>
        <row r="8289">
          <cell r="K8289">
            <v>2012003630003</v>
          </cell>
          <cell r="L8289" t="str">
            <v>CONSTRUCCIÓN DE ANDENES Y RAMPAS DE ACCESO PARA DISCAPACITADOS EN EL MUNICIPIO DE CORDOBA, QUINDIO</v>
          </cell>
          <cell r="M8289">
            <v>100</v>
          </cell>
          <cell r="N8289">
            <v>99.81</v>
          </cell>
          <cell r="O8289" t="str">
            <v>TERMINADO</v>
          </cell>
        </row>
        <row r="8290">
          <cell r="K8290">
            <v>2013003630002</v>
          </cell>
          <cell r="L8290" t="str">
            <v>ADECUACIÓN DE INFRAESTRUCTURA FÍSICA  SEDES SOCIALES E INSTITUCIONALES (CBA, CASA DEL ARTESANO Y ANTIGUA CARCEL MUNICIPAL) DEL MUNICIPIO DE FILANDIA DEPARTAMENTO DEL QUINDIO</v>
          </cell>
          <cell r="M8290">
            <v>100</v>
          </cell>
          <cell r="N8290">
            <v>99.7</v>
          </cell>
          <cell r="O8290" t="str">
            <v>TERMINADO</v>
          </cell>
        </row>
        <row r="8291">
          <cell r="K8291">
            <v>2012003630005</v>
          </cell>
          <cell r="L8291" t="str">
            <v>MEJORAMIENTO DE LA VIAS URBANAS DEL MUNICIPIO DE FILANDIA, DEPARTAMENTO DEL QUINDIO</v>
          </cell>
          <cell r="M8291">
            <v>100</v>
          </cell>
          <cell r="N8291">
            <v>99.31</v>
          </cell>
          <cell r="O8291" t="str">
            <v>TERMINADO</v>
          </cell>
        </row>
        <row r="8292">
          <cell r="K8292">
            <v>2013003630015</v>
          </cell>
          <cell r="L8292" t="str">
            <v>CONSTRUCCIÓN CANCHA SINTETICA DE MICROFUTBOL EN EL POLIDEPORTIVO PANORAMA DEL MUNICIPIO DE FILANDIA</v>
          </cell>
          <cell r="M8292">
            <v>100</v>
          </cell>
          <cell r="N8292">
            <v>99.69</v>
          </cell>
          <cell r="O8292" t="str">
            <v>TERMINADO</v>
          </cell>
        </row>
        <row r="8293">
          <cell r="K8293">
            <v>2013003630018</v>
          </cell>
          <cell r="L8293" t="str">
            <v>CONSTRUCCIÓN VIVIENDA NUEVA URBANIZACIÓN LOS TEJARES EN EL MUNICIPIO DE GÉNOVA</v>
          </cell>
          <cell r="M8293">
            <v>100</v>
          </cell>
          <cell r="N8293">
            <v>98.91</v>
          </cell>
          <cell r="O8293" t="str">
            <v>TERMINADO</v>
          </cell>
        </row>
        <row r="8294">
          <cell r="K8294">
            <v>2013003630011</v>
          </cell>
          <cell r="L8294" t="str">
            <v>MEJORAMIENTO DE LA RED VIAL URBANA SOBRE LA CALLE 13 ENTRE CARRERA 5TA  Y  LA VIA PANAMERICANA EN EL MUNICIPIO DE TEBAIDA</v>
          </cell>
          <cell r="M8294">
            <v>100</v>
          </cell>
          <cell r="N8294">
            <v>98.98</v>
          </cell>
          <cell r="O8294" t="str">
            <v>TERMINADO</v>
          </cell>
        </row>
        <row r="8295">
          <cell r="K8295">
            <v>2012003630004</v>
          </cell>
          <cell r="L8295" t="str">
            <v>MEJORAMIENTO DE VIAS URBANAS DEL MUNICIPIO DE MONTENEGRO, QUINDIO</v>
          </cell>
          <cell r="M8295">
            <v>100</v>
          </cell>
          <cell r="N8295">
            <v>99.99</v>
          </cell>
          <cell r="O8295" t="str">
            <v>TERMINADO</v>
          </cell>
        </row>
        <row r="8296">
          <cell r="K8296">
            <v>2013003630004</v>
          </cell>
          <cell r="L8296" t="str">
            <v>REHABILITACIÓN Y CONSTRUCCION DE LA RED VIAL VEHICULAR Y PEATONAL EN EL SECTOR URBANO MUNICIPIO DE MONTENEGRO DEPARTAMENTO DEL QUINDIO</v>
          </cell>
          <cell r="M8296">
            <v>100</v>
          </cell>
          <cell r="N8296">
            <v>99.95</v>
          </cell>
          <cell r="O8296" t="str">
            <v>TERMINADO</v>
          </cell>
        </row>
        <row r="8297">
          <cell r="K8297">
            <v>2015003630007</v>
          </cell>
          <cell r="L8297" t="str">
            <v>REHABILITACIÓN DE LA RED VIAL URBANA DEL MUNICIPIO DE MONTENEGRO, QUINDIO, OCCIDENTE</v>
          </cell>
          <cell r="M8297">
            <v>100</v>
          </cell>
          <cell r="N8297">
            <v>99.89</v>
          </cell>
          <cell r="O8297" t="str">
            <v>TERMINADO</v>
          </cell>
        </row>
        <row r="8298">
          <cell r="K8298">
            <v>2013003630001</v>
          </cell>
          <cell r="L8298" t="str">
            <v>RECUPERACIÓN VIA PIJAO - PUENTE TABLA EN EL MUNICIPIO DE PIJAO, DEPARTAMENTO DEL QUINDIO</v>
          </cell>
          <cell r="M8298">
            <v>100</v>
          </cell>
          <cell r="N8298">
            <v>99.29</v>
          </cell>
          <cell r="O8298" t="str">
            <v>TERMINADO</v>
          </cell>
        </row>
        <row r="8299">
          <cell r="K8299">
            <v>2013003630013</v>
          </cell>
          <cell r="L8299" t="str">
            <v>REHABILITACIÓN DE LA RED VIAL URBANA DEL MUNICIPIO DE PIJAO QUINDIO</v>
          </cell>
          <cell r="M8299">
            <v>100</v>
          </cell>
          <cell r="N8299">
            <v>99.64</v>
          </cell>
          <cell r="O8299" t="str">
            <v>TERMINADO</v>
          </cell>
        </row>
        <row r="8300">
          <cell r="K8300">
            <v>2013003630003</v>
          </cell>
          <cell r="L8300" t="str">
            <v>REPOSICIÓN Y OPTIMIZACION REDES DE ACUEDUCTO, ALCANTARILLADO Y PAVIMENTOS EN LOS BARRIOS CINCUENTENARIO Y VILLA LAURA EN EL MUNICIPIO DE QUIMBAYA  DEPARTAMENTO DEL QUINDIO</v>
          </cell>
          <cell r="M8300">
            <v>100</v>
          </cell>
          <cell r="N8300">
            <v>99.97</v>
          </cell>
          <cell r="O8300" t="str">
            <v>TERMINADO</v>
          </cell>
        </row>
        <row r="8301">
          <cell r="K8301">
            <v>2013003630017</v>
          </cell>
          <cell r="L8301" t="str">
            <v>REHABILITACIÓN DE LA RED VIAL URBANA DEL MUNICIPIO DE QUIMBAYA QUINDIO</v>
          </cell>
          <cell r="M8301">
            <v>100</v>
          </cell>
          <cell r="N8301">
            <v>99.87</v>
          </cell>
          <cell r="O8301" t="str">
            <v>TERMINADO</v>
          </cell>
        </row>
        <row r="8302">
          <cell r="K8302">
            <v>2013000040047</v>
          </cell>
          <cell r="L8302" t="str">
            <v>DESARROLLO DE ESPACIOS AMBIENTALES PARA LA PAZ COMO MANEJO DE OTRAS ESTRATEGIASDE CONSERVACIÓN DE LA ESTRUCTURA ECOLÓGICA PRINCIPAL EN EL DEPARTAMENTO DEL QUINDIO, OCCIDENTE</v>
          </cell>
          <cell r="M8302">
            <v>8.8800000000000008</v>
          </cell>
          <cell r="N8302">
            <v>99.23</v>
          </cell>
          <cell r="O8302" t="str">
            <v>CONTRATADO EN EJECUCIÓN</v>
          </cell>
        </row>
        <row r="8303">
          <cell r="K8303">
            <v>2013000100254</v>
          </cell>
          <cell r="L8303" t="str">
            <v>MEJORAMIENTO DE LOS SISTEMAS PRODUCTIVOS PARA LA CONSERVACIÓN Y RECUPERACIÓN DE LOS RECURSOS NATURALES EN ÁREAS PROTEGIDAS CASO DISTRITO DE CONSERVACIÓN DE SUELOS BARBAS - BREMEN, EN EL DEPARTAMENTO DEL QUINDÍO, OCCIDENTE</v>
          </cell>
          <cell r="M8303">
            <v>45.81</v>
          </cell>
          <cell r="N8303">
            <v>44.95</v>
          </cell>
          <cell r="O8303" t="str">
            <v>CONTRATADO EN EJECUCIÓN</v>
          </cell>
        </row>
        <row r="8304">
          <cell r="K8304">
            <v>2012000040027</v>
          </cell>
          <cell r="L8304" t="str">
            <v>CONSTRUCCIÓN OBRAS DE RECUPERACION, CONTENCION Y MANEJO DE AGUAS EN LA VIA RIO VERDE-BARRAGAN COD 40QN05 DEPARTAMENTO DEL QUINDIO</v>
          </cell>
          <cell r="M8304">
            <v>100</v>
          </cell>
          <cell r="N8304">
            <v>99.9</v>
          </cell>
          <cell r="O8304" t="str">
            <v>TERMINADO</v>
          </cell>
        </row>
        <row r="8305">
          <cell r="K8305">
            <v>2013000040019</v>
          </cell>
          <cell r="L8305" t="str">
            <v>ADQUISICIÓN DE VEHÍCULOS DE DESPLAZAMIENTO RÁPIDO Y ELEMENTOS DE PROTECCIÓN PARA LAS INSTITUCIONES BOMBERILES DEL DEPARTAMENTO</v>
          </cell>
          <cell r="M8305">
            <v>100</v>
          </cell>
          <cell r="N8305">
            <v>99.92</v>
          </cell>
          <cell r="O8305" t="str">
            <v>TERMINADO</v>
          </cell>
        </row>
        <row r="8306">
          <cell r="K8306">
            <v>2013000040036</v>
          </cell>
          <cell r="L8306" t="str">
            <v>MEJORAMIENTO , PAVIMENTACIÓN VÍA CARNICEROS -LA QUIEBRA, MPIOS CORDOBA Y PIJAO; Y CONSTRUCCIÓN DE OBRAS DE DISIPACIÓN Y CONTENCIÓN EN EL SECTOR LA MINA, DEPARTAMENTO DEL QUINDÍO</v>
          </cell>
          <cell r="M8306">
            <v>100</v>
          </cell>
          <cell r="N8306">
            <v>100</v>
          </cell>
          <cell r="O8306" t="str">
            <v>TERMINADO</v>
          </cell>
        </row>
        <row r="8307">
          <cell r="K8307">
            <v>2013000040037</v>
          </cell>
          <cell r="L8307" t="str">
            <v>MEJORAMIENTO Y REORDENAMIENTO FÍSICO FUNCIONAL DEL SERVICIO DE URGENCIAS DE LA ESE HOSPITAL DEPTAL. UNIVERSITARIO SAN JUAN DE DIOS TODO EL DEPARTAMENTO, QUINDIO, OCCIDENTE</v>
          </cell>
          <cell r="M8307">
            <v>88.47</v>
          </cell>
          <cell r="N8307">
            <v>87.52</v>
          </cell>
          <cell r="O8307" t="str">
            <v>CONTRATADO EN EJECUCIÓN</v>
          </cell>
        </row>
        <row r="8308">
          <cell r="K8308">
            <v>2013000040039</v>
          </cell>
          <cell r="L8308" t="str">
            <v>MEJORAMIENTO , REPARCHEO DE LA RED VIAL SECUNDARIA Y VÍAS URBANAS DE LOS MUNICIPIOS DEL DEPARTAMENTO DEL QUINDIO.</v>
          </cell>
          <cell r="M8308">
            <v>99.58</v>
          </cell>
          <cell r="N8308">
            <v>99.52</v>
          </cell>
          <cell r="O8308" t="str">
            <v>TERMINADO</v>
          </cell>
        </row>
        <row r="8309">
          <cell r="K8309">
            <v>2013000040043</v>
          </cell>
          <cell r="L8309" t="str">
            <v>APLICACIÓN E IMPLEMENTACIÓN DE LAS BUENAS PRÁCTICAS AGRICOLAS EN  SECTORES PRODUCTIVOS DEL DEPARTAMENTO DEL QUINDIO</v>
          </cell>
          <cell r="M8309">
            <v>99.97</v>
          </cell>
          <cell r="N8309">
            <v>93.76</v>
          </cell>
          <cell r="O8309" t="str">
            <v>TERMINADO</v>
          </cell>
        </row>
        <row r="8310">
          <cell r="K8310">
            <v>2013000040045</v>
          </cell>
          <cell r="L8310" t="str">
            <v>CONSTRUCCIÓN Y DOTACIÓN DEL CENTRO DE ATENCIÓN A LA DROGADICCION DEL DEPARTAMENTO DEL QUINDIO</v>
          </cell>
          <cell r="M8310">
            <v>100</v>
          </cell>
          <cell r="N8310">
            <v>92.06</v>
          </cell>
          <cell r="O8310" t="str">
            <v>TERMINADO</v>
          </cell>
        </row>
        <row r="8311">
          <cell r="K8311">
            <v>2013000040046</v>
          </cell>
          <cell r="L8311" t="str">
            <v>FORTALECIMIENTO DE LA CALIDAD EDUCATIVA EN LAS INSTITUCIONES EDUCATIVAS MEDIANTE LA INCORPORACIÓN DE TICS EN EL DEPARTAMENTO DEL QUINDIO, OCCIDENTE</v>
          </cell>
          <cell r="M8311">
            <v>94.45</v>
          </cell>
          <cell r="N8311">
            <v>94.36</v>
          </cell>
          <cell r="O8311" t="str">
            <v>CONTRATADO EN EJECUCIÓN</v>
          </cell>
        </row>
        <row r="8312">
          <cell r="K8312">
            <v>2013000040049</v>
          </cell>
          <cell r="L8312" t="str">
            <v>IMPLEMENTACIÓN DEL PLAN DE ACCIÓN PARA MANTENIMIENTO PREVENTIVO Y ATENCIÓN DE EMERGENCIAS EN LA RED VIAL SECUNDARIA, TERCIARIA Y URBANA DEL DEPARTAMENTO DEL QUINDÍO.</v>
          </cell>
          <cell r="M8312">
            <v>88.78</v>
          </cell>
          <cell r="N8312">
            <v>95.52</v>
          </cell>
          <cell r="O8312" t="str">
            <v>CONTRATADO EN EJECUCIÓN</v>
          </cell>
        </row>
        <row r="8313">
          <cell r="K8313">
            <v>2013000040050</v>
          </cell>
          <cell r="L8313" t="str">
            <v>CONSTRUCCIÓN Y MEJORAMIENTO DE SALONES SOCIALES COMUNALES EN LOS MUNICIPIOS DE ARMENIA, CALARCA Y QUIMBAYA, QUINDIO, OCCIDENTE</v>
          </cell>
          <cell r="M8313">
            <v>95</v>
          </cell>
          <cell r="N8313">
            <v>97.52</v>
          </cell>
          <cell r="O8313" t="str">
            <v>TERMINADO</v>
          </cell>
        </row>
        <row r="8314">
          <cell r="K8314">
            <v>2013000100199</v>
          </cell>
          <cell r="L8314" t="str">
            <v>IMPLEMENTACIÓN DE UN PROGRAMA DE INNOVACIÓN SOCIAL PARA EL FOMENTO DE UNA CULTURA CIUDADANA Y EMPRENDEDORA EN LA COMUNIDA EDUCATIVA DEL QUINDIO, OCCIDENTE</v>
          </cell>
          <cell r="M8314">
            <v>84.21</v>
          </cell>
          <cell r="N8314">
            <v>84.95</v>
          </cell>
          <cell r="O8314" t="str">
            <v>CONTRATADO EN EJECUCIÓN</v>
          </cell>
        </row>
        <row r="8315">
          <cell r="K8315">
            <v>2013000100226</v>
          </cell>
          <cell r="L8315" t="str">
            <v>APLICACIÓN DE PROCESOS INNOVADORES EN LA CADENA DE SUMINISTRO PARA LA INDUSTRIA DE LA GUADUA EN EL  DEPARTAMENTO DEL QUINDIO, OCCIDENTE</v>
          </cell>
          <cell r="M8315">
            <v>70.13</v>
          </cell>
          <cell r="N8315">
            <v>54.42</v>
          </cell>
          <cell r="O8315" t="str">
            <v>CONTRATADO EN EJECUCIÓN</v>
          </cell>
        </row>
        <row r="8316">
          <cell r="K8316">
            <v>2013000100258</v>
          </cell>
          <cell r="L8316" t="str">
            <v>DESARROLLO DE CAPACIDADES DE I+D+I PARA INCREMENTAR LA COMPETITIVIDAD EN EMPRESAS Y EMPRENDIMIENTOS DEL DEPARTAMENTO DEL QUINDÍO, OCCIDENTE</v>
          </cell>
          <cell r="M8316">
            <v>71.78</v>
          </cell>
          <cell r="N8316">
            <v>58</v>
          </cell>
          <cell r="O8316" t="str">
            <v>CONTRATADO EN EJECUCIÓN</v>
          </cell>
        </row>
        <row r="8317">
          <cell r="K8317">
            <v>2013000100263</v>
          </cell>
          <cell r="L8317" t="str">
            <v>DESARROLLO SOSTENIBLE DEL SECTOR CURTIEMBRE A TRAVÉS DE LA I+D+I, QUINDIO, OCCIDENTE</v>
          </cell>
          <cell r="M8317">
            <v>37.53</v>
          </cell>
          <cell r="N8317">
            <v>18.100000000000001</v>
          </cell>
          <cell r="O8317" t="str">
            <v>CONTRATADO EN EJECUCIÓN</v>
          </cell>
        </row>
        <row r="8318">
          <cell r="K8318">
            <v>2014000040007</v>
          </cell>
          <cell r="L8318" t="str">
            <v>MEJORAMIENTO Y REPARCHEO DE LA RED VIAL SECUNDARIA Y TERCIARIA EN EL DEPARTAMENTO DEL QUINDIO</v>
          </cell>
          <cell r="M8318">
            <v>99.7</v>
          </cell>
          <cell r="N8318">
            <v>99.7</v>
          </cell>
          <cell r="O8318" t="str">
            <v>TERMINADO</v>
          </cell>
        </row>
        <row r="8319">
          <cell r="K8319">
            <v>2015000040003</v>
          </cell>
          <cell r="L8319" t="str">
            <v>DOTACIÓN A LA POLICÍA NACIONAL PARA LA PREVENCIÓN  Y REACCIÓN EN SEGURIDAD DEL DEPARTAMENTO DEL QUINDÍO</v>
          </cell>
          <cell r="M8319">
            <v>0</v>
          </cell>
          <cell r="N8319">
            <v>0</v>
          </cell>
          <cell r="O8319" t="str">
            <v>SIN CONTRATAR</v>
          </cell>
        </row>
        <row r="8320">
          <cell r="K8320">
            <v>2012000040031</v>
          </cell>
          <cell r="L8320" t="str">
            <v>RENOVACIÓN DE REDES DE ACUEDUCTO Y ALCANTARILLADO EN EL DEPARTAMENTO DEL QUINDIO</v>
          </cell>
          <cell r="M8320">
            <v>100</v>
          </cell>
          <cell r="N8320">
            <v>99.66</v>
          </cell>
          <cell r="O8320" t="str">
            <v>TERMINADO</v>
          </cell>
        </row>
        <row r="8321">
          <cell r="K8321">
            <v>2013000040044</v>
          </cell>
          <cell r="L8321" t="str">
            <v>CONSTRUCCIÓN COLECTORES INTERCEPTORES PARA AVANZAR EN LA DESCONTAMINACION DE FUENTES HIDRICAS TRIBUTARIAS A LA CUENCA RIO LA VIEJA DEPARTAMENTO DEL QUINDIO</v>
          </cell>
          <cell r="M8321">
            <v>71.36</v>
          </cell>
          <cell r="N8321">
            <v>91.56</v>
          </cell>
          <cell r="O8321" t="str">
            <v>CONTRATADO EN EJECUCIÓN</v>
          </cell>
        </row>
        <row r="8322">
          <cell r="K8322">
            <v>2013000040048</v>
          </cell>
          <cell r="L8322" t="str">
            <v>AMPLIACIÓN DEL SERVICIO PUBLICO DE GAS DOMICILIARIO POR REDES PARA LOS MUNICIPIOS DE CORDOBA, BUENAVISTA, GENOVA Y PIJAO EN EL DEPARTAMENTO DEL QUINDIO</v>
          </cell>
          <cell r="M8322">
            <v>100</v>
          </cell>
          <cell r="N8322">
            <v>80.03</v>
          </cell>
          <cell r="O8322" t="str">
            <v>TERMINADO</v>
          </cell>
        </row>
        <row r="8323">
          <cell r="K8323">
            <v>2013000040051</v>
          </cell>
          <cell r="L8323" t="str">
            <v>REPOSICIÓN Y OPTIMIZACION DE REDES DE ACUEDUCTO Y ALCANTARILLADO,   CONTRUCCION DE  PAVIMENTOS EN LOS MUNICIPIOS DE CIRCASIA, FILANDIA, LA TEBAIDA, MONTENEGRO Y QUIMBAYA</v>
          </cell>
          <cell r="M8323">
            <v>100</v>
          </cell>
          <cell r="N8323">
            <v>79.55</v>
          </cell>
          <cell r="O8323" t="str">
            <v>TERMINADO</v>
          </cell>
        </row>
        <row r="8324">
          <cell r="K8324">
            <v>2014000040002</v>
          </cell>
          <cell r="L8324" t="str">
            <v>REPOSICIÓN Y OPTIMIZACION REDES DE ACUEDUCTO, ALCANTARILLADO Y PAVIMENTOS EN EL DEPARTAMENTO DEL QUINDIO</v>
          </cell>
          <cell r="M8324">
            <v>99.92</v>
          </cell>
          <cell r="N8324">
            <v>99.95</v>
          </cell>
          <cell r="O8324" t="str">
            <v>TERMINADO</v>
          </cell>
        </row>
        <row r="8325">
          <cell r="K8325">
            <v>2013000040042</v>
          </cell>
          <cell r="L8325" t="str">
            <v>DOTACIÓN DE LA UNIDAD DE CUIDADOS INTENSIVOS, QUIRÓFANOS Y CENTRAL DE ESTERILIZACIÓN DE LA ESE HOSPITAL DPTAL. UNIVERSITARIO DEL QUINDÍO SAN JUAN DE DIOS, ARMENIA</v>
          </cell>
          <cell r="M8325">
            <v>99.54</v>
          </cell>
          <cell r="N8325">
            <v>99.51</v>
          </cell>
          <cell r="O8325" t="str">
            <v>TERMINADO</v>
          </cell>
        </row>
        <row r="8326">
          <cell r="K8326">
            <v>2014000040004</v>
          </cell>
          <cell r="L8326" t="str">
            <v>APOYO Y FORTALECIMIENTO PARA EL DESARROLLO, FORMACIÓN Y POSICIONAMIENTO EN ALTO RENDIMIENTO DEL DEPORTE EN EL DEPARTAMENTO DEL QUINDÍO</v>
          </cell>
          <cell r="M8326">
            <v>0</v>
          </cell>
          <cell r="N8326">
            <v>93.35</v>
          </cell>
          <cell r="O8326" t="str">
            <v>CONTRATADO EN EJECUCIÓN</v>
          </cell>
        </row>
        <row r="8327">
          <cell r="K8327">
            <v>2012000040026</v>
          </cell>
          <cell r="L8327" t="str">
            <v>MEJORAMIENTO DE LA INFRAESTRUCTURA PUBLICA PARA EL DESARROLLO TURISTICO OCCIDENTE, QUINDIO, TODO EL DEPARTAMENTO</v>
          </cell>
          <cell r="M8327">
            <v>100</v>
          </cell>
          <cell r="N8327">
            <v>99.6</v>
          </cell>
          <cell r="O8327" t="str">
            <v>TERMINADO</v>
          </cell>
        </row>
        <row r="8328">
          <cell r="K8328">
            <v>2012000040030</v>
          </cell>
          <cell r="L8328" t="str">
            <v>MANTENIMIENTO Y REHABILITACIÓN DE LOS RESTAURANTES ESCOLARES DE LAS INSTITUCIONES EDUCATIVAS DEPARTAMENTO DEL QUINDÍO</v>
          </cell>
          <cell r="M8328">
            <v>100</v>
          </cell>
          <cell r="N8328">
            <v>98.68</v>
          </cell>
          <cell r="O8328" t="str">
            <v>CERRADO</v>
          </cell>
        </row>
        <row r="8329">
          <cell r="K8329">
            <v>2012000040032</v>
          </cell>
          <cell r="L8329" t="str">
            <v>CONSTRUCCIÓN MODULOS RESTANTES DEL ECO PARQUE MIRADOR COLINA ILUMINADA OCCIDENTE, QUINDIO, FILANDIA</v>
          </cell>
          <cell r="M8329">
            <v>100</v>
          </cell>
          <cell r="N8329">
            <v>99.66</v>
          </cell>
          <cell r="O8329" t="str">
            <v>TERMINADO</v>
          </cell>
        </row>
        <row r="8330">
          <cell r="K8330">
            <v>2013000040052</v>
          </cell>
          <cell r="L8330" t="str">
            <v>MEJORAMIENTO DE LA RED VIAL URBANA DEL DEPARTAMENTO DEL QUINDIO</v>
          </cell>
          <cell r="M8330">
            <v>100</v>
          </cell>
          <cell r="N8330">
            <v>98.91</v>
          </cell>
          <cell r="O8330" t="str">
            <v>TERMINADO</v>
          </cell>
        </row>
        <row r="8331">
          <cell r="K8331">
            <v>2014000040006</v>
          </cell>
          <cell r="L8331" t="str">
            <v>ADECUACIÓN DE LA CASA DE LA CULTURA DE CALARCA Y DEL CENTRO CULTURAL DEL MUNICIPIO DE QUIMBAYA QUINDIO</v>
          </cell>
          <cell r="M8331">
            <v>17.079999999999998</v>
          </cell>
          <cell r="N8331">
            <v>55.54</v>
          </cell>
          <cell r="O8331" t="str">
            <v>CONTRATADO EN EJECUCIÓN</v>
          </cell>
        </row>
        <row r="8332">
          <cell r="K8332">
            <v>2014000040011</v>
          </cell>
          <cell r="L8332" t="str">
            <v>REHABILITACIÓN DE LA MALLA VIAL URBANA DEL DEPARTAMENTO DEL QUINDIO</v>
          </cell>
          <cell r="M8332">
            <v>96</v>
          </cell>
          <cell r="N8332">
            <v>93.4</v>
          </cell>
          <cell r="O8332" t="str">
            <v>CONTRATADO EN EJECUCIÓN</v>
          </cell>
        </row>
        <row r="8333">
          <cell r="K8333">
            <v>2013003630012</v>
          </cell>
          <cell r="L8333" t="str">
            <v>REHABILITACIÓN VIAS URBANAS DEL MUNICIPIO DE SALENTO QUINDIO, OCCIDENTE</v>
          </cell>
          <cell r="M8333">
            <v>100</v>
          </cell>
          <cell r="N8333">
            <v>94.71</v>
          </cell>
          <cell r="O8333" t="str">
            <v>TERMINADO</v>
          </cell>
        </row>
        <row r="8334">
          <cell r="K8334">
            <v>2013660450001</v>
          </cell>
          <cell r="L8334" t="str">
            <v>CONSTRUCCIÓN VIVIENDA NUEVA MEDIANTE SUBSIDIOS FAMILIARES DE VIVIENDA, PLAN DE VIVIENDA SAN DANIEL APÍA, RISARALDA, OCCIDENTE</v>
          </cell>
          <cell r="M8334">
            <v>98.38</v>
          </cell>
          <cell r="N8334">
            <v>0</v>
          </cell>
          <cell r="O8334" t="str">
            <v>CONTRATADO EN EJECUCIÓN</v>
          </cell>
        </row>
        <row r="8335">
          <cell r="K8335">
            <v>2013660450002</v>
          </cell>
          <cell r="L8335" t="str">
            <v>ADECUACIÓN PLAZA DE MERCADO,  PRIMERA ETAPA, MUNICIPIO DE APÍA,  RISARALDA, OCCIDENTE</v>
          </cell>
          <cell r="M8335">
            <v>86.4</v>
          </cell>
          <cell r="N8335">
            <v>99.61</v>
          </cell>
          <cell r="O8335" t="str">
            <v>CONTRATADO EN EJECUCIÓN</v>
          </cell>
        </row>
        <row r="8336">
          <cell r="K8336">
            <v>2015660450001</v>
          </cell>
          <cell r="L8336" t="str">
            <v>ADECUACIÓN PLAZA DE MERCADO, SEGUNDA ETAPA, MUNICIPIO DE APÍA, RISARALDA, OCCIDENTE</v>
          </cell>
          <cell r="M8336">
            <v>100</v>
          </cell>
          <cell r="N8336">
            <v>99.92</v>
          </cell>
          <cell r="O8336" t="str">
            <v>TERMINADO</v>
          </cell>
        </row>
        <row r="8337">
          <cell r="K8337">
            <v>2013660750001</v>
          </cell>
          <cell r="L8337" t="str">
            <v>MEJORAMIENTO DE LA RED VIAL TERCIARIA SECTOR TRES ESQUINAS – COCOHONDO – TOTUI, MUNICIPIO DE BALBOA, RISARALDA, OCCIDENTE</v>
          </cell>
          <cell r="M8337">
            <v>96.83</v>
          </cell>
          <cell r="N8337">
            <v>94.6</v>
          </cell>
          <cell r="O8337" t="str">
            <v>CONTRATADO EN EJECUCIÓN</v>
          </cell>
        </row>
        <row r="8338">
          <cell r="K8338">
            <v>2013660750002</v>
          </cell>
          <cell r="L8338" t="str">
            <v>CONSTRUCCIÓN DE LA PLAZA PARQUE DEL MUNICIPIO DE BALBOA, RISARALDA, OCCIDENTE</v>
          </cell>
          <cell r="M8338">
            <v>100</v>
          </cell>
          <cell r="N8338">
            <v>99.98</v>
          </cell>
          <cell r="O8338" t="str">
            <v>CERRADO</v>
          </cell>
        </row>
        <row r="8339">
          <cell r="K8339">
            <v>2014660750001</v>
          </cell>
          <cell r="L8339" t="str">
            <v>MEJORAMIENTO ADECUACION Y DOTACION DEL GIMNASIO MUNICIPAL LOCALIZADO EN EL AREA URBANA DEL MUNICIPIO BALBOA, RISARALDA, OCCIDENTE</v>
          </cell>
          <cell r="M8339">
            <v>0</v>
          </cell>
          <cell r="N8339">
            <v>0</v>
          </cell>
          <cell r="O8339" t="str">
            <v>EN PROCESO DE CONTRATACIÓN</v>
          </cell>
        </row>
        <row r="8340">
          <cell r="K8340">
            <v>2015660750001</v>
          </cell>
          <cell r="L8340" t="str">
            <v>MEJORAMIENTO DE VIVIENDA EN EL ÁREA URBANA Y RURAL DEL MUNICIPIO DE BALBOA, RISARALDA, OCCIDENTE</v>
          </cell>
          <cell r="M8340">
            <v>0</v>
          </cell>
          <cell r="N8340">
            <v>0</v>
          </cell>
          <cell r="O8340" t="str">
            <v>SIN CONTRATAR</v>
          </cell>
        </row>
        <row r="8341">
          <cell r="K8341">
            <v>2013003660001</v>
          </cell>
          <cell r="L8341" t="str">
            <v>MEJORAMIENTO DE LA MOVILIDAD PARA LA COMUNIDAD INDIGENA FLOR DEL MONTE DEL MUNICIPIO DE BELÉN DE UMBRÍA, RISARALDA, OCCIDENTE</v>
          </cell>
          <cell r="M8341">
            <v>100</v>
          </cell>
          <cell r="N8341">
            <v>85.08</v>
          </cell>
          <cell r="O8341" t="str">
            <v>TERMINADO</v>
          </cell>
        </row>
        <row r="8342">
          <cell r="K8342">
            <v>2013003660003</v>
          </cell>
          <cell r="L8342" t="str">
            <v>MEJORAMIENTO DE LA MOVILIDAD FASE II EN LA ZONA URBANA DEL MUNICIPIO DE BELÉN DE UMBRÍA, RISARALDA, OCCIDENTE</v>
          </cell>
          <cell r="M8342">
            <v>100</v>
          </cell>
          <cell r="N8342">
            <v>100.21</v>
          </cell>
          <cell r="O8342" t="str">
            <v>TERMINADO</v>
          </cell>
        </row>
        <row r="8343">
          <cell r="K8343">
            <v>2012003660004</v>
          </cell>
          <cell r="L8343" t="str">
            <v>MEJORAMIENTO DE LA MOVILIDAD EN LA ZONA  URBANA DEL MUNICIPIO DE BELÉN DE UMBRÍA, RISARALDA, OCCIDENTE</v>
          </cell>
          <cell r="M8343">
            <v>100</v>
          </cell>
          <cell r="N8343">
            <v>100</v>
          </cell>
          <cell r="O8343" t="str">
            <v>CERRADO</v>
          </cell>
        </row>
        <row r="8344">
          <cell r="K8344">
            <v>2013663180001</v>
          </cell>
          <cell r="L8344" t="str">
            <v>MEJORAMIENTO DE 103 VIVIENDAS DEL AREA URBANA Y RURAL DEL MUNICIPIO DE GUÁTICA, RISARALDA, OCCIDENTE</v>
          </cell>
          <cell r="M8344">
            <v>100</v>
          </cell>
          <cell r="N8344">
            <v>99.99</v>
          </cell>
          <cell r="O8344" t="str">
            <v>TERMINADO</v>
          </cell>
        </row>
        <row r="8345">
          <cell r="K8345">
            <v>2013663180002</v>
          </cell>
          <cell r="L8345" t="str">
            <v>AMPLIACIÓN DE LA COBERTURA DE PAVIMENTO EN LA MALLA VIAL DEL  CASCO URBANO Y DE LOS CORREGIMIENTO DE SANTA ANA, TRAVESIAS Y VEREDA GUATICA, RISARALDA, OCCIDENTE</v>
          </cell>
          <cell r="M8345">
            <v>97.32</v>
          </cell>
          <cell r="N8345">
            <v>99.95</v>
          </cell>
          <cell r="O8345" t="str">
            <v>CONTRATADO EN EJECUCIÓN</v>
          </cell>
        </row>
        <row r="8346">
          <cell r="K8346">
            <v>2014663180001</v>
          </cell>
          <cell r="L8346" t="str">
            <v>CONSTRUCCIÓN CUBIERTA CENTRO DE COMERCIO MINORITARIO MUNICIPIO GUÁTICA, RISARALDA, OCCIDENTE</v>
          </cell>
          <cell r="M8346">
            <v>100</v>
          </cell>
          <cell r="N8346">
            <v>99.78</v>
          </cell>
          <cell r="O8346" t="str">
            <v>TERMINADO</v>
          </cell>
        </row>
        <row r="8347">
          <cell r="K8347">
            <v>2014663180002</v>
          </cell>
          <cell r="L8347" t="str">
            <v>CONSTRUCCIÓN DEL PAVIMENTO ASFÁLTICO EN LA VARIANTE GUÁTICA -  RISARALDA</v>
          </cell>
          <cell r="M8347">
            <v>100</v>
          </cell>
          <cell r="N8347">
            <v>99.15</v>
          </cell>
          <cell r="O8347" t="str">
            <v>TERMINADO</v>
          </cell>
        </row>
        <row r="8348">
          <cell r="K8348">
            <v>2015663180001</v>
          </cell>
          <cell r="L8348" t="str">
            <v>REPOSICIÓN Y MEJORAMIENTO DE LAS REDES DE ACUEDUCTO,ALCANTARILLADO Y PAVIMENTO DE LA CLL10 ENTRE CRA7 Y 9 Y CRA 9 ENTRE CLL 9 Y 10 GUÁTICA, RISARALDA, OCCIDENTE</v>
          </cell>
          <cell r="M8348">
            <v>0</v>
          </cell>
          <cell r="N8348">
            <v>0</v>
          </cell>
          <cell r="O8348" t="str">
            <v>CONTRATADO SIN ACTA DE INICIO</v>
          </cell>
        </row>
        <row r="8349">
          <cell r="K8349">
            <v>2013663830001</v>
          </cell>
          <cell r="L8349" t="str">
            <v>REPOSICIÓN DE REDES DE ALCANTARILLADO COMBINADO INCLUYENDO LA RECONSTRUCCION  DE PAVIMENTO EN CONCRETO RIGIDO LA CELIA RISARALDA</v>
          </cell>
          <cell r="M8349">
            <v>100</v>
          </cell>
          <cell r="N8349">
            <v>100</v>
          </cell>
          <cell r="O8349" t="str">
            <v>PARA CIERRE</v>
          </cell>
        </row>
        <row r="8350">
          <cell r="K8350">
            <v>2013663830002</v>
          </cell>
          <cell r="L8350" t="str">
            <v>REPOSICIÓN DE REDES DE ALCANTARILLADO COMBINADO Y RECONSTRUCCIÓN DE PAVIMENTO EN CONCRETO RÍGIDO REPOSICIÓN DE REDES D LA CELIA, RISARALDA, OCCIDENTE</v>
          </cell>
          <cell r="M8350">
            <v>100</v>
          </cell>
          <cell r="N8350">
            <v>100</v>
          </cell>
          <cell r="O8350" t="str">
            <v>TERMINADO</v>
          </cell>
        </row>
        <row r="8351">
          <cell r="K8351">
            <v>2015663830001</v>
          </cell>
          <cell r="L8351" t="str">
            <v>CONSTRUCCIÓN DE MEJORAMIENTOS DE VIVIENDA MODULARES EN EL SECTOR RURAL DEL MUNICIPIO DE LA CELIA, RISARALDA, OCCIDENTE</v>
          </cell>
          <cell r="M8351">
            <v>56.85</v>
          </cell>
          <cell r="N8351">
            <v>56.81</v>
          </cell>
          <cell r="O8351" t="str">
            <v>CONTRATADO EN EJECUCIÓN</v>
          </cell>
        </row>
        <row r="8352">
          <cell r="K8352">
            <v>2015663830002</v>
          </cell>
          <cell r="L8352" t="str">
            <v>CONSTRUCCIÓN OBRAS DE MITIGACIÓN DE RIESGO DE LA PLANTA DE TRATAMIENTO DE AGUA POTABLE PTAP MUNICIPIO DE LA CELIA, RISARALDA, OCCIDENTE</v>
          </cell>
          <cell r="M8352">
            <v>0</v>
          </cell>
          <cell r="N8352">
            <v>100</v>
          </cell>
          <cell r="O8352" t="str">
            <v>CONTRATADO EN EJECUCIÓN</v>
          </cell>
        </row>
        <row r="8353">
          <cell r="K8353">
            <v>2013664000001</v>
          </cell>
          <cell r="L8353" t="str">
            <v>REHABILITACIÓN DE LA RED VIAL URBANA LA VIRGINIA, RISARALDA, OCCIDENTE</v>
          </cell>
          <cell r="M8353">
            <v>100</v>
          </cell>
          <cell r="N8353">
            <v>94.72</v>
          </cell>
          <cell r="O8353" t="str">
            <v>TERMINADO</v>
          </cell>
        </row>
        <row r="8354">
          <cell r="K8354">
            <v>2013664000002</v>
          </cell>
          <cell r="L8354" t="str">
            <v>MEJORAMIENTO DEL ESPACIO PUBLICO DEL MUNICIPIO DE LA VIRGINIA, RISARALDA, OCCIDENTE</v>
          </cell>
          <cell r="M8354">
            <v>94.69</v>
          </cell>
          <cell r="N8354">
            <v>100.19</v>
          </cell>
          <cell r="O8354" t="str">
            <v>CONTRATADO EN EJECUCIÓN</v>
          </cell>
        </row>
        <row r="8355">
          <cell r="K8355">
            <v>2015664000001</v>
          </cell>
          <cell r="L8355" t="str">
            <v>ESTUDIOS Y DISEÑOS DE PAVIMENTOS DE VIAS URBANAS DEL MUNICIPIO DE LA VIRGINIA, RISARALDA, OCCIDENTE</v>
          </cell>
          <cell r="M8355">
            <v>100</v>
          </cell>
          <cell r="N8355">
            <v>88.98</v>
          </cell>
          <cell r="O8355" t="str">
            <v>TERMINADO</v>
          </cell>
        </row>
        <row r="8356">
          <cell r="K8356">
            <v>2015664000002</v>
          </cell>
          <cell r="L8356" t="str">
            <v>ESTUDIOS Y DISEÑOS  UNIDAD DEPORTIVA ESTADIO MUNICIPAL LA VIRGINIA, RISARALDA, OCCIDENTE</v>
          </cell>
          <cell r="M8356">
            <v>100</v>
          </cell>
          <cell r="N8356">
            <v>98.5</v>
          </cell>
          <cell r="O8356" t="str">
            <v>TERMINADO</v>
          </cell>
        </row>
        <row r="8357">
          <cell r="K8357">
            <v>2015664000003</v>
          </cell>
          <cell r="L8357" t="str">
            <v>ESTUDIOS Y DISEÑOS AMPLIACIÓN Y ADECUACIÓN CASA DE LA CULTURA, MUNICIPIO DE LA VIRGINIA, RISARALDA, OCCIDENTE</v>
          </cell>
          <cell r="M8357">
            <v>100</v>
          </cell>
          <cell r="N8357">
            <v>84.52</v>
          </cell>
          <cell r="O8357" t="str">
            <v>TERMINADO</v>
          </cell>
        </row>
        <row r="8358">
          <cell r="K8358">
            <v>2015664000004</v>
          </cell>
          <cell r="L8358" t="str">
            <v>ESTUDIOS Y DISEÑOS PARQUE LINEAL ZONA DE EXPANSIÓN NORTE, LA VIRGINIA, RISARALDA, OCCIDENTE</v>
          </cell>
          <cell r="M8358">
            <v>100</v>
          </cell>
          <cell r="N8358">
            <v>288.8</v>
          </cell>
          <cell r="O8358" t="str">
            <v>TERMINADO</v>
          </cell>
        </row>
        <row r="8359">
          <cell r="K8359">
            <v>2015664000005</v>
          </cell>
          <cell r="L8359" t="str">
            <v>ESTUDIOS Y DISEÑOS DEL PARQUE LINEAL ENTRE LOS BARRIOS LIBERTADORES Y LA MILAGROSA, LA VIRGINIA, RISARALDA, OCCIDENTE</v>
          </cell>
          <cell r="M8359">
            <v>100</v>
          </cell>
          <cell r="N8359">
            <v>0</v>
          </cell>
          <cell r="O8359" t="str">
            <v>TERMINADO</v>
          </cell>
        </row>
        <row r="8360">
          <cell r="K8360">
            <v>2015664000006</v>
          </cell>
          <cell r="L8360" t="str">
            <v>CONSTRUCCIÓN DE PAVIMENTO CARRERA 11 A ENTRE CALLES 5 Y 8 DEL MUNICIPIO DE LA VIRGINIA, RISARALDA, OCCIDENTE</v>
          </cell>
          <cell r="M8360">
            <v>0</v>
          </cell>
          <cell r="N8360">
            <v>0</v>
          </cell>
          <cell r="O8360" t="str">
            <v>SIN CONTRATAR</v>
          </cell>
        </row>
        <row r="8361">
          <cell r="K8361">
            <v>2013664400001</v>
          </cell>
          <cell r="L8361" t="str">
            <v>FORTALECIMIENTO DE LA OFERTA INSTITUCIONAL TURISTICA EN EL MARSELLA, RISARALDA, OCCIDENTE</v>
          </cell>
          <cell r="M8361">
            <v>100</v>
          </cell>
          <cell r="N8361">
            <v>99.63</v>
          </cell>
          <cell r="O8361" t="str">
            <v>CERRADO</v>
          </cell>
        </row>
        <row r="8362">
          <cell r="K8362">
            <v>2013664400002</v>
          </cell>
          <cell r="L8362" t="str">
            <v>IMPLEMENTACIÓN DE PROGRAMAS DE SEGURIDAD ALIMENTARIA EN EL MUNICIPIO DE MARSELLA, RISARALDA, OCCIDENTE</v>
          </cell>
          <cell r="M8362">
            <v>100</v>
          </cell>
          <cell r="N8362">
            <v>100</v>
          </cell>
          <cell r="O8362" t="str">
            <v>CERRADO</v>
          </cell>
        </row>
        <row r="8363">
          <cell r="K8363">
            <v>2013664400003</v>
          </cell>
          <cell r="L8363" t="str">
            <v>REHABILITACIÓN DE LA VIA MANGA BONITA - EL KIOSCO, SAN JOSÉ - EL SALADO, ALTO CAUCA  - EL BILLAR Y BUENAVISTA - LA CABAÑA MARSELLA, RISARALDA, OCCIDENTE</v>
          </cell>
          <cell r="M8363">
            <v>99.99</v>
          </cell>
          <cell r="N8363">
            <v>99.04</v>
          </cell>
          <cell r="O8363" t="str">
            <v>CERRADO</v>
          </cell>
        </row>
        <row r="8364">
          <cell r="K8364">
            <v>2015664400002</v>
          </cell>
          <cell r="L8364" t="str">
            <v>MEJORAMIENTO Y CONSTRUCCIÓN EN PAVIMENTO RIGIDO DEL ÁREA ÚRBANA DEL MUNICIPIO DE MARSELLA RISARALDA, OCCIDENTE</v>
          </cell>
          <cell r="M8364">
            <v>83.95</v>
          </cell>
          <cell r="N8364">
            <v>89.43</v>
          </cell>
          <cell r="O8364" t="str">
            <v>CONTRATADO EN EJECUCIÓN</v>
          </cell>
        </row>
        <row r="8365">
          <cell r="K8365">
            <v>2015664400003</v>
          </cell>
          <cell r="L8365" t="str">
            <v>IMPLEMENTACIÓN DE ESTRATEGIAS DE ATENCIÓN Y PREVENCIÓN INTEGRAL A LAS FAMILIAS EN RIESGO DE INSEGURIDAD ALIMENTARIA EN EL MUNICIPIO DE MARSELLA, RISARALDA</v>
          </cell>
          <cell r="M8365">
            <v>28.77</v>
          </cell>
          <cell r="N8365">
            <v>26.74</v>
          </cell>
          <cell r="O8365" t="str">
            <v>CONTRATADO EN EJECUCIÓN</v>
          </cell>
        </row>
        <row r="8366">
          <cell r="K8366">
            <v>2015664400004</v>
          </cell>
          <cell r="L8366" t="str">
            <v>MEJORAMIENTO DEL ESTADIO MUNICIPAL LA RIOJA, CANCHA MANUEL J. POSADA Y RECUPERACIÓN DE LAS PISCINAS DEL PARQUE DE LA SALUD DE MARSELLA, RISARALDA, OCCIDENTE</v>
          </cell>
          <cell r="M8366">
            <v>0</v>
          </cell>
          <cell r="N8366">
            <v>0</v>
          </cell>
          <cell r="O8366" t="str">
            <v>SIN CONTRATAR</v>
          </cell>
        </row>
        <row r="8367">
          <cell r="K8367">
            <v>2013664560001</v>
          </cell>
          <cell r="L8367" t="str">
            <v>MEJORAMIENTO DE LOS ESCENARIOS DEPORTIVOS DEL AREA URBANA DEL MUNICIPIO DE MISTRATÓ, RISARALDA, OCCIDENTE</v>
          </cell>
          <cell r="M8367">
            <v>100</v>
          </cell>
          <cell r="N8367">
            <v>98.71</v>
          </cell>
          <cell r="O8367" t="str">
            <v>TERMINADO</v>
          </cell>
        </row>
        <row r="8368">
          <cell r="K8368">
            <v>2013664560002</v>
          </cell>
          <cell r="L8368" t="str">
            <v>MEJORAMIENTO DE LA HABITABILIDAD DEL AREA URBANA Y RURAL DEL MUNICIPIO DE MISTRATÓ, RISARALDA, OCCIDENTE</v>
          </cell>
          <cell r="M8368">
            <v>100</v>
          </cell>
          <cell r="N8368">
            <v>102.56</v>
          </cell>
          <cell r="O8368" t="str">
            <v>TERMINADO</v>
          </cell>
        </row>
        <row r="8369">
          <cell r="K8369">
            <v>2014664560001</v>
          </cell>
          <cell r="L8369" t="str">
            <v>MEJORAMIENTO DE VIVIENDA EN EL AREA URBANA Y RURAL DEL MUNICIPIO DE MISTRATÓ, RISARALDA, OCCIDENTE</v>
          </cell>
          <cell r="M8369">
            <v>100</v>
          </cell>
          <cell r="N8369">
            <v>105.66</v>
          </cell>
          <cell r="O8369" t="str">
            <v>TERMINADO</v>
          </cell>
        </row>
        <row r="8370">
          <cell r="K8370">
            <v>2014664560002</v>
          </cell>
          <cell r="L8370" t="str">
            <v>MEJORAMIENTO DE 28 VIVIENDAS EN EL AREA URBANA Y RURAL DEL MUNICIPIO DE MISTRATÓ, RISARALDA, OCCIDENTE</v>
          </cell>
          <cell r="M8370">
            <v>0</v>
          </cell>
          <cell r="N8370">
            <v>100.59</v>
          </cell>
          <cell r="O8370" t="str">
            <v>CONTRATADO EN EJECUCIÓN</v>
          </cell>
        </row>
        <row r="8371">
          <cell r="K8371">
            <v>2015664560001</v>
          </cell>
          <cell r="L8371" t="str">
            <v>MEJORAMIENTO DE LA MALLA VIAL URBANA DEL MUNICIPIO DE MISTRATÓ, RISARALDA, OCCIDENTE</v>
          </cell>
          <cell r="M8371">
            <v>0</v>
          </cell>
          <cell r="N8371">
            <v>84.61</v>
          </cell>
          <cell r="O8371" t="str">
            <v>CONTRATADO EN EJECUCIÓN</v>
          </cell>
        </row>
        <row r="8372">
          <cell r="K8372">
            <v>2015664560002</v>
          </cell>
          <cell r="L8372" t="str">
            <v>ESTUDIOS Y DISEÑOS CONSTRUCCIÓN PUENTES BUENA VISTA Y GUAPA ZONA INDIGENA, MUNICIPIO DE MISTRATÓ, RISARALDA, OCCIDENTE</v>
          </cell>
          <cell r="M8372">
            <v>100</v>
          </cell>
          <cell r="N8372">
            <v>100</v>
          </cell>
          <cell r="O8372" t="str">
            <v>TERMINADO</v>
          </cell>
        </row>
        <row r="8373">
          <cell r="K8373">
            <v>2012003660005</v>
          </cell>
          <cell r="L8373" t="str">
            <v>FORTALECIMIENTO DE SIETE ASOCIACIONES AGROPECUARIAS EN EL MUNICIPIO DE PUEBLO RICO, RISARALDA, OCCIDENTE</v>
          </cell>
          <cell r="M8373">
            <v>100</v>
          </cell>
          <cell r="N8373">
            <v>96.65</v>
          </cell>
          <cell r="O8373" t="str">
            <v>TERMINADO</v>
          </cell>
        </row>
        <row r="8374">
          <cell r="K8374">
            <v>2015003660001</v>
          </cell>
          <cell r="L8374" t="str">
            <v>ADECUACIÓN DEL COLISEO DEPORTIVO DEL CORREGIMIENTO DE SANTA CECILIA, MUNICIPIO DE PUEBLO RICO, RISARALDA, OCCIDENTE</v>
          </cell>
          <cell r="M8374">
            <v>0</v>
          </cell>
          <cell r="N8374">
            <v>0</v>
          </cell>
          <cell r="O8374" t="str">
            <v>CONTRATADO EN EJECUCIÓN</v>
          </cell>
        </row>
        <row r="8375">
          <cell r="K8375">
            <v>2013003660002</v>
          </cell>
          <cell r="L8375" t="str">
            <v>CONSTRUCCIÓN VIVIENDA EN EL MUNICIPIO DE PUEBLO RICO, RISARALDA, URBANIZACION MANGA DEL MISTER II ETAPA</v>
          </cell>
          <cell r="M8375">
            <v>40.54</v>
          </cell>
          <cell r="N8375">
            <v>2.62</v>
          </cell>
          <cell r="O8375" t="str">
            <v>CONTRATADO EN EJECUCIÓN</v>
          </cell>
        </row>
        <row r="8376">
          <cell r="K8376">
            <v>2013665940001</v>
          </cell>
          <cell r="L8376" t="str">
            <v>REPOSICIÓN PAVIMENTO RIGIDO ZONA URBANA MUNICIPIO DE QUINCHÍA, RISARALDA, OCCIDENTE</v>
          </cell>
          <cell r="M8376">
            <v>100</v>
          </cell>
          <cell r="N8376">
            <v>100</v>
          </cell>
          <cell r="O8376" t="str">
            <v>CERRADO</v>
          </cell>
        </row>
        <row r="8377">
          <cell r="K8377">
            <v>2015665940001</v>
          </cell>
          <cell r="L8377" t="str">
            <v>CONSTRUCCIÓN SISTEMAS DE TRATAMIENTO DE AGUAS RESIDUALES DOMESTICAS ZONA MINERA MUNICIPIO DE QUINCHÍA DEPARTAMENTO DE RISARALDA.</v>
          </cell>
          <cell r="M8377">
            <v>100</v>
          </cell>
          <cell r="N8377">
            <v>100</v>
          </cell>
          <cell r="O8377" t="str">
            <v>PARA CIERRE</v>
          </cell>
        </row>
        <row r="8378">
          <cell r="K8378">
            <v>2015665940002</v>
          </cell>
          <cell r="L8378" t="str">
            <v>MEJORAMIENTO Y MANTENIMIENTO DE LA RED VIAL TERCIARIA, MEDIANTE LA ADQUISICIÓN DE MAQUINARIA AMARILLA EN EL MUNICIPIO DE QUINCHÍA, RISARALDA.</v>
          </cell>
          <cell r="M8378">
            <v>100</v>
          </cell>
          <cell r="N8378">
            <v>99.8</v>
          </cell>
          <cell r="O8378" t="str">
            <v>CERRADO</v>
          </cell>
        </row>
        <row r="8379">
          <cell r="K8379">
            <v>2015665940003</v>
          </cell>
          <cell r="L8379" t="str">
            <v>RENOVACIÓN URBANA DEL MUNICIPIO DE QUINCHÍA DEPARTAMENTO DE RISARALDA</v>
          </cell>
          <cell r="M8379">
            <v>100</v>
          </cell>
          <cell r="N8379">
            <v>85.28</v>
          </cell>
          <cell r="O8379" t="str">
            <v>TERMINADO</v>
          </cell>
        </row>
        <row r="8380">
          <cell r="K8380">
            <v>2013000040021</v>
          </cell>
          <cell r="L8380" t="str">
            <v>DESARROLLO AGROFORESTAL Y CONSERVACIÓN DE BOSQUES NATURALES EN EL DEPARTAMENTO DE RISARALDA</v>
          </cell>
          <cell r="M8380">
            <v>91.45</v>
          </cell>
          <cell r="N8380">
            <v>95.64</v>
          </cell>
          <cell r="O8380" t="str">
            <v>CONTRATADO EN EJECUCIÓN</v>
          </cell>
        </row>
        <row r="8381">
          <cell r="K8381">
            <v>2012000040021</v>
          </cell>
          <cell r="L8381" t="str">
            <v>MEJORAMIENTO Y REHABILITACIÓN DE LA FASE I DE LAS VÍAS DEL TODO EL DEPARTAMENTO, RISARALDA, OCCIDENTE</v>
          </cell>
          <cell r="M8381">
            <v>100</v>
          </cell>
          <cell r="N8381">
            <v>90.45</v>
          </cell>
          <cell r="O8381" t="str">
            <v>TERMINADO</v>
          </cell>
        </row>
        <row r="8382">
          <cell r="K8382">
            <v>2012000040022</v>
          </cell>
          <cell r="L8382" t="str">
            <v>IMPLEMENTACIÓN DEL PROGRAMA AGRICULTURA PARA LA SUPERVIVENCIA Y LA SEGURIDAD ALIMENTARIA EN EL DEPARTAMENTO, RISARALDA, OCCIDENTE</v>
          </cell>
          <cell r="M8382">
            <v>100</v>
          </cell>
          <cell r="N8382">
            <v>99.7</v>
          </cell>
          <cell r="O8382" t="str">
            <v>CERRADO</v>
          </cell>
        </row>
        <row r="8383">
          <cell r="K8383">
            <v>2012000040037</v>
          </cell>
          <cell r="L8383" t="str">
            <v>FORTALECIMIENTO DEL CONOCIMIENTO, INNOVACIÓN Y CAPACIDAD TECNOLÓGICA EN LOS ESTABLECIMIENTOS EDUCATIVOS DE LOS 12 MUNICIPIOS NO CERTIFICADOS DEL DEPARTAMENTO DE RISARALDA - NATIVOS DIGITALES -</v>
          </cell>
          <cell r="M8383">
            <v>100</v>
          </cell>
          <cell r="N8383">
            <v>99.83</v>
          </cell>
          <cell r="O8383" t="str">
            <v>CERRADO</v>
          </cell>
        </row>
        <row r="8384">
          <cell r="K8384">
            <v>2012000040038</v>
          </cell>
          <cell r="L8384" t="str">
            <v>FORTALECIMIENTO DE LAS CADENAS PRODUCTIVAS AGROPECUARIAS Y AGROINDUSTRIALES PRIORIZADAS EN EL DEPARTAMENTO DE DEPARTAMENTO DE RISARALDA</v>
          </cell>
          <cell r="M8384">
            <v>57.52</v>
          </cell>
          <cell r="N8384">
            <v>25.25</v>
          </cell>
          <cell r="O8384" t="str">
            <v>CONTRATADO EN EJECUCIÓN</v>
          </cell>
        </row>
        <row r="8385">
          <cell r="K8385">
            <v>2013000040010</v>
          </cell>
          <cell r="L8385" t="str">
            <v>MEJORAMIENTO Y REHABILITACION DE LA FASE II DE LAS VIAS DEL TODO EL DEPARTAMENTO, RISARALDA, OCCIDENTE</v>
          </cell>
          <cell r="M8385">
            <v>0</v>
          </cell>
          <cell r="N8385">
            <v>92.43</v>
          </cell>
          <cell r="O8385" t="str">
            <v>CONTRATADO EN EJECUCIÓN</v>
          </cell>
        </row>
        <row r="8386">
          <cell r="K8386">
            <v>2013000040016</v>
          </cell>
          <cell r="L8386" t="str">
            <v>IMPLEMENTACIÓN DEL PROGRAMA AGRICULTURA PARA LA SUPERVIVENCIA Y LA SEGURIDAD ALIMENTARIA CRIO, SIEMBRO,COMO Y AHORRO EN DEPARTAMENTO DE RISARALDA</v>
          </cell>
          <cell r="M8386">
            <v>100</v>
          </cell>
          <cell r="N8386">
            <v>99.38</v>
          </cell>
          <cell r="O8386" t="str">
            <v>TERMINADO</v>
          </cell>
        </row>
        <row r="8387">
          <cell r="K8387">
            <v>2013000040020</v>
          </cell>
          <cell r="L8387" t="str">
            <v>FORTALECIMIENTO DEL BILINGÜISMO EN RISARALDA</v>
          </cell>
          <cell r="M8387">
            <v>84.33</v>
          </cell>
          <cell r="N8387">
            <v>93.25</v>
          </cell>
          <cell r="O8387" t="str">
            <v>CONTRATADO EN EJECUCIÓN</v>
          </cell>
        </row>
        <row r="8388">
          <cell r="K8388">
            <v>2013000040022</v>
          </cell>
          <cell r="L8388" t="str">
            <v>IMPLEMENTACIÓN DE LA SEGUNDA FASE PARA EL FORTALECIMIENTO DE CADENAS PRODUCTIVAS AGROPECUARIAS Y AGROINDUSTRIALES EN EL DEPARTAMENTO DE RISARALDA</v>
          </cell>
          <cell r="M8388">
            <v>25</v>
          </cell>
          <cell r="N8388">
            <v>22.66</v>
          </cell>
          <cell r="O8388" t="str">
            <v>CONTRATADO EN EJECUCIÓN</v>
          </cell>
        </row>
        <row r="8389">
          <cell r="K8389">
            <v>2013000040031</v>
          </cell>
          <cell r="L8389" t="str">
            <v>MEJORAMIENTO Y/O REHABILITACION DE VIAS SECUNDARIAS EN LOS MUNICIPIOS DE APÍA, BELEN DE UMBRIA Y QUINCHIA DEL DEPARTAMENTO DE RISARALDA</v>
          </cell>
          <cell r="M8389">
            <v>99.61</v>
          </cell>
          <cell r="N8389">
            <v>79.92</v>
          </cell>
          <cell r="O8389" t="str">
            <v>TERMINADO</v>
          </cell>
        </row>
        <row r="8390">
          <cell r="K8390">
            <v>2013000100115</v>
          </cell>
          <cell r="L8390" t="str">
            <v>IMPLEMENTACIÓN DE ESTRATEGIAS DE APROPIACIÓN SOCIAL DE CIENCIA,TECNOLOGÍA E INNOVACIIÓN EN LOS NIVELES DE EDUCACIÓN PREESCOLAR, BÁSICA Y MEDIA DEL DEPARTAMENTO DE RISARALDA</v>
          </cell>
          <cell r="M8390">
            <v>82.17</v>
          </cell>
          <cell r="N8390">
            <v>74.150000000000006</v>
          </cell>
          <cell r="O8390" t="str">
            <v>CONTRATADO EN EJECUCIÓN</v>
          </cell>
        </row>
        <row r="8391">
          <cell r="K8391">
            <v>2013000100117</v>
          </cell>
          <cell r="L8391" t="str">
            <v>CONSOLIDACIÓN DEL CENTRO DE INNOVACIÓN Y DESARROLLO TECNOLÓGICO DE LA MANUFACTURA Y LA METALMECÁNICA -CINDETEMM DOSQUEBRADAS, RISARALDA, OCCIDENTE</v>
          </cell>
          <cell r="M8391">
            <v>100</v>
          </cell>
          <cell r="N8391">
            <v>100</v>
          </cell>
          <cell r="O8391" t="str">
            <v>CERRADO</v>
          </cell>
        </row>
        <row r="8392">
          <cell r="K8392">
            <v>2013000100119</v>
          </cell>
          <cell r="L8392" t="str">
            <v>FORTALECIMIENTO DEL  SECTOR AGROPECUARIO Y AGROINDUSTRIAL MEDIANTE LA INNOVACIÓN, CIENCIA Y TECNOLOGÍA EN EL DEPARTAMENTO DE RISARALDA, OCCIDENTE</v>
          </cell>
          <cell r="M8392">
            <v>18.12</v>
          </cell>
          <cell r="N8392">
            <v>43.29</v>
          </cell>
          <cell r="O8392" t="str">
            <v>CONTRATADO EN EJECUCIÓN</v>
          </cell>
        </row>
        <row r="8393">
          <cell r="K8393">
            <v>2014000040025</v>
          </cell>
          <cell r="L8393" t="str">
            <v>DESARROLLO DE LA ESTRATEGIA ENTORNOS SALUDABLES EN LOS MUNICIPIOS DE SANTA ROSA DE CABAL, DOSQUEBRADAS Y LA VIRGINIA DE RISARALDA</v>
          </cell>
          <cell r="M8393">
            <v>89.94</v>
          </cell>
          <cell r="N8393">
            <v>98.5</v>
          </cell>
          <cell r="O8393" t="str">
            <v>CONTRATADO EN EJECUCIÓN</v>
          </cell>
        </row>
        <row r="8394">
          <cell r="K8394">
            <v>2014000040028</v>
          </cell>
          <cell r="L8394" t="str">
            <v>DOTACIÓN TECNOLÓGICA  PARA EL DESARROLLO DE PROCESOS FORMATIVOS EN CONFECCIÓN PARA LA INCLUSIÓN LABORAL EN LA VIRGINIA, LA CELIA, BALBOA, SANTUARIO Y PEREIRA, RISARALDA, OCCIDENTE</v>
          </cell>
          <cell r="M8394">
            <v>100</v>
          </cell>
          <cell r="N8394">
            <v>100</v>
          </cell>
          <cell r="O8394" t="str">
            <v>TERMINADO</v>
          </cell>
        </row>
        <row r="8395">
          <cell r="K8395">
            <v>2015000040002</v>
          </cell>
          <cell r="L8395" t="str">
            <v>FORTALECIMIENTO DEL DEPORTE FORMATIVO Y COMPETITIVO EN EL DEPARTAMENTO, RISARALDA, OCCIDENTE</v>
          </cell>
          <cell r="M8395">
            <v>100</v>
          </cell>
          <cell r="N8395">
            <v>100</v>
          </cell>
          <cell r="O8395" t="str">
            <v>CERRADO</v>
          </cell>
        </row>
        <row r="8396">
          <cell r="K8396">
            <v>2015000040004</v>
          </cell>
          <cell r="L8396" t="str">
            <v>DOTACIÓN DE AMBULANCIAS TIPO TAB Y TAM PARA 10 E.S.E HOSPITALES DEL DEPARTAMENTO DE RISARALDA.</v>
          </cell>
          <cell r="M8396">
            <v>100</v>
          </cell>
          <cell r="N8396">
            <v>100</v>
          </cell>
          <cell r="O8396" t="str">
            <v>PARA CIERRE</v>
          </cell>
        </row>
        <row r="8397">
          <cell r="K8397">
            <v>2015000040005</v>
          </cell>
          <cell r="L8397" t="str">
            <v>ADQUISICIÓN DE MATERIAL EDUCATIVO Y EQUIPOS DE TECNOLOGÍA EDUCATIVA PARA ESTABLECIMIENTOS EDUCATIVOS OFICIALES DE LOS MUNICIPIOS DE LA CELIA, MARSELLA, MISTRATÓ, PUEBLO RICO, QUINCHÍA, SANTUARIO, PEREIRA Y DOSQUEBRADAS</v>
          </cell>
          <cell r="M8397">
            <v>100</v>
          </cell>
          <cell r="N8397">
            <v>100</v>
          </cell>
          <cell r="O8397" t="str">
            <v>TERMINADO</v>
          </cell>
        </row>
        <row r="8398">
          <cell r="K8398">
            <v>2015000040025</v>
          </cell>
          <cell r="L8398" t="str">
            <v>AMPLIACIÓN Y  MEJORAMIENTO DE  INFRAESTRUCTURA EDUCATIVA DEL DEPARTAMENTO DE RISARALDA</v>
          </cell>
          <cell r="M8398">
            <v>0</v>
          </cell>
          <cell r="N8398">
            <v>0</v>
          </cell>
          <cell r="O8398" t="str">
            <v>SIN CONTRATAR</v>
          </cell>
        </row>
        <row r="8399">
          <cell r="K8399">
            <v>2015000040026</v>
          </cell>
          <cell r="L8399" t="str">
            <v>CONSTRUCCIÓN Y DOTACIÓN DE INFRAESTRUCTURA DEPORTIVA Y RECREATIVA EN EL DEPARTAMENTO DE RISARALDA</v>
          </cell>
          <cell r="M8399">
            <v>100</v>
          </cell>
          <cell r="N8399">
            <v>82.48</v>
          </cell>
          <cell r="O8399" t="str">
            <v>TERMINADO</v>
          </cell>
        </row>
        <row r="8400">
          <cell r="K8400">
            <v>2015000040027</v>
          </cell>
          <cell r="L8400" t="str">
            <v>MEJORAMIENTO , REHABILITACIÓN Y CONSTRUCCIÓN DE LAS VÍAS RURALES (PLACA HUELLA Y PUENTES) EN EL DEPARTAMENTO DE RISARALDA, OCCIDENTE</v>
          </cell>
          <cell r="M8400">
            <v>69.56</v>
          </cell>
          <cell r="N8400">
            <v>61.16</v>
          </cell>
          <cell r="O8400" t="str">
            <v>CONTRATADO EN EJECUCIÓN</v>
          </cell>
        </row>
        <row r="8401">
          <cell r="K8401">
            <v>2015000100017</v>
          </cell>
          <cell r="L8401" t="str">
            <v>DESARROLLO DE CAPACIDADES CT+I PARA INVESTIGACIÓN Y SIMULACIÓN DE POLÍTICAS PÚBLICAS EN SALUD Y SEGURIDAD SOCIAL EN EL DEPARTAMENTO DE RISARALDA</v>
          </cell>
          <cell r="M8401">
            <v>26.2</v>
          </cell>
          <cell r="N8401">
            <v>33.44</v>
          </cell>
          <cell r="O8401" t="str">
            <v>CONTRATADO EN EJECUCIÓN</v>
          </cell>
        </row>
        <row r="8402">
          <cell r="K8402">
            <v>2013000040014</v>
          </cell>
          <cell r="L8402" t="str">
            <v>CONSTRUCCIÓN DE VIVIENDA  BIFAMILIARES EN LOS MUNICIPIOS DE APÍA, LA CELIA Y PUEBLO RICO RISARALDA</v>
          </cell>
          <cell r="M8402">
            <v>94.98</v>
          </cell>
          <cell r="N8402">
            <v>98.68</v>
          </cell>
          <cell r="O8402" t="str">
            <v>CONTRATADO EN EJECUCIÓN</v>
          </cell>
        </row>
        <row r="8403">
          <cell r="K8403">
            <v>2013000040028</v>
          </cell>
          <cell r="L8403" t="str">
            <v>MEJORAMIENTO DE VIVIENDA TECHOS DIGNOS. DEPARTAMENTO DE RISARALDA</v>
          </cell>
          <cell r="M8403">
            <v>100</v>
          </cell>
          <cell r="N8403">
            <v>99.96</v>
          </cell>
          <cell r="O8403" t="str">
            <v>TERMINADO</v>
          </cell>
        </row>
        <row r="8404">
          <cell r="K8404">
            <v>2014000040001</v>
          </cell>
          <cell r="L8404" t="str">
            <v>CONSTRUCCIÓN DE VIVIENDA EN LOS MUNICIPIOS DE GUÁTICA, PUEBLO RICO Y SANTA ROSA DE CABAL, RISARALDA.</v>
          </cell>
          <cell r="M8404">
            <v>13.3</v>
          </cell>
          <cell r="N8404">
            <v>84.6</v>
          </cell>
          <cell r="O8404" t="str">
            <v>CONTRATADO EN EJECUCIÓN</v>
          </cell>
        </row>
        <row r="8405">
          <cell r="K8405">
            <v>2014000040027</v>
          </cell>
          <cell r="L8405" t="str">
            <v>CONSTRUCCIÓN DE VIVIENDA DE INTERES PRIORITARIO EN EL DEPARTAMENTO DE RISARALDA</v>
          </cell>
          <cell r="M8405">
            <v>69.260000000000005</v>
          </cell>
          <cell r="N8405">
            <v>88.98</v>
          </cell>
          <cell r="O8405" t="str">
            <v>CONTRATADO EN EJECUCIÓN</v>
          </cell>
        </row>
        <row r="8406">
          <cell r="K8406">
            <v>2014000040032</v>
          </cell>
          <cell r="L8406" t="str">
            <v>MEJORAMIENTO DE VIVIENDA TECHOS DIGNOS EN EL DEPARTAMENTO DE RISARALDA ETAPA I</v>
          </cell>
          <cell r="M8406">
            <v>96.77</v>
          </cell>
          <cell r="N8406">
            <v>92.5</v>
          </cell>
          <cell r="O8406" t="str">
            <v>CONTRATADO EN EJECUCIÓN</v>
          </cell>
        </row>
        <row r="8407">
          <cell r="K8407">
            <v>2012000100050</v>
          </cell>
          <cell r="L8407" t="str">
            <v>DESARROLLO DE CAPACIDADES CIENTIFICAS Y TECNOLÓGICAS EN BIOTECNOLOGÍA APLICADAS A LOS SECTORES DE LA SALUD Y LA AGROINDUSTRIA EN EL DEPARTAMENTO DEL RISARALDA</v>
          </cell>
          <cell r="M8407">
            <v>40.11</v>
          </cell>
          <cell r="N8407">
            <v>26.59</v>
          </cell>
          <cell r="O8407" t="str">
            <v>CONTRATADO EN EJECUCIÓN</v>
          </cell>
        </row>
        <row r="8408">
          <cell r="K8408">
            <v>2013000100118</v>
          </cell>
          <cell r="L8408" t="str">
            <v>IMPLEMENTACIÓN DEL CENTRO DE INNOVACIÓN Y DESARROLLO TECNOLÓGICO CON ENFOQUE DE GESTIÓN EN KPO PEREIRA, RISARALDA, OCCIDENTE</v>
          </cell>
          <cell r="M8408">
            <v>66.11</v>
          </cell>
          <cell r="N8408">
            <v>70.5</v>
          </cell>
          <cell r="O8408" t="str">
            <v>CONTRATADO EN EJECUCIÓN</v>
          </cell>
        </row>
        <row r="8409">
          <cell r="K8409">
            <v>2013666820001</v>
          </cell>
          <cell r="L8409" t="str">
            <v>REPOSICIÓN DE LAS REDES EXISTENTES DE ACUEDUCTO Y ALCANTARILLADO COMBINADO CRA 15- CLL 10  Y 12 Y CRA 13 CLLE  15 Y16 SANTA ROSA DE CABAL, RISARALDA, OCCIDENTE</v>
          </cell>
          <cell r="M8409">
            <v>100</v>
          </cell>
          <cell r="N8409">
            <v>99.83</v>
          </cell>
          <cell r="O8409" t="str">
            <v>TERMINADO</v>
          </cell>
        </row>
        <row r="8410">
          <cell r="K8410">
            <v>2013666820002</v>
          </cell>
          <cell r="L8410" t="str">
            <v>REPOSICIÓN ALCANTARILLADO COMBINADO  DE LA CARRERA 15 ENTRE CALLES 9 Y 5 SANTA ROSA DE CABAL, RISARALDA, OCCIDENTE</v>
          </cell>
          <cell r="M8410">
            <v>100</v>
          </cell>
          <cell r="N8410">
            <v>99.42</v>
          </cell>
          <cell r="O8410" t="str">
            <v>TERMINADO</v>
          </cell>
        </row>
        <row r="8411">
          <cell r="K8411">
            <v>2014666820003</v>
          </cell>
          <cell r="L8411" t="str">
            <v>RENOVACIÓN Y OPTIMIZACIÓN DE REDES EXISTENTES DE ACUEDUCTO Y ALCANTARILLADO Y RECONSTRUCCIÓN DE PAVIMENTO  DE LA CLL 13 -CRAS 11-12 SANTA ROSA DE CABAL, RISARALDA, OCCIDENTE</v>
          </cell>
          <cell r="M8411">
            <v>100</v>
          </cell>
          <cell r="N8411">
            <v>99.89</v>
          </cell>
          <cell r="O8411" t="str">
            <v>TERMINADO</v>
          </cell>
        </row>
        <row r="8412">
          <cell r="K8412">
            <v>2015666820001</v>
          </cell>
          <cell r="L8412" t="str">
            <v>RENOVACIÓN Y OPTIMIZACIÓN DE REDES DE ACUEDUCTO, ALCANTARILLADO Y RECONSTRUCCIÓN DE PAVIMENTO CRA 16B C11-13 Y CALLE 13 CRAS 15-16B SANTA ROSA DE CABAL, RISARALDA, OCCIDENTE</v>
          </cell>
          <cell r="M8412">
            <v>99.38</v>
          </cell>
          <cell r="N8412">
            <v>98.61</v>
          </cell>
          <cell r="O8412" t="str">
            <v>TERMINADO</v>
          </cell>
        </row>
        <row r="8413">
          <cell r="K8413">
            <v>2014666820001</v>
          </cell>
          <cell r="L8413" t="str">
            <v>ACTUALIZACIÓN Y AJUSTE PLAN BÁSICO DE ORDENAMIENTO TERRITORIAL SANTA ROSA DE CABAL, RISARALDA, OCCIDENTE</v>
          </cell>
          <cell r="M8413">
            <v>100</v>
          </cell>
          <cell r="N8413">
            <v>99.66</v>
          </cell>
          <cell r="O8413" t="str">
            <v>PARA CIERRE</v>
          </cell>
        </row>
        <row r="8414">
          <cell r="K8414">
            <v>2014666820002</v>
          </cell>
          <cell r="L8414" t="str">
            <v>MEJORAMIENTO Y ADECUACIÓN DE ACCESOS Y SENDEROS PEATONALES INTERNOS DE LA PLAZA DE MERCADO LOS FUNDADORES EN EL MUNICIPIO DE SANTA ROSA DE CABAL, RISARALDA, OCCIDENTE</v>
          </cell>
          <cell r="M8414">
            <v>100</v>
          </cell>
          <cell r="N8414">
            <v>92.82</v>
          </cell>
          <cell r="O8414" t="str">
            <v>TERMINADO</v>
          </cell>
        </row>
        <row r="8415">
          <cell r="K8415">
            <v>2013666870001</v>
          </cell>
          <cell r="L8415" t="str">
            <v>RENOVACIÓN DE REDES DE ACUEDCUTO Y ALCANTARILLADO CARRERA 4A ENTRE CALLES 7 Y 8 Y CALLE 8 ENTRE CARRERAS 4A Y 5A SANTUARIO, RISARALDA, OCCIDENTE</v>
          </cell>
          <cell r="M8415">
            <v>100</v>
          </cell>
          <cell r="N8415">
            <v>99.99</v>
          </cell>
          <cell r="O8415" t="str">
            <v>TERMINADO</v>
          </cell>
        </row>
        <row r="8416">
          <cell r="K8416">
            <v>2014666870001</v>
          </cell>
          <cell r="L8416" t="str">
            <v>REPOSICIÓN Y MEJORAMIENTO DE LAS REDES DE ACUEDUCTO, ALCANTARILLADO Y PAVIMENTO DE LA CALLE 7 ENTRE CARRERAS 10 Y 11 MUNICIPIO DE SANTUARIO, RISARALDA, OCCIDENTE</v>
          </cell>
          <cell r="M8416">
            <v>0</v>
          </cell>
          <cell r="N8416">
            <v>100</v>
          </cell>
          <cell r="O8416" t="str">
            <v>CONTRATADO EN EJECUCIÓN</v>
          </cell>
        </row>
        <row r="8417">
          <cell r="K8417">
            <v>2013666870002</v>
          </cell>
          <cell r="L8417" t="str">
            <v>CONSTRUCCIÓN CANCHA POLIDEPORTIVA VEREDA EL BRILLANTE SANTUARIO, RISARALDA, OCCIDENTE</v>
          </cell>
          <cell r="M8417">
            <v>100</v>
          </cell>
          <cell r="N8417">
            <v>100</v>
          </cell>
          <cell r="O8417" t="str">
            <v>TERMINADO</v>
          </cell>
        </row>
        <row r="8418">
          <cell r="K8418">
            <v>2013666870003</v>
          </cell>
          <cell r="L8418" t="str">
            <v xml:space="preserve">AMPLIACION PLANTA FISICA INSTITUCION EDUCATIVA NUESTRA SEÑORA DEL ROSARIO, SEDE PRIMARIA, MUNICIPIO DE SANTUARIO, RISARALDA, OCCIDENTE” </v>
          </cell>
          <cell r="M8418">
            <v>100</v>
          </cell>
          <cell r="N8418">
            <v>69.08</v>
          </cell>
          <cell r="O8418" t="str">
            <v>TERMINADO</v>
          </cell>
        </row>
        <row r="8419">
          <cell r="K8419">
            <v>2013666870004</v>
          </cell>
          <cell r="L8419" t="str">
            <v>CONSTRUCCIÓN DE PAVIMENTOS URBANOS MUNICIPIO DE SANTUARIO, RISARALDA, OCCIDENTE</v>
          </cell>
          <cell r="M8419">
            <v>11.7</v>
          </cell>
          <cell r="N8419">
            <v>83.38</v>
          </cell>
          <cell r="O8419" t="str">
            <v>CONTRATADO EN EJECUCIÓN</v>
          </cell>
        </row>
        <row r="8420">
          <cell r="K8420">
            <v>2015666870001</v>
          </cell>
          <cell r="L8420" t="str">
            <v>CONSTRUCCIÓN CUBIERTA METALICA  PARA LA CANCHA ESCUELA SECTOR LA MARINA ZONA RURAL MUNICIPIO DE SANTUARIO, RISARALDA, OCCIDENTE</v>
          </cell>
          <cell r="M8420">
            <v>100</v>
          </cell>
          <cell r="N8420">
            <v>92.13</v>
          </cell>
          <cell r="O8420" t="str">
            <v>TERMINADO</v>
          </cell>
        </row>
        <row r="8421">
          <cell r="K8421">
            <v>2015666870002</v>
          </cell>
          <cell r="L8421" t="str">
            <v>MEJORAMIENTO DEL PAVIMENTO DE LA CARRERA 10 ENTRE CALLES 7 Y 8 DEL MUNICIPIO DE SANTUARIO, RISARALDA, OCCIDENTE</v>
          </cell>
          <cell r="M8421">
            <v>100</v>
          </cell>
          <cell r="N8421">
            <v>99.07</v>
          </cell>
          <cell r="O8421" t="str">
            <v>TERMINADO</v>
          </cell>
        </row>
        <row r="8422">
          <cell r="K8422">
            <v>2013885640001</v>
          </cell>
          <cell r="L8422" t="str">
            <v>DOTACIÓN PARQUES DE APARATOS GIMNASTICOS BIOSALUDABLES PARA EL MEJORAMIENTO DE LA SALUD DE LA POBLACIÓN PROVIDENCIA, SAN ANDRÉS, CARIBE</v>
          </cell>
          <cell r="M8422">
            <v>100</v>
          </cell>
          <cell r="N8422">
            <v>100</v>
          </cell>
          <cell r="O8422" t="str">
            <v>TERMINADO</v>
          </cell>
        </row>
        <row r="8423">
          <cell r="K8423">
            <v>2013002880001</v>
          </cell>
          <cell r="L8423" t="str">
            <v>CONSTRUCCIÓN ADECUACIÓN Y MANTENIMIENTO DE LA INSTITUCIÓN EDUCATIVA FLOWERS HILL BILINGUAL SCHOOL DEL DEPARTAMENTO DE SAN ANDRÉS, ISLA</v>
          </cell>
          <cell r="M8423">
            <v>72.03</v>
          </cell>
          <cell r="N8423">
            <v>43.19</v>
          </cell>
          <cell r="O8423" t="str">
            <v>CONTRATADO EN EJECUCIÓN</v>
          </cell>
        </row>
        <row r="8424">
          <cell r="K8424">
            <v>2013002880002</v>
          </cell>
          <cell r="L8424" t="str">
            <v>DOTACIÓN CASA DE LA CULTURA SECCTOR DE LA LOMA SAN ANDRÉS, ISLA</v>
          </cell>
          <cell r="M8424">
            <v>0</v>
          </cell>
          <cell r="N8424">
            <v>0</v>
          </cell>
          <cell r="O8424" t="str">
            <v>SIN CONTRATAR</v>
          </cell>
        </row>
        <row r="8425">
          <cell r="K8425">
            <v>2013002880003</v>
          </cell>
          <cell r="L8425" t="str">
            <v>REHABILITACIÓN Y MEJORAMIENTO DE VÍAS DE ACCESO HACIA LA ZONA INDUSTRIAL EN SAN ANDRÉS, ISLA</v>
          </cell>
          <cell r="M8425">
            <v>0</v>
          </cell>
          <cell r="N8425">
            <v>0</v>
          </cell>
          <cell r="O8425" t="str">
            <v>SIN CONTRATAR</v>
          </cell>
        </row>
        <row r="8426">
          <cell r="K8426">
            <v>2015002880002</v>
          </cell>
          <cell r="L8426" t="str">
            <v>FORTALECIMIENTO DE LA SEGURIDAD CIUDADANA EN LA ISLA DE SAN ANDRÉS</v>
          </cell>
          <cell r="M8426">
            <v>0</v>
          </cell>
          <cell r="N8426">
            <v>0</v>
          </cell>
          <cell r="O8426" t="str">
            <v>SIN CONTRATAR</v>
          </cell>
        </row>
        <row r="8427">
          <cell r="K8427">
            <v>2015002880003</v>
          </cell>
          <cell r="L8427" t="str">
            <v>FORTALECIMIENTO CUERPO OFICIAL DE BOMBEROS DE SAN ANDRÉS, ISLA</v>
          </cell>
          <cell r="M8427">
            <v>0</v>
          </cell>
          <cell r="N8427">
            <v>0</v>
          </cell>
          <cell r="O8427" t="str">
            <v>EN PROCESO DE CONTRATACIÓN</v>
          </cell>
        </row>
        <row r="8428">
          <cell r="K8428">
            <v>2013000020045</v>
          </cell>
          <cell r="L8428" t="str">
            <v>FORTALECIMIENTO DEL ÁREA MARINA PROTEGIDA DE SEAFLOWER EN EL ARCHIPIÉLAGO DE SAN ANDRÉS, PROVIDENCIA Y SANTA CATALINA</v>
          </cell>
          <cell r="M8428">
            <v>100</v>
          </cell>
          <cell r="N8428">
            <v>98.62</v>
          </cell>
          <cell r="O8428" t="str">
            <v>TERMINADO</v>
          </cell>
        </row>
        <row r="8429">
          <cell r="K8429">
            <v>2012000020031</v>
          </cell>
          <cell r="L8429" t="str">
            <v>RECUPERACIÓN DE PLAYAS EN SAN ANDRÉS, SAN ANDRÉS, CARIBE</v>
          </cell>
          <cell r="M8429">
            <v>0</v>
          </cell>
          <cell r="N8429">
            <v>0</v>
          </cell>
          <cell r="O8429" t="str">
            <v>SIN CONTRATAR</v>
          </cell>
        </row>
        <row r="8430">
          <cell r="K8430">
            <v>2012000020033</v>
          </cell>
          <cell r="L8430" t="str">
            <v>ESTUDIO Y DISEÑO PARA LA CONSTRUCCION DE ESPACIO PEATONAL EN LA AV NEWBALL HASTA B. HOOKER SAN ANDRÉS, SAN ANDRÉS, CARIBE</v>
          </cell>
          <cell r="M8430">
            <v>100</v>
          </cell>
          <cell r="N8430">
            <v>75</v>
          </cell>
          <cell r="O8430" t="str">
            <v>TERMINADO</v>
          </cell>
        </row>
        <row r="8431">
          <cell r="K8431">
            <v>2012000020034</v>
          </cell>
          <cell r="L8431" t="str">
            <v>FORTALECIMIENTO DEL CONOCIMIENTO, INNOVACIÓN Y CAPACIDAD TECNOLÓGICA EN LA COMUNIDAD EDUCATIVA Y GENERAL EN EL DEPARTAMENTO DE SAN ANDRÉS Y PROVIDENCIA.</v>
          </cell>
          <cell r="M8431">
            <v>95</v>
          </cell>
          <cell r="N8431">
            <v>98.87</v>
          </cell>
          <cell r="O8431" t="str">
            <v>TERMINADO</v>
          </cell>
        </row>
        <row r="8432">
          <cell r="K8432">
            <v>2012000020051</v>
          </cell>
          <cell r="L8432" t="str">
            <v>ESTUDIOS Y DISEÑOS PARA LA CONSTRUCCION DE LA VIA PERIMETRAL DEL CLIFF Y SU TRATAMIENTO COMO VIA DE BORDE URBANO EN SAN ANDRÉS ISLA</v>
          </cell>
          <cell r="M8432">
            <v>0</v>
          </cell>
          <cell r="N8432">
            <v>0</v>
          </cell>
          <cell r="O8432" t="str">
            <v>CONTRATADO EN EJECUCIÓN</v>
          </cell>
        </row>
        <row r="8433">
          <cell r="K8433">
            <v>2013000020041</v>
          </cell>
          <cell r="L8433" t="str">
            <v>CONSTRUCCIÓN Y DOTACIÓN DE UN MEGACOLEGIO EN EL SECTOR DE SAN LUÍS EN LA ISLA DE SAN ANDRÉS</v>
          </cell>
          <cell r="M8433">
            <v>27.83</v>
          </cell>
          <cell r="N8433">
            <v>42.04</v>
          </cell>
          <cell r="O8433" t="str">
            <v>CONTRATADO EN EJECUCIÓN</v>
          </cell>
        </row>
        <row r="8434">
          <cell r="K8434">
            <v>2013000020126</v>
          </cell>
          <cell r="L8434" t="str">
            <v>CONSTRUCCIÓN Y DOTACIÓN DE LAS SEDES PARA EL ARCHIVO GENERAL DEL DEPARTAMENTO Y EL SISTEMA INTEGRADO DE EMERGENCIA Y SEGURIDAD-SIES EN SAN ANDRÉS, ISLA</v>
          </cell>
          <cell r="M8434">
            <v>29.35</v>
          </cell>
          <cell r="N8434">
            <v>40.479999999999997</v>
          </cell>
          <cell r="O8434" t="str">
            <v>CONTRATADO EN EJECUCIÓN</v>
          </cell>
        </row>
        <row r="8435">
          <cell r="K8435">
            <v>2015000020028</v>
          </cell>
          <cell r="L8435" t="str">
            <v>MEJORAMIENTO Y RECUPERACION DEL ESPACIO PEATONAL DE LA AVENIDA NEWBALL Y BAHIA HOOKER EN SAN ANDRES ISLA</v>
          </cell>
          <cell r="M8435">
            <v>0</v>
          </cell>
          <cell r="N8435">
            <v>0</v>
          </cell>
          <cell r="O8435" t="str">
            <v>SIN CONTRATAR</v>
          </cell>
        </row>
        <row r="8436">
          <cell r="K8436">
            <v>2015000020030</v>
          </cell>
          <cell r="L8436" t="str">
            <v>CONSTRUCCIÓN DE OBRAS COMPLEMENTARIAS  EN EL INSTITUTO BOLIVARIANO EN SAN ANDRÉS, ISLA</v>
          </cell>
          <cell r="M8436">
            <v>0</v>
          </cell>
          <cell r="N8436">
            <v>0</v>
          </cell>
          <cell r="O8436" t="str">
            <v>CONTRATADO SIN ACTA DE INICIO</v>
          </cell>
        </row>
        <row r="8437">
          <cell r="K8437">
            <v>2013000020046</v>
          </cell>
          <cell r="L8437" t="str">
            <v>ASESORIA EN LA ELABORACIÓN DE ESTUDIOS Y DISEÑOS PARA LA RECONSTRUCCIÓN DEL FUERTE LA LIBERTAD MUNICIPIO DE PROVIDENCIA, SAN ANDRÉS, CARIBE</v>
          </cell>
          <cell r="M8437">
            <v>100</v>
          </cell>
          <cell r="N8437">
            <v>99.91</v>
          </cell>
          <cell r="O8437" t="str">
            <v>TERMINADO</v>
          </cell>
        </row>
        <row r="8438">
          <cell r="K8438">
            <v>2013000020116</v>
          </cell>
          <cell r="L8438" t="str">
            <v>FORMULACIÓN , DISEÑO Y ESTUDIOS DEFINITIVOS DEL PLAN MAESTRO DE ALCANTARILLADO DEL MUNICIPIO DE PROVIDENCIA, SAN ANDRÉS, CARIBE</v>
          </cell>
          <cell r="M8438">
            <v>15</v>
          </cell>
          <cell r="N8438">
            <v>27.27</v>
          </cell>
          <cell r="O8438" t="str">
            <v>CONTRATADO EN EJECUCIÓN</v>
          </cell>
        </row>
        <row r="8439">
          <cell r="K8439">
            <v>2014000020027</v>
          </cell>
          <cell r="L8439" t="str">
            <v>RECUPERACIÓN Y PUESTA EN MARCHA DE LA GRANJA MUNICIPALOLD PROVIDENCE COMO CENTRO DE PRODUCCIÓN  AGROPECUARIA LIMPIA Y SOSTENIBLE, CAPACITACIÓN  Y ASISTENCIA TÉCNICA A LOS HABITANTES DE PROVIDENCIA Y SANTA CATALINA ISLAS</v>
          </cell>
          <cell r="M8439">
            <v>2.2400000000000002</v>
          </cell>
          <cell r="N8439">
            <v>0.91</v>
          </cell>
          <cell r="O8439" t="str">
            <v>CONTRATADO EN EJECUCIÓN</v>
          </cell>
        </row>
        <row r="8440">
          <cell r="K8440">
            <v>2013680130001</v>
          </cell>
          <cell r="L8440" t="str">
            <v>CONSTRUCCIÓN DE ALCANTARILLAS PARA REHABILITAR VÍAS TERCIARIAS EN LAS VEREDAS SAN JOAQUIN, SAN ANTONIO, SAN MARTÍN Y SAN ISIDRO AGUADA, SANTANDER</v>
          </cell>
          <cell r="M8440">
            <v>100</v>
          </cell>
          <cell r="N8440">
            <v>0</v>
          </cell>
          <cell r="O8440" t="str">
            <v>TERMINADO</v>
          </cell>
        </row>
        <row r="8441">
          <cell r="K8441">
            <v>2014680130001</v>
          </cell>
          <cell r="L8441" t="str">
            <v>CONSTRUCCIÓN DE PLACA HUELLAS EN LAS VEREDAS SAN ANTONIO SECTOR LA PEÑA Y SAN ISIDRO DEL MUNICIPIO DE AGUADA, SANTANDER</v>
          </cell>
          <cell r="M8441">
            <v>100</v>
          </cell>
          <cell r="N8441">
            <v>0</v>
          </cell>
          <cell r="O8441" t="str">
            <v>TERMINADO</v>
          </cell>
        </row>
        <row r="8442">
          <cell r="K8442">
            <v>2015680130001</v>
          </cell>
          <cell r="L8442" t="str">
            <v>CONSTRUCCIÓN DE PLACA HUELLAS EN LA VEREDA SAN ISIDRO DEL MUNICIPIO DE AGUADA, SANTANDER</v>
          </cell>
          <cell r="M8442">
            <v>100</v>
          </cell>
          <cell r="N8442">
            <v>76.8</v>
          </cell>
          <cell r="O8442" t="str">
            <v>TERMINADO</v>
          </cell>
        </row>
        <row r="8443">
          <cell r="K8443">
            <v>2016680130001</v>
          </cell>
          <cell r="L8443" t="str">
            <v>MANTENIMIENTO DE LA VÍA QUE CONDUCE DEL CASCO URBANO A LA VDA. SAN MARTÍN, MEDIANTE LA CONSTRUCCIÓN DE PLACA HUELLA EN EL MUNICIPIO AGUADA, SANTANDER.</v>
          </cell>
          <cell r="M8443">
            <v>0</v>
          </cell>
          <cell r="N8443">
            <v>0</v>
          </cell>
          <cell r="O8443" t="str">
            <v>SIN CONTRATAR</v>
          </cell>
        </row>
        <row r="8444">
          <cell r="K8444">
            <v>2012004680088</v>
          </cell>
          <cell r="L8444" t="str">
            <v>MANTENIMIENTO VIA CORREGIMIENTO LA MESA QUEBRADA LA NEGRA Y VARIANTE PUENTE QUEBRADA LA NEGRA, MUNICIPIO DE ALBANIA, DEPARTAMENTO DE SANTANDER</v>
          </cell>
          <cell r="M8444">
            <v>100</v>
          </cell>
          <cell r="N8444">
            <v>98.28</v>
          </cell>
          <cell r="O8444" t="str">
            <v>CERRADO</v>
          </cell>
        </row>
        <row r="8445">
          <cell r="K8445">
            <v>2015004680061</v>
          </cell>
          <cell r="L8445" t="str">
            <v>CONSTRUCCIÓN DE COCINAS PARA EL MEJORAMIENTO DE VIVIENDA RURAL EN EL MUNICIPIO DE ALBANIA SANTANDER.</v>
          </cell>
          <cell r="M8445">
            <v>88.99</v>
          </cell>
          <cell r="N8445">
            <v>87.03</v>
          </cell>
          <cell r="O8445" t="str">
            <v>CONTRATADO EN EJECUCIÓN</v>
          </cell>
        </row>
        <row r="8446">
          <cell r="K8446">
            <v>2013680510001</v>
          </cell>
          <cell r="L8446" t="str">
            <v>CONSTRUCCIÓN DE UNIDADES SANITARIAS PARA EL MEJORAMIENTO DE LA CALIDAD DE VIDA DE LA POBLACIÓN RURAL DEL MUNICIPIO DE ARATOCA, SANTANDER</v>
          </cell>
          <cell r="M8446">
            <v>100</v>
          </cell>
          <cell r="N8446">
            <v>99.92</v>
          </cell>
          <cell r="O8446" t="str">
            <v>CERRADO</v>
          </cell>
        </row>
        <row r="8447">
          <cell r="K8447">
            <v>2014680510001</v>
          </cell>
          <cell r="L8447" t="str">
            <v>ESTUDIOS TECNICOS PARA LA REVISIÓN Y AJUSTE DEL ESQUEMA DE ORDENAMIENTO TERRITORIAL DEL MUNICIPIO DE ARATOCA, SANTANDER, CENTRO ORIENTE</v>
          </cell>
          <cell r="M8447">
            <v>80</v>
          </cell>
          <cell r="N8447">
            <v>80</v>
          </cell>
          <cell r="O8447" t="str">
            <v>CONTRATADO EN EJECUCIÓN</v>
          </cell>
        </row>
        <row r="8448">
          <cell r="K8448">
            <v>2014680510002</v>
          </cell>
          <cell r="L8448" t="str">
            <v>CONSTRUCCIÓN DE LA PLANTA DE TRAMIENTO DE AGUAS RESIDUALES PARA EL CASCO URBANO DEL MUNICIPIO DE ARATOCA, SANTANDER, CENTRO ORIENTE</v>
          </cell>
          <cell r="M8448">
            <v>0</v>
          </cell>
          <cell r="N8448">
            <v>30.1</v>
          </cell>
          <cell r="O8448" t="str">
            <v>CONTRATADO EN EJECUCIÓN</v>
          </cell>
        </row>
        <row r="8449">
          <cell r="K8449">
            <v>2012004680087</v>
          </cell>
          <cell r="L8449" t="str">
            <v>MEJORAMIENTO Y MANTENIMIENTO DE LAS VIAS URBANAS Y RURALES MEDIANTE LA ADQUISICION DE EQUIPO Y MAQUINARIA EN EL MUNICIPIO DE BARBOSA</v>
          </cell>
          <cell r="M8449">
            <v>100</v>
          </cell>
          <cell r="N8449">
            <v>73.95</v>
          </cell>
          <cell r="O8449" t="str">
            <v>TERMINADO</v>
          </cell>
        </row>
        <row r="8450">
          <cell r="K8450">
            <v>2014680770001</v>
          </cell>
          <cell r="L8450" t="str">
            <v>RECUPERACIÓN , MANTENIMIENTO Y MEJORAMIENTO DE LA MALLA VIAL DEL MUNICIPIO DE BARBOSA, SANTANDER, CENTRO ORIENTE</v>
          </cell>
          <cell r="M8450">
            <v>100</v>
          </cell>
          <cell r="N8450">
            <v>108.93</v>
          </cell>
          <cell r="O8450" t="str">
            <v>TERMINADO</v>
          </cell>
        </row>
        <row r="8451">
          <cell r="K8451">
            <v>2014680770002</v>
          </cell>
          <cell r="L8451" t="str">
            <v>CONSTRUCCIÓN DE PAVIMENTO VIAS BARRIOS EL GAITAN  Y EL PRADO, MUNICIPIO DE BARBOSA, SANTANDER</v>
          </cell>
          <cell r="M8451">
            <v>100</v>
          </cell>
          <cell r="N8451">
            <v>0</v>
          </cell>
          <cell r="O8451" t="str">
            <v>TERMINADO</v>
          </cell>
        </row>
        <row r="8452">
          <cell r="K8452">
            <v>2015680770001</v>
          </cell>
          <cell r="L8452" t="str">
            <v>CONSTRUCCIÓN Y MANTENIMIENTO DE PAVIMENTO VIAS BARRIOS SAN CARLOS DEL RIO, LA METROPOLITANA, VILLA MARIA Y CONSTRUCCIÓN DE HUELLA EN CONCRETO RIGIDO SECTOR CANALES DE LA VEREDA SANTA ROSA DEL MUNICIPIO DE BARBOSA, SANTANDER</v>
          </cell>
          <cell r="M8452">
            <v>94.14</v>
          </cell>
          <cell r="N8452">
            <v>0</v>
          </cell>
          <cell r="O8452" t="str">
            <v>TERMINADO</v>
          </cell>
        </row>
        <row r="8453">
          <cell r="K8453">
            <v>2012004680085</v>
          </cell>
          <cell r="L8453" t="str">
            <v>CONSTRUCCIÓN DE 33 MEJORAMIENTOS DE VIVIENDA EN EL AREA RURAL DEL MUNICIPIO DE BARICHARA SANTANDER</v>
          </cell>
          <cell r="M8453">
            <v>100</v>
          </cell>
          <cell r="N8453">
            <v>99.89</v>
          </cell>
          <cell r="O8453" t="str">
            <v>TERMINADO</v>
          </cell>
        </row>
        <row r="8454">
          <cell r="K8454">
            <v>2013004680008</v>
          </cell>
          <cell r="L8454" t="str">
            <v>ACTUALIZACIÓN DEL PLAN DE GESTION INTEGRAL DE RESIDUOS SOLIDOS PGIRS COMO ALTERNATIVA DE SOLUCION REGIONAL EN EL MUNICIPIO DE BARICHARA, DEPARTAMENTO DE SANTANDER</v>
          </cell>
          <cell r="M8454">
            <v>100</v>
          </cell>
          <cell r="N8454">
            <v>100</v>
          </cell>
          <cell r="O8454" t="str">
            <v>CERRADO</v>
          </cell>
        </row>
        <row r="8455">
          <cell r="K8455">
            <v>2013004680074</v>
          </cell>
          <cell r="L8455" t="str">
            <v>CONSTRUCCIÓN DE 29 MEJORAMIENTOS DE VIVIENDA EN EL AREA RURAL DEL MUNICIPIO  DE BARICHARA, SANTANDER</v>
          </cell>
          <cell r="M8455">
            <v>100</v>
          </cell>
          <cell r="N8455">
            <v>99.8</v>
          </cell>
          <cell r="O8455" t="str">
            <v>TERMINADO</v>
          </cell>
        </row>
        <row r="8456">
          <cell r="K8456">
            <v>2015004680049</v>
          </cell>
          <cell r="L8456" t="str">
            <v>CONSTRUCCIÓN DE PLACA HUELLAS EN LA VÍA REPRESA EL PASO - PIEDRA DE LOS NOVIOS DE LA VEREDA SAN JOSE DEL MUNICIPIO DE BARICHARA DEPARTAMENTO DE SANTANDER</v>
          </cell>
          <cell r="M8456">
            <v>100</v>
          </cell>
          <cell r="N8456">
            <v>100</v>
          </cell>
          <cell r="O8456" t="str">
            <v>CERRADO</v>
          </cell>
        </row>
        <row r="8457">
          <cell r="K8457">
            <v>2015004680068</v>
          </cell>
          <cell r="L8457" t="str">
            <v>CONSTRUCCIÓN DE PLACA HUELLAS EN LA VÍAS INSTITUTO DE PROMOCIÓN SOCIAL  VDA.  EL LLANO Y VILLA SANTIAGO TRES ESQUINAS VDA. SAN JOSE ALTO MUNICIPIO DE BARICHARA, DEPARTAMENTO DE SANTANDER</v>
          </cell>
          <cell r="M8457">
            <v>100</v>
          </cell>
          <cell r="N8457">
            <v>80.61</v>
          </cell>
          <cell r="O8457" t="str">
            <v>TERMINADO</v>
          </cell>
        </row>
        <row r="8458">
          <cell r="K8458">
            <v>2013680810004</v>
          </cell>
          <cell r="L8458" t="str">
            <v>CONSTRUCCIÓN PLAN DE SANEAMIENTO HÍDRICO IMPLEMENTACIÓN INGENIERIA DE DETALLE,CONSTRUCCIÓN Y OPERACIÓN DE LA PTAR SAN SILVESTRE BARRANCABERMEJA, SANTANDER, CENTRO ORIENTE</v>
          </cell>
          <cell r="M8458">
            <v>0</v>
          </cell>
          <cell r="N8458">
            <v>0</v>
          </cell>
          <cell r="O8458" t="str">
            <v>SIN CONTRATAR</v>
          </cell>
        </row>
        <row r="8459">
          <cell r="K8459">
            <v>2015680810001</v>
          </cell>
          <cell r="L8459" t="str">
            <v>DOTACIÓN DE EQUIPO PARA LA OPERACION Y MEJORAMIENTO DE LOS SISTEMAS DE ALCANTARILLADO EN EL MUNICIPIO DE BARRANCABERMEJA, SANTANDER, CENTRO ORIENTE</v>
          </cell>
          <cell r="M8459">
            <v>0</v>
          </cell>
          <cell r="N8459">
            <v>0</v>
          </cell>
          <cell r="O8459" t="str">
            <v>SIN CONTRATAR</v>
          </cell>
        </row>
        <row r="8460">
          <cell r="K8460">
            <v>2015680810003</v>
          </cell>
          <cell r="L8460" t="str">
            <v>FORTALECIMIENTO INSTITUCIONAL PARA LA CONSTRUCCIÓN DEL LABORATORIO DE METROLOGÍA, EL ÁREA DE ARCHIVO Y RECEPCIÓN PARA EL MEJORAMIENTO DE LA PRESTACIÓN DE SERVICIOS A LOS USUARIOS DE LA EMPRESA AGUAS DE BARRANCABERMEJA S.A. ESP</v>
          </cell>
          <cell r="M8460">
            <v>100</v>
          </cell>
          <cell r="N8460">
            <v>90.24</v>
          </cell>
          <cell r="O8460" t="str">
            <v>TERMINADO</v>
          </cell>
        </row>
        <row r="8461">
          <cell r="K8461">
            <v>2015680810007</v>
          </cell>
          <cell r="L8461" t="str">
            <v>ESTUDIO PARA SELECCIONAR LA ALTERNATIVA DE ABASTECIMIENTO MAS CONVENIENTE PARA SUMINISTRO DE AGUA QUE GARANTICE LAS CONDICIONES DE DISPONIBILIDAD EN EL SERVICIO DE ACUEDUCTO URBANO DE BARRANCABERMEJA, SANTANDER, CENTRO ORIENTE</v>
          </cell>
          <cell r="M8461">
            <v>0</v>
          </cell>
          <cell r="N8461">
            <v>0</v>
          </cell>
          <cell r="O8461" t="str">
            <v>SIN CONTRATAR</v>
          </cell>
        </row>
        <row r="8462">
          <cell r="K8462">
            <v>2015680810016</v>
          </cell>
          <cell r="L8462" t="str">
            <v>MEJORAMIENTO DE LA CALIDAD DE VIDA DE LA POBLACIÓN URBANA Y RURAL A TRAVÉS  DE GIMNASIOS BIOSALUDABLES EN EL MUNICIPIO DE BARRANCABERMEJA</v>
          </cell>
          <cell r="M8462">
            <v>84.6</v>
          </cell>
          <cell r="N8462">
            <v>83.21</v>
          </cell>
          <cell r="O8462" t="str">
            <v>CONTRATADO EN EJECUCIÓN</v>
          </cell>
        </row>
        <row r="8463">
          <cell r="K8463">
            <v>2015680810017</v>
          </cell>
          <cell r="L8463" t="str">
            <v>DOTACIÓN DE IMPLEMENTOS Y EQUIPOS DEPORTIVOS PARA EL PROGRAMA DE ESCUELAS DE FORMACIÓN DEPORTIVA EN LA DISCIPLINA DE ATLETISMO DEL MUNICIPIO DE BARRANCABERMEJA, SANTANDER, CENTRO ORIENTE</v>
          </cell>
          <cell r="M8463">
            <v>100</v>
          </cell>
          <cell r="N8463">
            <v>100</v>
          </cell>
          <cell r="O8463" t="str">
            <v>TERMINADO</v>
          </cell>
        </row>
        <row r="8464">
          <cell r="K8464">
            <v>2012680810001</v>
          </cell>
          <cell r="L8464" t="str">
            <v>CONSTRUCCIÓN COLECTOR EL COMERCIO BARRANCABERMEJA, SANTANDER, CENTRO ORIENTE</v>
          </cell>
          <cell r="M8464">
            <v>100</v>
          </cell>
          <cell r="N8464">
            <v>98.29</v>
          </cell>
          <cell r="O8464" t="str">
            <v>TERMINADO</v>
          </cell>
        </row>
        <row r="8465">
          <cell r="K8465">
            <v>2012680810003</v>
          </cell>
          <cell r="L8465" t="str">
            <v>CONSTRUCCIÓN DE PAVIMENTO RÍGIDO EN CONCRETO HIDRÁULICO DE 3000 PSI EN LAS DIFERENTES COMUNAS DE BARRANCABERMEJA, SANTANDER, CENTRO ORIENTE</v>
          </cell>
          <cell r="M8465">
            <v>99.95</v>
          </cell>
          <cell r="N8465">
            <v>93.26</v>
          </cell>
          <cell r="O8465" t="str">
            <v>CERRADO</v>
          </cell>
        </row>
        <row r="8466">
          <cell r="K8466">
            <v>2012680810005</v>
          </cell>
          <cell r="L8466" t="str">
            <v>MEJORAMIENTO DE LA CALIDAD EDUCATIVA EN LOS  ESTABLECIMIENTOS EDUCATIVOS OFICIALES DEL MUNICIPIO DE BARRANCABERMEJA</v>
          </cell>
          <cell r="M8466">
            <v>99.63</v>
          </cell>
          <cell r="N8466">
            <v>99.74</v>
          </cell>
          <cell r="O8466" t="str">
            <v>CERRADO</v>
          </cell>
        </row>
        <row r="8467">
          <cell r="K8467">
            <v>2013680810001</v>
          </cell>
          <cell r="L8467" t="str">
            <v>IMPLEMENTACION DE LAS TECNOLOGIAS DE LA INFORMACION Y LAS COMUNICACIONES TIC, DIGIAULAS EN LOS ESTABLECIMIENTOS EDUATIVOS OFICIALES DEL MUNICIPIO DE BARRANCABERMEJA</v>
          </cell>
          <cell r="M8467">
            <v>83.25</v>
          </cell>
          <cell r="N8467">
            <v>90.77</v>
          </cell>
          <cell r="O8467" t="str">
            <v>CONTRATADO EN EJECUCIÓN</v>
          </cell>
        </row>
        <row r="8468">
          <cell r="K8468">
            <v>2014680810002</v>
          </cell>
          <cell r="L8468" t="str">
            <v>CONSTRUCCIÓN PARTICIPATIVA DEL PLAN DE ETNODESARROLLO PARA LA POBLACION AFROCOLOMBIANA DEL MUNICIPIO DE BARRANCABERMEJA, SANTANDER, CENTRO ORIENTE</v>
          </cell>
          <cell r="M8468">
            <v>0</v>
          </cell>
          <cell r="N8468">
            <v>0</v>
          </cell>
          <cell r="O8468" t="str">
            <v>SIN CONTRATAR</v>
          </cell>
        </row>
        <row r="8469">
          <cell r="K8469">
            <v>2015680810002</v>
          </cell>
          <cell r="L8469" t="str">
            <v>SERVICIO DE TRANSPORTE ESCOLAR A ESTUDIANTES DEL SECTOR EDUCATIVO OFICIAL DEL MUNICIPIO DE BARRANCABERMEJA, SANTANDER, CENTRO ORIENTE</v>
          </cell>
          <cell r="M8469">
            <v>100</v>
          </cell>
          <cell r="N8469">
            <v>99.78</v>
          </cell>
          <cell r="O8469" t="str">
            <v>TERMINADO</v>
          </cell>
        </row>
        <row r="8470">
          <cell r="K8470">
            <v>2015680810005</v>
          </cell>
          <cell r="L8470" t="str">
            <v>ESTUDIOS Y DISEÑOS DEL PAVIMENTO Y OBRAS COMPLEMENTARIAS DE LAS VÍAS A REALIZAR POR AUTPAVIMENTACIÓN EN LAS COMUNAS DE BARRANCABERMEJA</v>
          </cell>
          <cell r="M8470">
            <v>100</v>
          </cell>
          <cell r="N8470">
            <v>99.96</v>
          </cell>
          <cell r="O8470" t="str">
            <v>TERMINADO</v>
          </cell>
        </row>
        <row r="8471">
          <cell r="K8471">
            <v>2015680810006</v>
          </cell>
          <cell r="L8471" t="str">
            <v>IMPLEMENTACIÓN DE UN MODELO DE ATENCION Y ASESORAMIENTO AL EMPRENDIMIENTO DE BASE TECNOLOGICA EN EL MUNICIPIO BARRANCABERMEJA, SANTANDER, CENTRO ORIENTE</v>
          </cell>
          <cell r="M8471">
            <v>23.11</v>
          </cell>
          <cell r="N8471">
            <v>79.45</v>
          </cell>
          <cell r="O8471" t="str">
            <v>CONTRATADO EN EJECUCIÓN</v>
          </cell>
        </row>
        <row r="8472">
          <cell r="K8472">
            <v>2015680810008</v>
          </cell>
          <cell r="L8472" t="str">
            <v>MEJORAMIENTO DE LAS INSTALACIONES FISICAS DE LA INSTITUCION EDUCATIVA EL CASTILLO DEL MUNICIPIO DE BARRANCABERMEJA, SANTANDER, CENTRO ORIENTE</v>
          </cell>
          <cell r="M8472">
            <v>0</v>
          </cell>
          <cell r="N8472">
            <v>0</v>
          </cell>
          <cell r="O8472" t="str">
            <v>EN PROCESO DE CONTRATACIÓN</v>
          </cell>
        </row>
        <row r="8473">
          <cell r="K8473">
            <v>2015680810011</v>
          </cell>
          <cell r="L8473" t="str">
            <v>AMPLIACIÓN INSTALACIONES ELECTRICAS Y OBRAS CIVILES DE LA INSTITUCIÓN EDUCATIVA CASD JOSÉ PRUDENCIO PADILLA DEL MUNICIPIO BARRANCABERMEJA, SANTANDER, CENTRO ORIENTE</v>
          </cell>
          <cell r="M8473">
            <v>0</v>
          </cell>
          <cell r="N8473">
            <v>0</v>
          </cell>
          <cell r="O8473" t="str">
            <v>CONTRATADO EN EJECUCIÓN</v>
          </cell>
        </row>
        <row r="8474">
          <cell r="K8474">
            <v>2015680810012</v>
          </cell>
          <cell r="L8474" t="str">
            <v>CONSTRUCCIÓN INSTITUCION EDUCATIVA COLEGIO AGROPECUARIO LA FORTUNA DEL CORREGIMIENTO LA FORTUNA DEL  MUNICIPIO DE BARRANCABERMEJA, SANTANDER PRIMERA ETAPA, CENTRO ORIENTE</v>
          </cell>
          <cell r="M8474">
            <v>0</v>
          </cell>
          <cell r="N8474">
            <v>0</v>
          </cell>
          <cell r="O8474" t="str">
            <v>SIN CONTRATAR</v>
          </cell>
        </row>
        <row r="8475">
          <cell r="K8475">
            <v>2015680810014</v>
          </cell>
          <cell r="L8475" t="str">
            <v>CONSTRUCCIÓN DE CANCHA POLIDEPORTIVA Y JUEGOS INFANTILES INSTITUCION EDUCATIVA NORMAL CRISTO REY DEL MUNICIPIO DE BARRANCABERMEJA, SANTANDER, CENTRO ORIENTE</v>
          </cell>
          <cell r="M8475">
            <v>0</v>
          </cell>
          <cell r="N8475">
            <v>0</v>
          </cell>
          <cell r="O8475" t="str">
            <v>CONTRATADO EN EJECUCIÓN</v>
          </cell>
        </row>
        <row r="8476">
          <cell r="K8476">
            <v>2015680810015</v>
          </cell>
          <cell r="L8476" t="str">
            <v>CONSTRUCCIÓN DE PAVIMENTO RÍGIDO EN CONCRETO HIDRÁULICO DE 3000 PSI EN LAS DIFERENTES COMUNAS DEL MUNICIPIO DE BARRANCABERMEJA. FASE III</v>
          </cell>
          <cell r="M8476">
            <v>32.18</v>
          </cell>
          <cell r="N8476">
            <v>20.440000000000001</v>
          </cell>
          <cell r="O8476" t="str">
            <v>CONTRATADO EN EJECUCIÓN</v>
          </cell>
        </row>
        <row r="8477">
          <cell r="K8477">
            <v>2015680810018</v>
          </cell>
          <cell r="L8477" t="str">
            <v>FORTALECIMIENTO DE LA PESCA ARTESANAL Y LA PISCÍCULTURA MEDIANTE EL REPOBLAMIENTO ICTICO COMO ESTRATEGIA PARA MEJORAR LA SEGURIDAD ALIMENTARIA Y LA OFERTA ICTIOLOGICA DE LOS HUMEDALES DEL MUNICIPIO DE BARRANCABERMEJA</v>
          </cell>
          <cell r="M8477">
            <v>52.82</v>
          </cell>
          <cell r="N8477">
            <v>64.55</v>
          </cell>
          <cell r="O8477" t="str">
            <v>CONTRATADO EN EJECUCIÓN</v>
          </cell>
        </row>
        <row r="8478">
          <cell r="K8478">
            <v>2016680810002</v>
          </cell>
          <cell r="L8478" t="str">
            <v>SERVICIO DE ALIMENTACIÓN ESCOLAR A ESTUDIANTES DEL SECTOR EDUCATIVO OFICIAL DEL ÁREA RURAL DEL MUNICIPIO DE BARRANCABERMEJA, SANTANDER.</v>
          </cell>
          <cell r="M8478">
            <v>0</v>
          </cell>
          <cell r="N8478">
            <v>0</v>
          </cell>
          <cell r="O8478" t="str">
            <v>SIN CONTRATAR</v>
          </cell>
        </row>
        <row r="8479">
          <cell r="K8479">
            <v>2016680810003</v>
          </cell>
          <cell r="L8479" t="str">
            <v>CONSTRUCCIÓN DE PAVIMENTO Y OBRAS COMPLEMENTARIAS DE LAS VÍAS A REALIZAR POR AUTOPAVIMENTACIÓN EN LAS COMUNAS DE BARRANCABERMEJA</v>
          </cell>
          <cell r="M8479">
            <v>0</v>
          </cell>
          <cell r="N8479">
            <v>0</v>
          </cell>
          <cell r="O8479" t="str">
            <v>SIN CONTRATAR</v>
          </cell>
        </row>
        <row r="8480">
          <cell r="K8480">
            <v>2013004680059</v>
          </cell>
          <cell r="L8480" t="str">
            <v>MEJORAMIENTO Y MANTENIMIENTO DE LAS VIAS URBANAS Y RURALES MEDIANTE LA ADQUISICION DE EQUIPO Y MAQUINARIA EN EL MUNICIPIO DE BETULIA, SANTANDER, CENTRO ORIENTE</v>
          </cell>
          <cell r="M8480">
            <v>100</v>
          </cell>
          <cell r="N8480">
            <v>100</v>
          </cell>
          <cell r="O8480" t="str">
            <v>CERRADO</v>
          </cell>
        </row>
        <row r="8481">
          <cell r="K8481">
            <v>2014004680034</v>
          </cell>
          <cell r="L8481" t="str">
            <v>CONSTRUCCIÓN DE PLACA HUELLAS VEHICULARES EN LA VEREDA LA PUTANA   MUNICIPIO DE BETULIA DEPARTAMENTO DE SANTANDER</v>
          </cell>
          <cell r="M8481">
            <v>100</v>
          </cell>
          <cell r="N8481">
            <v>99.87</v>
          </cell>
          <cell r="O8481" t="str">
            <v>CERRADO</v>
          </cell>
        </row>
        <row r="8482">
          <cell r="K8482">
            <v>2015680920001</v>
          </cell>
          <cell r="L8482" t="str">
            <v>FORTALECIMIENTO DE LOS MECANISMOS PARA LA RECOLECCIÓN DE RESIDUOS SÓLIDOS DEL MUNICIPIO DE BETULIA, SANTANDER.</v>
          </cell>
          <cell r="M8482">
            <v>100</v>
          </cell>
          <cell r="N8482">
            <v>100</v>
          </cell>
          <cell r="O8482" t="str">
            <v>CERRADO</v>
          </cell>
        </row>
        <row r="8483">
          <cell r="K8483">
            <v>2013681010001</v>
          </cell>
          <cell r="L8483" t="str">
            <v>IMPLEMENTACIÓN TECNOLOGÍAS DE LA INFORMACIÓN Y LAS COMUNICACIONES EN EDUCACIÓN BOLIVAR, SANTANDER, CENTRO ORIENTE</v>
          </cell>
          <cell r="M8483">
            <v>100</v>
          </cell>
          <cell r="N8483">
            <v>100</v>
          </cell>
          <cell r="O8483" t="str">
            <v>CERRADO</v>
          </cell>
        </row>
        <row r="8484">
          <cell r="K8484">
            <v>2013681010004</v>
          </cell>
          <cell r="L8484" t="str">
            <v>CONSTRUCCIÓN PAVIMENTO EN CONCRETO RIGIDO EN LAS VIAS URBANAS EN EL PARQUE PRINCIPAL, DEL MUNICIPIO DE BOLIVAR, SANTANDER, CENTRO ORIENTE</v>
          </cell>
          <cell r="M8484">
            <v>100</v>
          </cell>
          <cell r="N8484">
            <v>99.99</v>
          </cell>
          <cell r="O8484" t="str">
            <v>CERRADO</v>
          </cell>
        </row>
        <row r="8485">
          <cell r="K8485">
            <v>2014681010001</v>
          </cell>
          <cell r="L8485" t="str">
            <v>ACTUALIZACIÓN DE LA ESTRATIFICACIÓN SOCIOECONÓMICA URBANA, RURAL Y DE LOS DOS CORREGIMIENTOS DEL MUNICIPIO DE BOLIVAR, SANTANDER, CENTRO ORIENTE</v>
          </cell>
          <cell r="M8485">
            <v>100</v>
          </cell>
          <cell r="N8485">
            <v>79.97</v>
          </cell>
          <cell r="O8485" t="str">
            <v>TERMINADO</v>
          </cell>
        </row>
        <row r="8486">
          <cell r="K8486">
            <v>2014681010002</v>
          </cell>
          <cell r="L8486" t="str">
            <v>CONSTRUCCIÓN HUELLAS VEHICULARES Y BATEA EN LAS VÍAS MUNICIPALES QUE CONDUCEN DEL CASCO URBANO A  LAS VEREDAS DE LA FUNCIA Y TURE BOLIVAR, SANTANDER, CENTRO ORIENTE</v>
          </cell>
          <cell r="M8486">
            <v>100</v>
          </cell>
          <cell r="N8486">
            <v>99.98</v>
          </cell>
          <cell r="O8486" t="str">
            <v>CERRADO</v>
          </cell>
        </row>
        <row r="8487">
          <cell r="K8487">
            <v>2015681010001</v>
          </cell>
          <cell r="L8487" t="str">
            <v>CONSTRUCCIÓN DE PAVIMENTO RÍGIDO EN UN TRAMO PARCIAL DE LAS VÍAS URBANAS EN EL BARRIO LOS GUADUALES DEL MUNICIPIO DE BOLIVAR, SANTANDER, CENTRO ORIENTE</v>
          </cell>
          <cell r="M8487">
            <v>100</v>
          </cell>
          <cell r="N8487">
            <v>99.94</v>
          </cell>
          <cell r="O8487" t="str">
            <v>TERMINADO</v>
          </cell>
        </row>
        <row r="8488">
          <cell r="K8488">
            <v>2012681210001</v>
          </cell>
          <cell r="L8488" t="str">
            <v>MEJORAMIENTO DE LA VIA TERCIARIA DE LA VEREDA EL SANTUARIO DEL MUNICIPIO DE CABRERA, SANTANDER, CENTRO ORIENTE</v>
          </cell>
          <cell r="M8488">
            <v>100</v>
          </cell>
          <cell r="N8488">
            <v>99.96</v>
          </cell>
          <cell r="O8488" t="str">
            <v>PARA CIERRE</v>
          </cell>
        </row>
        <row r="8489">
          <cell r="K8489">
            <v>2013681210001</v>
          </cell>
          <cell r="L8489" t="str">
            <v>MEJORAMIENTO DE VIVIENDA CON LA CONSTRUCCIÓN DE COCINAS EN EL SECTOR RURAL DEL MUNICIPIO DE CABRERA, SANTANDER</v>
          </cell>
          <cell r="M8489">
            <v>100</v>
          </cell>
          <cell r="N8489">
            <v>99.01</v>
          </cell>
          <cell r="O8489" t="str">
            <v>PARA CIERRE</v>
          </cell>
        </row>
        <row r="8490">
          <cell r="K8490">
            <v>2014681320001</v>
          </cell>
          <cell r="L8490" t="str">
            <v>CONSTRUCCIÓN DE ALCANTARILLADO SANITARIO Y PLUVIAL EN ALGUNOS SECTORES DEL MUNICIPIO DE CALIFORNIA, SANTANDER</v>
          </cell>
          <cell r="M8490">
            <v>99.99</v>
          </cell>
          <cell r="N8490">
            <v>99.56</v>
          </cell>
          <cell r="O8490" t="str">
            <v>CERRADO</v>
          </cell>
        </row>
        <row r="8491">
          <cell r="K8491">
            <v>2014681320002</v>
          </cell>
          <cell r="L8491" t="str">
            <v>MEJORAMIENTO VIAL MEDIANTE LA CONSTRUCCIÓN DE HUELLAS VEHICULARES Y OBRAS DE ARTE PARA EL CASCO URBANO DEL MUNICIPIO DE CALIFORNIA, SANTANDER, CENTRO ORIENTE</v>
          </cell>
          <cell r="M8491">
            <v>100</v>
          </cell>
          <cell r="N8491">
            <v>99.93</v>
          </cell>
          <cell r="O8491" t="str">
            <v>CERRADO</v>
          </cell>
        </row>
        <row r="8492">
          <cell r="K8492">
            <v>2015681320001</v>
          </cell>
          <cell r="L8492" t="str">
            <v>CONSTRUCCIÓN DE PLACA HUELLAS EN ALGUNOS SECTORES DE LA VIA DE LAS VEREDAS CENTRO Y LA BAJA DEL MUNICIPIO DE CALIFORNIA, SANTANDER, CENTRO ORIENTE</v>
          </cell>
          <cell r="M8492">
            <v>99.99</v>
          </cell>
          <cell r="N8492">
            <v>98.44</v>
          </cell>
          <cell r="O8492" t="str">
            <v>CERRADO</v>
          </cell>
        </row>
        <row r="8493">
          <cell r="K8493">
            <v>2013004680081</v>
          </cell>
          <cell r="L8493" t="str">
            <v>CONSTRUCCIÓN PAVIMENTO  RÍGIDO EN LA CALLE 8 SUR ENTRE CARRERA 3 Y 3C BARRIO LAS ACACIAS CAPITANEJO, SANTANDER, CENTRO ORIENTE</v>
          </cell>
          <cell r="M8493">
            <v>100</v>
          </cell>
          <cell r="N8493">
            <v>99.97</v>
          </cell>
          <cell r="O8493" t="str">
            <v>TERMINADO</v>
          </cell>
        </row>
        <row r="8494">
          <cell r="K8494">
            <v>2014681470001</v>
          </cell>
          <cell r="L8494" t="str">
            <v>ESTUDIOS PARA LA REVISIÓN EXCEPCIONAL DEL E.O.T Y ACTUALIZACIÓN DE LA ESTRATIFICACIÓN SOCIOECONOMICA DEL MUNICIPIO DE CAPITANEJO, SANTANDER, CENTRO ORIENTE</v>
          </cell>
          <cell r="M8494">
            <v>100</v>
          </cell>
          <cell r="N8494">
            <v>55.36</v>
          </cell>
          <cell r="O8494" t="str">
            <v>TERMINADO</v>
          </cell>
        </row>
        <row r="8495">
          <cell r="K8495">
            <v>2015681470002</v>
          </cell>
          <cell r="L8495" t="str">
            <v>REPOSICIÓN EN CONCRETO RIGIDO, SISTEMA DE ALCANTARILLADO Y ACUEDUCTO DE CALLES DEL CASCO URBANO DEL MUNICIPIO DE CAPITANEJO, SANTANDER, CENTRO ORIENTE</v>
          </cell>
          <cell r="M8495">
            <v>0</v>
          </cell>
          <cell r="N8495">
            <v>43.86</v>
          </cell>
          <cell r="O8495" t="str">
            <v>CONTRATADO EN EJECUCIÓN</v>
          </cell>
        </row>
        <row r="8496">
          <cell r="K8496">
            <v>2012004680069</v>
          </cell>
          <cell r="L8496" t="str">
            <v>CONSTRUCCIÓN DE PLACA HUELLAS EN CONCRETO SOBRE EL TRAMO DE VÍA EL TOBAL - STA MARTA - 20 DE JULIO, BAVEGA, LONGITUD APROXIMADA DE 450 ML, MUNICIPIO DE CARCASÍ, SANTANDER</v>
          </cell>
          <cell r="M8496">
            <v>100</v>
          </cell>
          <cell r="N8496">
            <v>100</v>
          </cell>
          <cell r="O8496" t="str">
            <v>TERMINADO</v>
          </cell>
        </row>
        <row r="8497">
          <cell r="K8497">
            <v>2014004680009</v>
          </cell>
          <cell r="L8497" t="str">
            <v>ADECUACIÓN Y PAVIMENTACIÓN EN CONCRETO DE VÍAS URBANAS PRIMERA ETAPA DEL MUNICIPIO DE CARCASÍ SANTANDER</v>
          </cell>
          <cell r="M8497">
            <v>100</v>
          </cell>
          <cell r="N8497">
            <v>99.13</v>
          </cell>
          <cell r="O8497" t="str">
            <v>TERMINADO</v>
          </cell>
        </row>
        <row r="8498">
          <cell r="K8498">
            <v>2015004680019</v>
          </cell>
          <cell r="L8498" t="str">
            <v>ADECUACIÓN Y PAVIMENTACIÓN EN CONCRETO DE VIAS URBANAS (CALLE 1 ENTRE CARRERAS 3 Y 4, Y CARRERA 3 ENTRE CALLES 1 Y 2), DEL MUNICIPIO DE CARCASÍ SANTANDER</v>
          </cell>
          <cell r="M8498">
            <v>100</v>
          </cell>
          <cell r="N8498">
            <v>100</v>
          </cell>
          <cell r="O8498" t="str">
            <v>PARA CIERRE</v>
          </cell>
        </row>
        <row r="8499">
          <cell r="K8499">
            <v>2012004680084</v>
          </cell>
          <cell r="L8499" t="str">
            <v>CONSTRUCCIÓN POLIDEPORTIVO UBICADO EN LA VEREDA EL LAUREL  DEL MUNICIPIO DE CEPITÁ - SANTANDER</v>
          </cell>
          <cell r="M8499">
            <v>100</v>
          </cell>
          <cell r="N8499">
            <v>99.28</v>
          </cell>
          <cell r="O8499" t="str">
            <v>CERRADO</v>
          </cell>
        </row>
        <row r="8500">
          <cell r="K8500">
            <v>2014004680023</v>
          </cell>
          <cell r="L8500" t="str">
            <v>MEJORAMIENTO DE LA VIA DE ACCESO A LA VEREDA LA CHORRERA DEL MUNICIPIO DE CEPITÁ  SANTANDER</v>
          </cell>
          <cell r="M8500">
            <v>100</v>
          </cell>
          <cell r="N8500">
            <v>99.32</v>
          </cell>
          <cell r="O8500" t="str">
            <v>CERRADO</v>
          </cell>
        </row>
        <row r="8501">
          <cell r="K8501">
            <v>2013004680058</v>
          </cell>
          <cell r="L8501" t="str">
            <v>MANTENIMIENTO DE 11 INSTITUCIONES EDUCATIVAS DEL MUNICIPIO DE CERRITO, SANTANDER.</v>
          </cell>
          <cell r="M8501">
            <v>100</v>
          </cell>
          <cell r="N8501">
            <v>100</v>
          </cell>
          <cell r="O8501" t="str">
            <v>CERRADO</v>
          </cell>
        </row>
        <row r="8502">
          <cell r="K8502">
            <v>2014004680027</v>
          </cell>
          <cell r="L8502" t="str">
            <v>ADECUACIÓN DE LA ESCUELA NORMAL SUPERIOR SADY TOBON CALLE SEDE A Y B DEL MUNICIPIO DE CERRITO, SANTANDER</v>
          </cell>
          <cell r="M8502">
            <v>100</v>
          </cell>
          <cell r="N8502">
            <v>99.76</v>
          </cell>
          <cell r="O8502" t="str">
            <v>CERRADO</v>
          </cell>
        </row>
        <row r="8503">
          <cell r="K8503">
            <v>2015004680022</v>
          </cell>
          <cell r="L8503" t="str">
            <v>REHABILITACIÓN DE LA CALLE 7 ENTRE CARRERAS 4 Y 5 DEL CASCO URBANO DEL MUNICIPIO CERRITO, SANTANDER</v>
          </cell>
          <cell r="M8503">
            <v>100</v>
          </cell>
          <cell r="N8503">
            <v>92.35</v>
          </cell>
          <cell r="O8503" t="str">
            <v>TERMINADO</v>
          </cell>
        </row>
        <row r="8504">
          <cell r="K8504">
            <v>2012004680082</v>
          </cell>
          <cell r="L8504" t="str">
            <v>CONSTRUCCIÓN DE NUEVE (09) MODULOS DE VIVIENDA RURAL PARA DAMNIFICADOS DE LAS DIFERENTES VEREDAS DE CHARALÁ, SANTANDER, CENTRO ORIENTE</v>
          </cell>
          <cell r="M8504">
            <v>100</v>
          </cell>
          <cell r="N8504">
            <v>99.98</v>
          </cell>
          <cell r="O8504" t="str">
            <v>PARA CIERRE</v>
          </cell>
        </row>
        <row r="8505">
          <cell r="K8505">
            <v>2012004680090</v>
          </cell>
          <cell r="L8505" t="str">
            <v>ADECUACIÓN Y PAVIMENTACION EN CONCRETO DE VIAS URBANAS DEL MUNICIPIO DE CHARALÁ, SANTANDER, CENTRO ORIENTE</v>
          </cell>
          <cell r="M8505">
            <v>100</v>
          </cell>
          <cell r="N8505">
            <v>99.86</v>
          </cell>
          <cell r="O8505" t="str">
            <v>PARA CIERRE</v>
          </cell>
        </row>
        <row r="8506">
          <cell r="K8506">
            <v>2015681670001</v>
          </cell>
          <cell r="L8506" t="str">
            <v>CONSTRUCCIÓN DE PAVIMENTO EN CONCRETO DE 3500 PSI EN LAS VIAS DE LA URBANIZACION SAN MIGUEL DE LA SIERRA Y JOSE ANTONIO GALAN, EN EL MUNICIPIO CHARALÁ SANTANDER</v>
          </cell>
          <cell r="M8506">
            <v>0</v>
          </cell>
          <cell r="N8506">
            <v>79.930000000000007</v>
          </cell>
          <cell r="O8506" t="str">
            <v>CONTRATADO EN EJECUCIÓN</v>
          </cell>
        </row>
        <row r="8507">
          <cell r="K8507">
            <v>2016681670001</v>
          </cell>
          <cell r="L8507" t="str">
            <v>MEJORAMIENTO DE VIVIENDA PARA LA PERMANENCIA DEL CAMPESINO EN EL SECTOR RURAL DEL MUNICIPIO DE CHARALÁ, DEPARTAMENTO DE SANTANDER</v>
          </cell>
          <cell r="M8507">
            <v>0</v>
          </cell>
          <cell r="N8507">
            <v>0</v>
          </cell>
          <cell r="O8507" t="str">
            <v>SIN CONTRATAR</v>
          </cell>
        </row>
        <row r="8508">
          <cell r="K8508">
            <v>2013004680010</v>
          </cell>
          <cell r="L8508" t="str">
            <v>CONSTRUCCIÓN DE TREINTA (30) UNIDADES SANITARIAS PARA LA POBLACION RURAL DEL MUNICIPIO DE CHARTA, SANTANDER</v>
          </cell>
          <cell r="M8508">
            <v>100</v>
          </cell>
          <cell r="N8508">
            <v>100</v>
          </cell>
          <cell r="O8508" t="str">
            <v>PARA CIERRE</v>
          </cell>
        </row>
        <row r="8509">
          <cell r="K8509">
            <v>2013004680070</v>
          </cell>
          <cell r="L8509" t="str">
            <v>CONSTRUCCIÓN PARQUE INFANTIL EN EL CASCO URBANO DEL MUNICIPIO DE CHARTA, SANTANDER</v>
          </cell>
          <cell r="M8509">
            <v>100</v>
          </cell>
          <cell r="N8509">
            <v>99.85</v>
          </cell>
          <cell r="O8509" t="str">
            <v>PARA CIERRE</v>
          </cell>
        </row>
        <row r="8510">
          <cell r="K8510">
            <v>2015004680026</v>
          </cell>
          <cell r="L8510" t="str">
            <v>MEJORAMIENTO DE VIVIENDAS EN LAS DIFERENTES VEREDAS DEL MUNICIPIO DE CHARTA, SANTANDER</v>
          </cell>
          <cell r="M8510">
            <v>100</v>
          </cell>
          <cell r="N8510">
            <v>100</v>
          </cell>
          <cell r="O8510" t="str">
            <v>TERMINADO</v>
          </cell>
        </row>
        <row r="8511">
          <cell r="K8511">
            <v>2015004680056</v>
          </cell>
          <cell r="L8511" t="str">
            <v>CONSTRUCCIÓN DE PLACA HUELLAS EN LA VIA PERICO DEL MUNICIPIO DE CHARTA, SANTANDER</v>
          </cell>
          <cell r="M8511">
            <v>100</v>
          </cell>
          <cell r="N8511">
            <v>0</v>
          </cell>
          <cell r="O8511" t="str">
            <v>TERMINADO</v>
          </cell>
        </row>
        <row r="8512">
          <cell r="K8512">
            <v>2014004680011</v>
          </cell>
          <cell r="L8512" t="str">
            <v>CONSTRUCCIÓN DE 37 COCINAS PARA EL MEJORAMIENTO DE VIVIENDA RURAL EN EL MUNICIPIO DE CHIMA SANTANDER .</v>
          </cell>
          <cell r="M8512">
            <v>100</v>
          </cell>
          <cell r="N8512">
            <v>100</v>
          </cell>
          <cell r="O8512" t="str">
            <v>CERRADO</v>
          </cell>
        </row>
        <row r="8513">
          <cell r="K8513">
            <v>2015004680073</v>
          </cell>
          <cell r="L8513" t="str">
            <v>CONSTRUCCIÓN DE 20 COCINAS PARA EL MEJORAMIENTO DE VIVIENDA RURAL EN EL CHIMA, SANTANDER, CENTRO ORIENTE</v>
          </cell>
          <cell r="M8513">
            <v>100</v>
          </cell>
          <cell r="N8513">
            <v>100</v>
          </cell>
          <cell r="O8513" t="str">
            <v>CERRADO</v>
          </cell>
        </row>
        <row r="8514">
          <cell r="K8514">
            <v>2015681790001</v>
          </cell>
          <cell r="L8514" t="str">
            <v>CONSTRUCCIÓN PLACAS HUELLAS VÍA VEREDA MIRABUENOS Y TOROBA EN EL MUNICIPIO DE CHIPATÁ, SANTANDER</v>
          </cell>
          <cell r="M8514">
            <v>100</v>
          </cell>
          <cell r="N8514">
            <v>97.01</v>
          </cell>
          <cell r="O8514" t="str">
            <v>PARA CIERRE</v>
          </cell>
        </row>
        <row r="8515">
          <cell r="K8515">
            <v>2012004680091</v>
          </cell>
          <cell r="L8515" t="str">
            <v>MEJORAMIENTO Y MANTENIMIENTO DE LAS VIAS LA BODEGA, SOPLAVIENTO, QUEBRADITAS, LA JOTA, BELLAVISTA, CHONTARALES Y EL BRASIL BENEFICIANDO A LOS MUNICIPIOS DE CIMITARRA Y LANDAZURI DEL DEPARTAMENTO DE SANTANDER</v>
          </cell>
          <cell r="M8515">
            <v>100</v>
          </cell>
          <cell r="N8515">
            <v>100</v>
          </cell>
          <cell r="O8515" t="str">
            <v>CERRADO</v>
          </cell>
        </row>
        <row r="8516">
          <cell r="K8516">
            <v>2013004680027</v>
          </cell>
          <cell r="L8516" t="str">
            <v>MEJORAMIENTO Y MANTENIMIENTO DE LA VIA KM 38 DE LA CARRILERA - PANAMERICANA DEL MUNICIPIO DE CIMITARRA DEPARTAMENTO DE SANTANDER</v>
          </cell>
          <cell r="M8516">
            <v>100</v>
          </cell>
          <cell r="N8516">
            <v>98.74</v>
          </cell>
          <cell r="O8516" t="str">
            <v>CERRADO</v>
          </cell>
        </row>
        <row r="8517">
          <cell r="K8517">
            <v>2014681900001</v>
          </cell>
          <cell r="L8517" t="str">
            <v>CONSTRUCCIÓN ALCANTARILLADO SANITARIO PARA EL CENTRO POBLADO SAN JUAN DE LA CARRETERA MUNICIPIO DE CIMITARRA-SANTANDER</v>
          </cell>
          <cell r="M8517">
            <v>100</v>
          </cell>
          <cell r="N8517">
            <v>98.45</v>
          </cell>
          <cell r="O8517" t="str">
            <v>CERRADO</v>
          </cell>
        </row>
        <row r="8518">
          <cell r="K8518">
            <v>2014681900002</v>
          </cell>
          <cell r="L8518" t="str">
            <v>CONSTRUCCIÓN DEL PUENTE SOBRE LA QUEBRADA LA CAIMANA SECTOR MIRAVALLES DEL MUNICIPIO DE CIMITARRA DEPARTAMENTO DE SANTANDER</v>
          </cell>
          <cell r="M8518">
            <v>100</v>
          </cell>
          <cell r="N8518">
            <v>99.73</v>
          </cell>
          <cell r="O8518" t="str">
            <v>CERRADO</v>
          </cell>
        </row>
        <row r="8519">
          <cell r="K8519">
            <v>2014681900003</v>
          </cell>
          <cell r="L8519" t="str">
            <v>CONSTRUCCIÓN PAVIMENTO ASFALTICO EN LAS CALLES 7 ENTRE CARRERA 7 Y 2, CALLE 8 ENTRE CARRERAS 6 Y 2A, CALLE 9 ENTRE CARRERAS 4 Y 2A EN EL CASCO URBANO DEL MUNICIPIO DE CIMITARRA DEPARTAMENTO DE SANTANDER</v>
          </cell>
          <cell r="M8519">
            <v>100</v>
          </cell>
          <cell r="N8519">
            <v>99.99</v>
          </cell>
          <cell r="O8519" t="str">
            <v>CERRADO</v>
          </cell>
        </row>
        <row r="8520">
          <cell r="K8520">
            <v>2014681900004</v>
          </cell>
          <cell r="L8520" t="str">
            <v>MEJORAMIENTO DE LA VIA TROPEZON - AGUAS CLARAS EN EL MUNICIPIO DE CIMITARRA DEPARTAMENTO DE SANTANDER</v>
          </cell>
          <cell r="M8520">
            <v>100</v>
          </cell>
          <cell r="N8520">
            <v>99.64</v>
          </cell>
          <cell r="O8520" t="str">
            <v>CERRADO</v>
          </cell>
        </row>
        <row r="8521">
          <cell r="K8521">
            <v>2014681900005</v>
          </cell>
          <cell r="L8521" t="str">
            <v>CONSTRUCCIÓN DEL PUENTE SOBRE EL CAÑO LA COLORADA DEL MUNICIPIO DE CIMITARRA DEPARTAMENTO DE SANTANDER</v>
          </cell>
          <cell r="M8521">
            <v>100</v>
          </cell>
          <cell r="N8521">
            <v>96.13</v>
          </cell>
          <cell r="O8521" t="str">
            <v>CERRADO</v>
          </cell>
        </row>
        <row r="8522">
          <cell r="K8522">
            <v>2014681900006</v>
          </cell>
          <cell r="L8522" t="str">
            <v>FORMULACIÓN PLAN DE ETNODESARROLLO MUNICIPIO DE CIMITARRA DEPARTAMENTO DE SANTANDER</v>
          </cell>
          <cell r="M8522">
            <v>0</v>
          </cell>
          <cell r="N8522">
            <v>0</v>
          </cell>
          <cell r="O8522" t="str">
            <v>SIN CONTRATAR</v>
          </cell>
        </row>
        <row r="8523">
          <cell r="K8523">
            <v>2014681900007</v>
          </cell>
          <cell r="L8523" t="str">
            <v>CONSTRUCCIÓN PAVIMENTO HIDRÁULICO EN LA CARRERA 7 ENTRE CALLES 6 Y 8, EN EL CASCO URBANO DEL MUNICIPIO DE CIMITARRA DEPARTAMENTO DE SANTANDER</v>
          </cell>
          <cell r="M8523">
            <v>100</v>
          </cell>
          <cell r="N8523">
            <v>99.41</v>
          </cell>
          <cell r="O8523" t="str">
            <v>CERRADO</v>
          </cell>
        </row>
        <row r="8524">
          <cell r="K8524">
            <v>2015681900001</v>
          </cell>
          <cell r="L8524" t="str">
            <v>CONSTRUCCIÓN PAVIMENTO FLEXIBLE EN LAS CALLES 9 (11-12D), DIAGONAL 4 (7-9), SECTOR LOS PINOS, SECTOR ALTOS DE LA PAZ, CALLE 4 (5-7) DEL MUNICIPIO DE CIMITARRA DEPARTAMENTO DE SANTANDER</v>
          </cell>
          <cell r="M8524">
            <v>100</v>
          </cell>
          <cell r="N8524">
            <v>99.75</v>
          </cell>
          <cell r="O8524" t="str">
            <v>CERRADO</v>
          </cell>
        </row>
        <row r="8525">
          <cell r="K8525">
            <v>2015681900002</v>
          </cell>
          <cell r="L8525" t="str">
            <v>CONSTRUCCIÓN PAVIMENTO HIDRÁULICO EN LA CARRERA 7 ENTRE CALLES 8 Y 9 DEL MUNICIPIO DE CIMITARRA DEPARTAMENTO DE SANTANDER</v>
          </cell>
          <cell r="M8525">
            <v>100</v>
          </cell>
          <cell r="N8525">
            <v>99.09</v>
          </cell>
          <cell r="O8525" t="str">
            <v>CERRADO</v>
          </cell>
        </row>
        <row r="8526">
          <cell r="K8526">
            <v>2016681900001</v>
          </cell>
          <cell r="L8526" t="str">
            <v>CONSTRUCCIÓN DE PAVIMENTO EN CONCRETO RÍGIDO EN LAS CALLES DEL CASCO URBANO DEL MUNICIPIO DE CIMITARRA DEPARTAMENTO DE SANTANDER.</v>
          </cell>
          <cell r="M8526">
            <v>0</v>
          </cell>
          <cell r="N8526">
            <v>0</v>
          </cell>
          <cell r="O8526" t="str">
            <v>SIN CONTRATAR</v>
          </cell>
        </row>
        <row r="8527">
          <cell r="K8527">
            <v>2014682070001</v>
          </cell>
          <cell r="L8527" t="str">
            <v>REPOSICIÓN DE LA RED DE ACUEDUCTO SOBRE LA CARRERA 4 ENTRE LAS CALLES 1 Y 16 DEL CASCO URBANO DEL MUNICIPIO DE CONCEPCIÓN, SANTANDER</v>
          </cell>
          <cell r="M8527">
            <v>100</v>
          </cell>
          <cell r="N8527">
            <v>99.96</v>
          </cell>
          <cell r="O8527" t="str">
            <v>TERMINADO</v>
          </cell>
        </row>
        <row r="8528">
          <cell r="K8528">
            <v>2014682070002</v>
          </cell>
          <cell r="L8528" t="str">
            <v>SUMINISTRO DE TRANSPORTE ESCOLAR DESDE LAS ZONAS RURALES HACIA EL CASCO URBANO Y VICEVERSA, PARA LAS INSTITUCIONES ESCOLARES DE CONCEPCIÓN, SANTANDER</v>
          </cell>
          <cell r="M8528">
            <v>100</v>
          </cell>
          <cell r="N8528">
            <v>81.36</v>
          </cell>
          <cell r="O8528" t="str">
            <v>CERRADO</v>
          </cell>
        </row>
        <row r="8529">
          <cell r="K8529">
            <v>2014682070003</v>
          </cell>
          <cell r="L8529" t="str">
            <v>ACTUALIZACIÓN DEL ESTUDIO DE ESTRATIFICACIÓN URBANA Y RURAL DEL MUNICIPIO DE CONCEPCIÓN, SANTANDER</v>
          </cell>
          <cell r="M8529">
            <v>100</v>
          </cell>
          <cell r="N8529">
            <v>90.58</v>
          </cell>
          <cell r="O8529" t="str">
            <v>TERMINADO</v>
          </cell>
        </row>
        <row r="8530">
          <cell r="K8530">
            <v>2015682070001</v>
          </cell>
          <cell r="L8530" t="str">
            <v>CONSTRUCCIÓN DE PAVIMENTACION EN CONCRETO EN LA CALLE 3 ENTRE CARRERA 4 Y 5 EN EL BARRIO BOLIVAR DEL CASCO URBANO MUNICIPIO DE CONCEPCION -SAN</v>
          </cell>
          <cell r="M8530">
            <v>100</v>
          </cell>
          <cell r="N8530">
            <v>100</v>
          </cell>
          <cell r="O8530" t="str">
            <v>CERRADO</v>
          </cell>
        </row>
        <row r="8531">
          <cell r="K8531">
            <v>2013682090001</v>
          </cell>
          <cell r="L8531" t="str">
            <v>MEJORAMIENTO DE LA VÍA QUE CONDUCE A LA VEREDA SAN JOAQUIN, SECTOR VEGA LIMÓN DEL MUNICIPIO CONFINES, SANTANDER, CENTRO ORIENTE</v>
          </cell>
          <cell r="M8531">
            <v>100</v>
          </cell>
          <cell r="N8531">
            <v>99.99</v>
          </cell>
          <cell r="O8531" t="str">
            <v>TERMINADO</v>
          </cell>
        </row>
        <row r="8532">
          <cell r="K8532">
            <v>2014682090001</v>
          </cell>
          <cell r="L8532" t="str">
            <v>MEJORAMIENTO , MANTENIMIENTO Y CONSERVACION DE LA VIA VARIANTE, DE ACCESO AL CASCO URBANO DEL MUNICIPIO DE CONFINES, SANTANDER, CENTRO ORIENTE</v>
          </cell>
          <cell r="M8532">
            <v>100</v>
          </cell>
          <cell r="N8532">
            <v>98.74</v>
          </cell>
          <cell r="O8532" t="str">
            <v>TERMINADO</v>
          </cell>
        </row>
        <row r="8533">
          <cell r="K8533">
            <v>2015682090001</v>
          </cell>
          <cell r="L8533" t="str">
            <v>MEJORAMIENTO DE LA VÍA VEREDA DE AGUA BUENA QUE COMUNICA EL SECTOR CHICAQUIN CON BARRANQUITAS, VEREDA CORINTO DEL MUNICIPIO DE CONFINES, SANTANDER, CENTRO ORIENTE</v>
          </cell>
          <cell r="M8533">
            <v>90</v>
          </cell>
          <cell r="N8533">
            <v>99.25</v>
          </cell>
          <cell r="O8533" t="str">
            <v>CONTRATADO EN EJECUCIÓN</v>
          </cell>
        </row>
        <row r="8534">
          <cell r="K8534">
            <v>2012682110001</v>
          </cell>
          <cell r="L8534" t="str">
            <v>MEJORAMIENTO CON PLACA HUELLA DE LA VÍA VEREDAL EL TIGRE CONTRATACIÓN, SANTANDER, CENTRO ORIENTE</v>
          </cell>
          <cell r="M8534">
            <v>100</v>
          </cell>
          <cell r="N8534">
            <v>98.78</v>
          </cell>
          <cell r="O8534" t="str">
            <v>PARA CIERRE</v>
          </cell>
        </row>
        <row r="8535">
          <cell r="K8535">
            <v>2013682110009</v>
          </cell>
          <cell r="L8535" t="str">
            <v>CONSTRUCCIÓN PAVIMENTACIÓN CALLE SEPTIMA (7) Y CARRERA DOS (2) ENTRE CALLES CUARTA (4) Y SEPTIMA (7) DEL MUNICIPIO DE CONTRATACIÓN, SANTANDER, CENTRO ORIENTE</v>
          </cell>
          <cell r="M8535">
            <v>100</v>
          </cell>
          <cell r="N8535">
            <v>100</v>
          </cell>
          <cell r="O8535" t="str">
            <v>PARA CIERRE</v>
          </cell>
        </row>
        <row r="8536">
          <cell r="K8536">
            <v>2014682110005</v>
          </cell>
          <cell r="L8536" t="str">
            <v>CONSTRUCCIÓN PAVIMENTO RÍGIDO DE LA CALLE OCTAVA ENTRE CARRERAS CUARTA  Y SEXTA A (6A) DEL MUNICIPIO DE CONTRATACIÓN, SANTANDER, PRIMERA ETAPA</v>
          </cell>
          <cell r="M8536">
            <v>100</v>
          </cell>
          <cell r="N8536">
            <v>100</v>
          </cell>
          <cell r="O8536" t="str">
            <v>PARA CIERRE</v>
          </cell>
        </row>
        <row r="8537">
          <cell r="K8537">
            <v>2015682110001</v>
          </cell>
          <cell r="L8537" t="str">
            <v>CONSTRUCCIÓN PAVIMENTO CALLE SECTOR EL CEMENTERIO, PRIMERA ETAPA. DEL MUNICIPIO DE CONTRATACIÓN, SANTANDER, CENTRO ORIENTE</v>
          </cell>
          <cell r="M8537">
            <v>100</v>
          </cell>
          <cell r="N8537">
            <v>100</v>
          </cell>
          <cell r="O8537" t="str">
            <v>PARA CIERRE</v>
          </cell>
        </row>
        <row r="8538">
          <cell r="K8538">
            <v>2013682170001</v>
          </cell>
          <cell r="L8538" t="str">
            <v>MEJORAMIENTO ETAPA I DE LA VIA SECTOR PUENTE BAHONDO A CORREGIMIENTO DE CINCELADA KM 1+060 AL KM 1+560 MUNICIPIO DE CORO COROMORO, SANTANDER, CENTRO ORIENTE</v>
          </cell>
          <cell r="M8538">
            <v>100</v>
          </cell>
          <cell r="N8538">
            <v>99.96</v>
          </cell>
          <cell r="O8538" t="str">
            <v>PARA CIERRE</v>
          </cell>
        </row>
        <row r="8539">
          <cell r="K8539">
            <v>2014682170001</v>
          </cell>
          <cell r="L8539" t="str">
            <v>ESTUDIOS TÉCNICOS PARA LA REVISIÓN EXCEPCIONAL DEL EOT  DE COROMORO, SANTANDER, CENTRO ORIENTE</v>
          </cell>
          <cell r="M8539">
            <v>100</v>
          </cell>
          <cell r="N8539">
            <v>95</v>
          </cell>
          <cell r="O8539" t="str">
            <v>TERMINADO</v>
          </cell>
        </row>
        <row r="8540">
          <cell r="K8540">
            <v>2014682170002</v>
          </cell>
          <cell r="L8540" t="str">
            <v>ACTUALIZACIÓN DE LA ESTRATIFICACIÓN SOCIOECONOMICA URBANA, RURAL Y DEL CORREGIMIENTO DE CINCELADA  DEL MUNICIPIO DE COROMORO, SANTANDER.</v>
          </cell>
          <cell r="M8540">
            <v>100</v>
          </cell>
          <cell r="N8540">
            <v>100</v>
          </cell>
          <cell r="O8540" t="str">
            <v>PARA CIERRE</v>
          </cell>
        </row>
        <row r="8541">
          <cell r="K8541">
            <v>2015682170001</v>
          </cell>
          <cell r="L8541" t="str">
            <v>CONSTRUCCIÓN CUNETA REVESTIDA EN CONCRETO PARA LAS PLACAS LAS VEREDAS LA LAGUNA,CENTRO,SAN JOSE,ARAYANA,EL LLANO CINCELADA Y ARBOL SOLO DEL MUNICIPIO DE COROMORO, SANTANDER</v>
          </cell>
          <cell r="M8541">
            <v>0</v>
          </cell>
          <cell r="N8541">
            <v>0</v>
          </cell>
          <cell r="O8541" t="str">
            <v>SIN CONTRATAR</v>
          </cell>
        </row>
        <row r="8542">
          <cell r="K8542">
            <v>2012004680057</v>
          </cell>
          <cell r="L8542" t="str">
            <v>ADQUISICIÓN DE UNA RETROEXCAVADORA CARGADORA Y UN TRACTOR PARA EL MUNICIPIO DE CURITÍ, SANTANDER</v>
          </cell>
          <cell r="M8542">
            <v>100</v>
          </cell>
          <cell r="N8542">
            <v>99</v>
          </cell>
          <cell r="O8542" t="str">
            <v>CERRADO</v>
          </cell>
        </row>
        <row r="8543">
          <cell r="K8543">
            <v>2013682290001</v>
          </cell>
          <cell r="L8543" t="str">
            <v>CONSTRUCCIÓN DE HUELLAS VEHICULARES SOBRE LA VÍA QUE CONDUCE A LA VEREDA ARENALES CURITÍ, SANTANDER, CENTRO ORIENTE</v>
          </cell>
          <cell r="M8543">
            <v>100</v>
          </cell>
          <cell r="N8543">
            <v>100</v>
          </cell>
          <cell r="O8543" t="str">
            <v>CERRADO</v>
          </cell>
        </row>
        <row r="8544">
          <cell r="K8544">
            <v>2013682290002</v>
          </cell>
          <cell r="L8544" t="str">
            <v>CONSTRUCCIÓN HUELLAS VEHICULARES SOBRE LA VÍA QUE CONDUCE AL SITIO DENOMINADO LA UNIÓN DEL MUNICIPIO DE CURITÍ CURITÍ, SANTANDER, CENTRO ORIENTE</v>
          </cell>
          <cell r="M8544">
            <v>100</v>
          </cell>
          <cell r="N8544">
            <v>100</v>
          </cell>
          <cell r="O8544" t="str">
            <v>CERRADO</v>
          </cell>
        </row>
        <row r="8545">
          <cell r="K8545">
            <v>2014682290001</v>
          </cell>
          <cell r="L8545" t="str">
            <v>MEJORAMIENTO PAVIMENACIÓN DE DIFERENTES VÍAS URBANAS EN EL MUNICIPIO DE CURITÍ, CARRERA 1 ENTRE CALLES 5 Y 6 CURITÍ, SANTANDER, CENTRO ORIENTE</v>
          </cell>
          <cell r="M8545">
            <v>100</v>
          </cell>
          <cell r="N8545">
            <v>95.58</v>
          </cell>
          <cell r="O8545" t="str">
            <v>CERRADO</v>
          </cell>
        </row>
        <row r="8546">
          <cell r="K8546">
            <v>2014682290002</v>
          </cell>
          <cell r="L8546" t="str">
            <v>CONSTRUCCIÓN DE PLACA HUELLAS VEHICULARES Y ALCANTARILLA DE 36 EN LA VEREDA PALO BLANCO BAJO DEL MUNICIPIO DE CURITÍ, SANTANDER</v>
          </cell>
          <cell r="M8546">
            <v>100</v>
          </cell>
          <cell r="N8546">
            <v>99.9</v>
          </cell>
          <cell r="O8546" t="str">
            <v>CERRADO</v>
          </cell>
        </row>
        <row r="8547">
          <cell r="K8547">
            <v>2014682290003</v>
          </cell>
          <cell r="L8547" t="str">
            <v>CONSTRUCCIÓN DE CANCHA MÚLTIPLE Y MURO EN CONCRETO REFORZADO EN EL CASCO URBANO CURITÍ, SANTANDER, CENTRO ORIENTE</v>
          </cell>
          <cell r="M8547">
            <v>100</v>
          </cell>
          <cell r="N8547">
            <v>99.99</v>
          </cell>
          <cell r="O8547" t="str">
            <v>CERRADO</v>
          </cell>
        </row>
        <row r="8548">
          <cell r="K8548">
            <v>2015682290002</v>
          </cell>
          <cell r="L8548" t="str">
            <v>CONSTRUCCIÓN DE PAVIMENTO EN CONCRETO RIGIDO SISTEMA DE ALC SANITARIO Y RED DE ACUTO DE LA CLL 4 - CRA 7 Y 10 DEL CASCO URB MUNICIPIO CURITÍ, SANTANDER, CENTRO ORIENTE</v>
          </cell>
          <cell r="M8548">
            <v>100</v>
          </cell>
          <cell r="N8548">
            <v>100</v>
          </cell>
          <cell r="O8548" t="str">
            <v>CERRADO</v>
          </cell>
        </row>
        <row r="8549">
          <cell r="K8549">
            <v>2015682290003</v>
          </cell>
          <cell r="L8549" t="str">
            <v>CONSTRUCCIÓN DE PLACA HUELLAS VEHICULARES EN LA VEREDA EL PALMAR EN EL MUNICIPIO DE CURITÍ - DEPARTAMENTO DE SANTANDER</v>
          </cell>
          <cell r="M8549">
            <v>100</v>
          </cell>
          <cell r="N8549">
            <v>100</v>
          </cell>
          <cell r="O8549" t="str">
            <v>CERRADO</v>
          </cell>
        </row>
        <row r="8550">
          <cell r="K8550">
            <v>2013682350001</v>
          </cell>
          <cell r="L8550" t="str">
            <v>AMPLIACIÓN DE LA COBERTURA MEDIANTE LA CONSTRUCCION DE SEIS AULAS EN LOS CENTROS EDUCATIVOS CIRALES SEDE A, ISLANDA SEDE A, LA SALINA SEDE A DEL MUNICIPIO  DEL CARMEN DE CHUCURÍ - SANTANDER</v>
          </cell>
          <cell r="M8550">
            <v>100</v>
          </cell>
          <cell r="N8550">
            <v>100</v>
          </cell>
          <cell r="O8550" t="str">
            <v>CERRADO</v>
          </cell>
        </row>
        <row r="8551">
          <cell r="K8551">
            <v>2014682350001</v>
          </cell>
          <cell r="L8551" t="str">
            <v>CONSTRUCCIÓN DEL SISTEMA DE   ALCANTARILLADO SANITARIO EN EL CASERIO SANTO DOMINGO EL RAMO  EN EL MUNICIPIO DE EL CARMEN DE CHUCURÍ, SANTANDER</v>
          </cell>
          <cell r="M8551">
            <v>100</v>
          </cell>
          <cell r="N8551">
            <v>99.99</v>
          </cell>
          <cell r="O8551" t="str">
            <v>CERRADO</v>
          </cell>
        </row>
        <row r="8552">
          <cell r="K8552">
            <v>2015682350001</v>
          </cell>
          <cell r="L8552" t="str">
            <v>CONSTRUCCIÓN DEL SISTEMA DE ALCANTARILLADO SANITARIO Y  PTAR EN EL CASERIO ANGOSTURAS DE LOS ANDES EN EL  MUNICIPIO DE EL CARMEN DE CHUCURÍ, SANTANDER</v>
          </cell>
          <cell r="M8552">
            <v>100</v>
          </cell>
          <cell r="N8552">
            <v>100</v>
          </cell>
          <cell r="O8552" t="str">
            <v>CERRADO</v>
          </cell>
        </row>
        <row r="8553">
          <cell r="K8553">
            <v>2015682350002</v>
          </cell>
          <cell r="L8553" t="str">
            <v>CONSTRUCCIÓN PRIMERA FASE DE PAVIMENTO EN CONCRETO RÍGIDO EN LA CARRERA 3 ENTRE CALLES 8A Y 12A DEL MUNICIPIO EL CARMEN DE CHUCURÍ, SANTANDER, CENTRO ORIENTE</v>
          </cell>
          <cell r="M8553">
            <v>100</v>
          </cell>
          <cell r="N8553">
            <v>99.98</v>
          </cell>
          <cell r="O8553" t="str">
            <v>CERRADO</v>
          </cell>
        </row>
        <row r="8554">
          <cell r="K8554">
            <v>2015682350003</v>
          </cell>
          <cell r="L8554" t="str">
            <v>CONSTRUCCIÓN COLISEO CUBIERTO EN EL MUNICIPIO DE EL CARMEN DE CHUCURI FASE 2 , SANTANDER, CENTRO ORIENTE</v>
          </cell>
          <cell r="M8554">
            <v>100</v>
          </cell>
          <cell r="N8554">
            <v>99.99</v>
          </cell>
          <cell r="O8554" t="str">
            <v>CERRADO</v>
          </cell>
        </row>
        <row r="8555">
          <cell r="K8555">
            <v>2013682710001</v>
          </cell>
          <cell r="L8555" t="str">
            <v>IMPLEMENTACIÓN TECNOLOGÍAS DE LA INFORMACIÓN Y LAS COMUNICACIONES EN EDUCACION FLORIÁN, SANTANDER, CENTRO ORIENTE</v>
          </cell>
          <cell r="M8555">
            <v>100</v>
          </cell>
          <cell r="N8555">
            <v>100</v>
          </cell>
          <cell r="O8555" t="str">
            <v>TERMINADO</v>
          </cell>
        </row>
        <row r="8556">
          <cell r="K8556">
            <v>2013682450001</v>
          </cell>
          <cell r="L8556" t="str">
            <v>MEJORAMIENTO CON PLACA HUELLA DE LA VÍA VEREDAL LA LAGUNA LA LOMA DEL MUNICIPIO EL GUACAMAYO, SANTANDER, CENTRO ORIENTE</v>
          </cell>
          <cell r="M8556">
            <v>100</v>
          </cell>
          <cell r="N8556">
            <v>100</v>
          </cell>
          <cell r="O8556" t="str">
            <v>TERMINADO</v>
          </cell>
        </row>
        <row r="8557">
          <cell r="K8557">
            <v>2013682450002</v>
          </cell>
          <cell r="L8557" t="str">
            <v>CONSTRUCCIÓN PAVIMENTO RIGIDO  DE LA CARRERA SEXTA ENTRE CALLES QUINTA Y SEXTA DEL MUNICIPIO EL GUACAMAYO, SANTANDER, CENTRO ORIENTE</v>
          </cell>
          <cell r="M8557">
            <v>100</v>
          </cell>
          <cell r="N8557">
            <v>100</v>
          </cell>
          <cell r="O8557" t="str">
            <v>TERMINADO</v>
          </cell>
        </row>
        <row r="8558">
          <cell r="K8558">
            <v>2014682450001</v>
          </cell>
          <cell r="L8558" t="str">
            <v>CONSTRUCCIÓN PAVIMENTO CALLE 3 ENTRE CARRERAS 3 Y 4 DEL CORREGIMIENTO DE SANTA RITA, MUNICIPIO EL GUACAMAYO, SANTANDER.</v>
          </cell>
          <cell r="M8558">
            <v>100</v>
          </cell>
          <cell r="N8558">
            <v>40.33</v>
          </cell>
          <cell r="O8558" t="str">
            <v>TERMINADO</v>
          </cell>
        </row>
        <row r="8559">
          <cell r="K8559">
            <v>2015682450001</v>
          </cell>
          <cell r="L8559" t="str">
            <v>CONSTRUCCIÓN DE FILTRO Y CUNETAS VÍAS INTERMUNICIPALES DEL MUNICIPIO EL GUACAMAYO, SANTANDER, CENTRO ORIENTE</v>
          </cell>
          <cell r="M8559">
            <v>44.96</v>
          </cell>
          <cell r="N8559">
            <v>0</v>
          </cell>
          <cell r="O8559" t="str">
            <v>CONTRATADO EN EJECUCIÓN</v>
          </cell>
        </row>
        <row r="8560">
          <cell r="K8560">
            <v>2016682450002</v>
          </cell>
          <cell r="L8560" t="str">
            <v>MEJORAMIENTO DE LA CARRERA 5 ENTRE CALLES 5, 6 Y 7 DEL MUNICIPIO DE EL GUACAMAYO, SANTANDER.</v>
          </cell>
          <cell r="M8560">
            <v>0</v>
          </cell>
          <cell r="N8560">
            <v>0</v>
          </cell>
          <cell r="O8560" t="str">
            <v>SIN CONTRATAR</v>
          </cell>
        </row>
        <row r="8561">
          <cell r="K8561">
            <v>2013682500001</v>
          </cell>
          <cell r="L8561" t="str">
            <v>CONSTRUCCIÓN PLAZOLETA POLIFUNCIONAL 11 DE MARZO MUNICIPIO DE EL PEÑON SANTANDER</v>
          </cell>
          <cell r="M8561">
            <v>100</v>
          </cell>
          <cell r="N8561">
            <v>98.73</v>
          </cell>
          <cell r="O8561" t="str">
            <v>TERMINADO</v>
          </cell>
        </row>
        <row r="8562">
          <cell r="K8562">
            <v>2015682500001</v>
          </cell>
          <cell r="L8562" t="str">
            <v>CONSTRUCCIÓN CUBIERTA TARIMA PLAZOLETA POLIFUNCIONAL 11 DE MARZO MUNICIPIO DE EL PEÑON, SANTANDER</v>
          </cell>
          <cell r="M8562">
            <v>27.19</v>
          </cell>
          <cell r="N8562">
            <v>12.64</v>
          </cell>
          <cell r="O8562" t="str">
            <v>CONTRATADO EN EJECUCIÓN</v>
          </cell>
        </row>
        <row r="8563">
          <cell r="K8563">
            <v>2013004680057</v>
          </cell>
          <cell r="L8563" t="str">
            <v>MEJORAMIENTO VISR2013 BETANIA Y OTRAS</v>
          </cell>
          <cell r="M8563">
            <v>82.46</v>
          </cell>
          <cell r="N8563">
            <v>86.44</v>
          </cell>
          <cell r="O8563" t="str">
            <v>CONTRATADO EN EJECUCIÓN</v>
          </cell>
        </row>
        <row r="8564">
          <cell r="K8564">
            <v>2014004680008</v>
          </cell>
          <cell r="L8564" t="str">
            <v>ESTUDIOS Y DISEÑOS PARA LA CONSTRUCCION DE LA PLANTA FISICA DEL INSTITUTO INTEGRADO DE COMERCIO CAMILO TORRES MUNICIPIO DE EL PLAYON DEPARTAMENTO DE SANTANDER</v>
          </cell>
          <cell r="M8564">
            <v>99.04</v>
          </cell>
          <cell r="N8564">
            <v>96.72</v>
          </cell>
          <cell r="O8564" t="str">
            <v>CONTRATADO EN EJECUCIÓN</v>
          </cell>
        </row>
        <row r="8565">
          <cell r="K8565">
            <v>2015004680078</v>
          </cell>
          <cell r="L8565" t="str">
            <v>CONSTRUCCIÓN Y ADECUACION DE PAVIMENTO EN CONCRETO RÍGIDO VÍAS ZONA CENTRO DEL CASCO URBANO DEL MUNICIPIO DE EL PLAYÓN, SANTANDER</v>
          </cell>
          <cell r="M8565">
            <v>0</v>
          </cell>
          <cell r="N8565">
            <v>0</v>
          </cell>
          <cell r="O8565" t="str">
            <v>SIN CONTRATAR</v>
          </cell>
        </row>
        <row r="8566">
          <cell r="K8566">
            <v>2013682640001</v>
          </cell>
          <cell r="L8566" t="str">
            <v>MEJORAMIENTO DE VIVIENDA RURAL DEL MUNICIPIO DE ENCINO SANTANDER</v>
          </cell>
          <cell r="M8566">
            <v>100</v>
          </cell>
          <cell r="N8566">
            <v>100</v>
          </cell>
          <cell r="O8566" t="str">
            <v>CERRADO</v>
          </cell>
        </row>
        <row r="8567">
          <cell r="K8567">
            <v>2015682640001</v>
          </cell>
          <cell r="L8567" t="str">
            <v>CONSTRUCCIÓN PLACA HUELLAS VEREDA CENTRO TRAMO TRONCO- VILLA OLIMPICA ENCINO, SANTANDER</v>
          </cell>
          <cell r="M8567">
            <v>100</v>
          </cell>
          <cell r="N8567">
            <v>100</v>
          </cell>
          <cell r="O8567" t="str">
            <v>CERRADO</v>
          </cell>
        </row>
        <row r="8568">
          <cell r="K8568">
            <v>2013682660001</v>
          </cell>
          <cell r="L8568" t="str">
            <v>MEJORAMIENTO DE VIVIENDA Y SANEAMIENTO BÀSICO ZONA RURAL DEL MUNICIPIO DE ENCISO, SANTANDER, CENTRO ORIENTE</v>
          </cell>
          <cell r="M8568">
            <v>62.5</v>
          </cell>
          <cell r="N8568">
            <v>52.5</v>
          </cell>
          <cell r="O8568" t="str">
            <v>CONTRATADO EN EJECUCIÓN</v>
          </cell>
        </row>
        <row r="8569">
          <cell r="K8569">
            <v>2012004680059</v>
          </cell>
          <cell r="L8569" t="str">
            <v>MEJORAMIENTO DE 50 VIVIENDAS EN EL MUNICIPIO DE ENCISO - SANTANDER</v>
          </cell>
          <cell r="M8569">
            <v>100</v>
          </cell>
          <cell r="N8569">
            <v>99.5</v>
          </cell>
          <cell r="O8569" t="str">
            <v>CERRADO</v>
          </cell>
        </row>
        <row r="8570">
          <cell r="K8570">
            <v>2015682660001</v>
          </cell>
          <cell r="L8570" t="str">
            <v>CONSTRUCCIÓN DE SALON COMUNAL EN EL CASCO URBANO DEL MUNICIPIO DE ENCISO, SANTANDER</v>
          </cell>
          <cell r="M8570">
            <v>100</v>
          </cell>
          <cell r="N8570">
            <v>87.61</v>
          </cell>
          <cell r="O8570" t="str">
            <v>TERMINADO</v>
          </cell>
        </row>
        <row r="8571">
          <cell r="K8571">
            <v>2015682660002</v>
          </cell>
          <cell r="L8571" t="str">
            <v>CONSTRUCCIÓN DE PLACA HUELLAS EN CONCRETO SECTOR PORTACHUELO EN LA VEREDA  PUERTAS DEL MUNICIPIO DE ENCISO SANTANDER.</v>
          </cell>
          <cell r="M8571">
            <v>100</v>
          </cell>
          <cell r="N8571">
            <v>100</v>
          </cell>
          <cell r="O8571" t="str">
            <v>CERRADO</v>
          </cell>
        </row>
        <row r="8572">
          <cell r="K8572">
            <v>2014682960001</v>
          </cell>
          <cell r="L8572" t="str">
            <v>CONSTRUCCIÓN PLACA HUELLA VEHICULAR EN CONCRETO RIGIDO EN LA VEREDA LAS VUELTAS MUNICIPIO DE GALÁN SANTANDER</v>
          </cell>
          <cell r="M8572">
            <v>100</v>
          </cell>
          <cell r="N8572">
            <v>98.53</v>
          </cell>
          <cell r="O8572" t="str">
            <v>TERMINADO</v>
          </cell>
        </row>
        <row r="8573">
          <cell r="K8573">
            <v>2015682960001</v>
          </cell>
          <cell r="L8573" t="str">
            <v>CONSTRUCCIÓN HUELLA VEHICULAR EN CONCRETO RIGIDO EN LA VEREDA LAS VUELTAS MUNICIPIO GALÁN, SANTANDER</v>
          </cell>
          <cell r="M8573">
            <v>100</v>
          </cell>
          <cell r="N8573">
            <v>100</v>
          </cell>
          <cell r="O8573" t="str">
            <v>TERMINADO</v>
          </cell>
        </row>
        <row r="8574">
          <cell r="K8574">
            <v>2012004680062</v>
          </cell>
          <cell r="L8574" t="str">
            <v>REPOSICIÓN DE ACUEDUCTO Y ALCANTARILLADO EN EL SECTOR COMPRENDIDO ENTRE LA CALLE 4 CON CARRERAS 8 Y 9  CALLE DE LAS TRAMPAS DEL MUNICIPIO DE GAMBITA - SANTANDER</v>
          </cell>
          <cell r="M8574">
            <v>100</v>
          </cell>
          <cell r="N8574">
            <v>48.45</v>
          </cell>
          <cell r="O8574" t="str">
            <v>CERRADO</v>
          </cell>
        </row>
        <row r="8575">
          <cell r="K8575">
            <v>2013004680073</v>
          </cell>
          <cell r="L8575" t="str">
            <v>CONSTRUCCIÓN DE PLACA HUELLAS VEHICULARES Y ALCANTARILLAS DE 36 EN LA VEREDA PORQUERAS DEL MUNICIPIO DE GAMBITA, SANTANDER</v>
          </cell>
          <cell r="M8575">
            <v>100</v>
          </cell>
          <cell r="N8575">
            <v>100</v>
          </cell>
          <cell r="O8575" t="str">
            <v>CERRADO</v>
          </cell>
        </row>
        <row r="8576">
          <cell r="K8576">
            <v>2014004680020</v>
          </cell>
          <cell r="L8576" t="str">
            <v>CONSTRUCCIÓN DE PLACA HUELLAS VEHICULARES EN LA VEREDA GAMBITA VIEJO  MUNICIPIO DE GAMBITA DEPARTAMENTO DE SANTANDER</v>
          </cell>
          <cell r="M8576">
            <v>100</v>
          </cell>
          <cell r="N8576">
            <v>99.97</v>
          </cell>
          <cell r="O8576" t="str">
            <v>CERRADO</v>
          </cell>
        </row>
        <row r="8577">
          <cell r="K8577">
            <v>2015004680023</v>
          </cell>
          <cell r="L8577" t="str">
            <v>CONSTRUCCIÓN DE PLACA HUELLA VEHICULARES EN LA VEREDA GAMBITA VIEJO ENTRE LOS TRAMOS K0+093 A K0+187 Y EL TRAMO K0+524 A K0+584 DEL MUNICIPIO DE GAMBITA SANTANDER</v>
          </cell>
          <cell r="M8577">
            <v>100</v>
          </cell>
          <cell r="N8577">
            <v>99.99</v>
          </cell>
          <cell r="O8577" t="str">
            <v>CERRADO</v>
          </cell>
        </row>
        <row r="8578">
          <cell r="K8578">
            <v>2013004680056</v>
          </cell>
          <cell r="L8578" t="str">
            <v>MEJORAMIENTO VISR2013 VEREDA SISOTA Y OTRAS</v>
          </cell>
          <cell r="M8578">
            <v>78.260000000000005</v>
          </cell>
          <cell r="N8578">
            <v>78.260000000000005</v>
          </cell>
          <cell r="O8578" t="str">
            <v>CONTRATADO EN EJECUCIÓN</v>
          </cell>
        </row>
        <row r="8579">
          <cell r="K8579">
            <v>2012004680071</v>
          </cell>
          <cell r="L8579" t="str">
            <v>MANTENIMIENTO CARRETEABLE VEREDAS NUCUBUCA-EL POTRERO-VEGA GRANDE (MUNICIPIO DE GUACA)</v>
          </cell>
          <cell r="M8579">
            <v>99.9</v>
          </cell>
          <cell r="N8579">
            <v>89.03</v>
          </cell>
          <cell r="O8579" t="str">
            <v>TERMINADO</v>
          </cell>
        </row>
        <row r="8580">
          <cell r="K8580">
            <v>2014683180001</v>
          </cell>
          <cell r="L8580" t="str">
            <v>MANTENIMIENTO CARRETEABLE VEREDAS VARIA – ORTIGAL – BARAYA - PORTILLO – LA ESPERANZA - MOROGONTOQUE  (MUNICIPIO DE GUACA)</v>
          </cell>
          <cell r="M8580">
            <v>100</v>
          </cell>
          <cell r="N8580">
            <v>99.98</v>
          </cell>
          <cell r="O8580" t="str">
            <v>CERRADO</v>
          </cell>
        </row>
        <row r="8581">
          <cell r="K8581">
            <v>2015683180001</v>
          </cell>
          <cell r="L8581" t="str">
            <v>MANTENIMIENTO Y MEJORAMIENTO DE LA VIA ORTIGAL-MONTE MOLINO-VARIA EN EL MUNICIPIO DE GUACA DEPARTAMENTO DE SANTANDER</v>
          </cell>
          <cell r="M8581">
            <v>100</v>
          </cell>
          <cell r="N8581">
            <v>0</v>
          </cell>
          <cell r="O8581" t="str">
            <v>TERMINADO</v>
          </cell>
        </row>
        <row r="8582">
          <cell r="K8582">
            <v>2015683180002</v>
          </cell>
          <cell r="L8582" t="str">
            <v>REHABILITACIÓN CALLE 6 ENTRE KRAS 5 Y 7 DEL MUNICIPIO DE GUACA - DEPARTAMENTO DE SANTANDER</v>
          </cell>
          <cell r="M8582">
            <v>0</v>
          </cell>
          <cell r="N8582">
            <v>0</v>
          </cell>
          <cell r="O8582" t="str">
            <v>CONTRATADO SIN ACTA DE INICIO</v>
          </cell>
        </row>
        <row r="8583">
          <cell r="K8583">
            <v>2013004680024</v>
          </cell>
          <cell r="L8583" t="str">
            <v>CONSTRUCCIÓN DE VEINTITRES (23) MEJORAMIENTOS DE VIVIENDA RURAL EN LAS DIFERENTES VEREDAS DEL MUNICIPIO DE GUADALUPE, SANTANDER</v>
          </cell>
          <cell r="M8583">
            <v>100</v>
          </cell>
          <cell r="N8583">
            <v>97.42</v>
          </cell>
          <cell r="O8583" t="str">
            <v>TERMINADO</v>
          </cell>
        </row>
        <row r="8584">
          <cell r="K8584">
            <v>2014683200001</v>
          </cell>
          <cell r="L8584" t="str">
            <v>CONSTRUCCIÓN DE CINCUENTA Y CINCO (55) MEJORAMIENTOS DE VIVIENDA MUNICIPIO DE GUADALUPE SANTANDER</v>
          </cell>
          <cell r="M8584">
            <v>100</v>
          </cell>
          <cell r="N8584">
            <v>95.56</v>
          </cell>
          <cell r="O8584" t="str">
            <v>TERMINADO</v>
          </cell>
        </row>
        <row r="8585">
          <cell r="K8585">
            <v>2015683200001</v>
          </cell>
          <cell r="L8585" t="str">
            <v>CONSTRUCCIÓN DE PLACA HUELLAS SECTOR LA CAPILLA, QUITASOL Y SAN RAMÓN DEL MUNICIPIO DE GUADALUPE,  SANTANDER.</v>
          </cell>
          <cell r="M8585">
            <v>100</v>
          </cell>
          <cell r="N8585">
            <v>100</v>
          </cell>
          <cell r="O8585" t="str">
            <v>CERRADO</v>
          </cell>
        </row>
        <row r="8586">
          <cell r="K8586">
            <v>2014683220001</v>
          </cell>
          <cell r="L8586" t="str">
            <v>CONSTRUCCIÓN PAVIMENTACIÓN DE LA CALLE 2 ENTRE CARRERAS 3 Y 4  LA CARRERA 2 HASTA EL CEMENTERIO MUNICIPIO DE GUAPOTÁ, SANTANDER, CENTRO ORIENTE</v>
          </cell>
          <cell r="M8586">
            <v>100</v>
          </cell>
          <cell r="N8586">
            <v>100</v>
          </cell>
          <cell r="O8586" t="str">
            <v>TERMINADO</v>
          </cell>
        </row>
        <row r="8587">
          <cell r="K8587">
            <v>2014683220002</v>
          </cell>
          <cell r="L8587" t="str">
            <v>CONSTRUCCIÓN DE VIVIENDA URBANA EN SITIO PROPIO A FAMILIAS MENOS FAVORECIDAS DEL MUNICIPIO DE GUAPOTA SANTANDER GUAPOTÁ, SANTANDER, CENTRO ORIENTE</v>
          </cell>
          <cell r="M8587">
            <v>28.42</v>
          </cell>
          <cell r="N8587">
            <v>0</v>
          </cell>
          <cell r="O8587" t="str">
            <v>CONTRATADO EN EJECUCIÓN</v>
          </cell>
        </row>
        <row r="8588">
          <cell r="K8588">
            <v>2015683220001</v>
          </cell>
          <cell r="L8588" t="str">
            <v>CONSTRUCCIÓN DE PLACA HUELLAS EN LA VEREDA CABRAS SECTOR PILAS DEL MUNICIPIO DE GUAPOTÁ, SANTANDER</v>
          </cell>
          <cell r="M8588">
            <v>100</v>
          </cell>
          <cell r="N8588">
            <v>6.54</v>
          </cell>
          <cell r="O8588" t="str">
            <v>TERMINADO</v>
          </cell>
        </row>
        <row r="8589">
          <cell r="K8589">
            <v>2012683240001</v>
          </cell>
          <cell r="L8589" t="str">
            <v>CONSTRUCCIÓN DE PAVIMENTO EN CONCRETO RÍGIDO SOBRE LA CALLE 3ª ENTRE CARRERAS 4ª Y 5ª, EN EL PERÍMETRO URBANO DEL MUNICIPIO DE GUAVATA, SANTANDER</v>
          </cell>
          <cell r="M8589">
            <v>99.92</v>
          </cell>
          <cell r="N8589">
            <v>99.46</v>
          </cell>
          <cell r="O8589" t="str">
            <v>CERRADO</v>
          </cell>
        </row>
        <row r="8590">
          <cell r="K8590">
            <v>2013683240001</v>
          </cell>
          <cell r="L8590" t="str">
            <v>CONSTRUCCIÓN PAVIMENTO EN CONCRETO RIGIDO SOBRE LA CARRERA 2ª ENTRE CALLES 5ª Y 6ª Y CARRERA 4ª ENTRE CALLES 3ª Y 2ª, GUAVATÁ, SANTANDER, CENTRO ORIENTE</v>
          </cell>
          <cell r="M8590">
            <v>100</v>
          </cell>
          <cell r="N8590">
            <v>99.03</v>
          </cell>
          <cell r="O8590" t="str">
            <v>CERRADO</v>
          </cell>
        </row>
        <row r="8591">
          <cell r="K8591">
            <v>2015683240001</v>
          </cell>
          <cell r="L8591" t="str">
            <v>CONSTRUCCIÓN DE PAVIMENTO EN CONCRETO RÍGIDO SOBRE LA CALLE 6A ENTRE LA CARRERA 5A Y ALREDEDORES DEL PARQUE SANTANDER EN EL PERÍMETRO URBANO GUAVATÁ, SANTANDER, CENTRO ORIENTE</v>
          </cell>
          <cell r="M8591">
            <v>100</v>
          </cell>
          <cell r="N8591">
            <v>100</v>
          </cell>
          <cell r="O8591" t="str">
            <v>CERRADO</v>
          </cell>
        </row>
        <row r="8592">
          <cell r="K8592">
            <v>2013683270001</v>
          </cell>
          <cell r="L8592" t="str">
            <v>REHABILITACIÓN VIAS TERCIARIAS DEL MUNICIPIO GÜEPSA, SANTANDER, CENTRO ORIENTE</v>
          </cell>
          <cell r="M8592">
            <v>0</v>
          </cell>
          <cell r="N8592">
            <v>1.95</v>
          </cell>
          <cell r="O8592" t="str">
            <v>CONTRATADO EN EJECUCIÓN</v>
          </cell>
        </row>
        <row r="8593">
          <cell r="K8593">
            <v>2013004680075</v>
          </cell>
          <cell r="L8593" t="str">
            <v>AMPLIACIÓN Y OPTIMIZACIÓN SISTEMA DE ALCANTARILLADO SANITARIO E INTERCEPTORES PLUVIALES DE LAS CRA 5 ENTRE CLS 5 Y 4, CRA 5 ENTRE C L 5 Y 6, CRA 5 ENTRE CL 7 Y 8 Y  CL 5 CRA 6 Y 7 HATO SANTANDER</v>
          </cell>
          <cell r="M8593">
            <v>100</v>
          </cell>
          <cell r="N8593">
            <v>100</v>
          </cell>
          <cell r="O8593" t="str">
            <v>CERRADO</v>
          </cell>
        </row>
        <row r="8594">
          <cell r="K8594">
            <v>2015683680001</v>
          </cell>
          <cell r="L8594" t="str">
            <v>CONSTRUCCIÓN DE AUDITORIO EN EL CASCO URBANO DEL MUNICIPIO DE JESÚS MARÍA, SANTANDER, CENTRO ORIENTE</v>
          </cell>
          <cell r="M8594">
            <v>42.25</v>
          </cell>
          <cell r="N8594">
            <v>96.15</v>
          </cell>
          <cell r="O8594" t="str">
            <v>CONTRATADO EN EJECUCIÓN</v>
          </cell>
        </row>
        <row r="8595">
          <cell r="K8595">
            <v>2013683700001</v>
          </cell>
          <cell r="L8595" t="str">
            <v>MEJORAMIENTO DE LA VÍA DE ACCESO AL MUNICIPIO DE JORDÁN, SANTANDER, CENTRO ORIENTE</v>
          </cell>
          <cell r="M8595">
            <v>100</v>
          </cell>
          <cell r="N8595">
            <v>99.99</v>
          </cell>
          <cell r="O8595" t="str">
            <v>CERRADO</v>
          </cell>
        </row>
        <row r="8596">
          <cell r="K8596">
            <v>2014683770001</v>
          </cell>
          <cell r="L8596" t="str">
            <v>ADQUISICIÓN DE MAQUINARIA AGRICOLA, PARA LA IMPLEMENTACIÓN DE PRACTICAS AGROPECUARIAS SOSTENIBLES EN EL MUNICIPIO DE LA BELLEZA, SANTANDER</v>
          </cell>
          <cell r="M8596">
            <v>100</v>
          </cell>
          <cell r="N8596">
            <v>100</v>
          </cell>
          <cell r="O8596" t="str">
            <v>CERRADO</v>
          </cell>
        </row>
        <row r="8597">
          <cell r="K8597">
            <v>2015683770001</v>
          </cell>
          <cell r="L8597" t="str">
            <v>CONSTRUCCIÓN PARQUE PRINCIPAL CORREGIMIENTO LA QUITAZ DEL MUNICIPIO DE LA BELLEZA, SANTANDER</v>
          </cell>
          <cell r="M8597">
            <v>100</v>
          </cell>
          <cell r="N8597">
            <v>100</v>
          </cell>
          <cell r="O8597" t="str">
            <v>TERMINADO</v>
          </cell>
        </row>
        <row r="8598">
          <cell r="K8598">
            <v>2015683770002</v>
          </cell>
          <cell r="L8598" t="str">
            <v>AMPLIACIÓN PLANTA FISICA INSTITUCIÓN EDUCATIVA EL RUBI EN EL MUNICIPIO DE LA BELLEZA, SANTANDER</v>
          </cell>
          <cell r="M8598">
            <v>100</v>
          </cell>
          <cell r="N8598">
            <v>100</v>
          </cell>
          <cell r="O8598" t="str">
            <v>TERMINADO</v>
          </cell>
        </row>
        <row r="8599">
          <cell r="K8599">
            <v>2013683970001</v>
          </cell>
          <cell r="L8599" t="str">
            <v>CONSTRUCCIÓN DE PLACA HUELLA EN LA VEREDA EL TIGRE SECTOR FREDY RODRIGUEZ DEL MUNICIPIO DE LA PAZ, SANTANDER, CENTRO ORIENTE</v>
          </cell>
          <cell r="M8599">
            <v>100</v>
          </cell>
          <cell r="N8599">
            <v>100</v>
          </cell>
          <cell r="O8599" t="str">
            <v>TERMINADO</v>
          </cell>
        </row>
        <row r="8600">
          <cell r="K8600">
            <v>2014683970001</v>
          </cell>
          <cell r="L8600" t="str">
            <v>MEJORAMIENTO DE 20 VIVIENDAS EN EL AREA RURAL DEL MUNICIPIO DE LA PAZ LA PAZ, SANTANDER, CENTRO ORIENTE</v>
          </cell>
          <cell r="M8600">
            <v>100</v>
          </cell>
          <cell r="N8600">
            <v>92.68</v>
          </cell>
          <cell r="O8600" t="str">
            <v>TERMINADO</v>
          </cell>
        </row>
        <row r="8601">
          <cell r="K8601">
            <v>2014683970002</v>
          </cell>
          <cell r="L8601" t="str">
            <v>CONSTRUCCIÓN DE PLACA HUELLA SALIDA POR CALLE DOS DEL CASCO URBANO HACIA LA VIA ANTIGUA VEREDA CARRERO DEL MUNICIPIO DE LA PAZ, DEPARTAMENTO DE SANTANDER</v>
          </cell>
          <cell r="M8601">
            <v>100</v>
          </cell>
          <cell r="N8601">
            <v>93.46</v>
          </cell>
          <cell r="O8601" t="str">
            <v>TERMINADO</v>
          </cell>
        </row>
        <row r="8602">
          <cell r="K8602">
            <v>2015683970002</v>
          </cell>
          <cell r="L8602" t="str">
            <v>CONSTRUCCIÓN DE PLACA HUELLA VEREDA EL AMARILLO SECTOR LA PIEDRA VIA TERCIARIA A CASAS BLANCAS DEL MUNICIPIO DE LA PAZ, SANTANDER</v>
          </cell>
          <cell r="M8602">
            <v>0</v>
          </cell>
          <cell r="N8602">
            <v>0</v>
          </cell>
          <cell r="O8602" t="str">
            <v>CONTRATADO EN EJECUCIÓN</v>
          </cell>
        </row>
        <row r="8603">
          <cell r="K8603">
            <v>2013683850002</v>
          </cell>
          <cell r="L8603" t="str">
            <v>CONSTRUCCIÓN PAVIMENTO RIGIDO DE LAS CALLES LA PRIMAVERA, ALTOS DEL JARDIN Y LAS BRISAS DEL MUNICIPIO DE LANDÁZURI, SANTANDER, CENTRO ORIENTE</v>
          </cell>
          <cell r="M8603">
            <v>100</v>
          </cell>
          <cell r="N8603">
            <v>98</v>
          </cell>
          <cell r="O8603" t="str">
            <v>CERRADO</v>
          </cell>
        </row>
        <row r="8604">
          <cell r="K8604">
            <v>2015683850001</v>
          </cell>
          <cell r="L8604" t="str">
            <v>CONSTRUCCIÓN DE PAVIMENTO RIGIDO EN LOS CORREGIMIENTOS MIRALINDO, SAN IGNACIO Y CASCO URBANO DEL MUNICIPIO DE LANDÁZURI, SANTANDER, CENTRO ORIENTE</v>
          </cell>
          <cell r="M8604">
            <v>100</v>
          </cell>
          <cell r="N8604">
            <v>99.38</v>
          </cell>
          <cell r="O8604" t="str">
            <v>TERMINADO</v>
          </cell>
        </row>
        <row r="8605">
          <cell r="K8605">
            <v>2015683850002</v>
          </cell>
          <cell r="L8605" t="str">
            <v>CONSTRUCCIÓN DEL ESCENARIO CULTURAL PARA LA COMUNIDAD AFRODESCENDIENTE DEL CORREGIMIENTO DE LA INDIA MUNICIPIO DE LANDÁZURI, SANTANDER, CENTRO ORIENTE</v>
          </cell>
          <cell r="M8605">
            <v>0</v>
          </cell>
          <cell r="N8605">
            <v>0</v>
          </cell>
          <cell r="O8605" t="str">
            <v>SIN CONTRATAR</v>
          </cell>
        </row>
        <row r="8606">
          <cell r="K8606">
            <v>2012004680083</v>
          </cell>
          <cell r="L8606" t="str">
            <v>CONSTRUCCIÓN DE  CUATRO AULAS ESCOLARES PARA EL CENTRO EDUCATIVO LA VICTORIA SEDE A DEL MUNICIPIO DE LEBRIJA  SANTANDER</v>
          </cell>
          <cell r="M8606">
            <v>100</v>
          </cell>
          <cell r="N8606">
            <v>99</v>
          </cell>
          <cell r="O8606" t="str">
            <v>CERRADO</v>
          </cell>
        </row>
        <row r="8607">
          <cell r="K8607">
            <v>2013004680049</v>
          </cell>
          <cell r="L8607" t="str">
            <v>MEJORAMIENTO DE LAS VIAS TERCIARIAS DEL MUNICIPIO DE LEBRIJA, SANTANDER</v>
          </cell>
          <cell r="M8607">
            <v>100</v>
          </cell>
          <cell r="N8607">
            <v>99.99</v>
          </cell>
          <cell r="O8607" t="str">
            <v>TERMINADO</v>
          </cell>
        </row>
        <row r="8608">
          <cell r="K8608">
            <v>2015004680001</v>
          </cell>
          <cell r="L8608" t="str">
            <v>MEJORAMIENTO CON PLACA HUELLA DE VIAS TERCIARIAS DEL MUNICIPIO DE LEBRIJA, SANTANDER</v>
          </cell>
          <cell r="M8608">
            <v>100</v>
          </cell>
          <cell r="N8608">
            <v>100</v>
          </cell>
          <cell r="O8608" t="str">
            <v>CERRADO</v>
          </cell>
        </row>
        <row r="8609">
          <cell r="K8609">
            <v>2015004680031</v>
          </cell>
          <cell r="L8609" t="str">
            <v>REHABILITACIÓN CON PLACA HUELLA DE LAS VIAS TERCIARIAS DEL MUNICIPIO DE LEBRIJA, SANTANDER</v>
          </cell>
          <cell r="M8609">
            <v>100</v>
          </cell>
          <cell r="N8609">
            <v>100</v>
          </cell>
          <cell r="O8609" t="str">
            <v>CERRADO</v>
          </cell>
        </row>
        <row r="8610">
          <cell r="K8610">
            <v>2012004680063</v>
          </cell>
          <cell r="L8610" t="str">
            <v>CONSTRUCCIÓN HUELLAS VEHICULARES VEREDA LA PURNIA, SECTORES PURNIA GRANDE, LOMAS  Y PURNIA CHIQUITA MUNICIPIO LOS SANTOS DEPARTAMENTO DE SANTANDER</v>
          </cell>
          <cell r="M8610">
            <v>100</v>
          </cell>
          <cell r="N8610">
            <v>75.709999999999994</v>
          </cell>
          <cell r="O8610" t="str">
            <v>TERMINADO</v>
          </cell>
        </row>
        <row r="8611">
          <cell r="K8611">
            <v>2013004680025</v>
          </cell>
          <cell r="L8611" t="str">
            <v>MEJORAMIENTO DE LA VIA TERCIARIA SECTOR VEREDA POTREROS DEL MUNICIPIO DE LOS SANTOS, SANTANDER</v>
          </cell>
          <cell r="M8611">
            <v>100</v>
          </cell>
          <cell r="N8611">
            <v>0</v>
          </cell>
          <cell r="O8611" t="str">
            <v>TERMINADO</v>
          </cell>
        </row>
        <row r="8612">
          <cell r="K8612">
            <v>2013004680026</v>
          </cell>
          <cell r="L8612" t="str">
            <v>MEJORAMIENTO DE LA VIA TERCIARIA SECTOR VEREDA EL CARRIZAL  DEL MUNICIPIO DE LOS SANTOS, SANTANDER</v>
          </cell>
          <cell r="M8612">
            <v>100</v>
          </cell>
          <cell r="N8612">
            <v>0</v>
          </cell>
          <cell r="O8612" t="str">
            <v>TERMINADO</v>
          </cell>
        </row>
        <row r="8613">
          <cell r="K8613">
            <v>2014004680029</v>
          </cell>
          <cell r="L8613" t="str">
            <v>MEJORAMIENTO Y MATENIMIENTO DE VÍA TERCIARIA EN LA VEREDA QUEBRADA EL SANTO MUNICIPIO DE LOS SANTOS DEPARTAMENTO DE SANTANDER</v>
          </cell>
          <cell r="M8613">
            <v>100</v>
          </cell>
          <cell r="N8613">
            <v>99.9</v>
          </cell>
          <cell r="O8613" t="str">
            <v>TERMINADO</v>
          </cell>
        </row>
        <row r="8614">
          <cell r="K8614">
            <v>2015004680005</v>
          </cell>
          <cell r="L8614" t="str">
            <v>REPOSICIÓN PAVIMENTO RIGIDO EN EL CASCO URBANO DEL MUNICIPIO DE LOS LOS SANTOS, SANTANDER</v>
          </cell>
          <cell r="M8614">
            <v>100</v>
          </cell>
          <cell r="N8614">
            <v>79.37</v>
          </cell>
          <cell r="O8614" t="str">
            <v>TERMINADO</v>
          </cell>
        </row>
        <row r="8615">
          <cell r="K8615">
            <v>2015004680077</v>
          </cell>
          <cell r="L8615" t="str">
            <v>CONSTRUCCIÓN DE PAVIMENTO RIGIDO EN LA VIA A LA VEREDA LOS TERES EN EL K1+670 AL K1+905 DEL MUNICIPIO DE LOS SANTOS, SANTANDER</v>
          </cell>
          <cell r="M8615">
            <v>0</v>
          </cell>
          <cell r="N8615">
            <v>50.97</v>
          </cell>
          <cell r="O8615" t="str">
            <v>CONTRATADO EN EJECUCIÓN</v>
          </cell>
        </row>
        <row r="8616">
          <cell r="K8616">
            <v>2014004680026</v>
          </cell>
          <cell r="L8616" t="str">
            <v>MANTENIMIENTO Y MEJORAMIENTO DE LA VÍA MACARAVITA - BURAGA EN EL SECTOR DENOMINADO LOMA DEL TUNO DEL MUNICIPIO DE MACARAVITA, DEPARTAMENTO DESANTANDER.</v>
          </cell>
          <cell r="M8616">
            <v>100</v>
          </cell>
          <cell r="N8616">
            <v>99.46</v>
          </cell>
          <cell r="O8616" t="str">
            <v>TERMINADO</v>
          </cell>
        </row>
        <row r="8617">
          <cell r="K8617">
            <v>2014684320001</v>
          </cell>
          <cell r="L8617" t="str">
            <v>ACTUALIZACIÓN DEL  ESTUDIO DE ESTRATIFICACION URBANA Y ELABORACION DE LA ESTRATIFICACION RURAL DEL MUNICIPIO DE MÁLAGA, SANTANDER</v>
          </cell>
          <cell r="M8617">
            <v>100</v>
          </cell>
          <cell r="N8617">
            <v>100</v>
          </cell>
          <cell r="O8617" t="str">
            <v>TERMINADO</v>
          </cell>
        </row>
        <row r="8618">
          <cell r="K8618">
            <v>2014684320002</v>
          </cell>
          <cell r="L8618" t="str">
            <v>ESTUDIO A LA REVISION EXCEPCIONAL DEL ESQUEMA DE ORDENAMIENTO TERRITORIAL DEL MUNICIPIO DE MÀLAGA, SANTANDER</v>
          </cell>
          <cell r="M8618">
            <v>100</v>
          </cell>
          <cell r="N8618">
            <v>99.97</v>
          </cell>
          <cell r="O8618" t="str">
            <v>TERMINADO</v>
          </cell>
        </row>
        <row r="8619">
          <cell r="K8619">
            <v>2015684320001</v>
          </cell>
          <cell r="L8619" t="str">
            <v>PAVIMENTACIÓN EN EL MUNICIPIO DE MÁLAGA SANTANDER DE LAS VÍAS: TRANSV 5 ENTRE VÍA A ENCISO Y CLL 3A, CLL 15 ENTRE CRA 10 Y CRA 11, CRA 7 ENTRE CLL 12 Y CLL 13A Y CLL 13 ENTRE CRA 7 Y CRA 8.</v>
          </cell>
          <cell r="M8619">
            <v>28.38</v>
          </cell>
          <cell r="N8619">
            <v>75.19</v>
          </cell>
          <cell r="O8619" t="str">
            <v>CONTRATADO EN EJECUCIÓN</v>
          </cell>
        </row>
        <row r="8620">
          <cell r="K8620">
            <v>2013004680009</v>
          </cell>
          <cell r="L8620" t="str">
            <v>CONSTRUCCIÓN DE PAVIMENTO RÍGIDO EN CALLES DEL CASCO URBANO DEL MUNICIPIO DE MATANZA DEPARTAMENTO DE SANTANDER.</v>
          </cell>
          <cell r="M8620">
            <v>100</v>
          </cell>
          <cell r="N8620">
            <v>100</v>
          </cell>
          <cell r="O8620" t="str">
            <v>PARA CIERRE</v>
          </cell>
        </row>
        <row r="8621">
          <cell r="K8621">
            <v>2014004680028</v>
          </cell>
          <cell r="L8621" t="str">
            <v>CONSTRUCCIÓN EN CONCRETO RIGIDO DE LAS CALLES 4, 5 Y 6 ENTRE CARRERAS 3ª Y 4ª MUNICIPIO DE MATANZA SANTANDER</v>
          </cell>
          <cell r="M8621">
            <v>100</v>
          </cell>
          <cell r="N8621">
            <v>100</v>
          </cell>
          <cell r="O8621" t="str">
            <v>TERMINADO</v>
          </cell>
        </row>
        <row r="8622">
          <cell r="K8622">
            <v>2015004680057</v>
          </cell>
          <cell r="L8622" t="str">
            <v>CONSTRUCCIÓN PLACA HUELLAS VIA LA CAPILLA – AVENTINO DEL MUNICIPIO DE MATANZA DEPARTAMENTO DE  SANTANDER</v>
          </cell>
          <cell r="M8622">
            <v>57.5</v>
          </cell>
          <cell r="N8622">
            <v>0</v>
          </cell>
          <cell r="O8622" t="str">
            <v>CONTRATADO EN EJECUCIÓN</v>
          </cell>
        </row>
        <row r="8623">
          <cell r="K8623">
            <v>2013684640001</v>
          </cell>
          <cell r="L8623" t="str">
            <v>CONSTRUCCIÓN DE CUARTOS Y COCINAS EN LAS DIFERENTES VEREDAS DEL MUNICIPIO DE MOGOTES SANTANDER</v>
          </cell>
          <cell r="M8623">
            <v>100</v>
          </cell>
          <cell r="N8623">
            <v>99.85</v>
          </cell>
          <cell r="O8623" t="str">
            <v>PARA CIERRE</v>
          </cell>
        </row>
        <row r="8624">
          <cell r="K8624">
            <v>2015684640001</v>
          </cell>
          <cell r="L8624" t="str">
            <v>MEJORAMIENTO Y PAVIMENTACION EN CONCRETO DE LA CALLE 6 ENTRE CARRERA 11 Y 12, ADECUACION DE ANDENES Y REPOSICIÓN DE ALCANTARILLADO DEL MUNICIPIO DE MOGOTES SANTANDER</v>
          </cell>
          <cell r="M8624">
            <v>100</v>
          </cell>
          <cell r="N8624">
            <v>99.46</v>
          </cell>
          <cell r="O8624" t="str">
            <v>TERMINADO</v>
          </cell>
        </row>
        <row r="8625">
          <cell r="K8625">
            <v>2012004680068</v>
          </cell>
          <cell r="L8625" t="str">
            <v>CONSTRUCCIÓN DE PLACA HUELLA VEHICULAR EN LAS VIAS MOLAGAVITA - EL JUNCO Y MOLAGAVITA - LA AMARILLA DEL MUNICIPIO DE MOLAGAVITA SANTANDER</v>
          </cell>
          <cell r="M8625">
            <v>100</v>
          </cell>
          <cell r="N8625">
            <v>100</v>
          </cell>
          <cell r="O8625" t="str">
            <v>CERRADO</v>
          </cell>
        </row>
        <row r="8626">
          <cell r="K8626">
            <v>2013004680078</v>
          </cell>
          <cell r="L8626" t="str">
            <v>MEJORAMIENTO DE VIVIENDA EN CUMPLIMIENTO DEL PROGRAMA UN MEJOR FUTURO CON VIVIENDA DIGNA EN LAS DIFERENTES VEREDAS DEL MUNICIPIO DE MOLAGAVITA SANTANDER</v>
          </cell>
          <cell r="M8626">
            <v>100</v>
          </cell>
          <cell r="N8626">
            <v>99.38</v>
          </cell>
          <cell r="O8626" t="str">
            <v>PARA CIERRE</v>
          </cell>
        </row>
        <row r="8627">
          <cell r="K8627">
            <v>2015684680001</v>
          </cell>
          <cell r="L8627" t="str">
            <v>CONSTRUCCIÓN DE OBRAS DE ARTE EN LAS DIFERENTES VEREDAS DEL MUNICIPIO DE MOLAGAVITA, SANTANDER</v>
          </cell>
          <cell r="M8627">
            <v>0</v>
          </cell>
          <cell r="N8627">
            <v>0</v>
          </cell>
          <cell r="O8627" t="str">
            <v>SIN CONTRATAR</v>
          </cell>
        </row>
        <row r="8628">
          <cell r="K8628">
            <v>2012684980001</v>
          </cell>
          <cell r="L8628" t="str">
            <v>CONSTRUCCIÓN DE CUARENTA Y DOS (42) COCINAS EN LAS DIFERENTES VEREDAS DEL MUNICIPIO DE OCAMONTE, SANTANDER, CENTRO ORIENTE</v>
          </cell>
          <cell r="M8628">
            <v>100</v>
          </cell>
          <cell r="N8628">
            <v>101.08</v>
          </cell>
          <cell r="O8628" t="str">
            <v>TERMINADO</v>
          </cell>
        </row>
        <row r="8629">
          <cell r="K8629">
            <v>2014684980001</v>
          </cell>
          <cell r="L8629" t="str">
            <v>MEJORAMIENTO Y PAVIMENTACIÓN DE LA VÍA OCAMONTE, EL ALTO, SALITRE, VALLE DE  SAN JOSÉ, SECTOR VEREDA HATILLO, DEL MUNICIPIO DE OCAMONTE, SANTANDER.</v>
          </cell>
          <cell r="M8629">
            <v>100</v>
          </cell>
          <cell r="N8629">
            <v>99.98</v>
          </cell>
          <cell r="O8629" t="str">
            <v>TERMINADO</v>
          </cell>
        </row>
        <row r="8630">
          <cell r="K8630">
            <v>2013685000001</v>
          </cell>
          <cell r="L8630" t="str">
            <v>CONSTRUCCIÓN DE PLACA HUELLAS VEHICULARES DOBLES CON CENTRO EN CONCRETO EN LA VEREDA LOMA DE HOYOS DEL MUNICIPIO DE OIBA, SANTANDER, CENTRO ORIENTE</v>
          </cell>
          <cell r="M8630">
            <v>100</v>
          </cell>
          <cell r="N8630">
            <v>5.73</v>
          </cell>
          <cell r="O8630" t="str">
            <v>TERMINADO</v>
          </cell>
        </row>
        <row r="8631">
          <cell r="K8631">
            <v>2013685000002</v>
          </cell>
          <cell r="L8631" t="str">
            <v>REHABILITACIÓN DE VIAS URBANAS OIBA, SANTANDER, CENTRO ORIENTE</v>
          </cell>
          <cell r="M8631">
            <v>100</v>
          </cell>
          <cell r="N8631">
            <v>100</v>
          </cell>
          <cell r="O8631" t="str">
            <v>CERRADO</v>
          </cell>
        </row>
        <row r="8632">
          <cell r="K8632">
            <v>2014685000002</v>
          </cell>
          <cell r="L8632" t="str">
            <v>ESTUDIO DE EVALUACIÓN DE AMENAZAS, VULNERABILIDAD Y RIESGOS DEL SECTOR RURAL Y CENTRO POBLADO DE PUENTE LLANO DEL MUNICIPIO DE OIBA, SANTANDER.</v>
          </cell>
          <cell r="M8632">
            <v>100</v>
          </cell>
          <cell r="N8632">
            <v>100</v>
          </cell>
          <cell r="O8632" t="str">
            <v>CERRADO</v>
          </cell>
        </row>
        <row r="8633">
          <cell r="K8633">
            <v>2015685000002</v>
          </cell>
          <cell r="L8633" t="str">
            <v>IMPLEMENTACIÓN E INCORPORACIÓN DE LOS ESTUDIOS DE AMENAZAS VULNERABILIDAD Y RIESGOS EN EL EOT DEL MUNICIPIO DE OIBA, SANTANDER.</v>
          </cell>
          <cell r="M8633">
            <v>100</v>
          </cell>
          <cell r="N8633">
            <v>100</v>
          </cell>
          <cell r="O8633" t="str">
            <v>CERRADO</v>
          </cell>
        </row>
        <row r="8634">
          <cell r="K8634">
            <v>2015685000004</v>
          </cell>
          <cell r="L8634" t="str">
            <v>CONSTRUCCIÓN DE PLACA HUELLA EN CONCRETO EN LA VEREDA LA PEÑUELA, DEL MUNICIPIO DE OIBA, SANTANDER.</v>
          </cell>
          <cell r="M8634">
            <v>100</v>
          </cell>
          <cell r="N8634">
            <v>100</v>
          </cell>
          <cell r="O8634" t="str">
            <v>CERRADO</v>
          </cell>
        </row>
        <row r="8635">
          <cell r="K8635">
            <v>2016685000001</v>
          </cell>
          <cell r="L8635" t="str">
            <v>SERVICIO DE TRANSPORTE ESCOLAR PARA LOS ESTUDIANTES DEL SECTOR RURAL DEL MUNICIPIO DE OIBA, SANTANDER</v>
          </cell>
          <cell r="M8635">
            <v>0</v>
          </cell>
          <cell r="N8635">
            <v>0</v>
          </cell>
          <cell r="O8635" t="str">
            <v>CONTRATADO EN EJECUCIÓN</v>
          </cell>
        </row>
        <row r="8636">
          <cell r="K8636">
            <v>2012004680058</v>
          </cell>
          <cell r="L8636" t="str">
            <v>MEJORAMIENTO DE VIVIENDA PARA 35 FAMILIAS VULNERABLES DEL MUNICIPIO DE ONZAGA - SANTANDER</v>
          </cell>
          <cell r="M8636">
            <v>100</v>
          </cell>
          <cell r="N8636">
            <v>100</v>
          </cell>
          <cell r="O8636" t="str">
            <v>TERMINADO</v>
          </cell>
        </row>
        <row r="8637">
          <cell r="K8637">
            <v>2014685020002</v>
          </cell>
          <cell r="L8637" t="str">
            <v>FORTALECIMIENTO Y APOYO A LOS GRUPOS DEPORTIVOS Y CULTURALES DEL MUNICIPIO DE ONZAGA, SANTANDER, CENTRO ORIENTE</v>
          </cell>
          <cell r="M8637">
            <v>97.32</v>
          </cell>
          <cell r="N8637">
            <v>94.44</v>
          </cell>
          <cell r="O8637" t="str">
            <v>CONTRATADO EN EJECUCIÓN</v>
          </cell>
        </row>
        <row r="8638">
          <cell r="K8638">
            <v>2014685020003</v>
          </cell>
          <cell r="L8638" t="str">
            <v>CONSTRUCCIÓN DE 61COCINAS PARA EL MEJORAMIENTO DE VIVIENDA RURAL EN EL MUNICIPIO DE ONZAGA, SANTANDER</v>
          </cell>
          <cell r="M8638">
            <v>0</v>
          </cell>
          <cell r="N8638">
            <v>0</v>
          </cell>
          <cell r="O8638" t="str">
            <v>SIN CONTRATAR</v>
          </cell>
        </row>
        <row r="8639">
          <cell r="K8639">
            <v>2013685220001</v>
          </cell>
          <cell r="L8639" t="str">
            <v>CONSTRUCCIÓN DE PAVIMENTO EN CONCRETO RIGIDO EN LA CARRERA 2 ENTRE LAS CALLES 3 Y 6 DEL CASCO URBANO DEL MUNICIPIO DE PALMAR, SANTANDER, CENTRO ORIENTE</v>
          </cell>
          <cell r="M8639">
            <v>100</v>
          </cell>
          <cell r="N8639">
            <v>99.93</v>
          </cell>
          <cell r="O8639" t="str">
            <v>TERMINADO</v>
          </cell>
        </row>
        <row r="8640">
          <cell r="K8640">
            <v>2015685220001</v>
          </cell>
          <cell r="L8640" t="str">
            <v>CONSTRUCCIÓN DE PAVIMENTO EN CONCRETO RIGIDO  EN LA PEATONAL ALAMEDA ENTRE CARRERAS 2 Y 3 - CALLE 5 A PARTIENDO DE LA CARRERA 5 HASTA PLACA HUELLA DEL CASCO URBANO DEL MUNICIPIO DE PALMAR SANTANDER</v>
          </cell>
          <cell r="M8640">
            <v>100</v>
          </cell>
          <cell r="N8640">
            <v>100</v>
          </cell>
          <cell r="O8640" t="str">
            <v>TERMINADO</v>
          </cell>
        </row>
        <row r="8641">
          <cell r="K8641">
            <v>2013685240001</v>
          </cell>
          <cell r="L8641" t="str">
            <v>CONSTRUCCIÓN PAVIMENTO EN PIEDRA BARICHARA CASCO URBANO DEL MUNICIPIO PALMAS DEL SOCORRO, SANTANDER, CENTRO ORIENTE</v>
          </cell>
          <cell r="M8641">
            <v>100</v>
          </cell>
          <cell r="N8641">
            <v>99.55</v>
          </cell>
          <cell r="O8641" t="str">
            <v>CERRADO</v>
          </cell>
        </row>
        <row r="8642">
          <cell r="K8642">
            <v>2013685240006</v>
          </cell>
          <cell r="L8642" t="str">
            <v>MEJORAMIENTO DE VIVIENDAS DEL SECTOR URBANO MUNICIPIO DE PALMAS DEL SOCORRO</v>
          </cell>
          <cell r="M8642">
            <v>100</v>
          </cell>
          <cell r="N8642">
            <v>100</v>
          </cell>
          <cell r="O8642" t="str">
            <v>TERMINADO</v>
          </cell>
        </row>
        <row r="8643">
          <cell r="K8643">
            <v>2015685240001</v>
          </cell>
          <cell r="L8643" t="str">
            <v>CONSTRUCCIÓN DE PLACA HUELLAS EN CONCRETO RIGÍDO PARA LAS DIFERENTES VEREDAS DEL MUNICIPIO PALMAS DEL SOCORRO, SANTANDER, CENTRO ORIENTE</v>
          </cell>
          <cell r="M8643">
            <v>100</v>
          </cell>
          <cell r="N8643">
            <v>100</v>
          </cell>
          <cell r="O8643" t="str">
            <v>PARA CIERRE</v>
          </cell>
        </row>
        <row r="8644">
          <cell r="K8644">
            <v>2013685330001</v>
          </cell>
          <cell r="L8644" t="str">
            <v>MEJORAMIENTO VIAL URBANO DE LAS CALLES 4 ENTRE CARRERA 4 Y 5, EN LA CARRERA 8 ENTRE CALLE 3 Y 4 Y CALLE 8 ENTRE CARRERAS 1 Y 2 PÁRAMO, SANTANDER, CENTRO ORIENTE</v>
          </cell>
          <cell r="M8644">
            <v>100</v>
          </cell>
          <cell r="N8644">
            <v>99.99</v>
          </cell>
          <cell r="O8644" t="str">
            <v>CERRADO</v>
          </cell>
        </row>
        <row r="8645">
          <cell r="K8645">
            <v>2013685330002</v>
          </cell>
          <cell r="L8645" t="str">
            <v>MEJORAMIENTO DE VIVIENDA URBANA Y RURAL DEL MUNICIPIO DE PÁRAMO SANTANDER</v>
          </cell>
          <cell r="M8645">
            <v>100</v>
          </cell>
          <cell r="N8645">
            <v>99.89</v>
          </cell>
          <cell r="O8645" t="str">
            <v>TERMINADO</v>
          </cell>
        </row>
        <row r="8646">
          <cell r="K8646">
            <v>2014685330001</v>
          </cell>
          <cell r="L8646" t="str">
            <v>CONSTRUCCIÓN PLACA HUELLAS VEREDA LA PALMITA, SECTOR EL BOSQUE, VÍA MORAL - BOSQUE MUNICIPIO DE PÁRAMO, SANTANDER, CENTRO ORIENTE</v>
          </cell>
          <cell r="M8646">
            <v>100</v>
          </cell>
          <cell r="N8646">
            <v>100</v>
          </cell>
          <cell r="O8646" t="str">
            <v>CERRADO</v>
          </cell>
        </row>
        <row r="8647">
          <cell r="K8647">
            <v>2015685330001</v>
          </cell>
          <cell r="L8647" t="str">
            <v>CONSTRUCCION DE PLACA HUELLAS EN LA VEREDA LA PALMITA SECTOR CAGUANOQUE DEL MUNICIPIO DEL PARAMO, DEPARTAMENTO DE SANTANDER</v>
          </cell>
          <cell r="M8647">
            <v>100</v>
          </cell>
          <cell r="N8647">
            <v>99.24</v>
          </cell>
          <cell r="O8647" t="str">
            <v>CERRADO</v>
          </cell>
        </row>
        <row r="8648">
          <cell r="K8648">
            <v>2012004680060</v>
          </cell>
          <cell r="L8648" t="str">
            <v>MEJORAMIENTO DE VIVIENDA EN EL MUNICIPIO DE PINCHOTE, SANTANDER, CENTRO ORIENTE</v>
          </cell>
          <cell r="M8648">
            <v>100</v>
          </cell>
          <cell r="N8648">
            <v>100</v>
          </cell>
          <cell r="O8648" t="str">
            <v>CERRADO</v>
          </cell>
        </row>
        <row r="8649">
          <cell r="K8649">
            <v>2013004680069</v>
          </cell>
          <cell r="L8649" t="str">
            <v>IMPLEMENTACIÓN DEL PROGRAMA DE APOYO A LA ALIMENTACION Y SEGURIDAD ALIMENTARIA A NIÑOS ENTRE 1 Y 5 AÑOS DE EDAD PARA LA DISMINUCION DE MORBIMORTALIDAD INFANTIL EN EL MUNICIPIO DE PINCHOTE, SANTANDER</v>
          </cell>
          <cell r="M8649">
            <v>100</v>
          </cell>
          <cell r="N8649">
            <v>100</v>
          </cell>
          <cell r="O8649" t="str">
            <v>CERRADO</v>
          </cell>
        </row>
        <row r="8650">
          <cell r="K8650">
            <v>2014685490001</v>
          </cell>
          <cell r="L8650" t="str">
            <v>MEJORAMIENTO DE VIVIENDA RURAL DEL MUNICIPIO PINCHOTE, SANTANDER.</v>
          </cell>
          <cell r="M8650">
            <v>100</v>
          </cell>
          <cell r="N8650">
            <v>94.54</v>
          </cell>
          <cell r="O8650" t="str">
            <v>TERMINADO</v>
          </cell>
        </row>
        <row r="8651">
          <cell r="K8651">
            <v>2014685490002</v>
          </cell>
          <cell r="L8651" t="str">
            <v>CONSTRUCCIÓN PLACA HUELLA EN CONCRETO VÍA VEREDA LA GRANJA DEL MUNICIPIO DE PINCHOTE DEPARTAMENTO DE SANTANDER</v>
          </cell>
          <cell r="M8651">
            <v>100</v>
          </cell>
          <cell r="N8651">
            <v>100</v>
          </cell>
          <cell r="O8651" t="str">
            <v>TERMINADO</v>
          </cell>
        </row>
        <row r="8652">
          <cell r="K8652">
            <v>2015685490001</v>
          </cell>
          <cell r="L8652" t="str">
            <v>ESTUDIO DE EVALUACIÓN DE AMENAZAS, VULNERABILIDAD Y RIESGOS DEL MUNICIPIO DE PINCHOTE, SANTANDER.</v>
          </cell>
          <cell r="M8652">
            <v>0</v>
          </cell>
          <cell r="N8652">
            <v>39.99</v>
          </cell>
          <cell r="O8652" t="str">
            <v>CONTRATADO EN EJECUCIÓN</v>
          </cell>
        </row>
        <row r="8653">
          <cell r="K8653">
            <v>2012004680089</v>
          </cell>
          <cell r="L8653" t="str">
            <v>ESTUDIO DE AMENAZAS, VULNERABILIDAD Y RIESGOS DEL MUNICIPIO DE PUENTE NACIONAL, SANTANDER, CENTRO ORIENTE</v>
          </cell>
          <cell r="M8653">
            <v>100</v>
          </cell>
          <cell r="N8653">
            <v>0</v>
          </cell>
          <cell r="O8653" t="str">
            <v>TERMINADO</v>
          </cell>
        </row>
        <row r="8654">
          <cell r="K8654">
            <v>2013685720001</v>
          </cell>
          <cell r="L8654" t="str">
            <v>IMPLEMENTACIÓN TECNOLOGÍAS DE LA INFORMACIÓN Y LAS COMUNICACIONES PUENTE NACIONAL, SANTANDER, CENTRO ORIENTE</v>
          </cell>
          <cell r="M8654">
            <v>100</v>
          </cell>
          <cell r="N8654">
            <v>39.68</v>
          </cell>
          <cell r="O8654" t="str">
            <v>TERMINADO</v>
          </cell>
        </row>
        <row r="8655">
          <cell r="K8655">
            <v>2013685720007</v>
          </cell>
          <cell r="L8655" t="str">
            <v>CONSTRUCCIÓN PLACA HUELLA VEHICULAR Y ALCANTARILLA VÍA VEREDA JARANTIVA DEL MUNICIPIO DE PUENTE NACIONAL, SANTANDER</v>
          </cell>
          <cell r="M8655">
            <v>100</v>
          </cell>
          <cell r="N8655">
            <v>95.07</v>
          </cell>
          <cell r="O8655" t="str">
            <v>TERMINADO</v>
          </cell>
        </row>
        <row r="8656">
          <cell r="K8656">
            <v>2013685720013</v>
          </cell>
          <cell r="L8656" t="str">
            <v>REHABILITACIÓN Y CONSTRUCCION DE LA CALLE 5 ENTRE LA CARRERA 8 Y LA VILLA OLIMPICA, CARRERA 10 ENTRE CALLES 5 Y 4 MUNICIPIO PUENTE NACIONAL, SANTANDER</v>
          </cell>
          <cell r="M8656">
            <v>100</v>
          </cell>
          <cell r="N8656">
            <v>48.77</v>
          </cell>
          <cell r="O8656" t="str">
            <v>TERMINADO</v>
          </cell>
        </row>
        <row r="8657">
          <cell r="K8657">
            <v>2015685720001</v>
          </cell>
          <cell r="L8657" t="str">
            <v>CONSTRUCCIÓN DE PLACA HUELLAS VÍA VEREDA ALTO SAN DIMAS, VÍA VEREDA GUAMITO Y ALTO SEMISA MUNICIPIO DE PUENTE NACIONAL, SANTANDER</v>
          </cell>
          <cell r="M8657">
            <v>0</v>
          </cell>
          <cell r="N8657">
            <v>0</v>
          </cell>
          <cell r="O8657" t="str">
            <v>SIN CONTRATAR</v>
          </cell>
        </row>
        <row r="8658">
          <cell r="K8658">
            <v>2013685730001</v>
          </cell>
          <cell r="L8658" t="str">
            <v>CONSTRUCCIÓN DE PAVIMENTO EN CONCRETO RIGIDO VIA PRINCIPAL CAMPO CAPOTE EN EL MUNICIPIO DE PUERTO PARRA SANTANDER</v>
          </cell>
          <cell r="M8658">
            <v>100</v>
          </cell>
          <cell r="N8658">
            <v>100</v>
          </cell>
          <cell r="O8658" t="str">
            <v>CERRADO</v>
          </cell>
        </row>
        <row r="8659">
          <cell r="K8659">
            <v>2015685730002</v>
          </cell>
          <cell r="L8659" t="str">
            <v>CONSTRUCCIÓN DE UN CENTRO DE INTEGRACION CIUDADANA C.I.C. UBICADO EN EL CORREGIMIENTO DE CAMPO CAPOTE DEL MUNICIPIO DE PUERTO PARRA - SANTANDER</v>
          </cell>
          <cell r="M8659">
            <v>0</v>
          </cell>
          <cell r="N8659">
            <v>0</v>
          </cell>
          <cell r="O8659" t="str">
            <v>CONTRATADO EN EJECUCIÓN</v>
          </cell>
        </row>
        <row r="8660">
          <cell r="K8660">
            <v>2012685750001</v>
          </cell>
          <cell r="L8660" t="str">
            <v>AMPLIACIÓN DE LA COBERTURA EDUCATIVA MEDIANTE FINANCIAMIENTO DEL TRANSPORTE ESCOLAR DE LOS ESTUDIANTES DEL SECTOR RURAL HACIA LOS CENTROS EDUCATIVOS DEL MUNICIPIO DE PUERTO WILCHES SANTANDER</v>
          </cell>
          <cell r="M8660">
            <v>100</v>
          </cell>
          <cell r="N8660">
            <v>100</v>
          </cell>
          <cell r="O8660" t="str">
            <v>CERRADO</v>
          </cell>
        </row>
        <row r="8661">
          <cell r="K8661">
            <v>2013685750002</v>
          </cell>
          <cell r="L8661" t="str">
            <v>CONSTRUCCIÓN DE PAVIMENTO EN CONCRETO RÍGIDO DE 696 ML EN LAS VÍAS ANCIANATO - SECTOR COLEGIO VEINTE DE JULIO ZONA URBANA PUERTO WILCHES, SANTANDER, CENTRO ORIENTE</v>
          </cell>
          <cell r="M8661">
            <v>100</v>
          </cell>
          <cell r="N8661">
            <v>99.95</v>
          </cell>
          <cell r="O8661" t="str">
            <v>TERMINADO</v>
          </cell>
        </row>
        <row r="8662">
          <cell r="K8662">
            <v>2013685750003</v>
          </cell>
          <cell r="L8662" t="str">
            <v>APOYO AL PROGRAMA DE SEGURIDAD ALIMENTARIA CON ATENCION INTEGRAL A MUJERES GESTANTES, LACTANTES Y NIÑOS MENORES DE 5 AÑOS EN PUERTO WILCHES, SANTANDER, CENTRO ORIENTE</v>
          </cell>
          <cell r="M8662">
            <v>100</v>
          </cell>
          <cell r="N8662">
            <v>100</v>
          </cell>
          <cell r="O8662" t="str">
            <v>CERRADO</v>
          </cell>
        </row>
        <row r="8663">
          <cell r="K8663">
            <v>2013685750005</v>
          </cell>
          <cell r="L8663" t="str">
            <v>CONSTRUCCIÓN PARQUES LUDORECREATIVOS VARIOS SECTORES URBANO Y RURAL DEL MUNICIPIO DE PUERTO WILCHES, SANTANDER, CENTRO ORIENTE</v>
          </cell>
          <cell r="M8663">
            <v>99.82</v>
          </cell>
          <cell r="N8663">
            <v>99.78</v>
          </cell>
          <cell r="O8663" t="str">
            <v>CERRADO</v>
          </cell>
        </row>
        <row r="8664">
          <cell r="K8664">
            <v>2013685750006</v>
          </cell>
          <cell r="L8664" t="str">
            <v>CONSTRUCCIÓN PRIMERA ETAPA DEL ALCANTARILLADO SANITARIO DEL BARRIO BELLAVISTA EN EL MUNICIPIO DE PUERTO WILCHES, SANTANDER, CENTRO ORIENTE</v>
          </cell>
          <cell r="M8664">
            <v>100</v>
          </cell>
          <cell r="N8664">
            <v>86.14</v>
          </cell>
          <cell r="O8664" t="str">
            <v>TERMINADO</v>
          </cell>
        </row>
        <row r="8665">
          <cell r="K8665">
            <v>2013685750010</v>
          </cell>
          <cell r="L8665" t="str">
            <v>CONSTRUCCIÓN Y DOTACION RESTAURANTE ESCOLAR Y HEMEROTECA DEL COLEGIO AGROPECUARIO DEL CORREGIMIENTO PUENTE SOGAMOSO DEL MUNICIPIO DE PUERTO WILCHES, SANTANDER</v>
          </cell>
          <cell r="M8665">
            <v>100</v>
          </cell>
          <cell r="N8665">
            <v>97.11</v>
          </cell>
          <cell r="O8665" t="str">
            <v>TERMINADO</v>
          </cell>
        </row>
        <row r="8666">
          <cell r="K8666">
            <v>2013685750011</v>
          </cell>
          <cell r="L8666" t="str">
            <v>CONSTRUCCIÓN Y DOTACION RESTAURANTE ESCOLAR, AUDITORIO Y AULAS EN EL COLEGIO EL PEDRAL SEDE B EN EL MUNICIPIO DE PUERTO WILCHES, SANTANDER</v>
          </cell>
          <cell r="M8666">
            <v>100</v>
          </cell>
          <cell r="N8666">
            <v>106.98</v>
          </cell>
          <cell r="O8666" t="str">
            <v>TERMINADO</v>
          </cell>
        </row>
        <row r="8667">
          <cell r="K8667">
            <v>2013685750012</v>
          </cell>
          <cell r="L8667" t="str">
            <v>CONSTRUCCIÓN OBRAS DE TERMINACION Y DOTACION DE LA SALA DE INFORMATICA, SALA DE REUNIONES Y AUDIOVISUALES DE LA ESCUELA CARLOS LLERAS PUERTO WILCHES, SANTANDER</v>
          </cell>
          <cell r="M8667">
            <v>100</v>
          </cell>
          <cell r="N8667">
            <v>61.75</v>
          </cell>
          <cell r="O8667" t="str">
            <v>TERMINADO</v>
          </cell>
        </row>
        <row r="8668">
          <cell r="K8668">
            <v>2013685750013</v>
          </cell>
          <cell r="L8668" t="str">
            <v>CONSTRUCCIÓN DE PAVIMENTO PARA LAS VIAS URBANAS EN EL SECTOR CENTRO DEL MUNICIPIO DE PUERTO WILCHES, SANTANDER, CENTRO ORIENTE</v>
          </cell>
          <cell r="M8668">
            <v>100</v>
          </cell>
          <cell r="N8668">
            <v>99.98</v>
          </cell>
          <cell r="O8668" t="str">
            <v>CERRADO</v>
          </cell>
        </row>
        <row r="8669">
          <cell r="K8669">
            <v>2013685750014</v>
          </cell>
          <cell r="L8669" t="str">
            <v>ESTUDIOS Y DISEÑOS PARA LA CONSTRUCCION DE LA SEGUNDA FASE DEL ACUEDUCTO DEL MUNICIPIO DE PUERTO WILCHES, SANTANDER</v>
          </cell>
          <cell r="M8669">
            <v>100</v>
          </cell>
          <cell r="N8669">
            <v>100</v>
          </cell>
          <cell r="O8669" t="str">
            <v>CERRADO</v>
          </cell>
        </row>
        <row r="8670">
          <cell r="K8670">
            <v>2013685750015</v>
          </cell>
          <cell r="L8670" t="str">
            <v>CONSTRUCCIÓN DE OBRAS DE AMPLIACION Y MEJORAMIENTO DEL BOTADERO MUNICIPAL PARA EL MANEJO Y DISPOSICION FINAL DE RESIDUOS SOLIDOS EN PUERTO WILCHES, SANTANDER</v>
          </cell>
          <cell r="M8670">
            <v>100</v>
          </cell>
          <cell r="N8670">
            <v>97.07</v>
          </cell>
          <cell r="O8670" t="str">
            <v>CERRADO</v>
          </cell>
        </row>
        <row r="8671">
          <cell r="K8671">
            <v>2013685750016</v>
          </cell>
          <cell r="L8671" t="str">
            <v>ESTUDIOS Y DISEÑOS PARA EL MEJORAMIENTO, AMPLIACION Y CONSTRUCCION DE TRES CENTROS EDUCATIVOS EN EL MUNICIPIO DE PUERTO WILCHES, SANTANDER</v>
          </cell>
          <cell r="M8671">
            <v>100</v>
          </cell>
          <cell r="N8671">
            <v>98.06</v>
          </cell>
          <cell r="O8671" t="str">
            <v>CERRADO</v>
          </cell>
        </row>
        <row r="8672">
          <cell r="K8672">
            <v>2013685750017</v>
          </cell>
          <cell r="L8672" t="str">
            <v>ESTUDIO Y DISEÑO DE LAS REDES DE DISTRIBUCION DE GAS DOMICILIARIO PARA LOS CORREGIMIENTOS DEL SECTOR DEL RIO DEL MUNICIPIO DE PUERTO WILCHES, SANTANDER.</v>
          </cell>
          <cell r="M8672">
            <v>100</v>
          </cell>
          <cell r="N8672">
            <v>100</v>
          </cell>
          <cell r="O8672" t="str">
            <v>CERRADO</v>
          </cell>
        </row>
        <row r="8673">
          <cell r="K8673">
            <v>2013685750018</v>
          </cell>
          <cell r="L8673" t="str">
            <v>CONSTRUCCIÓN PRIMERA ETAPA DE POZO PERFORADO PARA LA CAPTACION DE AGUAS SUBTERRANEAS EN EL CORREGIMIENTO PUENTE SOGAMOSO, MUNICIPIO PUERTO WILCHES, SANTANDER</v>
          </cell>
          <cell r="M8673">
            <v>100</v>
          </cell>
          <cell r="N8673">
            <v>100</v>
          </cell>
          <cell r="O8673" t="str">
            <v>CERRADO</v>
          </cell>
        </row>
        <row r="8674">
          <cell r="K8674">
            <v>2013685750019</v>
          </cell>
          <cell r="L8674" t="str">
            <v>ESTUDIOS Y DISEÑOS PARA LA CONSTRUCCION DE LA CASA DE CULTURA EN EL MUNICIPIO DE PUERTO WILCHES</v>
          </cell>
          <cell r="M8674">
            <v>100</v>
          </cell>
          <cell r="N8674">
            <v>100</v>
          </cell>
          <cell r="O8674" t="str">
            <v>CERRADO</v>
          </cell>
        </row>
        <row r="8675">
          <cell r="K8675">
            <v>2013685750021</v>
          </cell>
          <cell r="L8675" t="str">
            <v>AMPLIACIÓN DE LA COBERTURA EDUCATIVA MEDIANTE EL FINANCIAMIENTO DEL TRANSPORTE ESCOLAR EN EL MUNICIPIO DE PUERTO WILCHES, SANTANDER</v>
          </cell>
          <cell r="M8675">
            <v>100</v>
          </cell>
          <cell r="N8675">
            <v>100</v>
          </cell>
          <cell r="O8675" t="str">
            <v>CERRADO</v>
          </cell>
        </row>
        <row r="8676">
          <cell r="K8676">
            <v>2013685750022</v>
          </cell>
          <cell r="L8676" t="str">
            <v>ESTUDIO Y DISEÑO DE LAS REDES DE DISTRIBUCION DE GAS DOMICILIARIO PARA LA VEREDA CAMPO DURO DEL MUNICIPIO DE PUERTO WILCHES, SANTANDER.</v>
          </cell>
          <cell r="M8676">
            <v>100</v>
          </cell>
          <cell r="N8676">
            <v>100</v>
          </cell>
          <cell r="O8676" t="str">
            <v>CERRADO</v>
          </cell>
        </row>
        <row r="8677">
          <cell r="K8677">
            <v>2013685750023</v>
          </cell>
          <cell r="L8677" t="str">
            <v>MANTENIMIENTO DE LA VIA TERCIARIA ENTRE LOS CORREGIMIENTO EL PEDRAL Y PUENTE SOGAMOSO, ZONA RURAL DEL MUNICIPIO DE PUERTO WILCHES, SANTANDER</v>
          </cell>
          <cell r="M8677">
            <v>100</v>
          </cell>
          <cell r="N8677">
            <v>100</v>
          </cell>
          <cell r="O8677" t="str">
            <v>CERRADO</v>
          </cell>
        </row>
        <row r="8678">
          <cell r="K8678">
            <v>2014685750001</v>
          </cell>
          <cell r="L8678" t="str">
            <v>CONSTRUCCIÓN DE PAVIMENTO EN CONCRETO RIGIDO EN LA CALLE  8 ENTRE CARRERAS 2 Y 4 DEL MUNICIPIO DE PUERTO WILCHES, SANTANDER</v>
          </cell>
          <cell r="M8678">
            <v>100</v>
          </cell>
          <cell r="N8678">
            <v>99.85</v>
          </cell>
          <cell r="O8678" t="str">
            <v>CERRADO</v>
          </cell>
        </row>
        <row r="8679">
          <cell r="K8679">
            <v>2014685750002</v>
          </cell>
          <cell r="L8679" t="str">
            <v>APOYO AL PROGRAMA DE SEGURIDAD ALIMENTARIA Y NUTRICIONAL PARA MADRES GESTANTES, LACTANTES Y NIÑOS MENORES DE 5 AÑOS EN PUERTO WILCHES, SANTANDER</v>
          </cell>
          <cell r="M8679">
            <v>100</v>
          </cell>
          <cell r="N8679">
            <v>100</v>
          </cell>
          <cell r="O8679" t="str">
            <v>CERRADO</v>
          </cell>
        </row>
        <row r="8680">
          <cell r="K8680">
            <v>2014685750003</v>
          </cell>
          <cell r="L8680" t="str">
            <v>AMPLIACIÓN DE LA COBERTURA EDUCATIVA MEDIANTE EL FINANCIAMIENTO DEL TRANSPORTE ESCOLAR EN LA VIGENCIA 2015 EN EL MUNICIPIO DE PUERTO WILCHES, SANTANDER</v>
          </cell>
          <cell r="M8680">
            <v>100</v>
          </cell>
          <cell r="N8680">
            <v>100</v>
          </cell>
          <cell r="O8680" t="str">
            <v>CERRADO</v>
          </cell>
        </row>
        <row r="8681">
          <cell r="K8681">
            <v>2014685750004</v>
          </cell>
          <cell r="L8681" t="str">
            <v>ADECUACIÓN Y REMODELACIÓN DEL ESTADIO DE SOFTBOL DEL CASCO URBANO, EN EL MUNICIPIO PUERTO WILCHES, SANTANDER, CENTRO ORIENTE</v>
          </cell>
          <cell r="M8681">
            <v>100</v>
          </cell>
          <cell r="N8681">
            <v>99.98</v>
          </cell>
          <cell r="O8681" t="str">
            <v>CERRADO</v>
          </cell>
        </row>
        <row r="8682">
          <cell r="K8682">
            <v>2014685750005</v>
          </cell>
          <cell r="L8682" t="str">
            <v>CONSTRUCCIÓN VÍA EN PAVIMENTO RIGIDO DESDE LA CARRERA 15 HACIA LA VÍA PRINCIPAL DE ACCESO AL CASCO URBANO DEL MUNICIPIO DE PUERTO WILCHES, DEPARTAMENTO DE SANTANDER</v>
          </cell>
          <cell r="M8682">
            <v>100</v>
          </cell>
          <cell r="N8682">
            <v>99.93</v>
          </cell>
          <cell r="O8682" t="str">
            <v>CERRADO</v>
          </cell>
        </row>
        <row r="8683">
          <cell r="K8683">
            <v>2014685750006</v>
          </cell>
          <cell r="L8683" t="str">
            <v>CONSTRUCCIÓN DE PAVIMENTO RÍGIDO ENTRE LOS BARRIOS 12 DE OCTUBRE Y PUEBLO NUEVO EN EL CORREGIMIENTO DE PUENTE SOGAMOSO, MUNICIPIO DE PUERTO WILCHES, SANTANDER, CENTRO ORIENTE</v>
          </cell>
          <cell r="M8683">
            <v>100</v>
          </cell>
          <cell r="N8683">
            <v>99.97</v>
          </cell>
          <cell r="O8683" t="str">
            <v>CERRADO</v>
          </cell>
        </row>
        <row r="8684">
          <cell r="K8684">
            <v>2015685750001</v>
          </cell>
          <cell r="L8684" t="str">
            <v>CONSTRUCCIÓN SEGUNDA FASE DE PAVIMENTO PARA LAS VIAS URBANAS EN EL SECTOR CENTRO DEL MUNICIPIO DE PUERTO WILCHES, SANTANDER, CENTRO ORIENTE</v>
          </cell>
          <cell r="M8684">
            <v>100</v>
          </cell>
          <cell r="N8684">
            <v>99.71</v>
          </cell>
          <cell r="O8684" t="str">
            <v>CERRADO</v>
          </cell>
        </row>
        <row r="8685">
          <cell r="K8685">
            <v>2015685750002</v>
          </cell>
          <cell r="L8685" t="str">
            <v>APOYO AL PROGRAMA DE SEGURIDAD ALIMENTARIA Y NUTRICIONAL CON ATENCIÓN INTEGRAL A MUJERES GESTANTES, MADRES LACTANTES, NIÑOS Y NIÑAS MENORES DE CINCO AÑOS DE EDAD, EN PUERTO WILCHES, SANTANDER</v>
          </cell>
          <cell r="M8685">
            <v>100</v>
          </cell>
          <cell r="N8685">
            <v>100</v>
          </cell>
          <cell r="O8685" t="str">
            <v>CERRADO</v>
          </cell>
        </row>
        <row r="8686">
          <cell r="K8686">
            <v>2015685750003</v>
          </cell>
          <cell r="L8686" t="str">
            <v>CONSTRUCCIÓN SEGUNDA FASE DE ALCANTARILLADO SANITARIO DEL BARRIO BELLAVISTA, ZONA URBANA DEL MUNICIPIO DE PUERTO WILCHES, SANTANDER, CENTRO ORIENTE</v>
          </cell>
          <cell r="M8686">
            <v>100</v>
          </cell>
          <cell r="N8686">
            <v>99.99</v>
          </cell>
          <cell r="O8686" t="str">
            <v>CERRADO</v>
          </cell>
        </row>
        <row r="8687">
          <cell r="K8687">
            <v>2015685750004</v>
          </cell>
          <cell r="L8687" t="str">
            <v>CONSTRUCCIÓN DE PAVIMENTO ASFALTICO EN LA CALLE 8 ENTRE CARRERAS 8 Y 12 EN LOS BARRIOS COMUNEROS Y CIENAGA, CASCO URBANO DEL MUNICIPIO DE PUERTO WILCHES, SANTANDER, CENTRO ORIENTE</v>
          </cell>
          <cell r="M8687">
            <v>23.78</v>
          </cell>
          <cell r="N8687">
            <v>41.25</v>
          </cell>
          <cell r="O8687" t="str">
            <v>CONTRATADO EN EJECUCIÓN</v>
          </cell>
        </row>
        <row r="8688">
          <cell r="K8688">
            <v>2015685750005</v>
          </cell>
          <cell r="L8688" t="str">
            <v>CONSTRUCCIÓN DE PAVIMENTO EN CONCRETO RÍGIDO EN EL BARRIO BRISAS DEL SOGAMOSO, CORREGIMIENTO DE PUENTE SOGAMOSO, PUERTO WILCHES, SANTANDER, CENTRO ORIENTE</v>
          </cell>
          <cell r="M8688">
            <v>100</v>
          </cell>
          <cell r="N8688">
            <v>99.94</v>
          </cell>
          <cell r="O8688" t="str">
            <v>CERRADO</v>
          </cell>
        </row>
        <row r="8689">
          <cell r="K8689">
            <v>2016685750001</v>
          </cell>
          <cell r="L8689" t="str">
            <v>SERVICIO DE TRANSPORTE ESCOLAR PARA LOS ESTUDIANTES DEL MUNICIPIO DE PUERTO WILCHES, SANTANDER, CENTRO ORIENTE</v>
          </cell>
          <cell r="M8689">
            <v>0</v>
          </cell>
          <cell r="N8689">
            <v>0</v>
          </cell>
          <cell r="O8689" t="str">
            <v>CONTRATADO EN EJECUCIÓN</v>
          </cell>
        </row>
        <row r="8690">
          <cell r="K8690">
            <v>2014686150001</v>
          </cell>
          <cell r="L8690" t="str">
            <v>CONSTRUCCIÓN DE 57 VIVIENDAS  NUEVAS TIPO B FASE 2 EN EL  MUNICIPIO DE RIONEGRO, SANTANDER, CENTRO ORIENTE</v>
          </cell>
          <cell r="M8690">
            <v>68.52</v>
          </cell>
          <cell r="N8690">
            <v>74.569999999999993</v>
          </cell>
          <cell r="O8690" t="str">
            <v>CONTRATADO EN EJECUCIÓN</v>
          </cell>
        </row>
        <row r="8691">
          <cell r="K8691">
            <v>2014686150002</v>
          </cell>
          <cell r="L8691" t="str">
            <v>CONSTRUCCIÓN DE 58 VIVIENDAS  NUEVAS TIPO B FASE 3 EN EL  MUNICIPIO DE RIONEGRO, SANTANDER, CENTRO ORIENTE</v>
          </cell>
          <cell r="M8691">
            <v>62.75</v>
          </cell>
          <cell r="N8691">
            <v>69.91</v>
          </cell>
          <cell r="O8691" t="str">
            <v>CONTRATADO EN EJECUCIÓN</v>
          </cell>
        </row>
        <row r="8692">
          <cell r="K8692">
            <v>2013686150001</v>
          </cell>
          <cell r="L8692" t="str">
            <v>CONSTRUCCIÓN DEL PARQUE PRINCIPAL DEL CORREGIMIENTO DE GALAPAGOS DEL MUNICIPIO DE RIONEGRO, SANTANDER, CENTRO ORIENTE</v>
          </cell>
          <cell r="M8692">
            <v>100</v>
          </cell>
          <cell r="N8692">
            <v>96.28</v>
          </cell>
          <cell r="O8692" t="str">
            <v>CERRADO</v>
          </cell>
        </row>
        <row r="8693">
          <cell r="K8693">
            <v>2013686150002</v>
          </cell>
          <cell r="L8693" t="str">
            <v>CONSTRUCCIÓN DE UN SISTEMA DE TRATAMIENTO DE AGUA RESIDUAL INDIVIDUAL EN EL AREA RURAL RIONEGRO, SANTANDER, CENTRO ORIENTE</v>
          </cell>
          <cell r="M8693">
            <v>100</v>
          </cell>
          <cell r="N8693">
            <v>96.93</v>
          </cell>
          <cell r="O8693" t="str">
            <v>TERMINADO</v>
          </cell>
        </row>
        <row r="8694">
          <cell r="K8694">
            <v>2013686150003</v>
          </cell>
          <cell r="L8694" t="str">
            <v>CONSTRUCCIÓN DE LA PAVIMENTACION EN CONCRETO RIGIDO DE LA CARRERA 5 ENTRE CALLES 6 Y 7 DEL CORREGIMIENTO DE SAN RAFAEL RIONEGRO, SANTANDER, CENTRO ORIENTE</v>
          </cell>
          <cell r="M8694">
            <v>100</v>
          </cell>
          <cell r="N8694">
            <v>99.99</v>
          </cell>
          <cell r="O8694" t="str">
            <v>CERRADO</v>
          </cell>
        </row>
        <row r="8695">
          <cell r="K8695">
            <v>2013686150004</v>
          </cell>
          <cell r="L8695" t="str">
            <v>CONSTRUCCIÓN DE100 COCINAS DE LEÑA Y ESTABLECIMIENTOS DE HUERTOS LEÑEROS PARA FAMILIAS CAMPESINAS  EN EL MUNICIPIO DE RIONEGRO, SANTANDER</v>
          </cell>
          <cell r="M8695">
            <v>100</v>
          </cell>
          <cell r="N8695">
            <v>99.96</v>
          </cell>
          <cell r="O8695" t="str">
            <v>CERRADO</v>
          </cell>
        </row>
        <row r="8696">
          <cell r="K8696">
            <v>2013686150005</v>
          </cell>
          <cell r="L8696" t="str">
            <v>ADQUISICIÓN DE MOTONIVELADORA PARA EL MANTENIMIENTO  PARA EL MANTENIMIENTO Y MEJORAMIENTO DE LAS VIAS TERCIARIAS DEL MUNICIPIO DE RIONEGRO, SANTANDER, CENTRO ORIENTE</v>
          </cell>
          <cell r="M8696">
            <v>100</v>
          </cell>
          <cell r="N8696">
            <v>97.52</v>
          </cell>
          <cell r="O8696" t="str">
            <v>TERMINADO</v>
          </cell>
        </row>
        <row r="8697">
          <cell r="K8697">
            <v>2013686150006</v>
          </cell>
          <cell r="L8697" t="str">
            <v>CONSTRUCCIÓN DE PLACA HUELLAS PARA MEJORAMIENTO DE VIAS DEL SECTOR RURAL DEL MUNICIPIO DE RIONEGRO, SANTANDER, CENTRO ORIENTE</v>
          </cell>
          <cell r="M8697">
            <v>100</v>
          </cell>
          <cell r="N8697">
            <v>96.92</v>
          </cell>
          <cell r="O8697" t="str">
            <v>TERMINADO</v>
          </cell>
        </row>
        <row r="8698">
          <cell r="K8698">
            <v>2013686150007</v>
          </cell>
          <cell r="L8698" t="str">
            <v>AMPLIACIÓN Y ADECUACION DE LA SEDE J, ANTIGUA ESCUELA SAN JOSE DE AREVALO DEL COLEGIO LLANO DE PALMAS DEL MUNICIPIO DE RIONEGRO, SANTANDER, CENTRO ORIENTE</v>
          </cell>
          <cell r="M8698">
            <v>100</v>
          </cell>
          <cell r="N8698">
            <v>100</v>
          </cell>
          <cell r="O8698" t="str">
            <v>CERRADO</v>
          </cell>
        </row>
        <row r="8699">
          <cell r="K8699">
            <v>2013686150008</v>
          </cell>
          <cell r="L8699" t="str">
            <v>ADECUACIÓN Y CONSTRUCCION DE PUENTES COLGANTES PEATONALES EN DIFERENTES VEREDAS DEL MUNICIPIO DE RIONEGRO SANTANDER</v>
          </cell>
          <cell r="M8699">
            <v>100</v>
          </cell>
          <cell r="N8699">
            <v>100</v>
          </cell>
          <cell r="O8699" t="str">
            <v>CERRADO</v>
          </cell>
        </row>
        <row r="8700">
          <cell r="K8700">
            <v>2013686150010</v>
          </cell>
          <cell r="L8700" t="str">
            <v>SUMINISTRO DE KITS ESCOLARES PARA LOS ESTUDIANTES DEL GRADO 0 AL GRADO 11 DE LAS INSTITUCIONES EDUCATIVAS, COLEGIOS Y CENTROS EDUCATIVOS DEL MUNICIPIO DE RIONEGRO, SANTANDER</v>
          </cell>
          <cell r="M8700">
            <v>100</v>
          </cell>
          <cell r="N8700">
            <v>99.75</v>
          </cell>
          <cell r="O8700" t="str">
            <v>CERRADO</v>
          </cell>
        </row>
        <row r="8701">
          <cell r="K8701">
            <v>2013686150012</v>
          </cell>
          <cell r="L8701" t="str">
            <v>CONSTRUCCIÓN DE ESCENARIOS LUDICOS,RECREATIVOS,DE ACONDICIONAMIENTO FISICO Y SU MOBILIARIO, PARA EL CASCO URBANO Y CENTROS POBLADOS MUNICIPIO DE RIONEGRO, DEPARTAMENTO DE SANTANDER</v>
          </cell>
          <cell r="M8701">
            <v>100</v>
          </cell>
          <cell r="N8701">
            <v>99.99</v>
          </cell>
          <cell r="O8701" t="str">
            <v>CERRADO</v>
          </cell>
        </row>
        <row r="8702">
          <cell r="K8702">
            <v>2013686150013</v>
          </cell>
          <cell r="L8702" t="str">
            <v>CONSTRUCCIÓN DE LA CUBIERTA Y ADECUACION  DE LAS INSTALACIONES DE LA CANCHA MULTIFUNCIONAL DEL PARQUE PRINCIPAL DEL CORREGIMIENTO DE SAN RAFEL DE LEBRIJA DEL MUNICIPIO DE RIONEGRO, DEPARTAMENTO DE SANTANDER.</v>
          </cell>
          <cell r="M8702">
            <v>100</v>
          </cell>
          <cell r="N8702">
            <v>100</v>
          </cell>
          <cell r="O8702" t="str">
            <v>CERRADO</v>
          </cell>
        </row>
        <row r="8703">
          <cell r="K8703">
            <v>2014686150003</v>
          </cell>
          <cell r="L8703" t="str">
            <v>CONSTRUCCIÓN DEL CENTRO ADMINISTRATIVO MUNICIPAL DE RIONEGRO, SANTANDER</v>
          </cell>
          <cell r="M8703">
            <v>100</v>
          </cell>
          <cell r="N8703">
            <v>61.52</v>
          </cell>
          <cell r="O8703" t="str">
            <v>TERMINADO</v>
          </cell>
        </row>
        <row r="8704">
          <cell r="K8704">
            <v>2015686150001</v>
          </cell>
          <cell r="L8704" t="str">
            <v>CONSTRUCCIÓN DE  AULAS ESCOLARES EN LAS INSTITUCIONES EDUCATIVAS LLANO DE PALMAS SEDE A Y GALAPAGOS SEDE A DEL MUNICIPIO  DE RIONEGRO, SANTANDER</v>
          </cell>
          <cell r="M8704">
            <v>100</v>
          </cell>
          <cell r="N8704">
            <v>81.66</v>
          </cell>
          <cell r="O8704" t="str">
            <v>TERMINADO</v>
          </cell>
        </row>
        <row r="8705">
          <cell r="K8705">
            <v>2015686150002</v>
          </cell>
          <cell r="L8705" t="str">
            <v>CONSTRUCCIÓN DE ESCENARIOS LUDICOS, RECREATIVOS, DE ACONDICIONAMIENTO FISICO Y  SU MOBILIARIO, PARA EL CASCO URBANO Y CENTROS POBLADO DEPARTAMENTO DE SANTANDER, FASE 2</v>
          </cell>
          <cell r="M8705">
            <v>100</v>
          </cell>
          <cell r="N8705">
            <v>100</v>
          </cell>
          <cell r="O8705" t="str">
            <v>CERRADO</v>
          </cell>
        </row>
        <row r="8706">
          <cell r="K8706">
            <v>2015686150003</v>
          </cell>
          <cell r="L8706" t="str">
            <v>REPOSICIÓN PARCIAL DEL SISTEMA DE ALCANTARILLADO EN LA ZONA URBANA Y EL CENTRO POBLADO SAN RAFAEL DE RIONEGRO, SANTANDER</v>
          </cell>
          <cell r="M8706">
            <v>86</v>
          </cell>
          <cell r="N8706">
            <v>92.54</v>
          </cell>
          <cell r="O8706" t="str">
            <v>CONTRATADO EN EJECUCIÓN</v>
          </cell>
        </row>
        <row r="8707">
          <cell r="K8707">
            <v>2015686150004</v>
          </cell>
          <cell r="L8707" t="str">
            <v>CONSTRUCCIÓN Y ADECUACIÓN DE LA ESCUELA PILETAS DEL MUNICIPIO DE RIONEGRO, SANTANDER</v>
          </cell>
          <cell r="M8707">
            <v>100</v>
          </cell>
          <cell r="N8707">
            <v>37.200000000000003</v>
          </cell>
          <cell r="O8707" t="str">
            <v>TERMINADO</v>
          </cell>
        </row>
        <row r="8708">
          <cell r="K8708">
            <v>2015686150005</v>
          </cell>
          <cell r="L8708" t="str">
            <v>CONSTRUCCIÓN DE BATERIAS SANITARIAS CON SISTEMA DE TRATAMIENTO DE AGUAS RESIDUALES EN EL AREA RURAL DEL MUNICIPIO DE RIONEGRO, SANTANDER</v>
          </cell>
          <cell r="M8708">
            <v>68</v>
          </cell>
          <cell r="N8708">
            <v>0</v>
          </cell>
          <cell r="O8708" t="str">
            <v>CONTRATADO EN EJECUCIÓN</v>
          </cell>
        </row>
        <row r="8709">
          <cell r="K8709">
            <v>2015686150006</v>
          </cell>
          <cell r="L8709" t="str">
            <v>CONSTRUCCIÓN Y CERRAMIENTO DE CANCHA SINTETICA EN EL MUNICIPIO DE RIONEGRO, SANTANDER</v>
          </cell>
          <cell r="M8709">
            <v>100</v>
          </cell>
          <cell r="N8709">
            <v>0</v>
          </cell>
          <cell r="O8709" t="str">
            <v>TERMINADO</v>
          </cell>
        </row>
        <row r="8710">
          <cell r="K8710">
            <v>2015686150007</v>
          </cell>
          <cell r="L8710" t="str">
            <v>CONSTRUCCIÓN SISTEMAS DE MANEJOS DE AGUAS RESIDUALES (POZOS SEPTICOS) EN EL AREA RURAL DEL MUNICIPIO DE RIONEGRO, SANTANDER</v>
          </cell>
          <cell r="M8710">
            <v>89.06</v>
          </cell>
          <cell r="N8710">
            <v>0</v>
          </cell>
          <cell r="O8710" t="str">
            <v>CONTRATADO EN EJECUCIÓN</v>
          </cell>
        </row>
        <row r="8711">
          <cell r="K8711">
            <v>2015686150009</v>
          </cell>
          <cell r="L8711" t="str">
            <v>CONSTRUCCIÓN PLACA HUELLAS VEHICULARES EN EL SECTOR SAN JUAN MUNICIPIO DE RIONEGRO DEPARTAMENTO SANTANDER</v>
          </cell>
          <cell r="M8711">
            <v>100</v>
          </cell>
          <cell r="N8711">
            <v>0</v>
          </cell>
          <cell r="O8711" t="str">
            <v>TERMINADO</v>
          </cell>
        </row>
        <row r="8712">
          <cell r="K8712">
            <v>2016686150001</v>
          </cell>
          <cell r="L8712" t="str">
            <v>SERVICIO DE TRANSPORTE ESCOLAR PARA LOS ESTUDIANTES DEL MUNICIPIO DE RIONEGRO, DEPARTAMENTO DE SANTANDER</v>
          </cell>
          <cell r="M8712">
            <v>99</v>
          </cell>
          <cell r="N8712">
            <v>19.989999999999998</v>
          </cell>
          <cell r="O8712" t="str">
            <v>CONTRATADO EN EJECUCIÓN</v>
          </cell>
        </row>
        <row r="8713">
          <cell r="K8713">
            <v>2013686550001</v>
          </cell>
          <cell r="L8713" t="str">
            <v>CONSTRUCCIÓN PLANTA DE TRATAMIENTO DE AGUA POTABLE EN LAS VEREDAS SAN LUIS DE MAGARA, KILOMETRO 36 Y VILLA EVA DEL AREA RURAL DE SABANA DE TORRES, SANTANDER</v>
          </cell>
          <cell r="M8713">
            <v>100</v>
          </cell>
          <cell r="N8713">
            <v>100</v>
          </cell>
          <cell r="O8713" t="str">
            <v>CERRADO</v>
          </cell>
        </row>
        <row r="8714">
          <cell r="K8714">
            <v>2013686550003</v>
          </cell>
          <cell r="L8714" t="str">
            <v>CONSTRUCCIÓN PUENTE PEATONAL SOBRE LA QUEBRADA PAYOA EN LA VEREDA SAN RAFAEL DE PAYOA, ÁREA RURAL DEL MUNICIPIO DE SABANA DE TORRES, SANTANDER</v>
          </cell>
          <cell r="M8714">
            <v>100</v>
          </cell>
          <cell r="N8714">
            <v>99.33</v>
          </cell>
          <cell r="O8714" t="str">
            <v>CERRADO</v>
          </cell>
        </row>
        <row r="8715">
          <cell r="K8715">
            <v>2013686550004</v>
          </cell>
          <cell r="L8715" t="str">
            <v>MANTENIMIENTO Y ADECUACION CEMENTERIO MUNICIPAL DE SABANA DE TORRES, SANTANDER</v>
          </cell>
          <cell r="M8715">
            <v>100</v>
          </cell>
          <cell r="N8715">
            <v>99.51</v>
          </cell>
          <cell r="O8715" t="str">
            <v>CERRADO</v>
          </cell>
        </row>
        <row r="8716">
          <cell r="K8716">
            <v>2013686550005</v>
          </cell>
          <cell r="L8716" t="str">
            <v>DOTACIÓN DE MOBILIARIO TECNOLOGICO PARA LAS CUATRO INSTITUCIONES EDUCATIVAS DEL MUNICIPIO DE SABANA DE TORRES, SANTANDER</v>
          </cell>
          <cell r="M8716">
            <v>100</v>
          </cell>
          <cell r="N8716">
            <v>99.9</v>
          </cell>
          <cell r="O8716" t="str">
            <v>CERRADO</v>
          </cell>
        </row>
        <row r="8717">
          <cell r="K8717">
            <v>2013686550006</v>
          </cell>
          <cell r="L8717" t="str">
            <v>FORTALECIMIENTO PARA ESTABLECIMIENTO DE UNIDADES PRODUCTIVAS TIPO GANADERIA DOBLE PROPOSITO PARA FAMILIAS RURALES DE BAJOS RECURSOS DEL MUNICIPIO DE SABANA DE TORRES, SANTANDER.</v>
          </cell>
          <cell r="M8717">
            <v>100</v>
          </cell>
          <cell r="N8717">
            <v>100</v>
          </cell>
          <cell r="O8717" t="str">
            <v>CERRADO</v>
          </cell>
        </row>
        <row r="8718">
          <cell r="K8718">
            <v>2013686550007</v>
          </cell>
          <cell r="L8718" t="str">
            <v>APOYO TECNICO PARA LA REVISIÓN EXCEPCIONAL DEL ESQUEMA DE ORDENAMIENTO TERRITORIAL E.O.T NORMA ESTRUCTURAL MUNICIPIO DE SABANA DE TORRES, SANTANDER</v>
          </cell>
          <cell r="M8718">
            <v>100</v>
          </cell>
          <cell r="N8718">
            <v>99.85</v>
          </cell>
          <cell r="O8718" t="str">
            <v>CERRADO</v>
          </cell>
        </row>
        <row r="8719">
          <cell r="K8719">
            <v>2013686550008</v>
          </cell>
          <cell r="L8719" t="str">
            <v>APOYO AL PROGRAMA DE ATENCIÓN PRIMARIA EN SALUD PARA DISMINUIR  LAS CAUSAS DE MORBIMORTALIDAD  EN EL MUNICIPIO DE SABANA DE TORRES, SANTANDER</v>
          </cell>
          <cell r="M8719">
            <v>100</v>
          </cell>
          <cell r="N8719">
            <v>98.3</v>
          </cell>
          <cell r="O8719" t="str">
            <v>CERRADO</v>
          </cell>
        </row>
        <row r="8720">
          <cell r="K8720">
            <v>2013686550009</v>
          </cell>
          <cell r="L8720" t="str">
            <v>CONSTRUCCIÓN TRAMOS DE ALCANTARILLADO SANITARIO EN LOS BARRIOS CARVAJAL, ARGELIA, PROGRESO Y COMUNEROS DEL MUNICIPIO DE SABANA DE TORRES - SANTANDER</v>
          </cell>
          <cell r="M8720">
            <v>100</v>
          </cell>
          <cell r="N8720">
            <v>99.64</v>
          </cell>
          <cell r="O8720" t="str">
            <v>CERRADO</v>
          </cell>
        </row>
        <row r="8721">
          <cell r="K8721">
            <v>2013686550010</v>
          </cell>
          <cell r="L8721" t="str">
            <v>SERVICIO DE TRANPORTE ESCOLAR ESPECIAL PARA LOS ESTUDIANTES DEL SECTOR RURAL DEL MUNICIPIO DE SABANA DE TORRES, SANTANDER, FASE II</v>
          </cell>
          <cell r="M8721">
            <v>100</v>
          </cell>
          <cell r="N8721">
            <v>99.71</v>
          </cell>
          <cell r="O8721" t="str">
            <v>CERRADO</v>
          </cell>
        </row>
        <row r="8722">
          <cell r="K8722">
            <v>2013686550011</v>
          </cell>
          <cell r="L8722" t="str">
            <v>MEJORAMIENTO DE LAS CONDICIONES REPRODUCTIVAS DE LA GANADERIA EN LA ZONA RURAL DEL MUNICIPIO DE SABANA DE TORRES, SANTANDER.</v>
          </cell>
          <cell r="M8722">
            <v>100</v>
          </cell>
          <cell r="N8722">
            <v>79.97</v>
          </cell>
          <cell r="O8722" t="str">
            <v>CERRADO</v>
          </cell>
        </row>
        <row r="8723">
          <cell r="K8723">
            <v>2013686550012</v>
          </cell>
          <cell r="L8723" t="str">
            <v>CONSTRUCCIÓN BOX CULVERT SOBRE EL CAÑO ARGELIA EN LA CALLE 21, CASCO URBANO DEL MUNICIPIO SABANA DE TORRES, SANTANDER</v>
          </cell>
          <cell r="M8723">
            <v>100</v>
          </cell>
          <cell r="N8723">
            <v>100</v>
          </cell>
          <cell r="O8723" t="str">
            <v>CERRADO</v>
          </cell>
        </row>
        <row r="8724">
          <cell r="K8724">
            <v>2013686550013</v>
          </cell>
          <cell r="L8724" t="str">
            <v>REHABILITACIÓN DEL PASO VEHICULAR DE LA VIA TERCIARIA VILLA EVA - MAGARA SOBRE EL DRENAJE VILLA EVA DEL AREA RURAL DEL MUNICIPIO DE SABANA DE TORRES, SANTANDER</v>
          </cell>
          <cell r="M8724">
            <v>100</v>
          </cell>
          <cell r="N8724">
            <v>81.02</v>
          </cell>
          <cell r="O8724" t="str">
            <v>CERRADO</v>
          </cell>
        </row>
        <row r="8725">
          <cell r="K8725">
            <v>2013686550014</v>
          </cell>
          <cell r="L8725" t="str">
            <v>SERVICIO DE TRANPORTE ESCOLAR ESPECIAL PARA LOS ESTUDIANTES (FASE 1) DEL SECTOR RURAL DEL MUNICIPIO DE SABANA DE TORRES, SANTANDER</v>
          </cell>
          <cell r="M8725">
            <v>100</v>
          </cell>
          <cell r="N8725">
            <v>99.98</v>
          </cell>
          <cell r="O8725" t="str">
            <v>CERRADO</v>
          </cell>
        </row>
        <row r="8726">
          <cell r="K8726">
            <v>2013686550015</v>
          </cell>
          <cell r="L8726" t="str">
            <v>CONSTRUCCIÓN DE ALCANTARILLAS EN LAS VEREDAS EL DIAMANTE, PUERTO LIMON E IRLANDA DEL MUNICIPIO DE SABANA DE TORRES, SANTANDER</v>
          </cell>
          <cell r="M8726">
            <v>100</v>
          </cell>
          <cell r="N8726">
            <v>100</v>
          </cell>
          <cell r="O8726" t="str">
            <v>CERRADO</v>
          </cell>
        </row>
        <row r="8727">
          <cell r="K8727">
            <v>2013686550017</v>
          </cell>
          <cell r="L8727" t="str">
            <v>CONSTRUCCIÓN DE TANQUE DE ALMACENAMIENTO PLANTA DE TRATAMIENTO DE AGUA POTABLE PTAP EN EL MUNICIPIO DE SABANA DE TORRES, SANTANDER</v>
          </cell>
          <cell r="M8727">
            <v>100</v>
          </cell>
          <cell r="N8727">
            <v>100</v>
          </cell>
          <cell r="O8727" t="str">
            <v>CERRADO</v>
          </cell>
        </row>
        <row r="8728">
          <cell r="K8728">
            <v>2013686550018</v>
          </cell>
          <cell r="L8728" t="str">
            <v>IMPLEMENTACIÓN DE PRACTICAS AGROPECUARIAS SOSTENIBLES EN EL MUNICIPIO DE SABANA DE TORRES SANTANDER</v>
          </cell>
          <cell r="M8728">
            <v>100</v>
          </cell>
          <cell r="N8728">
            <v>99.98</v>
          </cell>
          <cell r="O8728" t="str">
            <v>CERRADO</v>
          </cell>
        </row>
        <row r="8729">
          <cell r="K8729">
            <v>2013686550019</v>
          </cell>
          <cell r="L8729" t="str">
            <v>IMPLEMENTACIÓN DE SILVICULTURA PARA LA RECUPERACIÓN Y CONSERVACION DE LOS ESPACIOS PÚBLICOS DEL CASCO URBANO DEL MUNICIPIO DE SABANA DE TORRES, SANTANDER</v>
          </cell>
          <cell r="M8729">
            <v>100</v>
          </cell>
          <cell r="N8729">
            <v>94.87</v>
          </cell>
          <cell r="O8729" t="str">
            <v>CERRADO</v>
          </cell>
        </row>
        <row r="8730">
          <cell r="K8730">
            <v>2013686550020</v>
          </cell>
          <cell r="L8730" t="str">
            <v>CONSTRUCCIÓN BOX CULVERT SOBRE EL CAÑO PALESTINA PARA LA HABILITACION VIAL ENTRE LOS BARRIOS COMUNEROS Y LOS LAGOS DEL MUNICIPIO DE SABANA DE TORRES, SANTANDER, CENTRO ORIENTE</v>
          </cell>
          <cell r="M8730">
            <v>100</v>
          </cell>
          <cell r="N8730">
            <v>100</v>
          </cell>
          <cell r="O8730" t="str">
            <v>CERRADO</v>
          </cell>
        </row>
        <row r="8731">
          <cell r="K8731">
            <v>2013686550021</v>
          </cell>
          <cell r="L8731" t="str">
            <v>MEJORAMIENTO SEPARADOR CICLORUTA  SABANA-LA GOMEZ POR MEDIO DE EMPRADIZACIÓN POR ESTOLÓN Y PLANTAS ORNAMENTALES EN EL MUNICIPIO DE SABANA DE TORRES, SANTANDER</v>
          </cell>
          <cell r="M8731">
            <v>100</v>
          </cell>
          <cell r="N8731">
            <v>100</v>
          </cell>
          <cell r="O8731" t="str">
            <v>CERRADO</v>
          </cell>
        </row>
        <row r="8732">
          <cell r="K8732">
            <v>2013686550022</v>
          </cell>
          <cell r="L8732" t="str">
            <v>REHABILITACIÓN DEL PASO VEHICULAR DE LA VIA TERCIARIA DORADAS - LA ROBADA SOBRE LA QUEBRADA SANTA ROSA DEL AREA RURAL DEL MUNICIPIO DE SABANA DE TORRES, SANTANDER</v>
          </cell>
          <cell r="M8732">
            <v>100</v>
          </cell>
          <cell r="N8732">
            <v>100</v>
          </cell>
          <cell r="O8732" t="str">
            <v>CERRADO</v>
          </cell>
        </row>
        <row r="8733">
          <cell r="K8733">
            <v>2013686550023</v>
          </cell>
          <cell r="L8733" t="str">
            <v>MEJORAMIENTO Y ADECUACION DE LA INFRAESTRUCTURA FISICA DE LAS ESCUELAS KM-36 Y ESCUELA VILLA ROSA DEL MINICIPIO DE SABANA DE TORRES, SANTANDER</v>
          </cell>
          <cell r="M8733">
            <v>100</v>
          </cell>
          <cell r="N8733">
            <v>99.9</v>
          </cell>
          <cell r="O8733" t="str">
            <v>CERRADO</v>
          </cell>
        </row>
        <row r="8734">
          <cell r="K8734">
            <v>2013686550024</v>
          </cell>
          <cell r="L8734" t="str">
            <v>MEJORAMIENTO DE LA SALUD VISUAL A PERSONAS DE 21 A 59 AÑOS DE EDAD PARA POBLACION VULNERABLE SISBEN 1 Y 2 EN EL MUNICIPIO DE SABANA DE TORRES, SANTANDER</v>
          </cell>
          <cell r="M8734">
            <v>100</v>
          </cell>
          <cell r="N8734">
            <v>88.74</v>
          </cell>
          <cell r="O8734" t="str">
            <v>CERRADO</v>
          </cell>
        </row>
        <row r="8735">
          <cell r="K8735">
            <v>2013686550025</v>
          </cell>
          <cell r="L8735" t="str">
            <v>APOYO PARA DESARROLLAR UNA ALTERNATIVA PRODUCTIVA EN GALLINA PONEDORA Y PLÁTANO PARA FAMILIAS RURALES DEL MUNICIPIO DE SABANA DE TORRES, SANTANDER, CENTRO ORIENTE</v>
          </cell>
          <cell r="M8735">
            <v>100</v>
          </cell>
          <cell r="N8735">
            <v>64.64</v>
          </cell>
          <cell r="O8735" t="str">
            <v>CERRADO</v>
          </cell>
        </row>
        <row r="8736">
          <cell r="K8736">
            <v>2013686550026</v>
          </cell>
          <cell r="L8736" t="str">
            <v>APOYO A LA SEGURIDAD ALIMENTARIA  PARA FAMILIAS RURALES DEL MUNICIPIO DE SABANA DE TORRES, SANTANDER.</v>
          </cell>
          <cell r="M8736">
            <v>100</v>
          </cell>
          <cell r="N8736">
            <v>61.12</v>
          </cell>
          <cell r="O8736" t="str">
            <v>CERRADO</v>
          </cell>
        </row>
        <row r="8737">
          <cell r="K8737">
            <v>2013686550027</v>
          </cell>
          <cell r="L8737" t="str">
            <v>CONTROL Y DETECCIÓN TEMPRANA DE LA “PC” EN CULTIVOS DE PALMA DE ACEITE EN EL MUNICIPIO DE SABANA DE TORRES, SANTANDER.</v>
          </cell>
          <cell r="M8737">
            <v>100</v>
          </cell>
          <cell r="N8737">
            <v>86.96</v>
          </cell>
          <cell r="O8737" t="str">
            <v>CERRADO</v>
          </cell>
        </row>
        <row r="8738">
          <cell r="K8738">
            <v>2013686550028</v>
          </cell>
          <cell r="L8738" t="str">
            <v>MEJORAMIENTO DE LA ACCESIBILIDAD A LA SALUD DE LA POBLACIÓN RURAL DEL MUNICIPIO DE SABANA DE TORRES, SANTANDER</v>
          </cell>
          <cell r="M8738">
            <v>100</v>
          </cell>
          <cell r="N8738">
            <v>84.63</v>
          </cell>
          <cell r="O8738" t="str">
            <v>CERRADO</v>
          </cell>
        </row>
        <row r="8739">
          <cell r="K8739">
            <v>2013686550029</v>
          </cell>
          <cell r="L8739" t="str">
            <v>MEJORAMIENTO Y PAVIMENTACION DE LA CARRETERA SABANA DE TORRES-LOS PINOS SABANA DE TORRES, SANTANDER</v>
          </cell>
          <cell r="M8739">
            <v>100</v>
          </cell>
          <cell r="N8739">
            <v>100</v>
          </cell>
          <cell r="O8739" t="str">
            <v>CERRADO</v>
          </cell>
        </row>
        <row r="8740">
          <cell r="K8740">
            <v>2013686550030</v>
          </cell>
          <cell r="L8740" t="str">
            <v>MEJORAMIENTO Y ADECUACIÓN DE LA INFRAESTRUCTURA FÍSICA DE LAS ESCUELAS VILLA DE LEIVA, LA MONEDA Y MIRAFLORES DEL MUNICIPIO DE SABANA DE TORRES, SANTANDER</v>
          </cell>
          <cell r="M8740">
            <v>100</v>
          </cell>
          <cell r="N8740">
            <v>100</v>
          </cell>
          <cell r="O8740" t="str">
            <v>CERRADO</v>
          </cell>
        </row>
        <row r="8741">
          <cell r="K8741">
            <v>2013686550031</v>
          </cell>
          <cell r="L8741" t="str">
            <v>LEVANTAMIENTO DE LA CARTOGRAFIA Y NOMENCLATURA URBANA Y CENSO DE SERVICIOS PUBLICOS PARA BASE DE DATOS DE LA ESTRATIFICACION DE SABANA DE TORRES, SANTANDER</v>
          </cell>
          <cell r="M8741">
            <v>100</v>
          </cell>
          <cell r="N8741">
            <v>100</v>
          </cell>
          <cell r="O8741" t="str">
            <v>CERRADO</v>
          </cell>
        </row>
        <row r="8742">
          <cell r="K8742">
            <v>2013686550032</v>
          </cell>
          <cell r="L8742" t="str">
            <v>MANTENIMIENTO RUTINARIO DE LAS VÍAS: VÍA  AGUA BONITA - LA PAMPA  Y  VÍA PROVINCIA - PUERTO SANTOS - DORADAS - LA ROBADA -DIAMANTE - LA ESPERANZA - ALMENDRO, DEL AREA RURAL DEL MUNICIPIO DE SABANA DE TORRES - SANTANDER</v>
          </cell>
          <cell r="M8742">
            <v>100</v>
          </cell>
          <cell r="N8742">
            <v>100</v>
          </cell>
          <cell r="O8742" t="str">
            <v>CERRADO</v>
          </cell>
        </row>
        <row r="8743">
          <cell r="K8743">
            <v>2013686550033</v>
          </cell>
          <cell r="L8743" t="str">
            <v>CONSTRUCCIÓN DE CUBIERTA METÁLICA  EN TEJA  THERMOACÚSTICA Y ADECUACIÓN DE LA INSTALACIONES DEL CENTRO DE FERIAS DEL MUNICIPIO DE SABANA DE TORRES, SANTANDER</v>
          </cell>
          <cell r="M8743">
            <v>100</v>
          </cell>
          <cell r="N8743">
            <v>100</v>
          </cell>
          <cell r="O8743" t="str">
            <v>CERRADO</v>
          </cell>
        </row>
        <row r="8744">
          <cell r="K8744">
            <v>2013686550034</v>
          </cell>
          <cell r="L8744" t="str">
            <v>APORTES PARA EL FORTALECIMIENTO DE LOS PROCESOS DE DESARROLLO DEPORTIVO Y RECREATIVO EN EL MUNICIPIO SABANA DE TORRES, SANTANDER</v>
          </cell>
          <cell r="M8744">
            <v>100</v>
          </cell>
          <cell r="N8744">
            <v>97.78</v>
          </cell>
          <cell r="O8744" t="str">
            <v>CERRADO</v>
          </cell>
        </row>
        <row r="8745">
          <cell r="K8745">
            <v>2013686550035</v>
          </cell>
          <cell r="L8745" t="str">
            <v>FORTALECIMIENTO DE LA PARTICIPACION COMUNITARIA EN LAS ACTIVIDADES CULTURALES EN EL MUNICIPIO DE SABANA DE TORRES, SANTANDER</v>
          </cell>
          <cell r="M8745">
            <v>100</v>
          </cell>
          <cell r="N8745">
            <v>99.95</v>
          </cell>
          <cell r="O8745" t="str">
            <v>CERRADO</v>
          </cell>
        </row>
        <row r="8746">
          <cell r="K8746">
            <v>2013686550036</v>
          </cell>
          <cell r="L8746" t="str">
            <v>DESARROLLO DE ACCIONES PARA EL MANEJO AMBIENTAL DE LA SUBMICROCUENCA SAN ISIDRO, SURTIDORA DEL ACUEDUCTO MUNICIPAL DE SABANA DE TORRES, SANTANDER</v>
          </cell>
          <cell r="M8746">
            <v>100</v>
          </cell>
          <cell r="N8746">
            <v>90.36</v>
          </cell>
          <cell r="O8746" t="str">
            <v>CERRADO</v>
          </cell>
        </row>
        <row r="8747">
          <cell r="K8747">
            <v>2013686550038</v>
          </cell>
          <cell r="L8747" t="str">
            <v>MEJORAMIENTO Y MANTENIMIENTO A LA INFRAESTRUCTURA FISICA DE LAS ESCUELAS MATA DE PLATANO, CAYUMBITA Y SAN PEDRO EN EL MUNICIPIO DE SABANA DE TORRES, SANTANDER, CENTRO ORIENTE</v>
          </cell>
          <cell r="M8747">
            <v>100</v>
          </cell>
          <cell r="N8747">
            <v>99.09</v>
          </cell>
          <cell r="O8747" t="str">
            <v>CERRADO</v>
          </cell>
        </row>
        <row r="8748">
          <cell r="K8748">
            <v>2013686550039</v>
          </cell>
          <cell r="L8748" t="str">
            <v>MANTENIMIENTO RUTINARIO DE LAS VÍAS: VÍA  LA MONEDA - RUTA DEL SOL,  VIA BOCA DE LA TIGRA - PUERTO LIMON Y VIA LA GOMEZ - LA PUYANA - LA FLECHA - KM 80 DEL AREA RURAL DEL MUNICIPIO DE SABANA DE TORRES - SANTANDER</v>
          </cell>
          <cell r="M8748">
            <v>100</v>
          </cell>
          <cell r="N8748">
            <v>99.98</v>
          </cell>
          <cell r="O8748" t="str">
            <v>CERRADO</v>
          </cell>
        </row>
        <row r="8749">
          <cell r="K8749">
            <v>2013686550040</v>
          </cell>
          <cell r="L8749" t="str">
            <v>APOYO AL PROGRAMA DE ATENCIÓN PRIMARIA EN SALUD EN EL MUNICIPIO DE SABANA DE TORRES, SANTANDER</v>
          </cell>
          <cell r="M8749">
            <v>100</v>
          </cell>
          <cell r="N8749">
            <v>99.99</v>
          </cell>
          <cell r="O8749" t="str">
            <v>CERRADO</v>
          </cell>
        </row>
        <row r="8750">
          <cell r="K8750">
            <v>2013686550041</v>
          </cell>
          <cell r="L8750" t="str">
            <v>FORTALECIMIENTO DEL SISTEMA PRODUCTIVO AGRÍCOLA PARA LAS FAMILIAS RURALES DEL MUNICIPIO DE SABANA DE TORRES, SANTANDER</v>
          </cell>
          <cell r="M8750">
            <v>100</v>
          </cell>
          <cell r="N8750">
            <v>100</v>
          </cell>
          <cell r="O8750" t="str">
            <v>CERRADO</v>
          </cell>
        </row>
        <row r="8751">
          <cell r="K8751">
            <v>2013686550042</v>
          </cell>
          <cell r="L8751" t="str">
            <v>SERVICIO DE TRANSPORTE ESCOLAR ESPECIAL PARA LOS ESTUDIANTES DEL SECTOR RURAL DEL MUNICIPIO DE SABANA DE TORRES, SANTANDER, 2014</v>
          </cell>
          <cell r="M8751">
            <v>100</v>
          </cell>
          <cell r="N8751">
            <v>96.08</v>
          </cell>
          <cell r="O8751" t="str">
            <v>TERMINADO</v>
          </cell>
        </row>
        <row r="8752">
          <cell r="K8752">
            <v>2013686550044</v>
          </cell>
          <cell r="L8752" t="str">
            <v>MEJORAMIENTO Y MANTENIMIENTO A LA INFRAESTRUCTURA FISICA DE ASOLEBRIJA DEL MUNICIPIO DE SABANA DE TORRES, SANTANDER</v>
          </cell>
          <cell r="M8752">
            <v>100</v>
          </cell>
          <cell r="N8752">
            <v>99.1</v>
          </cell>
          <cell r="O8752" t="str">
            <v>PARA CIERRE</v>
          </cell>
        </row>
        <row r="8753">
          <cell r="K8753">
            <v>2014686550002</v>
          </cell>
          <cell r="L8753" t="str">
            <v>SERVICIO DE TRANSPORTE ESCOLAR ESPECIAL PARA LOS ESTUDIANTES DEL SECTOR RURAL DEL MUNICIPIO DE SABANA DE TORRES, SANTANDER, 2014, SEGUNDA FASE.</v>
          </cell>
          <cell r="M8753">
            <v>100</v>
          </cell>
          <cell r="N8753">
            <v>94.27</v>
          </cell>
          <cell r="O8753" t="str">
            <v>TERMINADO</v>
          </cell>
        </row>
        <row r="8754">
          <cell r="K8754">
            <v>2014686550003</v>
          </cell>
          <cell r="L8754" t="str">
            <v>CONSTRUCCIÓN DE PAVIMENTO FLEXIBLE EN LA VIA LOS PINOS SECTOR LA VIRGEN DEL MUNICIPIO DE SABANA DE TORRES, SANTANDER</v>
          </cell>
          <cell r="M8754">
            <v>100</v>
          </cell>
          <cell r="N8754">
            <v>93.5</v>
          </cell>
          <cell r="O8754" t="str">
            <v>TERMINADO</v>
          </cell>
        </row>
        <row r="8755">
          <cell r="K8755">
            <v>2014686550004</v>
          </cell>
          <cell r="L8755" t="str">
            <v>CONSTRUCCIÓN DEL SISTEMA DE ALCANTARILLADO SANITARIO EN EL SECTOR DE LAGOS DEL CASCO URBANO DEL MUNICIPIO DE SABANA DE TORRES, SANTANDER</v>
          </cell>
          <cell r="M8755">
            <v>100</v>
          </cell>
          <cell r="N8755">
            <v>100</v>
          </cell>
          <cell r="O8755" t="str">
            <v>CERRADO</v>
          </cell>
        </row>
        <row r="8756">
          <cell r="K8756">
            <v>2014686550005</v>
          </cell>
          <cell r="L8756" t="str">
            <v>REPOSICIÓN Y OPTIMIZACIÓN DE REDES DE ACUEDUCTO DEL CASCO URBANO DEL MUNICIPIO DE SABANA DE TORRES, SANTANDER</v>
          </cell>
          <cell r="M8756">
            <v>100</v>
          </cell>
          <cell r="N8756">
            <v>99.99</v>
          </cell>
          <cell r="O8756" t="str">
            <v>CERRADO</v>
          </cell>
        </row>
        <row r="8757">
          <cell r="K8757">
            <v>2015686550001</v>
          </cell>
          <cell r="L8757" t="str">
            <v>SERVICIO DE TRANSPORTE ESCOLAR ESPECIAL PARA LOS ESTUDIANTES DEL SECTOR RURAL DE SABANA DE TORRES, SANTANDER, 2015</v>
          </cell>
          <cell r="M8757">
            <v>100</v>
          </cell>
          <cell r="N8757">
            <v>79.66</v>
          </cell>
          <cell r="O8757" t="str">
            <v>TERMINADO</v>
          </cell>
        </row>
        <row r="8758">
          <cell r="K8758">
            <v>2015686550002</v>
          </cell>
          <cell r="L8758" t="str">
            <v>REHABILITACIÓN DEL PASO VEHICULAR DE LA VIA TERCIARIA MATA DE PLATANO VILLA NUBIA SOBRE LAS QUEBRADAS RAMIREZ Y MANZANARES ÁREA RURAL, SABANA DE TORRES, SANTANDER</v>
          </cell>
          <cell r="M8758">
            <v>100</v>
          </cell>
          <cell r="N8758">
            <v>100</v>
          </cell>
          <cell r="O8758" t="str">
            <v>CERRADO</v>
          </cell>
        </row>
        <row r="8759">
          <cell r="K8759">
            <v>2015686550004</v>
          </cell>
          <cell r="L8759" t="str">
            <v>MEJORAMIENTO Y PAVIMENTACION DE LA CARRETERA SABANA DE TORRES - LOS PINOS, FASE 2, DEL MUINICIPIO SABANA DE TORRES, SANTANDER.</v>
          </cell>
          <cell r="M8759">
            <v>100</v>
          </cell>
          <cell r="N8759">
            <v>96.54</v>
          </cell>
          <cell r="O8759" t="str">
            <v>TERMINADO</v>
          </cell>
        </row>
        <row r="8760">
          <cell r="K8760">
            <v>2015686550009</v>
          </cell>
          <cell r="L8760" t="str">
            <v>SERVICIO DE TRANSPORTE ESCOLAR ESPECIAL PARA LOS ESTUDIANTES DEL AREA RURAL DEL MUNICIPIO DE SABANA DE TORRES, DEPARTAMENTO DE SANTANDER</v>
          </cell>
          <cell r="M8760">
            <v>100</v>
          </cell>
          <cell r="N8760">
            <v>64.790000000000006</v>
          </cell>
          <cell r="O8760" t="str">
            <v>TERMINADO</v>
          </cell>
        </row>
        <row r="8761">
          <cell r="K8761">
            <v>2016686550001</v>
          </cell>
          <cell r="L8761" t="str">
            <v>SERVICIO DE TRANSPORTE ESCOLAR ESPECIAL PARA LOS ESTUDIANTES DEL AREA RURAL DEL MUNICIPIO DE SABANA DE TORRES, DEPARTAMENTO DE SANTANDER 2016</v>
          </cell>
          <cell r="M8761">
            <v>0</v>
          </cell>
          <cell r="N8761">
            <v>50.31</v>
          </cell>
          <cell r="O8761" t="str">
            <v>CONTRATADO EN EJECUCIÓN</v>
          </cell>
        </row>
        <row r="8762">
          <cell r="K8762">
            <v>2016686550006</v>
          </cell>
          <cell r="L8762" t="str">
            <v>REHABILITACIÓN DEL PASO VEHICULAR DE LA VIA PAYOA 5 - CAÑO FIERAS SOBRE LA QUEBRADA CAÑO FIERAS DEL AREA RURAL DEL MUNICIPIO DE SABANA DE TORRES, SANTANDER</v>
          </cell>
          <cell r="M8762">
            <v>0</v>
          </cell>
          <cell r="N8762">
            <v>0</v>
          </cell>
          <cell r="O8762" t="str">
            <v>SIN CONTRATAR</v>
          </cell>
        </row>
        <row r="8763">
          <cell r="K8763">
            <v>2012004680081</v>
          </cell>
          <cell r="L8763" t="str">
            <v>CONSTRUCCIÓN DE UNIDADES SANITARIAS PARA 33 FAMILIAS DEL MUNICIPIO DE SAN ANDRES, SANTANDER</v>
          </cell>
          <cell r="M8763">
            <v>99.99</v>
          </cell>
          <cell r="N8763">
            <v>99.92</v>
          </cell>
          <cell r="O8763" t="str">
            <v>CERRADO</v>
          </cell>
        </row>
        <row r="8764">
          <cell r="K8764">
            <v>2014686690001</v>
          </cell>
          <cell r="L8764" t="str">
            <v>CONSTRUCCIÓN DE PLACA HUELLAS EN DIFERENTES SECTORES VIALES DEL MUNICIPIO SAN ANDRES, SANTANDER.</v>
          </cell>
          <cell r="M8764">
            <v>94.66</v>
          </cell>
          <cell r="N8764">
            <v>96.79</v>
          </cell>
          <cell r="O8764" t="str">
            <v>CONTRATADO EN EJECUCIÓN</v>
          </cell>
        </row>
        <row r="8765">
          <cell r="K8765">
            <v>2015686690001</v>
          </cell>
          <cell r="L8765" t="str">
            <v>CONSTRUCCIÓN DE ESTUFAS LIBRES DE HUMO EN LAS DIFERENRES VEREDAS DE MUNICIPIO DE SAN ANDRES, SANTANDER</v>
          </cell>
          <cell r="M8765">
            <v>93.64</v>
          </cell>
          <cell r="N8765">
            <v>94.73</v>
          </cell>
          <cell r="O8765" t="str">
            <v>CONTRATADO EN EJECUCIÓN</v>
          </cell>
        </row>
        <row r="8766">
          <cell r="K8766">
            <v>2013686730001</v>
          </cell>
          <cell r="L8766" t="str">
            <v>CONSTRUCCIÓN PLACA HUELLAS EN VEREDA HATOS SECTOR CHINAUTA DEL MUNICIPIO DE SAN BENITO, SANTANDER</v>
          </cell>
          <cell r="M8766">
            <v>100</v>
          </cell>
          <cell r="N8766">
            <v>55.71</v>
          </cell>
          <cell r="O8766" t="str">
            <v>TERMINADO</v>
          </cell>
        </row>
        <row r="8767">
          <cell r="K8767">
            <v>2014686730002</v>
          </cell>
          <cell r="L8767" t="str">
            <v>CONSTRUCCIÓN POLIDEPORTIVOS VEREDAS NOVILLERO Y HATOS SECTOR SANTA AGUEDA Y MANTENIMIENTO DE POLIDEPORTIVO SAN LORENZO EN SAN BENITO, SANTANDER, CENTRO ORIENTE</v>
          </cell>
          <cell r="M8767">
            <v>100</v>
          </cell>
          <cell r="N8767">
            <v>98.49</v>
          </cell>
          <cell r="O8767" t="str">
            <v>TERMINADO</v>
          </cell>
        </row>
        <row r="8768">
          <cell r="K8768">
            <v>2015686730001</v>
          </cell>
          <cell r="L8768" t="str">
            <v>CONSTRUCCIÓN SUMINISTRO E INSTALACIÓN DE PARQUES INFANTILES EN LAS ESCUELAS RURALES Y ÁREA URBANA DEL MUNICIPIO DE SAN BENITO, SANTANDER, CENTRO ORIENTE</v>
          </cell>
          <cell r="M8768">
            <v>100</v>
          </cell>
          <cell r="N8768">
            <v>92.83</v>
          </cell>
          <cell r="O8768" t="str">
            <v>PARA CIERRE</v>
          </cell>
        </row>
        <row r="8769">
          <cell r="K8769">
            <v>2013686790001</v>
          </cell>
          <cell r="L8769" t="str">
            <v>MANTENIMIENTO Y CONTRUCCION DE VIAS URBANAS DEL MUNICIPIO DE SAN GIL, DEPARTAMENTO DE SANTANDER, CENTRO ORIENTE</v>
          </cell>
          <cell r="M8769">
            <v>100</v>
          </cell>
          <cell r="N8769">
            <v>82.53</v>
          </cell>
          <cell r="O8769" t="str">
            <v>CERRADO</v>
          </cell>
        </row>
        <row r="8770">
          <cell r="K8770">
            <v>2015686790001</v>
          </cell>
          <cell r="L8770" t="str">
            <v>CONSTRUCCIÓN VIAS URBANAS EN EL MUNICIPIO DE SAN GIL, SANTANDER, CENTRO ORIENTE</v>
          </cell>
          <cell r="M8770">
            <v>100</v>
          </cell>
          <cell r="N8770">
            <v>99.66</v>
          </cell>
          <cell r="O8770" t="str">
            <v>CERRADO</v>
          </cell>
        </row>
        <row r="8771">
          <cell r="K8771">
            <v>2016686790001</v>
          </cell>
          <cell r="L8771" t="str">
            <v>CONSTRUCCIÓN DE PLACA HUELLA EN LAS VEREDAS CAMPO HERMOSO, JOBITO, RESUMIDERO DEL MUNICIPIO DE SAN GIL DEL DEPARTAMENTO DE SANTANDER,</v>
          </cell>
          <cell r="M8771">
            <v>0</v>
          </cell>
          <cell r="N8771">
            <v>0</v>
          </cell>
          <cell r="O8771" t="str">
            <v>EN PROCESO DE CONTRATACIÓN</v>
          </cell>
        </row>
        <row r="8772">
          <cell r="K8772">
            <v>2013004680011</v>
          </cell>
          <cell r="L8772" t="str">
            <v>CONSTRUCCIÓN DE TREINTA Y SIETE (37) COCINAS EN LAS DIFERENTES VEREDAS DEL MUNICIPIO DE SAN JOAQUIN SANTANDER</v>
          </cell>
          <cell r="M8772">
            <v>100</v>
          </cell>
          <cell r="N8772">
            <v>99.99</v>
          </cell>
          <cell r="O8772" t="str">
            <v>CERRADO</v>
          </cell>
        </row>
        <row r="8773">
          <cell r="K8773">
            <v>2015686820001</v>
          </cell>
          <cell r="L8773" t="str">
            <v>CONSTRUCCIÓN DE CANCHA SINTÉTICA EN EL CASCO URBANO DEL MUNICIPIO SAN JOAQUÍN SANTANDER</v>
          </cell>
          <cell r="M8773">
            <v>100</v>
          </cell>
          <cell r="N8773">
            <v>99.08</v>
          </cell>
          <cell r="O8773" t="str">
            <v>CERRADO</v>
          </cell>
        </row>
        <row r="8774">
          <cell r="K8774">
            <v>2014686840001</v>
          </cell>
          <cell r="L8774" t="str">
            <v>CONSTRUCCIÓN DEL PAVIMENTO DE LA CARRERA 3 ENTRE CALLES 2 Y 3, Y CARRERA 3 ENTRE CALLES 5 Y 6 DEL MUNICIPIO SAN JOSÉ DE MIRANDA, SANTANDER</v>
          </cell>
          <cell r="M8774">
            <v>100</v>
          </cell>
          <cell r="N8774">
            <v>100</v>
          </cell>
          <cell r="O8774" t="str">
            <v>CERRADO</v>
          </cell>
        </row>
        <row r="8775">
          <cell r="K8775">
            <v>2015686840004</v>
          </cell>
          <cell r="L8775" t="str">
            <v>CONSTRUCCIÓN DE PAVIMENTO DE LAS VÍAS QUE BORDEAN POR LOS COSTADOS ORIENTAL  Y NORTE AL PARQUE PRINCIPAL SAN JOSÉ DE MIRANDA</v>
          </cell>
          <cell r="M8775">
            <v>100</v>
          </cell>
          <cell r="N8775">
            <v>99.45</v>
          </cell>
          <cell r="O8775" t="str">
            <v>CERRADO</v>
          </cell>
        </row>
        <row r="8776">
          <cell r="K8776">
            <v>2013004680060</v>
          </cell>
          <cell r="L8776" t="str">
            <v>CONSTRUCCIÓN DE SEIS VIVIENDAS RURALES EN DIFERENTES VEREDAS DEL MUNICIPIO DE SAN MIGUEL, SANTANDER, CENTRO ORIENTE</v>
          </cell>
          <cell r="M8776">
            <v>100</v>
          </cell>
          <cell r="N8776">
            <v>100</v>
          </cell>
          <cell r="O8776" t="str">
            <v>PARA CIERRE</v>
          </cell>
        </row>
        <row r="8777">
          <cell r="K8777">
            <v>2015004680039</v>
          </cell>
          <cell r="L8777" t="str">
            <v>CONSTRUCCIÓN DE PLACA HUELLA PARA EL MEJORAMIENTO Y ADECUACION DE LA VIA VARIANTE SAN MIGUEL-ARENALES-AGUA SUCIA MUNICIPIO DE SAN MIGUEL DEPARTAMENTO DE SANTANDER</v>
          </cell>
          <cell r="M8777">
            <v>100</v>
          </cell>
          <cell r="N8777">
            <v>100</v>
          </cell>
          <cell r="O8777" t="str">
            <v>PARA CIERRE</v>
          </cell>
        </row>
        <row r="8778">
          <cell r="K8778">
            <v>2013686890001</v>
          </cell>
          <cell r="L8778" t="str">
            <v>MEJORAMIENTO Y PERMANENCIA DE LA COBERTURA Y CALIDAD EDUCATIVA MEDIANTE AYUDAS NUTRICIONALES A ESTUDIANTES DE BAJOS RECURSOS DE LOS ESTRATOS 1 Y 2 DE LAS INSTITUCIONES  EDUCATIVOS DEL MUNICIPIO DE SAN VICENTE DE CHUCURI, SANTANDER</v>
          </cell>
          <cell r="M8778">
            <v>100</v>
          </cell>
          <cell r="N8778">
            <v>99.13</v>
          </cell>
          <cell r="O8778" t="str">
            <v>CERRADO</v>
          </cell>
        </row>
        <row r="8779">
          <cell r="K8779">
            <v>2013686890002</v>
          </cell>
          <cell r="L8779" t="str">
            <v>DOTACIÓN MOBILIARIO ESCOLAR SILLAS UNIVERSITARIAS PARA LAS INSTITUCIONES EDUCATIVAS QUE MEJORARAN LA CALIDAD EDUCATIVA EN EL MUNICIPIO DE  SAN VICENTE DE CHUCURÍ, SANTANDER</v>
          </cell>
          <cell r="M8779">
            <v>100</v>
          </cell>
          <cell r="N8779">
            <v>99</v>
          </cell>
          <cell r="O8779" t="str">
            <v>CERRADO</v>
          </cell>
        </row>
        <row r="8780">
          <cell r="K8780">
            <v>2013686890003</v>
          </cell>
          <cell r="L8780" t="str">
            <v>ADQUISICIÓN DE TEXTOS ESCOLARES Y DE INVESTIGACION PARA LOS ESTABLECIMIENTOS EDUCATIVOS DE SAN VICENTE DE CHUCURÍ, SANTANDER</v>
          </cell>
          <cell r="M8780">
            <v>100</v>
          </cell>
          <cell r="N8780">
            <v>98.99</v>
          </cell>
          <cell r="O8780" t="str">
            <v>CERRADO</v>
          </cell>
        </row>
        <row r="8781">
          <cell r="K8781">
            <v>2013686890004</v>
          </cell>
          <cell r="L8781" t="str">
            <v>SERVICIO DE TRANSPORTE ESCOLAR A LOS ESTUDIANTES DE LOS DIFERENTES CENTROS EDUCATIVOS DEL MUNICIPIO DE SAN VICENTE DE CHUCURÍ,SANTANDER</v>
          </cell>
          <cell r="M8781">
            <v>100</v>
          </cell>
          <cell r="N8781">
            <v>95.96</v>
          </cell>
          <cell r="O8781" t="str">
            <v>CERRADO</v>
          </cell>
        </row>
        <row r="8782">
          <cell r="K8782">
            <v>2013686890005</v>
          </cell>
          <cell r="L8782" t="str">
            <v>ESTUDIOS Y DISEÑOS PARA LA ADECUACIÓN Y REFORZAMIENTO ESTRUCTURAL DEL PALACIO MUNICIPAL DE SAN VICENTE DE CHUCURÍ, SANTANDER, CENTRO ORIENTE</v>
          </cell>
          <cell r="M8782">
            <v>100</v>
          </cell>
          <cell r="N8782">
            <v>79.81</v>
          </cell>
          <cell r="O8782" t="str">
            <v>CERRADO</v>
          </cell>
        </row>
        <row r="8783">
          <cell r="K8783">
            <v>2013686890006</v>
          </cell>
          <cell r="L8783" t="str">
            <v>REMODELACIÓN DEL PARQUE PRINCIPAL DEL MUNICIPIO DE SAN VICENTE DE CHUCURI, SANTANDER</v>
          </cell>
          <cell r="M8783">
            <v>100</v>
          </cell>
          <cell r="N8783">
            <v>100</v>
          </cell>
          <cell r="O8783" t="str">
            <v>CERRADO</v>
          </cell>
        </row>
        <row r="8784">
          <cell r="K8784">
            <v>2013686890007</v>
          </cell>
          <cell r="L8784" t="str">
            <v>MEJORAMIENTO DE LA VÍA TERCIARIA SECTOR ANGOSTURAS - LA GERMANIA DEL MUNICIPIO DE SAN VICENTE DE CHUCURÍ, SANTANDER, CENTRO ORIENTE</v>
          </cell>
          <cell r="M8784">
            <v>100</v>
          </cell>
          <cell r="N8784">
            <v>99.58</v>
          </cell>
          <cell r="O8784" t="str">
            <v>CERRADO</v>
          </cell>
        </row>
        <row r="8785">
          <cell r="K8785">
            <v>2013686890008</v>
          </cell>
          <cell r="L8785" t="str">
            <v>ESTUDIOS Y DISEÑOS PARA LA CONSTRUCCIÓN DEL  NUEVO PUENTE CON SUS ACCESOS SOBRE LA QUEBRADA LA VERDE EN LA  VÍA  MARAVILLAS - SAN VICENTE DE CHUCURI, DESTRUIDO  POR LA AVALANCHA DE LAS QUEBRADAS  LAS CRUCES Y LA VERDE</v>
          </cell>
          <cell r="M8785">
            <v>100</v>
          </cell>
          <cell r="N8785">
            <v>99.99</v>
          </cell>
          <cell r="O8785" t="str">
            <v>CERRADO</v>
          </cell>
        </row>
        <row r="8786">
          <cell r="K8786">
            <v>2013686890009</v>
          </cell>
          <cell r="L8786" t="str">
            <v>ESTUDIOS Y DISEÑOS PARA LA CONSTRUCCIÓN DE LA COMUNICACIÓN VIAL URBANA ENTRE  EL  BARRIO  YARIGUIES II  Y LA VIA DE SALIDA HACIA SAN VICENTE DE CHUCURÍ, SANTANDER, CENTRO ORIENTE</v>
          </cell>
          <cell r="M8786">
            <v>100</v>
          </cell>
          <cell r="N8786">
            <v>99.92</v>
          </cell>
          <cell r="O8786" t="str">
            <v>CERRADO</v>
          </cell>
        </row>
        <row r="8787">
          <cell r="K8787">
            <v>2013686890010</v>
          </cell>
          <cell r="L8787" t="str">
            <v>ESTUDIOS Y DISEÑOS PARA LA CONSTRUCCIÓN DE OBRAS DE PROTECCIÓN, CONTENCIÓN Y PAVIMENTACIÓN EN LA REHABILITACIÓN DE LA VÍA CIRCUNV ALAR DEL MUNICIPIO DE SAN VICENTE DE CHUCURI, AFECTADA POR LA AVALANCHA DE LA QUEBRADA LAS CRUCES</v>
          </cell>
          <cell r="M8787">
            <v>100</v>
          </cell>
          <cell r="N8787">
            <v>99.69</v>
          </cell>
          <cell r="O8787" t="str">
            <v>CERRADO</v>
          </cell>
        </row>
        <row r="8788">
          <cell r="K8788">
            <v>2013686890011</v>
          </cell>
          <cell r="L8788" t="str">
            <v>ADECUACIÓN GENERAL   ESCUELA SAN JOSE DE LA PRADERA SEDE E DEL CENTRO EDUCATIVO  CANTAGALLO  DEL SAN VICENTE DE CHUCURÍ, SANTANDER, CENTRO ORIENTE</v>
          </cell>
          <cell r="M8788">
            <v>100</v>
          </cell>
          <cell r="N8788">
            <v>100</v>
          </cell>
          <cell r="O8788" t="str">
            <v>CERRADO</v>
          </cell>
        </row>
        <row r="8789">
          <cell r="K8789">
            <v>2013686890012</v>
          </cell>
          <cell r="L8789" t="str">
            <v>ADECUACIÓN GENERAL ESCUELA MERIDA SEDE H DEL CENTRO EDUCATIVO CANTAGALLOS DEL MUNICIPIO DE SAN VICENTE DE CHUCURÍ, SANTANDER</v>
          </cell>
          <cell r="M8789">
            <v>100</v>
          </cell>
          <cell r="N8789">
            <v>100</v>
          </cell>
          <cell r="O8789" t="str">
            <v>CERRADO</v>
          </cell>
        </row>
        <row r="8790">
          <cell r="K8790">
            <v>2013686890013</v>
          </cell>
          <cell r="L8790" t="str">
            <v>ESTUDIOS Y DISEÑOS DE LA PLANTA DE TRATAMIENTO DE AGUAS RESIDUALES DOMESTICAS DEL MUNICIPIO DE SAN VICENTE DE CHUCURÍ, SANTANDER</v>
          </cell>
          <cell r="M8790">
            <v>100</v>
          </cell>
          <cell r="N8790">
            <v>100</v>
          </cell>
          <cell r="O8790" t="str">
            <v>CERRADO</v>
          </cell>
        </row>
        <row r="8791">
          <cell r="K8791">
            <v>2013686890014</v>
          </cell>
          <cell r="L8791" t="str">
            <v>CONSTRUCCIÓN DE ALCANTARILLADO PLUVIAL Y OBRAS COMPLEMENTARIAS EN EL BARRIO VILLAS DEL 2000 SAN VICENTE DE CHUCURÍ, SANTANDER, CENTRO ORIENTE</v>
          </cell>
          <cell r="M8791">
            <v>100</v>
          </cell>
          <cell r="N8791">
            <v>78.989999999999995</v>
          </cell>
          <cell r="O8791" t="str">
            <v>CERRADO</v>
          </cell>
        </row>
        <row r="8792">
          <cell r="K8792">
            <v>2013686890015</v>
          </cell>
          <cell r="L8792" t="str">
            <v>MEJORAMIENTO DE 2500 METROS DE VÍAS TERCIARIAS EN EL MUNICIPIO DE SAN VICENTE DE CHUCURÍ, SANTANDER, CENTRO ORIENTE</v>
          </cell>
          <cell r="M8792">
            <v>100</v>
          </cell>
          <cell r="N8792">
            <v>100</v>
          </cell>
          <cell r="O8792" t="str">
            <v>CERRADO</v>
          </cell>
        </row>
        <row r="8793">
          <cell r="K8793">
            <v>2013686890016</v>
          </cell>
          <cell r="L8793" t="str">
            <v>ESTUDIOS Y DISEÑOS PARA LA CONSTRUCCIÓN DE UN PUENTE PERMANENTE SOBRE LA QUEBRADA LAS CRUCES SECTOR PLAZA DE FERIAS DE SAN VICENTE DE CHUCURÍ, SANTANDER, CENTRO ORIENTE</v>
          </cell>
          <cell r="M8793">
            <v>100</v>
          </cell>
          <cell r="N8793">
            <v>89.13</v>
          </cell>
          <cell r="O8793" t="str">
            <v>CERRADO</v>
          </cell>
        </row>
        <row r="8794">
          <cell r="K8794">
            <v>2013686890017</v>
          </cell>
          <cell r="L8794" t="str">
            <v>ADECUACIÓN GENERAL DE CUATRO CENTROS EDUCATIVOS EN EL SECTOR RURAL DEL MUNICIPIO DE SAN VICENTE DE CHUCURÍ, SANTANDER, CENTRO ORIENTE</v>
          </cell>
          <cell r="M8794">
            <v>100</v>
          </cell>
          <cell r="N8794">
            <v>99.97</v>
          </cell>
          <cell r="O8794" t="str">
            <v>CERRADO</v>
          </cell>
        </row>
        <row r="8795">
          <cell r="K8795">
            <v>2013686890018</v>
          </cell>
          <cell r="L8795" t="str">
            <v>REHABILITACIÓN CON OBRAS DE DRENAJE Y 1450 METROS DE PLACA HUELLA, EN LA ZONA RURAL SAN VICENTE DE CHUCURÍ, SANTANDER, CENTRO ORIENTE</v>
          </cell>
          <cell r="M8795">
            <v>100</v>
          </cell>
          <cell r="N8795">
            <v>99.52</v>
          </cell>
          <cell r="O8795" t="str">
            <v>CERRADO</v>
          </cell>
        </row>
        <row r="8796">
          <cell r="K8796">
            <v>2013686890019</v>
          </cell>
          <cell r="L8796" t="str">
            <v>ADECUACIÓN DE LA INFRAESTRUCTURA DE LA SEDE LA ESPERANZA DEL CENTRO EDUCATIVO EL RUBI EN LA VEREDA LA ESPERANZA DEL MUNICIPIO DE SAN VICENTE DE CHUCURÍ, SANTANDER, CENTRO ORIENTE</v>
          </cell>
          <cell r="M8796">
            <v>100</v>
          </cell>
          <cell r="N8796">
            <v>100</v>
          </cell>
          <cell r="O8796" t="str">
            <v>CERRADO</v>
          </cell>
        </row>
        <row r="8797">
          <cell r="K8797">
            <v>2013686890020</v>
          </cell>
          <cell r="L8797" t="str">
            <v>REPOSICIÓN RED DE ALCANTARILLADO SANITARIO, RED DE ACUEDUCTO Y CONSTRUCCIÓN DE OBRAS COMPLEMENTARIAS EN EL BARRIO VILLA VIRGINIA SAN VICENTE DE CHUCURÍ, SANTANDER, CENTRO ORIENTE</v>
          </cell>
          <cell r="M8797">
            <v>100</v>
          </cell>
          <cell r="N8797">
            <v>88.35</v>
          </cell>
          <cell r="O8797" t="str">
            <v>CERRADO</v>
          </cell>
        </row>
        <row r="8798">
          <cell r="K8798">
            <v>2013686890022</v>
          </cell>
          <cell r="L8798" t="str">
            <v>DOTACIÓN DE 70 EQUIPOS DE COMPUTO PARA LAS INSTITUCIONES EDUCATIVAS  NUESTRA SEÑORA DE LA PAZ, POZO NUTRIAS II, MIRADORES DE LLANA CALIENTE, PALMIRA Y EL RUBI DEL MUNICIPIO DE SAN VICENTE DE CHUCURÍ, SANTANDER</v>
          </cell>
          <cell r="M8798">
            <v>100</v>
          </cell>
          <cell r="N8798">
            <v>88.89</v>
          </cell>
          <cell r="O8798" t="str">
            <v>CERRADO</v>
          </cell>
        </row>
        <row r="8799">
          <cell r="K8799">
            <v>2013686890023</v>
          </cell>
          <cell r="L8799" t="str">
            <v>DOTACIÓN DE IMPLEMENTOS DEPORTIVOS PARA 96 ESTABLECIMIENTOS EDUCATIVOS DEL CASCO URBANO Y RURAL DEL MUNICIPIO DE SAN VICENTE DE CHUCURI, SANTANDER</v>
          </cell>
          <cell r="M8799">
            <v>100</v>
          </cell>
          <cell r="N8799">
            <v>96.6</v>
          </cell>
          <cell r="O8799" t="str">
            <v>CERRADO</v>
          </cell>
        </row>
        <row r="8800">
          <cell r="K8800">
            <v>2013686890025</v>
          </cell>
          <cell r="L8800" t="str">
            <v>APOYO DE LA ATENCION PRIMARIA EN SALUD PARA PREVENIR Y CONTRARRESTRA LAS CAUSAS DE LA MORBIMORTALIDAD EN EL MUNICPIO DE SAN VICENTE DE CHUCURÍ, SANTANDER</v>
          </cell>
          <cell r="M8800">
            <v>100</v>
          </cell>
          <cell r="N8800">
            <v>100</v>
          </cell>
          <cell r="O8800" t="str">
            <v>CERRADO</v>
          </cell>
        </row>
        <row r="8801">
          <cell r="K8801">
            <v>2013686890027</v>
          </cell>
          <cell r="L8801" t="str">
            <v>FORTALECIMIENTO DE LA PRODUCTIVIDAD Y LA COMPETITIVIDAD DEL SECTOR CÍTRICOS EN SAN VICENTE DE CHUCURÍ, SANTANDER, CENTRO ORIENTE</v>
          </cell>
          <cell r="M8801">
            <v>100</v>
          </cell>
          <cell r="N8801">
            <v>100</v>
          </cell>
          <cell r="O8801" t="str">
            <v>CERRADO</v>
          </cell>
        </row>
        <row r="8802">
          <cell r="K8802">
            <v>2013686890029</v>
          </cell>
          <cell r="L8802" t="str">
            <v>CONSTRUCCIÓN DE UN MURO DE CONTENCIÓN EN LA CARRERA 17B CALLE 16 BARRIO BUENOS AIRES SAN VICENTE DE CHUCURÍ, SANTANDER, CENTRO ORIENTE</v>
          </cell>
          <cell r="M8802">
            <v>100</v>
          </cell>
          <cell r="N8802">
            <v>79.150000000000006</v>
          </cell>
          <cell r="O8802" t="str">
            <v>CERRADO</v>
          </cell>
        </row>
        <row r="8803">
          <cell r="K8803">
            <v>2013686890030</v>
          </cell>
          <cell r="L8803" t="str">
            <v>CONSTRUCCIÓN DE UN TANQUE DE ALMACENAMIENTO DE AGUA EN LA VEREDA CANTARRANAS EN SAN VICENTE DE CHUCURÍ, SANTANDER, CENTRO ORIENTE</v>
          </cell>
          <cell r="M8803">
            <v>100</v>
          </cell>
          <cell r="N8803">
            <v>100</v>
          </cell>
          <cell r="O8803" t="str">
            <v>CERRADO</v>
          </cell>
        </row>
        <row r="8804">
          <cell r="K8804">
            <v>2013686890032</v>
          </cell>
          <cell r="L8804" t="str">
            <v>MEJORAMIENTO DE 20 VÍAS TERCIARIAS MEDIANTE LA CONSTRUCCIÓN DE OBRAS DE ARTE EN LA ZONA RURAL DEL MUNICIPIO DE SAN VICENTE DE CHUCURÍ, SANTANDER, CENTRO ORIENTE</v>
          </cell>
          <cell r="M8804">
            <v>100</v>
          </cell>
          <cell r="N8804">
            <v>99.51</v>
          </cell>
          <cell r="O8804" t="str">
            <v>CERRADO</v>
          </cell>
        </row>
        <row r="8805">
          <cell r="K8805">
            <v>2013686890033</v>
          </cell>
          <cell r="L8805" t="str">
            <v>REHABILITACIÓN Y PUESTA EN FUNCIONAMIENTO DEL SISTEMA  DE ACUEDUCTO BORNEO-VEREDA LLANA FRÍA EN EL MUNICIPIO DE SAN VICENTE DE CHUCURÍ, SANTANDER, CENTRO ORIENTE</v>
          </cell>
          <cell r="M8805">
            <v>100</v>
          </cell>
          <cell r="N8805">
            <v>98.62</v>
          </cell>
          <cell r="O8805" t="str">
            <v>CERRADO</v>
          </cell>
        </row>
        <row r="8806">
          <cell r="K8806">
            <v>2013686890034</v>
          </cell>
          <cell r="L8806" t="str">
            <v>CONSTRUCCIÓN DE UN AÉREO EN EL SECTOR MARAVILLAS PARA ATENDER LA EMERGENCIA SANITARIA EN EL MUNICIPIO DE SAN VICENTE DE CHUCURÍ, SANTANDER, CENTRO ORIENTE</v>
          </cell>
          <cell r="M8806">
            <v>100</v>
          </cell>
          <cell r="N8806">
            <v>100</v>
          </cell>
          <cell r="O8806" t="str">
            <v>CERRADO</v>
          </cell>
        </row>
        <row r="8807">
          <cell r="K8807">
            <v>2013686890040</v>
          </cell>
          <cell r="L8807" t="str">
            <v>CONSTRUCCIÓN DE UN AULA ESCOLAR EN LA INSTITUCIÓN EDUCATIVA EL RUBI SEDE A DEL MUNICIPIO DE SAN VICENTE DE CHUCURÍ, SANTANDER, CENTRO ORIENTE</v>
          </cell>
          <cell r="M8807">
            <v>100</v>
          </cell>
          <cell r="N8807">
            <v>100</v>
          </cell>
          <cell r="O8807" t="str">
            <v>CERRADO</v>
          </cell>
        </row>
        <row r="8808">
          <cell r="K8808">
            <v>2013686890041</v>
          </cell>
          <cell r="L8808" t="str">
            <v>ACTUALIZACIÓN Y REVISIÓN DE LA ESTRATIFICACIÓN SOCIO-ECONÓMICA DE LA ZONA RURAL Y CENTROS POBLADOS DEL MUNICIPIO DE SAN VICENTE DE CHUCURÍ, SANTANDER, CENTRO ORIENTE</v>
          </cell>
          <cell r="M8808">
            <v>100</v>
          </cell>
          <cell r="N8808">
            <v>100</v>
          </cell>
          <cell r="O8808" t="str">
            <v>CERRADO</v>
          </cell>
        </row>
        <row r="8809">
          <cell r="K8809">
            <v>2013686890043</v>
          </cell>
          <cell r="L8809" t="str">
            <v>CONSTRUCCIÓN Y MEJORAMIENTO DE VÍAS URBANAS DE LOS BARRIOS YARIGUIES I, VILLA VIRGINIA Y ORQUIDEA EN EL MUNICIPIO DE SAN VICENTE DE CHUCURÍ, SANTANDER, CENTRO ORIENTE</v>
          </cell>
          <cell r="M8809">
            <v>100</v>
          </cell>
          <cell r="N8809">
            <v>99.89</v>
          </cell>
          <cell r="O8809" t="str">
            <v>CERRADO</v>
          </cell>
        </row>
        <row r="8810">
          <cell r="K8810">
            <v>2014686890001</v>
          </cell>
          <cell r="L8810" t="str">
            <v>AMPLIACIÓN DE LA COBERTURA EDUCATIVA MEDIANTE EL FINANCIAMIENTO DEL TRANSPORTE ESCOLAR EN EL MUNICIPIO DE SAN VICENTE DE CHUCURÍ, SANTANDER, CENTRO ORIENTE</v>
          </cell>
          <cell r="M8810">
            <v>100</v>
          </cell>
          <cell r="N8810">
            <v>95.71</v>
          </cell>
          <cell r="O8810" t="str">
            <v>CERRADO</v>
          </cell>
        </row>
        <row r="8811">
          <cell r="K8811">
            <v>2014686890003</v>
          </cell>
          <cell r="L8811" t="str">
            <v>ADECUACIÓN CENTRO ABASTOS PARA EL CENTRO MUNICIPAL DE TRANSPORTES DE SAN VICENTE DE CHUCURÍ, SANTANDER, CENTRO ORIENTE</v>
          </cell>
          <cell r="M8811">
            <v>100</v>
          </cell>
          <cell r="N8811">
            <v>99.99</v>
          </cell>
          <cell r="O8811" t="str">
            <v>CERRADO</v>
          </cell>
        </row>
        <row r="8812">
          <cell r="K8812">
            <v>2014686890005</v>
          </cell>
          <cell r="L8812" t="str">
            <v>FORTALECIMIENTO A LA PRODUCCIÓN DE CAFÉ MEDIANTE LA RENOVACIÓN Y SIEMBRA DE CAFETOS NUEVOS EN EL MUNICIPIO DE SAN VICENTE DE CHUCURÍ, SANTANDER, CENTRO ORIENTE</v>
          </cell>
          <cell r="M8812">
            <v>100</v>
          </cell>
          <cell r="N8812">
            <v>97.74</v>
          </cell>
          <cell r="O8812" t="str">
            <v>CERRADO</v>
          </cell>
        </row>
        <row r="8813">
          <cell r="K8813">
            <v>2014686890007</v>
          </cell>
          <cell r="L8813" t="str">
            <v>ESTUDIOS Y DISEÑOS PARA LA CONSTRUCCIÓN DEL PUENTE CON SUS ACCESOS SOBRE LA QUEBRADA LA INDIA EN LA VEREDA EL LEÓN DEL MUNICIPIO SAN VICENTE DE CHUCURÍ, SANTANDER, CENTRO ORIENTE</v>
          </cell>
          <cell r="M8813">
            <v>100</v>
          </cell>
          <cell r="N8813">
            <v>99.87</v>
          </cell>
          <cell r="O8813" t="str">
            <v>CERRADO</v>
          </cell>
        </row>
        <row r="8814">
          <cell r="K8814">
            <v>2014686890008</v>
          </cell>
          <cell r="L8814" t="str">
            <v>ESTUDIOS Y DISEÑOS PARA LA ELABORACIÓN DE PROYECTOS DE INVERSIÓN PARA EL MUNICIPIO DE SAN VICENTE DE CHUCURÍ, SANTANDER, CENTRO ORIENTE</v>
          </cell>
          <cell r="M8814">
            <v>100</v>
          </cell>
          <cell r="N8814">
            <v>99.85</v>
          </cell>
          <cell r="O8814" t="str">
            <v>CERRADO</v>
          </cell>
        </row>
        <row r="8815">
          <cell r="K8815">
            <v>2014686890009</v>
          </cell>
          <cell r="L8815" t="str">
            <v>MEJORAMIENTO DEL TRASLADO BÁSICO ASISTENCIAL DE LOS PACIENTES DEL E.S.E. HOSPITAL EL CARMEN SEDE SAN VICENTE DE CHUCURÍ , SANTANDER, CENTRO ORIENTE.</v>
          </cell>
          <cell r="M8815">
            <v>100</v>
          </cell>
          <cell r="N8815">
            <v>100</v>
          </cell>
          <cell r="O8815" t="str">
            <v>CERRADO</v>
          </cell>
        </row>
        <row r="8816">
          <cell r="K8816">
            <v>2014686890010</v>
          </cell>
          <cell r="L8816" t="str">
            <v>MEJORAMIENTO DE LA CALIDAD EDUCATIVA MEDIANTE LA DOTACIÓN DE RECURSOS FISICOS A LAS INSTITUCIONES DEL MUNICIPIO DE SAN VICENTE DE CHUCURÍ, SANTANDER, CENTRO ORIENTE</v>
          </cell>
          <cell r="M8816">
            <v>100</v>
          </cell>
          <cell r="N8816">
            <v>100</v>
          </cell>
          <cell r="O8816" t="str">
            <v>CERRADO</v>
          </cell>
        </row>
        <row r="8817">
          <cell r="K8817">
            <v>2014686890011</v>
          </cell>
          <cell r="L8817" t="str">
            <v>MEJORAMIENTO DE LA TRANSITABILIDAD DEL KM 0+000 AL KM 4+000 VÍA SAN VICENTE- PUENTE MURCIA- EL CARMEN, PERTENECIENTE AL MUNICIPIO DE SAN VICENTE DE CHUCURÍ, SANTANDER, CENTRO ORIENTE</v>
          </cell>
          <cell r="M8817">
            <v>100</v>
          </cell>
          <cell r="N8817">
            <v>84.2</v>
          </cell>
          <cell r="O8817" t="str">
            <v>TERMINADO</v>
          </cell>
        </row>
        <row r="8818">
          <cell r="K8818">
            <v>2014686890013</v>
          </cell>
          <cell r="L8818" t="str">
            <v>CONSTRUCCIÓN DE OBRAS DE PREVENCIÓN DEL RIESGO EN EL BARRIO SAMANES DEL MUNICIPIO DE SAN VICENTE DE CHUCURÍ, SANTANDER, CENTRO ORIENTE</v>
          </cell>
          <cell r="M8818">
            <v>100</v>
          </cell>
          <cell r="N8818">
            <v>99.75</v>
          </cell>
          <cell r="O8818" t="str">
            <v>CERRADO</v>
          </cell>
        </row>
        <row r="8819">
          <cell r="K8819">
            <v>2014686890014</v>
          </cell>
          <cell r="L8819" t="str">
            <v>ESTUDIOS Y DISEÑOS PARA EL MEJORAMIENTO DE SEDES EDUCATIVAS DEL MUNICIPIO DE SAN VICENTE DE CHUCURÍ, SANTANDER, CENTRO ORIENTE</v>
          </cell>
          <cell r="M8819">
            <v>100</v>
          </cell>
          <cell r="N8819">
            <v>99.05</v>
          </cell>
          <cell r="O8819" t="str">
            <v>CERRADO</v>
          </cell>
        </row>
        <row r="8820">
          <cell r="K8820">
            <v>2015686890001</v>
          </cell>
          <cell r="L8820" t="str">
            <v>APOYO Y SEGUIMIENTO PARA LA ATENCIÓN PRIMARIA EN SALUD PUBLICA, PARA PREVENIR LAS CAUSAS DE MORBI-MORTALIDAD EN SAN VICENTE DE CHUCURÍ, SANTANDER, CENTRO ORIENTE</v>
          </cell>
          <cell r="M8820">
            <v>100</v>
          </cell>
          <cell r="N8820">
            <v>100</v>
          </cell>
          <cell r="O8820" t="str">
            <v>CERRADO</v>
          </cell>
        </row>
        <row r="8821">
          <cell r="K8821">
            <v>2015686890002</v>
          </cell>
          <cell r="L8821" t="str">
            <v>APOYO A LA GESTIÓN CULTURAL MEDIANTE LA DOTACIÓN DE ELEMENTOS A LAS ESCUELAS DE FORMACIÓN ARTISTICA Y CULTURAL DE SAN VICENTE DE CHUCURÍ, SANTANDER, CENTRO ORIENTE</v>
          </cell>
          <cell r="M8821">
            <v>100</v>
          </cell>
          <cell r="N8821">
            <v>98.13</v>
          </cell>
          <cell r="O8821" t="str">
            <v>TERMINADO</v>
          </cell>
        </row>
        <row r="8822">
          <cell r="K8822">
            <v>2015686890003</v>
          </cell>
          <cell r="L8822" t="str">
            <v>REMODELACIÓN Y ADECUACIÓN DE LA CANCHA DE ESCENARIOS DEPORTIVOS DEL BARRIO BUENOS AIRES EN EL MUNICIPIO DE SAN VICENTE DE CHUCURÍ, SANTANDER, CENTRO ORIENTE</v>
          </cell>
          <cell r="M8822">
            <v>100</v>
          </cell>
          <cell r="N8822">
            <v>98.98</v>
          </cell>
          <cell r="O8822" t="str">
            <v>CERRADO</v>
          </cell>
        </row>
        <row r="8823">
          <cell r="K8823">
            <v>2015686890004</v>
          </cell>
          <cell r="L8823" t="str">
            <v>SUMINISTRO DE SERVICIO DE TRANSPORTE ESCOLAR A ESTUDIANTES DE ESCASOS RECURSOS DE LA ZONA RURAL DEL MUNICIPIO DE SAN VICENTE DE CHUCURÍ, SANTANDER, CENTRO ORIENTE</v>
          </cell>
          <cell r="M8823">
            <v>100</v>
          </cell>
          <cell r="N8823">
            <v>74.900000000000006</v>
          </cell>
          <cell r="O8823" t="str">
            <v>TERMINADO</v>
          </cell>
        </row>
        <row r="8824">
          <cell r="K8824">
            <v>2015686890005</v>
          </cell>
          <cell r="L8824" t="str">
            <v>MEJORAMIENTO DE LA CALIDAD EDUCATIVA MEDIANTE LA DOTACIÓN DE MATERIAL PEDAGÓGICO EN LAS ESCUELAS DEL MUNICIPIO DE SAN VICENTE DE CHUCURÍ, SANTANDER, CENTRO ORIENTE</v>
          </cell>
          <cell r="M8824">
            <v>100</v>
          </cell>
          <cell r="N8824">
            <v>100</v>
          </cell>
          <cell r="O8824" t="str">
            <v>CERRADO</v>
          </cell>
        </row>
        <row r="8825">
          <cell r="K8825">
            <v>2015686890006</v>
          </cell>
          <cell r="L8825" t="str">
            <v>CONSTRUCCIÓN DE CERRAMIENTO PERIFERICO DEL PARQUEADERO MUNICIPAL DE SAN VICENTE DE CHUCURÍ, SANTANDER, CENTRO ORIENTE</v>
          </cell>
          <cell r="M8825">
            <v>100</v>
          </cell>
          <cell r="N8825">
            <v>99.97</v>
          </cell>
          <cell r="O8825" t="str">
            <v>CERRADO</v>
          </cell>
        </row>
        <row r="8826">
          <cell r="K8826">
            <v>2015686890007</v>
          </cell>
          <cell r="L8826" t="str">
            <v>REPOSICIÓN COLECTOR LA GRANJA MUNICIPIO SAN VICENTE DE CHUCURÍ, SANTANDER, CENTRO ORIENTE</v>
          </cell>
          <cell r="M8826">
            <v>100</v>
          </cell>
          <cell r="N8826">
            <v>92.71</v>
          </cell>
          <cell r="O8826" t="str">
            <v>TERMINADO</v>
          </cell>
        </row>
        <row r="8827">
          <cell r="K8827">
            <v>2015686890008</v>
          </cell>
          <cell r="L8827" t="str">
            <v>MEJORAMIENTO DE VÍAS TERCIARIAS MEDIANTE LA CONSTRUCCIÓN DE PLACA HUELLAS EL MUNICIPIO DE SAN VICENTE DE CHUCURÍ, SANTANDER, CENTRO ORIENTE</v>
          </cell>
          <cell r="M8827">
            <v>86</v>
          </cell>
          <cell r="N8827">
            <v>81.23</v>
          </cell>
          <cell r="O8827" t="str">
            <v>CONTRATADO EN EJECUCIÓN</v>
          </cell>
        </row>
        <row r="8828">
          <cell r="K8828">
            <v>2015686890009</v>
          </cell>
          <cell r="L8828" t="str">
            <v>CONSTRUCCIÓN DE UN MURO DE CONCRETO REFORZADO EN EL SECTOR BERLÍN VÍA PILÓN  EL CARMEN DEL MUNICIPIO DE SAN VICENTE DE CHUCURÍ, SANTANDER, CENTRO ORIENTE</v>
          </cell>
          <cell r="M8828">
            <v>100</v>
          </cell>
          <cell r="N8828">
            <v>98.69</v>
          </cell>
          <cell r="O8828" t="str">
            <v>CERRADO</v>
          </cell>
        </row>
        <row r="8829">
          <cell r="K8829">
            <v>2015686890010</v>
          </cell>
          <cell r="L8829" t="str">
            <v>MEJORAMIENTO VÍAL DE LA CALLE 9 DEL BARRIO ANGOSTURAS MUNICIPIO SAN VICENTE DE CHUCURÍ, SANTANDER, CENTRO ORIENTE</v>
          </cell>
          <cell r="M8829">
            <v>51</v>
          </cell>
          <cell r="N8829">
            <v>53.38</v>
          </cell>
          <cell r="O8829" t="str">
            <v>CONTRATADO EN EJECUCIÓN</v>
          </cell>
        </row>
        <row r="8830">
          <cell r="K8830">
            <v>2015686890011</v>
          </cell>
          <cell r="L8830" t="str">
            <v>ESTUDIOS Y DISEÑOS PARA LA ESTRUCTURACIÓN DE PROYECTOS DE OBRA CIVIL EN EL MUNICIPIO DE SAN VICENTE DE CHUCURÍ, SANTANDER, CENTRO ORIENTE</v>
          </cell>
          <cell r="M8830">
            <v>100</v>
          </cell>
          <cell r="N8830">
            <v>100</v>
          </cell>
          <cell r="O8830" t="str">
            <v>CERRADO</v>
          </cell>
        </row>
        <row r="8831">
          <cell r="K8831">
            <v>2015686890012</v>
          </cell>
          <cell r="L8831" t="str">
            <v>MEJORAMIENTO DE CENTROS EDUCATIVOS DEL ÁREA RURAL DEL MUNICIPIO DE SAN VICENTE DE CHUCURÍ, SANTANDER, CENTRO ORIENTE</v>
          </cell>
          <cell r="M8831">
            <v>41</v>
          </cell>
          <cell r="N8831">
            <v>48.47</v>
          </cell>
          <cell r="O8831" t="str">
            <v>CONTRATADO EN EJECUCIÓN</v>
          </cell>
        </row>
        <row r="8832">
          <cell r="K8832">
            <v>2015686890013</v>
          </cell>
          <cell r="L8832" t="str">
            <v>CONSTRUCCIÓN DE OBRAS DE ARTE EN LOS SECTORES PRADERA Y LA SIBERIA EN EL MUNICIPIO DE SAN VICENTE DE CHUCURÍ, SANTANDER, CENTRO ORIENTE</v>
          </cell>
          <cell r="M8832">
            <v>100</v>
          </cell>
          <cell r="N8832">
            <v>82.06</v>
          </cell>
          <cell r="O8832" t="str">
            <v>TERMINADO</v>
          </cell>
        </row>
        <row r="8833">
          <cell r="K8833">
            <v>2015686890014</v>
          </cell>
          <cell r="L8833" t="str">
            <v>CONSTRUCCIÓN OBRAS DE ALCANTARILLADO Y DRENAJE, ENTRE LAS CALLES 1 A 4 ENTRE CRAS 3ª A 3C DEL BARRIO SAN BERNARDO DEL MUNICIPIO SAN VICENTE DE CHUCURÍ, SANTANDER, CENTRO ORIENTE</v>
          </cell>
          <cell r="M8833">
            <v>76</v>
          </cell>
          <cell r="N8833">
            <v>0</v>
          </cell>
          <cell r="O8833" t="str">
            <v>CONTRATADO EN EJECUCIÓN</v>
          </cell>
        </row>
        <row r="8834">
          <cell r="K8834">
            <v>2015686890015</v>
          </cell>
          <cell r="L8834" t="str">
            <v>MEJORAMIENTO VÍAL DE LA CALLE 4 ENTRADA ZONA URBANA DEL MUNICIPIO DE SAN VICENTE DE CHUCURÍ, SANTANDER, CENTRO ORIENTE</v>
          </cell>
          <cell r="M8834">
            <v>0</v>
          </cell>
          <cell r="N8834">
            <v>0</v>
          </cell>
          <cell r="O8834" t="str">
            <v>CONTRATADO EN EJECUCIÓN</v>
          </cell>
        </row>
        <row r="8835">
          <cell r="K8835">
            <v>2015686890016</v>
          </cell>
          <cell r="L8835" t="str">
            <v>REPOSICIÓN DE PAVIMENTO, RED DE ACUEDUCTO Y ALCANTARILLADO EN LA CARRERA 16 Y 16B DEL BARRIO BUENOS AIRES, SAN VICENTE DE CHUCURÍ, SANTANDER, CENTRO ORIENTE</v>
          </cell>
          <cell r="M8835">
            <v>0</v>
          </cell>
          <cell r="N8835">
            <v>0</v>
          </cell>
          <cell r="O8835" t="str">
            <v>SIN CONTRATAR</v>
          </cell>
        </row>
        <row r="8836">
          <cell r="K8836">
            <v>2015686890017</v>
          </cell>
          <cell r="L8836" t="str">
            <v>CONSTRUCCIÓN DEL PAVIMENTO DE LA VÍA QUE COMUNICA LOS BARRIOS VILLA LUZ - VILLA VIRGINIA DEL MUNICIPIO DE SAN VICENTE DE CHUCURÍ, SANTANDER, CENTRO ORIENTE</v>
          </cell>
          <cell r="M8836">
            <v>63</v>
          </cell>
          <cell r="N8836">
            <v>2.97</v>
          </cell>
          <cell r="O8836" t="str">
            <v>CONTRATADO EN EJECUCIÓN</v>
          </cell>
        </row>
        <row r="8837">
          <cell r="K8837">
            <v>2015686890018</v>
          </cell>
          <cell r="L8837" t="str">
            <v>APOYO A LOS PRODUCTORES AGRÍCOLAS MEDIANTE LA ADQUISICIÓN DE MAQUINARIA AGRÍCOLA PARA EL USO EN LA ZONA BAJA DEL MUNICIPIO DE SAN VICENTE DE CHUCURÍ, SANTANDER, CENTRO ORIENTE</v>
          </cell>
          <cell r="M8837">
            <v>0</v>
          </cell>
          <cell r="N8837">
            <v>0</v>
          </cell>
          <cell r="O8837" t="str">
            <v>SIN CONTRATAR</v>
          </cell>
        </row>
        <row r="8838">
          <cell r="K8838">
            <v>2015686890019</v>
          </cell>
          <cell r="L8838" t="str">
            <v>MEJORAMIENTO DE MALLA VÍAL TERCIARIA MEDIANTE LA CONSTRUCCIÓN DE CUNETAS Y EMPEDRADOS EN PLACA HUELLAS EXISTENTES, DEL MUNICIPIO DE SAN VICENTE DE CHUCURÍ, SANTANDER, CENTRO ORIENTE</v>
          </cell>
          <cell r="M8838">
            <v>77.03</v>
          </cell>
          <cell r="N8838">
            <v>77.13</v>
          </cell>
          <cell r="O8838" t="str">
            <v>CONTRATADO EN EJECUCIÓN</v>
          </cell>
        </row>
        <row r="8839">
          <cell r="K8839">
            <v>2015686890020</v>
          </cell>
          <cell r="L8839" t="str">
            <v>CONSTRUCCIÓN CENTRO DE INTEGRACIÓN CIUDADANA CIC EN EL MUNICIPIO DE SAN VICENTE DE CHUCURÍ, SANTANDER, CENTRO ORIENTE</v>
          </cell>
          <cell r="M8839">
            <v>82</v>
          </cell>
          <cell r="N8839">
            <v>26.79</v>
          </cell>
          <cell r="O8839" t="str">
            <v>CONTRATADO EN EJECUCIÓN</v>
          </cell>
        </row>
        <row r="8840">
          <cell r="K8840">
            <v>2015686890021</v>
          </cell>
          <cell r="L8840" t="str">
            <v>CONSTRUCCIÓN DE UN MURO DE CONTENCIÓN EN LA CALLE 4 CON CARRERA 8 BARRIO BOSQUE ALTO, SAN VICENTE DE CHUCURÍ, SANTANDER, CENTRO ORIENTE</v>
          </cell>
          <cell r="M8840">
            <v>0</v>
          </cell>
          <cell r="N8840">
            <v>49.77</v>
          </cell>
          <cell r="O8840" t="str">
            <v>CONTRATADO EN EJECUCIÓN</v>
          </cell>
        </row>
        <row r="8841">
          <cell r="K8841">
            <v>2015686890022</v>
          </cell>
          <cell r="L8841" t="str">
            <v>REHABILITACIÓN DE LA VIA PRINCIPAL CARRERA 7 SECTOR LA POLA EN EL MUNICIPIO DE SAN VICENTE DE CHUCURÍ, SANTANDER, CENTRO ORIENTE</v>
          </cell>
          <cell r="M8841">
            <v>59</v>
          </cell>
          <cell r="N8841">
            <v>35.4</v>
          </cell>
          <cell r="O8841" t="str">
            <v>CONTRATADO EN EJECUCIÓN</v>
          </cell>
        </row>
        <row r="8842">
          <cell r="K8842">
            <v>2015686890023</v>
          </cell>
          <cell r="L8842" t="str">
            <v>ADQUISICIÓN DE MAQUINARIA PARA MANTENIMIENTO DE VIAS TERCIARIAS DEL MUNICIPIO DE SAN VICENTE DE CHUCURÍ, SANTANDER, CENTRO ORIENTE</v>
          </cell>
          <cell r="M8842">
            <v>0</v>
          </cell>
          <cell r="N8842">
            <v>0</v>
          </cell>
          <cell r="O8842" t="str">
            <v>SIN CONTRATAR</v>
          </cell>
        </row>
        <row r="8843">
          <cell r="K8843">
            <v>2016686890001</v>
          </cell>
          <cell r="L8843" t="str">
            <v>SERVICIO DE TRANSPORTE ESCOLAR A LOS ESTUDIANTES DE ESCASOS RECURSOS DE AL ZONA RURAL DE SAN VICENTE DE CHUCURÍ, SANTANDER, CENTRO ORIENTE</v>
          </cell>
          <cell r="M8843">
            <v>0</v>
          </cell>
          <cell r="N8843">
            <v>0</v>
          </cell>
          <cell r="O8843" t="str">
            <v>SIN CONTRATAR</v>
          </cell>
        </row>
        <row r="8844">
          <cell r="K8844">
            <v>2013686890024</v>
          </cell>
          <cell r="L8844" t="str">
            <v>IMPLEMENTACIÓN DE LA EXPLOTACIÓN PISCÍCOLA PARA APOYAR A  MADRES CABEZA DE FAMILIA EN EL SECTOR RURAL DEL MUNICIPIO DE SAN VICENTE DE CHUCURI,  SANTANDER</v>
          </cell>
          <cell r="M8844">
            <v>0</v>
          </cell>
          <cell r="N8844">
            <v>0</v>
          </cell>
          <cell r="O8844" t="str">
            <v>SIN MIGRAR</v>
          </cell>
        </row>
        <row r="8845">
          <cell r="K8845">
            <v>2015687050001</v>
          </cell>
          <cell r="L8845" t="str">
            <v>REMODELACIÓN INSTITUTO TÉCNICO AGROPECUARIO RAFAEL ORTIZ GONZALEZ SANTA BARBARA, SANTANDER, CENTRO ORIENTE</v>
          </cell>
          <cell r="M8845">
            <v>100</v>
          </cell>
          <cell r="N8845">
            <v>99.99</v>
          </cell>
          <cell r="O8845" t="str">
            <v>TERMINADO</v>
          </cell>
        </row>
        <row r="8846">
          <cell r="K8846">
            <v>2013687200001</v>
          </cell>
          <cell r="L8846" t="str">
            <v>CONSTRUCCIÓN PAVIMENTO RIGIDO EN LA CALLE 3 Y CARRERA 3A DEL MUNICIPIO DE SANTA HELENA DEL OPÓN, SANTANDER, CENTRO ORIENTE</v>
          </cell>
          <cell r="M8846">
            <v>100</v>
          </cell>
          <cell r="N8846">
            <v>0</v>
          </cell>
          <cell r="O8846" t="str">
            <v>TERMINADO</v>
          </cell>
        </row>
        <row r="8847">
          <cell r="K8847">
            <v>2015687200001</v>
          </cell>
          <cell r="L8847" t="str">
            <v>MEJORAMIENTO DE LA RED VIAL QUE CONDUCE DEL CENTRO POBLADO DE CACHIPAY AL COLEGIO DOMINGO SABIO DEL MUNICIPIO DE SANTA HELENA DEL OPÓN, SANTANDER</v>
          </cell>
          <cell r="M8847">
            <v>44.72</v>
          </cell>
          <cell r="N8847">
            <v>40.659999999999997</v>
          </cell>
          <cell r="O8847" t="str">
            <v>CONTRATADO EN EJECUCIÓN</v>
          </cell>
        </row>
        <row r="8848">
          <cell r="K8848">
            <v>2015004680075</v>
          </cell>
          <cell r="L8848" t="str">
            <v>ADECUACIÓN DE LOS CAMINOS ANCESTRALES, RESGUARDO UNIDO UWAS, EN LOS MUNICIPIOS DE CERRITO Y CONCEPCION DEL DEPARTAMENTO DE SANTANDER</v>
          </cell>
          <cell r="M8848">
            <v>28.21</v>
          </cell>
          <cell r="N8848">
            <v>0</v>
          </cell>
          <cell r="O8848" t="str">
            <v>CONTRATADO EN EJECUCIÓN</v>
          </cell>
        </row>
        <row r="8849">
          <cell r="K8849">
            <v>2013004680084</v>
          </cell>
          <cell r="L8849" t="str">
            <v>CONSTRUCCIÓN DE VIVIENDA NUEVA RURAL EN DIFERENTES MUNICIPIOS DEL DEPARTAMENTO DE SANTANDER</v>
          </cell>
          <cell r="M8849">
            <v>79.13</v>
          </cell>
          <cell r="N8849">
            <v>81.58</v>
          </cell>
          <cell r="O8849" t="str">
            <v>CONTRATADO EN EJECUCIÓN</v>
          </cell>
        </row>
        <row r="8850">
          <cell r="K8850">
            <v>2014004680001</v>
          </cell>
          <cell r="L8850" t="str">
            <v>CONSTRUCCIÓN DE VIVIENDA NUEVA EN LOS MUNICIPIOS DE PUENTE NACIONAL Y VELEZ DEL DEPARTAMENTO DE SANTANDER</v>
          </cell>
          <cell r="M8850">
            <v>96.41</v>
          </cell>
          <cell r="N8850">
            <v>96.58</v>
          </cell>
          <cell r="O8850" t="str">
            <v>CONTRATADO EN EJECUCIÓN</v>
          </cell>
        </row>
        <row r="8851">
          <cell r="K8851">
            <v>2015004680036</v>
          </cell>
          <cell r="L8851" t="str">
            <v>CONSTRUCCIÓN DE VIVIENDA NUEVA RURAL EN EL MUNICIPIO DE ENCISO</v>
          </cell>
          <cell r="M8851">
            <v>0</v>
          </cell>
          <cell r="N8851">
            <v>0</v>
          </cell>
          <cell r="O8851" t="str">
            <v>EN PROCESO DE CONTRATACIÓN</v>
          </cell>
        </row>
        <row r="8852">
          <cell r="K8852">
            <v>2015004680037</v>
          </cell>
          <cell r="L8852" t="str">
            <v>CONSTRUCCIÓN DE VIVIENDA NUEVA RURAL EN EL MUNICIPIO DE CHIPATA</v>
          </cell>
          <cell r="M8852">
            <v>0</v>
          </cell>
          <cell r="N8852">
            <v>0</v>
          </cell>
          <cell r="O8852" t="str">
            <v>EN PROCESO DE CONTRATACIÓN</v>
          </cell>
        </row>
        <row r="8853">
          <cell r="K8853">
            <v>2013000100255</v>
          </cell>
          <cell r="L8853" t="str">
            <v>INVESTIGACIÓN DESARROLLO E  INNOVACIÓN DE CACAOS ESPECIALES BAJO SISTEMAS AGROFORESTALES .</v>
          </cell>
          <cell r="M8853">
            <v>7.25</v>
          </cell>
          <cell r="N8853">
            <v>11.37</v>
          </cell>
          <cell r="O8853" t="str">
            <v>CONTRATADO EN EJECUCIÓN</v>
          </cell>
        </row>
        <row r="8854">
          <cell r="K8854">
            <v>2012000050015</v>
          </cell>
          <cell r="L8854" t="str">
            <v>IMPLEMENTACIÓN PROGRAMA DE SEGURIDAD ALIMENTARIA Y NUTRICIONAL PARA ESCOLARES DE 5 A 16 AÑOS DE LAS INSTITUCIONES EDUCATIVAS OFICIALES DE LOS 82 MUNICIPIOS NO CERTIFICADOS DEL DEPARTAMENTO DE SANTANDER</v>
          </cell>
          <cell r="M8854">
            <v>100</v>
          </cell>
          <cell r="N8854">
            <v>95</v>
          </cell>
          <cell r="O8854" t="str">
            <v>CERRADO</v>
          </cell>
        </row>
        <row r="8855">
          <cell r="K8855">
            <v>2012000050016</v>
          </cell>
          <cell r="L8855" t="str">
            <v>CONSTRUCCIÓN DEL ECOPARQUE CERRO EL SANTÍSIMO EN EL MUNICIPIO DE FLORIDABLANCA, SANTANDER, CENTRO ORIENTE</v>
          </cell>
          <cell r="M8855">
            <v>100</v>
          </cell>
          <cell r="N8855">
            <v>90.6</v>
          </cell>
          <cell r="O8855" t="str">
            <v>TERMINADO</v>
          </cell>
        </row>
        <row r="8856">
          <cell r="K8856">
            <v>2012000050041</v>
          </cell>
          <cell r="L8856" t="str">
            <v>MEJORAMIENTO DE LAS VÍAS SECUNDARIAS BUCARAMANGA - MATANZA EN EL SECTOR KM3+550 A BOSCONIA Y VÍA CABRERA - SAN GIL DEL DEPARTAMENTO DE SANTANDER</v>
          </cell>
          <cell r="M8856">
            <v>97.69</v>
          </cell>
          <cell r="N8856">
            <v>95.61</v>
          </cell>
          <cell r="O8856" t="str">
            <v>TERMINADO</v>
          </cell>
        </row>
        <row r="8857">
          <cell r="K8857">
            <v>2012000050042</v>
          </cell>
          <cell r="L8857" t="str">
            <v>MEJORAMIENTO DE LA RED DE ALCANTARILLADO PLUVIAL Y SANITARIO ETAPA 1 EN VARIOS SECTORES DEL CASCO URBANO DEL MUNICIPIO DE VELEZ - SANTANDER</v>
          </cell>
          <cell r="M8857">
            <v>99.94</v>
          </cell>
          <cell r="N8857">
            <v>84.26</v>
          </cell>
          <cell r="O8857" t="str">
            <v>TERMINADO</v>
          </cell>
        </row>
        <row r="8858">
          <cell r="K8858">
            <v>2012000100153</v>
          </cell>
          <cell r="L8858" t="str">
            <v>FORTALECIMIENTO PROGRAMA DEPARTAMENTAL PARA LA FORMACION CIENTIFICA TECNOLOGICA EN LA POBLACION INFANTIL Y JUVENIL DE SANTANDER ONDAS</v>
          </cell>
          <cell r="M8858">
            <v>67.45</v>
          </cell>
          <cell r="N8858">
            <v>69.84</v>
          </cell>
          <cell r="O8858" t="str">
            <v>CONTRATADO EN EJECUCIÓN</v>
          </cell>
        </row>
        <row r="8859">
          <cell r="K8859">
            <v>2012004680011</v>
          </cell>
          <cell r="L8859" t="str">
            <v>FORTALECIMIENTO DEL PROGRAM DE MEJORAMIENTO Y REPOBLAMIENTO BOVINO PARA EL DEPARTAMENTO DE SANTANDER</v>
          </cell>
          <cell r="M8859">
            <v>100</v>
          </cell>
          <cell r="N8859">
            <v>89.17</v>
          </cell>
          <cell r="O8859" t="str">
            <v>CERRADO</v>
          </cell>
        </row>
        <row r="8860">
          <cell r="K8860">
            <v>2012004680022</v>
          </cell>
          <cell r="L8860" t="str">
            <v>MEJORAMIENTO DEL CULTIVO Y CERTIFICACIÓN DE BPA EN MORA DE CASTILLA, CHARTA SANTANDER</v>
          </cell>
          <cell r="M8860">
            <v>98.18</v>
          </cell>
          <cell r="N8860">
            <v>98.18</v>
          </cell>
          <cell r="O8860" t="str">
            <v>CERRADO</v>
          </cell>
        </row>
        <row r="8861">
          <cell r="K8861">
            <v>2012004680023</v>
          </cell>
          <cell r="L8861" t="str">
            <v>IMPLEMENTACIÓN PROYECTO MASIFICACION DE GAS LICUADO DE PETROLEO GLP POR REDES PARA EL MUNICIPIO DE MOGOTES, SANTANDER</v>
          </cell>
          <cell r="M8861">
            <v>100</v>
          </cell>
          <cell r="N8861">
            <v>100</v>
          </cell>
          <cell r="O8861" t="str">
            <v>CERRADO</v>
          </cell>
        </row>
        <row r="8862">
          <cell r="K8862">
            <v>2012004680024</v>
          </cell>
          <cell r="L8862" t="str">
            <v>IMPLEMENTACIÓN PROYECTO MASIFICACION DE GAS LICUADO DE PETROLEO GLP POR REDES PARA EL MUNICIPIO DE ARATOCA DEPARTAMENTO DE SANTANDER</v>
          </cell>
          <cell r="M8862">
            <v>100</v>
          </cell>
          <cell r="N8862">
            <v>100</v>
          </cell>
          <cell r="O8862" t="str">
            <v>CERRADO</v>
          </cell>
        </row>
        <row r="8863">
          <cell r="K8863">
            <v>2012004680025</v>
          </cell>
          <cell r="L8863" t="str">
            <v>RENOVACIÓN Y NUEVA SIEMBRA DE 1075 HECTÁREAS DE CAFÉ CON VARIEDAD CASTILLO RESISTENTE A LA ROYA EN 35 MUNICIPIOS CAFETEROS DEL DEPARTAMENTO DE SANTANDER- TIERRA DE CAFÉ.</v>
          </cell>
          <cell r="M8863">
            <v>100</v>
          </cell>
          <cell r="N8863">
            <v>100</v>
          </cell>
          <cell r="O8863" t="str">
            <v>CERRADO</v>
          </cell>
        </row>
        <row r="8864">
          <cell r="K8864">
            <v>2012004680027</v>
          </cell>
          <cell r="L8864" t="str">
            <v>CONSTRUCCIÓN DE LA ESE HOSPITAL SAN RAFAEL DEL MUNICIPIO DE OIBA SANTANDER</v>
          </cell>
          <cell r="M8864">
            <v>100</v>
          </cell>
          <cell r="N8864">
            <v>60.58</v>
          </cell>
          <cell r="O8864" t="str">
            <v>TERMINADO</v>
          </cell>
        </row>
        <row r="8865">
          <cell r="K8865">
            <v>2012004680028</v>
          </cell>
          <cell r="L8865" t="str">
            <v>IMPLEMENTACIÓN DE LA RED DIGITAL PARA LAS ENTIDADES ADMINISTRATIVAS, DE SALUD Y DE EDUCACION PUBLICA DE LOS MUNICIPIOS NO CERTIFICADOS DEL DEPARTAMENTO DE SANTANDER</v>
          </cell>
          <cell r="M8865">
            <v>100</v>
          </cell>
          <cell r="N8865">
            <v>94.13</v>
          </cell>
          <cell r="O8865" t="str">
            <v>CERRADO</v>
          </cell>
        </row>
        <row r="8866">
          <cell r="K8866">
            <v>2012004680030</v>
          </cell>
          <cell r="L8866" t="str">
            <v>SUBSIDIO PARA EL TRANSPORTE ESCOLAR RURAL EN TODO EL DEPARTAMENTO SANTANDER CENTRO ORIENTE</v>
          </cell>
          <cell r="M8866">
            <v>100</v>
          </cell>
          <cell r="N8866">
            <v>95.29</v>
          </cell>
          <cell r="O8866" t="str">
            <v>TERMINADO</v>
          </cell>
        </row>
        <row r="8867">
          <cell r="K8867">
            <v>2012004680031</v>
          </cell>
          <cell r="L8867" t="str">
            <v>CONSTRUCCIÓN ACUAPARQUE NACIONAL DEL CHICAMOCHA CENTRO ORIENTE, SANTANDER, ARATOCA</v>
          </cell>
          <cell r="M8867">
            <v>97.6</v>
          </cell>
          <cell r="N8867">
            <v>99.98</v>
          </cell>
          <cell r="O8867" t="str">
            <v>CERRADO</v>
          </cell>
        </row>
        <row r="8868">
          <cell r="K8868">
            <v>2012004680032</v>
          </cell>
          <cell r="L8868" t="str">
            <v>MEJORAMIENTO DE LA VIA RURAL TRINCHERAS - SAN IGNACIO - EL FILO EN EL MUNICIPIO DEL PLAYON SANTANDER</v>
          </cell>
          <cell r="M8868">
            <v>100</v>
          </cell>
          <cell r="N8868">
            <v>98.46</v>
          </cell>
          <cell r="O8868" t="str">
            <v>CERRADO</v>
          </cell>
        </row>
        <row r="8869">
          <cell r="K8869">
            <v>2012004680034</v>
          </cell>
          <cell r="L8869" t="str">
            <v>IMPLEMENTACIÓN MASIFICACION DE GLP POR REDES PARA EL MUNICIPIO DE LANDÁZURI - DEPARTAMENTO DE SANTANDER</v>
          </cell>
          <cell r="M8869">
            <v>100</v>
          </cell>
          <cell r="N8869">
            <v>100</v>
          </cell>
          <cell r="O8869" t="str">
            <v>CERRADO</v>
          </cell>
        </row>
        <row r="8870">
          <cell r="K8870">
            <v>2012004680035</v>
          </cell>
          <cell r="L8870" t="str">
            <v>IMPLEMENTACIÓN MASIFICACION DE GLP POR REDES PARA EL MUNICIPIO DE BETULIA DEPARTAMENTO DE SANTANDER</v>
          </cell>
          <cell r="M8870">
            <v>100</v>
          </cell>
          <cell r="N8870">
            <v>100</v>
          </cell>
          <cell r="O8870" t="str">
            <v>CERRADO</v>
          </cell>
        </row>
        <row r="8871">
          <cell r="K8871">
            <v>2012004680036</v>
          </cell>
          <cell r="L8871" t="str">
            <v>IMPLEMENTACIÓN MASIFICACION DE GAS NATURAL POR REDES PARA EL MUNICIPIO DE AGUADA - DEPARTAMENTO DE SANTANDER</v>
          </cell>
          <cell r="M8871">
            <v>100</v>
          </cell>
          <cell r="N8871">
            <v>100</v>
          </cell>
          <cell r="O8871" t="str">
            <v>CERRADO</v>
          </cell>
        </row>
        <row r="8872">
          <cell r="K8872">
            <v>2012004680037</v>
          </cell>
          <cell r="L8872" t="str">
            <v>IMPLEMENTACIÓN MASIFICACION DE GLP POR REDES PARA EL MUNICIPIO DE MÁLAGA - DEPARTAMENTO DE SANTANDER</v>
          </cell>
          <cell r="M8872">
            <v>100</v>
          </cell>
          <cell r="N8872">
            <v>100</v>
          </cell>
          <cell r="O8872" t="str">
            <v>CERRADO</v>
          </cell>
        </row>
        <row r="8873">
          <cell r="K8873">
            <v>2012004680038</v>
          </cell>
          <cell r="L8873" t="str">
            <v>DESARROLLO PRODUCTIVO Y MEJORAMIENTO DEL PROCESO DE BENEFICIO DE CACAO, SAN VICENTE DE CHUCURÍ, SANTANDER</v>
          </cell>
          <cell r="M8873">
            <v>100</v>
          </cell>
          <cell r="N8873">
            <v>100</v>
          </cell>
          <cell r="O8873" t="str">
            <v>CERRADO</v>
          </cell>
        </row>
        <row r="8874">
          <cell r="K8874">
            <v>2012004680039</v>
          </cell>
          <cell r="L8874" t="str">
            <v>APOYO A LA PRODUCCIÓN DE FIQUE QUE BENEFICIE A 150 FAMILIAS EN LA PROVINCIA GUANENTINA EN LOS MUNICIPIOS DE CURITI, MOGOTES, OCAMONTE, SAN JOAQUIN, ARATOCA Y ONZAGA DEL DEPARTAMENTO DE SANTANDER</v>
          </cell>
          <cell r="M8874">
            <v>100</v>
          </cell>
          <cell r="N8874">
            <v>100</v>
          </cell>
          <cell r="O8874" t="str">
            <v>CERRADO</v>
          </cell>
        </row>
        <row r="8875">
          <cell r="K8875">
            <v>2012004680040</v>
          </cell>
          <cell r="L8875" t="str">
            <v>APOYO PARA EL ESTABLECIMIENTO DE CACAO BAJO ESQUEMA AGROFORESTA VÉLEZ, SANTANDER</v>
          </cell>
          <cell r="M8875">
            <v>100</v>
          </cell>
          <cell r="N8875">
            <v>99.83</v>
          </cell>
          <cell r="O8875" t="str">
            <v>CERRADO</v>
          </cell>
        </row>
        <row r="8876">
          <cell r="K8876">
            <v>2012004680041</v>
          </cell>
          <cell r="L8876" t="str">
            <v>FORTALECIMIENTO DE LA PRODUCCIÓN Y COMERCIALIZACIÓN DE LA MORA: UNA INICIATIVA MICROEMPRESARIAL ZAPATOCA, SANTANDER</v>
          </cell>
          <cell r="M8876">
            <v>100</v>
          </cell>
          <cell r="N8876">
            <v>100</v>
          </cell>
          <cell r="O8876" t="str">
            <v>CERRADO</v>
          </cell>
        </row>
        <row r="8877">
          <cell r="K8877">
            <v>2012004680042</v>
          </cell>
          <cell r="L8877" t="str">
            <v>APOYO PARA EL SOSTENIMIENTO DE 92 HECTÁREAS PRODUCTIVAS DE LIMA TAHITI, GIRÓN SANTANDER</v>
          </cell>
          <cell r="M8877">
            <v>100</v>
          </cell>
          <cell r="N8877">
            <v>100</v>
          </cell>
          <cell r="O8877" t="str">
            <v>CERRADO</v>
          </cell>
        </row>
        <row r="8878">
          <cell r="K8878">
            <v>2012004680043</v>
          </cell>
          <cell r="L8878" t="str">
            <v>INCREMENTO DE LA PRODUCCIÓN LECHERA PARA LA COMERCIALIZACIÓN Y MEJORAMIENTO DE LOS INGRESOS DE 30 ASOCIADOS DE COOAPRISA, SABANA DE TORRES SANTANDER</v>
          </cell>
          <cell r="M8878">
            <v>100</v>
          </cell>
          <cell r="N8878">
            <v>100</v>
          </cell>
          <cell r="O8878" t="str">
            <v>CERRADO</v>
          </cell>
        </row>
        <row r="8879">
          <cell r="K8879">
            <v>2012004680044</v>
          </cell>
          <cell r="L8879" t="str">
            <v>MEJORAMIENTO DEL CULTIVO DE MORA DE CASTILLA A TRAVÉS DE BUENAS PRÁCTICAS AGRICOLAS, GUACA SANTANDER</v>
          </cell>
          <cell r="M8879">
            <v>100</v>
          </cell>
          <cell r="N8879">
            <v>100</v>
          </cell>
          <cell r="O8879" t="str">
            <v>CERRADO</v>
          </cell>
        </row>
        <row r="8880">
          <cell r="K8880">
            <v>2012004680045</v>
          </cell>
          <cell r="L8880" t="str">
            <v>APOYO AL INCENTIVO DE ASISTENCIA TECNICA AGROPECUARIA EN EL DEPARTAMENTO DE SANTANDER</v>
          </cell>
          <cell r="M8880">
            <v>98.8</v>
          </cell>
          <cell r="N8880">
            <v>98.68</v>
          </cell>
          <cell r="O8880" t="str">
            <v>TERMINADO</v>
          </cell>
        </row>
        <row r="8881">
          <cell r="K8881">
            <v>2012004680046</v>
          </cell>
          <cell r="L8881" t="str">
            <v>MEJORAMIENTO DE CULTIVOS DE CACAO, MEDIANTE LA IMPLEMENTACIÓN DE BUENAS PRÁCTICAS AGRÍCOLAS, SAN VICENTE DE CHUCURÍ SANTANDER</v>
          </cell>
          <cell r="M8881">
            <v>100</v>
          </cell>
          <cell r="N8881">
            <v>100</v>
          </cell>
          <cell r="O8881" t="str">
            <v>CERRADO</v>
          </cell>
        </row>
        <row r="8882">
          <cell r="K8882">
            <v>2012004680048</v>
          </cell>
          <cell r="L8882" t="str">
            <v>MEJORAMIENTO DE LA VIA QUE COMUNICA A LOS MUNICIPIOS DE GUAPOTÁ Y CHIMA CON LA CONSTRUCCIÓN DE PLACA HUELLAS EN LOS SITIOS CRÍTICOS DEPARTAMENTO DE SANTANDER</v>
          </cell>
          <cell r="M8882">
            <v>100</v>
          </cell>
          <cell r="N8882">
            <v>100</v>
          </cell>
          <cell r="O8882" t="str">
            <v>CERRADO</v>
          </cell>
        </row>
        <row r="8883">
          <cell r="K8883">
            <v>2012004680049</v>
          </cell>
          <cell r="L8883" t="str">
            <v>SUMINISTRO E INSTALACION PLANTA ELÉCTRICA PARA LA ESE DEL MUNICIPIO DE OCAMONTE, SANTANDER</v>
          </cell>
          <cell r="M8883">
            <v>100</v>
          </cell>
          <cell r="N8883">
            <v>99.8</v>
          </cell>
          <cell r="O8883" t="str">
            <v>PARA CIERRE</v>
          </cell>
        </row>
        <row r="8884">
          <cell r="K8884">
            <v>2012004680051</v>
          </cell>
          <cell r="L8884" t="str">
            <v>CONSTRUCCIÓN SEGUNDA FASE AREA DE URGENCIAS CENTRO DE SALUD, MUNICIPIO DE GAMBITA, DEPARTAMENTO DE SANTANDER</v>
          </cell>
          <cell r="M8884">
            <v>100</v>
          </cell>
          <cell r="N8884">
            <v>99.95</v>
          </cell>
          <cell r="O8884" t="str">
            <v>TERMINADO</v>
          </cell>
        </row>
        <row r="8885">
          <cell r="K8885">
            <v>2012004680053</v>
          </cell>
          <cell r="L8885" t="str">
            <v>CONSTRUCCIÓN DE URGENCIAS DEL CENTRO DE SALUD SAN BENITO SANTANDER</v>
          </cell>
          <cell r="M8885">
            <v>100</v>
          </cell>
          <cell r="N8885">
            <v>100</v>
          </cell>
          <cell r="O8885" t="str">
            <v>TERMINADO</v>
          </cell>
        </row>
        <row r="8886">
          <cell r="K8886">
            <v>2012004680055</v>
          </cell>
          <cell r="L8886" t="str">
            <v>CONSTRUCCIÓN DE MORGUE TIPO 1 PARA LA PROVINCIA DE GARCIA ROVIRA Y ALREDEDORES UBICADA EN EL CEMENTERIO DEL MUNICIPIO DE MÁLAGA, SANTANDER</v>
          </cell>
          <cell r="M8886">
            <v>100</v>
          </cell>
          <cell r="N8886">
            <v>100</v>
          </cell>
          <cell r="O8886" t="str">
            <v>TERMINADO</v>
          </cell>
        </row>
        <row r="8887">
          <cell r="K8887">
            <v>2012004680056</v>
          </cell>
          <cell r="L8887" t="str">
            <v>CONSTRUCCIÓN PAVIMENTO RIGIDO EN LA VIA CALLE 16 ENTRE CARRERAS 7 Y 9 DE ACCESO AL HOSPITAL REGIONAL DEL MUNICIPIO DE MÁLAGA - SANTANDER</v>
          </cell>
          <cell r="M8887">
            <v>100</v>
          </cell>
          <cell r="N8887">
            <v>100</v>
          </cell>
          <cell r="O8887" t="str">
            <v>CERRADO</v>
          </cell>
        </row>
        <row r="8888">
          <cell r="K8888">
            <v>2012004680066</v>
          </cell>
          <cell r="L8888" t="str">
            <v>CONSTRUCCIÓN AMPLIACIÓN Y REMODELACIÓN DE LA ESE HOSPITAL REGIONAL DE VÉLEZ, DEPARTAMENTO DE SANTANDER</v>
          </cell>
          <cell r="M8888">
            <v>25.03</v>
          </cell>
          <cell r="N8888">
            <v>50.61</v>
          </cell>
          <cell r="O8888" t="str">
            <v>CONTRATADO EN EJECUCIÓN</v>
          </cell>
        </row>
        <row r="8889">
          <cell r="K8889">
            <v>2012004680067</v>
          </cell>
          <cell r="L8889" t="str">
            <v>MANTENIMIENTO Y REHABILITACION DE LA VÍA CAPITANEJO - SAN MIGUEL DEL MUNICIPIO DE CAPITANEJO DEPARTAMENTO DE SANTANDER</v>
          </cell>
          <cell r="M8889">
            <v>100</v>
          </cell>
          <cell r="N8889">
            <v>99.9</v>
          </cell>
          <cell r="O8889" t="str">
            <v>CERRADO</v>
          </cell>
        </row>
        <row r="8890">
          <cell r="K8890">
            <v>2012004680070</v>
          </cell>
          <cell r="L8890" t="str">
            <v>REMODELACIÓN DEL ÁREA DE URGENCIAS, CONSULTA EXTERNA, APOYO DIAGNOSTICO, ADMINISTRACIÓN, ÁREA DE SERVICIOS GENERALES Y LAS OBRAS DE URBANISMO DE LA ESE HOSPITAL REGIONAL DEL MAGDALENA MEDIO DEPARTAMENTO  DE SANTANDER</v>
          </cell>
          <cell r="M8890">
            <v>71.88</v>
          </cell>
          <cell r="N8890">
            <v>83.07</v>
          </cell>
          <cell r="O8890" t="str">
            <v>CONTRATADO EN EJECUCIÓN</v>
          </cell>
        </row>
        <row r="8891">
          <cell r="K8891">
            <v>2012004680072</v>
          </cell>
          <cell r="L8891" t="str">
            <v>MANTENIMIENTO Y ADECUACION DEL ESTADIO ALFONSO LÓPEZ DEL MUNICIPIO DE BUCARAMANGA - DEPARTAMENTO DE SANTANDER</v>
          </cell>
          <cell r="M8891">
            <v>100</v>
          </cell>
          <cell r="N8891">
            <v>99.4</v>
          </cell>
          <cell r="O8891" t="str">
            <v>TERMINADO</v>
          </cell>
        </row>
        <row r="8892">
          <cell r="K8892">
            <v>2012004680076</v>
          </cell>
          <cell r="L8892" t="str">
            <v>MANTENIMIENTO Y REHABILITACIÓN DE LA MALLA VIAL URBANA DEL MUNICIPIO DE FLORIDABLANCA, SANTANDER.</v>
          </cell>
          <cell r="M8892">
            <v>100</v>
          </cell>
          <cell r="N8892">
            <v>100</v>
          </cell>
          <cell r="O8892" t="str">
            <v>TERMINADO</v>
          </cell>
        </row>
        <row r="8893">
          <cell r="K8893">
            <v>2012004680077</v>
          </cell>
          <cell r="L8893" t="str">
            <v>CONSTRUCCIÓN DE VÍAS URBANAS DEL MUNICIPIO DE GALÁN, SANTANDER, CENTRO ORIENTE</v>
          </cell>
          <cell r="M8893">
            <v>76.59</v>
          </cell>
          <cell r="N8893">
            <v>69.709999999999994</v>
          </cell>
          <cell r="O8893" t="str">
            <v>CONTRATADO EN EJECUCIÓN</v>
          </cell>
        </row>
        <row r="8894">
          <cell r="K8894">
            <v>2012004680078</v>
          </cell>
          <cell r="L8894" t="str">
            <v>CONSTRUCCIÓN PUENTE SANTA ROSA SOBRE EL RIO CHIQUITO, VEREDA SANTA ROSA DEL MUNICIPIO DE CHARALA, DEPARTAMENTO DE SANTANDER</v>
          </cell>
          <cell r="M8894">
            <v>100</v>
          </cell>
          <cell r="N8894">
            <v>69.59</v>
          </cell>
          <cell r="O8894" t="str">
            <v>TERMINADO</v>
          </cell>
        </row>
        <row r="8895">
          <cell r="K8895">
            <v>2012004680079</v>
          </cell>
          <cell r="L8895" t="str">
            <v>CONSTRUCCIÓN DEL CENTRO DE SALUD DEL CORREGIMIENTO DE BADILLO,MUNICIPIO DE PUERTO WILCHES, SANTANDER, CENTRO ORIENTE</v>
          </cell>
          <cell r="M8895">
            <v>100</v>
          </cell>
          <cell r="N8895">
            <v>85.87</v>
          </cell>
          <cell r="O8895" t="str">
            <v>TERMINADO</v>
          </cell>
        </row>
        <row r="8896">
          <cell r="K8896">
            <v>2012004680080</v>
          </cell>
          <cell r="L8896" t="str">
            <v>CONSTRUCCIÓN DE LA SEGUNDA FASE DE LA ESE EDMUNDO GERMAN ARIAS DEL MUNICIPIO DE PUERTO WILCHES, SANTANDER, CENTRO ORIENTE</v>
          </cell>
          <cell r="M8896">
            <v>100</v>
          </cell>
          <cell r="N8896">
            <v>73.73</v>
          </cell>
          <cell r="O8896" t="str">
            <v>TERMINADO</v>
          </cell>
        </row>
        <row r="8897">
          <cell r="K8897">
            <v>2013000050042</v>
          </cell>
          <cell r="L8897" t="str">
            <v>AMPLIACIÓN DEL CORREDOR VIAL PRIMARIO BUCARAMANGA – FLORIDABLANCA SECTOR PUERTA DEL SOL – PUENTE PROVENZA DEL MUNICIPIO DE BUCARAMANGA</v>
          </cell>
          <cell r="M8897">
            <v>67.290000000000006</v>
          </cell>
          <cell r="N8897">
            <v>56.81</v>
          </cell>
          <cell r="O8897" t="str">
            <v>CONTRATADO EN EJECUCIÓN</v>
          </cell>
        </row>
        <row r="8898">
          <cell r="K8898">
            <v>2013000100011</v>
          </cell>
          <cell r="L8898" t="str">
            <v>DESARROLLO INVESTIGACIÓN APLICADA PARA CONTRIBUIR A UN MODELO EFECTIVO Y SOSTENIBLE DE INTERVENCIÓN DEL DENGUE EN SANTANDER, CASANARE Y VALLE DEL CAUCA</v>
          </cell>
          <cell r="M8898">
            <v>49.36</v>
          </cell>
          <cell r="N8898">
            <v>74.41</v>
          </cell>
          <cell r="O8898" t="str">
            <v>CONTRATADO EN EJECUCIÓN</v>
          </cell>
        </row>
        <row r="8899">
          <cell r="K8899">
            <v>2013000100097</v>
          </cell>
          <cell r="L8899" t="str">
            <v>FORTALECIMIENTO APROPIACIÓN SOCIAL DE LA CIENCIA, LA TECNOLOGÍA Y LA INNOVACIÓN APOYADOS EN NTIC EN EL DEPARTAMENTO DE SANTANDER</v>
          </cell>
          <cell r="M8899">
            <v>95.2</v>
          </cell>
          <cell r="N8899">
            <v>82.28</v>
          </cell>
          <cell r="O8899" t="str">
            <v>CONTRATADO EN EJECUCIÓN</v>
          </cell>
        </row>
        <row r="8900">
          <cell r="K8900">
            <v>2013004680001</v>
          </cell>
          <cell r="L8900" t="str">
            <v>IMPLEMENTACIÓN DE GAS DOMICILIARIO GLP POR REDES PARA EL MUNICIPIO DE COROMORO  - DEPARTAMENTO DE SANTANDER,</v>
          </cell>
          <cell r="M8900">
            <v>100</v>
          </cell>
          <cell r="N8900">
            <v>100</v>
          </cell>
          <cell r="O8900" t="str">
            <v>CERRADO</v>
          </cell>
        </row>
        <row r="8901">
          <cell r="K8901">
            <v>2013004680003</v>
          </cell>
          <cell r="L8901" t="str">
            <v>IMPLEMENTACIÓN DE GAS DOMICILIARIO GLP POR REDES PARA EL MUNICIPIO DE VALLE DE SAN JOSÉ,  DEPARTAMENTO DE SANTANDER</v>
          </cell>
          <cell r="M8901">
            <v>100</v>
          </cell>
          <cell r="N8901">
            <v>100</v>
          </cell>
          <cell r="O8901" t="str">
            <v>CERRADO</v>
          </cell>
        </row>
        <row r="8902">
          <cell r="K8902">
            <v>2013004680004</v>
          </cell>
          <cell r="L8902" t="str">
            <v>IMPLEMENTACIÓN DE GAS DOMICILIARIO GLP POR REDES PARA EL MUNICIPIO DE OCAMONTE DEPARTAMENTO DE SANTANDER</v>
          </cell>
          <cell r="M8902">
            <v>100</v>
          </cell>
          <cell r="N8902">
            <v>100</v>
          </cell>
          <cell r="O8902" t="str">
            <v>CERRADO</v>
          </cell>
        </row>
        <row r="8903">
          <cell r="K8903">
            <v>2013004680005</v>
          </cell>
          <cell r="L8903" t="str">
            <v>IMPLEMENTACIÓN DE GAS DOMICILIARIO GLP POR REDES PARA EL MUNICIPIO DE CHIMA DEPARTAMENTO DE SANTANDER</v>
          </cell>
          <cell r="M8903">
            <v>100</v>
          </cell>
          <cell r="N8903">
            <v>100</v>
          </cell>
          <cell r="O8903" t="str">
            <v>CERRADO</v>
          </cell>
        </row>
        <row r="8904">
          <cell r="K8904">
            <v>2013004680006</v>
          </cell>
          <cell r="L8904" t="str">
            <v>MEJORAMIENTO DE LOS AMBIENTES DE APRENDIZAJE PARA LA INTERNACIONALIZACION Y BILINGUISMO EN EL DEPARTAMENTO DE SANTANDER</v>
          </cell>
          <cell r="M8904">
            <v>100</v>
          </cell>
          <cell r="N8904">
            <v>100</v>
          </cell>
          <cell r="O8904" t="str">
            <v>CERRADO</v>
          </cell>
        </row>
        <row r="8905">
          <cell r="K8905">
            <v>2013004680012</v>
          </cell>
          <cell r="L8905" t="str">
            <v>FORTALECIMIENTO DE LA PERMANENCIA ESCOLAR DE LOS ESTUDIANTES EN LOS MUNICIPIOS NO CERTIFICADOS  EN EL DEPARTAMENTO DE SANTANDER</v>
          </cell>
          <cell r="M8905">
            <v>100</v>
          </cell>
          <cell r="N8905">
            <v>81.38</v>
          </cell>
          <cell r="O8905" t="str">
            <v>TERMINADO</v>
          </cell>
        </row>
        <row r="8906">
          <cell r="K8906">
            <v>2013004680013</v>
          </cell>
          <cell r="L8906" t="str">
            <v>IMPLEMENTACIÓN PROGRAMA DE SEGURIDAD ALIMENTARIA Y NUTRICIONAL PARA ESCOLARES DE 5 A 16 AÑOS, DE INSTITUCIONES EDUCATIVAS OFICIALES DE LOS 82 MUNICIPIOS NO CERTIFICADOS DEL DEPARTAMENTO DE SANTANDER.</v>
          </cell>
          <cell r="M8906">
            <v>100</v>
          </cell>
          <cell r="N8906">
            <v>98.03</v>
          </cell>
          <cell r="O8906" t="str">
            <v>CERRADO</v>
          </cell>
        </row>
        <row r="8907">
          <cell r="K8907">
            <v>2013004680014</v>
          </cell>
          <cell r="L8907" t="str">
            <v>ADECUACIÓN DE LA ESTACION DE BOMBEO LA CAPILLA Y REPOSICION DE VALVULAS DE LA RED DE DISTRIBUCION DEL  ACUEDUCTO URBANO VÉLEZ SATANDER</v>
          </cell>
          <cell r="M8907">
            <v>99.71</v>
          </cell>
          <cell r="N8907">
            <v>99.78</v>
          </cell>
          <cell r="O8907" t="str">
            <v>CERRADO</v>
          </cell>
        </row>
        <row r="8908">
          <cell r="K8908">
            <v>2013004680016</v>
          </cell>
          <cell r="L8908" t="str">
            <v>IMPLEMENTACIÓN DE GAS DOMICILIARIO G.L.P POR REDES PARA EL MUNICIPIO DE ENCINO DEPARTAMENTO DE SANTANDER</v>
          </cell>
          <cell r="M8908">
            <v>100</v>
          </cell>
          <cell r="N8908">
            <v>100</v>
          </cell>
          <cell r="O8908" t="str">
            <v>CERRADO</v>
          </cell>
        </row>
        <row r="8909">
          <cell r="K8909">
            <v>2013004680022</v>
          </cell>
          <cell r="L8909" t="str">
            <v>IMPLEMENTACIÓN DE UN PROYECTO  PARA DESARROLLAR ESTRATEGIAS  DE APROPIACION Y USO DE LAS TIC- VIVE DIGITAL SANTANDER</v>
          </cell>
          <cell r="M8909">
            <v>100</v>
          </cell>
          <cell r="N8909">
            <v>100</v>
          </cell>
          <cell r="O8909" t="str">
            <v>TERMINADO</v>
          </cell>
        </row>
        <row r="8910">
          <cell r="K8910">
            <v>2013004680023</v>
          </cell>
          <cell r="L8910" t="str">
            <v>CONSTRUCCIÓN COLEGIO VIJAGUAL EN EL MUNICIPIO DE PUERTO WILCHES DEPARTAMENTO DE SANTANDER</v>
          </cell>
          <cell r="M8910">
            <v>100</v>
          </cell>
          <cell r="N8910">
            <v>100</v>
          </cell>
          <cell r="O8910" t="str">
            <v>CERRADO</v>
          </cell>
        </row>
        <row r="8911">
          <cell r="K8911">
            <v>2013004680028</v>
          </cell>
          <cell r="L8911" t="str">
            <v>IMPLEMENTACIÓN DE GAS DOMICILIARIO GLP POR REDES PARA EL MUNICIPIO DE CONFINES DEPARTAMENTO DE SANTANDER</v>
          </cell>
          <cell r="M8911">
            <v>100</v>
          </cell>
          <cell r="N8911">
            <v>100</v>
          </cell>
          <cell r="O8911" t="str">
            <v>CERRADO</v>
          </cell>
        </row>
        <row r="8912">
          <cell r="K8912">
            <v>2013004680037</v>
          </cell>
          <cell r="L8912" t="str">
            <v>CONSTRUCCIÓN BOX COULVERT CAÑADA CRACOVIA UBICADO EN LA CALLE 11  ENTRE CARRERAS 8 Y 10  DEL CASCO URBANO MUNICIPIO DE FLORIDABLANCA</v>
          </cell>
          <cell r="M8912">
            <v>100</v>
          </cell>
          <cell r="N8912">
            <v>99.96</v>
          </cell>
          <cell r="O8912" t="str">
            <v>CERRADO</v>
          </cell>
        </row>
        <row r="8913">
          <cell r="K8913">
            <v>2013004680039</v>
          </cell>
          <cell r="L8913" t="str">
            <v>CONSTRUCCIÓN RED DE ALCANTARILLADO DE AGUAS NEGRAS DE LA URBANIZACION SANTA CECILIA, ASOCIACION DE VIVIENDA PROSPERAR SOCORRANO MUNICIPIO DEL SOCORRO SANTANDER</v>
          </cell>
          <cell r="M8913">
            <v>100</v>
          </cell>
          <cell r="N8913">
            <v>99.99</v>
          </cell>
          <cell r="O8913" t="str">
            <v>CERRADO</v>
          </cell>
        </row>
        <row r="8914">
          <cell r="K8914">
            <v>2013004680040</v>
          </cell>
          <cell r="L8914" t="str">
            <v>IMPLEMENTACIÓN DE GAS NATURAL POR REDES EN EL MUNICIPIO DE BARBOSA - SANTANDER.</v>
          </cell>
          <cell r="M8914">
            <v>100</v>
          </cell>
          <cell r="N8914">
            <v>100</v>
          </cell>
          <cell r="O8914" t="str">
            <v>CERRADO</v>
          </cell>
        </row>
        <row r="8915">
          <cell r="K8915">
            <v>2013004680041</v>
          </cell>
          <cell r="L8915" t="str">
            <v>IMPLEMENTACIÓN DE GAS LICUADO DE PETROLEO GLP POR REDES PARA EL MUNICIPIO DE SOCORRO - DEPARTAMENTO DE SANTANDER</v>
          </cell>
          <cell r="M8915">
            <v>100</v>
          </cell>
          <cell r="N8915">
            <v>100</v>
          </cell>
          <cell r="O8915" t="str">
            <v>CERRADO</v>
          </cell>
        </row>
        <row r="8916">
          <cell r="K8916">
            <v>2013004680045</v>
          </cell>
          <cell r="L8916" t="str">
            <v>IMPLEMENTACIÓN DE GAS NATURAL POR REDES PARA EL MUNICIPIO DE EL PEÑON, DEPARTAMENTO DE SANTANDER.</v>
          </cell>
          <cell r="M8916">
            <v>100</v>
          </cell>
          <cell r="N8916">
            <v>100</v>
          </cell>
          <cell r="O8916" t="str">
            <v>CERRADO</v>
          </cell>
        </row>
        <row r="8917">
          <cell r="K8917">
            <v>2013004680047</v>
          </cell>
          <cell r="L8917" t="str">
            <v>REHABILITACIÓN Y OPTIMIZACION  DEL  EMBALSE LA LAJA, QUE SURTE DE AGUA LOS MUNICIPIOS DE CABRERA, BARICHARA Y VILLANUEVA DEL DEPARTAMENTO DE SANTANDER.</v>
          </cell>
          <cell r="M8917">
            <v>99.96</v>
          </cell>
          <cell r="N8917">
            <v>99.67</v>
          </cell>
          <cell r="O8917" t="str">
            <v>CERRADO</v>
          </cell>
        </row>
        <row r="8918">
          <cell r="K8918">
            <v>2013004680051</v>
          </cell>
          <cell r="L8918" t="str">
            <v>CONSTRUCCIÓN COLISEO CUBIERTO COLEGIO LAS MONTOYAS PUERTO PARRA, SANTANDER, CENTRO ORIENTE</v>
          </cell>
          <cell r="M8918">
            <v>100</v>
          </cell>
          <cell r="N8918">
            <v>100</v>
          </cell>
          <cell r="O8918" t="str">
            <v>CERRADO</v>
          </cell>
        </row>
        <row r="8919">
          <cell r="K8919">
            <v>2013004680052</v>
          </cell>
          <cell r="L8919" t="str">
            <v>CONSTRUCCIÓN SEGUNDA FASE COLEGIO URBANO MONSEÑOR EVARISTO BLANCO SAN MIGUEL SANTANDER</v>
          </cell>
          <cell r="M8919">
            <v>100</v>
          </cell>
          <cell r="N8919">
            <v>100</v>
          </cell>
          <cell r="O8919" t="str">
            <v>CERRADO</v>
          </cell>
        </row>
        <row r="8920">
          <cell r="K8920">
            <v>2013004680053</v>
          </cell>
          <cell r="L8920" t="str">
            <v>APOYO PARA LA FORMACION Y EMPRENDIMIENTO DE JOVENES RURALES Y ORGANIZACION DE MUESTRAS    EMPRESARIALES , DE SANTANDER</v>
          </cell>
          <cell r="M8920">
            <v>100</v>
          </cell>
          <cell r="N8920">
            <v>99.98</v>
          </cell>
          <cell r="O8920" t="str">
            <v>CERRADO</v>
          </cell>
        </row>
        <row r="8921">
          <cell r="K8921">
            <v>2013004680054</v>
          </cell>
          <cell r="L8921" t="str">
            <v>CONSTRUCCIÓN DE 15 UNIDADES SANITARIAS EN EL SECTOR RURAL DEL MUNICIPIO DE PUERTO WILCHES, SANTANDER</v>
          </cell>
          <cell r="M8921">
            <v>100</v>
          </cell>
          <cell r="N8921">
            <v>99.96</v>
          </cell>
          <cell r="O8921" t="str">
            <v>CERRADO</v>
          </cell>
        </row>
        <row r="8922">
          <cell r="K8922">
            <v>2013004680055</v>
          </cell>
          <cell r="L8922" t="str">
            <v>FORTALECIMIENTO DE LA PERMANENCIA ESCOLAR DE LOS ESTUDIANTES EN LOS MUNICIPIOS NO CERTIFICADOS  EN EN EL DEPARTAMENTO DE SANTANDER</v>
          </cell>
          <cell r="M8922">
            <v>100</v>
          </cell>
          <cell r="N8922">
            <v>92.56</v>
          </cell>
          <cell r="O8922" t="str">
            <v>TERMINADO</v>
          </cell>
        </row>
        <row r="8923">
          <cell r="K8923">
            <v>2013004680066</v>
          </cell>
          <cell r="L8923" t="str">
            <v>REHABILITACIÓN Y MANTENIMIENTO DE EJES  VIALES COMUNAS Y CASCO ANTIGUO MUNICIPIO DE FLORIDABLANCA, SANTANDER</v>
          </cell>
          <cell r="M8923">
            <v>100</v>
          </cell>
          <cell r="N8923">
            <v>98.33</v>
          </cell>
          <cell r="O8923" t="str">
            <v>TERMINADO</v>
          </cell>
        </row>
        <row r="8924">
          <cell r="K8924">
            <v>2013004680067</v>
          </cell>
          <cell r="L8924" t="str">
            <v>MEJORAMIENTO Y PAVIMENTACION DE LA VIA LA PLAYA- CHARTA DEL MUNICIPIO DE CHARTA, DEPARTAMENTO DE SANTANDER</v>
          </cell>
          <cell r="M8924">
            <v>100</v>
          </cell>
          <cell r="N8924">
            <v>99.99</v>
          </cell>
          <cell r="O8924" t="str">
            <v>CERRADO</v>
          </cell>
        </row>
        <row r="8925">
          <cell r="K8925">
            <v>2013004680068</v>
          </cell>
          <cell r="L8925" t="str">
            <v>CONSTRUCCIÓN MURO PARA ATENCION EMERGENCIA EN LA VIA CHARALA COROMORO DEPARTAMENTO DE SANTANDER.</v>
          </cell>
          <cell r="M8925">
            <v>100</v>
          </cell>
          <cell r="N8925">
            <v>99.95</v>
          </cell>
          <cell r="O8925" t="str">
            <v>CERRADO</v>
          </cell>
        </row>
        <row r="8926">
          <cell r="K8926">
            <v>2013004680071</v>
          </cell>
          <cell r="L8926" t="str">
            <v>CONSTRUCCIÓN MASIFICACIÓN DE GAS NATURAL PARA EL CORREGIMIENTO DE PUERTO OLAYA EN EL MUNICIPIO DE CIMITARRA - DEPARTMENTO DE SANTANDER</v>
          </cell>
          <cell r="M8926">
            <v>0</v>
          </cell>
          <cell r="N8926">
            <v>0</v>
          </cell>
          <cell r="O8926" t="str">
            <v>CONTRATADO EN EJECUCIÓN</v>
          </cell>
        </row>
        <row r="8927">
          <cell r="K8927">
            <v>2013004680072</v>
          </cell>
          <cell r="L8927" t="str">
            <v>CONSTRUCCIÓN SISTEMA DE SANEAMIENTO BÁSICO ONZAGA, SANTANDER</v>
          </cell>
          <cell r="M8927">
            <v>100</v>
          </cell>
          <cell r="N8927">
            <v>99.96</v>
          </cell>
          <cell r="O8927" t="str">
            <v>CERRADO</v>
          </cell>
        </row>
        <row r="8928">
          <cell r="K8928">
            <v>2013004680077</v>
          </cell>
          <cell r="L8928" t="str">
            <v>MEJORAMIENTO Y MANTENIMIENTO DE LAS VIAS DEL SECTOR RURAL DEL MUNICIPIO DE RIONEGRO DEPARTAMENTO DE SANTANDER</v>
          </cell>
          <cell r="M8928">
            <v>100</v>
          </cell>
          <cell r="N8928">
            <v>100</v>
          </cell>
          <cell r="O8928" t="str">
            <v>CERRADO</v>
          </cell>
        </row>
        <row r="8929">
          <cell r="K8929">
            <v>2013004680080</v>
          </cell>
          <cell r="L8929" t="str">
            <v>CONSTRUCCIÓN PUENTE SOBRE LA QUEBRADA LA COLORADA EN LA VÍA QUE COMUNICA A LA VEREDA CAMPUYANA DEL MUNICIPIO DEL CARMEN DE CHUCURI CON LA VEREDA SAN ISIDRO DEL MUNICIPIO DE SIMACOTA, DEPARTAMENTO DE SANTANDER</v>
          </cell>
          <cell r="M8929">
            <v>90</v>
          </cell>
          <cell r="N8929">
            <v>87.42</v>
          </cell>
          <cell r="O8929" t="str">
            <v>CONTRATADO EN EJECUCIÓN</v>
          </cell>
        </row>
        <row r="8930">
          <cell r="K8930">
            <v>2013004680082</v>
          </cell>
          <cell r="L8930" t="str">
            <v>CONSTRUCCIÓN OBRAS DE MITIGACION CORREDOR VIAL PANORAMA LA CUMBRE DEL MUNICIPIO DE FLORIDABLANCA - DEPARTAMENTO DE SANTANDER</v>
          </cell>
          <cell r="M8930">
            <v>100</v>
          </cell>
          <cell r="N8930">
            <v>100</v>
          </cell>
          <cell r="O8930" t="str">
            <v>CERRADO</v>
          </cell>
        </row>
        <row r="8931">
          <cell r="K8931">
            <v>2014000050043</v>
          </cell>
          <cell r="L8931" t="str">
            <v>MANTENIMIENTO PERIODICO  Y ATENCIÓN DE EMERGENCIAS EN  LAS VIAS SECUNDARIAS Y TERCIARIAS DEL DEPARTAMENTO DE SANTANDER.</v>
          </cell>
          <cell r="M8931">
            <v>100</v>
          </cell>
          <cell r="N8931">
            <v>100</v>
          </cell>
          <cell r="O8931" t="str">
            <v>CERRADO</v>
          </cell>
        </row>
        <row r="8932">
          <cell r="K8932">
            <v>2014000100032</v>
          </cell>
          <cell r="L8932" t="str">
            <v>INNOVACIÓN POR UNA CULTURA CIUDADANA PARTICIPATIVA MEDIANTE LA INVESTIGACIÓN DEL COMPORTAMIENTO SOCIAL APOYADO EN TIC EN EL ÁREA METROPOLITANA DE BUCARAMANGA Y BARRANCABERMEJA DEPARTAMENTO DE  SANTANDER</v>
          </cell>
          <cell r="M8932">
            <v>0</v>
          </cell>
          <cell r="N8932">
            <v>0</v>
          </cell>
          <cell r="O8932" t="str">
            <v>SIN CONTRATAR</v>
          </cell>
        </row>
        <row r="8933">
          <cell r="K8933">
            <v>2014004680003</v>
          </cell>
          <cell r="L8933" t="str">
            <v>CONSTRUCCIÓN PALACIO MUNICIPAL DE SUAITA DEPARTAMENTO DE SANTANDER.</v>
          </cell>
          <cell r="M8933">
            <v>100</v>
          </cell>
          <cell r="N8933">
            <v>99.86</v>
          </cell>
          <cell r="O8933" t="str">
            <v>TERMINADO</v>
          </cell>
        </row>
        <row r="8934">
          <cell r="K8934">
            <v>2014004680004</v>
          </cell>
          <cell r="L8934" t="str">
            <v>MEJORAMIENTO Y ADECUACIÓN PALACIO MUNICIPAL DE LANDAZURI, DEPARTAMENTO DE SANTANDER.</v>
          </cell>
          <cell r="M8934">
            <v>0</v>
          </cell>
          <cell r="N8934">
            <v>0</v>
          </cell>
          <cell r="O8934" t="str">
            <v>EN PROCESO DE CONTRATACIÓN</v>
          </cell>
        </row>
        <row r="8935">
          <cell r="K8935">
            <v>2014004680005</v>
          </cell>
          <cell r="L8935" t="str">
            <v>MANTENIMIENTO Y MEJORAMIENTO DE LA VÍA BURAGA - MACARAVITA DEL MUNICIPIO DE MACARAVITA, SANTANDER.</v>
          </cell>
          <cell r="M8935">
            <v>100</v>
          </cell>
          <cell r="N8935">
            <v>97.06</v>
          </cell>
          <cell r="O8935" t="str">
            <v>CERRADO</v>
          </cell>
        </row>
        <row r="8936">
          <cell r="K8936">
            <v>2014004680006</v>
          </cell>
          <cell r="L8936" t="str">
            <v>FORTALECIMIENTO DEL MODELO DE LA RED HOSP. EN LA E.S.E. H. SAN JUAN DE DIOS DE F/CA, MEDIANTE LA ADQUISICIÓN DE EQUIPOS, INSTRUMENTAL Y ELEMENTOS BIOMÉDICOS PARA OPTIMIZAR LA CALIDAD EN LA PRESTACIÓN DE LOS SERVICIOS DE SALUD EN EL DPTO</v>
          </cell>
          <cell r="M8936">
            <v>100</v>
          </cell>
          <cell r="N8936">
            <v>90</v>
          </cell>
          <cell r="O8936" t="str">
            <v>TERMINADO</v>
          </cell>
        </row>
        <row r="8937">
          <cell r="K8937">
            <v>2014004680007</v>
          </cell>
          <cell r="L8937" t="str">
            <v>SUMINISTRO DIARIO DE UNA RACIÓN ALIMENTARIA A LOS ESCOLARES DE LAS INSTITUCIONES EDUCATIVAS OFICIALES, DE LOS 82 MUNICIPIOS NO CERTIFICADOS DEL DEPARTAMENTO DE SANTANDER</v>
          </cell>
          <cell r="M8937">
            <v>100</v>
          </cell>
          <cell r="N8937">
            <v>75.27</v>
          </cell>
          <cell r="O8937" t="str">
            <v>CERRADO</v>
          </cell>
        </row>
        <row r="8938">
          <cell r="K8938">
            <v>2014004680010</v>
          </cell>
          <cell r="L8938" t="str">
            <v>CONSTRUCCIÓN DE UNIDADES SANITARIAS EN EL SECTOR RURAL DEL MUNICIPIO DE SANTA HELENA DEL OPÓN SANTANDER</v>
          </cell>
          <cell r="M8938">
            <v>99.99</v>
          </cell>
          <cell r="N8938">
            <v>92.71</v>
          </cell>
          <cell r="O8938" t="str">
            <v>TERMINADO</v>
          </cell>
        </row>
        <row r="8939">
          <cell r="K8939">
            <v>2014004680012</v>
          </cell>
          <cell r="L8939" t="str">
            <v>CONSTRUCCIÓN DE OBRAS DE DRENAJE, CONTENCION Y PAVIMENTACION DE LA VIA TRONCAL MAGDALENA MEDIO- PUERTOS WILCHES, DEPARTAMENTO DE SANTANDER</v>
          </cell>
          <cell r="M8939">
            <v>85.44</v>
          </cell>
          <cell r="N8939">
            <v>89.13</v>
          </cell>
          <cell r="O8939" t="str">
            <v>CONTRATADO EN EJECUCIÓN</v>
          </cell>
        </row>
        <row r="8940">
          <cell r="K8940">
            <v>2014004680013</v>
          </cell>
          <cell r="L8940" t="str">
            <v>CONSTRUCCIÓN DE LAS OBRAS DE REFORZAMIENTO ESTRUCTURAL Y ADECUACIÓN DE LOS ESCENARIOS (ESTADIO, PISCINAS Y COLISEO VICENTE DIAZ ROMERO) DE LA VILLA OLIMPICA DEL MUNICIPIO DE BUCARAMANGA</v>
          </cell>
          <cell r="M8940">
            <v>31.54</v>
          </cell>
          <cell r="N8940">
            <v>63.66</v>
          </cell>
          <cell r="O8940" t="str">
            <v>CONTRATADO EN EJECUCIÓN</v>
          </cell>
        </row>
        <row r="8941">
          <cell r="K8941">
            <v>2014004680014</v>
          </cell>
          <cell r="L8941" t="str">
            <v>FORTALECIMIENTO DE LA PERMANENCIA ESCOLAR DE LOS ESTUDIANTES EN LOS MUNICIPIOS NO CERTIFICADOS EN EL DEPARTAMENTO DE SANTANDER</v>
          </cell>
          <cell r="M8941">
            <v>100</v>
          </cell>
          <cell r="N8941">
            <v>82.6</v>
          </cell>
          <cell r="O8941" t="str">
            <v>TERMINADO</v>
          </cell>
        </row>
        <row r="8942">
          <cell r="K8942">
            <v>2014004680018</v>
          </cell>
          <cell r="L8942" t="str">
            <v>CONSTRUCCIÓN ALCANTARILLADO PLUVIAL EN EL CAÑO LA ARROCERA ENTRE LAS CALLES 7A Y 10 EN EL CASCO URBANO DEL MUNICIPIO DE CIMITARRA</v>
          </cell>
          <cell r="M8942">
            <v>100</v>
          </cell>
          <cell r="N8942">
            <v>6.51</v>
          </cell>
          <cell r="O8942" t="str">
            <v>TERMINADO</v>
          </cell>
        </row>
        <row r="8943">
          <cell r="K8943">
            <v>2014004680019</v>
          </cell>
          <cell r="L8943" t="str">
            <v>REMODELACIÓN E INCORPORACIÓN DE NUEVAS ATRACCIONES ACUÁTICAS PARQUE RECREACIONAL INDERBA BARRANCABERMEJA, SANTANDER</v>
          </cell>
          <cell r="M8943">
            <v>52.79</v>
          </cell>
          <cell r="N8943">
            <v>61.34</v>
          </cell>
          <cell r="O8943" t="str">
            <v>CONTRATADO EN EJECUCIÓN</v>
          </cell>
        </row>
        <row r="8944">
          <cell r="K8944">
            <v>2014004680021</v>
          </cell>
          <cell r="L8944" t="str">
            <v>IMPLEMENTACIÓN DE GAS LICUADO DE PETROLEO GLP PARA EL MUNICIPIO DE LOS SANTOS</v>
          </cell>
          <cell r="M8944">
            <v>100</v>
          </cell>
          <cell r="N8944">
            <v>100</v>
          </cell>
          <cell r="O8944" t="str">
            <v>TERMINADO</v>
          </cell>
        </row>
        <row r="8945">
          <cell r="K8945">
            <v>2014004680022</v>
          </cell>
          <cell r="L8945" t="str">
            <v>IMPLEMENTACIÓN DEL SISTEMA DE GAS DOMICILIARIO (G.L.P.) POR REDES PARA EL MUNICIPIO DE EL GUACAMAYO, SANTANDER.</v>
          </cell>
          <cell r="M8945">
            <v>100</v>
          </cell>
          <cell r="N8945">
            <v>100</v>
          </cell>
          <cell r="O8945" t="str">
            <v>TERMINADO</v>
          </cell>
        </row>
        <row r="8946">
          <cell r="K8946">
            <v>2014004680024</v>
          </cell>
          <cell r="L8946" t="str">
            <v>IMPLEMENTACIÓN CONEXIÓNDE DE GLP POR REDES PARA LOS USUARIOS DE MENORES INGRESOS DEL CORREGIMIENTO DE CAMPO DURO DEL MUNICIPIO DE PUERTO WILCHES, DEPARTAMENTO DE SANTANDER.</v>
          </cell>
          <cell r="M8946">
            <v>87.24</v>
          </cell>
          <cell r="N8946">
            <v>79.56</v>
          </cell>
          <cell r="O8946" t="str">
            <v>CONTRATADO EN EJECUCIÓN</v>
          </cell>
        </row>
        <row r="8947">
          <cell r="K8947">
            <v>2014004680025</v>
          </cell>
          <cell r="L8947" t="str">
            <v>IMPLEMENTACIÓN CONEXIÓN DE GLP POR REDES PARA LOS USUARIOS DE MENORES INGRESOS DE LA PAMPA, LA MONEDA, SABANETA, LA GOMEZ, KILOMETRO 36 SABANA DE TORRES, SANTANDER, CENTRO ORIENTE</v>
          </cell>
          <cell r="M8947">
            <v>20.3</v>
          </cell>
          <cell r="N8947">
            <v>33.840000000000003</v>
          </cell>
          <cell r="O8947" t="str">
            <v>CONTRATADO EN EJECUCIÓN</v>
          </cell>
        </row>
        <row r="8948">
          <cell r="K8948">
            <v>2014004680030</v>
          </cell>
          <cell r="L8948" t="str">
            <v>CONSTRUCCIÓN PRIMERA ETAPA CENTRO RECREATIVO PESCADERITO EN EL MUNICIPIO DE CURITI  SANTANDER</v>
          </cell>
          <cell r="M8948">
            <v>100</v>
          </cell>
          <cell r="N8948">
            <v>90.06</v>
          </cell>
          <cell r="O8948" t="str">
            <v>TERMINADO</v>
          </cell>
        </row>
        <row r="8949">
          <cell r="K8949">
            <v>2014004680031</v>
          </cell>
          <cell r="L8949" t="str">
            <v>CONSTRUCCIÓN DE PARQUES INFANTILES Y GIMNASIOS AL AIRE LIBRE EN MUNICIPIOS DEL DEPARTAMENTO DE SANTANDER</v>
          </cell>
          <cell r="M8949">
            <v>100</v>
          </cell>
          <cell r="N8949">
            <v>100</v>
          </cell>
          <cell r="O8949" t="str">
            <v>CERRADO</v>
          </cell>
        </row>
        <row r="8950">
          <cell r="K8950">
            <v>2014004680032</v>
          </cell>
          <cell r="L8950" t="str">
            <v>FORTALECIMIENTO DE LA PERMANENCIA ESCOLAR DE LOS ESTUDIANTES EN LOS MUNICIPIOS NO CERTIFICADOS EN EL DEPARTAMENTO DE SANTANDER-2015</v>
          </cell>
          <cell r="M8950">
            <v>100</v>
          </cell>
          <cell r="N8950">
            <v>98.14</v>
          </cell>
          <cell r="O8950" t="str">
            <v>TERMINADO</v>
          </cell>
        </row>
        <row r="8951">
          <cell r="K8951">
            <v>2014004680035</v>
          </cell>
          <cell r="L8951" t="str">
            <v>ADECUACIÓN Y REMODELACIÓN PLAZA DE MERCADO MUNICIPIO DE MALAGA DEPARTAMENTO DE SANTANDER</v>
          </cell>
          <cell r="M8951">
            <v>100</v>
          </cell>
          <cell r="N8951">
            <v>89.55</v>
          </cell>
          <cell r="O8951" t="str">
            <v>TERMINADO</v>
          </cell>
        </row>
        <row r="8952">
          <cell r="K8952">
            <v>2015000050072</v>
          </cell>
          <cell r="L8952" t="str">
            <v>APOYO A LA ATENCION DE VIAS POR EMERGENCIAS Y MANTENIMIENTO PERIODICO EN EL DEPARTAMENTO DE SANTANDER</v>
          </cell>
          <cell r="M8952">
            <v>0</v>
          </cell>
          <cell r="N8952">
            <v>33.6</v>
          </cell>
          <cell r="O8952" t="str">
            <v>CONTRATADO EN EJECUCIÓN</v>
          </cell>
        </row>
        <row r="8953">
          <cell r="K8953">
            <v>2015000100125</v>
          </cell>
          <cell r="L8953" t="str">
            <v>FORMACIÓN DE PROFESIONALES EN MAESTRÍAS Y DOCTORADOS PARA EL FORTALECIMIENTO DE LAS COMPETENCIAS DEL TALENTO HUMANO EN LOS FOCOS PRIORIZADOS EN EL PAED CTEI DE SANTANDER</v>
          </cell>
          <cell r="M8953">
            <v>0</v>
          </cell>
          <cell r="N8953">
            <v>0</v>
          </cell>
          <cell r="O8953" t="str">
            <v>SIN CONTRATAR</v>
          </cell>
        </row>
        <row r="8954">
          <cell r="K8954">
            <v>2015004680002</v>
          </cell>
          <cell r="L8954" t="str">
            <v>IMPLEMENTACIÓN DEL PROGRAMA NUTRICIÓN Y EDUCACIÓN ESCOLAR - NUTRE, PARA ESCOLARES CON EDADES ENTRE 5 Y 17 AÑOS DE LAS INSTITUCIONES EDUCATIVAS OFICIALES DE LOS 82 MUNICIPIOS NO CERTIFICADOS DEL DEPARTAMENTO DE SANTANDER</v>
          </cell>
          <cell r="M8954">
            <v>100</v>
          </cell>
          <cell r="N8954">
            <v>97.58</v>
          </cell>
          <cell r="O8954" t="str">
            <v>CERRADO</v>
          </cell>
        </row>
        <row r="8955">
          <cell r="K8955">
            <v>2015004680013</v>
          </cell>
          <cell r="L8955" t="str">
            <v>MEJORAMIENTO DEL PARQUE VALLE DE LOS ANGELES MUNICIPIO DE LEBRÍJA, SANTANDER</v>
          </cell>
          <cell r="M8955">
            <v>59.09</v>
          </cell>
          <cell r="N8955">
            <v>64.19</v>
          </cell>
          <cell r="O8955" t="str">
            <v>CONTRATADO EN EJECUCIÓN</v>
          </cell>
        </row>
        <row r="8956">
          <cell r="K8956">
            <v>2015004680014</v>
          </cell>
          <cell r="L8956" t="str">
            <v>REMODELACIÓN PARQUE PRINCIPAL MUNICIPIO DE GUACA, SANTANDER</v>
          </cell>
          <cell r="M8956">
            <v>100</v>
          </cell>
          <cell r="N8956">
            <v>97.74</v>
          </cell>
          <cell r="O8956" t="str">
            <v>CERRADO</v>
          </cell>
        </row>
        <row r="8957">
          <cell r="K8957">
            <v>2015004680015</v>
          </cell>
          <cell r="L8957" t="str">
            <v>MEJORAMIENTO VIAL  Y OBRAS DE DRENAJE SUPERFICIAL ENTRE LAS VEREDAS RUITOQUE Y GUATIGUARA DEL MUNICIPIO DE PIEDECUESTA , SANTANDER</v>
          </cell>
          <cell r="M8957">
            <v>100</v>
          </cell>
          <cell r="N8957">
            <v>85.63</v>
          </cell>
          <cell r="O8957" t="str">
            <v>TERMINADO</v>
          </cell>
        </row>
        <row r="8958">
          <cell r="K8958">
            <v>2015004680016</v>
          </cell>
          <cell r="L8958" t="str">
            <v>CONSTRUCCIÓN PAVIMENTO CALLE 10 ENTRE CARRERAS 5 Y 7 CARRERA 6 ENTRE CALLES 10 Y 11 Y CARRERA 7 ENTRE CALLES 8 Y 10 DEL MUNICIPIO DEL CONTRATACIÓN, SANTANDER, CENTRO ORIENTE</v>
          </cell>
          <cell r="M8958">
            <v>99.77</v>
          </cell>
          <cell r="N8958">
            <v>88.08</v>
          </cell>
          <cell r="O8958" t="str">
            <v>TERMINADO</v>
          </cell>
        </row>
        <row r="8959">
          <cell r="K8959">
            <v>2015004680018</v>
          </cell>
          <cell r="L8959" t="str">
            <v>CONSTRUCCIÓN DE ANDENES Y OBRAS DE ESTABILIZACIÓN GEOTÉCNICA EN LA VÍA ANTIGUA FLORIDABLANCA - BUCARAMANGA SANTANDER</v>
          </cell>
          <cell r="M8959">
            <v>5.87</v>
          </cell>
          <cell r="N8959">
            <v>29.56</v>
          </cell>
          <cell r="O8959" t="str">
            <v>CONTRATADO EN EJECUCIÓN</v>
          </cell>
        </row>
        <row r="8960">
          <cell r="K8960">
            <v>2015004680021</v>
          </cell>
          <cell r="L8960" t="str">
            <v>CONSTRUCCIÓN DE PLACA HUELLAS EN CONCRETO PARA LAS VIAS DE LAS VEREDAS NOVILLERO, ZAQUE, CHINCHAMATO Y JUNTAS DEL MUNICIPIO DE SAN BENITO</v>
          </cell>
          <cell r="M8960">
            <v>100</v>
          </cell>
          <cell r="N8960">
            <v>94.03</v>
          </cell>
          <cell r="O8960" t="str">
            <v>TERMINADO</v>
          </cell>
        </row>
        <row r="8961">
          <cell r="K8961">
            <v>2015004680025</v>
          </cell>
          <cell r="L8961" t="str">
            <v>IMPLEMENTACIÓN DE CONEXION DE GLP POR REDES PARA LOS USUARIOS DE MENORES INGRESOS DE LOS MUNICIPIOS DE ENCISO, CARCASI, SAN MIGUEL, MACARAVITA, GUAPOTA, PALMAR, HATO Y BETULIA (CORREGIMIENTO TIENDA NUEVA VEREDA LA PUTANA) SANTANDER</v>
          </cell>
          <cell r="M8961">
            <v>80</v>
          </cell>
          <cell r="N8961">
            <v>100</v>
          </cell>
          <cell r="O8961" t="str">
            <v>CONTRATADO EN EJECUCIÓN</v>
          </cell>
        </row>
        <row r="8962">
          <cell r="K8962">
            <v>2015004680027</v>
          </cell>
          <cell r="L8962" t="str">
            <v>ADQUISICIÓN Y DOTACIÓN DE AMBULANCIAS DE TRASLADO ASISTENCIAL TIPO TAB 4X4 PARA IPS PUBLICAS DEL DEPARTAMENTO DE SANTANDER</v>
          </cell>
          <cell r="M8962">
            <v>100</v>
          </cell>
          <cell r="N8962">
            <v>53.57</v>
          </cell>
          <cell r="O8962" t="str">
            <v>TERMINADO</v>
          </cell>
        </row>
        <row r="8963">
          <cell r="K8963">
            <v>2015004680028</v>
          </cell>
          <cell r="L8963" t="str">
            <v>IMPLEMENTACIÓN DE GAS NATURAL POR REDES PARA LOS MUNICIPIOS DE CALIFORNIA, SURATÁ, CHARTA, VETAS Y TONA, DEPARTAMENTO DE SANTANDER</v>
          </cell>
          <cell r="M8963">
            <v>69.97</v>
          </cell>
          <cell r="N8963">
            <v>71.62</v>
          </cell>
          <cell r="O8963" t="str">
            <v>CONTRATADO EN EJECUCIÓN</v>
          </cell>
        </row>
        <row r="8964">
          <cell r="K8964">
            <v>2015004680029</v>
          </cell>
          <cell r="L8964" t="str">
            <v>CONSTRUCCIÓN PUENTE CEBADERO, EN LA VEREDA EL CEDRO DEL MUNICIPIO DE GIRÓN, SANTANDER.</v>
          </cell>
          <cell r="M8964">
            <v>48.83</v>
          </cell>
          <cell r="N8964">
            <v>98.73</v>
          </cell>
          <cell r="O8964" t="str">
            <v>CONTRATADO EN EJECUCIÓN</v>
          </cell>
        </row>
        <row r="8965">
          <cell r="K8965">
            <v>2015004680030</v>
          </cell>
          <cell r="L8965" t="str">
            <v>CONSTRUCCIÓN CENTRO DE CONVENCIONES NEOMUNDO DE LA CIUDAD DE BUCARAMANGA, SANTANDER</v>
          </cell>
          <cell r="M8965">
            <v>34.65</v>
          </cell>
          <cell r="N8965">
            <v>59.35</v>
          </cell>
          <cell r="O8965" t="str">
            <v>CONTRATADO EN EJECUCIÓN</v>
          </cell>
        </row>
        <row r="8966">
          <cell r="K8966">
            <v>2015004680032</v>
          </cell>
          <cell r="L8966" t="str">
            <v>ESTUDIOS Y DISEÑOS PARA LA CONSTRUCCIÓN DE PUENTES PRIORITARIOS DE LA RED VIAL DEL DEPARTAMENTO DE SANTANDER</v>
          </cell>
          <cell r="M8966">
            <v>100</v>
          </cell>
          <cell r="N8966">
            <v>99.82</v>
          </cell>
          <cell r="O8966" t="str">
            <v>TERMINADO</v>
          </cell>
        </row>
        <row r="8967">
          <cell r="K8967">
            <v>2015004680034</v>
          </cell>
          <cell r="L8967" t="str">
            <v>CONSTRUCCIÓN CUBIERTA COLEGIO CEDECO MUNICIPIO DE PIEDECUESTA SANTANDER</v>
          </cell>
          <cell r="M8967">
            <v>100</v>
          </cell>
          <cell r="N8967">
            <v>94.78</v>
          </cell>
          <cell r="O8967" t="str">
            <v>CERRADO</v>
          </cell>
        </row>
        <row r="8968">
          <cell r="K8968">
            <v>2015004680035</v>
          </cell>
          <cell r="L8968" t="str">
            <v>CONSTRUCCIÓN CUBIERTA INSTITUCION EDUCATIVA CARLOS JULIO GARCIA CORREGIMIENTO PAPAYAL MUNICIPIO DE RIONEGRO SANTANDER</v>
          </cell>
          <cell r="M8968">
            <v>99.98</v>
          </cell>
          <cell r="N8968">
            <v>96.95</v>
          </cell>
          <cell r="O8968" t="str">
            <v>CERRADO</v>
          </cell>
        </row>
        <row r="8969">
          <cell r="K8969">
            <v>2015004680038</v>
          </cell>
          <cell r="L8969" t="str">
            <v>IMPLEMENTACIÓN DE GAS NATURAL POR REDES PARA LA ZONA RURAL DEL MUNICIPIO DE GUEPSA - DEPARTAMENTO DE SANTANDER.</v>
          </cell>
          <cell r="M8969">
            <v>82.54</v>
          </cell>
          <cell r="N8969">
            <v>90.83</v>
          </cell>
          <cell r="O8969" t="str">
            <v>CONTRATADO EN EJECUCIÓN</v>
          </cell>
        </row>
        <row r="8970">
          <cell r="K8970">
            <v>2015004680041</v>
          </cell>
          <cell r="L8970" t="str">
            <v>IMPLEMENTACIÓN DE GAS LICUADO DEL PETROLEO GLP POR REDES PARA LOS CORREGIMIENTOS DE PUERTO ARAUJO Y PALMAS DEL GUAYABITO MUNICIPIO DE CIMITARRA, SANTANDER, CENTRO ORIENTE</v>
          </cell>
          <cell r="M8970">
            <v>100</v>
          </cell>
          <cell r="N8970">
            <v>100</v>
          </cell>
          <cell r="O8970" t="str">
            <v>TERMINADO</v>
          </cell>
        </row>
        <row r="8971">
          <cell r="K8971">
            <v>2015004680044</v>
          </cell>
          <cell r="L8971" t="str">
            <v>ADQUISICIÓN Y DOTACIÓN DE CUATRO VEHÍCULOS DE BOMBEROS PARA LA INTERVENCIÓN RÁPIDA DE EMERGENCIAS OCASIONADAS POR INCENDIOS EN LOS MUNICIPIOS DE MATANZA, BETULIA, VALLE DE SAN JOSÉ Y VILLANUEVA DEL DEPARTAMENTO DE SANTANDER</v>
          </cell>
          <cell r="M8971">
            <v>100</v>
          </cell>
          <cell r="N8971">
            <v>100</v>
          </cell>
          <cell r="O8971" t="str">
            <v>CERRADO</v>
          </cell>
        </row>
        <row r="8972">
          <cell r="K8972">
            <v>2015004680052</v>
          </cell>
          <cell r="L8972" t="str">
            <v>ESTUDIO DE PREFACTIBILIDADPARA LA CONSTRUCCION DEL CENTRO DE INTEGRACION AFROCOLOMBIANO  DE SANTANDER</v>
          </cell>
          <cell r="M8972">
            <v>0</v>
          </cell>
          <cell r="N8972">
            <v>0</v>
          </cell>
          <cell r="O8972" t="str">
            <v>SIN CONTRATAR</v>
          </cell>
        </row>
        <row r="8973">
          <cell r="K8973">
            <v>2015004680054</v>
          </cell>
          <cell r="L8973" t="str">
            <v>CONSTRUCCIÓN DE PLACA HUELLAS VEHICULARES EN LAS VEREDAS SAN ISIDRO, SAN ALBERTO Y SAN MARTÍN DEL MUNICIPIO DE AGUADA SANTANDER</v>
          </cell>
          <cell r="M8973">
            <v>100</v>
          </cell>
          <cell r="N8973">
            <v>67.569999999999993</v>
          </cell>
          <cell r="O8973" t="str">
            <v>TERMINADO</v>
          </cell>
        </row>
        <row r="8974">
          <cell r="K8974">
            <v>2015004680055</v>
          </cell>
          <cell r="L8974" t="str">
            <v>REMODELACIÓN Y CONSTRUCCIÓN DEL COLEGIO INTEGRADO SAN ANTONIO SEDE B DEL MUNICIPIO DE CALIFORNIA - SANTANDER</v>
          </cell>
          <cell r="M8974">
            <v>58.79</v>
          </cell>
          <cell r="N8974">
            <v>64.89</v>
          </cell>
          <cell r="O8974" t="str">
            <v>CONTRATADO EN EJECUCIÓN</v>
          </cell>
        </row>
        <row r="8975">
          <cell r="K8975">
            <v>2015004680060</v>
          </cell>
          <cell r="L8975" t="str">
            <v>CONSTRUCCIÓN CUBIERTA COLEGIO LUCAS CABALLERO DEL MUNICIPIO DE SUAITA SANTANDER</v>
          </cell>
          <cell r="M8975">
            <v>89.15</v>
          </cell>
          <cell r="N8975">
            <v>97.29</v>
          </cell>
          <cell r="O8975" t="str">
            <v>CONTRATADO EN EJECUCIÓN</v>
          </cell>
        </row>
        <row r="8976">
          <cell r="K8976">
            <v>2015004680064</v>
          </cell>
          <cell r="L8976" t="str">
            <v>CONSTRUCCIÓN PAVIMENTACION CONEXION VIA BARRIOS HAMACAS - VILLA ALEGRIA II DEL MUNICIPIO DE BUCARAMANGA</v>
          </cell>
          <cell r="M8976">
            <v>100</v>
          </cell>
          <cell r="N8976">
            <v>90.34</v>
          </cell>
          <cell r="O8976" t="str">
            <v>TERMINADO</v>
          </cell>
        </row>
        <row r="8977">
          <cell r="K8977">
            <v>2015004680065</v>
          </cell>
          <cell r="L8977" t="str">
            <v>ADECUACIÓN Y PAVIMENTACION CARRERA 4 ENTRE CALLES 14 Y 20 DEL MUNICIPIO DE SOCORRO SANTANDER</v>
          </cell>
          <cell r="M8977">
            <v>0</v>
          </cell>
          <cell r="N8977">
            <v>0</v>
          </cell>
          <cell r="O8977" t="str">
            <v>SIN CONTRATAR</v>
          </cell>
        </row>
        <row r="8978">
          <cell r="K8978">
            <v>2015004680070</v>
          </cell>
          <cell r="L8978" t="str">
            <v>CONSTRUCCIÓN DE OBRAS DE CONTROL DE EROSION Y ESTABILIZACION PARA EL SECTOR CRITICO UBICADO EN EL BARRIO DIAMANTE II MUNICIPIO DE BUCARAMANGA DEPARTAMENTO DE SANTANDER</v>
          </cell>
          <cell r="M8978">
            <v>100</v>
          </cell>
          <cell r="N8978">
            <v>75.28</v>
          </cell>
          <cell r="O8978" t="str">
            <v>TERMINADO</v>
          </cell>
        </row>
        <row r="8979">
          <cell r="K8979">
            <v>2015004680072</v>
          </cell>
          <cell r="L8979" t="str">
            <v>CONSTRUCCIÓN PAVIMENTO FLEXIBLE VEREDA MENSULY BAJO MUNICIPIO PIEDECUESTA.</v>
          </cell>
          <cell r="M8979">
            <v>55.87</v>
          </cell>
          <cell r="N8979">
            <v>85.27</v>
          </cell>
          <cell r="O8979" t="str">
            <v>CONTRATADO EN EJECUCIÓN</v>
          </cell>
        </row>
        <row r="8980">
          <cell r="K8980">
            <v>2015004680074</v>
          </cell>
          <cell r="L8980" t="str">
            <v>CONSTRUCCIÓN PLACA HUELLAS VEHICULARES EN LOS BARRIOS MIRADOR DE COLORADOS, CAMPESTRE NORTE Y BONANZA CAMPESTRE, DEL MUNICIPIO DE BUCARAMANGA, SANTANDER.</v>
          </cell>
          <cell r="M8980">
            <v>100</v>
          </cell>
          <cell r="N8980">
            <v>96.98</v>
          </cell>
          <cell r="O8980" t="str">
            <v>TERMINADO</v>
          </cell>
        </row>
        <row r="8981">
          <cell r="K8981">
            <v>2016004680001</v>
          </cell>
          <cell r="L8981" t="str">
            <v>REHABILITACIÓN PUENTE PUNTEADERO MUNICIPIO DE GALAN DEPARTAMENTO DE SANTANDER</v>
          </cell>
          <cell r="M8981">
            <v>0</v>
          </cell>
          <cell r="N8981">
            <v>0</v>
          </cell>
          <cell r="O8981" t="str">
            <v>SIN CONTRATAR</v>
          </cell>
        </row>
        <row r="8982">
          <cell r="K8982">
            <v>2016004680003</v>
          </cell>
          <cell r="L8982" t="str">
            <v>SUMINISTRO DIARIO DE COMPLEMENTO ALIMENTARIOS A ESCOLARES BENEFICIADOS CON EL PROGRAMA DE ALIMENTACIÓN ESCOLAR - PAE, EN LAS INSTITUCIONES EDUCATIVAS OFICIALES DE LOS 82 MUNICIPIOS NO CERTIFICADOS DE SANTANDER</v>
          </cell>
          <cell r="M8982">
            <v>0</v>
          </cell>
          <cell r="N8982">
            <v>0</v>
          </cell>
          <cell r="O8982" t="str">
            <v>CONTRATADO EN EJECUCIÓN</v>
          </cell>
        </row>
        <row r="8983">
          <cell r="K8983">
            <v>2013004680007</v>
          </cell>
          <cell r="L8983" t="str">
            <v>CONSTRUCCIÓN CENTRAL DE URGENCIAS DE LA ESE HOSPITAL UNIVERSITARIO DE SANTANDER</v>
          </cell>
          <cell r="M8983">
            <v>23.13</v>
          </cell>
          <cell r="N8983">
            <v>25.53</v>
          </cell>
          <cell r="O8983" t="str">
            <v>CONTRATADO EN EJECUCIÓN</v>
          </cell>
        </row>
        <row r="8984">
          <cell r="K8984">
            <v>2012004680052</v>
          </cell>
          <cell r="L8984" t="str">
            <v>ADECUACIÓN Y REMODELACION ZONA DE HOSPITALIZACION DE LA ESE HOSPITAL INTEGRADO SAN JUAN DE CIMITARRA MUNICIPIO CIMITARRA, SANTANDER</v>
          </cell>
          <cell r="M8984">
            <v>100</v>
          </cell>
          <cell r="N8984">
            <v>95.63</v>
          </cell>
          <cell r="O8984" t="str">
            <v>TERMINADO</v>
          </cell>
        </row>
        <row r="8985">
          <cell r="K8985">
            <v>2012004680054</v>
          </cell>
          <cell r="L8985" t="str">
            <v>CONSTRUCCIÓN URBANISMO Y PARTE ELECTRICA DE LA ESE HOSPITAL INTEGRADO SAN JUAN DE CIMITARRA MUNICIPIO DE CIMITARRA SANTANDER</v>
          </cell>
          <cell r="M8985">
            <v>100</v>
          </cell>
          <cell r="N8985">
            <v>108.39</v>
          </cell>
          <cell r="O8985" t="str">
            <v>TERMINADO</v>
          </cell>
        </row>
        <row r="8986">
          <cell r="K8986">
            <v>2014000050040</v>
          </cell>
          <cell r="L8986" t="str">
            <v>CONSTRUCCIÓN DE LAS OBRAS COMPLEMENTARIAS Y EL EDIFICIO DE AULAS EN EL INSTITUTO UNIVERSITARIO DE LA PAZ - UNIPAZ BARRANCABERMEJA, SANTANDER, CENTRO ORIENTE</v>
          </cell>
          <cell r="M8986">
            <v>99.46</v>
          </cell>
          <cell r="N8986">
            <v>88.69</v>
          </cell>
          <cell r="O8986" t="str">
            <v>CONTRATADO EN EJECUCIÓN</v>
          </cell>
        </row>
        <row r="8987">
          <cell r="K8987">
            <v>2016004680004</v>
          </cell>
          <cell r="L8987" t="str">
            <v>CONSTRUCCIÓN DE VIVIENDA EN EL SECTOR RURAL DEL MUNICIPIO DE ARATOCA, SANTANDER</v>
          </cell>
          <cell r="M8987">
            <v>0</v>
          </cell>
          <cell r="N8987">
            <v>0</v>
          </cell>
          <cell r="O8987" t="str">
            <v>SIN CONTRATAR</v>
          </cell>
        </row>
        <row r="8988">
          <cell r="K8988">
            <v>2013004680021</v>
          </cell>
          <cell r="L8988" t="str">
            <v>CONSTRUCCIÓN DE LA ESCUELA URBANA SAGRADA FAMILIA-PRIMERA FASE DEL MUNICIPIO DE BARICHARA SANTANDER</v>
          </cell>
          <cell r="M8988">
            <v>100</v>
          </cell>
          <cell r="N8988">
            <v>100</v>
          </cell>
          <cell r="O8988" t="str">
            <v>TERMINADO</v>
          </cell>
        </row>
        <row r="8989">
          <cell r="K8989">
            <v>2013004680036</v>
          </cell>
          <cell r="L8989" t="str">
            <v>REMODELACIÓN DEL PARQUE PRINCIPAL DEL MUNICIPIO DE CABRERA SEGUNDA FASE</v>
          </cell>
          <cell r="M8989">
            <v>99.95</v>
          </cell>
          <cell r="N8989">
            <v>22.08</v>
          </cell>
          <cell r="O8989" t="str">
            <v>TERMINADO</v>
          </cell>
        </row>
        <row r="8990">
          <cell r="K8990">
            <v>2013004680061</v>
          </cell>
          <cell r="L8990" t="str">
            <v>MANTENIMIENTO PERIODICO DE LAS VIAS CABRERA - OJO DE AGUA Y COLORADO DEL MUNICIPIO DE CABRERA, SANTANDER</v>
          </cell>
          <cell r="M8990">
            <v>100</v>
          </cell>
          <cell r="N8990">
            <v>154.46</v>
          </cell>
          <cell r="O8990" t="str">
            <v>TERMINADO</v>
          </cell>
        </row>
        <row r="8991">
          <cell r="K8991">
            <v>2015004680007</v>
          </cell>
          <cell r="L8991" t="str">
            <v>MEJORAMIENTO DE VIVIENDA RURAL MUNICIPIO DE CABRERA, SANTANDER</v>
          </cell>
          <cell r="M8991">
            <v>100</v>
          </cell>
          <cell r="N8991">
            <v>174.31</v>
          </cell>
          <cell r="O8991" t="str">
            <v>TERMINADO</v>
          </cell>
        </row>
        <row r="8992">
          <cell r="K8992">
            <v>2015004680008</v>
          </cell>
          <cell r="L8992" t="str">
            <v>MEJORAMIENTO DE VIVIENDA RURAL EN EL MUNICIPIO DE CEPITA, SANTANDER</v>
          </cell>
          <cell r="M8992">
            <v>100</v>
          </cell>
          <cell r="N8992">
            <v>98.97</v>
          </cell>
          <cell r="O8992" t="str">
            <v>TERMINADO</v>
          </cell>
        </row>
        <row r="8993">
          <cell r="K8993">
            <v>2013004680032</v>
          </cell>
          <cell r="L8993" t="str">
            <v>ESTUDIOS DISEÑO Y PROYECTO DEL ACUEDUCTO PARTE ALTA DE LA VEREDA CARBONAL CHARTA, SANTANDER, CENTRO ORIENTE</v>
          </cell>
          <cell r="M8993">
            <v>100</v>
          </cell>
          <cell r="N8993">
            <v>100</v>
          </cell>
          <cell r="O8993" t="str">
            <v>TERMINADO</v>
          </cell>
        </row>
        <row r="8994">
          <cell r="K8994">
            <v>2015004680048</v>
          </cell>
          <cell r="L8994" t="str">
            <v>MEJORAMIENTO DE VIVIENDAS RURALES PARA EL MUNICIPIO DE CHARTA ,SANTANDER</v>
          </cell>
          <cell r="M8994">
            <v>0</v>
          </cell>
          <cell r="N8994">
            <v>66.44</v>
          </cell>
          <cell r="O8994" t="str">
            <v>CONTRATADO EN EJECUCIÓN</v>
          </cell>
        </row>
        <row r="8995">
          <cell r="K8995">
            <v>2013004680017</v>
          </cell>
          <cell r="L8995" t="str">
            <v>CONSTRUCCIÓN TRES AULAS EN LA ESCUELA TIERRA NEGRA PERTENECIENTE A LA INSTITUCION EDUCATIVA TIERRA NEGRA EN EL MUNICIPIO DE CHIAPATÁ-SANTANDER.</v>
          </cell>
          <cell r="M8995">
            <v>100</v>
          </cell>
          <cell r="N8995">
            <v>82.5</v>
          </cell>
          <cell r="O8995" t="str">
            <v>TERMINADO</v>
          </cell>
        </row>
        <row r="8996">
          <cell r="K8996">
            <v>2013004680044</v>
          </cell>
          <cell r="L8996" t="str">
            <v>AMPLIACIÓN Y OPTIMIZACIÓN SISTEMA DE ACUEDUCTO CORSEACAL FASE I SECTOR PUENTE GRANDE VEREDA SAN MIGUEL MUNICIPIO DE CHIPATÁ DEPARTAMENTO DE SANTANDER</v>
          </cell>
          <cell r="M8996">
            <v>100</v>
          </cell>
          <cell r="N8996">
            <v>101.72</v>
          </cell>
          <cell r="O8996" t="str">
            <v>TERMINADO</v>
          </cell>
        </row>
        <row r="8997">
          <cell r="K8997">
            <v>2015004680047</v>
          </cell>
          <cell r="L8997" t="str">
            <v>CONSTRUCCIÓN SEGUNDA FASE DEL PARQUE RECREACIONAL AGROTURISTICO Y CULTURAL DEL CHIPATÁ, SANTANDER</v>
          </cell>
          <cell r="M8997">
            <v>91.37</v>
          </cell>
          <cell r="N8997">
            <v>82.73</v>
          </cell>
          <cell r="O8997" t="str">
            <v>CONTRATADO EN EJECUCIÓN</v>
          </cell>
        </row>
        <row r="8998">
          <cell r="K8998">
            <v>2013004680015</v>
          </cell>
          <cell r="L8998" t="str">
            <v>CONSTRUCCIÓN PARQUE CORREGIMIENTO PUERTO ARAUJO MUNICIPIO DE CIMITARRA SANTANDER</v>
          </cell>
          <cell r="M8998">
            <v>100</v>
          </cell>
          <cell r="N8998">
            <v>99.79</v>
          </cell>
          <cell r="O8998" t="str">
            <v>TERMINADO</v>
          </cell>
        </row>
        <row r="8999">
          <cell r="K8999">
            <v>2015004680051</v>
          </cell>
          <cell r="L8999" t="str">
            <v>ESTUDIOS DE FACTIBILIDAD EN LA CONSTRUCCIÓN DE VIVIENDA DE INTERÉS SOCIAL PARA LA COMUNIAD AFROCOLOMBIANA RESIDENTE EN CIMITARRA, SANTANDER</v>
          </cell>
          <cell r="M8999">
            <v>0</v>
          </cell>
          <cell r="N8999">
            <v>77.97</v>
          </cell>
          <cell r="O8999" t="str">
            <v>CONTRATADO EN EJECUCIÓN</v>
          </cell>
        </row>
        <row r="9000">
          <cell r="K9000">
            <v>2015004680050</v>
          </cell>
          <cell r="L9000" t="str">
            <v>MEJORAMIENTO DE VIVIENDA EN LA DIFERENTES VEREDAS EN EL MUNICIPIO DE CONCEPCIÓN ,SANTANDER</v>
          </cell>
          <cell r="M9000">
            <v>0</v>
          </cell>
          <cell r="N9000">
            <v>2.5499999999999998</v>
          </cell>
          <cell r="O9000" t="str">
            <v>CONTRATADO EN EJECUCIÓN</v>
          </cell>
        </row>
        <row r="9001">
          <cell r="K9001">
            <v>2013004680064</v>
          </cell>
          <cell r="L9001" t="str">
            <v>MEJORAMIENTO Y PAVIMENTACION VIA CHARALA-COROMORO DEPARTAMENTO DE SANTANDER</v>
          </cell>
          <cell r="M9001">
            <v>99.73</v>
          </cell>
          <cell r="N9001">
            <v>95.11</v>
          </cell>
          <cell r="O9001" t="str">
            <v>TERMINADO</v>
          </cell>
        </row>
        <row r="9002">
          <cell r="K9002">
            <v>2013004680020</v>
          </cell>
          <cell r="L9002" t="str">
            <v>ESTUDIOS DISEÑOS Y PROYECTO DEL ACUEDUCTO BAJO CARMEN DEL MUNICIPIO DEL CARMEN DE CHUCURÍ DEPARTAMENTO SANTANDER</v>
          </cell>
          <cell r="M9002">
            <v>100</v>
          </cell>
          <cell r="N9002">
            <v>99.96</v>
          </cell>
          <cell r="O9002" t="str">
            <v>TERMINADO</v>
          </cell>
        </row>
        <row r="9003">
          <cell r="K9003">
            <v>2013004680035</v>
          </cell>
          <cell r="L9003" t="str">
            <v>REHABILITACIÓN DEL PARQUE PRINCIPAL  DEL MUNICIPIO DE EL GUACAMAYO, SANTANDER</v>
          </cell>
          <cell r="M9003">
            <v>99.91</v>
          </cell>
          <cell r="N9003">
            <v>0</v>
          </cell>
          <cell r="O9003" t="str">
            <v>TERMINADO</v>
          </cell>
        </row>
        <row r="9004">
          <cell r="K9004">
            <v>2012004680075</v>
          </cell>
          <cell r="L9004" t="str">
            <v>CONSTRUCCIÓN PUENTE EN CONCRETO POSTENSADO DE DOS LUCES CON UN APOYO CENTRAL CIMENTADO DENTRO DEL CAUCE DEL RRIO HORTA EL PEÑON, SANTANDER, CENTRO ORIENTE</v>
          </cell>
          <cell r="M9004">
            <v>26.63</v>
          </cell>
          <cell r="N9004">
            <v>39.57</v>
          </cell>
          <cell r="O9004" t="str">
            <v>CONTRATADO EN EJECUCIÓN</v>
          </cell>
        </row>
        <row r="9005">
          <cell r="K9005">
            <v>2015004680024</v>
          </cell>
          <cell r="L9005" t="str">
            <v>CONSTRUCCIÓN ETAPA 1 DE LA PLANTA FISICA DEL INSTITUTO INTEGRADO DE COMERCIO CAMILO TORRES MUNICIPIO DE EL PLAYON DEPARTAMENTO DE SANTANDER.</v>
          </cell>
          <cell r="M9005">
            <v>24.78</v>
          </cell>
          <cell r="N9005">
            <v>55.58</v>
          </cell>
          <cell r="O9005" t="str">
            <v>CONTRATADO EN EJECUCIÓN</v>
          </cell>
        </row>
        <row r="9006">
          <cell r="K9006">
            <v>2015004680017</v>
          </cell>
          <cell r="L9006" t="str">
            <v>CONSTRUCCIÓN DE PAVIMENTO RIGIDO EN EL BARRIO PUERTA DE ORO DEL MUNICIPIO DE GUACA DEPARTAMENTO DE SANTANDER</v>
          </cell>
          <cell r="M9006">
            <v>100</v>
          </cell>
          <cell r="N9006">
            <v>97.13</v>
          </cell>
          <cell r="O9006" t="str">
            <v>TERMINADO</v>
          </cell>
        </row>
        <row r="9007">
          <cell r="K9007">
            <v>2015004680046</v>
          </cell>
          <cell r="L9007" t="str">
            <v>MEJORAMIENTO DE VIVIENDA RURAL MUNICIPIO GUADALUPE, SANTANDER</v>
          </cell>
          <cell r="M9007">
            <v>0</v>
          </cell>
          <cell r="N9007">
            <v>2.5499999999999998</v>
          </cell>
          <cell r="O9007" t="str">
            <v>CONTRATADO EN EJECUCIÓN</v>
          </cell>
        </row>
        <row r="9008">
          <cell r="K9008">
            <v>2015004680011</v>
          </cell>
          <cell r="L9008" t="str">
            <v>MEJORAMIENTO DE VIVIENDA RURAL MUNICIPIO DE MALAGA, SANTANDER</v>
          </cell>
          <cell r="M9008">
            <v>0</v>
          </cell>
          <cell r="N9008">
            <v>0</v>
          </cell>
          <cell r="O9008" t="str">
            <v>CONTRATADO EN EJECUCIÓN</v>
          </cell>
        </row>
        <row r="9009">
          <cell r="K9009">
            <v>2015004680006</v>
          </cell>
          <cell r="L9009" t="str">
            <v>MEJORAMIENTO DE VIVIENDA RURAL MUNICIPIO DE MOGOTES, SANTANDER</v>
          </cell>
          <cell r="M9009">
            <v>100</v>
          </cell>
          <cell r="N9009">
            <v>100</v>
          </cell>
          <cell r="O9009" t="str">
            <v>TERMINADO</v>
          </cell>
        </row>
        <row r="9010">
          <cell r="K9010">
            <v>2013004680065</v>
          </cell>
          <cell r="L9010" t="str">
            <v>MEJORAMIENTO Y PAVIMENTACION VIA OCAMONTE-CHARALA, SECTOR VEREDA BUENAVISTA, DEPARTAMENTO DE SANTANDER</v>
          </cell>
          <cell r="M9010">
            <v>99.98</v>
          </cell>
          <cell r="N9010">
            <v>95.35</v>
          </cell>
          <cell r="O9010" t="str">
            <v>TERMINADO</v>
          </cell>
        </row>
        <row r="9011">
          <cell r="K9011">
            <v>2015004680045</v>
          </cell>
          <cell r="L9011" t="str">
            <v>MEJORAMIENTO DE VIVIENDA RURAL  MUNICIPIO DE PINCHOTE ,SANTANDER</v>
          </cell>
          <cell r="M9011">
            <v>100</v>
          </cell>
          <cell r="N9011">
            <v>97.44</v>
          </cell>
          <cell r="O9011" t="str">
            <v>TERMINADO</v>
          </cell>
        </row>
        <row r="9012">
          <cell r="K9012">
            <v>2012004680050</v>
          </cell>
          <cell r="L9012" t="str">
            <v>CONSTRUCCIÓN PUENTE SOBRE LA QUEBRADA LA HONDA EN LA VÍA QUE COMUNICA LAS VEREDAS CARACOL-LA RAMADA-LAGUNA DE ORTICES DEL MUNICIPIO SAN ANDRES, DEPARTAMENTO DE SANTANDER</v>
          </cell>
          <cell r="M9012">
            <v>100</v>
          </cell>
          <cell r="N9012">
            <v>97.6</v>
          </cell>
          <cell r="O9012" t="str">
            <v>TERMINADO</v>
          </cell>
        </row>
        <row r="9013">
          <cell r="K9013">
            <v>2013004680062</v>
          </cell>
          <cell r="L9013" t="str">
            <v>CONSTRUCCIÓN DE PAVIMENTO EN CONCRETO RIGIDO CARRERA 3 ENTRE CALLE 6 Y SALIDA A SAN BENITO NUEVO DEL MUNICIPIO DE SAN BENITO SANTANDER</v>
          </cell>
          <cell r="M9013">
            <v>31.14</v>
          </cell>
          <cell r="N9013">
            <v>2.38</v>
          </cell>
          <cell r="O9013" t="str">
            <v>CONTRATADO EN EJECUCIÓN</v>
          </cell>
        </row>
        <row r="9014">
          <cell r="K9014">
            <v>2015004680012</v>
          </cell>
          <cell r="L9014" t="str">
            <v>MEJORAMIENTO DE VIVIENDA RURAL MUNICIPIO DE SAN JOSE DE MIRANDA, SANTANDER</v>
          </cell>
          <cell r="M9014">
            <v>100</v>
          </cell>
          <cell r="N9014">
            <v>98.64</v>
          </cell>
          <cell r="O9014" t="str">
            <v>TERMINADO</v>
          </cell>
        </row>
        <row r="9015">
          <cell r="K9015">
            <v>2013004680063</v>
          </cell>
          <cell r="L9015" t="str">
            <v>MANTENIMIENTO Y MEJORAMIENTO DE LA VIA SAN MIGUEL - ARENALES - AGUA SUCIA DEL MUNICIPIO DE SAN MIGUEL, SANTANDER</v>
          </cell>
          <cell r="M9015">
            <v>100</v>
          </cell>
          <cell r="N9015">
            <v>57.04</v>
          </cell>
          <cell r="O9015" t="str">
            <v>TERMINADO</v>
          </cell>
        </row>
        <row r="9016">
          <cell r="K9016">
            <v>2015004680010</v>
          </cell>
          <cell r="L9016" t="str">
            <v>MEJORAMIENTO DE VIVIENDA RURAL MUNICIPIO DE SIMACOTA, SANTANDER</v>
          </cell>
          <cell r="M9016">
            <v>100</v>
          </cell>
          <cell r="N9016">
            <v>31.67</v>
          </cell>
          <cell r="O9016" t="str">
            <v>TERMINADO</v>
          </cell>
        </row>
        <row r="9017">
          <cell r="K9017">
            <v>2015004680033</v>
          </cell>
          <cell r="L9017" t="str">
            <v>CONSTRUCCIÓN DEL PAVIMENTO DE LA CALLE NOVENA ENTRE CARRERA SEGUNDA Y VIA A LOS EJIDOS MUNICIPIO DE VELEZ DEPARTAMENTO DE SANTANDER</v>
          </cell>
          <cell r="M9017">
            <v>44.19</v>
          </cell>
          <cell r="N9017">
            <v>35.380000000000003</v>
          </cell>
          <cell r="O9017" t="str">
            <v>CONTRATADO EN EJECUCIÓN</v>
          </cell>
        </row>
        <row r="9018">
          <cell r="K9018">
            <v>2015004680009</v>
          </cell>
          <cell r="L9018" t="str">
            <v>MEJORAMIENTO DE VIVIENDA RURAL MUNICIPIO DE VALLE DE SAN JOSE, SANTANDER</v>
          </cell>
          <cell r="M9018">
            <v>100</v>
          </cell>
          <cell r="N9018">
            <v>100</v>
          </cell>
          <cell r="O9018" t="str">
            <v>TERMINADO</v>
          </cell>
        </row>
        <row r="9019">
          <cell r="K9019">
            <v>2013000100028</v>
          </cell>
          <cell r="L9019" t="str">
            <v>IMPLEMENTACIÓN DE UN SISTEMA DE AUTOMATIZACIÓN DE LAS ACTIVIDADES GANADERAS PARA MEJORAR LA COMPETITIVIDAD DEL SECTOR EN TODO EL DEPARTAMENTO, SANTANDER, CENTRO ORIENTE</v>
          </cell>
          <cell r="M9019">
            <v>9.1300000000000008</v>
          </cell>
          <cell r="N9019">
            <v>9.58</v>
          </cell>
          <cell r="O9019" t="str">
            <v>CONTRATADO EN EJECUCIÓN</v>
          </cell>
        </row>
        <row r="9020">
          <cell r="K9020">
            <v>2012000100092</v>
          </cell>
          <cell r="L9020" t="str">
            <v>FORTALECIMIENTO DE LOS PROCESOS DE  TRANSFERENCIA TECNOLÓGICA EN EL PARQUE TECNOLÓGICO DE GUATIGUARÁ .</v>
          </cell>
          <cell r="M9020">
            <v>39.74</v>
          </cell>
          <cell r="N9020">
            <v>34.49</v>
          </cell>
          <cell r="O9020" t="str">
            <v>CONTRATADO EN EJECUCIÓN</v>
          </cell>
        </row>
        <row r="9021">
          <cell r="K9021">
            <v>2013687450001</v>
          </cell>
          <cell r="L9021" t="str">
            <v>ADECUACIÓN MEJORAMIENTO VIA ALTERNA INGRESO  CASCO URBANO SIMACOTA, SANTANDER, CENTRO ORIENTE</v>
          </cell>
          <cell r="M9021">
            <v>100</v>
          </cell>
          <cell r="N9021">
            <v>76.42</v>
          </cell>
          <cell r="O9021" t="str">
            <v>TERMINADO</v>
          </cell>
        </row>
        <row r="9022">
          <cell r="K9022">
            <v>2013687450002</v>
          </cell>
          <cell r="L9022" t="str">
            <v>MEJORAMIENTO INGRESO PRINCIPAL CASCO URBANO SIMACOTA, SANTANDER, CENTRO ORIENTE</v>
          </cell>
          <cell r="M9022">
            <v>100</v>
          </cell>
          <cell r="N9022">
            <v>58.15</v>
          </cell>
          <cell r="O9022" t="str">
            <v>TERMINADO</v>
          </cell>
        </row>
        <row r="9023">
          <cell r="K9023">
            <v>2013687450003</v>
          </cell>
          <cell r="L9023" t="str">
            <v>RECUPERACIÓN Y PAVIMENTACION E PIEDRA BARICHARA ENLAS VIAS CRA 6 ENTRE CALLES 2 Y 3 Y KRA 7 ENTRE 6 Y 7 DEL CENTRO POBLADO SIMACOTA, SANTANDER, CENTRO ORIENTE</v>
          </cell>
          <cell r="M9023">
            <v>100</v>
          </cell>
          <cell r="N9023">
            <v>97.37</v>
          </cell>
          <cell r="O9023" t="str">
            <v>TERMINADO</v>
          </cell>
        </row>
        <row r="9024">
          <cell r="K9024">
            <v>2015687450001</v>
          </cell>
          <cell r="L9024" t="str">
            <v>RECUPERACIÓN Y MANTENIMIENTO EN PIEDRA BARICHARA DE LAS VIAS URBANAS DEL CENTRO POBLADO DEL MUNICIPIO DE SIMACOTA, SANTANDER.</v>
          </cell>
          <cell r="M9024">
            <v>0</v>
          </cell>
          <cell r="N9024">
            <v>0</v>
          </cell>
          <cell r="O9024" t="str">
            <v>SIN CONTRATAR</v>
          </cell>
        </row>
        <row r="9025">
          <cell r="K9025">
            <v>2014687550001</v>
          </cell>
          <cell r="L9025" t="str">
            <v>ADECUACIÓN DE VÍA URBANA DESDE LA CALLE 10A A LA CALLE 14 SOBRE CARRERA 14 COMO PATRIMONIO HISTÓRICO DEL MUNICIPIO DE SOCORRO, SANTANDER</v>
          </cell>
          <cell r="M9025">
            <v>99.99</v>
          </cell>
          <cell r="N9025">
            <v>99.98</v>
          </cell>
          <cell r="O9025" t="str">
            <v>TERMINADO</v>
          </cell>
        </row>
        <row r="9026">
          <cell r="K9026">
            <v>2015687550001</v>
          </cell>
          <cell r="L9026" t="str">
            <v>CONSTRUCCIÓN DE PLACA HUELLAS EN LA VEREDA LA HONDA DEL MUNICIPIO SOCORRO, SANTANDER, CENTRO ORIENTE</v>
          </cell>
          <cell r="M9026">
            <v>91.27</v>
          </cell>
          <cell r="N9026">
            <v>94.89</v>
          </cell>
          <cell r="O9026" t="str">
            <v>CONTRATADO EN EJECUCIÓN</v>
          </cell>
        </row>
        <row r="9027">
          <cell r="K9027">
            <v>2015687550002</v>
          </cell>
          <cell r="L9027" t="str">
            <v>REPOSICIÓN DE LAS REDES DE ACUEDUCTO, ALCANTARILLADO SANITARIO Y MEJORAMIENTO DE VIAS EN LOS BARRIOS 16 DE MARZO Y SANTA CLARA SOCORRO, SANTANDER, CENTRO ORIENTE</v>
          </cell>
          <cell r="M9027">
            <v>34.729999999999997</v>
          </cell>
          <cell r="N9027">
            <v>66.040000000000006</v>
          </cell>
          <cell r="O9027" t="str">
            <v>CONTRATADO EN EJECUCIÓN</v>
          </cell>
        </row>
        <row r="9028">
          <cell r="K9028">
            <v>2012004680064</v>
          </cell>
          <cell r="L9028" t="str">
            <v>CONSTRUCCIÓN DE HUELLAS VEHICULARES EN LA VIA SAN JOSE DE SUAITA - SAN EMIGIO - EL CAUCHODEL MUNICIPIO DE SUAITA DEPARTAMENTO DE SANTANDER</v>
          </cell>
          <cell r="M9028">
            <v>99.98</v>
          </cell>
          <cell r="N9028">
            <v>100</v>
          </cell>
          <cell r="O9028" t="str">
            <v>TERMINADO</v>
          </cell>
        </row>
        <row r="9029">
          <cell r="K9029">
            <v>2014004680017</v>
          </cell>
          <cell r="L9029" t="str">
            <v>CONSTRUCCIÓN DE CALLES EN CONCRETO RIGIDO DE LOS CORREGIMIENTOS DE OLIVAL, TOLOTÁ, VADO REAL, SAN JOSÉ DE SUAITA Y DEL CASCO URBANO DEL MUNICIPIO DE SUAITA SANTANDER</v>
          </cell>
          <cell r="M9029">
            <v>95.15</v>
          </cell>
          <cell r="N9029">
            <v>100</v>
          </cell>
          <cell r="O9029" t="str">
            <v>CONTRATADO EN EJECUCIÓN</v>
          </cell>
        </row>
        <row r="9030">
          <cell r="K9030">
            <v>2014687730001</v>
          </cell>
          <cell r="L9030" t="str">
            <v>CONSTRUCCIÓN PRIMERA ETAPA CENTRO RECREACIONAL, MUNICIPIO DE SUCRE, SANTANDER</v>
          </cell>
          <cell r="M9030">
            <v>100</v>
          </cell>
          <cell r="N9030">
            <v>96.51</v>
          </cell>
          <cell r="O9030" t="str">
            <v>TERMINADO</v>
          </cell>
        </row>
        <row r="9031">
          <cell r="K9031">
            <v>2015687730001</v>
          </cell>
          <cell r="L9031" t="str">
            <v>REPOSICIÓN DE RED SANITARIA Y CONSTRUCCIÓN DE PAVIMENTO RÍGIDO EN EL CORREGIMIENTO LA PRADERA DEL MUNICIPIO DE SUCRE, SANTANDER</v>
          </cell>
          <cell r="M9031">
            <v>100</v>
          </cell>
          <cell r="N9031">
            <v>64.150000000000006</v>
          </cell>
          <cell r="O9031" t="str">
            <v>TERMINADO</v>
          </cell>
        </row>
        <row r="9032">
          <cell r="K9032">
            <v>2015687730002</v>
          </cell>
          <cell r="L9032" t="str">
            <v>CONSTRUCCIÓN PUENTE VEHICULAR SOBRE LA QUEBRADA LA MOSQUITERA DEL MUNICIPIO DE SUCRE SANTANDER</v>
          </cell>
          <cell r="M9032">
            <v>100</v>
          </cell>
          <cell r="N9032">
            <v>94.22</v>
          </cell>
          <cell r="O9032" t="str">
            <v>TERMINADO</v>
          </cell>
        </row>
        <row r="9033">
          <cell r="K9033">
            <v>2015687730003</v>
          </cell>
          <cell r="L9033" t="str">
            <v>CONSTRUCCIÓN PLACA HUELLA VEHICULAR EN CONCRETO EN EL CORREGIMIENTO LA PRADERA DEL MUNICIPIO DE SUCRE SANTANDER</v>
          </cell>
          <cell r="M9033">
            <v>100</v>
          </cell>
          <cell r="N9033">
            <v>94.97</v>
          </cell>
          <cell r="O9033" t="str">
            <v>TERMINADO</v>
          </cell>
        </row>
        <row r="9034">
          <cell r="K9034">
            <v>2013004680019</v>
          </cell>
          <cell r="L9034" t="str">
            <v>CONSTRUCCIÓN DE VIVIENDA PARA LOS ESTRATOS 1 Y 2 DEL MUNICIPIO DE TONA, SANTANDER</v>
          </cell>
          <cell r="M9034">
            <v>100</v>
          </cell>
          <cell r="N9034">
            <v>56.41</v>
          </cell>
          <cell r="O9034" t="str">
            <v>TERMINADO</v>
          </cell>
        </row>
        <row r="9035">
          <cell r="K9035">
            <v>2014688200001</v>
          </cell>
          <cell r="L9035" t="str">
            <v>FORMULACIÓN ESTUDIOS TECNICOS PARA LA REVISIÓN Y AJUSTE DEL ESQUEMA DE ORDENAMIENTO TERRITORIAL DEL MUNICIPIO DE TONA, SANTANDER, CENTRO ORIENTE</v>
          </cell>
          <cell r="M9035">
            <v>76.5</v>
          </cell>
          <cell r="N9035">
            <v>79.8</v>
          </cell>
          <cell r="O9035" t="str">
            <v>CONTRATADO EN EJECUCIÓN</v>
          </cell>
        </row>
        <row r="9036">
          <cell r="K9036">
            <v>2015688200001</v>
          </cell>
          <cell r="L9036" t="str">
            <v>CONSTRUCCIÓN SEDE ADMINISITRATIVA PARA EL CORREGIMIENTO DE BERLÍN TONA, SANTANDER, CENTRO ORIENTE</v>
          </cell>
          <cell r="M9036">
            <v>54.82</v>
          </cell>
          <cell r="N9036">
            <v>99.69</v>
          </cell>
          <cell r="O9036" t="str">
            <v>CONTRATADO EN EJECUCIÓN</v>
          </cell>
        </row>
        <row r="9037">
          <cell r="K9037">
            <v>2013688550001</v>
          </cell>
          <cell r="L9037" t="str">
            <v>CONSTRUCCIÓN PAVIMENTO EN PIEDRA LABOR TIPO BARICHARA, VIA EN LA CRA 8A ENTRE CALLES 6 Y 7 Y LA CR 3 ENTRE CALLES 2 Y 3 DEL MUNICIPIO VALLE DE SAN JOSÉ, SANTANDER, CENTRO ORIENTE</v>
          </cell>
          <cell r="M9037">
            <v>100</v>
          </cell>
          <cell r="N9037">
            <v>99.97</v>
          </cell>
          <cell r="O9037" t="str">
            <v>CERRADO</v>
          </cell>
        </row>
        <row r="9038">
          <cell r="K9038">
            <v>2013688550002</v>
          </cell>
          <cell r="L9038" t="str">
            <v>MEJORAMIENTO DE VIVIENDA MUNICIPIO DEL VALLE DE SAN JOSÉ, SANTANDER</v>
          </cell>
          <cell r="M9038">
            <v>100</v>
          </cell>
          <cell r="N9038">
            <v>99.99</v>
          </cell>
          <cell r="O9038" t="str">
            <v>CERRADO</v>
          </cell>
        </row>
        <row r="9039">
          <cell r="K9039">
            <v>2015688550001</v>
          </cell>
          <cell r="L9039" t="str">
            <v>REVISION Y ACTUALIZACIÓN EXEPCIONAL AL ESQUEMA DE ORDENAMIENTO TERRITORIAL DEL  MUNICIPIO DEL VALLE DE SAN JOSÉ, SANTANDER, CENTRO ORIENTE</v>
          </cell>
          <cell r="M9039">
            <v>100</v>
          </cell>
          <cell r="N9039">
            <v>98.21</v>
          </cell>
          <cell r="O9039" t="str">
            <v>CERRADO</v>
          </cell>
        </row>
        <row r="9040">
          <cell r="K9040">
            <v>2013688610002</v>
          </cell>
          <cell r="L9040" t="str">
            <v>CONSTRUCCIÓN DE PAVIMENTACION RGIGIDO, ACUEDUCTO Y ALCANTARILLADO PLUVIAL EN LA CALLE 8 SECTOR MARTIN GALEANO DEL MUNICIPIO DE VELEZ</v>
          </cell>
          <cell r="M9040">
            <v>100</v>
          </cell>
          <cell r="N9040">
            <v>100</v>
          </cell>
          <cell r="O9040" t="str">
            <v>CERRADO</v>
          </cell>
        </row>
        <row r="9041">
          <cell r="K9041">
            <v>2014688610002</v>
          </cell>
          <cell r="L9041" t="str">
            <v>CONSTRUCCIÓN PAVIMENTACIÓN Y OBRAS DE ARTE SECTOR SANTA TERESITA MUNICIPIO DE VELEZ, SANTANDER</v>
          </cell>
          <cell r="M9041">
            <v>100</v>
          </cell>
          <cell r="N9041">
            <v>100</v>
          </cell>
          <cell r="O9041" t="str">
            <v>PARA CIERRE</v>
          </cell>
        </row>
        <row r="9042">
          <cell r="K9042">
            <v>2014688610003</v>
          </cell>
          <cell r="L9042" t="str">
            <v>CONSTRUCCIÓN PAVIMENTACIÓN Y OBRAS ANEXAS SECTOR PUENTE QUEBRADA LAS FLORES - VÍA CHIPATA MUNICIPIO DE VÉLEZ, SANTANDER</v>
          </cell>
          <cell r="M9042">
            <v>100</v>
          </cell>
          <cell r="N9042">
            <v>100</v>
          </cell>
          <cell r="O9042" t="str">
            <v>PARA CIERRE</v>
          </cell>
        </row>
        <row r="9043">
          <cell r="K9043">
            <v>2014688610004</v>
          </cell>
          <cell r="L9043" t="str">
            <v>PAVIMENTACIÓN Y OBRAS ANEXAS SECTOR CARRERA 6 ENTRE CALLES 12 Y 11 MUNICIPIO DE VÉLEZ, SANTANDER</v>
          </cell>
          <cell r="M9043">
            <v>57.32</v>
          </cell>
          <cell r="N9043">
            <v>75.760000000000005</v>
          </cell>
          <cell r="O9043" t="str">
            <v>CONTRATADO EN EJECUCIÓN</v>
          </cell>
        </row>
        <row r="9044">
          <cell r="K9044">
            <v>2015688610001</v>
          </cell>
          <cell r="L9044" t="str">
            <v>CONSTRUCCIÓN PAVIMENTACIÓN Y OBRAS DE ARTE SECTOR PUENTE LAS FLORES – SALIDA A CHIPATÁ, MUNICIPIO DE VÉLEZ, SANTANDER</v>
          </cell>
          <cell r="M9044">
            <v>48.34</v>
          </cell>
          <cell r="N9044">
            <v>96.01</v>
          </cell>
          <cell r="O9044" t="str">
            <v>CONTRATADO EN EJECUCIÓN</v>
          </cell>
        </row>
        <row r="9045">
          <cell r="K9045">
            <v>2012004680065</v>
          </cell>
          <cell r="L9045" t="str">
            <v>CONSTRUCCIÓN DE PLACAS HUELLA DE LA CARRERA 2 - SECTOR CEMENTERIO - MUNICIPIO DE VETAS - SANTANDER</v>
          </cell>
          <cell r="M9045">
            <v>100</v>
          </cell>
          <cell r="N9045">
            <v>93.63</v>
          </cell>
          <cell r="O9045" t="str">
            <v>TERMINADO</v>
          </cell>
        </row>
        <row r="9046">
          <cell r="K9046">
            <v>2014688670001</v>
          </cell>
          <cell r="L9046" t="str">
            <v>FORTALECIMIENTO DE LA CADENA PRODUCTIVA DE LAS AROMATICAS VETAS, SANTANDER, CENTRO ORIENTE</v>
          </cell>
          <cell r="M9046">
            <v>100</v>
          </cell>
          <cell r="N9046">
            <v>100</v>
          </cell>
          <cell r="O9046" t="str">
            <v>CERRADO</v>
          </cell>
        </row>
        <row r="9047">
          <cell r="K9047">
            <v>2014688670002</v>
          </cell>
          <cell r="L9047" t="str">
            <v>MANTENIMIENTO PERIODICO DE LA VIA SECTOR MONSERRATE- ALTO DEL YUNQUE MUNICIPIO DE  VETAS, SANTANDER</v>
          </cell>
          <cell r="M9047">
            <v>100</v>
          </cell>
          <cell r="N9047">
            <v>100</v>
          </cell>
          <cell r="O9047" t="str">
            <v>PARA CIERRE</v>
          </cell>
        </row>
        <row r="9048">
          <cell r="K9048">
            <v>2015688670001</v>
          </cell>
          <cell r="L9048" t="str">
            <v>MEJORAMIENTO DE LA MALLA VIAL CASCO URBANO MUNICIPIO VETAS - SANTANDER SECTORES CARRERA 2 ENTRE CALLES 4 Y 5 Y CALLE 4 ENTRE CARRERAS 3 Y 4</v>
          </cell>
          <cell r="M9048">
            <v>100</v>
          </cell>
          <cell r="N9048">
            <v>100</v>
          </cell>
          <cell r="O9048" t="str">
            <v>PARA CIERRE</v>
          </cell>
        </row>
        <row r="9049">
          <cell r="K9049">
            <v>2016688670001</v>
          </cell>
          <cell r="L9049" t="str">
            <v>MANTENIMIENTO DE LA VIA QUE CONDUCE DEL CASCO URBANO A LA VEREDA EL VOLCÁN MEDIANTE LA CONSTRUCCIÓN DE PLACA HUELLA EN EL MUNICIPIO DE VETAS, SANTANDER.</v>
          </cell>
          <cell r="M9049">
            <v>0</v>
          </cell>
          <cell r="N9049">
            <v>0</v>
          </cell>
          <cell r="O9049" t="str">
            <v>SIN CONTRATAR</v>
          </cell>
        </row>
        <row r="9050">
          <cell r="K9050">
            <v>2012004680073</v>
          </cell>
          <cell r="L9050" t="str">
            <v>CONSTRUCCIÓN TRAMOS DE ALCANTARILLADO PLUVIAL CRA 14 ENTRE CALLES 9 Y 10 CALLE 15 ENTRE CARRERAS 15 Y 16 DEL MUNICIPIO DE VILLANUEVA, SANTANDER</v>
          </cell>
          <cell r="M9050">
            <v>99.96</v>
          </cell>
          <cell r="N9050">
            <v>99.93</v>
          </cell>
          <cell r="O9050" t="str">
            <v>TERMINADO</v>
          </cell>
        </row>
        <row r="9051">
          <cell r="K9051">
            <v>2013004680018</v>
          </cell>
          <cell r="L9051" t="str">
            <v>CONSTRUCCIÓN TRAMO DE ALCANTARILLADO SANITARIO QUE CONDUCE AL VERTIMIENTO SOBRE LA QUEBRADA LAS BURRAS DEL MUNICIPIO DE VILLANUEVA SANTANDER</v>
          </cell>
          <cell r="M9051">
            <v>100</v>
          </cell>
          <cell r="N9051">
            <v>100</v>
          </cell>
          <cell r="O9051" t="str">
            <v>CERRADO</v>
          </cell>
        </row>
        <row r="9052">
          <cell r="K9052">
            <v>2015688720001</v>
          </cell>
          <cell r="L9052" t="str">
            <v>CONSTRUCCIÓN DE LA RED DE ALCANTARILLADO SANITARIO DEL SECTOR EL PRADO LINEA A LA QUEBRADA CARRIZAL</v>
          </cell>
          <cell r="M9052">
            <v>0</v>
          </cell>
          <cell r="N9052">
            <v>0</v>
          </cell>
          <cell r="O9052" t="str">
            <v>EN PROCESO DE CONTRATACIÓN</v>
          </cell>
        </row>
        <row r="9053">
          <cell r="K9053">
            <v>2014688950001</v>
          </cell>
          <cell r="L9053" t="str">
            <v>CONSTRUCCIÓN DE CUARTOS EN LAS DIFERENTES VEREDAS DEL MUNICIPIO ZAPATOCA, SANTANDER, CENTRO ORIENTE</v>
          </cell>
          <cell r="M9053">
            <v>100</v>
          </cell>
          <cell r="N9053">
            <v>94.26</v>
          </cell>
          <cell r="O9053" t="str">
            <v>TERMINADO</v>
          </cell>
        </row>
        <row r="9054">
          <cell r="K9054">
            <v>2014688950002</v>
          </cell>
          <cell r="L9054" t="str">
            <v>CONSTRUCCIÓN Y ADECUACION PLAZA DE EVENTOS MUNICIPIO DE ZAPATOCA, SANTANDER, CENTRO ORIENTE</v>
          </cell>
          <cell r="M9054">
            <v>100</v>
          </cell>
          <cell r="N9054">
            <v>100</v>
          </cell>
          <cell r="O9054" t="str">
            <v>CERRADO</v>
          </cell>
        </row>
        <row r="9055">
          <cell r="K9055">
            <v>2014688950003</v>
          </cell>
          <cell r="L9055" t="str">
            <v>CONSTRUCCIÓN PLACA HUELLA VEHICULAR EN CONCRETO RIGIDO EN EL CASCO URBANO MUNICIPIO DE ZAPATOCA, SANTANDER, CENTRO ORIENTE</v>
          </cell>
          <cell r="M9055">
            <v>100</v>
          </cell>
          <cell r="N9055">
            <v>100</v>
          </cell>
          <cell r="O9055" t="str">
            <v>CERRADO</v>
          </cell>
        </row>
        <row r="9056">
          <cell r="K9056">
            <v>2014688950004</v>
          </cell>
          <cell r="L9056" t="str">
            <v>CONSTRUCCIÓN PAVIMENTO CONCRETO RIGIDO EN EL CASCO URBANO MUNICIPIO DE ZAPATOCA, SANTANDER, CENTRO ORIENTE</v>
          </cell>
          <cell r="M9056">
            <v>100</v>
          </cell>
          <cell r="N9056">
            <v>97.3</v>
          </cell>
          <cell r="O9056" t="str">
            <v>CERRADO</v>
          </cell>
        </row>
        <row r="9057">
          <cell r="K9057">
            <v>2015688950001</v>
          </cell>
          <cell r="L9057" t="str">
            <v>CONSTRUCCIÓN PAVIMENTO EN CONCRETO RIGIDO EN VIAS URBANAS DEL MUNICIPIO DE ZAPATOCA, SANTANDER</v>
          </cell>
          <cell r="M9057">
            <v>100</v>
          </cell>
          <cell r="N9057">
            <v>100</v>
          </cell>
          <cell r="O9057" t="str">
            <v>CERRADO</v>
          </cell>
        </row>
        <row r="9058">
          <cell r="K9058">
            <v>2015688950002</v>
          </cell>
          <cell r="L9058" t="str">
            <v>CONSTRUCCIÓN HUELLA VEHICULAR EN CONCRETO EN EL CASCO URBANO DEL MUNICIPIO DE ZAPATOCA, SANTANDER,</v>
          </cell>
          <cell r="M9058">
            <v>100</v>
          </cell>
          <cell r="N9058">
            <v>98.67</v>
          </cell>
          <cell r="O9058" t="str">
            <v>TERMINADO</v>
          </cell>
        </row>
        <row r="9059">
          <cell r="K9059">
            <v>2015688950003</v>
          </cell>
          <cell r="L9059" t="str">
            <v>CONSTRUCCIÓN DE GIMNASIO AL AIRE LIBRE EN ZAPATOCA, SANTANDER, CENTRO ORIENTE</v>
          </cell>
          <cell r="M9059">
            <v>100</v>
          </cell>
          <cell r="N9059">
            <v>94.96</v>
          </cell>
          <cell r="O9059" t="str">
            <v>TERMINADO</v>
          </cell>
        </row>
        <row r="9060">
          <cell r="K9060">
            <v>2016688950001</v>
          </cell>
          <cell r="L9060" t="str">
            <v>CONSTRUCCIÓN DE PLACA HUELLA EN LA VIA LOMA REDONDA, VEREDA VENCEREMOS DEL MUNICIPIO DE ZAPATOCA,  DEPARTAMENTO DE SANTANDER</v>
          </cell>
          <cell r="M9060">
            <v>0</v>
          </cell>
          <cell r="N9060">
            <v>0</v>
          </cell>
          <cell r="O9060" t="str">
            <v>EN PROCESO DE CONTRATACIÓN</v>
          </cell>
        </row>
        <row r="9061">
          <cell r="K9061">
            <v>2012701100001</v>
          </cell>
          <cell r="L9061" t="str">
            <v>MEJORAMIENTO REDES DE  ALCANTARILLADO  BARRIO SAN JOSE CARRERA 10 ENTRE CALLES 3 Y 5, CARRERA 5 ENTRE CALLES 10 Y 11, CALLE 4 ENTRE CARRERAS 9 Y 11, CARRERA 13 ENTRE CALLES 4, 5 Y 6 MUNICIPIO DE BUENAVISTA - SUCRE.</v>
          </cell>
          <cell r="M9061">
            <v>95.64</v>
          </cell>
          <cell r="N9061">
            <v>96.15</v>
          </cell>
          <cell r="O9061" t="str">
            <v>TERMINADO</v>
          </cell>
        </row>
        <row r="9062">
          <cell r="K9062">
            <v>2012701100002</v>
          </cell>
          <cell r="L9062" t="str">
            <v>CONSTRUCCIÓN DEL PAVIMENTO EN CONCRETO RÍGIDO 3000 PSI EN LA CARRERA 6 ENTRE CALLES 9 Y 10 EN EL MUNICIPIO DE BUENAVISTA DEPARTAMENTO DE SUCRE</v>
          </cell>
          <cell r="M9062">
            <v>0</v>
          </cell>
          <cell r="N9062">
            <v>52.71</v>
          </cell>
          <cell r="O9062" t="str">
            <v>CONTRATADO EN EJECUCIÓN</v>
          </cell>
        </row>
        <row r="9063">
          <cell r="K9063">
            <v>2012701100003</v>
          </cell>
          <cell r="L9063" t="str">
            <v>CONSTRUCCIÓN DE PAVIMENTO EN CONCRETO RIGIDO EN LA CALLE 10 ENTRE CARRERA 5 Y 7 EN EL MUNICIPIO DE BUENAVISTA, DEPARTAMENTO DE  SUCRE</v>
          </cell>
          <cell r="M9063">
            <v>0</v>
          </cell>
          <cell r="N9063">
            <v>82.17</v>
          </cell>
          <cell r="O9063" t="str">
            <v>CONTRATADO EN EJECUCIÓN</v>
          </cell>
        </row>
        <row r="9064">
          <cell r="K9064">
            <v>2012701100005</v>
          </cell>
          <cell r="L9064" t="str">
            <v>INSTALACIÓN SEÑALIZACION DE VIAS URBANAS BUENAVISTA, SUCRE, CARIBE</v>
          </cell>
          <cell r="M9064">
            <v>99.99</v>
          </cell>
          <cell r="N9064">
            <v>99.99</v>
          </cell>
          <cell r="O9064" t="str">
            <v>TERMINADO</v>
          </cell>
        </row>
        <row r="9065">
          <cell r="K9065">
            <v>2012701100006</v>
          </cell>
          <cell r="L9065" t="str">
            <v>CONSTRUCCION DE COMEDOR Y COCINA DE LA INSTITUCION EDUCATIVA MARIA AUXILIADORA, MUNICIPIO DE BUENAVISTA, SUCRE</v>
          </cell>
          <cell r="M9065">
            <v>0</v>
          </cell>
          <cell r="N9065">
            <v>68.489999999999995</v>
          </cell>
          <cell r="O9065" t="str">
            <v>CONTRATADO EN EJECUCIÓN</v>
          </cell>
        </row>
        <row r="9066">
          <cell r="K9066">
            <v>2012701100007</v>
          </cell>
          <cell r="L9066" t="str">
            <v>CONSTRUCCIÓN COMEDOR ESCOLAR SEDE LOS ANONES BUENAVISTA, SUCRE, CARIBE</v>
          </cell>
          <cell r="M9066">
            <v>100</v>
          </cell>
          <cell r="N9066">
            <v>99.95</v>
          </cell>
          <cell r="O9066" t="str">
            <v>TERMINADO</v>
          </cell>
        </row>
        <row r="9067">
          <cell r="K9067">
            <v>2012701100008</v>
          </cell>
          <cell r="L9067" t="str">
            <v>ADECUACIÓN INFRAESTRUCTURA FISICA SEDE LOS ANONES BUENAVISTA, SUCRE, CARIBE</v>
          </cell>
          <cell r="M9067">
            <v>0</v>
          </cell>
          <cell r="N9067">
            <v>100</v>
          </cell>
          <cell r="O9067" t="str">
            <v>CONTRATADO EN EJECUCIÓN</v>
          </cell>
        </row>
        <row r="9068">
          <cell r="K9068">
            <v>2013701100001</v>
          </cell>
          <cell r="L9068" t="str">
            <v>REMODELACIÓN DEL PARQUE CENTRAL DEL ÁREA URBANA DE BUENAVISTA, SUCRE</v>
          </cell>
          <cell r="M9068">
            <v>0</v>
          </cell>
          <cell r="N9068">
            <v>99.96</v>
          </cell>
          <cell r="O9068" t="str">
            <v>CONTRATADO EN EJECUCIÓN</v>
          </cell>
        </row>
        <row r="9069">
          <cell r="K9069">
            <v>2013701100002</v>
          </cell>
          <cell r="L9069" t="str">
            <v>CONSTRUCCIÓN PAVIMENTO EN CONCRETO RIGIDO EN LA CALLE 11 ENTRE CARRERAS 4 Y 7 Y CARRERA 5 ENTRE CALLES 9 Y 12 BUENAVISTA, SUCRE, CARIBE</v>
          </cell>
          <cell r="M9069">
            <v>0</v>
          </cell>
          <cell r="N9069">
            <v>99.86</v>
          </cell>
          <cell r="O9069" t="str">
            <v>CONTRATADO EN EJECUCIÓN</v>
          </cell>
        </row>
        <row r="9070">
          <cell r="K9070">
            <v>2013701100003</v>
          </cell>
          <cell r="L9070" t="str">
            <v>CONSTRUCCIÓN DE PAVIMENTO EN CONCRETO RIGIDO EN LA CARRERA 6 ENTRE CALLES 10 Y 12 BUENAVISTA, SUCRE, CARIBE</v>
          </cell>
          <cell r="M9070">
            <v>0</v>
          </cell>
          <cell r="N9070">
            <v>35.97</v>
          </cell>
          <cell r="O9070" t="str">
            <v>CONTRATADO EN EJECUCIÓN</v>
          </cell>
        </row>
        <row r="9071">
          <cell r="K9071">
            <v>2013701100004</v>
          </cell>
          <cell r="L9071" t="str">
            <v>ADECUACIÓN Y MEJORAMIENTO DE LOS PARQUES PUBLICOS EN EL AREA URBANA Y RURAL BUENAVISTA, SUCRE, CARIBE</v>
          </cell>
          <cell r="M9071">
            <v>97.85</v>
          </cell>
          <cell r="N9071">
            <v>94.85</v>
          </cell>
          <cell r="O9071" t="str">
            <v>CONTRATADO EN EJECUCIÓN</v>
          </cell>
        </row>
        <row r="9072">
          <cell r="K9072">
            <v>2013701100005</v>
          </cell>
          <cell r="L9072" t="str">
            <v>ADECUACIÓN Y MEJORAMIENTO DEL CERRAMIENTO DE LA INSTITUCION DUCATIVA BUENAVISTA SEDE SAN FRANCISCO BUENAVISTA, SUCRE, CARIBE</v>
          </cell>
          <cell r="M9072">
            <v>0</v>
          </cell>
          <cell r="N9072">
            <v>100</v>
          </cell>
          <cell r="O9072" t="str">
            <v>CONTRATADO EN EJECUCIÓN</v>
          </cell>
        </row>
        <row r="9073">
          <cell r="K9073">
            <v>2013701100006</v>
          </cell>
          <cell r="L9073" t="str">
            <v>CONSTRUCCIÓN DE PAVIMENTO EN CONCRETO RIGIDO EN LA CALLE 7 ENTRE CARRERAS 6 Y 7 BUENAVISTA, SUCRE, CARIBE</v>
          </cell>
          <cell r="M9073">
            <v>0</v>
          </cell>
          <cell r="N9073">
            <v>93.38</v>
          </cell>
          <cell r="O9073" t="str">
            <v>CONTRATADO EN EJECUCIÓN</v>
          </cell>
        </row>
        <row r="9074">
          <cell r="K9074">
            <v>2013701100007</v>
          </cell>
          <cell r="L9074" t="str">
            <v>ADECUACIÓN Y MANTENIMIENTO DE LA INFRAESTRUCTURA FISICA DE LA INSTITUCION EDUCATIVA COSTA RICA BUENAVISTA, SUCRE, CARIBE</v>
          </cell>
          <cell r="M9074">
            <v>0</v>
          </cell>
          <cell r="N9074">
            <v>97.32</v>
          </cell>
          <cell r="O9074" t="str">
            <v>CONTRATADO EN EJECUCIÓN</v>
          </cell>
        </row>
        <row r="9075">
          <cell r="K9075">
            <v>2015701100001</v>
          </cell>
          <cell r="L9075" t="str">
            <v>CONSTRUCCIÓN DE COMEDORES ESCOLARES PARA EL CENTRO DE DESARROLLO INFANTIL DE BUENAVISTA Y  I:E COSTA RICA SEDE PROVODENCIA BUENAVISTA, SUCRE, CARIBE</v>
          </cell>
          <cell r="M9075">
            <v>0</v>
          </cell>
          <cell r="N9075">
            <v>90.25</v>
          </cell>
          <cell r="O9075" t="str">
            <v>CONTRATADO EN EJECUCIÓN</v>
          </cell>
        </row>
        <row r="9076">
          <cell r="K9076">
            <v>2015701100002</v>
          </cell>
          <cell r="L9076" t="str">
            <v>FORTALECIMIENTO DE LA POLITICA DE SALUD MENTAL PARA MINIMIZAR EL CONSUMO DE SUSTANCIAS PSICOACTIVAS EN LA POBLACION ADOLESCENTE ESTUDIAN BUENAVISTA, SUCRE, CARIBE</v>
          </cell>
          <cell r="M9076">
            <v>0</v>
          </cell>
          <cell r="N9076">
            <v>99.99</v>
          </cell>
          <cell r="O9076" t="str">
            <v>CONTRATADO EN EJECUCIÓN</v>
          </cell>
        </row>
        <row r="9077">
          <cell r="K9077">
            <v>2015701100003</v>
          </cell>
          <cell r="L9077" t="str">
            <v>FORTALECIMIENTO DE LA POLITICA DE SALUD SEXUAL Y REPRODUCTIVA EN EL COMPONENTE ADOLESCENTE PARA DISMINUIR EL COMPORTAMIENTO DE RIESGO DE BUENAVISTA, SUCRE, CARIBE</v>
          </cell>
          <cell r="M9077">
            <v>0</v>
          </cell>
          <cell r="N9077">
            <v>99.99</v>
          </cell>
          <cell r="O9077" t="str">
            <v>CONTRATADO EN EJECUCIÓN</v>
          </cell>
        </row>
        <row r="9078">
          <cell r="K9078">
            <v>2015701100004</v>
          </cell>
          <cell r="L9078" t="str">
            <v>CONSTRUCCIÓN PAVIMENTO EN CONCRETO RÍGIDO DE LA DE LA CALLE 6 ENTRE CARRERAS 13 Y 15;  LA CARRERA 13 y 14 CON CALLE 6 DEL MUNICIPIO DE BUENAVISTA, SUCRE, CARIBE</v>
          </cell>
          <cell r="M9078">
            <v>0</v>
          </cell>
          <cell r="N9078">
            <v>94.75</v>
          </cell>
          <cell r="O9078" t="str">
            <v>CONTRATADO EN EJECUCIÓN</v>
          </cell>
        </row>
        <row r="9079">
          <cell r="K9079">
            <v>2013002700003</v>
          </cell>
          <cell r="L9079" t="str">
            <v>REMODELACIÓN PRIMERA ETAPA DE LA SEDE ADMINISTRATIVA DE LA ALCALDÍA MUNICIPAL DE CAIMITO, DEPARTAMENTO DE SUCRE</v>
          </cell>
          <cell r="M9079">
            <v>85.15</v>
          </cell>
          <cell r="N9079">
            <v>80.739999999999995</v>
          </cell>
          <cell r="O9079" t="str">
            <v>CONTRATADO EN EJECUCIÓN</v>
          </cell>
        </row>
        <row r="9080">
          <cell r="K9080">
            <v>2013701240001</v>
          </cell>
          <cell r="L9080" t="str">
            <v>CONSTRUCCIÓN ACUEDUCTO  DEL CORREGIMIENTO DE LOS CAYITOS Y SUS VEREDAS CAIMITO, SUCRE, CARIBE</v>
          </cell>
          <cell r="M9080">
            <v>99.66</v>
          </cell>
          <cell r="N9080">
            <v>94.42</v>
          </cell>
          <cell r="O9080" t="str">
            <v>TERMINADO</v>
          </cell>
        </row>
        <row r="9081">
          <cell r="K9081">
            <v>2013701240002</v>
          </cell>
          <cell r="L9081" t="str">
            <v>CONSTRUCCIÓN DE PAVIMENTO EN CONCRETO RÍGIDO DE LAS CALLES 16 Y 17 ENTRE CARRERAS 11 Y 13; CARRERA 13 ENTRE CALLES 13 Y 17 DEL CASCO URBANO DEL MUNICIPIO DE CAIMITO, DEPARTAMENTO DE SUCRE</v>
          </cell>
          <cell r="M9081">
            <v>100</v>
          </cell>
          <cell r="N9081">
            <v>99.06</v>
          </cell>
          <cell r="O9081" t="str">
            <v>TERMINADO</v>
          </cell>
        </row>
        <row r="9082">
          <cell r="K9082">
            <v>2014701240001</v>
          </cell>
          <cell r="L9082" t="str">
            <v>CONSTRUCCIÓN DE PAVIMENTACIÓN DE VÍAS URBANAS EN LOS BARRIOS EL PORVENIR, EL PARAISO, SAN VICENTE Y SAN RAFAEL, MUNICIPIO DE CAIMITO DEPARTAMENTO DE SUCRE</v>
          </cell>
          <cell r="M9082">
            <v>100</v>
          </cell>
          <cell r="N9082">
            <v>94.9</v>
          </cell>
          <cell r="O9082" t="str">
            <v>TERMINADO</v>
          </cell>
        </row>
        <row r="9083">
          <cell r="K9083">
            <v>2016701240001</v>
          </cell>
          <cell r="L9083" t="str">
            <v>MEJORAMIENTO DE LA VIA LA SOLERA - EL MAMON, CAIMITO-DEPARTAMENTO DE SUCRE</v>
          </cell>
          <cell r="M9083">
            <v>0</v>
          </cell>
          <cell r="N9083">
            <v>0</v>
          </cell>
          <cell r="O9083" t="str">
            <v>SIN CONTRATAR</v>
          </cell>
        </row>
        <row r="9084">
          <cell r="K9084">
            <v>2012702300001</v>
          </cell>
          <cell r="L9084" t="str">
            <v>CONSTRUCCIÓN DE PAVIMENTO Y MEJORAMIENTO DE VÍAS URBANAS DEL MUNICIPIO DE CHALÁN EN EL DEPARTAMENTO DE SUCRE</v>
          </cell>
          <cell r="M9084">
            <v>100</v>
          </cell>
          <cell r="N9084">
            <v>93.91</v>
          </cell>
          <cell r="O9084" t="str">
            <v>TERMINADO</v>
          </cell>
        </row>
        <row r="9085">
          <cell r="K9085">
            <v>2012702300002</v>
          </cell>
          <cell r="L9085" t="str">
            <v>MEJORAMIENTO DE VÍA RURAL CHALAN - EL SIMPATICO EN EL MUNICIPIO DE CHALÁN EN EL DEPARTAMENTO DE SUCRE</v>
          </cell>
          <cell r="M9085">
            <v>100</v>
          </cell>
          <cell r="N9085">
            <v>0</v>
          </cell>
          <cell r="O9085" t="str">
            <v>TERMINADO</v>
          </cell>
        </row>
        <row r="9086">
          <cell r="K9086">
            <v>2013702300001</v>
          </cell>
          <cell r="L9086" t="str">
            <v>IMPLEMENTACIÓN DEL PROGRAMA DE SEGURIDAD ALIMENTARIA Y NUTRICIONAL PARA POBLACIÓN VULNERABLE EN CONDICIÓN DE EXTREMA POBREZA EN EL MUNICIPIO DE CHALÁN - DEPARTAMENTO DE SUCRE</v>
          </cell>
          <cell r="M9086">
            <v>100</v>
          </cell>
          <cell r="N9086">
            <v>99.99</v>
          </cell>
          <cell r="O9086" t="str">
            <v>PARA CIERRE</v>
          </cell>
        </row>
        <row r="9087">
          <cell r="K9087">
            <v>2013702300002</v>
          </cell>
          <cell r="L9087" t="str">
            <v>CONSTRUCCIÓN DE OBRAS DE DRENAJE PLUVIAL Y PAVIMENTO EN CONCRETO HIDRÁULICO PARA MINIMIZAR EL RIESGO DE EROSIÓN POR ESCORRENTÍA DE AGUAS LLUVIA EN EL MUNICIPIO DE CHALÁN - DEPARTAMENTO DE SUCRE</v>
          </cell>
          <cell r="M9087">
            <v>100</v>
          </cell>
          <cell r="N9087">
            <v>0</v>
          </cell>
          <cell r="O9087" t="str">
            <v>TERMINADO</v>
          </cell>
        </row>
        <row r="9088">
          <cell r="K9088">
            <v>2014702300001</v>
          </cell>
          <cell r="L9088" t="str">
            <v>CONSTRUCCIÓN DE PAVIMENTO RÍGIDO EN CALLES DEL BARRIO NUEVO DEL MUNICIPIO DE CHALÁN - DEPARTAMENTO DE SUCRE</v>
          </cell>
          <cell r="M9088">
            <v>100</v>
          </cell>
          <cell r="N9088">
            <v>99.95</v>
          </cell>
          <cell r="O9088" t="str">
            <v>PARA CIERRE</v>
          </cell>
        </row>
        <row r="9089">
          <cell r="K9089">
            <v>2015702300001</v>
          </cell>
          <cell r="L9089" t="str">
            <v>CONSTRUCCIÓN DE PAVIMENTO RÍGIDO EN CALLES DEL BARRIO LOS ALMENDROS Y ALREDEDORES DEL PARQUE CENTRAL DEL MUNICIPIO DE CHALÁN - DEPARTAMENTO DE SUCRE</v>
          </cell>
          <cell r="M9089">
            <v>100</v>
          </cell>
          <cell r="N9089">
            <v>99.98</v>
          </cell>
          <cell r="O9089" t="str">
            <v>PARA CIERRE</v>
          </cell>
        </row>
        <row r="9090">
          <cell r="K9090">
            <v>2015702300002</v>
          </cell>
          <cell r="L9090" t="str">
            <v>FORTALECIMIENTO DE LA SEGURIDAD ALIMENTARIA DE LA POBLACIÓN EN SITUACIÓN DE POBREZA EXTREMA DEL MUNICIPIO DE CHALÁN – DEPARTAMENTO DE SUCRE</v>
          </cell>
          <cell r="M9090">
            <v>100</v>
          </cell>
          <cell r="N9090">
            <v>100</v>
          </cell>
          <cell r="O9090" t="str">
            <v>PARA CIERRE</v>
          </cell>
        </row>
        <row r="9091">
          <cell r="K9091">
            <v>2016702300001</v>
          </cell>
          <cell r="L9091" t="str">
            <v>IMPLEMENTACIÓN DE UNA LÍNEA TÉCNICA Y OPERATIVA DE SERVICIOS DIRIGIDA A NIÑOS, NIÑAS, ADOLESCENTES Y JÓVENES COMO ESTRATEGIA PARA LA PREVENCIÓN DE LA DELINCUENCIA JUVENIL Y DEMÁS PROBLEMAS SOCIALES EN EL MUNICIPIO DE CHALÁN – SUCRE</v>
          </cell>
          <cell r="M9091">
            <v>0</v>
          </cell>
          <cell r="N9091">
            <v>0</v>
          </cell>
          <cell r="O9091" t="str">
            <v>SIN CONTRATAR</v>
          </cell>
        </row>
        <row r="9092">
          <cell r="K9092">
            <v>2013702040002</v>
          </cell>
          <cell r="L9092" t="str">
            <v>CONSTRUCCIÓN Y DOTACION DE COMEDOR ESCOLAR PARA EL  COLEGIO VICTOR ZUBIRIA MUNICIPIO DE COLOSO -  SUCRE.</v>
          </cell>
          <cell r="M9092">
            <v>100</v>
          </cell>
          <cell r="N9092">
            <v>99.99</v>
          </cell>
          <cell r="O9092" t="str">
            <v>PARA CIERRE</v>
          </cell>
        </row>
        <row r="9093">
          <cell r="K9093">
            <v>2013702040003</v>
          </cell>
          <cell r="L9093" t="str">
            <v>CONSTRUCCIÓN DE PAVIMENTO EN CONCRETO RIGIDO EN LA CARRERA 5 CALLE REAL  DESDE LA CALLE 13A IGLESIA CENTRAL HASTA LA CALLE 18 PUENTE DEL ARROYO VIA A PUEBLO NUEVO EN EL MUNICIPIO DE COLOSO DEPARTAMENTO DE SUCRE</v>
          </cell>
          <cell r="M9093">
            <v>99.56</v>
          </cell>
          <cell r="N9093">
            <v>99.98</v>
          </cell>
          <cell r="O9093" t="str">
            <v>PARA CIERRE</v>
          </cell>
        </row>
        <row r="9094">
          <cell r="K9094">
            <v>2013702040004</v>
          </cell>
          <cell r="L9094" t="str">
            <v>AMPLIACIÓN Y OPTIMIZACION DEL SISTEMA DE ALCANTARILLADO DE LA CABECERA MUNICIPAL DE COLOSÓ -SUCRE</v>
          </cell>
          <cell r="M9094">
            <v>100</v>
          </cell>
          <cell r="N9094">
            <v>96.37</v>
          </cell>
          <cell r="O9094" t="str">
            <v>TERMINADO</v>
          </cell>
        </row>
        <row r="9095">
          <cell r="K9095">
            <v>2013702040005</v>
          </cell>
          <cell r="L9095" t="str">
            <v>CONSTRUCCIÓN DEL SISTEMA DE POTABILIZACIÓN Y REFRIGERACIÓN DE AGUA PARA LOS CENTROS EDUCATIVOS DEL MUNICIPIO DE COLOSO</v>
          </cell>
          <cell r="M9095">
            <v>99.93</v>
          </cell>
          <cell r="N9095">
            <v>97.22</v>
          </cell>
          <cell r="O9095" t="str">
            <v>PARA CIERRE</v>
          </cell>
        </row>
        <row r="9096">
          <cell r="K9096">
            <v>2014702040001</v>
          </cell>
          <cell r="L9096" t="str">
            <v>CONSTRUCCIÓN DE LA PRIMERA ETAPA DEL PARQUE CENTRAL DEL AREA URBANA DEL MUNICIPIO DE COLOSO.</v>
          </cell>
          <cell r="M9096">
            <v>100</v>
          </cell>
          <cell r="N9096">
            <v>99.91</v>
          </cell>
          <cell r="O9096" t="str">
            <v>TERMINADO</v>
          </cell>
        </row>
        <row r="9097">
          <cell r="K9097">
            <v>2015702040001</v>
          </cell>
          <cell r="L9097" t="str">
            <v>IMPLEMENTACIÓN DE UNA LÍNEA TÉCNICA Y OPERATIVA DE SERVICIOS DIRIGIDA A NIÑ@S, ADOLESCENTES Y JÓVENES COMO ESTRATEGIA PARA LA PREVENCIÓN DE LA DELINCUENCIA JUVENIL Y DEMÁS PROBLEMAS SOCIALES EN EL MUNICIPIO DE COLOSÓ – SUCRE</v>
          </cell>
          <cell r="M9097">
            <v>100</v>
          </cell>
          <cell r="N9097">
            <v>112.03</v>
          </cell>
          <cell r="O9097" t="str">
            <v>TERMINADO</v>
          </cell>
        </row>
        <row r="9098">
          <cell r="K9098">
            <v>2013702150001</v>
          </cell>
          <cell r="L9098" t="str">
            <v>MEJORAMIENTO DE LA INFRAESTRUCTURA FISICA DE LA INSTITUCION EDUCATIVA FRANCISCO JOSE DE CALDAS SEDE 2 EN EL MUNICIPIO DE COROZAL, SUCRE, CARIBE</v>
          </cell>
          <cell r="M9098">
            <v>100</v>
          </cell>
          <cell r="N9098">
            <v>97.88</v>
          </cell>
          <cell r="O9098" t="str">
            <v>TERMINADO</v>
          </cell>
        </row>
        <row r="9099">
          <cell r="K9099">
            <v>2013702150002</v>
          </cell>
          <cell r="L9099" t="str">
            <v>DOTACIÓN DE EQUIPOS Y MENAJES DE COCINA PARA LOS COMEDORES ESCOLARES Y CENTROS DE ATENCION DE ADULTO MAYORES DEL MUNICIPIO DE COROZAL, SUCRE, CARIBE</v>
          </cell>
          <cell r="M9099">
            <v>99.7</v>
          </cell>
          <cell r="N9099">
            <v>95.24</v>
          </cell>
          <cell r="O9099" t="str">
            <v>PARA CIERRE</v>
          </cell>
        </row>
        <row r="9100">
          <cell r="K9100">
            <v>2013702150005</v>
          </cell>
          <cell r="L9100" t="str">
            <v>IMPLEMENTACIÓN DEL PROCESO DE INCLUSIÓN A LA COMUNIDAD DE NATIVOS DIGITALES EN COROZAL, SUCRE, CARIBE</v>
          </cell>
          <cell r="M9100">
            <v>100</v>
          </cell>
          <cell r="N9100">
            <v>99.19</v>
          </cell>
          <cell r="O9100" t="str">
            <v>TERMINADO</v>
          </cell>
        </row>
        <row r="9101">
          <cell r="K9101">
            <v>2014702150001</v>
          </cell>
          <cell r="L9101" t="str">
            <v>REPOSICIÓN REDES DE ALCANTARILLADO BARRIOS OSPINA PEREZ, SANFRANCISCO, 12 DE ENERO Y CARTAGENA DE INDIAS EN LA ZONA URBANA DE COROZAL, SUCRE, CARIBE</v>
          </cell>
          <cell r="M9101">
            <v>100</v>
          </cell>
          <cell r="N9101">
            <v>98.78</v>
          </cell>
          <cell r="O9101" t="str">
            <v>PARA CIERRE</v>
          </cell>
        </row>
        <row r="9102">
          <cell r="K9102">
            <v>2014702150002</v>
          </cell>
          <cell r="L9102" t="str">
            <v>ADECUACIÓN DE ESCENARIOS RECREATIVOS  EN EL  MUNICIPIO DE COROZAL, SUCRE, CARIBE</v>
          </cell>
          <cell r="M9102">
            <v>100</v>
          </cell>
          <cell r="N9102">
            <v>97.46</v>
          </cell>
          <cell r="O9102" t="str">
            <v>TERMINADO</v>
          </cell>
        </row>
        <row r="9103">
          <cell r="K9103">
            <v>2014702150003</v>
          </cell>
          <cell r="L9103" t="str">
            <v>REHABILITACIÓN AMBIENTAL DEL ARROYO GRANDE DE COROZAL, SECTOR BAJO GRANDE Y BELGICA EN EL MUNICIPIO DE COROZAL, SUCRE, CARIBE</v>
          </cell>
          <cell r="M9103">
            <v>100</v>
          </cell>
          <cell r="N9103">
            <v>99.97</v>
          </cell>
          <cell r="O9103" t="str">
            <v>PARA CIERRE</v>
          </cell>
        </row>
        <row r="9104">
          <cell r="K9104">
            <v>2014702150004</v>
          </cell>
          <cell r="L9104" t="str">
            <v>CONSTRUCCIÓN DE PAVIMENTO RIGIDO EN LA CARRERA 23 ENTRE CALLES 12 Y 16 BARRIO CARTAGENA DE INDIAS EN LA ZONA URBANA DEL MUNICIPIO DE COROZAL, SUCRE, CARIBE</v>
          </cell>
          <cell r="M9104">
            <v>100</v>
          </cell>
          <cell r="N9104">
            <v>99.98</v>
          </cell>
          <cell r="O9104" t="str">
            <v>TERMINADO</v>
          </cell>
        </row>
        <row r="9105">
          <cell r="K9105">
            <v>2014702150005</v>
          </cell>
          <cell r="L9105" t="str">
            <v>CONSTRUCCIÓN DE PAVIMENTO RIGIDO EN LA VIA QUE CONDUCE HACIA LA INSTITUCION EDUCATIVA EL MAMON EN EL MUNICPIO DE COROZAL, SUCRE, CARIBE</v>
          </cell>
          <cell r="M9105">
            <v>100</v>
          </cell>
          <cell r="N9105">
            <v>99.99</v>
          </cell>
          <cell r="O9105" t="str">
            <v>PARA CIERRE</v>
          </cell>
        </row>
        <row r="9106">
          <cell r="K9106">
            <v>2015702150001</v>
          </cell>
          <cell r="L9106" t="str">
            <v>CONSTRUCCIÓN DE PAVIMENTO EN CONCRETO RIGIDO EN LA CARRERA 3 ENTRE CALLE 7 Y CARRERA5 CORREGIMIENTO SAN JOSE DE LA PILETA, MUNICIPIO COROZAL, SUCRE, CARIBE</v>
          </cell>
          <cell r="M9106">
            <v>100</v>
          </cell>
          <cell r="N9106">
            <v>97.68</v>
          </cell>
          <cell r="O9106" t="str">
            <v>TERMINADO</v>
          </cell>
        </row>
        <row r="9107">
          <cell r="K9107">
            <v>2015702150002</v>
          </cell>
          <cell r="L9107" t="str">
            <v>SUMINISTRO DE RACIONES SERVIDAS EN EN LA MODALIDAD DESAYUNO Y ALMUERZOS EN LAS INSTITUCIONES EDUCATIVAS CON DESERCIÒN ESCOLAR EN EL MUNICIPIO DE COROZAL, DEPARTAMENTO DE SUCRE, CARIBE</v>
          </cell>
          <cell r="M9107">
            <v>100</v>
          </cell>
          <cell r="N9107">
            <v>99.06</v>
          </cell>
          <cell r="O9107" t="str">
            <v>TERMINADO</v>
          </cell>
        </row>
        <row r="9108">
          <cell r="K9108">
            <v>2015702150003</v>
          </cell>
          <cell r="L9108" t="str">
            <v>MEJORAMIENTO DE  VIAS EN LOS BARRIOS OSPINA PEREZ Y LAS FLORES EN LA ZONA  URBANA DEL MUNICIPIO DE COROZAL, SUCRE, CARIBE</v>
          </cell>
          <cell r="M9108">
            <v>100</v>
          </cell>
          <cell r="N9108">
            <v>98.55</v>
          </cell>
          <cell r="O9108" t="str">
            <v>PARA CIERRE</v>
          </cell>
        </row>
        <row r="9109">
          <cell r="K9109">
            <v>2015702150004</v>
          </cell>
          <cell r="L9109" t="str">
            <v>CONSTRUCCIÓN DE PAVIMENTO EN CONCRETO RIGIDO DE LA VIA QUE CONDUCE DESDE LA ZONA URBANA A LOS CORREGIMIENTOS DE SAN JOSE DE PILETA-EL MAMON EN EL MUNICIPIO DE COROZAL, SUCRE, CARIBE</v>
          </cell>
          <cell r="M9109">
            <v>81.89</v>
          </cell>
          <cell r="N9109">
            <v>93.39</v>
          </cell>
          <cell r="O9109" t="str">
            <v>CONTRATADO EN EJECUCIÓN</v>
          </cell>
        </row>
        <row r="9110">
          <cell r="K9110">
            <v>2015702150005</v>
          </cell>
          <cell r="L9110" t="str">
            <v>ASISTENCIA INTEGRAL A LAS PERSONAS MAYORES EN EL CENTRO DE VIDA CANITAS DE AMOR EN EL MUNICIPIO DE COROZAL, SUCRE, CARIBE</v>
          </cell>
          <cell r="M9110">
            <v>100</v>
          </cell>
          <cell r="N9110">
            <v>100</v>
          </cell>
          <cell r="O9110" t="str">
            <v>TERMINADO</v>
          </cell>
        </row>
        <row r="9111">
          <cell r="K9111">
            <v>2016702150001</v>
          </cell>
          <cell r="L9111" t="str">
            <v>FORTALECIMIENTO DEL TEJIDO SOCIAL, LA SEGURIDAD Y CONVIVENCIA CIUDADANA, MEDIANTE LA IMPLEMENTACIÓN DE SERVICIOS COMPLEMENTARIOS PARA REDUCIR FACTORES DE RIESGO EN LA POBLACIÓN ADOLESCENTE Y JUVENIL DEL MUNICIPIO DE COROZAL - SUCRE</v>
          </cell>
          <cell r="M9111">
            <v>0</v>
          </cell>
          <cell r="N9111">
            <v>0</v>
          </cell>
          <cell r="O9111" t="str">
            <v>SIN CONTRATAR</v>
          </cell>
        </row>
        <row r="9112">
          <cell r="K9112">
            <v>2016702150002</v>
          </cell>
          <cell r="L9112" t="str">
            <v>ESTUDIO TÉCNICOS Y DISEÑOS PARA LA CONSTRUCCIÓN DEL COMPLEJO DEPORTIVO DEL MUNICIPIO DE COROZAL DEPARTAMENTO DE SUCRE</v>
          </cell>
          <cell r="M9112">
            <v>0</v>
          </cell>
          <cell r="N9112">
            <v>0</v>
          </cell>
          <cell r="O9112" t="str">
            <v>SIN CONTRATAR</v>
          </cell>
        </row>
        <row r="9113">
          <cell r="K9113">
            <v>2016702150003</v>
          </cell>
          <cell r="L9113" t="str">
            <v>ESTUDIO DE PATOLOGÍA Y/O DISEÑOS NUEVOS  PARA LA REHABILITACIÓN ESTRUCTURAL DE CUATRO PUENTES EN EL MUNICIPIO DE COROZAL EN EL DEPARTAMENTO DE SUCRE</v>
          </cell>
          <cell r="M9113">
            <v>0</v>
          </cell>
          <cell r="N9113">
            <v>0</v>
          </cell>
          <cell r="O9113" t="str">
            <v>SIN CONTRATAR</v>
          </cell>
        </row>
        <row r="9114">
          <cell r="K9114">
            <v>2016702150004</v>
          </cell>
          <cell r="L9114" t="str">
            <v>CONSTRUCCIÓN Y REMODELACION DEL PARQUE DE LOS  CORREGIMIENTOS DE HATO NUEVO Y DON ALONSO MUNICIPIO DE COROZAL-SUCRE</v>
          </cell>
          <cell r="M9114">
            <v>0</v>
          </cell>
          <cell r="N9114">
            <v>0</v>
          </cell>
          <cell r="O9114" t="str">
            <v>SIN CONTRATAR</v>
          </cell>
        </row>
        <row r="9115">
          <cell r="K9115">
            <v>2012702210001</v>
          </cell>
          <cell r="L9115" t="str">
            <v>CONSTRUCCIÓN DE PAVIMENTO EN CONCRETO RÍGIDO EN LOS  SECTORES LA COQUERITA Y ALICANTE COVEÑAS, SUCRE, CARIBE</v>
          </cell>
          <cell r="M9115">
            <v>100</v>
          </cell>
          <cell r="N9115">
            <v>99.98</v>
          </cell>
          <cell r="O9115" t="str">
            <v>CERRADO</v>
          </cell>
        </row>
        <row r="9116">
          <cell r="K9116">
            <v>2012702210002</v>
          </cell>
          <cell r="L9116" t="str">
            <v>CONSTRUCCIÓN DE MURO DE CONTENCIÓN  Y DRAGADO EN LA RIVERA DEL  ARROYO VILLEROS EN EL CASCO URBANO DEL MUNICIPIO DE COVEÑAS DEPARTAMENTO DE SUCRE EN LA VIGENCIA 2012</v>
          </cell>
          <cell r="M9116">
            <v>100</v>
          </cell>
          <cell r="N9116">
            <v>99.97</v>
          </cell>
          <cell r="O9116" t="str">
            <v>CERRADO</v>
          </cell>
        </row>
        <row r="9117">
          <cell r="K9117">
            <v>2012702210003</v>
          </cell>
          <cell r="L9117" t="str">
            <v>ERRADICACIÓN DE LA POBREZA EXTREMA EN POBLACIÓN CON VULNERABILIDAD NUTRICIONAL EN EL MUNICIPIO DE COVEÑAS - DEPARTAMENTO DE SUCRE</v>
          </cell>
          <cell r="M9117">
            <v>100</v>
          </cell>
          <cell r="N9117">
            <v>100</v>
          </cell>
          <cell r="O9117" t="str">
            <v>CERRADO</v>
          </cell>
        </row>
        <row r="9118">
          <cell r="K9118">
            <v>2013702210001</v>
          </cell>
          <cell r="L9118" t="str">
            <v>CONSTRUCCIÓN DE LA CASA DE LA CULTURA EN EL MUNICIPIO DE COVEÑAS, SUCRE, CARIBE</v>
          </cell>
          <cell r="M9118">
            <v>100</v>
          </cell>
          <cell r="N9118">
            <v>99.11</v>
          </cell>
          <cell r="O9118" t="str">
            <v>TERMINADO</v>
          </cell>
        </row>
        <row r="9119">
          <cell r="K9119">
            <v>2013702210003</v>
          </cell>
          <cell r="L9119" t="str">
            <v>CONSTRUCCIÓN DE PAVIMENTO EN CONCRETO RÍGIDO EN EL SECTOR LA SABANERA, COVEÑAS, SUCRE, CARIBE</v>
          </cell>
          <cell r="M9119">
            <v>100</v>
          </cell>
          <cell r="N9119">
            <v>99.32</v>
          </cell>
          <cell r="O9119" t="str">
            <v>CERRADO</v>
          </cell>
        </row>
        <row r="9120">
          <cell r="K9120">
            <v>2013702210005</v>
          </cell>
          <cell r="L9120" t="str">
            <v>DOTACIÓN DE TEXTOS ESCOLARES A INSTITUCIONES Y CENTROS EDUCATIVOS OFICIALES DEL MUNICIPIO DE COVEÑAS, SUCRE, CARIBE</v>
          </cell>
          <cell r="M9120">
            <v>100</v>
          </cell>
          <cell r="N9120">
            <v>100</v>
          </cell>
          <cell r="O9120" t="str">
            <v>CERRADO</v>
          </cell>
        </row>
        <row r="9121">
          <cell r="K9121">
            <v>2013702210006</v>
          </cell>
          <cell r="L9121" t="str">
            <v>REHABILITACIÓN DE LA VÍA TORRENTE USUARIO SEGUNDA ETAPA, TRAMO REPARO- MAYORÍA, COVEÑAS, SUCRE, CARIBE</v>
          </cell>
          <cell r="M9121">
            <v>100</v>
          </cell>
          <cell r="N9121">
            <v>96.95</v>
          </cell>
          <cell r="O9121" t="str">
            <v>TERMINADO</v>
          </cell>
        </row>
        <row r="9122">
          <cell r="K9122">
            <v>2013702210007</v>
          </cell>
          <cell r="L9122" t="str">
            <v>REHABILITACIÓN VÍA SECTOR LA GULF A ESQUINA TORRENTES USUARIOS 1 Y VÍA LA GULF A 920 MTS VÍA PARALELA AL TUBO DE ECOPETROL ISLA GALLINAZO, COVEÑAS, SUCRE.</v>
          </cell>
          <cell r="M9122">
            <v>100</v>
          </cell>
          <cell r="N9122">
            <v>99.98</v>
          </cell>
          <cell r="O9122" t="str">
            <v>CERRADO</v>
          </cell>
        </row>
        <row r="9123">
          <cell r="K9123">
            <v>2013702210008</v>
          </cell>
          <cell r="L9123" t="str">
            <v>SUMINISTRO Y PUESTA EN MARCHA DE UN SISTEMA DE SUAVIZACIÓN DE AGUA PARA REMOCIÓN DE DUREZA EN LA PLANTA PRINCIPAL DEL MUNICIPIO DE COVEÑAS DEPARTAMENTO DE SUCRE</v>
          </cell>
          <cell r="M9123">
            <v>100</v>
          </cell>
          <cell r="N9123">
            <v>76.98</v>
          </cell>
          <cell r="O9123" t="str">
            <v>CERRADO</v>
          </cell>
        </row>
        <row r="9124">
          <cell r="K9124">
            <v>2013702210009</v>
          </cell>
          <cell r="L9124" t="str">
            <v>REHABILITACIÓN DE LA VÍA TORRENTE INDÍGENA, COVEÑAS, SUCRE, CARIBE</v>
          </cell>
          <cell r="M9124">
            <v>100</v>
          </cell>
          <cell r="N9124">
            <v>100</v>
          </cell>
          <cell r="O9124" t="str">
            <v>CERRADO</v>
          </cell>
        </row>
        <row r="9125">
          <cell r="K9125">
            <v>2013702210010</v>
          </cell>
          <cell r="L9125" t="str">
            <v>REHABILITACIÓN DE LA VÍA QUE UNE LAS VÍAS COVEÑAS . REPARO Y TORRENTE - USUARIO EN EL MUNICIPIO DE COVEÑAS, SUCRE, CARIBE</v>
          </cell>
          <cell r="M9125">
            <v>100</v>
          </cell>
          <cell r="N9125">
            <v>99.99</v>
          </cell>
          <cell r="O9125" t="str">
            <v>CERRADO</v>
          </cell>
        </row>
        <row r="9126">
          <cell r="K9126">
            <v>2013702210011</v>
          </cell>
          <cell r="L9126" t="str">
            <v>PROTECCIÓN DRAGADO Y CONSTRUCCIÓN DE OBRAS COMPLEMENTARIAS DE PROTECCIÓN Y EVACUACIÓN DE AGUAS EN EL ARROYO EL PIRÚ, COVEÑAS, SUCRE, CARIBE</v>
          </cell>
          <cell r="M9126">
            <v>100</v>
          </cell>
          <cell r="N9126">
            <v>99.47</v>
          </cell>
          <cell r="O9126" t="str">
            <v>TERMINADO</v>
          </cell>
        </row>
        <row r="9127">
          <cell r="K9127">
            <v>2013702210013</v>
          </cell>
          <cell r="L9127" t="str">
            <v>SUMINISTRO DE TRANSPORTE ESCOLAR GRATUITO A LOS ESTUDIANTES DE LAS INSTITUCIONES EDUCATIVAS OFICIALES DE LA ZONA DE DIFICIL ACCESO EN EL MUNICIPIO DE COVEÑAS, SUCRE CARIBE</v>
          </cell>
          <cell r="M9127">
            <v>100</v>
          </cell>
          <cell r="N9127">
            <v>100</v>
          </cell>
          <cell r="O9127" t="str">
            <v>CERRADO</v>
          </cell>
        </row>
        <row r="9128">
          <cell r="K9128">
            <v>2013702210014</v>
          </cell>
          <cell r="L9128" t="str">
            <v>CONSTRUCCIÓN PAVIMENTO CONCRETO RÍGIDO EN LA CARRERA 5A ENTRE K0+000 Y CALLE 7, CALLE 2, CALLE 3, CALLE 4, CALLE 5 ENTRE CARRERA 5A Y CARRERA 6, CALLE 5 ENTRE CARRERA 5 Y CARRERA 5A Y CALLE 6A Y CALLE 7, ISLA GALLINAZO, COVEÑAS, SUCRE</v>
          </cell>
          <cell r="M9128">
            <v>100</v>
          </cell>
          <cell r="N9128">
            <v>99.98</v>
          </cell>
          <cell r="O9128" t="str">
            <v>CERRADO</v>
          </cell>
        </row>
        <row r="9129">
          <cell r="K9129">
            <v>2013702210015</v>
          </cell>
          <cell r="L9129" t="str">
            <v>REHABILITACIÓN DE LA VÍA DESDE LA VIRGENCITA HASTA BELLEVISTA, MUNICIPIO DE COVEÑAS, SUCRE</v>
          </cell>
          <cell r="M9129">
            <v>100</v>
          </cell>
          <cell r="N9129">
            <v>100</v>
          </cell>
          <cell r="O9129" t="str">
            <v>CERRADO</v>
          </cell>
        </row>
        <row r="9130">
          <cell r="K9130">
            <v>2013702210016</v>
          </cell>
          <cell r="L9130" t="str">
            <v>REHABILITACIÓN Y MEJORAMIENTO DE LA VÍA DE ACCESO CENTRO INFANTIL DE GUAYABAL - TORRENTE USUARIO - TORRENTE INDÍGENA Y DIFERENTES CALLES DEL SECTOR EL REPARO, ZONA RURAL DEL MUNICIPIO DE COVEÑAS, SUCRE</v>
          </cell>
          <cell r="M9130">
            <v>100</v>
          </cell>
          <cell r="N9130">
            <v>100</v>
          </cell>
          <cell r="O9130" t="str">
            <v>TERMINADO</v>
          </cell>
        </row>
        <row r="9131">
          <cell r="K9131">
            <v>2014702210001</v>
          </cell>
          <cell r="L9131" t="str">
            <v>RECUPERACIÓN AMBIENTAL MEDIANTE LA ARBORIZACIÓN Y REVITALIZACIÓN DE LA FACHADA LITORAL DEL MUNICIPIO DE COVEÑAS, SUCRE</v>
          </cell>
          <cell r="M9131">
            <v>100</v>
          </cell>
          <cell r="N9131">
            <v>99.99</v>
          </cell>
          <cell r="O9131" t="str">
            <v>CERRADO</v>
          </cell>
        </row>
        <row r="9132">
          <cell r="K9132">
            <v>2014702210002</v>
          </cell>
          <cell r="L9132" t="str">
            <v>SUMINISTRO DE TRANSPORTE ESCOLAR GRATUITO A LOS ESTUDIANTES DE LAS INSTITUCIONES EDUCATIVA OFICIALES EN LA ZONA DE DIFÍCIL ACCESO 2014 EN EL MUNICIPIO DE COVEÑAS, SUCRE</v>
          </cell>
          <cell r="M9132">
            <v>100</v>
          </cell>
          <cell r="N9132">
            <v>77.84</v>
          </cell>
          <cell r="O9132" t="str">
            <v>CERRADO</v>
          </cell>
        </row>
        <row r="9133">
          <cell r="K9133">
            <v>2015702210001</v>
          </cell>
          <cell r="L9133" t="str">
            <v>MEJORAMIENTO PARA LA OPTIMIZACIÓN DE LAS REDES DE DISTRIBUCIÓN DE AGUA POTABLE EN LOS SECTORES PRIMERA ENSENADA, COQUERITA, GUAYABAL, LA MARTA E ISLA DE GALLINAZO, COVEÑAS, SUCRE</v>
          </cell>
          <cell r="M9133">
            <v>100</v>
          </cell>
          <cell r="N9133">
            <v>100</v>
          </cell>
          <cell r="O9133" t="str">
            <v>PARA CIERRE</v>
          </cell>
        </row>
        <row r="9134">
          <cell r="K9134">
            <v>2015702210002</v>
          </cell>
          <cell r="L9134" t="str">
            <v>PREVENCIÓN Y PROMOCIÓN PARA EL FOMENTO DE HÁBITOS Y ESTILOS DE VIDA SALUDABLES EN EL MUNICIPIO DE COVEÑAS, SUCRE</v>
          </cell>
          <cell r="M9134">
            <v>100</v>
          </cell>
          <cell r="N9134">
            <v>100</v>
          </cell>
          <cell r="O9134" t="str">
            <v>CERRADO</v>
          </cell>
        </row>
        <row r="9135">
          <cell r="K9135">
            <v>2015702210003</v>
          </cell>
          <cell r="L9135" t="str">
            <v>IMPLEMENTACIÓN DEL PROGRAMA DE BILINGÜISMO EN LAS INSTITUCIONES Y CENTROS EDUCATIVOS DEL MUNICIPIO COVEÑAS, SUCRE,</v>
          </cell>
          <cell r="M9135">
            <v>100</v>
          </cell>
          <cell r="N9135">
            <v>100</v>
          </cell>
          <cell r="O9135" t="str">
            <v>PARA CIERRE</v>
          </cell>
        </row>
        <row r="9136">
          <cell r="K9136">
            <v>2015702210004</v>
          </cell>
          <cell r="L9136" t="str">
            <v>FORMACIÓN GENERACIONDE CONVIVENCIA CIUDADANA EN SEGURIDAD VIAL: EDUCACION Y SEÑALIZACION PARA PREVENCION DE ACCIDENTES DE TRANSITO COVEÑAS, SUCRE, CARIBE</v>
          </cell>
          <cell r="M9136">
            <v>100</v>
          </cell>
          <cell r="N9136">
            <v>100</v>
          </cell>
          <cell r="O9136" t="str">
            <v>CERRADO</v>
          </cell>
        </row>
        <row r="9137">
          <cell r="K9137">
            <v>2015702210005</v>
          </cell>
          <cell r="L9137" t="str">
            <v>AMPLIACIÓN DEL CENTRO EDUCATIVO PIO XII ETAPA 1 DEL MUNICIPIO DE COVEÑAS, SUCRE</v>
          </cell>
          <cell r="M9137">
            <v>21.74</v>
          </cell>
          <cell r="N9137">
            <v>64.08</v>
          </cell>
          <cell r="O9137" t="str">
            <v>CONTRATADO EN EJECUCIÓN</v>
          </cell>
        </row>
        <row r="9138">
          <cell r="K9138">
            <v>2015702210006</v>
          </cell>
          <cell r="L9138" t="str">
            <v>SUMINISTRO DE MOBILIARIO ESCOLAR Y JUEGOS TRAPESOIDALES A ESTABLECIMIENTOS  EDUCATIVOS SANTA FE, ISLA GALLINAZO, MAMEY, REPARO, TOR RENTE, BELLAVISTA, BOCA DE LA CIENAGA, PUNTA DE PIEDRA, PIO XII, COVEÑITA Y MARTA, COVEÑAS, SUCRE</v>
          </cell>
          <cell r="M9138">
            <v>100</v>
          </cell>
          <cell r="N9138">
            <v>99.98</v>
          </cell>
          <cell r="O9138" t="str">
            <v>TERMINADO</v>
          </cell>
        </row>
        <row r="9139">
          <cell r="K9139">
            <v>2015702210007</v>
          </cell>
          <cell r="L9139" t="str">
            <v>MANTENIMIENTO Y LIMPIEZA DE LOS CAÑOS CANGREJAL, CORENA Y TUNEL DEL AMOR EN EL MUNICIPIO DE COVEÑAS, SUCRE</v>
          </cell>
          <cell r="M9139">
            <v>100</v>
          </cell>
          <cell r="N9139">
            <v>99.52</v>
          </cell>
          <cell r="O9139" t="str">
            <v>TERMINADO</v>
          </cell>
        </row>
        <row r="9140">
          <cell r="K9140">
            <v>2016702210001</v>
          </cell>
          <cell r="L9140" t="str">
            <v>MEJORAMIENTO DE LAS VÍAS RURALES EN TORRENTE INDIGENA SECTOR LA PLACITA, EL COLEGIO, EL POBLADO, LA MAYORIA Y SEGUNDA ETAPA - EL MAMEY Y PUNTA SECA SECTOR EL ESCONDITE EN EL MUNICIPIO DE COVEÑAS, SUCRE</v>
          </cell>
          <cell r="M9140">
            <v>0</v>
          </cell>
          <cell r="N9140">
            <v>0</v>
          </cell>
          <cell r="O9140" t="str">
            <v>SIN CONTRATAR</v>
          </cell>
        </row>
        <row r="9141">
          <cell r="K9141">
            <v>2016702210002</v>
          </cell>
          <cell r="L9141" t="str">
            <v>REHABILITACIÓN Y OPTIMIZACIÓN DEL SISTEMA DE ABASTECIMIENTO AGUAS CRUDA POZOS DE PETALACA, PLANTAS DE TRATAMIENTO DE AGUA ISLA DE GALLINAZO Y VILLEROS, FUNCIONAMIENTO DE TANQUES ELEVADOS GUAYABAL Y EL  EDÉN, COVEÑAS, SUCRE</v>
          </cell>
          <cell r="M9141">
            <v>0</v>
          </cell>
          <cell r="N9141">
            <v>0</v>
          </cell>
          <cell r="O9141" t="str">
            <v>SIN CONTRATAR</v>
          </cell>
        </row>
        <row r="9142">
          <cell r="K9142">
            <v>2016702210003</v>
          </cell>
          <cell r="L9142" t="str">
            <v>CONSTRUCCIÓN DE PAVIMENTO EN CONCRETO RÍGIDO EN VÍAS URBANAS DE LOS SECTORES ISLA DE GALLINAZO Y GUAYABAL, MUNICIPIO DE COVEÑAS, SUCRE</v>
          </cell>
          <cell r="M9142">
            <v>0</v>
          </cell>
          <cell r="N9142">
            <v>0</v>
          </cell>
          <cell r="O9142" t="str">
            <v>SIN CONTRATAR</v>
          </cell>
        </row>
        <row r="9143">
          <cell r="K9143">
            <v>2012702330001</v>
          </cell>
          <cell r="L9143" t="str">
            <v>ESTUDIOS DE PREINVERSIÓN Y DISEÑOS PARA LA EXPANSIÓN ENERGÉTICA EN BARRIOS PERIFÉRICOS DE LA ZONA URBANA DEL MUNICIPIO DE EL ROBLE, DEPARTAMENTO DE SUCRE</v>
          </cell>
          <cell r="M9143">
            <v>100</v>
          </cell>
          <cell r="N9143">
            <v>149.97</v>
          </cell>
          <cell r="O9143" t="str">
            <v>TERMINADO</v>
          </cell>
        </row>
        <row r="9144">
          <cell r="K9144">
            <v>2012702330002</v>
          </cell>
          <cell r="L9144" t="str">
            <v>CONSTRUCCIÓN REHABILITACIÓN Y OPTIMIZACIÓN DEL SISTEMA DE ALCANTARILLADO SANITARIO DEL CORREGIMIENTO EL SITIO, II ETAPA EN EL MUNICIPIO DE EL ROBLE, DEPARTAMENTO DE SUCRE, CARIBE</v>
          </cell>
          <cell r="M9144">
            <v>90</v>
          </cell>
          <cell r="N9144">
            <v>49.68</v>
          </cell>
          <cell r="O9144" t="str">
            <v>CONTRATADO EN EJECUCIÓN</v>
          </cell>
        </row>
        <row r="9145">
          <cell r="K9145">
            <v>2012702330003</v>
          </cell>
          <cell r="L9145" t="str">
            <v>MEJORAMIENTO DE LA VÍA EL SITIO TIERRA SANTA LIMITE MUNICIPAL VÍA LA VENTURA, EN LA ZONA RURAL DEL MUNICIPIO DE EL ROBLE, DEPARTAMENTO DE SUCRE, CARIBE</v>
          </cell>
          <cell r="M9145">
            <v>94</v>
          </cell>
          <cell r="N9145">
            <v>111.97</v>
          </cell>
          <cell r="O9145" t="str">
            <v>CONTRATADO EN EJECUCIÓN</v>
          </cell>
        </row>
        <row r="9146">
          <cell r="K9146">
            <v>2013702330001</v>
          </cell>
          <cell r="L9146" t="str">
            <v>MEJORAMIENTO DE LA VIA SANTA ROSA - GRILLO ALEGRE EN EL MUNICIPIO DE EL ROBLE, DEPARTAMENTO DE SUCRE, CARIBE</v>
          </cell>
          <cell r="M9146">
            <v>96</v>
          </cell>
          <cell r="N9146">
            <v>95.1</v>
          </cell>
          <cell r="O9146" t="str">
            <v>CONTRATADO EN EJECUCIÓN</v>
          </cell>
        </row>
        <row r="9147">
          <cell r="K9147">
            <v>2013702330002</v>
          </cell>
          <cell r="L9147" t="str">
            <v>CONSTRUCCIÓN DE ESCENARIO SOCIOCULTURAL EN EL PARQUE CENTRAL DE LA ZONA URBANA, DEL MUNICIPIO DE EL ROBLE, DEPARTAMENTO DE SUCRE, CARIBE</v>
          </cell>
          <cell r="M9147">
            <v>97</v>
          </cell>
          <cell r="N9147">
            <v>56.54</v>
          </cell>
          <cell r="O9147" t="str">
            <v>CONTRATADO EN EJECUCIÓN</v>
          </cell>
        </row>
        <row r="9148">
          <cell r="K9148">
            <v>2013702330003</v>
          </cell>
          <cell r="L9148" t="str">
            <v>CONSTRUCCIÓN DE LOS PARQUES CENTRALES EN LOS CORREGIMIENTOS DE CORNETA, PALMITAL, GRILLO ALEGRE Y CALLEJÓN, MUNICIPIO DE EL ROBLE, DEPARTAMENTO DE SUCRE, CARIBE</v>
          </cell>
          <cell r="M9148">
            <v>97</v>
          </cell>
          <cell r="N9148">
            <v>77.930000000000007</v>
          </cell>
          <cell r="O9148" t="str">
            <v>CONTRATADO EN EJECUCIÓN</v>
          </cell>
        </row>
        <row r="9149">
          <cell r="K9149">
            <v>2014702330001</v>
          </cell>
          <cell r="L9149" t="str">
            <v>MEJORAMIENTO DE LA VÍA SAN FRANCISCO - CAYO DE PALMA - RANCHO DE LA CRUZ - EL SITIO, ZONA RURAL DEL MUNICIPIO DE EL ROBLE, DEPARTAMENTO DE SUCRE</v>
          </cell>
          <cell r="M9149">
            <v>100</v>
          </cell>
          <cell r="N9149">
            <v>99.98</v>
          </cell>
          <cell r="O9149" t="str">
            <v>TERMINADO</v>
          </cell>
        </row>
        <row r="9150">
          <cell r="K9150">
            <v>2015702330001</v>
          </cell>
          <cell r="L9150" t="str">
            <v>CONSTRUCCIÓN DE UNIDADES SANITARIAS EN EL CORREGIMIENTO DE PATILLAL, EN EL MUNICIPIO DE EL ROBLE, DEPARTAMENTO DE SUCRE, CARIBE</v>
          </cell>
          <cell r="M9150">
            <v>100</v>
          </cell>
          <cell r="N9150">
            <v>114.91</v>
          </cell>
          <cell r="O9150" t="str">
            <v>TERMINADO</v>
          </cell>
        </row>
        <row r="9151">
          <cell r="K9151">
            <v>2015702330002</v>
          </cell>
          <cell r="L9151" t="str">
            <v>CONSTRUCCIÓN DE UNIDADES SANITARIAS EN EL CORREGIMIENTO DE CALLEJÓN Y LA VEREDA SANTA ROSA, EN EL MUNICIPIO DE EL ROBLE,  DEPARTAMENTO DE SUCRE, CARIBE.</v>
          </cell>
          <cell r="M9151">
            <v>99</v>
          </cell>
          <cell r="N9151">
            <v>97.8</v>
          </cell>
          <cell r="O9151" t="str">
            <v>CONTRATADO EN EJECUCIÓN</v>
          </cell>
        </row>
        <row r="9152">
          <cell r="K9152">
            <v>2015702330003</v>
          </cell>
          <cell r="L9152" t="str">
            <v>CONSTRUCCIÓN DE UNIDADES SANITARIAS EN EL CORREGIMIENTO DE TIERRA SANTA EN EL MUNICIPIO DE EL ROBLE, DEPARTAMENTO DE SUCRE, CARIBE</v>
          </cell>
          <cell r="M9152">
            <v>100</v>
          </cell>
          <cell r="N9152">
            <v>72.73</v>
          </cell>
          <cell r="O9152" t="str">
            <v>TERMINADO</v>
          </cell>
        </row>
        <row r="9153">
          <cell r="K9153">
            <v>2016702330002</v>
          </cell>
          <cell r="L9153" t="str">
            <v>CONSTRUCCIÓN DE UNIDADES SANITARIAS EN LOS CORREGIMIENTOS DE TIERRA SANTA, GRILLO ALEGRE, CALLEJÓN, PATILLAL Y LAS VEREDAS DE RANCHO DE LA CRUZ Y SANTA ROSA EN EL MUNICIPIO DE EL ROBLE, SUCRE</v>
          </cell>
          <cell r="M9153">
            <v>0</v>
          </cell>
          <cell r="N9153">
            <v>0</v>
          </cell>
          <cell r="O9153" t="str">
            <v>EN PROCESO DE CONTRATACIÓN</v>
          </cell>
        </row>
        <row r="9154">
          <cell r="K9154">
            <v>2012702350001</v>
          </cell>
          <cell r="L9154" t="str">
            <v>MEJORAMIENTO DE LA INFRAESTRUCTURA DE LAS INSTITUCIONES EDUCATIVAS DEL MUNICIPIO DE GALERAS, DEPARTAMENTO DE SUCRE</v>
          </cell>
          <cell r="M9154">
            <v>100</v>
          </cell>
          <cell r="N9154">
            <v>83.11</v>
          </cell>
          <cell r="O9154" t="str">
            <v>PARA CIERRE</v>
          </cell>
        </row>
        <row r="9155">
          <cell r="K9155">
            <v>2012702350002</v>
          </cell>
          <cell r="L9155" t="str">
            <v>CONSTRUCCIÓN DE PAVIMENTO EN CONCRETO RÍGIDO DE LA CALLE 12 ENTRE CARRERAS 8 Y 7 VÍA A MAGANGUE EN EL MUNICIPIO DE GALERAS, SUCRE, CARIBE</v>
          </cell>
          <cell r="M9155">
            <v>100</v>
          </cell>
          <cell r="N9155">
            <v>100</v>
          </cell>
          <cell r="O9155" t="str">
            <v>PARA CIERRE</v>
          </cell>
        </row>
        <row r="9156">
          <cell r="K9156">
            <v>2012702350003</v>
          </cell>
          <cell r="L9156" t="str">
            <v>CONSTRUCCIÓN SISTEMA DEL ALCANTARILLADO SANITARIO EN EL BARRIO EL VAIVEN GALERAS, SUCRE, CARIBE</v>
          </cell>
          <cell r="M9156">
            <v>100</v>
          </cell>
          <cell r="N9156">
            <v>100</v>
          </cell>
          <cell r="O9156" t="str">
            <v>PARA CIERRE</v>
          </cell>
        </row>
        <row r="9157">
          <cell r="K9157">
            <v>2012702350005</v>
          </cell>
          <cell r="L9157" t="str">
            <v>CONSTRUCCIÓN CONSTRUCCION PAVIMENTO EN CONCRETO RIGIDO DE LA CALLE 15 ENTRE CRAS 13A Y CLLE 13 VIA A MAGANGUE GALERAS, SUCRE, CARIBE</v>
          </cell>
          <cell r="M9157">
            <v>100</v>
          </cell>
          <cell r="N9157">
            <v>96.23</v>
          </cell>
          <cell r="O9157" t="str">
            <v>PARA CIERRE</v>
          </cell>
        </row>
        <row r="9158">
          <cell r="K9158">
            <v>2013702350001</v>
          </cell>
          <cell r="L9158" t="str">
            <v>CONSTRUCCIÓN DE PAVIMENTO EN CONCRETO HIDRÁULICO EN LOS ALREDEDORES DE LA PLAZA DEL ALGARROBO, VIA AL ESTADIO DE FUTBOL Y CALLE LA UNIÓN DEL MUNICIPIO DE GALERAS - DEPARTAMENTO DE SUCRE</v>
          </cell>
          <cell r="M9158">
            <v>100</v>
          </cell>
          <cell r="N9158">
            <v>98.04</v>
          </cell>
          <cell r="O9158" t="str">
            <v>PARA CIERRE</v>
          </cell>
        </row>
        <row r="9159">
          <cell r="K9159">
            <v>2013702350002</v>
          </cell>
          <cell r="L9159" t="str">
            <v>CONSTRUCCIÓN DE PAVIMENTO EN CONCRETO HIDRÁULICO EN LA CALLE 15 ENTRE CRA 16 Y DIAGONAL 15 Y CRA 13A ENTRE  DIAGONAL 15 Y CALLE 14 MUNICIPIO DE GALERAS - DEPARTAMENTO DE SUCRE</v>
          </cell>
          <cell r="M9159">
            <v>100</v>
          </cell>
          <cell r="N9159">
            <v>98.98</v>
          </cell>
          <cell r="O9159" t="str">
            <v>TERMINADO</v>
          </cell>
        </row>
        <row r="9160">
          <cell r="K9160">
            <v>2013702350003</v>
          </cell>
          <cell r="L9160" t="str">
            <v>REPOSICIÓN DE UN TRAMO DE ALCANTARILLADO DEL COLECTOR FINAL DE LA LAGUNA DE OXIDACIÓN N° 1 EN EL MUNICIPIO DE GALERAS - SUCRE</v>
          </cell>
          <cell r="M9160">
            <v>100</v>
          </cell>
          <cell r="N9160">
            <v>100</v>
          </cell>
          <cell r="O9160" t="str">
            <v>PARA CIERRE</v>
          </cell>
        </row>
        <row r="9161">
          <cell r="K9161">
            <v>2013702350004</v>
          </cell>
          <cell r="L9161" t="str">
            <v>CONSTRUCCIÓN DE PAVIMENTO EN CONCRETO EN CLL SAN ROQUE SALIDA AL CORREG. DE SAN ANDRES DE PALOMO ENTRE LA CLL 9 E INTERSECCION ENTRE LA CRA 14 Y CRA 13 Y CLL CENTENARIO SALIDA AL CORREG DE SAN ANDRÉS PALOMO, MCPIO DE GALERAS - SUCRE</v>
          </cell>
          <cell r="M9161">
            <v>100</v>
          </cell>
          <cell r="N9161">
            <v>99.53</v>
          </cell>
          <cell r="O9161" t="str">
            <v>TERMINADO</v>
          </cell>
        </row>
        <row r="9162">
          <cell r="K9162">
            <v>2013702350005</v>
          </cell>
          <cell r="L9162" t="str">
            <v>CONSTRUCCIÓN DE PAVIMENTO EN CONCRETO HIDRÁULICO EN LA CRA 9 ENTRE LA CLL 16 Y LA CLL 15 DEL BARRIO GALILEA MUNICIPIO DE GALERAS - DEPARTAMENTO DE SUCRE</v>
          </cell>
          <cell r="M9162">
            <v>100</v>
          </cell>
          <cell r="N9162">
            <v>99.91</v>
          </cell>
          <cell r="O9162" t="str">
            <v>TERMINADO</v>
          </cell>
        </row>
        <row r="9163">
          <cell r="K9163">
            <v>2014702350001</v>
          </cell>
          <cell r="L9163" t="str">
            <v>IMPLEMENTACIÓN DE PROCESOS DE INNOVACIÓN TECNOLÓGICA, MEDIANTE TRANSFERENCIA DE SUPLEMENTACIÓN BOVINA A BENEFICIARIOS DEL MUNICIPIO DE GALERAS, SUCRE, CARIBE, PARA ENFRENTAR ÉPOCAS CRÍTICAS DE ESCASEZ DE ALIMENTO.</v>
          </cell>
          <cell r="M9163">
            <v>100</v>
          </cell>
          <cell r="N9163">
            <v>100</v>
          </cell>
          <cell r="O9163" t="str">
            <v>TERMINADO</v>
          </cell>
        </row>
        <row r="9164">
          <cell r="K9164">
            <v>2015702350001</v>
          </cell>
          <cell r="L9164" t="str">
            <v>PREVENCIÓN DE LA DELINCUENCIA JUVENIL Y DEMÁS PROBLEMAS SOCIALES QUE AFECTAN A LA POBLACIÓN DE NIÑ@S, ADOLESCENTES Y JÓVENES; MEDIANTE LA EJECUCIÓN DE ESTRATEGIAS ESPECIALIZADAS EN EL MUNICIPIO DE GALERAS-SUCRE</v>
          </cell>
          <cell r="M9164">
            <v>100</v>
          </cell>
          <cell r="N9164">
            <v>100</v>
          </cell>
          <cell r="O9164" t="str">
            <v>TERMINADO</v>
          </cell>
        </row>
        <row r="9165">
          <cell r="K9165">
            <v>2015702350002</v>
          </cell>
          <cell r="L9165" t="str">
            <v>CONSTRUCCIÓN DE PAVIMENTO EN CONCRETO RIGIDO DE LA CALLE 15 DEL BARRIO COREA  ENTRE CARRERA 16 HACIA INTERSECCIÓN CON LA CALLE 17 EN EL MUNICIPIO DE GALERAS DEPARTAMENTO DE SUCRE</v>
          </cell>
          <cell r="M9165">
            <v>100</v>
          </cell>
          <cell r="N9165">
            <v>99.88</v>
          </cell>
          <cell r="O9165" t="str">
            <v>TERMINADO</v>
          </cell>
        </row>
        <row r="9166">
          <cell r="K9166">
            <v>2015702350003</v>
          </cell>
          <cell r="L9166" t="str">
            <v>APOYO A LA FORMACION Y CONVIVENCIA PARA LA PREVENCION DE EMBARAZOS, PROBLEMAS DE DROGADICCION, CUIDADO EN ADOLESCENTES EN LAS INSTITUCIONES EDUCATIVAS DEL MUNICIPIO DE GALERAS</v>
          </cell>
          <cell r="M9166">
            <v>100</v>
          </cell>
          <cell r="N9166">
            <v>100</v>
          </cell>
          <cell r="O9166" t="str">
            <v>PARA CIERRE</v>
          </cell>
        </row>
        <row r="9167">
          <cell r="K9167">
            <v>2013702650001</v>
          </cell>
          <cell r="L9167" t="str">
            <v>CONSTRUCCIÓN DE ALCANTARILLADO PLUVIAL Y MEJORAMIENTO DE LA CALZADA EXISTENTE EN EL BARRIO LAS MERCEDES DEL MUNICIPIO DE GUARANDA-DEPARTAMENTO DE SUCRE</v>
          </cell>
          <cell r="M9167">
            <v>99.85</v>
          </cell>
          <cell r="N9167">
            <v>97.99</v>
          </cell>
          <cell r="O9167" t="str">
            <v>CERRADO</v>
          </cell>
        </row>
        <row r="9168">
          <cell r="K9168">
            <v>2013702650002</v>
          </cell>
          <cell r="L9168" t="str">
            <v>MEJORAMIENTO DE CALZADA EXISTENTE DE LA CALLE PRINCIPAL DEL CORREGIMIENTO DE GABALDA EN EL MUNICIPIO GUARANDA DEPARTAMENTO DE SUCRE</v>
          </cell>
          <cell r="M9168">
            <v>99.5</v>
          </cell>
          <cell r="N9168">
            <v>93.81</v>
          </cell>
          <cell r="O9168" t="str">
            <v>TERMINADO</v>
          </cell>
        </row>
        <row r="9169">
          <cell r="K9169">
            <v>2013702650003</v>
          </cell>
          <cell r="L9169" t="str">
            <v>CONSTRUCCIÓN DE ELECTRIFICACION RURAL DE LA VEREDA MAMARAYA CORREGIMIENTO DE SAN RAFAE EN EL MUNICIPIO DE GUARANDA - SUCRE</v>
          </cell>
          <cell r="M9169">
            <v>100</v>
          </cell>
          <cell r="N9169">
            <v>100</v>
          </cell>
          <cell r="O9169" t="str">
            <v>CERRADO</v>
          </cell>
        </row>
        <row r="9170">
          <cell r="K9170">
            <v>2013702650004</v>
          </cell>
          <cell r="L9170" t="str">
            <v>MEJORAMIENTO DE LA CALZADA EXISTENTE DEL TRAMO QUE VA DE LA YE DEL GARCERO A LA YE DE PUNTA CARTAGENA EN ZONA RURAL DEL MUNICIPIO DE GUARANDA- DEPARTAMENTO DE SUCRE</v>
          </cell>
          <cell r="M9170">
            <v>99.5</v>
          </cell>
          <cell r="N9170">
            <v>94.93</v>
          </cell>
          <cell r="O9170" t="str">
            <v>CERRADO</v>
          </cell>
        </row>
        <row r="9171">
          <cell r="K9171">
            <v>2013702650005</v>
          </cell>
          <cell r="L9171" t="str">
            <v>CONSTRUCCIÓN PAVIMENTO EN CONCRETO HIDRAULICO,  CUNETAS, ANDENES Y BORDILLOS   EN LA CALLE 11  ENTRE LA CRA 3-8, ZONA URBANA DEL MUNICIPIO DE GUARANDA-SUCRE</v>
          </cell>
          <cell r="M9171">
            <v>100</v>
          </cell>
          <cell r="N9171">
            <v>115.18</v>
          </cell>
          <cell r="O9171" t="str">
            <v>TERMINADO</v>
          </cell>
        </row>
        <row r="9172">
          <cell r="K9172">
            <v>2013702650006</v>
          </cell>
          <cell r="L9172" t="str">
            <v>CONSTRUCCIÓN DEL PARQUE CENTRAL DEL MUNICIPIO DE GUARANDA-SUCRE</v>
          </cell>
          <cell r="M9172">
            <v>99.99</v>
          </cell>
          <cell r="N9172">
            <v>98.57</v>
          </cell>
          <cell r="O9172" t="str">
            <v>PARA CIERRE</v>
          </cell>
        </row>
        <row r="9173">
          <cell r="K9173">
            <v>2013702650007</v>
          </cell>
          <cell r="L9173" t="str">
            <v>CONSTRUCCIÓN DE  CANCHA POLIDEPORTIVA CUBIERTA EN ZONA URBANA DEL MUNICIPIO DE GUARANDA-SUCRE</v>
          </cell>
          <cell r="M9173">
            <v>100</v>
          </cell>
          <cell r="N9173">
            <v>99.8</v>
          </cell>
          <cell r="O9173" t="str">
            <v>CERRADO</v>
          </cell>
        </row>
        <row r="9174">
          <cell r="K9174">
            <v>2014702650001</v>
          </cell>
          <cell r="L9174" t="str">
            <v>CONSTRUCCIÓN PAVIMENTO EN CONCRETO EN LA CRA 5  ENTRE CALLES  3 - 4 ZONA URBANA DEL MUNICIPIO DE GUARANDA- SUCRE</v>
          </cell>
          <cell r="M9174">
            <v>100</v>
          </cell>
          <cell r="N9174">
            <v>100</v>
          </cell>
          <cell r="O9174" t="str">
            <v>PARA CIERRE</v>
          </cell>
        </row>
        <row r="9175">
          <cell r="K9175">
            <v>2014702650002</v>
          </cell>
          <cell r="L9175" t="str">
            <v>CONSTRUCCIÓN PAVIMENTO EN CONCRETO EN LA CALLE 5  ENTRE LA CRA 5-12, ZONA URBANA DEL MUNICIPIO DE GUARANDA- SUCRE</v>
          </cell>
          <cell r="M9175">
            <v>99.99</v>
          </cell>
          <cell r="N9175">
            <v>100</v>
          </cell>
          <cell r="O9175" t="str">
            <v>PARA CIERRE</v>
          </cell>
        </row>
        <row r="9176">
          <cell r="K9176">
            <v>2015702650001</v>
          </cell>
          <cell r="L9176" t="str">
            <v>IMPLEMENTACIÓN DEL SISTEMA DE SEGURIDAD VIAL  DE LA ZONA URBANA DEL MUNICIPIO GUARANDA-SUCRE</v>
          </cell>
          <cell r="M9176">
            <v>100</v>
          </cell>
          <cell r="N9176">
            <v>99.03</v>
          </cell>
          <cell r="O9176" t="str">
            <v>TERMINADO</v>
          </cell>
        </row>
        <row r="9177">
          <cell r="K9177">
            <v>2015702650002</v>
          </cell>
          <cell r="L9177" t="str">
            <v>CONSTRUCCIÓN DE ANDENES, CUNETAS  Y MEJORAMIENTO DE LA CALZADA EXISTENTE EN LA CALLE PACHO GOMEZ Y NUEVA OLA, ZONA URBANA DEL MUNICIPIO DE GUARANDA-SUCRE</v>
          </cell>
          <cell r="M9177">
            <v>100</v>
          </cell>
          <cell r="N9177">
            <v>99.99</v>
          </cell>
          <cell r="O9177" t="str">
            <v>TERMINADO</v>
          </cell>
        </row>
        <row r="9178">
          <cell r="K9178">
            <v>2015702650003</v>
          </cell>
          <cell r="L9178" t="str">
            <v>CONSTRUCCIÓN DE PAVIMENTO EN CONCRETO RIGIDO DE LA CALLE SANTO CRISTO, MUNICIPIO DE GUARANDA, DEPARTAMENTO DE SUCRE</v>
          </cell>
          <cell r="M9178">
            <v>100</v>
          </cell>
          <cell r="N9178">
            <v>99.97</v>
          </cell>
          <cell r="O9178" t="str">
            <v>TERMINADO</v>
          </cell>
        </row>
        <row r="9179">
          <cell r="K9179">
            <v>2016702650001</v>
          </cell>
          <cell r="L9179" t="str">
            <v>MEJORAMIENTO DE LA VÍA NUEVA ESPERANZA-SAN MATÍAS, ZONA RURAL DEL MUNICIPIO DE GUARANDA, DEPARTAMENTO DE SUCRE</v>
          </cell>
          <cell r="M9179">
            <v>0</v>
          </cell>
          <cell r="N9179">
            <v>0</v>
          </cell>
          <cell r="O9179" t="str">
            <v>SIN CONTRATAR</v>
          </cell>
        </row>
        <row r="9180">
          <cell r="K9180">
            <v>2013704000001</v>
          </cell>
          <cell r="L9180" t="str">
            <v>CONSTRUCCIÓN DE PAVIMENTO RIGIDO EN LA CALLE 8 SECTOR BARRIO SANTO DOMINGO-PARALIBIO LA UNIÓN,SUCRE, CARIBE</v>
          </cell>
          <cell r="M9180">
            <v>98.17</v>
          </cell>
          <cell r="N9180">
            <v>96.78</v>
          </cell>
          <cell r="O9180" t="str">
            <v>TERMINADO</v>
          </cell>
        </row>
        <row r="9181">
          <cell r="K9181">
            <v>2013704000002</v>
          </cell>
          <cell r="L9181" t="str">
            <v>MEJORAMIENTO Y MANTENIMIENTO DE LAS VÍAS RURALES DEL MUNICIPIO DE LA UNIÓN, DEPARTAMENTO DE SUCRE.</v>
          </cell>
          <cell r="M9181">
            <v>100</v>
          </cell>
          <cell r="N9181">
            <v>99.88</v>
          </cell>
          <cell r="O9181" t="str">
            <v>TERMINADO</v>
          </cell>
        </row>
        <row r="9182">
          <cell r="K9182">
            <v>2013704000003</v>
          </cell>
          <cell r="L9182" t="str">
            <v>CONSTRUCCIÓN DE PAVIMENTO RIGIDO EN LA CARRERA 13 SECTOR MOCHILA LA UNIÓN,SUCRE, CARIBE</v>
          </cell>
          <cell r="M9182">
            <v>99.7</v>
          </cell>
          <cell r="N9182">
            <v>96.8</v>
          </cell>
          <cell r="O9182" t="str">
            <v>TERMINADO</v>
          </cell>
        </row>
        <row r="9183">
          <cell r="K9183">
            <v>2013704000004</v>
          </cell>
          <cell r="L9183" t="str">
            <v>CONSTRUCCIÓN DE UN CENTRO CULTURAL EN EL MUNICIPIO DE LA UNIÓN, DEPARTAMENTO DE SUCRE</v>
          </cell>
          <cell r="M9183">
            <v>0</v>
          </cell>
          <cell r="N9183">
            <v>34.71</v>
          </cell>
          <cell r="O9183" t="str">
            <v>CONTRATADO EN EJECUCIÓN</v>
          </cell>
        </row>
        <row r="9184">
          <cell r="K9184">
            <v>2013704000006</v>
          </cell>
          <cell r="L9184" t="str">
            <v>CONSTRUCCIÓN DE ANDENES EN CONCRETO RÍGIDO EN EL ÁREA URBANA DEL MUNICIPIO DE LA UNIÓN DEPARTAMENTO DE SUCRE</v>
          </cell>
          <cell r="M9184">
            <v>99.96</v>
          </cell>
          <cell r="N9184">
            <v>99.06</v>
          </cell>
          <cell r="O9184" t="str">
            <v>TERMINADO</v>
          </cell>
        </row>
        <row r="9185">
          <cell r="K9185">
            <v>2015704000001</v>
          </cell>
          <cell r="L9185" t="str">
            <v>CONSTRUCCIÓN Y REPOTENCIACIÓN DE LA INFRAESTRUCTURA ELÉCTRICA EN LA VEREDA LA GLORIA, MUNICIPIO DE LA UNIÓN, DEPARTAMENTO DE SUCRE.</v>
          </cell>
          <cell r="M9185">
            <v>85</v>
          </cell>
          <cell r="N9185">
            <v>87.2</v>
          </cell>
          <cell r="O9185" t="str">
            <v>CONTRATADO EN EJECUCIÓN</v>
          </cell>
        </row>
        <row r="9186">
          <cell r="K9186">
            <v>2015704000002</v>
          </cell>
          <cell r="L9186" t="str">
            <v>REHABILITACIÓN Y MANTENIMIENTO DE LA VÍA LA UNIÓN-LAS PALMITAS DEL MUNICIPIO DE LA UNIÓN, DEPARTAMENTO DE SUCRE.</v>
          </cell>
          <cell r="M9186">
            <v>100</v>
          </cell>
          <cell r="N9186">
            <v>100</v>
          </cell>
          <cell r="O9186" t="str">
            <v>TERMINADO</v>
          </cell>
        </row>
        <row r="9187">
          <cell r="K9187">
            <v>2015704000003</v>
          </cell>
          <cell r="L9187" t="str">
            <v>MEJORAMIENTO Y MANTENIMIENTO DE LA VÍA QUE COMUNICA EL MUNICIPIO DE LA UNIÓN CON EL CORREGIMIENTO DE CAYO DELGADO ZONA RURAL DEL MUNICIPIO DE LA UNIÓN, DEPARTAMENTO DE SUCRE, CARIBE.</v>
          </cell>
          <cell r="M9187">
            <v>99.76</v>
          </cell>
          <cell r="N9187">
            <v>93.54</v>
          </cell>
          <cell r="O9187" t="str">
            <v>TERMINADO</v>
          </cell>
        </row>
        <row r="9188">
          <cell r="K9188">
            <v>2013704180001</v>
          </cell>
          <cell r="L9188" t="str">
            <v>APOYO A LA PERMANENCIA ESCOLAR MEDIANTE EL SERVICIO DE TRANSPORTE ESCOLAR EN LAS INSTITUCIONES Y CENTROS EDUCATIVOS DEL LOS PALMITOS, SUCRE, CARIBE</v>
          </cell>
          <cell r="M9188">
            <v>100</v>
          </cell>
          <cell r="N9188">
            <v>47.19</v>
          </cell>
          <cell r="O9188" t="str">
            <v>TERMINADO</v>
          </cell>
        </row>
        <row r="9189">
          <cell r="K9189">
            <v>2013704180002</v>
          </cell>
          <cell r="L9189" t="str">
            <v>APOYO CON PROGRAM DE ASITENCIA NUTRICIONAL MODALIDAD ALMUERZO ESCOALR A ESTUDIANTES EN SITUACION DE BULNERABILIDAD DE LAS INSTITUCIONES Y CENTROS EDUCATIVOS DEL MUNICIPIO DE LOS PALMITOS, SUCRE,</v>
          </cell>
          <cell r="M9189">
            <v>100</v>
          </cell>
          <cell r="N9189">
            <v>50</v>
          </cell>
          <cell r="O9189" t="str">
            <v>TERMINADO</v>
          </cell>
        </row>
        <row r="9190">
          <cell r="K9190">
            <v>2013704180003</v>
          </cell>
          <cell r="L9190" t="str">
            <v>CONSTRUCCIÓN DE UNA CANCHA MÚLTIPLE EN LA INSTITUCIÓN TÉCNICO AGROPECUARIA  EL PIÑAL DEL MUNICIPIO DE LOS PALMITOS EN EL DEPARTAMENTO DE SUCRE</v>
          </cell>
          <cell r="M9190">
            <v>99</v>
          </cell>
          <cell r="N9190">
            <v>94.57</v>
          </cell>
          <cell r="O9190" t="str">
            <v>CONTRATADO EN EJECUCIÓN</v>
          </cell>
        </row>
        <row r="9191">
          <cell r="K9191">
            <v>2013704180005</v>
          </cell>
          <cell r="L9191" t="str">
            <v>REPARACIÓN , LIMPIEZA Y MATENIMIENTO DE LAS LAGUNAS DE OXIDACION DEL SISTEMA DE ALCANTARILLADO DEL MUNICIPIO DE LOS PALMITOS, DEPARTAMENTO DE SUCRE</v>
          </cell>
          <cell r="M9191">
            <v>96</v>
          </cell>
          <cell r="N9191">
            <v>34.9</v>
          </cell>
          <cell r="O9191" t="str">
            <v>TERMINADO</v>
          </cell>
        </row>
        <row r="9192">
          <cell r="K9192">
            <v>2013704180006</v>
          </cell>
          <cell r="L9192" t="str">
            <v>REPOSICIÓN DE REDES ACUEDUCTO Y CONEXIONES DOMICILIARIAS EN EL CORREGIMIENTO DE EL PIÑAL EN EL MUNICIPIO DE LOS PALMITOS - DEPARTAMENTO DE SUCRE</v>
          </cell>
          <cell r="M9192">
            <v>97.75</v>
          </cell>
          <cell r="N9192">
            <v>99.99</v>
          </cell>
          <cell r="O9192" t="str">
            <v>TERMINADO</v>
          </cell>
        </row>
        <row r="9193">
          <cell r="K9193">
            <v>2013704180007</v>
          </cell>
          <cell r="L9193" t="str">
            <v>CONSTRUCCIÓN DE PARQUE Y VIA PEATONAL EN ADOQUINES EN LOTE DE USO PUBLICO EN LA ENTRADA PRINCIPAL BARRIO EL JARDIN ENTRE CALLE 5 ENTRE CARRERA 11 Y 12 LOS PALMITOS, SUCRE.</v>
          </cell>
          <cell r="M9193">
            <v>99</v>
          </cell>
          <cell r="N9193">
            <v>43.6</v>
          </cell>
          <cell r="O9193" t="str">
            <v>TERMINADO</v>
          </cell>
        </row>
        <row r="9194">
          <cell r="K9194">
            <v>2013704180008</v>
          </cell>
          <cell r="L9194" t="str">
            <v>CONSTRUCCIÓN DE DOS (2) AULAS ESCOLARES EN EL CENTRO EDUCATIVO DE LA VEREDA LOS MUÑECOS ZONA RURAL DEL MUNICIPIO DE LOS PALMITOS, SUCRE, CARIBE</v>
          </cell>
          <cell r="M9194">
            <v>100</v>
          </cell>
          <cell r="N9194">
            <v>99.97</v>
          </cell>
          <cell r="O9194" t="str">
            <v>PARA CIERRE</v>
          </cell>
        </row>
        <row r="9195">
          <cell r="K9195">
            <v>2013704180009</v>
          </cell>
          <cell r="L9195" t="str">
            <v>IMPLEMENTACIÓN SISTEMA OPTIMO DE RECOLECCION, TRANSPORTE Y DISPOSICION FINAL DE RESIDUOS SOLIDOS Y EJECUCION DE CAMPAÑAS EDUCATIVAS EN EL CASCO URBANO DE LOS PALMITOS, SUCRE, CARIBE</v>
          </cell>
          <cell r="M9195">
            <v>100</v>
          </cell>
          <cell r="N9195">
            <v>100</v>
          </cell>
          <cell r="O9195" t="str">
            <v>PARA CIERRE</v>
          </cell>
        </row>
        <row r="9196">
          <cell r="K9196">
            <v>2013704180010</v>
          </cell>
          <cell r="L9196" t="str">
            <v>CONSTRUCCIÓN DE BATERIA SANITARIA CON SISTEMA TANQUE ELEVADO Y POZO DE INSPECCION EN EL CENTRO EDUCATIVO EL COLEY ZONA RURAL DEL MUNICIPIO DE LOS PALMITOS, SUCRE, CARIBE</v>
          </cell>
          <cell r="M9196">
            <v>99</v>
          </cell>
          <cell r="N9196">
            <v>92.84</v>
          </cell>
          <cell r="O9196" t="str">
            <v>PARA CIERRE</v>
          </cell>
        </row>
        <row r="9197">
          <cell r="K9197">
            <v>2013704180011</v>
          </cell>
          <cell r="L9197" t="str">
            <v>IMPLEMENTACIÓN PROGRA EDUCATIVO SEMIPRESENCIAL POR CICLOS EN PRIMARIA, SECUNDARIA Y MEDIA A JOVENES Y ADULTOS QUE NO ACCEDEN AL SISTEMA EDUCATIVO TRADICIONAL DEL MUNICIPIO DE LOS PALMITOS, SUCRE.</v>
          </cell>
          <cell r="M9197">
            <v>100</v>
          </cell>
          <cell r="N9197">
            <v>66.67</v>
          </cell>
          <cell r="O9197" t="str">
            <v>TERMINADO</v>
          </cell>
        </row>
        <row r="9198">
          <cell r="K9198">
            <v>2013704180013</v>
          </cell>
          <cell r="L9198" t="str">
            <v>CONSTRUCCIÓN DE PAVIMENTO EN CONCRETO RIGIDO EN LOS BARRIOS MANO DE DIOS Y EL PROGRESO EN EL MUNICIPIO DE LOS PALMITOS, SUCRE, CARIBE</v>
          </cell>
          <cell r="M9198">
            <v>100</v>
          </cell>
          <cell r="N9198">
            <v>98.3</v>
          </cell>
          <cell r="O9198" t="str">
            <v>TERMINADO</v>
          </cell>
        </row>
        <row r="9199">
          <cell r="K9199">
            <v>2013704180014</v>
          </cell>
          <cell r="L9199" t="str">
            <v>ESTUDIOS PARA LA IMPLEMENTACIÓN DE UNIDADES PISCÍCOLA INTEGRALES AUTOSOSTENIBLE EN LA ZONA RURAL DEL MUNICIPIO DE LOS PALMITOS, SUCRE, CARIBE</v>
          </cell>
          <cell r="M9199">
            <v>100</v>
          </cell>
          <cell r="N9199">
            <v>50</v>
          </cell>
          <cell r="O9199" t="str">
            <v>TERMINADO</v>
          </cell>
        </row>
        <row r="9200">
          <cell r="K9200">
            <v>2013704180015</v>
          </cell>
          <cell r="L9200" t="str">
            <v>CONSTRUCCIÓN RED DE ALCANTARILLADO EN EL BARRIO LAS FLORES SECTOR CRA 5, BARRIO EL REMANSO DIAGONAL 12 BIS Y REPOSICION DE REDES EN EL BARRIO 7 DE ABRIL SOBRE LA CRA 14A BIS ZONA URBANA LOS PALMITOS, SUCRE, CARIBE</v>
          </cell>
          <cell r="M9200">
            <v>100</v>
          </cell>
          <cell r="N9200">
            <v>100</v>
          </cell>
          <cell r="O9200" t="str">
            <v>TERMINADO</v>
          </cell>
        </row>
        <row r="9201">
          <cell r="K9201">
            <v>2014704180001</v>
          </cell>
          <cell r="L9201" t="str">
            <v>CONSTRUCCIÓN DE 2 PARQUES, UNO EN ADOQUINES EN EL BARRIO LOS ALMENDROS Y UNO EN EL BARRIO 11 DE NOVIEMBRE EN  PISO DE CESPED T-5 ZONA URBANA DEL MUNICIPIO DE LOS PALMITOS, SUCRE.</v>
          </cell>
          <cell r="M9201">
            <v>100</v>
          </cell>
          <cell r="N9201">
            <v>99.96</v>
          </cell>
          <cell r="O9201" t="str">
            <v>PARA CIERRE</v>
          </cell>
        </row>
        <row r="9202">
          <cell r="K9202">
            <v>2014704180002</v>
          </cell>
          <cell r="L9202" t="str">
            <v>CONSTRUCCIÓN DE PAVIMENTO RIGIDO EN LA CALLE 11 ENTRE CARRERA 15 Y 12, LA CARRERA 14A ENTRE LA CALLE 11 Y EL CRUCE CON LA CARRERA 14 , CARRERA 14B ENTRE LA TRANSVERSAL 14 Y LA CALLE 11 EN EL MUNICIPIO DE  PALMITOS - SUCRE</v>
          </cell>
          <cell r="M9202">
            <v>100</v>
          </cell>
          <cell r="N9202">
            <v>99.95</v>
          </cell>
          <cell r="O9202" t="str">
            <v>PARA CIERRE</v>
          </cell>
        </row>
        <row r="9203">
          <cell r="K9203">
            <v>2014704180003</v>
          </cell>
          <cell r="L9203" t="str">
            <v>CONSTRUCCIÓN DE PLACA HUELLA EN CONCRETO EN LA VIA QUE COMUNICA LA VEREDA SAN JAIME CON LOS PALMITOS, SUCRE, CARIBE</v>
          </cell>
          <cell r="M9203">
            <v>100</v>
          </cell>
          <cell r="N9203">
            <v>100</v>
          </cell>
          <cell r="O9203" t="str">
            <v>PARA CIERRE</v>
          </cell>
        </row>
        <row r="9204">
          <cell r="K9204">
            <v>2014704180004</v>
          </cell>
          <cell r="L9204" t="str">
            <v>IMPLEMENTACIÓN DE PROYECTOS PRODUCTIVOS A TRAVES DE LA EXPLOTACION APICOLA EN FAMILIAS CAMPESINAS VICTIMAS DEL CONFLICTO PRIORIZADAS DE LA ZONA RURAL DEL MUNICIPIO DE LOS PALMITOS, SUCRE, CARIBE</v>
          </cell>
          <cell r="M9204">
            <v>100</v>
          </cell>
          <cell r="N9204">
            <v>100</v>
          </cell>
          <cell r="O9204" t="str">
            <v>PARA CIERRE</v>
          </cell>
        </row>
        <row r="9205">
          <cell r="K9205">
            <v>2014704180005</v>
          </cell>
          <cell r="L9205" t="str">
            <v>MEJORAMIENTO DE LA GESTION DOCUMENTAL DE LA ENTIDAD A TRAVES DE LA IMPLEMENTACION DE UN SISTEMA INTEGRADO DE ADMINISTRACION DE ARCHIVO EN EL MUNICIPIO DE LOS PALMITOS, SUCRE, CARIBE</v>
          </cell>
          <cell r="M9205">
            <v>100</v>
          </cell>
          <cell r="N9205">
            <v>100</v>
          </cell>
          <cell r="O9205" t="str">
            <v>PARA CIERRE</v>
          </cell>
        </row>
        <row r="9206">
          <cell r="K9206">
            <v>2015704180001</v>
          </cell>
          <cell r="L9206" t="str">
            <v>CONSTRUCCIÓN DE UN PARQUE CENTRAL PARA EL ESPARCIMIENTO, APROVECHAMIENTO DEL TIEMPO LIBRE E INTEGRACIÓN DE LA POBLACIÓN DEL CORREGIMEINTO SABANAS DE PEDRO ZONA RURAL DEL MUNICIPIO DE LOS PALMITOS, SUCRE, CARIBE</v>
          </cell>
          <cell r="M9206">
            <v>79.22</v>
          </cell>
          <cell r="N9206">
            <v>91.54</v>
          </cell>
          <cell r="O9206" t="str">
            <v>CONTRATADO EN EJECUCIÓN</v>
          </cell>
        </row>
        <row r="9207">
          <cell r="K9207">
            <v>2015704180002</v>
          </cell>
          <cell r="L9207" t="str">
            <v>ADECUACIÓN DE INFRAESTRUCTURA EXISTENTE PARA AMPLIAR LA PLANTA FISICA DE LA IE DE SABANAS DE PEDRO CON LA INTRODUCCION DE COMPONENTES INFORMATICOS Y ESPACIOS OPTIMOS PARA EL AREA ADMINISTRATIVA EN ZONA RURAL DEL MUNICIPIO.</v>
          </cell>
          <cell r="M9207">
            <v>100</v>
          </cell>
          <cell r="N9207">
            <v>100</v>
          </cell>
          <cell r="O9207" t="str">
            <v>TERMINADO</v>
          </cell>
        </row>
        <row r="9208">
          <cell r="K9208">
            <v>2015704180003</v>
          </cell>
          <cell r="L9208" t="str">
            <v>ADECUACIÓN DE LA INFRAESTRURA FISICA DEL PALACIO MUNICIPAL, INCLUIDA LA SECRETARIA DE PLANEACION DONDE FUNCIONA LA SECRETARIA TECNICA DEL OCAD DE LOS PALMITOS, SUCRE, CARIBE</v>
          </cell>
          <cell r="M9208">
            <v>100</v>
          </cell>
          <cell r="N9208">
            <v>83.91</v>
          </cell>
          <cell r="O9208" t="str">
            <v>TERMINADO</v>
          </cell>
        </row>
        <row r="9209">
          <cell r="K9209">
            <v>2015704180004</v>
          </cell>
          <cell r="L9209" t="str">
            <v>ESTUDIOS DE CONSULTORIA PARA LA FORMULACIÓN DEL PROYECTO CONSTRUCCIÓN DE UNA CANCHA SINTETICA CON CERRAMIENTO EN LA INSTITUCIÓN EDUCATIVA CDR EN ZONA URBANA DEL MUNICIPIO DE LOS PALMITOS, SUCRE.</v>
          </cell>
          <cell r="M9209">
            <v>100</v>
          </cell>
          <cell r="N9209">
            <v>100</v>
          </cell>
          <cell r="O9209" t="str">
            <v>PARA CIERRE</v>
          </cell>
        </row>
        <row r="9210">
          <cell r="K9210">
            <v>2015704180005</v>
          </cell>
          <cell r="L9210" t="str">
            <v>APOYO CON PROGRAMA DE ASISTENCIA NUTRICIONAL MODALIDAD ALMUERZO Y DESAYUNO ESCOLAR A ESTUDIANTES EN SITUACION DE VULNERABILIDAD DE LAS INSTITUCIONES Y CENTROS EDUCATIVOS OFICIALES DE LOS PALMITOS, SUCRE, CARIBE</v>
          </cell>
          <cell r="M9210">
            <v>100</v>
          </cell>
          <cell r="N9210">
            <v>75.61</v>
          </cell>
          <cell r="O9210" t="str">
            <v>TERMINADO</v>
          </cell>
        </row>
        <row r="9211">
          <cell r="K9211">
            <v>2015704180006</v>
          </cell>
          <cell r="L9211" t="str">
            <v>CONSTRUCCIÓN DE PAVIMENTO RÍGIDO DE 3000 PSI EN LA CALLE 10 ENTRE CARRERA 8 Y CARRERA 11 , BARRIO PUERTO UVITO, DEL MUNICIPIO DE LOS PALMITOS, SUCRE, CARIBE</v>
          </cell>
          <cell r="M9211">
            <v>100</v>
          </cell>
          <cell r="N9211">
            <v>99.94</v>
          </cell>
          <cell r="O9211" t="str">
            <v>PARA CIERRE</v>
          </cell>
        </row>
        <row r="9212">
          <cell r="K9212">
            <v>2015704180007</v>
          </cell>
          <cell r="L9212" t="str">
            <v>APOYO A LA PERMANENCIA ESCOLAR MEDIANTE EL SERVICIO DE TRANSPORTE ESCOLAR EN LAS INSTITUCIONES Y CENTROS EDUCATIVOS DURANTE EL AÑO LECTIVO 2015 EN EL MUNICIPIO DE LOS PALMITOS, SUCRE, CARIBE</v>
          </cell>
          <cell r="M9212">
            <v>100</v>
          </cell>
          <cell r="N9212">
            <v>100</v>
          </cell>
          <cell r="O9212" t="str">
            <v>PARA CIERRE</v>
          </cell>
        </row>
        <row r="9213">
          <cell r="K9213">
            <v>2015704180008</v>
          </cell>
          <cell r="L9213" t="str">
            <v>CONSTRUCCIÓN DE ENCERRAMIENTO EN MURO Y MALLA ESLABONADA DE LA PARTE FRONTAL DE LA INSTITUCION EDUCATIVA CDR DEL MUNICIPIO DE LOS PALMITOS, SUCRE.</v>
          </cell>
          <cell r="M9213">
            <v>100</v>
          </cell>
          <cell r="N9213">
            <v>99.9</v>
          </cell>
          <cell r="O9213" t="str">
            <v>PARA CIERRE</v>
          </cell>
        </row>
        <row r="9214">
          <cell r="K9214">
            <v>2015704180009</v>
          </cell>
          <cell r="L9214" t="str">
            <v>IMPLEMENTACIÓN PROGRAMA EDUCATIVA SEMIPRESENCIAL POR CICLOS EN PRIMARIA, SECUNDARIA Y MEDIA A JOVENES Y ADULTOS QUE NO ACCEDEN AL SISTEMA EDUCATIVO TRADICIONAL DEL MUNICIPIO DE LOS PALMITOS, SUCRE, CARIBE</v>
          </cell>
          <cell r="M9214">
            <v>100</v>
          </cell>
          <cell r="N9214">
            <v>100</v>
          </cell>
          <cell r="O9214" t="str">
            <v>PARA CIERRE</v>
          </cell>
        </row>
        <row r="9215">
          <cell r="K9215">
            <v>2015704180010</v>
          </cell>
          <cell r="L9215" t="str">
            <v>CONSTRUCCIÓN DE PLACA HUELLA EN LA CARRERA 6 ENTRE LA TRONCAL DE OCCIDENTE Y DIAGONAL 11 DESDE EL K0-120 DEL CORREGIMIENTO EL PIÑAL EN ZONA RURAL DE LOS PALMITOS, SUCRE, CARIBE</v>
          </cell>
          <cell r="M9215">
            <v>95</v>
          </cell>
          <cell r="N9215">
            <v>99.99</v>
          </cell>
          <cell r="O9215" t="str">
            <v>TERMINADO</v>
          </cell>
        </row>
        <row r="9216">
          <cell r="K9216">
            <v>2015704180011</v>
          </cell>
          <cell r="L9216" t="str">
            <v>IMPLEMENTACIÓN DE UN PROGRAMA DE EDUCACION Y SENSIBILIZACION AMBIENTAL CON RECUPERACION FORESTAL DE LAS RIVERAS DE ARROYOS Y CUERPOS DE AGUA DE LA ZONA NORORIENTAL DEL MUNICIPIO DE LOS PALMITOS, SUCRE, CARIBE</v>
          </cell>
          <cell r="M9216">
            <v>100</v>
          </cell>
          <cell r="N9216">
            <v>99.99</v>
          </cell>
          <cell r="O9216" t="str">
            <v>TERMINADO</v>
          </cell>
        </row>
        <row r="9217">
          <cell r="K9217">
            <v>2016704180001</v>
          </cell>
          <cell r="L9217" t="str">
            <v>APOYO A LA PERMANENCIA ESCOLAR MEDIANTE EL SERVICIO DE TRANSPORTE ESCOLAR EN LAS INSTITUCIONES Y CENTROS EDUCATIVOS DURANTE EL AÑO LECTIVO 2016 EN EL MUNICIPIO DE LOS PALMITOS, SUCRE, CARIBE</v>
          </cell>
          <cell r="M9217">
            <v>69.489999999999995</v>
          </cell>
          <cell r="N9217">
            <v>66.94</v>
          </cell>
          <cell r="O9217" t="str">
            <v>CONTRATADO EN EJECUCIÓN</v>
          </cell>
        </row>
        <row r="9218">
          <cell r="K9218">
            <v>2016704180002</v>
          </cell>
          <cell r="L9218" t="str">
            <v>APOYO CON PROGRAMA DE ASISTENCIA NUTRICIONAL MODALIDAD ALMUERZO ESCOLAR A ESTUDIANTES EN SITUACION DE VULNERABILIDAD DE LAS INSTITUCIONES Y CENTROS EDUCATIVOS DE LOS PALMITOS, SUCRE, DURANTE EL 2° SEMESTRE DEL AÑO 2016.</v>
          </cell>
          <cell r="M9218">
            <v>0</v>
          </cell>
          <cell r="N9218">
            <v>50</v>
          </cell>
          <cell r="O9218" t="str">
            <v>CONTRATADO EN EJECUCIÓN</v>
          </cell>
        </row>
        <row r="9219">
          <cell r="K9219">
            <v>2016704180003</v>
          </cell>
          <cell r="L9219" t="str">
            <v>CONSTRUCCIÓN DE UN PARQUE PARA EL ESPARCIMIENTO, RECREACIÓN Y DEPORTE DE LOS HABITANTES DEL BARRIO EL JARDÍN ENTRE LA CARRERA 11 Y CARRERA 12 DEL MUNICIPIO DE LOS PALMITOS, SUCRE, CARIBE</v>
          </cell>
          <cell r="M9219">
            <v>0</v>
          </cell>
          <cell r="N9219">
            <v>49.99</v>
          </cell>
          <cell r="O9219" t="str">
            <v>CONTRATADO EN EJECUCIÓN</v>
          </cell>
        </row>
        <row r="9220">
          <cell r="K9220">
            <v>2016704180004</v>
          </cell>
          <cell r="L9220" t="str">
            <v>IMPLEMENTACIÓN PROGRAMA EDUCATIVO SEMIPRESENCIAL POR CICLOS EN PRIMARIA SECUNDARIA Y MEDIA PARA JÓVENES Y ADULTOS DE LA POBLACIÓN GENERAL, VICTIMAS Y EN SITUACIÓN DE DISCAPACIDAD SIN ACCESO AL SISTEMA EDUCATIVO DE LOS PALMITOS.</v>
          </cell>
          <cell r="M9220">
            <v>0</v>
          </cell>
          <cell r="N9220">
            <v>46.73</v>
          </cell>
          <cell r="O9220" t="str">
            <v>CONTRATADO EN EJECUCIÓN</v>
          </cell>
        </row>
        <row r="9221">
          <cell r="K9221">
            <v>2013704290001</v>
          </cell>
          <cell r="L9221" t="str">
            <v>CONSTRUCCIÓN DE DOS PUENTES PEATONALES, UNO EN EL MUELLE CENTRAL PUERTO DAJER Y OTRO EN EL CORREGIMIENTO IRACAL, MUNICIPIO DE MAJAGUAL, SUCRE</v>
          </cell>
          <cell r="M9221">
            <v>76.52</v>
          </cell>
          <cell r="N9221">
            <v>87.62</v>
          </cell>
          <cell r="O9221" t="str">
            <v>CONTRATADO EN EJECUCIÓN</v>
          </cell>
        </row>
        <row r="9222">
          <cell r="K9222">
            <v>2013704290002</v>
          </cell>
          <cell r="L9222" t="str">
            <v>CONSTRUCCIÓN DEL PARQUE PRINCIPAL DEL CORREGIMIENTO DE PIZA, EN EL MUNICIPIO DE MAJAGUAL, SUCRE</v>
          </cell>
          <cell r="M9222">
            <v>100</v>
          </cell>
          <cell r="N9222">
            <v>140.04</v>
          </cell>
          <cell r="O9222" t="str">
            <v>TERMINADO</v>
          </cell>
        </row>
        <row r="9223">
          <cell r="K9223">
            <v>2013704290003</v>
          </cell>
          <cell r="L9223" t="str">
            <v>CONSTRUCCIÓN DE PAVIMENTO EN CONCRETO RIGIDO EN LA VIA DE ACCESO AL CORREGIMIENTO LA SIERPE DEL MUNICIPIO DE MAJAGUAL, DEPARTAMENTO DE SUCRE</v>
          </cell>
          <cell r="M9223">
            <v>100</v>
          </cell>
          <cell r="N9223">
            <v>97.04</v>
          </cell>
          <cell r="O9223" t="str">
            <v>TERMINADO</v>
          </cell>
        </row>
        <row r="9224">
          <cell r="K9224">
            <v>2013704290004</v>
          </cell>
          <cell r="L9224" t="str">
            <v>CONSTRUCCIÓN DE PAVIMENTO EN CONCRETO RIGIDO EN LA VIA DE ACCESO AL CORREGIMIENTO LAS PALMITAS DEL MUNICIPIO DE MAJAGUAL, DEPARTAMENTO DE SUCRE</v>
          </cell>
          <cell r="M9224">
            <v>100</v>
          </cell>
          <cell r="N9224">
            <v>100</v>
          </cell>
          <cell r="O9224" t="str">
            <v>TERMINADO</v>
          </cell>
        </row>
        <row r="9225">
          <cell r="K9225">
            <v>2013704290005</v>
          </cell>
          <cell r="L9225" t="str">
            <v>CONSTRUCCIÓN DE PAVIMENTO EN CONCRETO RIGIDO DE LA CALLE 7 ENTRE CARRERAS 10 Y 16, BARRIOS GUAYABALITO, VISTA HERMOSA, BELLA VISTA Y EL CARMEN MUNICIPIO DE MAJAGUAL DEPARTAMENTO DE SUCRE</v>
          </cell>
          <cell r="M9225">
            <v>98.93</v>
          </cell>
          <cell r="N9225">
            <v>99.17</v>
          </cell>
          <cell r="O9225" t="str">
            <v>PARA CIERRE</v>
          </cell>
        </row>
        <row r="9226">
          <cell r="K9226">
            <v>2014704290001</v>
          </cell>
          <cell r="L9226" t="str">
            <v>REMODELACIÓN DEL POLIDEPORTIVO PANAMÁ EN EL MUNICIPIO DE MAJAGUAL, SUCRE</v>
          </cell>
          <cell r="M9226">
            <v>100</v>
          </cell>
          <cell r="N9226">
            <v>99.99</v>
          </cell>
          <cell r="O9226" t="str">
            <v>CERRADO</v>
          </cell>
        </row>
        <row r="9227">
          <cell r="K9227">
            <v>2014704290003</v>
          </cell>
          <cell r="L9227" t="str">
            <v>CONSTRUCCIÓN DEL PARQUE PRINCIPAL DEL CORREGIMIENTO DE TOMALA EN EL MUNICIPIO DE MAJAGUAL, SUCRE</v>
          </cell>
          <cell r="M9227">
            <v>100</v>
          </cell>
          <cell r="N9227">
            <v>99.95</v>
          </cell>
          <cell r="O9227" t="str">
            <v>CERRADO</v>
          </cell>
        </row>
        <row r="9228">
          <cell r="K9228">
            <v>2014704290004</v>
          </cell>
          <cell r="L9228" t="str">
            <v>CONSTRUCCIÓN DEL PAVIMENTO EN CONCRETO RIGIDO DE 3000 PSI, EN LA CALLE PRINCIPAL DEL CORREGIMIENTO DEL NARANJO EN EL MUNICIPIO DE MAJAGUAL, SUCRE</v>
          </cell>
          <cell r="M9228">
            <v>100</v>
          </cell>
          <cell r="N9228">
            <v>100</v>
          </cell>
          <cell r="O9228" t="str">
            <v>TERMINADO</v>
          </cell>
        </row>
        <row r="9229">
          <cell r="K9229">
            <v>2014704290005</v>
          </cell>
          <cell r="L9229" t="str">
            <v>CONSTRUCCIÓN DEL SISTEMA DE MICROACUEDUCTO QUE ABASTECERA DE AGUA A LAS VEREDAS DEL PARAISO Y BOCAS DEL CANAL, EN EL MUNICIPIO DE MAJAGUAL DEPARTAMENTO DE SUCRE</v>
          </cell>
          <cell r="M9229">
            <v>100</v>
          </cell>
          <cell r="N9229">
            <v>99.03</v>
          </cell>
          <cell r="O9229" t="str">
            <v>CERRADO</v>
          </cell>
        </row>
        <row r="9230">
          <cell r="K9230">
            <v>2014704290006</v>
          </cell>
          <cell r="L9230" t="str">
            <v>CONSTRUCCIÓN DE ESCENARIO DEPORTIVO CUBIERTO EN EL CORREGIMIENTO DE PIZA, MUNICIPIO DE MAJAGUAL, SUCRE.</v>
          </cell>
          <cell r="M9230">
            <v>100</v>
          </cell>
          <cell r="N9230">
            <v>100</v>
          </cell>
          <cell r="O9230" t="str">
            <v>CERRADO</v>
          </cell>
        </row>
        <row r="9231">
          <cell r="K9231">
            <v>2014704290007</v>
          </cell>
          <cell r="L9231" t="str">
            <v>AMPLIACIÓN DE REDES DE ALCANTARILLADO Y CONSTRUCCIÓN DE PAVIMENTO DESDE EL COLEGIO SAN JOSÉ PASANDO POR EL BARRIO SAN VICENTE HASTA EMPALMAR CON EL PAVIMENTO DEL BARRIO LA ESMERALDA EN EL MUNICIPIO DE MAJAGUAL SUCRE</v>
          </cell>
          <cell r="M9231">
            <v>100</v>
          </cell>
          <cell r="N9231">
            <v>100</v>
          </cell>
          <cell r="O9231" t="str">
            <v>CERRADO</v>
          </cell>
        </row>
        <row r="9232">
          <cell r="K9232">
            <v>2015704290001</v>
          </cell>
          <cell r="L9232" t="str">
            <v>REHABILITACIÓN DE LOS CAÑOS MIRAFLORES (5 KM), MISALO (1,7 KM), SAN MIGUEL (2 KM), BOLOMBOLO (300 M), MEDIANTE LA REMOCIÓN MECÁNICA DE SEDIMENTOS, EN EL MUNICIPIO DE MAJAGUAL, SUCRE</v>
          </cell>
          <cell r="M9232">
            <v>100</v>
          </cell>
          <cell r="N9232">
            <v>100</v>
          </cell>
          <cell r="O9232" t="str">
            <v>CERRADO</v>
          </cell>
        </row>
        <row r="9233">
          <cell r="K9233">
            <v>2015704290002</v>
          </cell>
          <cell r="L9233" t="str">
            <v>CONSTRUCCIÓN DE PAVIMENTO EN CONCRETO RIGIDO DE 3000 PSI, EN LAS CARRERAS 10 Y 11 ENTRA CALLES 6 Y 7, CARRERAS 19 ENTRE CALLES 4 Y 5 EN EL MUNICIPIO DE MAJAGUAL DEPARTAMENTO DE SUCRE</v>
          </cell>
          <cell r="M9233">
            <v>100</v>
          </cell>
          <cell r="N9233">
            <v>99.91</v>
          </cell>
          <cell r="O9233" t="str">
            <v>CERRADO</v>
          </cell>
        </row>
        <row r="9234">
          <cell r="K9234">
            <v>2015704290003</v>
          </cell>
          <cell r="L9234" t="str">
            <v>CONSTRUCCIÓN DE CINCO POZOS PROFUNDOS VEREDALES Y AMPLIACIÓN DE REDES DE DISTRIBUCIÓN DE AGUA DESDE LA VEREDA DEL INDIO NUEVO AL INDIO VIEJO, EN ZONA RURAL DEL MUNICIPIO DE MAJAGUAL, SUCRE</v>
          </cell>
          <cell r="M9234">
            <v>100</v>
          </cell>
          <cell r="N9234">
            <v>99.97</v>
          </cell>
          <cell r="O9234" t="str">
            <v>TERMINADO</v>
          </cell>
        </row>
        <row r="9235">
          <cell r="K9235">
            <v>2015704290004</v>
          </cell>
          <cell r="L9235" t="str">
            <v>DOTACIÓN Y CAPACITACIÓN PARA DESARROLLAR EL PROGRAMA NACIONAL DE BILINGÜISMO EN LAS INSTITUCIONES EDUCATIVAS DEL MUNICIPIO DE MAJAGUAL SUCRE</v>
          </cell>
          <cell r="M9235">
            <v>100</v>
          </cell>
          <cell r="N9235">
            <v>100</v>
          </cell>
          <cell r="O9235" t="str">
            <v>CERRADO</v>
          </cell>
        </row>
        <row r="9236">
          <cell r="K9236">
            <v>2015704290005</v>
          </cell>
          <cell r="L9236" t="str">
            <v>CONSTRUCCIÓN DE DOS PUENTES EN CONCRETO LOCALIZADOS, UNO SOBRE EL CAÑO PUEBLO NUEVO, Y OTRO EN EL SECTOR EL LIMON ENTRE EL CARRAO Y LAS MARTAS ZONAS RURALES DEL MUNICIPIO MAJAGUAL, DEPARTAMENTO DE SUCRE</v>
          </cell>
          <cell r="M9236">
            <v>100</v>
          </cell>
          <cell r="N9236">
            <v>99.95</v>
          </cell>
          <cell r="O9236" t="str">
            <v>TERMINADO</v>
          </cell>
        </row>
        <row r="9237">
          <cell r="K9237">
            <v>2015704290006</v>
          </cell>
          <cell r="L9237" t="str">
            <v>ADECUACIÓN Y REFORZAMIENTO DEL PUENTE PEATONAL COLGANTE METALICO DEL CORREGIMIENTO DE PIZA MUNICIPIO DE MAJAGUAL, SUCRE</v>
          </cell>
          <cell r="M9237">
            <v>0</v>
          </cell>
          <cell r="N9237">
            <v>0</v>
          </cell>
          <cell r="O9237" t="str">
            <v>CONTRATADO EN EJECUCIÓN</v>
          </cell>
        </row>
        <row r="9238">
          <cell r="K9238">
            <v>2016704290001</v>
          </cell>
          <cell r="L9238" t="str">
            <v>REHABILITACIÓN DE LOS CAÑOS TOMALA (8KM), LAS GALIAS (2,5 KM), EL CHIPE (1,72 KM), MEDIANTE LA REMOCIÓN MECÁNICA DE SEDIMENTOS, EN EL MUNICIPIO DE MAJAGUAL, DEPARTAMENTO DE SUCRE</v>
          </cell>
          <cell r="M9238">
            <v>0</v>
          </cell>
          <cell r="N9238">
            <v>0</v>
          </cell>
          <cell r="O9238" t="str">
            <v>EN PROCESO DE CONTRATACIÓN</v>
          </cell>
        </row>
        <row r="9239">
          <cell r="K9239">
            <v>2016704290002</v>
          </cell>
          <cell r="L9239" t="str">
            <v>CONSTRUCCIÓN DE PAVIMENTO EN CONCRETO RÍGIDO DESDE LA CL 5 CON CRA 7 HASTA EL PAVIMENTO EXISTENTE DE LA CL 7, CRA 8 ENTRE CL 5 Y 7 Y EMPALME DE LA CL 5 CON CRA 19, EN EL MUNICIPIO DE MAJAGUAL, SUCRE</v>
          </cell>
          <cell r="M9239">
            <v>0</v>
          </cell>
          <cell r="N9239">
            <v>0</v>
          </cell>
          <cell r="O9239" t="str">
            <v>SIN MIGRAR</v>
          </cell>
        </row>
        <row r="9240">
          <cell r="K9240">
            <v>2013704730001</v>
          </cell>
          <cell r="L9240" t="str">
            <v>CONSTRUCCIÓN DEL CERRAMIENTO Y ADECUACION DEL POLIDEPORTIVO JOSE LUIS DOMINGUEZ EN EL  MUNICIPIO DE MORROA DEPARTAMENTO DE SUCRE</v>
          </cell>
          <cell r="M9240">
            <v>14.5</v>
          </cell>
          <cell r="N9240">
            <v>53.67</v>
          </cell>
          <cell r="O9240" t="str">
            <v>CONTRATADO EN EJECUCIÓN</v>
          </cell>
        </row>
        <row r="9241">
          <cell r="K9241">
            <v>2013704730002</v>
          </cell>
          <cell r="L9241" t="str">
            <v>MEJORAMIENTO DEL ALUMBRADO PÚBLICO DEL MUNICIPIO DE MORROA, DEPARTAMENTO DE SUCRE</v>
          </cell>
          <cell r="M9241">
            <v>100</v>
          </cell>
          <cell r="N9241">
            <v>88.76</v>
          </cell>
          <cell r="O9241" t="str">
            <v>PARA CIERRE</v>
          </cell>
        </row>
        <row r="9242">
          <cell r="K9242">
            <v>2013704730003</v>
          </cell>
          <cell r="L9242" t="str">
            <v>CONSTRUCCIÓN DEL CERRAMIENTO, CONSTRUCCION DE 100 BOVEDAS Y REMODELACION DE LA FACHADA PRINCIPAL EN EL CEMENTERIO CENTRAL DEL MUNICIPIO DE MORROA, DEPARTAMENTO DE SUCRE</v>
          </cell>
          <cell r="M9242">
            <v>100</v>
          </cell>
          <cell r="N9242">
            <v>47.4</v>
          </cell>
          <cell r="O9242" t="str">
            <v>TERMINADO</v>
          </cell>
        </row>
        <row r="9243">
          <cell r="K9243">
            <v>2013704730004</v>
          </cell>
          <cell r="L9243" t="str">
            <v>CONSTRUCCIÓN PAVIMENTO EN CONCRETO RIGIDO EN EL BARRIO 9 DE ABRIL, EN EL SECTOR DE LA CALLE  2E ENTRE CARRERA 4 Y CARRERA 7, Y 2 ENTRE CARRERA 4 Y CARRERA 7, EN EL MUNICIPIO DE MORROA DEPARTAMENTO DE SUCRE</v>
          </cell>
          <cell r="M9243">
            <v>100</v>
          </cell>
          <cell r="N9243">
            <v>45.16</v>
          </cell>
          <cell r="O9243" t="str">
            <v>TERMINADO</v>
          </cell>
        </row>
        <row r="9244">
          <cell r="K9244">
            <v>2013704730006</v>
          </cell>
          <cell r="L9244" t="str">
            <v>CONSTRUCCIÓN PARQUE PRINCIPAL DEL MUNICIPIO DE MORROA EN EL DEPARTAMENTO DE SUCRE.</v>
          </cell>
          <cell r="M9244">
            <v>100</v>
          </cell>
          <cell r="N9244">
            <v>73.319999999999993</v>
          </cell>
          <cell r="O9244" t="str">
            <v>TERMINADO</v>
          </cell>
        </row>
        <row r="9245">
          <cell r="K9245">
            <v>2013704730007</v>
          </cell>
          <cell r="L9245" t="str">
            <v>CONSTRUCCIÓN Y ADECUACIÓN DEL ESTADIO DE SOFTBOL Y CENTRO DEPORTIVO MARCELINO SIERRA EN EL MUNICIPIO DE MORROA DEPARTAMENTO DE SUCRE I PRIMERA ETAPA.</v>
          </cell>
          <cell r="M9245">
            <v>51.51</v>
          </cell>
          <cell r="N9245">
            <v>62.35</v>
          </cell>
          <cell r="O9245" t="str">
            <v>CONTRATADO EN EJECUCIÓN</v>
          </cell>
        </row>
        <row r="9246">
          <cell r="K9246">
            <v>2013704730009</v>
          </cell>
          <cell r="L9246" t="str">
            <v>CONSTRUCCIÓN DEL CENTRO CULTURAL Y DE EVENTOS PABLO DOMINGUEZ Y ELIGIO MENDEZ, EN EL MUNICIPIO DE MORROA, DEPARTAMENTO DE SUCRE (I ETAPA)</v>
          </cell>
          <cell r="M9246">
            <v>53.68</v>
          </cell>
          <cell r="N9246">
            <v>72.58</v>
          </cell>
          <cell r="O9246" t="str">
            <v>CONTRATADO EN EJECUCIÓN</v>
          </cell>
        </row>
        <row r="9247">
          <cell r="K9247">
            <v>2015704730001</v>
          </cell>
          <cell r="L9247" t="str">
            <v>ESTUDIO DE PATOLOGÍA, REHABILITACIÓN ESTRUCTURAL Y/O DISEÑOS NUEVOS  PARA VARIOS PUENTES EN EL MUNICIPIO DE MORROA EN EL DEPARTAMENTO DE SUCRE.</v>
          </cell>
          <cell r="M9247">
            <v>100</v>
          </cell>
          <cell r="N9247">
            <v>100</v>
          </cell>
          <cell r="O9247" t="str">
            <v>PARA CIERRE</v>
          </cell>
        </row>
        <row r="9248">
          <cell r="K9248">
            <v>2015704730002</v>
          </cell>
          <cell r="L9248" t="str">
            <v>REMODELACIÓN Y AMPLIACION DEL PASAJE PEATONAL Y VEHICULAR DE LA CALLE 8 ENTRE CARRERAS 5 Y 6 DE LA ALCALDIA DEL MUNICIPIO DE MORROA - SUCRE.</v>
          </cell>
          <cell r="M9248">
            <v>100</v>
          </cell>
          <cell r="N9248">
            <v>99.88</v>
          </cell>
          <cell r="O9248" t="str">
            <v>TERMINADO</v>
          </cell>
        </row>
        <row r="9249">
          <cell r="K9249">
            <v>2015704730004</v>
          </cell>
          <cell r="L9249" t="str">
            <v>REPOSICIÓN REDES DE ALCANTARILLADO SANITARIO EN LOS SECTORES CHAMBACU Y LOS OLIVOS EN LA ZONA URBANA DEL MUNICIPIO DE MORROA, DEPARTAMENTO DE SUCRE</v>
          </cell>
          <cell r="M9249">
            <v>100</v>
          </cell>
          <cell r="N9249">
            <v>99.91</v>
          </cell>
          <cell r="O9249" t="str">
            <v>PARA CIERRE</v>
          </cell>
        </row>
        <row r="9250">
          <cell r="K9250">
            <v>2015704730005</v>
          </cell>
          <cell r="L9250" t="str">
            <v>REPOSICIÓN Y CONSTRUCCIÓN DE REDES DE ALCANTARILLADO SANITARIO EN LOS SECTORES NUEVE DE ABRIL, LA CRUZ, RAFAEL NUÑEZ Y CHAMBACU EN LA ZONA URBANA DEL MUNICIPIO DE MORROA DEPARTAMENTO DE SUCRE.</v>
          </cell>
          <cell r="M9250">
            <v>100</v>
          </cell>
          <cell r="N9250">
            <v>98.9</v>
          </cell>
          <cell r="O9250" t="str">
            <v>TERMINADO</v>
          </cell>
        </row>
        <row r="9251">
          <cell r="K9251">
            <v>2015704730006</v>
          </cell>
          <cell r="L9251" t="str">
            <v>CONSTRUCCIÓN DE ANDENES PEATONALES EN LOS SECTORES NUEVE DE ABRIL, CHAMBACU Y RINCON CENTRO, EN EL MUNICIPIO DE MORROA DEPARTAMENTO DE SUCRE.</v>
          </cell>
          <cell r="M9251">
            <v>52.93</v>
          </cell>
          <cell r="N9251">
            <v>44.07</v>
          </cell>
          <cell r="O9251" t="str">
            <v>CONTRATADO EN EJECUCIÓN</v>
          </cell>
        </row>
        <row r="9252">
          <cell r="K9252">
            <v>2015704730007</v>
          </cell>
          <cell r="L9252" t="str">
            <v>FORTALECIMIENTO DE LA POLITICA DE SALUD SEXUAL Y REPRODUCTIVA EN ADOLESCENTE  EN LA POBLACION  ESTUDIANTIL DE BASICA SENCUNDARIA Y EDUCACION MEDIA EN EL MUNICIPIO DE MORROA SUCRE</v>
          </cell>
          <cell r="M9252">
            <v>100</v>
          </cell>
          <cell r="N9252">
            <v>99.93</v>
          </cell>
          <cell r="O9252" t="str">
            <v>PARA CIERRE</v>
          </cell>
        </row>
        <row r="9253">
          <cell r="K9253">
            <v>2015704730008</v>
          </cell>
          <cell r="L9253" t="str">
            <v>SUMINISTRO E INSTALACION DE TANQUE DE ALMACENAMIENTO  PREFABRICADO II ETAPA PARA LA OPTMIZACION DEL SISTEMA DE ACUEDUCTO EN LA ZONA URBANA DEL MUNICIPIO DE MORROA DEPARTAMENTO DE SUCRE.</v>
          </cell>
          <cell r="M9253">
            <v>100</v>
          </cell>
          <cell r="N9253">
            <v>84.76</v>
          </cell>
          <cell r="O9253" t="str">
            <v>TERMINADO</v>
          </cell>
        </row>
        <row r="9254">
          <cell r="K9254">
            <v>2013705080001</v>
          </cell>
          <cell r="L9254" t="str">
            <v>CONSTRUCCIÓN PAVIMENTO EN CONCRETO DE LA CALLE 26B-26C-26D Y CRA 7C (CIUDADELA LA PAZ) OVEJAS, SUCRE, CARIBE</v>
          </cell>
          <cell r="M9254">
            <v>100</v>
          </cell>
          <cell r="N9254">
            <v>99.03</v>
          </cell>
          <cell r="O9254" t="str">
            <v>TERMINADO</v>
          </cell>
        </row>
        <row r="9255">
          <cell r="K9255">
            <v>2013705080002</v>
          </cell>
          <cell r="L9255" t="str">
            <v>CONSTRUCCIÓN DE PAVIMENTO EN CONCRETO RIGIDO DE LA CALLE 19 ENTRE CARRERAS 25 Y 27 OVEJAS, SUCRE, CARIBE</v>
          </cell>
          <cell r="M9255">
            <v>100</v>
          </cell>
          <cell r="N9255">
            <v>73.89</v>
          </cell>
          <cell r="O9255" t="str">
            <v>TERMINADO</v>
          </cell>
        </row>
        <row r="9256">
          <cell r="K9256">
            <v>2013705080003</v>
          </cell>
          <cell r="L9256" t="str">
            <v>CONSTRUCCIÓN SENDERO PEATONAL Y MIRADOR EN EL BARRIO LA PAZ DEL MUNICIPIO DE OVEJAS EN EL DEPARTAMENTO DE SUCRE</v>
          </cell>
          <cell r="M9256">
            <v>100</v>
          </cell>
          <cell r="N9256">
            <v>88.33</v>
          </cell>
          <cell r="O9256" t="str">
            <v>TERMINADO</v>
          </cell>
        </row>
        <row r="9257">
          <cell r="K9257">
            <v>2013705080004</v>
          </cell>
          <cell r="L9257" t="str">
            <v>CONSTRUCCIÓN DE LA SEGUNDA ETAPA DEL ALCANTARILLADO DEL CORREGIMIENTO DE LA PEÑA OVEJAS, SUCRE, CARIBE</v>
          </cell>
          <cell r="M9257">
            <v>100</v>
          </cell>
          <cell r="N9257">
            <v>91.63</v>
          </cell>
          <cell r="O9257" t="str">
            <v>TERMINADO</v>
          </cell>
        </row>
        <row r="9258">
          <cell r="K9258">
            <v>2013705080005</v>
          </cell>
          <cell r="L9258" t="str">
            <v>CONSTRUCCIÓN DE PAVIMENTO EN CONCRETO HIDRÁULICO EN: CLL 17 ENTRE CRA 15 Y 16; CRA 16 ENTRE INTERSECCIÓN CON CRA 15 HASTA CLL 14; CLL 26 ENTRE CRA 17 Y 15B; Y CLL 27 ENTRE CRA 17 Y DIAG 15 EN EL MUNICIPIO DE OVEJAS, DPTO DE SUCRE</v>
          </cell>
          <cell r="M9258">
            <v>100</v>
          </cell>
          <cell r="N9258">
            <v>62.89</v>
          </cell>
          <cell r="O9258" t="str">
            <v>TERMINADO</v>
          </cell>
        </row>
        <row r="9259">
          <cell r="K9259">
            <v>2013705080006</v>
          </cell>
          <cell r="L9259" t="str">
            <v>CONSTRUCCIÓN DE 4 COMEDORES ESCOLARES EN LA INSTITUCIÓN EDUCATIVA SAN JOSE, CENTRO EDUCATIVO HOGAR DON BOSCO, CENTRO EDUCATIVO LOS NÚMEROS E INSTITUCIÓN EDUCATIVA TÉCNICA AGROPECUARIA SAN RAFAEL, EN EL MUNICIPIO OVEJAS - SUCRE</v>
          </cell>
          <cell r="M9259">
            <v>100</v>
          </cell>
          <cell r="N9259">
            <v>97.26</v>
          </cell>
          <cell r="O9259" t="str">
            <v>TERMINADO</v>
          </cell>
        </row>
        <row r="9260">
          <cell r="K9260">
            <v>2013705080008</v>
          </cell>
          <cell r="L9260" t="str">
            <v>CONSTRUCCIÓN AULA DE INFORMATICA EN LA INSTITUCION EDUCATIVA DE CANUTAL OVEJAS, SUCRE, CARIBE</v>
          </cell>
          <cell r="M9260">
            <v>100</v>
          </cell>
          <cell r="N9260">
            <v>66.97</v>
          </cell>
          <cell r="O9260" t="str">
            <v>TERMINADO</v>
          </cell>
        </row>
        <row r="9261">
          <cell r="K9261">
            <v>2013705080009</v>
          </cell>
          <cell r="L9261" t="str">
            <v>CONSTRUCCIÓN CANCHA MULTIFUNCIONAL (BALONCESTO, MICROFUTBOL Y VOLEIBOL), EN LA INSTITUCION EDUCATIVA GABRIEL TABOADA SANTODOMINGO OVEJAS, SUCRE, CARIBE</v>
          </cell>
          <cell r="M9261">
            <v>100</v>
          </cell>
          <cell r="N9261">
            <v>93.47</v>
          </cell>
          <cell r="O9261" t="str">
            <v>TERMINADO</v>
          </cell>
        </row>
        <row r="9262">
          <cell r="K9262">
            <v>2013705080010</v>
          </cell>
          <cell r="L9262" t="str">
            <v>CONSTRUCCIÓN AULA DE CLASES EN LA EUROPA OVEJAS, SUCRE, CARIBE</v>
          </cell>
          <cell r="M9262">
            <v>100</v>
          </cell>
          <cell r="N9262">
            <v>100</v>
          </cell>
          <cell r="O9262" t="str">
            <v>CERRADO</v>
          </cell>
        </row>
        <row r="9263">
          <cell r="K9263">
            <v>2013705080011</v>
          </cell>
          <cell r="L9263" t="str">
            <v>REMODELACIÓN Y ADECUACIÓN DE LA INFRAESTRUCTURA FÍSICA DEL CENTRO DE SALUD DEL CORREGIMIENTO DE FLOR DEL MONTE EN EL MUNICIPIO DE OVEJAS - DEPARTAMENTO DE SUCRE</v>
          </cell>
          <cell r="M9263">
            <v>100</v>
          </cell>
          <cell r="N9263">
            <v>99.98</v>
          </cell>
          <cell r="O9263" t="str">
            <v>TERMINADO</v>
          </cell>
        </row>
        <row r="9264">
          <cell r="K9264">
            <v>2013705080012</v>
          </cell>
          <cell r="L9264" t="str">
            <v>ADECUACIÓN Y RESTAURACIÓN DEL PARQUE CENTRAL DEL BARRIO LA BOMBA DEL MUNICIPIO DE OVEJAS - DEPARTAMENTO DE SUCRE</v>
          </cell>
          <cell r="M9264">
            <v>100</v>
          </cell>
          <cell r="N9264">
            <v>68.8</v>
          </cell>
          <cell r="O9264" t="str">
            <v>TERMINADO</v>
          </cell>
        </row>
        <row r="9265">
          <cell r="K9265">
            <v>2013705080013</v>
          </cell>
          <cell r="L9265" t="str">
            <v>CONSTRUCCIÓN CERRAMIENTO EN MALLA ESLABONADA DEL CENTRO EDUCATIVO PIJIGUAY, CORREGIMIENTO DE PIJIGUAY OVEJAS, SUCRE, CARIBE</v>
          </cell>
          <cell r="M9265">
            <v>100</v>
          </cell>
          <cell r="N9265">
            <v>100</v>
          </cell>
          <cell r="O9265" t="str">
            <v>TERMINADO</v>
          </cell>
        </row>
        <row r="9266">
          <cell r="K9266">
            <v>2013705080015</v>
          </cell>
          <cell r="L9266" t="str">
            <v>IMPLEMENTACIÓN DE CAMPAÑAS EDUCATIVAS A TRAVES DE CAPACITACION Y TALLERES A LIDERES, PROMOTORES AMBIENTALES, ESTUDIANTES Y POBLACION EN TEMAS COMO MANEJO ADECUADO DE RESIDUOS SOLIDOS Y CUIDADO DEL AMBIENTE EN OVEJAS-SUCRE</v>
          </cell>
          <cell r="M9266">
            <v>100</v>
          </cell>
          <cell r="N9266">
            <v>100</v>
          </cell>
          <cell r="O9266" t="str">
            <v>TERMINADO</v>
          </cell>
        </row>
        <row r="9267">
          <cell r="K9267">
            <v>2014705080001</v>
          </cell>
          <cell r="L9267" t="str">
            <v>MEJORAMIENTO DE LA VÍA QUE CONDUCE AL CORREGIMIENTO DE PIJIGUAY Y DE LA VÍA QUE CONDUCE AL CORREGIMIENTO DE OSSO MEDIANTE LA CONSTRUCCIÓN DE 2 PLACA HUELLA EN EL MUNICIPIO DE OVEJAS - SUCRE</v>
          </cell>
          <cell r="M9267">
            <v>100</v>
          </cell>
          <cell r="N9267">
            <v>100</v>
          </cell>
          <cell r="O9267" t="str">
            <v>TERMINADO</v>
          </cell>
        </row>
        <row r="9268">
          <cell r="K9268">
            <v>2014705080002</v>
          </cell>
          <cell r="L9268" t="str">
            <v>CONSTRUCCIÓN DE UN AULA ESCOLAR Y SISTEMA SÉPTICO PARA BAÑOS EN EL CENTRO DE DESARROLLO INFANTIL CDI DEL CORREGIMIENTO DE FLOR DEL MONTE EN EL MUNICIPIO DE OVEJAS - SUCRE</v>
          </cell>
          <cell r="M9268">
            <v>100</v>
          </cell>
          <cell r="N9268">
            <v>100</v>
          </cell>
          <cell r="O9268" t="str">
            <v>PARA CIERRE</v>
          </cell>
        </row>
        <row r="9269">
          <cell r="K9269">
            <v>2014705080003</v>
          </cell>
          <cell r="L9269" t="str">
            <v>CONSTRUCCIÓN DE UN SISTEMA DE TRATAMIENTO PARA EL SUMINISTRO DE AGUA POTABLE EN EL CORREGIMIENTO DE CANUTAL EN EL OVEJAS - SUCRE</v>
          </cell>
          <cell r="M9269">
            <v>100</v>
          </cell>
          <cell r="N9269">
            <v>7.14</v>
          </cell>
          <cell r="O9269" t="str">
            <v>TERMINADO</v>
          </cell>
        </row>
        <row r="9270">
          <cell r="K9270">
            <v>2015705080001</v>
          </cell>
          <cell r="L9270" t="str">
            <v>CONSTRUCCIÓN CERRAMIENTO PERIMETRAL DEL CENTRO EDUCATIVO SAN FRANCISCO DE LA VEREDA  SAN FRANCISCO DEL MUNICIPIO DE OVEJAS, DEPARTAMENTO DE SUCRE</v>
          </cell>
          <cell r="M9270">
            <v>100</v>
          </cell>
          <cell r="N9270">
            <v>40.64</v>
          </cell>
          <cell r="O9270" t="str">
            <v>TERMINADO</v>
          </cell>
        </row>
        <row r="9271">
          <cell r="K9271">
            <v>2015705080002</v>
          </cell>
          <cell r="L9271" t="str">
            <v>FORTALECIMIENTO DEL TEJIDO SOCIAL, LA SEGURIDAD Y CONVIVENCIA CIUDADANA, MEDIANTE LA IMPLEMENTACIÓN DE SERVICIOS COMPLEMENTARIOS PARA REDUCIR FACTORES DE RIESGO EN LA POBLACIÓN ADOLESCENTE Y JUVENIL DEL MUNICIPIO DE OVEJAS-SUCRE</v>
          </cell>
          <cell r="M9271">
            <v>100</v>
          </cell>
          <cell r="N9271">
            <v>99.06</v>
          </cell>
          <cell r="O9271" t="str">
            <v>TERMINADO</v>
          </cell>
        </row>
        <row r="9272">
          <cell r="K9272">
            <v>2015705080003</v>
          </cell>
          <cell r="L9272" t="str">
            <v>FORTALECIMIENTO DEL SISTEMA DE SEGURIDAD VIAL PARA PEATONES, CICLISTAS Y CONDUCTORES Y NOMENCLATURA URBANA DEL MUNICIPIO DE OVEJAS - DEPARTAMENTO DE SUCRE</v>
          </cell>
          <cell r="M9272">
            <v>20.62</v>
          </cell>
          <cell r="N9272">
            <v>97.76</v>
          </cell>
          <cell r="O9272" t="str">
            <v>CONTRATADO EN EJECUCIÓN</v>
          </cell>
        </row>
        <row r="9273">
          <cell r="K9273">
            <v>2016705080001</v>
          </cell>
          <cell r="L9273" t="str">
            <v>CONSTRUCCIÓN DE PAVIMENTO EN CONCRETO RIGIDO EN LA CALLE 22 ENTRE CARRERA  9 Y 16 EN LA CABECERA MUNICIPAL DE OVEJAS, DEPARTAMENTO DE SUCRE</v>
          </cell>
          <cell r="M9273">
            <v>0</v>
          </cell>
          <cell r="N9273">
            <v>0</v>
          </cell>
          <cell r="O9273" t="str">
            <v>SIN CONTRATAR</v>
          </cell>
        </row>
        <row r="9274">
          <cell r="K9274">
            <v>2016705080002</v>
          </cell>
          <cell r="L9274" t="str">
            <v>APOYO INTEGRAL Y RECUPERACIÓN DE LA SALUD CON ENFOQUE NUTRICIONAL, ORAL, VISUAL, AUDITIVO, ENFERMEDAD TRANSMITIDA POR VECTORES , ATENCION A LA EMBARAZADA Y POBLACION EN GENERAL EN EL MUNICIPIO DE  OVEJAS, SUCRE</v>
          </cell>
          <cell r="M9274">
            <v>0</v>
          </cell>
          <cell r="N9274">
            <v>0</v>
          </cell>
          <cell r="O9274" t="str">
            <v>CONTRATADO EN EJECUCIÓN</v>
          </cell>
        </row>
        <row r="9275">
          <cell r="K9275">
            <v>2016705080003</v>
          </cell>
          <cell r="L9275" t="str">
            <v>FORTALECIMIENTO DE COMPETENCIAS COMUNICATIVAS EN LENGUAS EXTRANJERAS (INGLES) EN EL MUNICIPIO DE OVEJAS, DEPARTAMENTO DE SUCRE</v>
          </cell>
          <cell r="M9275">
            <v>0</v>
          </cell>
          <cell r="N9275">
            <v>0</v>
          </cell>
          <cell r="O9275" t="str">
            <v>CONTRATADO EN EJECUCIÓN</v>
          </cell>
        </row>
        <row r="9276">
          <cell r="K9276">
            <v>2012705230001</v>
          </cell>
          <cell r="L9276" t="str">
            <v>CONSTRUCCIÓN DE UN BLOQUE DE AULAS DE DOS PISOS EN LA  INSTITUCION EDUCATIVA INDIGENA SAN ANTONIO ABAD  INESA PALMITO, SUCRE, CARIBE</v>
          </cell>
          <cell r="M9276">
            <v>73</v>
          </cell>
          <cell r="N9276">
            <v>145.21</v>
          </cell>
          <cell r="O9276" t="str">
            <v>CONTRATADO EN EJECUCIÓN</v>
          </cell>
        </row>
        <row r="9277">
          <cell r="K9277">
            <v>2013705230001</v>
          </cell>
          <cell r="L9277" t="str">
            <v>CONSTRUCCIÓN Y DOTACIÓN DE 4 AULAS EN EL CORREGIMIENTO DEL MARTILLO Y 1 AULA EN LA VEREDA LA GRANJA PALMITO, SUCRE, CARIBE</v>
          </cell>
          <cell r="M9277">
            <v>100</v>
          </cell>
          <cell r="N9277">
            <v>100</v>
          </cell>
          <cell r="O9277" t="str">
            <v>CERRADO</v>
          </cell>
        </row>
        <row r="9278">
          <cell r="K9278">
            <v>2013705230002</v>
          </cell>
          <cell r="L9278" t="str">
            <v>ESTUDIOS PARA EL DISEÑO DEL ACUEDUCTO RURAL DE LOS CORREGIMIENTOS DE SAN MARTIN, PUEBLECITO,ALGODONCILLO Y EL MARTILLO PALMITO, SUCRE, CARIBE</v>
          </cell>
          <cell r="M9278">
            <v>100</v>
          </cell>
          <cell r="N9278">
            <v>47.91</v>
          </cell>
          <cell r="O9278" t="str">
            <v>TERMINADO</v>
          </cell>
        </row>
        <row r="9279">
          <cell r="K9279">
            <v>2013705230004</v>
          </cell>
          <cell r="L9279" t="str">
            <v>CONSTRUCCIÓN DE UNA BIBLIOTECA VIRTUAL Y DE MEDIOS FISICOS Y UNA SALA DE INFORMATICA EN LA INSTITUCION EDUCATIVA INESA EN EL MUNICIPIO DE PALMITO DEPARTAMENTO DE SUCRE</v>
          </cell>
          <cell r="M9279">
            <v>100</v>
          </cell>
          <cell r="N9279">
            <v>100</v>
          </cell>
          <cell r="O9279" t="str">
            <v>TERMINADO</v>
          </cell>
        </row>
        <row r="9280">
          <cell r="K9280">
            <v>2013705230005</v>
          </cell>
          <cell r="L9280" t="str">
            <v>DISEÑO METODOLOGICO DEL PROGRAMA DE BILINGUISMO INFANTIL MULTIMEDIA EN EL MUNICIPIO DE PALMITO, SUCRE, CARIBE</v>
          </cell>
          <cell r="M9280">
            <v>100</v>
          </cell>
          <cell r="N9280">
            <v>100</v>
          </cell>
          <cell r="O9280" t="str">
            <v>CERRADO</v>
          </cell>
        </row>
        <row r="9281">
          <cell r="K9281">
            <v>2013705230006</v>
          </cell>
          <cell r="L9281" t="str">
            <v>CONSTRUCCIÓN DE PAVIMENTO EN CONCRETO RIGIDO EN LA CRA 7, CLL 8 Y 9A, CLL 9A CRA 6 Y 8 BARRIO LA CEIBA, CABECERA DEL MUNICIPIO DE PALMITO, SUCRE</v>
          </cell>
          <cell r="M9281">
            <v>100</v>
          </cell>
          <cell r="N9281">
            <v>100</v>
          </cell>
          <cell r="O9281" t="str">
            <v>CERRADO</v>
          </cell>
        </row>
        <row r="9282">
          <cell r="K9282">
            <v>2014705230001</v>
          </cell>
          <cell r="L9282" t="str">
            <v>ADECUACIÓN Y CONSTRUCCION DE LAS INSTALACIONES DEL HOGAR AGRUPADO RAFAEL PATERNINA DEL MUNICIPIO DE SAN ANTONIO DE PALMITO DEPARTAMENTO DE SUCRE</v>
          </cell>
          <cell r="M9282">
            <v>100</v>
          </cell>
          <cell r="N9282">
            <v>100</v>
          </cell>
          <cell r="O9282" t="str">
            <v>CERRADO</v>
          </cell>
        </row>
        <row r="9283">
          <cell r="K9283">
            <v>2014705230002</v>
          </cell>
          <cell r="L9283" t="str">
            <v>CONSTRUCCIÓN DE 3 (TRES) COMEDORES EN LOS CENTROS INSTITUCIONALES EDUCATIVOS: CHUPUNDÚN, EL MARTILLO Y MINUTO DE DIOS SEDE EL PALMAR PALMITO SUCRE</v>
          </cell>
          <cell r="M9283">
            <v>100</v>
          </cell>
          <cell r="N9283">
            <v>99.93</v>
          </cell>
          <cell r="O9283" t="str">
            <v>PARA CIERRE</v>
          </cell>
        </row>
        <row r="9284">
          <cell r="K9284">
            <v>2014705230005</v>
          </cell>
          <cell r="L9284" t="str">
            <v>CONSTRUCCIÓN EN PAVIMENTO RÍGIDO DE LA CALLE 4 ENTRE CRAS 7 Y 10 A - MUNICIPIO DE  SAN ANTONIO DE PALMITO, SUCRE</v>
          </cell>
          <cell r="M9284">
            <v>100</v>
          </cell>
          <cell r="N9284">
            <v>72.739999999999995</v>
          </cell>
          <cell r="O9284" t="str">
            <v>TERMINADO</v>
          </cell>
        </row>
        <row r="9285">
          <cell r="K9285">
            <v>2014705230007</v>
          </cell>
          <cell r="L9285" t="str">
            <v>IMPLEMENTACIÓN DE ACTIVIDADES DE PREVENCIÓN Y ATENCIÓN DE EMBARAZOS EN ADOLESCENTE Y MATERNIDAD SEGURA, EN  SAN ANTONIO DE PALMITO, SUCRE</v>
          </cell>
          <cell r="M9285">
            <v>99.55</v>
          </cell>
          <cell r="N9285">
            <v>100</v>
          </cell>
          <cell r="O9285" t="str">
            <v>CERRADO</v>
          </cell>
        </row>
        <row r="9286">
          <cell r="K9286">
            <v>2015705230003</v>
          </cell>
          <cell r="L9286" t="str">
            <v>CONSTRUCCIÓN DE CERRAMIENTO EN BLOCK 0,15 EN LA INSTITUCION EDUCATIVA INDÍGENA SAN ANTONIO ABAD, EN EL MUNICIPIO DE SAN ANTONIO DE PALMITO, DEPARTAMENTO DE SUCRE</v>
          </cell>
          <cell r="M9286">
            <v>66.459999999999994</v>
          </cell>
          <cell r="N9286">
            <v>0</v>
          </cell>
          <cell r="O9286" t="str">
            <v>CONTRATADO EN EJECUCIÓN</v>
          </cell>
        </row>
        <row r="9287">
          <cell r="K9287">
            <v>2015705230004</v>
          </cell>
          <cell r="L9287" t="str">
            <v>IMPLEMENTACIÓN Y ORGANIZACIÓN DEL ARCHIVO CENTRAL, ARCHIVO DE GESTION DE LA ALCALDIA MUNICIPAL DE SAN ANTONIO  DE PALMITO, DEPARTAMENTO DE SUCRE</v>
          </cell>
          <cell r="M9287">
            <v>0</v>
          </cell>
          <cell r="N9287">
            <v>0</v>
          </cell>
          <cell r="O9287" t="str">
            <v>SIN CONTRATAR</v>
          </cell>
        </row>
        <row r="9288">
          <cell r="K9288">
            <v>2016705230001</v>
          </cell>
          <cell r="L9288" t="str">
            <v>CONSTRUCCIÓN DE PAVIMENTO RÍGIDO EN LA CALLE 5 ENTRE CARRERAS 2C Y 6, EN EL MUNICIPIO DE SAN ANTONIO DE PALMITO, DEPARTAMENTO DE SUCRE, CARIBE</v>
          </cell>
          <cell r="M9288">
            <v>0</v>
          </cell>
          <cell r="N9288">
            <v>0</v>
          </cell>
          <cell r="O9288" t="str">
            <v>SIN CONTRATAR</v>
          </cell>
        </row>
        <row r="9289">
          <cell r="K9289">
            <v>2016705230002</v>
          </cell>
          <cell r="L9289" t="str">
            <v>IMPLEMENTACIÓN DE POLÍTICAS ARCHIVÍSTICAS Y ORGANIZACIÓN DOCUMENTAL DEL ARCHIVO CENTRAL DE LA ALCALDÍA DEL MUNICIPIO DE SAN ANTONIO DE PALMITO, DEPARTAMENTO DE SUCRE, CARIBE.</v>
          </cell>
          <cell r="M9289">
            <v>0</v>
          </cell>
          <cell r="N9289">
            <v>0</v>
          </cell>
          <cell r="O9289" t="str">
            <v>SIN CONTRATAR</v>
          </cell>
        </row>
        <row r="9290">
          <cell r="K9290">
            <v>2016705230003</v>
          </cell>
          <cell r="L9290" t="str">
            <v>SUMINISTRO E INSTALACIÓN DE SEÑALIZACIÓN VIAL URBANA EN LA CARRERA 4A Y CALLES 5 Y  7 ENTRE CARRERAS 8 Y 9, ZONA CENTRICA DEL MUNICIPIO DE SAN ANTONIO DE PALMITO, SUCRE, CARIBE.</v>
          </cell>
          <cell r="M9290">
            <v>0</v>
          </cell>
          <cell r="N9290">
            <v>0</v>
          </cell>
          <cell r="O9290" t="str">
            <v>SIN CONTRATAR</v>
          </cell>
        </row>
        <row r="9291">
          <cell r="K9291">
            <v>2013706700001</v>
          </cell>
          <cell r="L9291" t="str">
            <v>ESTUDIO Y DISEÑOS PARA EL PROYECTO CONSTRUCCION DE PAVIMENTO EN CONCRETO RIGIDO DE LA VIA SAMPUES-SEGOVIA-SINCELEJO SAMPUÉS, SUCRE, CARIBE</v>
          </cell>
          <cell r="M9291">
            <v>100</v>
          </cell>
          <cell r="N9291">
            <v>99.34</v>
          </cell>
          <cell r="O9291" t="str">
            <v>CERRADO</v>
          </cell>
        </row>
        <row r="9292">
          <cell r="K9292">
            <v>2013706700002</v>
          </cell>
          <cell r="L9292" t="str">
            <v>ESTUDIO Y DISEÑOS PARA EL PROYECTO CONSTRUCCION DE PAVIMENTO EN CONCRETO RIGIDO EN LA ZONA URBANA DEL MUNICIPIO DE SAMPUÉS, SUCRE, CARIBE</v>
          </cell>
          <cell r="M9292">
            <v>100</v>
          </cell>
          <cell r="N9292">
            <v>99.42</v>
          </cell>
          <cell r="O9292" t="str">
            <v>CERRADO</v>
          </cell>
        </row>
        <row r="9293">
          <cell r="K9293">
            <v>2013706700003</v>
          </cell>
          <cell r="L9293" t="str">
            <v>CONSTRUCCIÓN DE PAVIMENTO EN CONCRETO RIGIDO Y REHABILITACION DE REDES DE ALCANTARILLADO Y ACUEDUCTO EN LA CALLE 26 ENTRE CALLE 27 Y SAMPUÉS, SUCRE, CARIBE</v>
          </cell>
          <cell r="M9293">
            <v>99</v>
          </cell>
          <cell r="N9293">
            <v>90.4</v>
          </cell>
          <cell r="O9293" t="str">
            <v>CERRADO</v>
          </cell>
        </row>
        <row r="9294">
          <cell r="K9294">
            <v>2013706700004</v>
          </cell>
          <cell r="L9294" t="str">
            <v>CONSTRUCCIÓN DE PAVIMENTO EN CONCRETO RIGIDO Y REHABILITACION DE REDES DE ALCANTARILLADO Y ACUEDUCTO EN LA CRA 14 ENTRE TRV 13 Y SAMPUÉS, SUCRE, CARIBE</v>
          </cell>
          <cell r="M9294">
            <v>100</v>
          </cell>
          <cell r="N9294">
            <v>91.16</v>
          </cell>
          <cell r="O9294" t="str">
            <v>CERRADO</v>
          </cell>
        </row>
        <row r="9295">
          <cell r="K9295">
            <v>2013706700005</v>
          </cell>
          <cell r="L9295" t="str">
            <v>CONSTRUCCIÓN DE PAVIMENTO EN CONCRETO RIGIDO Y REHABILITACION DE TUBERIA PARA ALCANTARILLADO, EN LOS BARRIOS SAN JOSE SAMPUÉS, SUCRE, CARIBE</v>
          </cell>
          <cell r="M9295">
            <v>99</v>
          </cell>
          <cell r="N9295">
            <v>92.98</v>
          </cell>
          <cell r="O9295" t="str">
            <v>CERRADO</v>
          </cell>
        </row>
        <row r="9296">
          <cell r="K9296">
            <v>2013706700006</v>
          </cell>
          <cell r="L9296" t="str">
            <v>CONSTRUCCIÓN DE PAVIMENTO RIGIDO Y REHABILITACIÓN ALCANTARILLADO EN LA CRA 24C ENTRE CALLE 23 Y CALLE 27 BARRIO LAS MERCEDES SAMPUÉS, SUCRE, CARIBE</v>
          </cell>
          <cell r="M9296">
            <v>99</v>
          </cell>
          <cell r="N9296">
            <v>85.65</v>
          </cell>
          <cell r="O9296" t="str">
            <v>CERRADO</v>
          </cell>
        </row>
        <row r="9297">
          <cell r="K9297">
            <v>2013706700007</v>
          </cell>
          <cell r="L9297" t="str">
            <v>CONSTRUCCIÓN DE PAVIMENTO EN CONCRETO RÍGIDO Y REHABILITACIÓN DE TUBERÍA DE ACUEDUCTO Y ALCANTARILLADO EN EL SECTOR COMPRENDIDO EN LA SAMPUÉS, SUCRE, CARIBE</v>
          </cell>
          <cell r="M9297">
            <v>99</v>
          </cell>
          <cell r="N9297">
            <v>91.5</v>
          </cell>
          <cell r="O9297" t="str">
            <v>CERRADO</v>
          </cell>
        </row>
        <row r="9298">
          <cell r="K9298">
            <v>2013706700008</v>
          </cell>
          <cell r="L9298" t="str">
            <v>CONSTRUCCIÓN DE PAVIMENTO EN CONCRETO RÍGIDO Y REHABILITACIÓN DE TUBERÍA DE ACUEDUCTO Y ALCANTARILLADO EN LA CALLE 22 ENTRE CRA 18 Y SAMPUÉS, SUCRE, CARIBE</v>
          </cell>
          <cell r="M9298">
            <v>100</v>
          </cell>
          <cell r="N9298">
            <v>91.4</v>
          </cell>
          <cell r="O9298" t="str">
            <v>CERRADO</v>
          </cell>
        </row>
        <row r="9299">
          <cell r="K9299">
            <v>2013706700009</v>
          </cell>
          <cell r="L9299" t="str">
            <v>IMPLEMENTACIÓN SERVICIO DE ASISTENCIA TECNICA AGROPECUARIA DIRECTA RURAL SAMPUÉS, SUCRE, CARIBE</v>
          </cell>
          <cell r="M9299">
            <v>100</v>
          </cell>
          <cell r="N9299">
            <v>100</v>
          </cell>
          <cell r="O9299" t="str">
            <v>CERRADO</v>
          </cell>
        </row>
        <row r="9300">
          <cell r="K9300">
            <v>2013706700010</v>
          </cell>
          <cell r="L9300" t="str">
            <v>REHABILITACIÓN DE PAVIMENTO EN CONCRETO RIGIDO Y DE REDES DE ALCANTARILLADO EN LA CARRERA 20 ENTRE CALLE 27 Y CARRERA 21, CALLE REAL Y SAMPUÉS, SUCRE, CARIBE</v>
          </cell>
          <cell r="M9300">
            <v>99</v>
          </cell>
          <cell r="N9300">
            <v>89.95</v>
          </cell>
          <cell r="O9300" t="str">
            <v>TERMINADO</v>
          </cell>
        </row>
        <row r="9301">
          <cell r="K9301">
            <v>2013706700011</v>
          </cell>
          <cell r="L9301" t="str">
            <v>CONSTRUCCIÓN DE PAVIMENTO EN CONCRETO RÍGIDO, REHABILITACIÓN Y AMPLIACIÓN DE REDES DE ACUEDUCTO Y ALCANTARILLADO EN LA CARRERA 24A EN SAMPUÉS, SUCRE, CARIBE</v>
          </cell>
          <cell r="M9301">
            <v>99</v>
          </cell>
          <cell r="N9301">
            <v>86.59</v>
          </cell>
          <cell r="O9301" t="str">
            <v>CERRADO</v>
          </cell>
        </row>
        <row r="9302">
          <cell r="K9302">
            <v>2013706700012</v>
          </cell>
          <cell r="L9302" t="str">
            <v>CONSTRUCCIÓN DE CERRAMIENTO PERIMETRAL EN LA INSTITUCION EDUCATIVA MILLAN VARGAS SAMPUÉS, SUCRE, CARIBE</v>
          </cell>
          <cell r="M9302">
            <v>99</v>
          </cell>
          <cell r="N9302">
            <v>86.69</v>
          </cell>
          <cell r="O9302" t="str">
            <v>CERRADO</v>
          </cell>
        </row>
        <row r="9303">
          <cell r="K9303">
            <v>2014706700002</v>
          </cell>
          <cell r="L9303" t="str">
            <v>REHABILITACIÓN DE REDES DE ALCANTARILLADO EN LOS SECTORES COMPRENDIDOS EN LA  CARRERA 15 ENTRE CALLE 16 Y CALLE 19; CARRERA 16 ENTRE CA SAMPUÉS, SUCRE, CARIBE</v>
          </cell>
          <cell r="M9303">
            <v>99</v>
          </cell>
          <cell r="N9303">
            <v>86.56</v>
          </cell>
          <cell r="O9303" t="str">
            <v>CERRADO</v>
          </cell>
        </row>
        <row r="9304">
          <cell r="K9304">
            <v>2014706700003</v>
          </cell>
          <cell r="L9304" t="str">
            <v>IMPLEMENTACIÓN Y ORGANIZACIÓN DE LOS FONDOS DOCUMENTALES ACUMULADOS,SISTEMATIZACIÓN Y DIGITALIZACIÓN DE LA OFICINA DE ARCHIVOS DE GESTION DE LA ALCALDÍA MUNICIPAL DE SAMPUÉS -SUCRE.</v>
          </cell>
          <cell r="M9304">
            <v>100</v>
          </cell>
          <cell r="N9304">
            <v>100</v>
          </cell>
          <cell r="O9304" t="str">
            <v>CERRADO</v>
          </cell>
        </row>
        <row r="9305">
          <cell r="K9305">
            <v>2014706700004</v>
          </cell>
          <cell r="L9305" t="str">
            <v>REMODELACIÓN DE UNIDAD SANITARIA Y COMEDOR ESCOLAR EN LA INSTITUCIÓN EDUCATIVA MARISCAL SUCRE SAMPUÉS, SUCRE, CARIBE</v>
          </cell>
          <cell r="M9305">
            <v>94</v>
          </cell>
          <cell r="N9305">
            <v>90.84</v>
          </cell>
          <cell r="O9305" t="str">
            <v>CERRADO</v>
          </cell>
        </row>
        <row r="9306">
          <cell r="K9306">
            <v>2014706700005</v>
          </cell>
          <cell r="L9306" t="str">
            <v>IMPLEMENTACIÓN DE PROGRAMA DE SEGURIDAD ALIMENTARIA PARA MEJORAR LOS NIVELES DE VIDA DE LOS CABILDOS INDIGENAS SAMPUÉS, SUCRE, CARIBE</v>
          </cell>
          <cell r="M9306">
            <v>91</v>
          </cell>
          <cell r="N9306">
            <v>99.99</v>
          </cell>
          <cell r="O9306" t="str">
            <v>CERRADO</v>
          </cell>
        </row>
        <row r="9307">
          <cell r="K9307">
            <v>2014706700006</v>
          </cell>
          <cell r="L9307" t="str">
            <v>CONSTRUCCIÓN DE PAVIMENTO EN CONCRETO RÍGIDO, REHABILITACIÓN  DE REDES DE ACUEDUCTO Y ALCANTARILLADO EN SECTORES DE LA ZONA URBANA SAMPUÉS, SUCRE, CARIBE</v>
          </cell>
          <cell r="M9307">
            <v>99</v>
          </cell>
          <cell r="N9307">
            <v>91.36</v>
          </cell>
          <cell r="O9307" t="str">
            <v>CERRADO</v>
          </cell>
        </row>
        <row r="9308">
          <cell r="K9308">
            <v>2012706780001</v>
          </cell>
          <cell r="L9308" t="str">
            <v>AMPLIACIÓN Y MEJORAMIENTO DEL PARQUE PLAZA EL PRADO EN LA CABECERA MUNICIPAL DE SAN BENITO ABAD, SUCRE, CARIBE</v>
          </cell>
          <cell r="M9308">
            <v>100</v>
          </cell>
          <cell r="N9308">
            <v>73.55</v>
          </cell>
          <cell r="O9308" t="str">
            <v>TERMINADO</v>
          </cell>
        </row>
        <row r="9309">
          <cell r="K9309">
            <v>2012706780002</v>
          </cell>
          <cell r="L9309" t="str">
            <v>RECUPERACIÓN DE LA PESCA A TRAVÉS DEL REPOBLAMIENTO PISICOLA, CAPACITACIÓN Y ASIST. TÉCNICA EN LAS PRINCIPALES CIENÁGAS DEL MUNICIPIO SAN BENITO ABAD, SUCRE, CARIBE</v>
          </cell>
          <cell r="M9309">
            <v>100</v>
          </cell>
          <cell r="N9309">
            <v>96.28</v>
          </cell>
          <cell r="O9309" t="str">
            <v>TERMINADO</v>
          </cell>
        </row>
        <row r="9310">
          <cell r="K9310">
            <v>2012706780003</v>
          </cell>
          <cell r="L9310" t="str">
            <v>CONSTRUCCIÓN DE DOS AULAS ESCOLARES Y UNA CANCHA MÚLTIPLE EN LA INSTITUCIÓN EDUCATIVA EL CAUCHAL SAN BENITO ABAD, SUCRE, CARIBE</v>
          </cell>
          <cell r="M9310">
            <v>100</v>
          </cell>
          <cell r="N9310">
            <v>88.58</v>
          </cell>
          <cell r="O9310" t="str">
            <v>TERMINADO</v>
          </cell>
        </row>
        <row r="9311">
          <cell r="K9311">
            <v>2012706780004</v>
          </cell>
          <cell r="L9311" t="str">
            <v>CONSTRUCCIÓN DE DOS AULAS ESCOLARES ADOSADAS DE 7.2X7.2 M Y CONSTRUCCIÓN DE MURO DE CERRAMIENTO EN LA IEDUCATIVA SANTIAGO APOSTOL CORREGIMIENTO SANTIAGO APOSTOL, SAN BENITO ABAD, SUCRE, CARIBE</v>
          </cell>
          <cell r="M9311">
            <v>100</v>
          </cell>
          <cell r="N9311">
            <v>40.29</v>
          </cell>
          <cell r="O9311" t="str">
            <v>TERMINADO</v>
          </cell>
        </row>
        <row r="9312">
          <cell r="K9312">
            <v>2012706780005</v>
          </cell>
          <cell r="L9312" t="str">
            <v>CONSTRUCCIÓN DEL SISTEMA DE ACUEDUCTO VEREDA LA MINA Y OPTIMIZACIÓN DEL ACUEDUCTO DE LAS VEREDAS HONDURAS - LOS ANGELES SAN BENITO ABAD, SUCRE, CARIBE</v>
          </cell>
          <cell r="M9312">
            <v>100</v>
          </cell>
          <cell r="N9312">
            <v>67.94</v>
          </cell>
          <cell r="O9312" t="str">
            <v>TERMINADO</v>
          </cell>
        </row>
        <row r="9313">
          <cell r="K9313">
            <v>2013706780001</v>
          </cell>
          <cell r="L9313" t="str">
            <v>CONSTRUCCIÓN DE LOS PARQUES CENTRALES EN LOS CORREGIMIENTOS DE EL CAUCHAL Y LA MOLINA, Y EN EL BARRIO EL PARQUECITO, SECTOR EL PUERTO EN EL CORREGIMIENTO DE SANTIAGO APÓSTOL, MUNICIPIO DE SAN BENITO ABAD, DEPARTAMENTO DE SUCRE</v>
          </cell>
          <cell r="M9313">
            <v>100</v>
          </cell>
          <cell r="N9313">
            <v>95.01</v>
          </cell>
          <cell r="O9313" t="str">
            <v>TERMINADO</v>
          </cell>
        </row>
        <row r="9314">
          <cell r="K9314">
            <v>2013706780002</v>
          </cell>
          <cell r="L9314" t="str">
            <v>FORTALECIMIENTO DE LA PESCA ARTESANAL MEDIANTE EL REPOBLAMIENTO PISCICOLA EN CUERPOS DE AGUA NATURAL EN DIEZ CIÉNAGAS DEL MUNICIPIO DE SAN BENITO - ABAD DEPARTAMENTO DE SUCRE</v>
          </cell>
          <cell r="M9314">
            <v>100</v>
          </cell>
          <cell r="N9314">
            <v>100</v>
          </cell>
          <cell r="O9314" t="str">
            <v>TERMINADO</v>
          </cell>
        </row>
        <row r="9315">
          <cell r="K9315">
            <v>2013706780003</v>
          </cell>
          <cell r="L9315" t="str">
            <v>CONSTRUCCIÓN DE 2 AULAS ADOSADAS DE 7.2 X 7.2 M, BATERIA SANITARIA Y MURO DE CERRAMIENTOS EN LAS INS.EDUCATIVAS SAN ROQUE Y SANTIAGO SAN BENITO ABAD, SUCRE.</v>
          </cell>
          <cell r="M9315">
            <v>100</v>
          </cell>
          <cell r="N9315">
            <v>99.72</v>
          </cell>
          <cell r="O9315" t="str">
            <v>TERMINADO</v>
          </cell>
        </row>
        <row r="9316">
          <cell r="K9316">
            <v>2013706780004</v>
          </cell>
          <cell r="L9316" t="str">
            <v>CONSTRUCCIÓN DE 8 AULAS ESCOLARES Y CERRAMIENTO DE 1 CENTRO EDUCATIVO EN EL MUNICIPIO DE SAN BENITO ABAD, SUCRE, CARIBE</v>
          </cell>
          <cell r="M9316">
            <v>100</v>
          </cell>
          <cell r="N9316">
            <v>99.77</v>
          </cell>
          <cell r="O9316" t="str">
            <v>TERMINADO</v>
          </cell>
        </row>
        <row r="9317">
          <cell r="K9317">
            <v>2013706780005</v>
          </cell>
          <cell r="L9317" t="str">
            <v>REHABILITACIÓN Y MANTENIMIENTO DE LA RED VIAL DEL CORREGIMIENTO DE PUNTA DE BLANCO, MUNICIPIO DE SAN BENITO ABAD, DEPARTAMENTO DE SUCRE</v>
          </cell>
          <cell r="M9317">
            <v>100</v>
          </cell>
          <cell r="N9317">
            <v>99.59</v>
          </cell>
          <cell r="O9317" t="str">
            <v>TERMINADO</v>
          </cell>
        </row>
        <row r="9318">
          <cell r="K9318">
            <v>2013706780006</v>
          </cell>
          <cell r="L9318" t="str">
            <v>IMPLEMENTACIÓN Y ORGANIZACIÓN DE LOS FONDOS DOCUMENTALES ACUMULADOS, SISTEMATIZACIÓN Y DIGITALIZACIÓN DE LA OFICINA DE ARCHIVOS DE GESTIÓN DE LA ALCALDÍA MUNICIPAL DE SAN BENITO ABAD - SUCRE</v>
          </cell>
          <cell r="M9318">
            <v>100</v>
          </cell>
          <cell r="N9318">
            <v>95.5</v>
          </cell>
          <cell r="O9318" t="str">
            <v>TERMINADO</v>
          </cell>
        </row>
        <row r="9319">
          <cell r="K9319">
            <v>2013706780007</v>
          </cell>
          <cell r="L9319" t="str">
            <v>FORTALECIMIENTO DEL SISTEMA DE SEGURIDAD VIAL PARA PEATONES,CICLISTAS,CONDUCTORES Y NOMENCLATURA URBANA DEL MUNICIPIO DE SAN BENITO ABAD, DEPARTAMENTO DE SUCRE.</v>
          </cell>
          <cell r="M9319">
            <v>100</v>
          </cell>
          <cell r="N9319">
            <v>95.73</v>
          </cell>
          <cell r="O9319" t="str">
            <v>TERMINADO</v>
          </cell>
        </row>
        <row r="9320">
          <cell r="K9320">
            <v>2013706780008</v>
          </cell>
          <cell r="L9320" t="str">
            <v>CONSTRUCCIÓN DE SISTEMAS DE ACUEDUCTOS EN EL CORREGIMIENTO LA MOLINA Y EN  LA VEREDA CAÑO VIEJO, MUNICIPIO DE SAN BENITO, DEPARTAMENTO DE SUCRE</v>
          </cell>
          <cell r="M9320">
            <v>100</v>
          </cell>
          <cell r="N9320">
            <v>98.69</v>
          </cell>
          <cell r="O9320" t="str">
            <v>TERMINADO</v>
          </cell>
        </row>
        <row r="9321">
          <cell r="K9321">
            <v>2013706780009</v>
          </cell>
          <cell r="L9321" t="str">
            <v>ADECUACIÓN Y MEJORAMIENTO DE 3,6 KM DE LAS VIAS URBANAS DEL MUNICIPIO DE SAN BENITO ABAD, SUCRE, CARIBE</v>
          </cell>
          <cell r="M9321">
            <v>95</v>
          </cell>
          <cell r="N9321">
            <v>98.98</v>
          </cell>
          <cell r="O9321" t="str">
            <v>CONTRATADO EN EJECUCIÓN</v>
          </cell>
        </row>
        <row r="9322">
          <cell r="K9322">
            <v>2014706780001</v>
          </cell>
          <cell r="L9322" t="str">
            <v>APOYO A FAMILIAS AUN AFECTADAS POR FENOMENOS NATURALES MEDIANTE SUMINISTRO DE RACIONES ALIMENTARIAS EN EL MUNICIPIO DE SAN BENITO ABAD, SUCRE.</v>
          </cell>
          <cell r="M9322">
            <v>100</v>
          </cell>
          <cell r="N9322">
            <v>98.85</v>
          </cell>
          <cell r="O9322" t="str">
            <v>TERMINADO</v>
          </cell>
        </row>
        <row r="9323">
          <cell r="K9323">
            <v>2014706780002</v>
          </cell>
          <cell r="L9323" t="str">
            <v>APOYO AL FORTALECIMIENTO ORGANIZACIONAL A TRAVES DEL USO DE LA WEB 2.0 Y FORMACIÓN DE COMPETENCIAS DE DOCENTES Y DIRECTIVOS DOCENTES PERTENECIENTES A ETNIAS INDIGENAS DE SAN BENITO ABAD, SUCRE.</v>
          </cell>
          <cell r="M9323">
            <v>100</v>
          </cell>
          <cell r="N9323">
            <v>100</v>
          </cell>
          <cell r="O9323" t="str">
            <v>TERMINADO</v>
          </cell>
        </row>
        <row r="9324">
          <cell r="K9324">
            <v>2014706780003</v>
          </cell>
          <cell r="L9324" t="str">
            <v>CONSTRUCCIÓN DE TERRAPLANES EN 5 VEREDAS DEL MUNICIPIO DE SAN BENITO ABAD DEPARTAMENTO DE SUCRE</v>
          </cell>
          <cell r="M9324">
            <v>100</v>
          </cell>
          <cell r="N9324">
            <v>99.45</v>
          </cell>
          <cell r="O9324" t="str">
            <v>TERMINADO</v>
          </cell>
        </row>
        <row r="9325">
          <cell r="K9325">
            <v>2015706780001</v>
          </cell>
          <cell r="L9325" t="str">
            <v>CONSTRUCCIÓN DE 4 PUENTES DE TIPO PEATONAL COLGANTE PARA CONEXION DE VEREDAS Y SENDEROS EN LA VEREDA LA PLAZA Y LOS CORREGIMIENTOS DE LAS CHISPAS, GUAYABAL Y CAUCHAL, MUNICIPIO DE SAN BENITO ABAD, SUCRE</v>
          </cell>
          <cell r="M9325">
            <v>54.06</v>
          </cell>
          <cell r="N9325">
            <v>4.32</v>
          </cell>
          <cell r="O9325" t="str">
            <v>CONTRATADO EN EJECUCIÓN</v>
          </cell>
        </row>
        <row r="9326">
          <cell r="K9326">
            <v>2015706780002</v>
          </cell>
          <cell r="L9326" t="str">
            <v>REHABILITACIÓN DE VÍAS DEL CORREGIMIENTO DE SANTIAGO DEL MUNICIPIO DE SAN BENITO ABAD DEPARTAMENTO DE SUCRE</v>
          </cell>
          <cell r="M9326">
            <v>100</v>
          </cell>
          <cell r="N9326">
            <v>99.74</v>
          </cell>
          <cell r="O9326" t="str">
            <v>TERMINADO</v>
          </cell>
        </row>
        <row r="9327">
          <cell r="K9327">
            <v>2015706780003</v>
          </cell>
          <cell r="L9327" t="str">
            <v>CAPACITACIÓN EN BULLYNING CONFLICTO ESCOLAR DIRIGIDA A ESTUDIANTES Y DOCENTES DE LAS INSTITUCIONES EDUCATIVAS DEL MUNICIPIO DE SAN BENITO ABAD EN EL DEPARTAMENTO DE SUCRE</v>
          </cell>
          <cell r="M9327">
            <v>100</v>
          </cell>
          <cell r="N9327">
            <v>100</v>
          </cell>
          <cell r="O9327" t="str">
            <v>TERMINADO</v>
          </cell>
        </row>
        <row r="9328">
          <cell r="K9328">
            <v>2015706780004</v>
          </cell>
          <cell r="L9328" t="str">
            <v>APOYO NUTRICIONAL A COMUNIDADES EN SITUACIÓN DE RIESGO ALIMENTARIO EN LA ZONA DE RABÓN MUNICIPIO DE SAN BENITO ABAD, SUCRE, CARIBE</v>
          </cell>
          <cell r="M9328">
            <v>100</v>
          </cell>
          <cell r="N9328">
            <v>89.25</v>
          </cell>
          <cell r="O9328" t="str">
            <v>TERMINADO</v>
          </cell>
        </row>
        <row r="9329">
          <cell r="K9329">
            <v>2012707020001</v>
          </cell>
          <cell r="L9329" t="str">
            <v>CONSTRUCCIÓN DE PAVIMENTO EN CONCRETO DE LA CALLE 2G ENTRE SALIDA AL CGTO DE ALBANIA Y ACCESO AL BARRIO SAN JOSE Y CALLE VÍA CEMENTER SAN JUAN DE BETULIA, SUCRE, CARIBE</v>
          </cell>
          <cell r="M9329">
            <v>100</v>
          </cell>
          <cell r="N9329">
            <v>101.51</v>
          </cell>
          <cell r="O9329" t="str">
            <v>TERMINADO</v>
          </cell>
        </row>
        <row r="9330">
          <cell r="K9330">
            <v>2012707020002</v>
          </cell>
          <cell r="L9330" t="str">
            <v>CONSTRUCCIÓN DE PAVIMENTO EN CONCRETO DE LA CL 3(LOS CARDONES) ENTRE CRA 8 E INTERSECCIÓN CON CRA 9A Y TRV 9(VÍA LOAM ALTA), TRV 9 EN SAN JUAN DE BETULIA, SUCRE, CARIBE</v>
          </cell>
          <cell r="M9330">
            <v>100</v>
          </cell>
          <cell r="N9330">
            <v>92.76</v>
          </cell>
          <cell r="O9330" t="str">
            <v>TERMINADO</v>
          </cell>
        </row>
        <row r="9331">
          <cell r="K9331">
            <v>2013707020001</v>
          </cell>
          <cell r="L9331" t="str">
            <v>FORMULACIÓN DEL PLAN MAESTRO, ESTUDIOS Y DISEÑOS DE ACUEDUCTO Y ALCANTARILLADO EN LA ZONA URBANA DEL MUNICIPIO DE SAN JUAN DE BETULIA - DEPARTAMENTO DE SUCRE</v>
          </cell>
          <cell r="M9331">
            <v>100</v>
          </cell>
          <cell r="N9331">
            <v>59.33</v>
          </cell>
          <cell r="O9331" t="str">
            <v>TERMINADO</v>
          </cell>
        </row>
        <row r="9332">
          <cell r="K9332">
            <v>2013707020002</v>
          </cell>
          <cell r="L9332" t="str">
            <v>CONSTRUCCIÓN DE PAVIMENTO RÍGIDO EN: CLL 11 ENTRE TRANS 6 Y CRA 6; TRANS 6 ENTRE CRA 3A Y CLL 15; CLL 5 ENTRE CRA 3 Y DIAG 3; CLL 5A ENTRE CRA 5 Y DIAG 5; CRA 4A ENTRE DIAG 5 Y DIAG 3; MUNICIPIO DE SAN JUAN DE BETULIA - SUCRE</v>
          </cell>
          <cell r="M9332">
            <v>100</v>
          </cell>
          <cell r="N9332">
            <v>97.71</v>
          </cell>
          <cell r="O9332" t="str">
            <v>TERMINADO</v>
          </cell>
        </row>
        <row r="9333">
          <cell r="K9333">
            <v>2013707020003</v>
          </cell>
          <cell r="L9333" t="str">
            <v>FORTALECIMIENTO DEL SISTEMA DE SEGURIDAD VIAL PARA PEATONES, CICLISTAS Y CONDUCTORES Y NOMENCLATURA DE LA ZONA URBANA DEL MUNICIPIO DE SAN JUAN DE BETULIA, DEPARTAMENTO DE SUCRE</v>
          </cell>
          <cell r="M9333">
            <v>100</v>
          </cell>
          <cell r="N9333">
            <v>94.29</v>
          </cell>
          <cell r="O9333" t="str">
            <v>TERMINADO</v>
          </cell>
        </row>
        <row r="9334">
          <cell r="K9334">
            <v>2014707020001</v>
          </cell>
          <cell r="L9334" t="str">
            <v>CONSTRUCCIÓN DE PAVIMENTO RÍGIDO EN CALLES DE LOS BARRIOS MEDELLÍN Y LA PAZ DEL MUNICIPIO DE SAN JUAN DE BETULIA - SUCRE</v>
          </cell>
          <cell r="M9334">
            <v>92.68</v>
          </cell>
          <cell r="N9334">
            <v>66.84</v>
          </cell>
          <cell r="O9334" t="str">
            <v>CONTRATADO EN EJECUCIÓN</v>
          </cell>
        </row>
        <row r="9335">
          <cell r="K9335">
            <v>2015707020001</v>
          </cell>
          <cell r="L9335" t="str">
            <v>CONSTRUCCIÓN DE ANDENES Y BORDILLOS, Y RECONSTRUCCIÓN DE PLACAS DE PAVIMENTO EN CONCRETO HIDRÁULICO EN LA VÍA PRINCIPAL DE ACCESO AL MUNICIPIO DE SAN JUAN DE BETULIA - SUCRE</v>
          </cell>
          <cell r="M9335">
            <v>100</v>
          </cell>
          <cell r="N9335">
            <v>100</v>
          </cell>
          <cell r="O9335" t="str">
            <v>TERMINADO</v>
          </cell>
        </row>
        <row r="9336">
          <cell r="K9336">
            <v>2015707020002</v>
          </cell>
          <cell r="L9336" t="str">
            <v>IMPLEMENTACIÓN DE PROGRAMA Y SERVICIOS COMPLEMENTARIOS ESPECIALIZADOS Y FOCALIZADOS, COMO ESTRATEGIA PARA REDUCIR FACTORES DE RIESGO GENERADORES DE VIOLENCIA E INSEGURIDAD EN EL MUNICIPIO DE SAN JUAN DE BETULIA-SUCRE</v>
          </cell>
          <cell r="M9336">
            <v>100</v>
          </cell>
          <cell r="N9336">
            <v>74.12</v>
          </cell>
          <cell r="O9336" t="str">
            <v>TERMINADO</v>
          </cell>
        </row>
        <row r="9337">
          <cell r="K9337">
            <v>2013707080001</v>
          </cell>
          <cell r="L9337" t="str">
            <v>REHABILITACIÓN Y MEJORAMIENTO DE LA VÍA EL TABLÓN - CASTILLERA EN EL MUNICIPIO DE SAN MARCOS – DEPARTAMENTO DE SUCRE</v>
          </cell>
          <cell r="M9337">
            <v>97</v>
          </cell>
          <cell r="N9337">
            <v>95.54</v>
          </cell>
          <cell r="O9337" t="str">
            <v>CONTRATADO EN EJECUCIÓN</v>
          </cell>
        </row>
        <row r="9338">
          <cell r="K9338">
            <v>2013707080002</v>
          </cell>
          <cell r="L9338" t="str">
            <v>REHABILITACIÓN Y MEJORAMIENTO DE LA VÍA EL MAMÓN – CUATRO BOCAS EN EL MUNICIPIO DE SAN MARCOS – DEPARTAMENTO DE SUCRE</v>
          </cell>
          <cell r="M9338">
            <v>96.6</v>
          </cell>
          <cell r="N9338">
            <v>95.78</v>
          </cell>
          <cell r="O9338" t="str">
            <v>CONTRATADO EN EJECUCIÓN</v>
          </cell>
        </row>
        <row r="9339">
          <cell r="K9339">
            <v>2013707080003</v>
          </cell>
          <cell r="L9339" t="str">
            <v>REHABILITACIÓN Y MEJORAMIENTO DE VIAS URBANAS EN EL MUNICIPIO DE SAN MARCOS, DEPARTAMENTO DE SUCRE, CARIBE.</v>
          </cell>
          <cell r="M9339">
            <v>84</v>
          </cell>
          <cell r="N9339">
            <v>86.33</v>
          </cell>
          <cell r="O9339" t="str">
            <v>CONTRATADO EN EJECUCIÓN</v>
          </cell>
        </row>
        <row r="9340">
          <cell r="K9340">
            <v>2013707080004</v>
          </cell>
          <cell r="L9340" t="str">
            <v>REHABILITACIÓN DEL TERRAPLÉN DE PROTECCIÓN SECTOR EL CHOPA, VILORIA Y CEHEBE, MARGEN IZQUIERDA CAÑO VILORIA Y SECTOR EL TORNO VEREDAS LA MANCHA, LA GLORIA Y CEHEBE, MARGEN IZQUIERDA DEL RIO SAN JORGE, MUNICIPIO DE SAN MARCOS, SUCRE.</v>
          </cell>
          <cell r="M9340">
            <v>97</v>
          </cell>
          <cell r="N9340">
            <v>29.95</v>
          </cell>
          <cell r="O9340" t="str">
            <v>CONTRATADO EN EJECUCIÓN</v>
          </cell>
        </row>
        <row r="9341">
          <cell r="K9341">
            <v>2013707080005</v>
          </cell>
          <cell r="L9341" t="str">
            <v>MEJORAMIENTO DE VÍAS INTERNAS CON CONSTRUCCIÓN DE PLACAS HUELLAS EN LOS  CORREGIMIENTOS DE SANTA INÉS, NEIVA, BUENAVISTA, EL TABLÓN, LAS FLORES, CUENCA Y CAÑO PRIETO DEL MUNICIPIO DE SAN MARCOS, SUCRE, CARIBE</v>
          </cell>
          <cell r="M9341">
            <v>93</v>
          </cell>
          <cell r="N9341">
            <v>97.11</v>
          </cell>
          <cell r="O9341" t="str">
            <v>CONTRATADO EN EJECUCIÓN</v>
          </cell>
        </row>
        <row r="9342">
          <cell r="K9342">
            <v>2013707080006</v>
          </cell>
          <cell r="L9342" t="str">
            <v>MEJORAMIENTO DE VÍAS EN AFIRMADO Y CONSTRUCCIÓN DE OBRAS DE ARTE EN LA ZONA URBANA DEL MUNICIPIO DE SAN MARCOS, DEPARTAMENTO DE SUCRE, CARIBE</v>
          </cell>
          <cell r="M9342">
            <v>98</v>
          </cell>
          <cell r="N9342">
            <v>97.2</v>
          </cell>
          <cell r="O9342" t="str">
            <v>CONTRATADO EN EJECUCIÓN</v>
          </cell>
        </row>
        <row r="9343">
          <cell r="K9343">
            <v>2013707080007</v>
          </cell>
          <cell r="L9343" t="str">
            <v>REPARACIÓN DE PAVIMENTO CON REPOSICIÓN DE LOSAS EN CONCRETO RÍGIDO DE VÍAS URBANAS DEL MUNICIPIO DE SAN MARCOS, DEPARTAMENTO DE SUCRE, CARIBE</v>
          </cell>
          <cell r="M9343">
            <v>100</v>
          </cell>
          <cell r="N9343">
            <v>99.98</v>
          </cell>
          <cell r="O9343" t="str">
            <v>CERRADO</v>
          </cell>
        </row>
        <row r="9344">
          <cell r="K9344">
            <v>2013707080008</v>
          </cell>
          <cell r="L9344" t="str">
            <v>REPARACIÓN DEL COLISEO DEPORTIVO REMBERTO HERNANDEZ URZOLA DEL MUNICIPIO DE SAN MARCOS, DEPARTAMENTO DE SUCRE, CARIBE</v>
          </cell>
          <cell r="M9344">
            <v>96</v>
          </cell>
          <cell r="N9344">
            <v>94.18</v>
          </cell>
          <cell r="O9344" t="str">
            <v>CONTRATADO EN EJECUCIÓN</v>
          </cell>
        </row>
        <row r="9345">
          <cell r="K9345">
            <v>2013707080009</v>
          </cell>
          <cell r="L9345" t="str">
            <v>ACTUALIZACIÓN DEL PLAN BÁSICO DE ORDENAMIENTO TERRITORIAL DEL MUNICIPIO DE SAN MARCOS, DEPARTAMENTO DE SUCRE</v>
          </cell>
          <cell r="M9345">
            <v>100</v>
          </cell>
          <cell r="N9345">
            <v>99.87</v>
          </cell>
          <cell r="O9345" t="str">
            <v>CERRADO</v>
          </cell>
        </row>
        <row r="9346">
          <cell r="K9346">
            <v>2013707080011</v>
          </cell>
          <cell r="L9346" t="str">
            <v>REHABILITACIÓN DEL MURO DE PROTECCIÓN EN TIERRA ARMADA, SECTOR CALLE NUEVA - EL CHOPA, MARGEN IZQUIERDA DEL CAÑO VILORIA, MUNICIPIO DE SAN MARCOS, DEPARTAMENTO DE SUCRE.</v>
          </cell>
          <cell r="M9346">
            <v>60</v>
          </cell>
          <cell r="N9346">
            <v>69.709999999999994</v>
          </cell>
          <cell r="O9346" t="str">
            <v>CONTRATADO EN EJECUCIÓN</v>
          </cell>
        </row>
        <row r="9347">
          <cell r="K9347">
            <v>2013707080012</v>
          </cell>
          <cell r="L9347" t="str">
            <v>MEJORAMIENTO Y REHABILITACIÓN EN AFIRMADO INCLUYENDO OBRAS DE ARTES DE LA MALLA VIAL URBANA DEL MUNICIPIO DE SAN MARCOS - DEPARTAMENTO DE SUCRE</v>
          </cell>
          <cell r="M9347">
            <v>96</v>
          </cell>
          <cell r="N9347">
            <v>96.21</v>
          </cell>
          <cell r="O9347" t="str">
            <v>CONTRATADO EN EJECUCIÓN</v>
          </cell>
        </row>
        <row r="9348">
          <cell r="K9348">
            <v>2014707080001</v>
          </cell>
          <cell r="L9348" t="str">
            <v>ESTUDIO DE FACTIBILIDAD Y DISEÑO PARA LA MASIFICACIÓN DE GAS COMBUSTIBLE DOMICILIARIO POR REDES PARA LA ZONA RURAL DEL MUNICIPIO DE SAN MARCOS, DEPARTAMENTO SUCRE</v>
          </cell>
          <cell r="M9348">
            <v>100</v>
          </cell>
          <cell r="N9348">
            <v>99.96</v>
          </cell>
          <cell r="O9348" t="str">
            <v>CERRADO</v>
          </cell>
        </row>
        <row r="9349">
          <cell r="K9349">
            <v>2014707080002</v>
          </cell>
          <cell r="L9349" t="str">
            <v>IMPLEMENTACIÓN Y ORGANIZACIÓN DE LA INFORMACIÓN DOCUMENTAL Y  DE LA OFICINA DE ARCHIVO DE LA ALCALDÍA MUNICIPAL DE SAN MARCOS, DEPARTAMENTO DE SUCRE</v>
          </cell>
          <cell r="M9349">
            <v>100</v>
          </cell>
          <cell r="N9349">
            <v>90.27</v>
          </cell>
          <cell r="O9349" t="str">
            <v>CERRADO</v>
          </cell>
        </row>
        <row r="9350">
          <cell r="K9350">
            <v>2014707080003</v>
          </cell>
          <cell r="L9350" t="str">
            <v>REMODELACIÓN Y AMPLIACIÓN DEL PARQUE LUIS CARLOS GALÁN EN EL MUNICIPIO DE SAN MARCOS,  DEPARTAMENTO DE SUCRE</v>
          </cell>
          <cell r="M9350">
            <v>100</v>
          </cell>
          <cell r="N9350">
            <v>110.89</v>
          </cell>
          <cell r="O9350" t="str">
            <v>TERMINADO</v>
          </cell>
        </row>
        <row r="9351">
          <cell r="K9351">
            <v>2015707080001</v>
          </cell>
          <cell r="L9351" t="str">
            <v>ESTUDIOS Y DISEÑOS PARA LA CONSTRUCCIÓN DE PARQUES EN EL MUNICIPIO SAN MARCOS, DEPARTAMENTO DE SUCRE, CARIBE</v>
          </cell>
          <cell r="M9351">
            <v>100</v>
          </cell>
          <cell r="N9351">
            <v>100</v>
          </cell>
          <cell r="O9351" t="str">
            <v>CERRADO</v>
          </cell>
        </row>
        <row r="9352">
          <cell r="K9352">
            <v>2015707080002</v>
          </cell>
          <cell r="L9352" t="str">
            <v>REHABILITACIÓN Y MEJORAMIENTO DE LA CALLE 27 ENTRE LAS TRANVERSALES 22 Y 35 DEL BARRIO GUAYEPO, ZONA URBANA DEL MUNICIPIO DE SAN MARCOS, DEPARTAMENTO DE SUCRE.</v>
          </cell>
          <cell r="M9352">
            <v>100</v>
          </cell>
          <cell r="N9352">
            <v>100</v>
          </cell>
          <cell r="O9352" t="str">
            <v>PARA CIERRE</v>
          </cell>
        </row>
        <row r="9353">
          <cell r="K9353">
            <v>2015707080003</v>
          </cell>
          <cell r="L9353" t="str">
            <v>CONSTRUCCIÓN DE POLIDEPORTIVO CUBIERTO EN LA INSTITUCIÓN EDUCATIVA BUENAVISTA DEL MUNICIPIO DE SAN MARCOS, DEPARTAMENTO DE SUCRE.</v>
          </cell>
          <cell r="M9353">
            <v>100</v>
          </cell>
          <cell r="N9353">
            <v>99.96</v>
          </cell>
          <cell r="O9353" t="str">
            <v>TERMINADO</v>
          </cell>
        </row>
        <row r="9354">
          <cell r="K9354">
            <v>2015707080004</v>
          </cell>
          <cell r="L9354" t="str">
            <v>FORTALECIMIENTO A LA LEGISLACIÓN, CONVIVENCIA Y EMPRENDIMIENTO DE LAS COMUNIDADES INDÍGENAS DE LOS CABILDOS SANTO DOMINGO VIDAL Y MONTEGRANDE, EN EL MUNICIPIO DE SAN MARCOS,  DEPARTAMENTO DE SUCRE.</v>
          </cell>
          <cell r="M9354">
            <v>100</v>
          </cell>
          <cell r="N9354">
            <v>100</v>
          </cell>
          <cell r="O9354" t="str">
            <v>CERRADO</v>
          </cell>
        </row>
        <row r="9355">
          <cell r="K9355">
            <v>2015707080005</v>
          </cell>
          <cell r="L9355" t="str">
            <v>CONSTRUCCIÓN DEL PARQUE PABLO SEXTO EN EL BARRIO SUCRE, ZONA URBANA DEL MUNICIPIO DE SAN MARCOS, DEPARTAMENTO DE SUCRE.</v>
          </cell>
          <cell r="M9355">
            <v>99.95</v>
          </cell>
          <cell r="N9355">
            <v>97.51</v>
          </cell>
          <cell r="O9355" t="str">
            <v>TERMINADO</v>
          </cell>
        </row>
        <row r="9356">
          <cell r="K9356">
            <v>2015707080006</v>
          </cell>
          <cell r="L9356" t="str">
            <v>CONSTRUCCIÓN DE PARQUE EN LA CARRERA 13 CON CALLE 27 BARRIO SAN FRANCISCO, ZONA URBANA DEL MUNICIPIO DE SAN MARCOS, DEPARTAMENTO DE SUCRE.</v>
          </cell>
          <cell r="M9356">
            <v>53.77</v>
          </cell>
          <cell r="N9356">
            <v>66.569999999999993</v>
          </cell>
          <cell r="O9356" t="str">
            <v>CONTRATADO EN EJECUCIÓN</v>
          </cell>
        </row>
        <row r="9357">
          <cell r="K9357">
            <v>2015707080007</v>
          </cell>
          <cell r="L9357" t="str">
            <v>MEJORAMIENTO EN AFIRMADO DE TRAMOS DE VÍAS EN LA ZONA URBANA DEL MUNICIPIO DE SAN MARCOS, DEPARTAMENTO DE SUCRE</v>
          </cell>
          <cell r="M9357">
            <v>100</v>
          </cell>
          <cell r="N9357">
            <v>99.48</v>
          </cell>
          <cell r="O9357" t="str">
            <v>CERRADO</v>
          </cell>
        </row>
        <row r="9358">
          <cell r="K9358">
            <v>2015707080008</v>
          </cell>
          <cell r="L9358" t="str">
            <v>ADECUACIÓN Y MANTENIMIENTO DEL PARQUE PRINCIPAL DEL CORREGIMIENTO DE BUENAVISTA Y EL PARQUE DE LA IGLESIA DEL CORREGIMIENTO DE LAS FLORES EN EL MUNICIPIO DE SAN MARCOS, DEPARTAMENTO DE SUCRE.</v>
          </cell>
          <cell r="M9358">
            <v>91</v>
          </cell>
          <cell r="N9358">
            <v>88.87</v>
          </cell>
          <cell r="O9358" t="str">
            <v>CONTRATADO EN EJECUCIÓN</v>
          </cell>
        </row>
        <row r="9359">
          <cell r="K9359">
            <v>2012707130001</v>
          </cell>
          <cell r="L9359" t="str">
            <v>CONSTRUCCIÓN DE PAVIMENTO EN PLACA HUELLA DE LAS VÍAS DE ACCESO AL PREDIO DENOMINADO “FINCA LA ALEMANIA” EN EL MUNICIPIO DE SAN ONOFRE - DEPARTAMENTO DE SUCRE</v>
          </cell>
          <cell r="M9359">
            <v>100</v>
          </cell>
          <cell r="N9359">
            <v>100</v>
          </cell>
          <cell r="O9359" t="str">
            <v>CERRADO</v>
          </cell>
        </row>
        <row r="9360">
          <cell r="K9360">
            <v>2012707130002</v>
          </cell>
          <cell r="L9360" t="str">
            <v>IMPLEMENTACIÓN DE UN PROGRAMA PARA REDUCCIÓN DE LA MORTALIDAD INFANTIL A TRAVÉS DE UN CENTRO DE RECUPERACIÓN Y ATENCIÓN AMBULATORIA EN SAN ONOFRE, SUCRE, CARIBE</v>
          </cell>
          <cell r="M9360">
            <v>100</v>
          </cell>
          <cell r="N9360">
            <v>100</v>
          </cell>
          <cell r="O9360" t="str">
            <v>CERRADO</v>
          </cell>
        </row>
        <row r="9361">
          <cell r="K9361">
            <v>2012707130003</v>
          </cell>
          <cell r="L9361" t="str">
            <v>CONSTRUCCIÓN DE PAVIMENTACION  EN CONCRETO RIGIDO EN EL CASCO URBANO  DEL MUNICIPIO DE SAN ONOFRE, DEPARTAMENTO DE SUCRE</v>
          </cell>
          <cell r="M9361">
            <v>100</v>
          </cell>
          <cell r="N9361">
            <v>98.96</v>
          </cell>
          <cell r="O9361" t="str">
            <v>TERMINADO</v>
          </cell>
        </row>
        <row r="9362">
          <cell r="K9362">
            <v>2012707130004</v>
          </cell>
          <cell r="L9362" t="str">
            <v>CONSTRUCCIÓN DE CUATRO (4)  BATERIAS  SANITARIAS  PARA LAS INSTITUCIONES EDUCATIVAS  MANUEL ANGEL ANACHURY (2)  Y  RINCON DEL MAR (2) EN EL MUNICIPIO DE SAN ONOFRE, DEPARTAMENTO DE SUCRE</v>
          </cell>
          <cell r="M9362">
            <v>100</v>
          </cell>
          <cell r="N9362">
            <v>93.71</v>
          </cell>
          <cell r="O9362" t="str">
            <v>TERMINADO</v>
          </cell>
        </row>
        <row r="9363">
          <cell r="K9363">
            <v>2013707130001</v>
          </cell>
          <cell r="L9363" t="str">
            <v>AMPLIACIÓN DEL PROGRAMA PARA REDUCCIÓN DE LA MORTALIDAD INFANTIL A TRAVÉS DE UN CENTRO DE RECUPERACIÓN Y ATENCIÓNAMBULATORIA EN SAN ONOFRE, SUCRE, CARIBE</v>
          </cell>
          <cell r="M9363">
            <v>100</v>
          </cell>
          <cell r="N9363">
            <v>100</v>
          </cell>
          <cell r="O9363" t="str">
            <v>CERRADO</v>
          </cell>
        </row>
        <row r="9364">
          <cell r="K9364">
            <v>2013707130002</v>
          </cell>
          <cell r="L9364" t="str">
            <v>REHABILITACIÓN DE LA VIA HIGUERON - LAS BRISAS, HIGUERON - CHICHIMAN SAN ONOFRE, SUCRE, CARIBE</v>
          </cell>
          <cell r="M9364">
            <v>100</v>
          </cell>
          <cell r="N9364">
            <v>99.98</v>
          </cell>
          <cell r="O9364" t="str">
            <v>CERRADO</v>
          </cell>
        </row>
        <row r="9365">
          <cell r="K9365">
            <v>2013707130003</v>
          </cell>
          <cell r="L9365" t="str">
            <v>CONSTRUCCIÓN DE UN BLOQUE DE 8 AULAS Y 2 UNIDADES SANITARIAS  EN I.E MANUEL ANGEL ANACHURY, SEDE UNION CAMPESINA, SAN ONOFRE, SUCRE, CARIBE</v>
          </cell>
          <cell r="M9365">
            <v>100</v>
          </cell>
          <cell r="N9365">
            <v>99.98</v>
          </cell>
          <cell r="O9365" t="str">
            <v>CERRADO</v>
          </cell>
        </row>
        <row r="9366">
          <cell r="K9366">
            <v>2013707130004</v>
          </cell>
          <cell r="L9366" t="str">
            <v>CONSTRUCCIÓN DE PAVIMENTO EN CONCRETO RÍGIDO EN EL CASCO URBANO DEL MUNICIPIO DE SAN ONOFRE - ETAPA II, SAN ONOFRE, SUCRE, CARIBE</v>
          </cell>
          <cell r="M9366">
            <v>100</v>
          </cell>
          <cell r="N9366">
            <v>96.6</v>
          </cell>
          <cell r="O9366" t="str">
            <v>TERMINADO</v>
          </cell>
        </row>
        <row r="9367">
          <cell r="K9367">
            <v>2013707130005</v>
          </cell>
          <cell r="L9367" t="str">
            <v>CONSTRUCCIÓN Y DOTACIÓN  DE UN BLOQUE DE DOS PISOS PARA DIEZ (10) AULAS ESCOLARES  EN LA INSTITUCIÓN EDUCATIVA MANUEL ÁNGEL ANACHURY, SAN ONOFRE, SUCRE, CARIBE</v>
          </cell>
          <cell r="M9367">
            <v>100</v>
          </cell>
          <cell r="N9367">
            <v>100</v>
          </cell>
          <cell r="O9367" t="str">
            <v>CERRADO</v>
          </cell>
        </row>
        <row r="9368">
          <cell r="K9368">
            <v>2013707130006</v>
          </cell>
          <cell r="L9368" t="str">
            <v>CONSTRUCCIÓN PUENTE EN CONCRETO REFORZADO VÍA BONGOS MELLIZOS - PLAN PAREJO EN EL MUNICIPIO DE SAN ONOFRE, SUCRE.</v>
          </cell>
          <cell r="M9368">
            <v>100</v>
          </cell>
          <cell r="N9368">
            <v>94.35</v>
          </cell>
          <cell r="O9368" t="str">
            <v>CERRADO</v>
          </cell>
        </row>
        <row r="9369">
          <cell r="K9369">
            <v>2013707130007</v>
          </cell>
          <cell r="L9369" t="str">
            <v>DESARROLLO DE UNA RED COMUNITARIA PARA LA SEGURIDAD ALIMENTARIA Y NUTRICIONAL DE LA POBLACIÓN DESPLAZADA Y VULNERABLE DE SAN ONOFRE, SUCRE, CARIBE</v>
          </cell>
          <cell r="M9369">
            <v>99.88</v>
          </cell>
          <cell r="N9369">
            <v>100</v>
          </cell>
          <cell r="O9369" t="str">
            <v>CERRADO</v>
          </cell>
        </row>
        <row r="9370">
          <cell r="K9370">
            <v>2013707130008</v>
          </cell>
          <cell r="L9370" t="str">
            <v>CONSTRUCCIÓN Y DOTACIÓN DE LA CASA DE LA CULTURA DEL MUNICIPIO DE SAN ONOFRE , SUCRE, CARIBE</v>
          </cell>
          <cell r="M9370">
            <v>100</v>
          </cell>
          <cell r="N9370">
            <v>99.8</v>
          </cell>
          <cell r="O9370" t="str">
            <v>TERMINADO</v>
          </cell>
        </row>
        <row r="9371">
          <cell r="K9371">
            <v>2014707130001</v>
          </cell>
          <cell r="L9371" t="str">
            <v>REHABILITACIÓN DE LA VÍA LIBERTAD- LABARCÉ DEL MUNICIPIO DE SAN ONOFRE, SUCRE, CARIBE</v>
          </cell>
          <cell r="M9371">
            <v>100</v>
          </cell>
          <cell r="N9371">
            <v>99.97</v>
          </cell>
          <cell r="O9371" t="str">
            <v>CERRADO</v>
          </cell>
        </row>
        <row r="9372">
          <cell r="K9372">
            <v>2014707130002</v>
          </cell>
          <cell r="L9372" t="str">
            <v>IMPLEMENTACIÓN DE UN PROGRAMA DE INTERVENCIÓN COMUNITARIA PARA LA RECUPERACIÓN NUTRICIONAL AMBULATORIA DE NIÑOS Y NIÑAS DE 0-5 AÑOS DE SAN ONOFRE, SUCRE, CARIBE</v>
          </cell>
          <cell r="M9372">
            <v>100</v>
          </cell>
          <cell r="N9372">
            <v>100</v>
          </cell>
          <cell r="O9372" t="str">
            <v>CERRADO</v>
          </cell>
        </row>
        <row r="9373">
          <cell r="K9373">
            <v>2014707130003</v>
          </cell>
          <cell r="L9373" t="str">
            <v>CONSTRUCCIÓN DE CERRAMIENTO EN BLOCK DE LA INSTITUCIÓN EDUCATIVA TÉCNICA AGROPECUARIA SAN ONOFRE DE TOROBÉ- SEDE PRINCIPAL SAN ONOFRE, SUCRE, CARIBE</v>
          </cell>
          <cell r="M9373">
            <v>100</v>
          </cell>
          <cell r="N9373">
            <v>100</v>
          </cell>
          <cell r="O9373" t="str">
            <v>CERRADO</v>
          </cell>
        </row>
        <row r="9374">
          <cell r="K9374">
            <v>2014707130004</v>
          </cell>
          <cell r="L9374" t="str">
            <v>REHABILITACIÓN DE LA VÍA CHICHO - PALMIRA, EN EL MUNICIPIO DE SAN ONOFRE, DEPARTAMENTO DE SUCRE</v>
          </cell>
          <cell r="M9374">
            <v>100</v>
          </cell>
          <cell r="N9374">
            <v>100</v>
          </cell>
          <cell r="O9374" t="str">
            <v>CERRADO</v>
          </cell>
        </row>
        <row r="9375">
          <cell r="K9375">
            <v>2014707130005</v>
          </cell>
          <cell r="L9375" t="str">
            <v>RESTAURACIÓN Y REVITALIZACIÓN DE BOSQUES DE MANGLAR EN LA FACHADA LITORAL DEL MUNICIPIO DE SAN ONOFRE, SUCRE</v>
          </cell>
          <cell r="M9375">
            <v>100</v>
          </cell>
          <cell r="N9375">
            <v>99.99</v>
          </cell>
          <cell r="O9375" t="str">
            <v>CERRADO</v>
          </cell>
        </row>
        <row r="9376">
          <cell r="K9376">
            <v>2014707130006</v>
          </cell>
          <cell r="L9376" t="str">
            <v>FORTALECIMIENTO DE LA RED DE SEGURIDAD ALIMENTARIA Y NUTRICIONAL ATRAVES DEL MODELO EICA DIRIGIDO A LA POBLACION DESPLAZADA Y VULNERABLE SUCRE, SUCRE, CARIBE</v>
          </cell>
          <cell r="M9376">
            <v>100</v>
          </cell>
          <cell r="N9376">
            <v>100</v>
          </cell>
          <cell r="O9376" t="str">
            <v>CERRADO</v>
          </cell>
        </row>
        <row r="9377">
          <cell r="K9377">
            <v>2015707130001</v>
          </cell>
          <cell r="L9377" t="str">
            <v>REHABILITACIÓN DE LA VIA LABARCÉ- SAN ANTONIO DEL MUNICIPIO DE SAN ONOFRE, SUCRE, CARIBE</v>
          </cell>
          <cell r="M9377">
            <v>100</v>
          </cell>
          <cell r="N9377">
            <v>99.96</v>
          </cell>
          <cell r="O9377" t="str">
            <v>CERRADO</v>
          </cell>
        </row>
        <row r="9378">
          <cell r="K9378">
            <v>2015707130002</v>
          </cell>
          <cell r="L9378" t="str">
            <v>REHABILITACIÓN DE LA VÍA QUE CONDUCE DESDE LA TRANSVERSAL DEL CARIBE BONGOS MELLIZOS HASTA CORREGIMIENTO PLAN PAREJO DEL MUNICIPIO DE SAN ONOFRE, DEPARTAMENTO DE  SUCRE</v>
          </cell>
          <cell r="M9378">
            <v>99.82</v>
          </cell>
          <cell r="N9378">
            <v>98.43</v>
          </cell>
          <cell r="O9378" t="str">
            <v>TERMINADO</v>
          </cell>
        </row>
        <row r="9379">
          <cell r="K9379">
            <v>2015707130003</v>
          </cell>
          <cell r="L9379" t="str">
            <v>FORTALECIMIENTO DE LA ESTRATEGIA  CASAS AMIGAS PARA LA ATENCIÓN INTEGRAL A  LA PRIMERA INFANCIA CON ENFOQUE FAMILIAR Y COMUNITARIO EN SAN ONOFRE, DEPARTAMENTO DE SUCRE</v>
          </cell>
          <cell r="M9379">
            <v>100</v>
          </cell>
          <cell r="N9379">
            <v>100</v>
          </cell>
          <cell r="O9379" t="str">
            <v>CERRADO</v>
          </cell>
        </row>
        <row r="9380">
          <cell r="K9380">
            <v>2015707130004</v>
          </cell>
          <cell r="L9380" t="str">
            <v>CONSTRUCCIÓN DE CANAL EN EL ARROYO EL PALMAR DEL CORREGIMIENTO DE BERRUGAS DEL MUNICIPIO DE SAN ONOFRE, DEPARTAMENTO DE SUCRE</v>
          </cell>
          <cell r="M9380">
            <v>100</v>
          </cell>
          <cell r="N9380">
            <v>100</v>
          </cell>
          <cell r="O9380" t="str">
            <v>TERMINADO</v>
          </cell>
        </row>
        <row r="9381">
          <cell r="K9381">
            <v>2015707130005</v>
          </cell>
          <cell r="L9381" t="str">
            <v>REHABILITACIÓN DE LA VÍA QUE CONDUCE DEL CORREGIMIENTO DE EL CERRO DE LAS CASAS AL CORREGIMIENTO DE LIBERTAD DEL MUNICIPIO DE SAN ONOFRE, SUCRE</v>
          </cell>
          <cell r="M9381">
            <v>0</v>
          </cell>
          <cell r="N9381">
            <v>0</v>
          </cell>
          <cell r="O9381" t="str">
            <v>SIN CONTRATAR</v>
          </cell>
        </row>
        <row r="9382">
          <cell r="K9382">
            <v>2016707130001</v>
          </cell>
          <cell r="L9382" t="str">
            <v>ACTUALIZACIÓN :REVISION Y ACTUALIZACION DE LA ESTRATIFICACION SOCIOECONOMICA URBANA Y RURAL DEL MUNICIPIO. SAN ONOFRE, SUCRE, CARIBE</v>
          </cell>
          <cell r="M9382">
            <v>36.31</v>
          </cell>
          <cell r="N9382">
            <v>50</v>
          </cell>
          <cell r="O9382" t="str">
            <v>CONTRATADO EN EJECUCIÓN</v>
          </cell>
        </row>
        <row r="9383">
          <cell r="K9383">
            <v>2016707130005</v>
          </cell>
          <cell r="L9383" t="str">
            <v>MEJORAMIENTO DE LA RED TERCIARIA DEL MUNICIPIO DE SAN ONOFRE, DEPARTAMENTO DE SUCRE (ETAPA I) .</v>
          </cell>
          <cell r="M9383">
            <v>0</v>
          </cell>
          <cell r="N9383">
            <v>0</v>
          </cell>
          <cell r="O9383" t="str">
            <v>SIN CONTRATAR</v>
          </cell>
        </row>
        <row r="9384">
          <cell r="K9384">
            <v>2012707170001</v>
          </cell>
          <cell r="L9384" t="str">
            <v>CONSTRUCCIÓN DE PAVIMENTO RIGIDO Y REPOSICION DE REDES DE ACUEDUCTO Y ALCANTARILLADO EN ZONA URBANA DEL MUNICIPIO DE SAN PEDRO, SUCRE, I ETAPA</v>
          </cell>
          <cell r="M9384">
            <v>98</v>
          </cell>
          <cell r="N9384">
            <v>99.06</v>
          </cell>
          <cell r="O9384" t="str">
            <v>TERMINADO</v>
          </cell>
        </row>
        <row r="9385">
          <cell r="K9385">
            <v>2012707170002</v>
          </cell>
          <cell r="L9385" t="str">
            <v>REMODELACIÓN DEL PARQUE CENTRAL MARCO FIDEL SUAREZ DEL MUNICIPIO DE SAN PEDRO, DEPARTAMENTO DE SUCRE</v>
          </cell>
          <cell r="M9385">
            <v>98.56</v>
          </cell>
          <cell r="N9385">
            <v>98.5</v>
          </cell>
          <cell r="O9385" t="str">
            <v>PARA CIERRE</v>
          </cell>
        </row>
        <row r="9386">
          <cell r="K9386">
            <v>2013707170002</v>
          </cell>
          <cell r="L9386" t="str">
            <v>ESTUDIO DE PREINVERSIÓN PARA LA ADECUACION DE LA ESTACIÓN DE REBOMBEO DEL ACUEDUCTO DEL MUNICIPIO DE SAN PEDRO, DEPARTAMENTO DE SUCRE.</v>
          </cell>
          <cell r="M9386">
            <v>100</v>
          </cell>
          <cell r="N9386">
            <v>100</v>
          </cell>
          <cell r="O9386" t="str">
            <v>PARA CIERRE</v>
          </cell>
        </row>
        <row r="9387">
          <cell r="K9387">
            <v>2013707170003</v>
          </cell>
          <cell r="L9387" t="str">
            <v>ESTUDIO DE PREINVERSIÓN PARA LA CONSTRUCCIÓN DE LA CASA DE LA CULTURA EN EL MUNICIPIO DE SAN PEDRO, DEPARTAMENTO DE SUCRE.</v>
          </cell>
          <cell r="M9387">
            <v>100</v>
          </cell>
          <cell r="N9387">
            <v>100</v>
          </cell>
          <cell r="O9387" t="str">
            <v>PARA CIERRE</v>
          </cell>
        </row>
        <row r="9388">
          <cell r="K9388">
            <v>2013707170004</v>
          </cell>
          <cell r="L9388" t="str">
            <v>ESTUDIO DE PREINVERSIÓN PARA LA CONSTRUCCIÓN DEL  ARCHIVO  CENTRAL PARA LA SEDE ADMINISTARTIVA DEL MUNICIPIO DE SAN PEDRO, DEPARTAMENTO DE SUCRE.</v>
          </cell>
          <cell r="M9388">
            <v>100</v>
          </cell>
          <cell r="N9388">
            <v>100</v>
          </cell>
          <cell r="O9388" t="str">
            <v>TERMINADO</v>
          </cell>
        </row>
        <row r="9389">
          <cell r="K9389">
            <v>2013707170005</v>
          </cell>
          <cell r="L9389" t="str">
            <v>ESTUDIOS DE PREINVERSIÓN PARA LA CONSTRUCCIÓN DE CANCHA MULTIPLE EN LA INSTITUCIÓN EDUCATIVA SAN JUAN BOSCO DEL MUNICIPIO DE SAN PEDRO, DEPARTAMENTO DE SUCRE</v>
          </cell>
          <cell r="M9389">
            <v>100</v>
          </cell>
          <cell r="N9389">
            <v>100</v>
          </cell>
          <cell r="O9389" t="str">
            <v>TERMINADO</v>
          </cell>
        </row>
        <row r="9390">
          <cell r="K9390">
            <v>2013707170006</v>
          </cell>
          <cell r="L9390" t="str">
            <v>ESTUDIOS DE PREINVERSIÓN PARA LA CONSTRUCCIÓN DE DOS PUENTES EN CONCRETO REFORZADO SOBRE EL ARROYO CHARCO VIEJO EN EL MUNICIPIO DE SAN PEDRO, DEPARTAMENTO DE SUCRE</v>
          </cell>
          <cell r="M9390">
            <v>100</v>
          </cell>
          <cell r="N9390">
            <v>100</v>
          </cell>
          <cell r="O9390" t="str">
            <v>TERMINADO</v>
          </cell>
        </row>
        <row r="9391">
          <cell r="K9391">
            <v>2013707170007</v>
          </cell>
          <cell r="L9391" t="str">
            <v>ESTUDIOS DE PREINVERSIÓN PARA LA CONSTRUCCIÓN DE UN POLIDEPORTIVO CUBIERTO EN EL MUNICIPIO DE SAN PEDRO, DEPARTAMENTO DE SUCRE</v>
          </cell>
          <cell r="M9391">
            <v>100</v>
          </cell>
          <cell r="N9391">
            <v>100</v>
          </cell>
          <cell r="O9391" t="str">
            <v>TERMINADO</v>
          </cell>
        </row>
        <row r="9392">
          <cell r="K9392">
            <v>2015707170001</v>
          </cell>
          <cell r="L9392" t="str">
            <v>FORTALECIMIENTO AL PLAN MUNICIPAL DE SEGURIDAD ALIMENTARIA Y NUTRICIONAL PARA LA POBLACIÓN EN SITUACION DE POBREZA EXTREMA EN EL MUNICIPIO DE SAN PEDRO DEPARTAMENTO DE SUCRE</v>
          </cell>
          <cell r="M9392">
            <v>100</v>
          </cell>
          <cell r="N9392">
            <v>100</v>
          </cell>
          <cell r="O9392" t="str">
            <v>TERMINADO</v>
          </cell>
        </row>
        <row r="9393">
          <cell r="K9393">
            <v>2015707170002</v>
          </cell>
          <cell r="L9393" t="str">
            <v>AMPLIACIÓN Y ADECUACION DEL SISTEMA DE ALCANTARILLADO SANITARIO EN EL BARRIO SUBESTACION DEL MUNICIPIO DE SAN PEDRO, SUCRE</v>
          </cell>
          <cell r="M9393">
            <v>100</v>
          </cell>
          <cell r="N9393">
            <v>100</v>
          </cell>
          <cell r="O9393" t="str">
            <v>TERMINADO</v>
          </cell>
        </row>
        <row r="9394">
          <cell r="K9394">
            <v>2015707170003</v>
          </cell>
          <cell r="L9394" t="str">
            <v>APOYO INTEGRAL  PARA EL DESARROLLO DE ACCIONES DE SALUD PÚBLICA,  PROMOCIÓN Y PREVENCIÓN A LA POBLACIÓN VULNERABLE UBICADA EN EL ÁREA URBANA DEL MUNICIPIO DE SAN PEDRO - SUCRE.</v>
          </cell>
          <cell r="M9394">
            <v>100</v>
          </cell>
          <cell r="N9394">
            <v>100</v>
          </cell>
          <cell r="O9394" t="str">
            <v>TERMINADO</v>
          </cell>
        </row>
        <row r="9395">
          <cell r="K9395">
            <v>2015707170004</v>
          </cell>
          <cell r="L9395" t="str">
            <v>CONSTRUCCIÓN DE CENTRO DE VIDA PARA LA ATENCIÓN DEL ADULTO MAYOR DEL MUNICIPIO DE SAN PEDRO, SUCRE</v>
          </cell>
          <cell r="M9395">
            <v>86.98</v>
          </cell>
          <cell r="N9395">
            <v>91.23</v>
          </cell>
          <cell r="O9395" t="str">
            <v>CONTRATADO EN EJECUCIÓN</v>
          </cell>
        </row>
        <row r="9396">
          <cell r="K9396">
            <v>2015707170005</v>
          </cell>
          <cell r="L9396" t="str">
            <v>FORTALECIMIENTO DE LA POLÍTICA DE SALUD SEXUAL Y REPRODUCTIVA EN POBLACIÓN ADOLESCENTE DEL MUNICIPIO DE SAN PEDRO, SUCRE</v>
          </cell>
          <cell r="M9396">
            <v>0</v>
          </cell>
          <cell r="N9396">
            <v>2.5299999999999998</v>
          </cell>
          <cell r="O9396" t="str">
            <v>CONTRATADO EN EJECUCIÓN</v>
          </cell>
        </row>
        <row r="9397">
          <cell r="K9397">
            <v>2012708200001</v>
          </cell>
          <cell r="L9397" t="str">
            <v>INVERSIONES ADICIONAL 223 LETRINAS SANTIAGO DE TOLÚ, SUCRE, CARIBE</v>
          </cell>
          <cell r="M9397">
            <v>100</v>
          </cell>
          <cell r="N9397">
            <v>31.72</v>
          </cell>
          <cell r="O9397" t="str">
            <v>TERMINADO</v>
          </cell>
        </row>
        <row r="9398">
          <cell r="K9398">
            <v>2012708200002</v>
          </cell>
          <cell r="L9398" t="str">
            <v>ADECUACIÓN Y CONSTRUCCION DEL PARQUE MARINO ACUARIO DEL GOLFO DEL MORROSQUILLO SANTIAGO DE TOLÚ, SUCRE, CARIBE</v>
          </cell>
          <cell r="M9398">
            <v>100</v>
          </cell>
          <cell r="N9398">
            <v>96.98</v>
          </cell>
          <cell r="O9398" t="str">
            <v>TERMINADO</v>
          </cell>
        </row>
        <row r="9399">
          <cell r="K9399">
            <v>2012708200003</v>
          </cell>
          <cell r="L9399" t="str">
            <v>CONSTRUCCIÓN DE LA LINEA DE ADUCCION DEL POZO GUERRERO A EL TANQUE SEMIENTERRADO NORTE DEL SISTEMA DE ACUEDUCTO SANTIAGO DE TOLÚ, SUCRE, CARIBE</v>
          </cell>
          <cell r="M9399">
            <v>98.9</v>
          </cell>
          <cell r="N9399">
            <v>46.18</v>
          </cell>
          <cell r="O9399" t="str">
            <v>CONTRATADO EN EJECUCIÓN</v>
          </cell>
        </row>
        <row r="9400">
          <cell r="K9400">
            <v>2012708200004</v>
          </cell>
          <cell r="L9400" t="str">
            <v>RECUPERACIÓN Y DESCONTAMINACION AMBIENTAL MEDIANTE DRAGADO MECANICO DE LA BAHIA NAUTICA SANTIAGO DE TOLÚ, SUCRE, CARIBE</v>
          </cell>
          <cell r="M9400">
            <v>100</v>
          </cell>
          <cell r="N9400">
            <v>101.13</v>
          </cell>
          <cell r="O9400" t="str">
            <v>TERMINADO</v>
          </cell>
        </row>
        <row r="9401">
          <cell r="K9401">
            <v>2012708200005</v>
          </cell>
          <cell r="L9401" t="str">
            <v>CONSTRUCCIÓN DE NUEVOS COLECTORES EN TRAMOS CRITICOS DEL SISTEMA DE ALCANTARILLADO SANTIAGO DE TOLÚ, SUCRE, CARIBE</v>
          </cell>
          <cell r="M9401">
            <v>88.68</v>
          </cell>
          <cell r="N9401">
            <v>95.12</v>
          </cell>
          <cell r="O9401" t="str">
            <v>CONTRATADO EN EJECUCIÓN</v>
          </cell>
        </row>
        <row r="9402">
          <cell r="K9402">
            <v>2012708200006</v>
          </cell>
          <cell r="L9402" t="str">
            <v>INSTALACIÓN REDES DE ACUEDUCTO SANTIAGO DE TOLÚ, SUCRE, CARIBE</v>
          </cell>
          <cell r="M9402">
            <v>99</v>
          </cell>
          <cell r="N9402">
            <v>34.07</v>
          </cell>
          <cell r="O9402" t="str">
            <v>CONTRATADO EN EJECUCIÓN</v>
          </cell>
        </row>
        <row r="9403">
          <cell r="K9403">
            <v>2012708200007</v>
          </cell>
          <cell r="L9403" t="str">
            <v>CONSTRUCCIÓN PAVIMENTACION DE 1 KM EN CONCRETO RIGIDO SANTIAGO DE TOLÚ, SUCRE, CARIBE</v>
          </cell>
          <cell r="M9403">
            <v>100</v>
          </cell>
          <cell r="N9403">
            <v>100</v>
          </cell>
          <cell r="O9403" t="str">
            <v>TERMINADO</v>
          </cell>
        </row>
        <row r="9404">
          <cell r="K9404">
            <v>2012708200008</v>
          </cell>
          <cell r="L9404" t="str">
            <v>CONSTRUCCIÓN ADICIONALES INFRAESTRUCTURA  ESCOLAR PUERTO VIEJO SANTIAGO DE TOLÚ, SUCRE, CARIBE</v>
          </cell>
          <cell r="M9404">
            <v>99</v>
          </cell>
          <cell r="N9404">
            <v>62.85</v>
          </cell>
          <cell r="O9404" t="str">
            <v>CONTRATADO EN EJECUCIÓN</v>
          </cell>
        </row>
        <row r="9405">
          <cell r="K9405">
            <v>2012708200009</v>
          </cell>
          <cell r="L9405" t="str">
            <v>NORMALIZACIÓN DE LAS INSTALACIONES ELECTRICAS DE LAS ESTACIONES ELEVADORAS DE AGUAS RESIDUALES EN  LA ZONA NORTE Y SUR DEL MUNICIPIO SANTIAGO DE TOLÚ, SUCRE, CARIBE</v>
          </cell>
          <cell r="M9405">
            <v>99</v>
          </cell>
          <cell r="N9405">
            <v>2.31</v>
          </cell>
          <cell r="O9405" t="str">
            <v>CONTRATADO EN EJECUCIÓN</v>
          </cell>
        </row>
        <row r="9406">
          <cell r="K9406">
            <v>2012708200010</v>
          </cell>
          <cell r="L9406" t="str">
            <v>ERRADICACIÓN DE LA POBREZA EXTREMA EN POBLACIÓN CON VULNERABILIDAD NUTRICIONAL EN EL MUNICIPIO DE SANTIAGO DE TOLÚ - DEPARTAMENTO DE SUCRE</v>
          </cell>
          <cell r="M9406">
            <v>100</v>
          </cell>
          <cell r="N9406">
            <v>99.68</v>
          </cell>
          <cell r="O9406" t="str">
            <v>TERMINADO</v>
          </cell>
        </row>
        <row r="9407">
          <cell r="K9407">
            <v>2013708200001</v>
          </cell>
          <cell r="L9407" t="str">
            <v>HABILITACIÓN DEL PASO POR EL PUENTE UBICADO EN EL K4+00, DE LA VIA QUE COMUNICA A LA CABECERA URBANA CON EL SECTOR TURISTICO DEL FRANCÉS MUNICIPIO DE SANTIAGO DE TOLÚ - SUCRE</v>
          </cell>
          <cell r="M9407">
            <v>92.64</v>
          </cell>
          <cell r="N9407">
            <v>94.8</v>
          </cell>
          <cell r="O9407" t="str">
            <v>CONTRATADO EN EJECUCIÓN</v>
          </cell>
        </row>
        <row r="9408">
          <cell r="K9408">
            <v>2013708200002</v>
          </cell>
          <cell r="L9408" t="str">
            <v>MEJORAMIENTO DE LA INFRAESTRUCTURA DE LAS INSTITUCIONES EDUCATIVAS SANTIAGO DE TOLÚ, SUCRE, CARIBE</v>
          </cell>
          <cell r="M9408">
            <v>100</v>
          </cell>
          <cell r="N9408">
            <v>99.91</v>
          </cell>
          <cell r="O9408" t="str">
            <v>TERMINADO</v>
          </cell>
        </row>
        <row r="9409">
          <cell r="K9409">
            <v>2013708200003</v>
          </cell>
          <cell r="L9409" t="str">
            <v>RECUPERACIÓN DE LA SECCION DEL ARROYO PALENQUILLO DEL SECTOR DE MACAYEPO CORREGIMIENTO DE LAS PITAS SANTIAGO DE TOLÚ, SUCRE, CARIBE</v>
          </cell>
          <cell r="M9409">
            <v>100</v>
          </cell>
          <cell r="N9409">
            <v>84.86</v>
          </cell>
          <cell r="O9409" t="str">
            <v>TERMINADO</v>
          </cell>
        </row>
        <row r="9410">
          <cell r="K9410">
            <v>2014708200002</v>
          </cell>
          <cell r="L9410" t="str">
            <v>IMPLEMENTACIÓN DE UN MODELO PARA HABILITAR DOCENTES Y AGENTES EDUCATIVOS PARA ATENDER A LA PRIMERA INFANCIA,INFANCIA Y ADOLESCENCIA DE SANTIAGO DE TOLÚ, SUCRE, CARIBE</v>
          </cell>
          <cell r="M9410">
            <v>100</v>
          </cell>
          <cell r="N9410">
            <v>100</v>
          </cell>
          <cell r="O9410" t="str">
            <v>TERMINADO</v>
          </cell>
        </row>
        <row r="9411">
          <cell r="K9411">
            <v>2014708200003</v>
          </cell>
          <cell r="L9411" t="str">
            <v>REMODELACIÓN Y MEJORAMIENTO DE LOS PARQUES RECREATIVOS UBICADOS EN LA URBANIZACIÓN MORROSQUILLO Y BRISAS DEL MAR, EN LA ZONA URBANA D SANTIAGO DE TOLÚ, SUCRE, CARIBE</v>
          </cell>
          <cell r="M9411">
            <v>100</v>
          </cell>
          <cell r="N9411">
            <v>148.58000000000001</v>
          </cell>
          <cell r="O9411" t="str">
            <v>TERMINADO</v>
          </cell>
        </row>
        <row r="9412">
          <cell r="K9412">
            <v>2014708200005</v>
          </cell>
          <cell r="L9412" t="str">
            <v>ASISTENCIA TECNICA RURAL DIRECTA A PRODUCTORES RURALES (AFROS E INDIGENAS) DEL MUNICIPIO DE SANTIAGO DE TOLÚ, SUCRE, CARIBE</v>
          </cell>
          <cell r="M9412">
            <v>92</v>
          </cell>
          <cell r="N9412">
            <v>80.61</v>
          </cell>
          <cell r="O9412" t="str">
            <v>CONTRATADO EN EJECUCIÓN</v>
          </cell>
        </row>
        <row r="9413">
          <cell r="K9413">
            <v>2014708200006</v>
          </cell>
          <cell r="L9413" t="str">
            <v>IMPLEMENTACIÓN DEL PROGRAMA DE EVALUACIÓN INTEGRAL EN SALUD, EDUCACIÓN Y DEPORTE EN EL MUNICIPIO DE SANTIAGO DE TOLÚ, DEPARTAMENTO DE SUCRE.</v>
          </cell>
          <cell r="M9413">
            <v>100</v>
          </cell>
          <cell r="N9413">
            <v>100.06</v>
          </cell>
          <cell r="O9413" t="str">
            <v>TERMINADO</v>
          </cell>
        </row>
        <row r="9414">
          <cell r="K9414">
            <v>2015708200001</v>
          </cell>
          <cell r="L9414" t="str">
            <v>IMPLEMENTACIÓN Y ORGANIZACIÓN DE LOS FONDOS DOCUMENTALES ACUMULADOS, SISTEMATIZACION Y DIGITALIZACION DE LA OFICINA DE ARCHIVO DE SANTIAGO DE TOLÚ, SUCRE, CARIBE</v>
          </cell>
          <cell r="M9414">
            <v>89.8</v>
          </cell>
          <cell r="N9414">
            <v>84.59</v>
          </cell>
          <cell r="O9414" t="str">
            <v>CONTRATADO EN EJECUCIÓN</v>
          </cell>
        </row>
        <row r="9415">
          <cell r="K9415">
            <v>2015708200002</v>
          </cell>
          <cell r="L9415" t="str">
            <v>APOYO FORTALECIMIENTO DE LA SEGURIDAD ALIMENTARIA DE LA POBLACIÓN EN SITUACION DE POBREZA EXTREMA, SANTIAGO DE TOLÚ SIN HAMBRE SANTIAGO DE TOLÚ, SUCRE, CARIBE</v>
          </cell>
          <cell r="M9415">
            <v>80.87</v>
          </cell>
          <cell r="N9415">
            <v>94</v>
          </cell>
          <cell r="O9415" t="str">
            <v>CONTRATADO EN EJECUCIÓN</v>
          </cell>
        </row>
        <row r="9416">
          <cell r="K9416">
            <v>2015708200003</v>
          </cell>
          <cell r="L9416" t="str">
            <v>CONSTRUCCIÓN REDES DE  ALCANTARILLADO  SANITARIO Y COLECTOR ORIENTAL SANTIAGO DE TOLÚ, SUCRE, CARIBE</v>
          </cell>
          <cell r="M9416">
            <v>100</v>
          </cell>
          <cell r="N9416">
            <v>102.32</v>
          </cell>
          <cell r="O9416" t="str">
            <v>TERMINADO</v>
          </cell>
        </row>
        <row r="9417">
          <cell r="K9417">
            <v>2015708200004</v>
          </cell>
          <cell r="L9417" t="str">
            <v>IMPLEMENTACIÓN DE PROGRAMA PARA LA TRANSFORMACIÓN DE LA EDUCACIÓN POR MEDIO DE LA ENSEÑANZA DE UNA LENGUA EXTRANJERA-INGLES. DIRIGIDO A DOCENTES Y ESTUDIANTES EN EL MUNICIPIO DE SANTIAGO DE TOLÚ</v>
          </cell>
          <cell r="M9417">
            <v>0</v>
          </cell>
          <cell r="N9417">
            <v>41.02</v>
          </cell>
          <cell r="O9417" t="str">
            <v>CONTRATADO EN EJECUCIÓN</v>
          </cell>
        </row>
        <row r="9418">
          <cell r="K9418">
            <v>2015708200005</v>
          </cell>
          <cell r="L9418" t="str">
            <v>REHABILITACIÓN DEL CAUCE DEL CANAL DE DRENAJE DE AGUAS LLUVIAS DEL BARRIO EL EDÉN EN ZONA URBANA DEL MUNICIPIO SANTIAGO DE TOLÚ, SUCRE</v>
          </cell>
          <cell r="M9418">
            <v>100</v>
          </cell>
          <cell r="N9418">
            <v>99.99</v>
          </cell>
          <cell r="O9418" t="str">
            <v>TERMINADO</v>
          </cell>
        </row>
        <row r="9419">
          <cell r="K9419">
            <v>2015708200006</v>
          </cell>
          <cell r="L9419" t="str">
            <v>INSTALACIÓN DE LUMINARIAS DEL ESTADIO DE FUTBOL EN EL MUNICIPIO DE SANTIAGO DE TOLÚ, SUCRE</v>
          </cell>
          <cell r="M9419">
            <v>0</v>
          </cell>
          <cell r="N9419">
            <v>50</v>
          </cell>
          <cell r="O9419" t="str">
            <v>CONTRATADO EN EJECUCIÓN</v>
          </cell>
        </row>
        <row r="9420">
          <cell r="K9420">
            <v>2016708200002</v>
          </cell>
          <cell r="L9420" t="str">
            <v>CONSTRUCCIÓN DE VÍA DE ACCESO A LA CABECERA EN DOBLE CALZADA Y MANTENIMIENTO DE LA GLORIETA, EN EL MUNICIPIO DE SANTIAGO DE TOLÚ, SUCRE</v>
          </cell>
          <cell r="M9420">
            <v>0</v>
          </cell>
          <cell r="N9420">
            <v>0</v>
          </cell>
          <cell r="O9420" t="str">
            <v>EN PROCESO DE CONTRATACIÓN</v>
          </cell>
        </row>
        <row r="9421">
          <cell r="K9421">
            <v>2016708200003</v>
          </cell>
          <cell r="L9421" t="str">
            <v>REMODELACIÓN Y MEJORAMIENTO DEL  PARQUE RECREATIVO TULIO CESAR VILLALOBOS TÁMARA, UBICADO EN EL BARRIO LA ESPERANZA (CARRERA 6ª CON CALLE 25) ÁREA URBANA DEL MUNICIPIO DE SANTIAGO DE TOLÚ, SUCRE</v>
          </cell>
          <cell r="M9421">
            <v>0</v>
          </cell>
          <cell r="N9421">
            <v>0</v>
          </cell>
          <cell r="O9421" t="str">
            <v>CONTRATADO SIN ACTA DE INICIO</v>
          </cell>
        </row>
        <row r="9422">
          <cell r="K9422">
            <v>2016708200004</v>
          </cell>
          <cell r="L9422" t="str">
            <v>MEJORAMIENTO DE LA VIA CIRCUNVALAR  COMPRENDIDA EN LOS SIGUIENTES TRAMOS: CARRERA 9ª ENTRE LAS CALLES 11 Y 25 Y CALLE 25 ENTRE LAS CARRERAS 2ª Y 6ª DEL AREA URBANA DEL MUNICIPIO DE SANTIAGO DE TOLÚ, SUCRE</v>
          </cell>
          <cell r="M9422">
            <v>0</v>
          </cell>
          <cell r="N9422">
            <v>0</v>
          </cell>
          <cell r="O9422" t="str">
            <v>CONTRATADO SIN ACTA DE INICIO</v>
          </cell>
        </row>
        <row r="9423">
          <cell r="K9423">
            <v>2016708200005</v>
          </cell>
          <cell r="L9423" t="str">
            <v>REMODELACIÓN Y MEJORAMIENTO DEL PARQUE RECREATIVO MANUEL GONZALEZ HERAZO, UBICADO EN EL BARRIO EL PROGRESO, CABECERA MUNICIPAL DE SANTIAGO DE TOLÚ, SUCRE</v>
          </cell>
          <cell r="M9423">
            <v>0</v>
          </cell>
          <cell r="N9423">
            <v>0</v>
          </cell>
          <cell r="O9423" t="str">
            <v>CONTRATADO SIN ACTA DE INICIO</v>
          </cell>
        </row>
        <row r="9424">
          <cell r="K9424">
            <v>2013707420001</v>
          </cell>
          <cell r="L9424" t="str">
            <v>CONSTRUCCIÓN CUNETAS EN CONCRETO Y AFIRMADO EN LA CALLE DEL TIBURON DEL CORREGIMIENTO DE GRANADA EN EL MUNICIPIO DE SINCE - SUCRE</v>
          </cell>
          <cell r="M9424">
            <v>100</v>
          </cell>
          <cell r="N9424">
            <v>99.96</v>
          </cell>
          <cell r="O9424" t="str">
            <v>CERRADO</v>
          </cell>
        </row>
        <row r="9425">
          <cell r="K9425">
            <v>2013707420002</v>
          </cell>
          <cell r="L9425" t="str">
            <v>CONSTRUCCIÓN DE PAVIMENTO EN CONCRETO RIGIDO E=.20M, DE LAS PRINCIPALES CALLES Y CARRERAS DEL CASCO URBANO DEL MUNICIPIO DE SINCÉ, SUCRE, CARIBE</v>
          </cell>
          <cell r="M9425">
            <v>100</v>
          </cell>
          <cell r="N9425">
            <v>100</v>
          </cell>
          <cell r="O9425" t="str">
            <v>CERRADO</v>
          </cell>
        </row>
        <row r="9426">
          <cell r="K9426">
            <v>2013707420005</v>
          </cell>
          <cell r="L9426" t="str">
            <v>ELBORACION  DEL PLAN BÁSICO DE ORDENAMIENTO TERRITORIAL DEL MUNICIPIO DE SINCÉ - SUCRE</v>
          </cell>
          <cell r="M9426">
            <v>100</v>
          </cell>
          <cell r="N9426">
            <v>99.74</v>
          </cell>
          <cell r="O9426" t="str">
            <v>CERRADO</v>
          </cell>
        </row>
        <row r="9427">
          <cell r="K9427">
            <v>2013707420006</v>
          </cell>
          <cell r="L9427" t="str">
            <v>REHABILITACIÓN DE LA VIA LA ZORRITA - BARCELONA, EN EL ANILLO VIAL, MUNICIPIO DE SINCÉ, SUCRE, CARIBE</v>
          </cell>
          <cell r="M9427">
            <v>100</v>
          </cell>
          <cell r="N9427">
            <v>99.98</v>
          </cell>
          <cell r="O9427" t="str">
            <v>CERRADO</v>
          </cell>
        </row>
        <row r="9428">
          <cell r="K9428">
            <v>2013707420007</v>
          </cell>
          <cell r="L9428" t="str">
            <v>IMPLEMENTACIÓN Y ORGANIZACIÓN DE LOS FONDOS DOCUMENTALES ACUMULADOS Y SISTEMATIZACION, DIGITALIZACION DE LA OFICINA DE ARCHIVO DEL MUNICIPIO DE SAN LUIS DE SINCE, SUCRE</v>
          </cell>
          <cell r="M9428">
            <v>100</v>
          </cell>
          <cell r="N9428">
            <v>100</v>
          </cell>
          <cell r="O9428" t="str">
            <v>CERRADO</v>
          </cell>
        </row>
        <row r="9429">
          <cell r="K9429">
            <v>2013707420008</v>
          </cell>
          <cell r="L9429" t="str">
            <v>RECONSTRUCCION DE LOS  PAVIMENTO DE LAS CALLES Y CARRERAS DEL CASCO URBANO,  DEL MUNICIPIO DE SINCE</v>
          </cell>
          <cell r="M9429">
            <v>100</v>
          </cell>
          <cell r="N9429">
            <v>99.97</v>
          </cell>
          <cell r="O9429" t="str">
            <v>CERRADO</v>
          </cell>
        </row>
        <row r="9430">
          <cell r="K9430">
            <v>2013707420009</v>
          </cell>
          <cell r="L9430" t="str">
            <v>CONSTRUCCIÓN PAVIMENTO EN CONCRETO RIGIDO E=.20M, DE LA CALLE 15 SALIDA A GRANADA, EN EL MUNICIPIO DE SINCE - SUCRE</v>
          </cell>
          <cell r="M9430">
            <v>100</v>
          </cell>
          <cell r="N9430">
            <v>99.91</v>
          </cell>
          <cell r="O9430" t="str">
            <v>CERRADO</v>
          </cell>
        </row>
        <row r="9431">
          <cell r="K9431">
            <v>2014707420001</v>
          </cell>
          <cell r="L9431" t="str">
            <v>CONSTRUCCIÓN DE DOS AULAS ESCOLARES EN LA INSTITUCIÓN EDUCATIVA DE MORALITO Y DOS EN LAINSTITUCIÓN EDUCATIVA DE BAZAN, MUNICIPIO DE SINCÉ, DEPARTAMENTO DE SUCRE</v>
          </cell>
          <cell r="M9431">
            <v>100</v>
          </cell>
          <cell r="N9431">
            <v>99.98</v>
          </cell>
          <cell r="O9431" t="str">
            <v>CERRADO</v>
          </cell>
        </row>
        <row r="9432">
          <cell r="K9432">
            <v>2014707420003</v>
          </cell>
          <cell r="L9432" t="str">
            <v>AMPLIACIÓN DEL PARQUE CENTRAL SECTOR SUR EN EL MUNICIPIO DE SINCE SINCÉ, SUCRE, CARIBE</v>
          </cell>
          <cell r="M9432">
            <v>100</v>
          </cell>
          <cell r="N9432">
            <v>99.99</v>
          </cell>
          <cell r="O9432" t="str">
            <v>CERRADO</v>
          </cell>
        </row>
        <row r="9433">
          <cell r="K9433">
            <v>2014707420004</v>
          </cell>
          <cell r="L9433" t="str">
            <v>CONSTRUCCIÓN DE UNA ESTACIÓN ELEVADORA EN LA URBANIZACIÓN SANTA ISABEL, PARA LA CONEXIÓN DE LAS AGUAS RESIDUALES  EN EL MUNICIPIO DE SINCÉ, SUCRE, CARIBE</v>
          </cell>
          <cell r="M9433">
            <v>99.98</v>
          </cell>
          <cell r="N9433">
            <v>99.99</v>
          </cell>
          <cell r="O9433" t="str">
            <v>CERRADO</v>
          </cell>
        </row>
        <row r="9434">
          <cell r="K9434">
            <v>2014707420005</v>
          </cell>
          <cell r="L9434" t="str">
            <v>MEJORAMIENTO DEL SISTEMA DE SAÑALIZACIÓN VIAL Y NOMENCLATURA EN LAS PRINCIPALES CALLES Y CARRERAS URBANAS DEL MUNICIPIO SINCÉ, SUCRE, CARIBE</v>
          </cell>
          <cell r="M9434">
            <v>100</v>
          </cell>
          <cell r="N9434">
            <v>99.88</v>
          </cell>
          <cell r="O9434" t="str">
            <v>CERRADO</v>
          </cell>
        </row>
        <row r="9435">
          <cell r="K9435">
            <v>2014707420006</v>
          </cell>
          <cell r="L9435" t="str">
            <v>CONSTRUCCIÓN DE CANCHA DEPORTIVA, PARA LA PRACTICA DEL MICROFUTBOL, INCLUYE  MUROS PERIMETRALES, CERRAMIENTO EN MALLA ESLABONADA Y GRAMA SINTETICA EN EL BARRIO LAS CANDELILLAS DEL MUNICIPIO DE SINCÉ DEPARTAMENTO DE SUCRE</v>
          </cell>
          <cell r="M9435">
            <v>99.99</v>
          </cell>
          <cell r="N9435">
            <v>99.97</v>
          </cell>
          <cell r="O9435" t="str">
            <v>CERRADO</v>
          </cell>
        </row>
        <row r="9436">
          <cell r="K9436">
            <v>2014707420007</v>
          </cell>
          <cell r="L9436" t="str">
            <v>CONSTRUCCIÓN DE LA SEGUNDA ETAPA DEL CENTRO DE DESARROLLO INFANTIL EN EL MUNICIPÍO DE SINCÉ DEPARTAMENTO DE SUCRE</v>
          </cell>
          <cell r="M9436">
            <v>99.98</v>
          </cell>
          <cell r="N9436">
            <v>99.71</v>
          </cell>
          <cell r="O9436" t="str">
            <v>CERRADO</v>
          </cell>
        </row>
        <row r="9437">
          <cell r="K9437">
            <v>2015707420002</v>
          </cell>
          <cell r="L9437" t="str">
            <v>MEJORAMIENTO Y MANTENIMIENTO EN VÍAS URBANAS, SECTOR DE LA BOMBONERA DEL MUNICIPIO DE SINCÉ, SUCRE, CARIBE</v>
          </cell>
          <cell r="M9437">
            <v>100</v>
          </cell>
          <cell r="N9437">
            <v>99.99</v>
          </cell>
          <cell r="O9437" t="str">
            <v>CERRADO</v>
          </cell>
        </row>
        <row r="9438">
          <cell r="K9438">
            <v>2015707420003</v>
          </cell>
          <cell r="L9438" t="str">
            <v>MEJORAMIENTO Y MANTENIMIENTO EN MATERIAL DE AFIRMADO DE LA VÍA SINCÉ- VALENCIA DEL K01+100 AL K12+100, MUNICIPIO DE SINCÉ, SUCRE, CARIBE</v>
          </cell>
          <cell r="M9438">
            <v>99.93</v>
          </cell>
          <cell r="N9438">
            <v>99.83</v>
          </cell>
          <cell r="O9438" t="str">
            <v>CERRADO</v>
          </cell>
        </row>
        <row r="9439">
          <cell r="K9439">
            <v>2015707420004</v>
          </cell>
          <cell r="L9439" t="str">
            <v>CONSTRUCCIÓN DE CUNETAS, PLACAS DE PAVIMENTO Y AFIRMADO DE CALLES EN EL CORREGIMIENTO DE LA VIVIENDA Y RECONSTRUCCIÓN DE BOX COULVERT Y AMPLIACIÓN DE LA BANCA EN EL K00+700 VIA CRUZE MAMON- SAN-PEDRO DEL MUNICIPIO DE SINCÉ,SUCRE</v>
          </cell>
          <cell r="M9439">
            <v>99.54</v>
          </cell>
          <cell r="N9439">
            <v>100</v>
          </cell>
          <cell r="O9439" t="str">
            <v>CERRADO</v>
          </cell>
        </row>
        <row r="9440">
          <cell r="K9440">
            <v>2015707420005</v>
          </cell>
          <cell r="L9440" t="str">
            <v>CONSTRUCCIÓN DE PAVIMENTO EN CONCRETO RIGIDO EN CALLE 6 ENTRE CARRERA 8,9 REPARCHEO DE PUNTOS CRITICOS EN PAVIMENTOS VÍAL DEL CASCO URBANO DEL MUNICIPIO DE SINCÉ, SUCRE, CARIBE</v>
          </cell>
          <cell r="M9440">
            <v>100</v>
          </cell>
          <cell r="N9440">
            <v>100</v>
          </cell>
          <cell r="O9440" t="str">
            <v>CERRADO</v>
          </cell>
        </row>
        <row r="9441">
          <cell r="K9441">
            <v>2015707420006</v>
          </cell>
          <cell r="L9441" t="str">
            <v>MEJORAMIENTO Y MANTENIMIENTO EN MATERIAL DE AFIRMADO DE LA MANGA EL PIÑON; MUNICIPIO DE SINCÉ, DEPARTAMENTO DE SUCRE, CARIBE</v>
          </cell>
          <cell r="M9441">
            <v>100</v>
          </cell>
          <cell r="N9441">
            <v>99.93</v>
          </cell>
          <cell r="O9441" t="str">
            <v>TERMINADO</v>
          </cell>
        </row>
        <row r="9442">
          <cell r="K9442">
            <v>2015700010004</v>
          </cell>
          <cell r="L9442" t="str">
            <v>CONSTRUCCIÓN DE VIVIENDAS DE INTERÉS PRIORITARIO (VIP), URBANIZACIÓN BRISAS DE COMFASUCRE III, EN EL MUNICIPIO DE SINCELEJO, DEPARTAMENTO DE SUCRE.</v>
          </cell>
          <cell r="M9442">
            <v>0</v>
          </cell>
          <cell r="N9442">
            <v>0</v>
          </cell>
          <cell r="O9442" t="str">
            <v>SIN CONTRATAR</v>
          </cell>
        </row>
        <row r="9443">
          <cell r="K9443">
            <v>2013700010016</v>
          </cell>
          <cell r="L9443" t="str">
            <v>CONSTRUCCIÓN DE PAVIMENTO ASFALTICO EN NUEVE (9) VÍAS URBANAS EN EL MUNICIPIO DE SINCELEJO, DEPARTAMENTO DE SUCRE.</v>
          </cell>
          <cell r="M9443">
            <v>72.069999999999993</v>
          </cell>
          <cell r="N9443">
            <v>73.69</v>
          </cell>
          <cell r="O9443" t="str">
            <v>CONTRATADO EN EJECUCIÓN</v>
          </cell>
        </row>
        <row r="9444">
          <cell r="K9444">
            <v>2012700010004</v>
          </cell>
          <cell r="L9444" t="str">
            <v>RECONSTRUCCIÓN DE ANDENES, RECUPERACIÓN Y MANTENIMIENTO EN CONCRETO RIGIDO DE LOS CORREDORES VIALES PERTENECIENTES A LA RUTA SATELITE II PERTENECIENTE AL SISTEMA ESTRATEGICO DE TRANSPORTE PÚBLICO DE PASAJEROS DE LA CIUDAD DE SINCELEJO</v>
          </cell>
          <cell r="M9444">
            <v>100</v>
          </cell>
          <cell r="N9444">
            <v>93.65</v>
          </cell>
          <cell r="O9444" t="str">
            <v>TERMINADO</v>
          </cell>
        </row>
        <row r="9445">
          <cell r="K9445">
            <v>2016700010005</v>
          </cell>
          <cell r="L9445" t="str">
            <v>RENOVACIÓN DE REDES DE ACUEDUCTO Y ALCANTARILLADO SANITARIO EN EL CENTRO DE LA CIUDAD DE SINCELEJO</v>
          </cell>
          <cell r="M9445">
            <v>0</v>
          </cell>
          <cell r="N9445">
            <v>0</v>
          </cell>
          <cell r="O9445" t="str">
            <v>EN PROCESO DE CONTRATACIÓN</v>
          </cell>
        </row>
        <row r="9446">
          <cell r="K9446">
            <v>2012700010001</v>
          </cell>
          <cell r="L9446" t="str">
            <v>CONSTRUCCIÓN DE CERRAMIENTO PERIMETRAL DEL CEMENTERIO CENTRAL DE LA CIUDAD DE SINCELEJO, SUCRE, CARIBE</v>
          </cell>
          <cell r="M9446">
            <v>100</v>
          </cell>
          <cell r="N9446">
            <v>99.89</v>
          </cell>
          <cell r="O9446" t="str">
            <v>PARA CIERRE</v>
          </cell>
        </row>
        <row r="9447">
          <cell r="K9447">
            <v>2012700010002</v>
          </cell>
          <cell r="L9447" t="str">
            <v>ESTUDIOS Y DISEÑOS PARA LA CONSTRUCCIÓN DE CANALIZACIÓN EN CONCRETO RÍGIDO DE DIFERENTES ARROYOS EN EL MUNICIPIO DE SINCELEJO, SUCRE, CARIBE</v>
          </cell>
          <cell r="M9447">
            <v>100</v>
          </cell>
          <cell r="N9447">
            <v>100</v>
          </cell>
          <cell r="O9447" t="str">
            <v>PARA CIERRE</v>
          </cell>
        </row>
        <row r="9448">
          <cell r="K9448">
            <v>2012700010003</v>
          </cell>
          <cell r="L9448" t="str">
            <v>CONSTRUCCIÓN DE PAVIMENTO EN CONCRETO RÍGIDO DE LAS VÍAS EN LOS CORREGIMIENTOS LA GALLERA, LA ARENA Y EL BARRIO VILLA KATTY SINCELEJO, SUCRE, CARIBE</v>
          </cell>
          <cell r="M9448">
            <v>100</v>
          </cell>
          <cell r="N9448">
            <v>100</v>
          </cell>
          <cell r="O9448" t="str">
            <v>CERRADO</v>
          </cell>
        </row>
        <row r="9449">
          <cell r="K9449">
            <v>2012700010005</v>
          </cell>
          <cell r="L9449" t="str">
            <v>ESTUDIOS Y DISEÑOS PARA LA CONSTRUCCIÓN DE LA ESTACIÓN DE POLICIA, TRES (3), CAI Y LA CASA DE JUSTICIA EN EL MUNICIPIO DE SINCELEJO, SUCRE, CARIBE</v>
          </cell>
          <cell r="M9449">
            <v>100</v>
          </cell>
          <cell r="N9449">
            <v>100</v>
          </cell>
          <cell r="O9449" t="str">
            <v>PARA CIERRE</v>
          </cell>
        </row>
        <row r="9450">
          <cell r="K9450">
            <v>2012700010007</v>
          </cell>
          <cell r="L9450" t="str">
            <v>AMPLIACIÓN Y REHABILITACIÓN DE LA VÍA QUE CONDUCE DEL CASCO URBANO DEL MUNICIPIO DE SINCELEJO AL CORREGIMIENTO DE CHOCHÓ DEPARTAMENTO DE SUCRE</v>
          </cell>
          <cell r="M9450">
            <v>100</v>
          </cell>
          <cell r="N9450">
            <v>99.97</v>
          </cell>
          <cell r="O9450" t="str">
            <v>PARA CIERRE</v>
          </cell>
        </row>
        <row r="9451">
          <cell r="K9451">
            <v>2012700010008</v>
          </cell>
          <cell r="L9451" t="str">
            <v>CONSTRUCCIÓN DE PARQUE RECREATIVO Y DEPORTIVO EN EL BARRIO ESPAÑA DEL MUNICIPIO DE SINCELEJO, SUCRE, CARIBE</v>
          </cell>
          <cell r="M9451">
            <v>98</v>
          </cell>
          <cell r="N9451">
            <v>61.39</v>
          </cell>
          <cell r="O9451" t="str">
            <v>CONTRATADO EN EJECUCIÓN</v>
          </cell>
        </row>
        <row r="9452">
          <cell r="K9452">
            <v>2013700010001</v>
          </cell>
          <cell r="L9452" t="str">
            <v>CONSTRUCCION DE PAVIMENTO RIGIDO DE LA VIA DEL CORREGIMIENTO DE SAN ANTONIO - BUENAVISTICA DEL K0+000 AL K2+000, EN EL MUNICIPIO DE SINCELEJO, DEPARTAMENTO DE SUCRE</v>
          </cell>
          <cell r="M9452">
            <v>100</v>
          </cell>
          <cell r="N9452">
            <v>99.74</v>
          </cell>
          <cell r="O9452" t="str">
            <v>TERMINADO</v>
          </cell>
        </row>
        <row r="9453">
          <cell r="K9453">
            <v>2013700010002</v>
          </cell>
          <cell r="L9453" t="str">
            <v>CONSTRUCCIÓN DE OBRAS PARA EL MEJORAMIENTO DE LA MOVILIDAD EN VIAS URBANAS EN EL MUNICIPIO DE SINCELEJO -FASE I; SUCRE, CARIBE</v>
          </cell>
          <cell r="M9453">
            <v>100</v>
          </cell>
          <cell r="N9453">
            <v>100</v>
          </cell>
          <cell r="O9453" t="str">
            <v>TERMINADO</v>
          </cell>
        </row>
        <row r="9454">
          <cell r="K9454">
            <v>2013700010003</v>
          </cell>
          <cell r="L9454" t="str">
            <v>CONSTRUCCIÓN DE OBRAS DE PAVIMENTO RIGIDO Y MEJORAMIENTO DEL ENTORNO EN EL BARRIO VILLA MADY, FASE I, MUNICIPIO DE SINCELEJO, SUCRE, CARIBE</v>
          </cell>
          <cell r="M9454">
            <v>100</v>
          </cell>
          <cell r="N9454">
            <v>100</v>
          </cell>
          <cell r="O9454" t="str">
            <v>TERMINADO</v>
          </cell>
        </row>
        <row r="9455">
          <cell r="K9455">
            <v>2013700010005</v>
          </cell>
          <cell r="L9455" t="str">
            <v>SUMINISTRO DE COMPLEMENTACION ALIMENTARIA PARA EL DESARROLLO DE ACCIONES FORMATIVAS Y DE PROMOCION PARA UN ESTILO DE VIDA SALUDABLE QUECONTRIBUYAAMANTENEROMEJORARLACONDICIÓN NUTRICIONALDELOSNIÑOSESCOLARIZADOSDELMUNICIPIO DESINCELEJO</v>
          </cell>
          <cell r="M9455">
            <v>100</v>
          </cell>
          <cell r="N9455">
            <v>100</v>
          </cell>
          <cell r="O9455" t="str">
            <v>PARA CIERRE</v>
          </cell>
        </row>
        <row r="9456">
          <cell r="K9456">
            <v>2013700010006</v>
          </cell>
          <cell r="L9456" t="str">
            <v>SUMINISTRO E INSTALACION DE LA RED MATRIZ EN PEAD PARA LAS COMUNAS 8 Y 9 FASE I, MUNICIPIO DE SINCELEJO</v>
          </cell>
          <cell r="M9456">
            <v>100</v>
          </cell>
          <cell r="N9456">
            <v>100</v>
          </cell>
          <cell r="O9456" t="str">
            <v>TERMINADO</v>
          </cell>
        </row>
        <row r="9457">
          <cell r="K9457">
            <v>2013700010007</v>
          </cell>
          <cell r="L9457" t="str">
            <v>CONSTRUCCIÓN DEL TRAMO II DE LA LINEA DE ADUCCIÓN DEL CAMPO DE POZOS SAN JORGE DESDE EL K9+100 HASTA EL K12+800 PARA EL MUNICIPIO DE SINCELEJO, SUCRE, CARIBE</v>
          </cell>
          <cell r="M9457">
            <v>100</v>
          </cell>
          <cell r="N9457">
            <v>100</v>
          </cell>
          <cell r="O9457" t="str">
            <v>TERMINADO</v>
          </cell>
        </row>
        <row r="9458">
          <cell r="K9458">
            <v>2013700010008</v>
          </cell>
          <cell r="L9458" t="str">
            <v>CONSTRUCCIÓN DE 27 AULAS , 2 BATERIAS SANITARIAS, 2 SALAS DE SISTEMA, 2 LABORARATORIOS,1 BIBLIOTECA Y 1 ADMINISTRACIÓN EN LA INSTITUCIÓN EDUCATIVA SIMÓN ARAUJO, DEL MUNICIPIO DE SINCELEJO.</v>
          </cell>
          <cell r="M9458">
            <v>100</v>
          </cell>
          <cell r="N9458">
            <v>76</v>
          </cell>
          <cell r="O9458" t="str">
            <v>TERMINADO</v>
          </cell>
        </row>
        <row r="9459">
          <cell r="K9459">
            <v>2013700010009</v>
          </cell>
          <cell r="L9459" t="str">
            <v>CONSTRUCCIÓN DE DOS PIEZOMETROS PARA MONITOREO DEL ACUÍFERO MORROA COMO COMPENSACIÓN AMBIENTAL DEL POZO 49 DEL MUNICIPIO DE SINCELEJO</v>
          </cell>
          <cell r="M9459">
            <v>100</v>
          </cell>
          <cell r="N9459">
            <v>99.94</v>
          </cell>
          <cell r="O9459" t="str">
            <v>PARA CIERRE</v>
          </cell>
        </row>
        <row r="9460">
          <cell r="K9460">
            <v>2013700010010</v>
          </cell>
          <cell r="L9460" t="str">
            <v>IMPLEMENTACIÓN DE UN PROGRAMA DE REHABILITACION INTEGRAL PARA NIÑOS Y NIÑAS  DISCAPACITADOS DEL MUNICIPIO DE SINCELEJO DEPARTAMENTO DE SUCRE</v>
          </cell>
          <cell r="M9460">
            <v>100</v>
          </cell>
          <cell r="N9460">
            <v>92.39</v>
          </cell>
          <cell r="O9460" t="str">
            <v>CERRADO</v>
          </cell>
        </row>
        <row r="9461">
          <cell r="K9461">
            <v>2013700010011</v>
          </cell>
          <cell r="L9461" t="str">
            <v>CONSTRUCCIÓN DE PAVIMENTO RIGIDO EN CALLES DEL BARRIO CIUDADELA SUIZA Y EN EL BARRIO LAS AMERICAS EN EL MUNICIPIO DE SINCELEJO EN EL DEPARTAMENTO DE SUCRE</v>
          </cell>
          <cell r="M9461">
            <v>96</v>
          </cell>
          <cell r="N9461">
            <v>60.63</v>
          </cell>
          <cell r="O9461" t="str">
            <v>CONTRATADO EN EJECUCIÓN</v>
          </cell>
        </row>
        <row r="9462">
          <cell r="K9462">
            <v>2013700010012</v>
          </cell>
          <cell r="L9462" t="str">
            <v>CONSTRUCCIÓN DEL TANQUE DE ALMACENAMIENTO DE 2000M³ REBOMBEO EN EL MUNICIPIO DE SINCELEJO, SUCRE, CARIBE</v>
          </cell>
          <cell r="M9462">
            <v>100</v>
          </cell>
          <cell r="N9462">
            <v>100</v>
          </cell>
          <cell r="O9462" t="str">
            <v>TERMINADO</v>
          </cell>
        </row>
        <row r="9463">
          <cell r="K9463">
            <v>2013700010014</v>
          </cell>
          <cell r="L9463" t="str">
            <v>IMPLEMENTACIÓN DE SOLUCIÓN VIAL EN LACARRERA49 ENTRE CALLES26AY27 Y EN LACALLE26ENTRECARRERAS50Y52A DEL BARRIOVENECIA EN ELMUNICIPIO DE SINCELEJO.</v>
          </cell>
          <cell r="M9463">
            <v>100</v>
          </cell>
          <cell r="N9463">
            <v>100</v>
          </cell>
          <cell r="O9463" t="str">
            <v>PARA CIERRE</v>
          </cell>
        </row>
        <row r="9464">
          <cell r="K9464">
            <v>2013700010015</v>
          </cell>
          <cell r="L9464" t="str">
            <v>IMPLEMENTACIÓN DE UN MODELO DE PROMOCIÓN Y PREVENCIÓN SALUD EN TU CASA  CON UN ALTO COMPROMISO, EN EL MUNICIPIO DE SINCELEJO, SUCRE, CARIBE</v>
          </cell>
          <cell r="M9464">
            <v>100</v>
          </cell>
          <cell r="N9464">
            <v>97.17</v>
          </cell>
          <cell r="O9464" t="str">
            <v>TERMINADO</v>
          </cell>
        </row>
        <row r="9465">
          <cell r="K9465">
            <v>2013700010017</v>
          </cell>
          <cell r="L9465" t="str">
            <v>IMPLEMENTACIÓN DE UNA PLATAFORMA TECNOLÓGICA WEB PARA ESTABLECIMIENTOS EDUCATIVOS OFICIALES DEL MUNICIPIO DE SINCELEJO, SUCRE, CARIBE</v>
          </cell>
          <cell r="M9465">
            <v>100</v>
          </cell>
          <cell r="N9465">
            <v>97.14</v>
          </cell>
          <cell r="O9465" t="str">
            <v>CERRADO</v>
          </cell>
        </row>
        <row r="9466">
          <cell r="K9466">
            <v>2014700010001</v>
          </cell>
          <cell r="L9466" t="str">
            <v>CONSTRUCCIÓN DE PAVIMENTO EN CONCRETO RIGIDO EN DIFERENTES VIAS DEL CASCO URBANO ETAPA I EN EL MUNICIPIO DE SINCELEJO, DEPARTAMENTO DE SUCRE</v>
          </cell>
          <cell r="M9466">
            <v>40.520000000000003</v>
          </cell>
          <cell r="N9466">
            <v>50.79</v>
          </cell>
          <cell r="O9466" t="str">
            <v>CONTRATADO EN EJECUCIÓN</v>
          </cell>
        </row>
        <row r="9467">
          <cell r="K9467">
            <v>2014700010002</v>
          </cell>
          <cell r="L9467" t="str">
            <v>CONSTRUCCIÓN DE CANAL EN CONCRETO REFORZADO EN EL ARROYO LAS AMÉRICAS DEL MUNICIPIO DE SINCELEJO</v>
          </cell>
          <cell r="M9467">
            <v>100</v>
          </cell>
          <cell r="N9467">
            <v>100</v>
          </cell>
          <cell r="O9467" t="str">
            <v>PARA CIERRE</v>
          </cell>
        </row>
        <row r="9468">
          <cell r="K9468">
            <v>2014700010003</v>
          </cell>
          <cell r="L9468" t="str">
            <v>SUMINISTRO DE COMPLEMENTACIÓN ALIMENTARIA Y PROMOCIÓN DE ESTILOS DE VIDA SALUDABLES PARA GARANTIZAR LA PERMANENCIA, MEJORAR HABITOS ALIMENTARIOS Y CONTRIBUIR CON EL RENDIMIENTO DE NIÑOS ESCOLARIZADOS DEL MPIO DE SINCELEJO-SUCRE</v>
          </cell>
          <cell r="M9468">
            <v>100</v>
          </cell>
          <cell r="N9468">
            <v>87.09</v>
          </cell>
          <cell r="O9468" t="str">
            <v>TERMINADO</v>
          </cell>
        </row>
        <row r="9469">
          <cell r="K9469">
            <v>2014700010004</v>
          </cell>
          <cell r="L9469" t="str">
            <v>CONSTRUCCIÓN DEL SISTEMA DE ALCANTARILLADO SANITARIO DEL BARRIO EL POBLADO EN EL MUNICIPIO DE SINCELEJO</v>
          </cell>
          <cell r="M9469">
            <v>87.38</v>
          </cell>
          <cell r="N9469">
            <v>86.53</v>
          </cell>
          <cell r="O9469" t="str">
            <v>CONTRATADO EN EJECUCIÓN</v>
          </cell>
        </row>
        <row r="9470">
          <cell r="K9470">
            <v>2014700010005</v>
          </cell>
          <cell r="L9470" t="str">
            <v>SUMINISTRO DE COMPLEMENTO ALIMENTARIO QUE CONTRIBUYA CON LA PERMANENCIA DE LOS ESTUDIANTES MATRICULADOS EN LAS INSTITUCIONES EDUCATIVAS OFICIALES DEL MUNICIPIO DE SINCELEJO, SUCRE.</v>
          </cell>
          <cell r="M9470">
            <v>100</v>
          </cell>
          <cell r="N9470">
            <v>94.25</v>
          </cell>
          <cell r="O9470" t="str">
            <v>TERMINADO</v>
          </cell>
        </row>
        <row r="9471">
          <cell r="K9471">
            <v>2015700010001</v>
          </cell>
          <cell r="L9471" t="str">
            <v>CONSTRUCCIÓN DEL TRAMO DEL SISTEMA DE ALCANTARILLADO SANITARIO PARA LA SOLUCIÓN DEL VERTIMIENTO EN EL BARRIO VENECIA  SECTOR LOS ALPES EN EL MUNICIPIO DE SINCELEJO</v>
          </cell>
          <cell r="M9471">
            <v>100</v>
          </cell>
          <cell r="N9471">
            <v>94.3</v>
          </cell>
          <cell r="O9471" t="str">
            <v>PARA CIERRE</v>
          </cell>
        </row>
        <row r="9472">
          <cell r="K9472">
            <v>2015700010005</v>
          </cell>
          <cell r="L9472" t="str">
            <v>CONSTRUCCIÓN DE VIAS EN PAVIMENTO RÍGIDO EN EL SECTOR DEL BARRIO VERBEL,  MUNICIPIO DE SINCELEJO</v>
          </cell>
          <cell r="M9472">
            <v>100</v>
          </cell>
          <cell r="N9472">
            <v>49.98</v>
          </cell>
          <cell r="O9472" t="str">
            <v>TERMINADO</v>
          </cell>
        </row>
        <row r="9473">
          <cell r="K9473">
            <v>2015700010006</v>
          </cell>
          <cell r="L9473" t="str">
            <v>CONSTRUCCIÓN DE CANAL EN CONCRETO REFORZADO EN EL ARROYO EL PASO FASE I ETAPA II DEL MUNICIPIO DE SINCELEJO, SUCRE.</v>
          </cell>
          <cell r="M9473">
            <v>0</v>
          </cell>
          <cell r="N9473">
            <v>0</v>
          </cell>
          <cell r="O9473" t="str">
            <v>CONTRATADO SIN ACTA DE INICIO</v>
          </cell>
        </row>
        <row r="9474">
          <cell r="K9474">
            <v>2015700010007</v>
          </cell>
          <cell r="L9474" t="str">
            <v>IMPLEMENTACIÓN DE OBRAS DE LIMPIEZA EN DIFERENTES ARROYOS EN EL  MUNICIPIO DE SINCELEJO, SUCRE.</v>
          </cell>
          <cell r="M9474">
            <v>100</v>
          </cell>
          <cell r="N9474">
            <v>99.95</v>
          </cell>
          <cell r="O9474" t="str">
            <v>TERMINADO</v>
          </cell>
        </row>
        <row r="9475">
          <cell r="K9475">
            <v>2015700010008</v>
          </cell>
          <cell r="L9475" t="str">
            <v>EXTENSIÓN DE REDES DE ACUEDUCTO EN LA VÍA DE ACCESO A LA URBANIZACIÓN ALTOS DE LA SABANA Y EN PROXIMIDADES A LA INSTITUCIÓN EDUCATIVA POLICARPA SALAVARRIETA SEDE ALTOS DE LA SABANA EN EL MUNICIPIO DE SINCELEJO.</v>
          </cell>
          <cell r="M9475">
            <v>0</v>
          </cell>
          <cell r="N9475">
            <v>0</v>
          </cell>
          <cell r="O9475" t="str">
            <v>SIN CONTRATAR</v>
          </cell>
        </row>
        <row r="9476">
          <cell r="K9476">
            <v>2015700010009</v>
          </cell>
          <cell r="L9476" t="str">
            <v>EXTENSIÓN DE REDES DE ALCANTARILLADO EN LA VÍA DE ACCESO A LA URBANIZACIÓN ALTOS DE LA SABANA Y EN PROXIMIDADES A LA INSTITUCIÓN EDUCATIVA POLICARPA SALAVARRIETA SEDE ALTOS DE LA SABANA</v>
          </cell>
          <cell r="M9476">
            <v>0</v>
          </cell>
          <cell r="N9476">
            <v>0</v>
          </cell>
          <cell r="O9476" t="str">
            <v>SIN CONTRATAR</v>
          </cell>
        </row>
        <row r="9477">
          <cell r="K9477">
            <v>2016700010001</v>
          </cell>
          <cell r="L9477" t="str">
            <v>SUMINISTRO E INSTALACIÓN DE REDES DE ACUEDUCTO PARA EL BARRIO SIERRA FLOR DEL MUNICIPIO DE SINCELEJO</v>
          </cell>
          <cell r="M9477">
            <v>0</v>
          </cell>
          <cell r="N9477">
            <v>0</v>
          </cell>
          <cell r="O9477" t="str">
            <v>SIN CONTRATAR</v>
          </cell>
        </row>
        <row r="9478">
          <cell r="K9478">
            <v>2016700010002</v>
          </cell>
          <cell r="L9478" t="str">
            <v>CONSTRUCCIÓN DEL ALCANTARILLADO SANITARIO DEL BARRIO SIERRA FLOR EN EL MUNICIPIO DE SINCELEJO</v>
          </cell>
          <cell r="M9478">
            <v>0</v>
          </cell>
          <cell r="N9478">
            <v>0</v>
          </cell>
          <cell r="O9478" t="str">
            <v>SIN CONTRATAR</v>
          </cell>
        </row>
        <row r="9479">
          <cell r="K9479">
            <v>2016700010004</v>
          </cell>
          <cell r="L9479" t="str">
            <v>SUMINISTRO DE COMPLEMENTO ALIMENTARIO QUE CONTRIBUYA CON LA PERMANENCIA DE LOS ESTUDIANTES MATRICULADOS EN LAS INSTITUCIONES EDUCATIVAS OFICIALES DEL MUNICIPIO DE SINCELEJO, SUCRE</v>
          </cell>
          <cell r="M9479">
            <v>33.92</v>
          </cell>
          <cell r="N9479">
            <v>31.95</v>
          </cell>
          <cell r="O9479" t="str">
            <v>CONTRATADO EN EJECUCIÓN</v>
          </cell>
        </row>
        <row r="9480">
          <cell r="K9480">
            <v>2013707710001</v>
          </cell>
          <cell r="L9480" t="str">
            <v>ESTUDIOS DE PREINVERSION PARA LA REHABILITACION DE LA VIA SUCRE - BOCA DE HIGERON, MUNICIPIO DE SUCRE, DEPARTAMENTO DE SUCRE</v>
          </cell>
          <cell r="M9480">
            <v>100</v>
          </cell>
          <cell r="N9480">
            <v>98.41</v>
          </cell>
          <cell r="O9480" t="str">
            <v>CERRADO</v>
          </cell>
        </row>
        <row r="9481">
          <cell r="K9481">
            <v>2013707710002</v>
          </cell>
          <cell r="L9481" t="str">
            <v>ESTUDIOS DE PREINVERSION PARA LA PAVIMENTACION EN COCRETO RIGIDO DE LA CALLE 7 DE MARZO EN LA CABECERA DEL MUNICIPIO DE SUCRE, DEPARTAMENTO DE SUCRE</v>
          </cell>
          <cell r="M9481">
            <v>100</v>
          </cell>
          <cell r="N9481">
            <v>99.62</v>
          </cell>
          <cell r="O9481" t="str">
            <v>CERRADO</v>
          </cell>
        </row>
        <row r="9482">
          <cell r="K9482">
            <v>2013707710003</v>
          </cell>
          <cell r="L9482" t="str">
            <v>CONSTRUCCIÓN DE PAVIMENTO RÍGIDO EN LA CARRERA 1 ENTRE CALLES 4 Y 6 Y EN  LA CARRERA 6 DESDE EL PUENTE VILLAB HASTA EMPALMAR CON EL PAVIMENTO EXISTENTE DEL BARRIO VILLAB EN LA ZONA URBANA DEL MUNICIPIO DE SUCRE, SUCRE</v>
          </cell>
          <cell r="M9482">
            <v>100</v>
          </cell>
          <cell r="N9482">
            <v>78.069999999999993</v>
          </cell>
          <cell r="O9482" t="str">
            <v>TERMINADO</v>
          </cell>
        </row>
        <row r="9483">
          <cell r="K9483">
            <v>2013707710004</v>
          </cell>
          <cell r="L9483" t="str">
            <v>FORTALECIMIENTO DEL SECTOR PISCÍCOLA MEDIANTE EL REPOBLAMIENTO DE ALEVINOS DE BOCACHICO (PROCHILODUS MAGDALEANE) EN DIFERENTES CIÉNAGAS DEL MUNICIPIO DE SUCRE</v>
          </cell>
          <cell r="M9483">
            <v>100</v>
          </cell>
          <cell r="N9483">
            <v>104.75</v>
          </cell>
          <cell r="O9483" t="str">
            <v>TERMINADO</v>
          </cell>
        </row>
        <row r="9484">
          <cell r="K9484">
            <v>2013707710005</v>
          </cell>
          <cell r="L9484" t="str">
            <v>CONSTRUCCIÓN DE PAVIMENTO RÍGIDO EN LAS CARRERAS 6A Y 6B ENTRE CALLES 4 Y 5 EN LA ZONA URBANA DEL MUNICIPIO DE SUCRE, DEPARTAMENTO DE SUCRE</v>
          </cell>
          <cell r="M9484">
            <v>100</v>
          </cell>
          <cell r="N9484">
            <v>68.87</v>
          </cell>
          <cell r="O9484" t="str">
            <v>TERMINADO</v>
          </cell>
        </row>
        <row r="9485">
          <cell r="K9485">
            <v>2013707710006</v>
          </cell>
          <cell r="L9485" t="str">
            <v>CONSTRUCCIÓN DEL SISTEMA DE MICROACUEDUCTO EN LA VEREDA CACAGUAL, EN EL MUNICIPIO DE SUCRE, DEPARTAMENTO DE SUCRE</v>
          </cell>
          <cell r="M9485">
            <v>100</v>
          </cell>
          <cell r="N9485">
            <v>17.690000000000001</v>
          </cell>
          <cell r="O9485" t="str">
            <v>TERMINADO</v>
          </cell>
        </row>
        <row r="9486">
          <cell r="K9486">
            <v>2014707710001</v>
          </cell>
          <cell r="L9486" t="str">
            <v>CONSTRUCCIÓN DE PAVIMENTO RÍGIDO DESDE EL K0 + 000 PARTIENDO DE LA PAVIMENTADA HASTA EL K0 + 400 CORRESPONDIENTE A LA PRIMERA ETAPA DEL PROYECTO DE PAVIMENTACION DE LA CALLE 7 DE MARZO DEL CASCO URBANO DEL MUNICIPIO DE SUCRE, SUCRE.</v>
          </cell>
          <cell r="M9486">
            <v>100</v>
          </cell>
          <cell r="N9486">
            <v>98.72</v>
          </cell>
          <cell r="O9486" t="str">
            <v>TERMINADO</v>
          </cell>
        </row>
        <row r="9487">
          <cell r="K9487">
            <v>2014707710002</v>
          </cell>
          <cell r="L9487" t="str">
            <v>CONSTRUCCIÓN DE PAVIMENTO RIGIDO DE LA CARRERA 6C ENTRE CALLES 4 Y 6, EN LA CABECERA MUNICIPAL DEL MUNICIPIO DE SUCRE, DEPARTAMENTO DE SUCRE</v>
          </cell>
          <cell r="M9487">
            <v>100</v>
          </cell>
          <cell r="N9487">
            <v>0</v>
          </cell>
          <cell r="O9487" t="str">
            <v>TERMINADO</v>
          </cell>
        </row>
        <row r="9488">
          <cell r="K9488">
            <v>2014707710003</v>
          </cell>
          <cell r="L9488" t="str">
            <v>CONSTRUCCIÓN DE 209 VIVIENDAS DE INTERÉS SOCIAL RURAL POR DESASTRE NATURAL O CALAMIDAD PUBLICA EN EL MUNICIPIO DE SUCRE, DEPARTAMENTO SUCRE.</v>
          </cell>
          <cell r="M9488">
            <v>68</v>
          </cell>
          <cell r="N9488">
            <v>69.489999999999995</v>
          </cell>
          <cell r="O9488" t="str">
            <v>CONTRATADO EN EJECUCIÓN</v>
          </cell>
        </row>
        <row r="9489">
          <cell r="K9489">
            <v>2014707710004</v>
          </cell>
          <cell r="L9489" t="str">
            <v>CONSTRUCCIÓN CONSTRUCCION DE PAVIMENTO RIGIDO EN EL BARRIO JUAN XXIII, EN LA CALLE 4 ENTRE LAS CARRERAS 6 Y 6C SUCRE, SUCRE, CARIBE</v>
          </cell>
          <cell r="M9489">
            <v>100</v>
          </cell>
          <cell r="N9489">
            <v>0</v>
          </cell>
          <cell r="O9489" t="str">
            <v>TERMINADO</v>
          </cell>
        </row>
        <row r="9490">
          <cell r="K9490">
            <v>2014707710005</v>
          </cell>
          <cell r="L9490" t="str">
            <v>CONSTRUCCIÓN DE PAVIMENTO RÍGIDO DE LA CARRERA 1 ENTRE CALLE 1 Y CALLE 6 Y MEJORAMIENTO DE CALLES Y CARRERAS CON MATERIAL COMUN TRANSPORTADO EN EL BARRIO VILLA B DEL MUNICIPIO DE SUCRE, DEPARTAMENTO DE SUCRE</v>
          </cell>
          <cell r="M9490">
            <v>100</v>
          </cell>
          <cell r="N9490">
            <v>99.06</v>
          </cell>
          <cell r="O9490" t="str">
            <v>CERRADO</v>
          </cell>
        </row>
        <row r="9491">
          <cell r="K9491">
            <v>2014707710006</v>
          </cell>
          <cell r="L9491" t="str">
            <v>CONSTRUCCIÓN DEL PAVIMENTO EN CONCRETO RIGIDO DE 3000 P.S.I DE CLLE 11 ENTRE CRA 1Y2 Y LA CLLE13 ENTRE CRA 1Y2 CRA 6A ENTRE CALLE 6Y7 EN EL MUNICIPIO DE SUCRE, DEPARTAMENTO DE SUCRE</v>
          </cell>
          <cell r="M9491">
            <v>100</v>
          </cell>
          <cell r="N9491">
            <v>0</v>
          </cell>
          <cell r="O9491" t="str">
            <v>TERMINADO</v>
          </cell>
        </row>
        <row r="9492">
          <cell r="K9492">
            <v>2015707710001</v>
          </cell>
          <cell r="L9492" t="str">
            <v>CONSTRUCCIÓN DEL PAVIMENTO EN  CONCRETO RÍGIDO DE LA CALLE PRINCIPAL DE LA URBANIZACIÓN ROMA Y MOJANA A EMPALMAR CON EL PAVIMENTO EXISTENTE DE LA CALLE SANTA LUCIA EN EL MUNICIPIO DE SUCRE DEPARTAMENTO DE SUCRE</v>
          </cell>
          <cell r="M9492">
            <v>99.95</v>
          </cell>
          <cell r="N9492">
            <v>86.27</v>
          </cell>
          <cell r="O9492" t="str">
            <v>TERMINADO</v>
          </cell>
        </row>
        <row r="9493">
          <cell r="K9493">
            <v>2015707710002</v>
          </cell>
          <cell r="L9493" t="str">
            <v>OPTIMIZACIÓN DEL SISTEMA DE MICROACUEDUCTO DEL CORREGIMIENTO DE HATO NUEVO, MEDIANTE LA CONSTRUCCION DE UN TANQUE ELEVADO, POZO PROFUNDO, SISTEMA DE BOMBEO Y AMPLIACION DE REDES EN EL MUNICIPIO DE SUCRE, SUCRE</v>
          </cell>
          <cell r="M9493">
            <v>100</v>
          </cell>
          <cell r="N9493">
            <v>99.74</v>
          </cell>
          <cell r="O9493" t="str">
            <v>TERMINADO</v>
          </cell>
        </row>
        <row r="9494">
          <cell r="K9494">
            <v>2015707710003</v>
          </cell>
          <cell r="L9494" t="str">
            <v>CONSTRUCCIÓN DE PAVIMENTO EN CONCRETO RÍGIDO DESDE EL K0 + 400 HASTA EL K0 + 900 CORRESPONDIENTE A LA SEGUNDA ETAPA DEL PROYECTO DE PAVIMENTACIÓN DE LA CALLE 7 DE MARZO DEL CASCO URBANO DEL MUNICIPIO DE SUCRE, SUCRE.</v>
          </cell>
          <cell r="M9494">
            <v>100</v>
          </cell>
          <cell r="N9494">
            <v>99.91</v>
          </cell>
          <cell r="O9494" t="str">
            <v>CERRADO</v>
          </cell>
        </row>
        <row r="9495">
          <cell r="K9495">
            <v>2015707710004</v>
          </cell>
          <cell r="L9495" t="str">
            <v>REMODELACIÓN Y ADECUACIÓN DEL ESCENARIO DEPORTIVO UBICADO EN LA PLAZA NARIÑO DEL MUNICIPIO DE SUCRE, DEPARTAMENTO DE SUCRE.</v>
          </cell>
          <cell r="M9495">
            <v>72.55</v>
          </cell>
          <cell r="N9495">
            <v>95.75</v>
          </cell>
          <cell r="O9495" t="str">
            <v>CONTRATADO EN EJECUCIÓN</v>
          </cell>
        </row>
        <row r="9496">
          <cell r="K9496">
            <v>2015707710005</v>
          </cell>
          <cell r="L9496" t="str">
            <v>CONSTRUCCIÓN DEL PAVIMENTO EN CONCRETO RIGIDO DE LA CRA 7 ENTRE CALLES 5 Y 6, CRA 4 ENTRE CALLES 5 Y 6 EN EL AREA URBANA DEL MUNICIPIO DE SUCRE, SUCRE</v>
          </cell>
          <cell r="M9496">
            <v>100</v>
          </cell>
          <cell r="N9496">
            <v>99.96</v>
          </cell>
          <cell r="O9496" t="str">
            <v>CERRADO</v>
          </cell>
        </row>
        <row r="9497">
          <cell r="K9497">
            <v>2016707710001</v>
          </cell>
          <cell r="L9497" t="str">
            <v>CONSTRUCCIÓN DE PAVIMENTO RIGIDO EN EL CORREGIMIENTO DE CORDOBA, MUNICIPIO DE SUCRE, DEPARTAMENTO DE SUCRE.</v>
          </cell>
          <cell r="M9497">
            <v>0</v>
          </cell>
          <cell r="N9497">
            <v>0</v>
          </cell>
          <cell r="O9497" t="str">
            <v>SIN CONTRATAR</v>
          </cell>
        </row>
        <row r="9498">
          <cell r="K9498">
            <v>2013000020049</v>
          </cell>
          <cell r="L9498" t="str">
            <v>CONSTRUCCIÓN DE OBRAS DE PREVENCIÓN Y CONTROL DE LA EROSIÓN COSTERA EN EL CASCO URBANO DE LOS MUNICIPIOS DE COVEÑAS Y SANTIAGO TOLÚ DEPARTAMENTO DE SUCRE - REGIÓN CARIBE</v>
          </cell>
          <cell r="M9498">
            <v>39.020000000000003</v>
          </cell>
          <cell r="N9498">
            <v>48.01</v>
          </cell>
          <cell r="O9498" t="str">
            <v>CONTRATADO EN EJECUCIÓN</v>
          </cell>
        </row>
        <row r="9499">
          <cell r="K9499">
            <v>2012000020002</v>
          </cell>
          <cell r="L9499" t="str">
            <v>CONSTRUCCIÓN DE 490 VIVIENDAS DE INTERÉS SOCIAL RURAL EN CUATRO MUNICIPIOS, ZONA DE CONSOLIDACIÓN DE LOS MONTES DE MARÍA, SAN ONOFRE, OVEJAS, MORROA Y COLOSÓ, DEPARTAMENTO DE SUCRE, CARIBE</v>
          </cell>
          <cell r="M9499">
            <v>100</v>
          </cell>
          <cell r="N9499">
            <v>98.96</v>
          </cell>
          <cell r="O9499" t="str">
            <v>CERRADO</v>
          </cell>
        </row>
        <row r="9500">
          <cell r="K9500">
            <v>2012000020003</v>
          </cell>
          <cell r="L9500" t="str">
            <v>ESTUDIOS DE PRE-INVERSION DE LA VIA ALBANIA - EL ROBLE DEPARTAMENTO DE SUCRE</v>
          </cell>
          <cell r="M9500">
            <v>100</v>
          </cell>
          <cell r="N9500">
            <v>99.98</v>
          </cell>
          <cell r="O9500" t="str">
            <v>CERRADO</v>
          </cell>
        </row>
        <row r="9501">
          <cell r="K9501">
            <v>2012000020004</v>
          </cell>
          <cell r="L9501" t="str">
            <v>ESTUDIOS DE PRE-INVERSION DE LA VIA SUCRE (SUCRE)- LA GUARIPA- EL CAUCHAL (SAN BENITO ABAD) DEPARTAMENTO DE SUCRE</v>
          </cell>
          <cell r="M9501">
            <v>100</v>
          </cell>
          <cell r="N9501">
            <v>99.99</v>
          </cell>
          <cell r="O9501" t="str">
            <v>CERRADO</v>
          </cell>
        </row>
        <row r="9502">
          <cell r="K9502">
            <v>2012000020005</v>
          </cell>
          <cell r="L9502" t="str">
            <v>ESTUDIOS DE PRE-INVERSION DE LA VIA SANTIAGO DE TOLU - LAS PITAS - SAN ONOFRE DEPARTAMENTO DE SUCRE</v>
          </cell>
          <cell r="M9502">
            <v>100</v>
          </cell>
          <cell r="N9502">
            <v>99.99</v>
          </cell>
          <cell r="O9502" t="str">
            <v>CERRADO</v>
          </cell>
        </row>
        <row r="9503">
          <cell r="K9503">
            <v>2012000020006</v>
          </cell>
          <cell r="L9503" t="str">
            <v>ESTUDIO DE PRE-INVERSION PARA LA CONSTRUCCION DEL LABORATORIO DEPARTAMENTAL DE SALUD PUBLICA DE SUCRE MUNICIPIO DE SINCELEJO, DEPARTAMENTO SUCRE</v>
          </cell>
          <cell r="M9503">
            <v>100</v>
          </cell>
          <cell r="N9503">
            <v>0</v>
          </cell>
          <cell r="O9503" t="str">
            <v>TERMINADO</v>
          </cell>
        </row>
        <row r="9504">
          <cell r="K9504">
            <v>2012000020009</v>
          </cell>
          <cell r="L9504" t="str">
            <v>ESTUDIOS DE PRE-INVERSION DE LA VIA CHINULITO - LA CEIBA - AGUACATE - CACIQUE DEPARTAMENTO DE SUCRE</v>
          </cell>
          <cell r="M9504">
            <v>100</v>
          </cell>
          <cell r="N9504">
            <v>99.97</v>
          </cell>
          <cell r="O9504" t="str">
            <v>CERRADO</v>
          </cell>
        </row>
        <row r="9505">
          <cell r="K9505">
            <v>2012000020015</v>
          </cell>
          <cell r="L9505" t="str">
            <v>IMPLANTACIÓN DE CACAO AGROFORESTAL EN LOS MONTES DE MARÌA DEPARTAMENTO DE SUCRE</v>
          </cell>
          <cell r="M9505">
            <v>100</v>
          </cell>
          <cell r="N9505">
            <v>100</v>
          </cell>
          <cell r="O9505" t="str">
            <v>CERRADO</v>
          </cell>
        </row>
        <row r="9506">
          <cell r="K9506">
            <v>2012000020016</v>
          </cell>
          <cell r="L9506" t="str">
            <v>APOYO A LA PRODUCCIÒN, COMERCIALIZACIÒN DE JATOPHA CURCAS COMO MATERIA PRIMA PARA LA INDUSTRIA DE BIOCOMBUSTIBLES POR PEQUEÑOS PRODUCTORES DEL DEPARTAMENTO DE SUCRE</v>
          </cell>
          <cell r="M9506">
            <v>100</v>
          </cell>
          <cell r="N9506">
            <v>82.7</v>
          </cell>
          <cell r="O9506" t="str">
            <v>TERMINADO</v>
          </cell>
        </row>
        <row r="9507">
          <cell r="K9507">
            <v>2012000020017</v>
          </cell>
          <cell r="L9507" t="str">
            <v>APOYO PRODUCCIÒN Y COMERCIALIZACIÒN DE MANGO HILAZA DE PEQUEÑOS PRODUCTORES SAN ONOFRE, SAN BENITO ABAD, OVEJAS, SAMPUES, EL ROBLE, DEPARTAMENTO DE SUCRE, REGIÒN CARIBE</v>
          </cell>
          <cell r="M9507">
            <v>29.78</v>
          </cell>
          <cell r="N9507">
            <v>32.340000000000003</v>
          </cell>
          <cell r="O9507" t="str">
            <v>CONTRATADO EN EJECUCIÓN</v>
          </cell>
        </row>
        <row r="9508">
          <cell r="K9508">
            <v>2012000020018</v>
          </cell>
          <cell r="L9508" t="str">
            <v>APOYO A LA PRODUCCIÒN Y COMERCIALIZACIÒN DE ÑAME ESPINO POR PEQUEÑOS  PRODUCTORES DEL DEPARTAMENTO DE SUCRE</v>
          </cell>
          <cell r="M9508">
            <v>56.36</v>
          </cell>
          <cell r="N9508">
            <v>92.62</v>
          </cell>
          <cell r="O9508" t="str">
            <v>CONTRATADO EN EJECUCIÓN</v>
          </cell>
        </row>
        <row r="9509">
          <cell r="K9509">
            <v>2012000020019</v>
          </cell>
          <cell r="L9509" t="str">
            <v>APOYO ALIMENTARIO Y NUTRICIONAL A NIÑOS Y NIÑAS PERTENECIENTES AL PROGRAMA HOGARES COMUNITARIOS DE BIENESTAR DE LOS MUNICIPIOS DE SINCELEJO, COROZAL, SAN MARCOS, SUCRE Y TOLU DEPARTAMENTO DE SUCRE</v>
          </cell>
          <cell r="M9509">
            <v>100</v>
          </cell>
          <cell r="N9509">
            <v>98.55</v>
          </cell>
          <cell r="O9509" t="str">
            <v>CERRADO</v>
          </cell>
        </row>
        <row r="9510">
          <cell r="K9510">
            <v>2012000020021</v>
          </cell>
          <cell r="L9510" t="str">
            <v>MEJORAMIENTO DE LA VIA BETULIA- ALBANIA EN EL DEPARTAMENTO DE SUCRE 4 KILÓMETROS- ASFALTO</v>
          </cell>
          <cell r="M9510">
            <v>100</v>
          </cell>
          <cell r="N9510">
            <v>86.53</v>
          </cell>
          <cell r="O9510" t="str">
            <v>TERMINADO</v>
          </cell>
        </row>
        <row r="9511">
          <cell r="K9511">
            <v>2012000020022</v>
          </cell>
          <cell r="L9511" t="str">
            <v>DESARROLLO SOSTENIBLE GANADERO EN EL CARIBE COLOMBIANO CON INNOVACIÓN EMPRESARIAL GANADERA PARA EL DEPARTAMENTO DE SUCRE</v>
          </cell>
          <cell r="M9511">
            <v>100</v>
          </cell>
          <cell r="N9511">
            <v>97.94</v>
          </cell>
          <cell r="O9511" t="str">
            <v>CERRADO</v>
          </cell>
        </row>
        <row r="9512">
          <cell r="K9512">
            <v>2012000020025</v>
          </cell>
          <cell r="L9512" t="str">
            <v>ESTUDIOS DE PRE-INVERSION DE LA VIA SAMPUES-SAN BENITO ABAD, RAMAL - EL ROBLE, LAS TABLITAS-NUEVA ESTACIÓN SAN MARCOS DEPARTAMENTO DE SUCRE</v>
          </cell>
          <cell r="M9512">
            <v>100</v>
          </cell>
          <cell r="N9512">
            <v>100</v>
          </cell>
          <cell r="O9512" t="str">
            <v>CERRADO</v>
          </cell>
        </row>
        <row r="9513">
          <cell r="K9513">
            <v>2012000020026</v>
          </cell>
          <cell r="L9513" t="str">
            <v>ESTUDIOS DE PRE-INVERSION DE LA VIA SAN PEDRO - CANUTAL - CANUTALITO - LA PEÑA - OVEJAS DEPARTAMENTO DE SUCRE</v>
          </cell>
          <cell r="M9513">
            <v>100</v>
          </cell>
          <cell r="N9513">
            <v>100</v>
          </cell>
          <cell r="O9513" t="str">
            <v>CERRADO</v>
          </cell>
        </row>
        <row r="9514">
          <cell r="K9514">
            <v>2012000020027</v>
          </cell>
          <cell r="L9514" t="str">
            <v>ESTUDIOS DE PREINVERSION DE LA VIA GALERAS - SANTIAGO APOSTOL - SAN BENITO ABAD DEPARTAMENTO DE SUCRE</v>
          </cell>
          <cell r="M9514">
            <v>100</v>
          </cell>
          <cell r="N9514">
            <v>100</v>
          </cell>
          <cell r="O9514" t="str">
            <v>CERRADO</v>
          </cell>
        </row>
        <row r="9515">
          <cell r="K9515">
            <v>2012000020035</v>
          </cell>
          <cell r="L9515" t="str">
            <v>ESTUDIOS DE PRE INVERSIÓN PARA LA CONSTRUCCIÓN DE LA NUEVA INFRAESTRUCTURA HOSPITALARIA DEL H.U.S MUNICIPIO DE SINCELEJO DEPARTAMENTO DE SUCRE, SUCRE, CARIBE</v>
          </cell>
          <cell r="M9515">
            <v>100</v>
          </cell>
          <cell r="N9515">
            <v>99.19</v>
          </cell>
          <cell r="O9515" t="str">
            <v>TERMINADO</v>
          </cell>
        </row>
        <row r="9516">
          <cell r="K9516">
            <v>2012000020041</v>
          </cell>
          <cell r="L9516" t="str">
            <v>ADECUACIÓN DE LA SEDE PARA EL MUSEO ARQUEOLÓGICO DE SUCRE Y LA IMPLEMENTACIÓN DE ACCIONES PARA EL FORTALECIMIENTO DE LA IDENTIDAD Y LA VALORACIÓN DEL PATRIMONIO CULTURAL DE SUCRE</v>
          </cell>
          <cell r="M9516">
            <v>67.61</v>
          </cell>
          <cell r="N9516">
            <v>67.459999999999994</v>
          </cell>
          <cell r="O9516" t="str">
            <v>CONTRATADO EN EJECUCIÓN</v>
          </cell>
        </row>
        <row r="9517">
          <cell r="K9517">
            <v>2012000020043</v>
          </cell>
          <cell r="L9517" t="str">
            <v>ESTUDIOS DE PRE-INVERSION  DE LA VIA COLOSO- CHALAN - OVEJAS DEL K3+00 AL K22+700.</v>
          </cell>
          <cell r="M9517">
            <v>100</v>
          </cell>
          <cell r="N9517">
            <v>99.99</v>
          </cell>
          <cell r="O9517" t="str">
            <v>CERRADO</v>
          </cell>
        </row>
        <row r="9518">
          <cell r="K9518">
            <v>2012000020045</v>
          </cell>
          <cell r="L9518" t="str">
            <v>ESTUDIOS DE PRE-INVERSION DE LA VIA CHALAN - LA CEIBA - DON GABRIEL - LA APARTADA - CHENGUE - SALITRAL DEPARTAMENTO DE  SUCRE</v>
          </cell>
          <cell r="M9518">
            <v>100</v>
          </cell>
          <cell r="N9518">
            <v>99.99</v>
          </cell>
          <cell r="O9518" t="str">
            <v>CERRADO</v>
          </cell>
        </row>
        <row r="9519">
          <cell r="K9519">
            <v>2012000020046</v>
          </cell>
          <cell r="L9519" t="str">
            <v>ESTUDIOS DE PRE-INVERSION DE LA VIA ASERRADERO - COVEÑAS, TOLUVIEJO - SAN ANTONIO DE PALMITO LIMITE CON CORDOBA, EL DELIRIO - PUERTO VIEJO, DEPARTAMENTO DE SUCRE</v>
          </cell>
          <cell r="M9519">
            <v>100</v>
          </cell>
          <cell r="N9519">
            <v>100</v>
          </cell>
          <cell r="O9519" t="str">
            <v>CERRADO</v>
          </cell>
        </row>
        <row r="9520">
          <cell r="K9520">
            <v>2012000020047</v>
          </cell>
          <cell r="L9520" t="str">
            <v>ESTUDIOS DE PREINVERSION DE LA VIA LA UNION - NUEVA ESTACION - CAIMITO DEPARTAMENTO DE SUCRE</v>
          </cell>
          <cell r="M9520">
            <v>100</v>
          </cell>
          <cell r="N9520">
            <v>100</v>
          </cell>
          <cell r="O9520" t="str">
            <v>CERRADO</v>
          </cell>
        </row>
        <row r="9521">
          <cell r="K9521">
            <v>2012000020048</v>
          </cell>
          <cell r="L9521" t="str">
            <v>APOYO AL ORDENAMIENTO DE PLAYAS DEL CORREDOR TURISTICO COVEÑAS, TOLÚ Y SAN ONOFRE DEPARTAMENTO DE SUCRE COVEÑAS, SUCRE, CARIBE</v>
          </cell>
          <cell r="M9521">
            <v>100</v>
          </cell>
          <cell r="N9521">
            <v>99.5</v>
          </cell>
          <cell r="O9521" t="str">
            <v>TERMINADO</v>
          </cell>
        </row>
        <row r="9522">
          <cell r="K9522">
            <v>2012000020049</v>
          </cell>
          <cell r="L9522" t="str">
            <v>REHABILITACIÓN DE LA VIA TOLUVIEJO- COLOSO DEPARTAMENTO DE SUCRE</v>
          </cell>
          <cell r="M9522">
            <v>100</v>
          </cell>
          <cell r="N9522">
            <v>86.66</v>
          </cell>
          <cell r="O9522" t="str">
            <v>TERMINADO</v>
          </cell>
        </row>
        <row r="9523">
          <cell r="K9523">
            <v>2012000100008</v>
          </cell>
          <cell r="L9523" t="str">
            <v>INVESTIGACIÓN INSTITUTO INVESTIGACIONES BIOMÉDICAS DEL CARIBE. DEPARTAMENTO DE SUCRE</v>
          </cell>
          <cell r="M9523">
            <v>43.98</v>
          </cell>
          <cell r="N9523">
            <v>50.42</v>
          </cell>
          <cell r="O9523" t="str">
            <v>CONTRATADO EN EJECUCIÓN</v>
          </cell>
        </row>
        <row r="9524">
          <cell r="K9524">
            <v>2012000100162</v>
          </cell>
          <cell r="L9524" t="str">
            <v>IMPLEMENTACIÓN PROGRAMA DE INNOVACION SOCIAL PARA EL EMPRENDIMIENTO DE BASE TECNOLOGICA</v>
          </cell>
          <cell r="M9524">
            <v>100</v>
          </cell>
          <cell r="N9524">
            <v>94.52</v>
          </cell>
          <cell r="O9524" t="str">
            <v>TERMINADO</v>
          </cell>
        </row>
        <row r="9525">
          <cell r="K9525">
            <v>2012002700001</v>
          </cell>
          <cell r="L9525" t="str">
            <v>APOYO ATENCION INTEGRAL A LA PRIMERA INFANCIA PARA EL MEJORAMIENTO DE SU CALIDAD DE VIDA EN LOS MUNICIPIOS DE SA MARCOS,MORROA, SAN BENITO Y OVEJAS DEPARTAMENTO DE SUCRE</v>
          </cell>
          <cell r="M9525">
            <v>100</v>
          </cell>
          <cell r="N9525">
            <v>87.6</v>
          </cell>
          <cell r="O9525" t="str">
            <v>CERRADO</v>
          </cell>
        </row>
        <row r="9526">
          <cell r="K9526">
            <v>2012002700004</v>
          </cell>
          <cell r="L9526" t="str">
            <v>REHABILITACIÓN DE LAS VIAS CAIMITICO, CAYO DE LA CRUZ, PALO ALTO-BELEN-SAN MARCOS Y CANDELARIAS-BUENAVISTA MUNICIPIO SAN MARCOS DEPARTAMENTO DE SUCRE</v>
          </cell>
          <cell r="M9526">
            <v>100</v>
          </cell>
          <cell r="N9526">
            <v>98.15</v>
          </cell>
          <cell r="O9526" t="str">
            <v>TERMINADO</v>
          </cell>
        </row>
        <row r="9527">
          <cell r="K9527">
            <v>2012002700007</v>
          </cell>
          <cell r="L9527" t="str">
            <v>CONSTRUCCIÓN DE OBRA COMPLEMENTARIAS DE ESTABILIZACIÓN EN LA SINCELEJO, SUCRE, CARIBE</v>
          </cell>
          <cell r="M9527">
            <v>100</v>
          </cell>
          <cell r="N9527">
            <v>98.73</v>
          </cell>
          <cell r="O9527" t="str">
            <v>CERRADO</v>
          </cell>
        </row>
        <row r="9528">
          <cell r="K9528">
            <v>2013000020024</v>
          </cell>
          <cell r="L9528" t="str">
            <v>ESTUDIOS DE PRE-INVERSION DE LA VIA BUENAVISTA - GRANADAS - SINCE, SAN        PEDRO - ROVIRA - GRANADA DEPARTAMENTO DE SUCRE</v>
          </cell>
          <cell r="M9528">
            <v>100</v>
          </cell>
          <cell r="N9528">
            <v>99.99</v>
          </cell>
          <cell r="O9528" t="str">
            <v>CERRADO</v>
          </cell>
        </row>
        <row r="9529">
          <cell r="K9529">
            <v>2013000020039</v>
          </cell>
          <cell r="L9529" t="str">
            <v>ESTUDIOS DE PREINVERSION DE LA VIA SAN ONOFRE-BERRUGA; RAMAL - RINCON DEPARTAMENTO DE SUCRE</v>
          </cell>
          <cell r="M9529">
            <v>100</v>
          </cell>
          <cell r="N9529">
            <v>49.71</v>
          </cell>
          <cell r="O9529" t="str">
            <v>TERMINADO</v>
          </cell>
        </row>
        <row r="9530">
          <cell r="K9530">
            <v>2013000020071</v>
          </cell>
          <cell r="L9530" t="str">
            <v>DOTACIÓN DE EQUIPOS BIOMÉDICOS Y OTROS ELEMENTOS PARA LA E.S.E. CENTRO DE SALUD  LOS PALMITOS Y LA E.S.E. DE SAN JUAN DE BETULIA EN LOS MUNICIPIOS DE LOS PALMITOS Y SAN JUAN DE BETULIA, DEPARTAMENTO DE SUCRE</v>
          </cell>
          <cell r="M9530">
            <v>0</v>
          </cell>
          <cell r="N9530">
            <v>0</v>
          </cell>
          <cell r="O9530" t="str">
            <v>SIN CONTRATAR</v>
          </cell>
        </row>
        <row r="9531">
          <cell r="K9531">
            <v>2013000020086</v>
          </cell>
          <cell r="L9531" t="str">
            <v>DOTACIÓN DE AMBULANCIAS TIPO TAB, TAM Y TAB FLUVIAL PARA LAS E.S.ES DEL DEPARTAMENTO DE SUCRE</v>
          </cell>
          <cell r="M9531">
            <v>99.99</v>
          </cell>
          <cell r="N9531">
            <v>99.99</v>
          </cell>
          <cell r="O9531" t="str">
            <v>TERMINADO</v>
          </cell>
        </row>
        <row r="9532">
          <cell r="K9532">
            <v>2013000020101</v>
          </cell>
          <cell r="L9532" t="str">
            <v>MEJORAMIENTO EN PAVIMENTO ASFÁLTICO DE LA VIA SAMPUÉS - SAN BENITO ABAD, MUNICIPIO DE SAMPUES (K49+500) Y SAN BENITO ABAD (K0+000), DEPARTAMENTO DE SUCRE</v>
          </cell>
          <cell r="M9532">
            <v>84.11</v>
          </cell>
          <cell r="N9532">
            <v>78.02</v>
          </cell>
          <cell r="O9532" t="str">
            <v>CONTRATADO EN EJECUCIÓN</v>
          </cell>
        </row>
        <row r="9533">
          <cell r="K9533">
            <v>2013000100021</v>
          </cell>
          <cell r="L9533" t="str">
            <v>IMPLEMENTACIÓN DE UN MODELO HIDROLÓGICO AMBIENTAL PARA EL SOPORTE DE DECISIONES EN EL DEPARTAMENTO DE SUCRE, CARIBE</v>
          </cell>
          <cell r="M9533">
            <v>78.02</v>
          </cell>
          <cell r="N9533">
            <v>79.459999999999994</v>
          </cell>
          <cell r="O9533" t="str">
            <v>CONTRATADO EN EJECUCIÓN</v>
          </cell>
        </row>
        <row r="9534">
          <cell r="K9534">
            <v>2013000100022</v>
          </cell>
          <cell r="L9534" t="str">
            <v>IMPLEMENTACIÓN DE UN PROGRAMA PARA EL DESARROLLO DE PRODUCTOS BIOTECNOLÓGICOS PARA EL SECTOR AGRÍCOLA EN EL DPTO DE SUCRE.</v>
          </cell>
          <cell r="M9534">
            <v>43.06</v>
          </cell>
          <cell r="N9534">
            <v>44.98</v>
          </cell>
          <cell r="O9534" t="str">
            <v>CONTRATADO EN EJECUCIÓN</v>
          </cell>
        </row>
        <row r="9535">
          <cell r="K9535">
            <v>2013000100074</v>
          </cell>
          <cell r="L9535" t="str">
            <v>IMPLEMENTACIÓN PROGRAMA DE FORMACIÓN DE CAPACIDADES EN CIENCIA, TECNOLOGÍA E INNOVACIÓN EN EL DEPARTAMENTO DE SUCRE, CARIBE</v>
          </cell>
          <cell r="M9535">
            <v>57.57</v>
          </cell>
          <cell r="N9535">
            <v>95.55</v>
          </cell>
          <cell r="O9535" t="str">
            <v>CONTRATADO EN EJECUCIÓN</v>
          </cell>
        </row>
        <row r="9536">
          <cell r="K9536">
            <v>2013000100075</v>
          </cell>
          <cell r="L9536" t="str">
            <v>DESARROLLO AGROINDUSTRIAL DE LOS CULTIVOS DE YUCA Y ÑAME EN EL DEPARTAMENTO DE SUCRE</v>
          </cell>
          <cell r="M9536">
            <v>87.28</v>
          </cell>
          <cell r="N9536">
            <v>97.88</v>
          </cell>
          <cell r="O9536" t="str">
            <v>CONTRATADO EN EJECUCIÓN</v>
          </cell>
        </row>
        <row r="9537">
          <cell r="K9537">
            <v>2013000100101</v>
          </cell>
          <cell r="L9537" t="str">
            <v>FORTALECIMIENTO DE LA CULTURA CIUDADANA Y DEMOCRÁTICA EN CT+I A TRAVÉS DE LA IEP APOYADA EN LAS TIC EN EL DEPARTAMENTO SUCRE, CARIBE</v>
          </cell>
          <cell r="M9537">
            <v>91.88</v>
          </cell>
          <cell r="N9537">
            <v>98.43</v>
          </cell>
          <cell r="O9537" t="str">
            <v>CONTRATADO EN EJECUCIÓN</v>
          </cell>
        </row>
        <row r="9538">
          <cell r="K9538">
            <v>2013002700004</v>
          </cell>
          <cell r="L9538" t="str">
            <v>CONSTRUCCIÓN DE PAVIMENTO RIGIDO EN LA CARRERA 30 ENTRE CALLES 27 Y 30, CALLE 33 HASTA PUENTE ARROYO FLORAL, CARRERA 21 ENTRE CALLE 45 Y CARRERA 21F, CARRERA 19 ENTRE CALLES 33C Y 33, MUNICIPIO DE COROZAL, DEPARTAMENTO DE SUCRE</v>
          </cell>
          <cell r="M9538">
            <v>100</v>
          </cell>
          <cell r="N9538">
            <v>99.87</v>
          </cell>
          <cell r="O9538" t="str">
            <v>CERRADO</v>
          </cell>
        </row>
        <row r="9539">
          <cell r="K9539">
            <v>2016000020007</v>
          </cell>
          <cell r="L9539" t="str">
            <v>REHABILITACIÓN DE LA VIA SUCRE - LA GUARIPA - EL CAUCHAL, MUNICIPIOS DE SUCRE,  MAJAGUAL Y SAN BENITO ABAD EN EL DEPARTAMENTO DE SUCRE</v>
          </cell>
          <cell r="M9539">
            <v>0</v>
          </cell>
          <cell r="N9539">
            <v>0</v>
          </cell>
          <cell r="O9539" t="str">
            <v>SIN CONTRATAR</v>
          </cell>
        </row>
        <row r="9540">
          <cell r="K9540">
            <v>2016000020023</v>
          </cell>
          <cell r="L9540" t="str">
            <v>APOYO AL PROGRAMA DE ALIMENTACION ESCOLAR - PAE- PARA EL SEGUNDO SEMESTRE DE LA VIGENCIA 2016 EN EL DEPARTAMENTO DE SUCRE</v>
          </cell>
          <cell r="M9540">
            <v>100</v>
          </cell>
          <cell r="N9540">
            <v>4.71</v>
          </cell>
          <cell r="O9540" t="str">
            <v>TERMINADO</v>
          </cell>
        </row>
        <row r="9541">
          <cell r="K9541">
            <v>2015002700001</v>
          </cell>
          <cell r="L9541" t="str">
            <v>REPOSICIÓN DE PAVIMENTO EN CONCRETO RÍGIDO DE LA VÍA DE ACCESO PRINCIPAL DEL  CASCO URBANO, KRA 4 ENTRE CALLES 9 Y 13 EN EL MUNICIPIO DE BUENAVISTA, DEPARTAMENTO DE SUCRE</v>
          </cell>
          <cell r="M9541">
            <v>0</v>
          </cell>
          <cell r="N9541">
            <v>0</v>
          </cell>
          <cell r="O9541" t="str">
            <v>SIN CONTRATAR</v>
          </cell>
        </row>
        <row r="9542">
          <cell r="K9542">
            <v>2013000020037</v>
          </cell>
          <cell r="L9542" t="str">
            <v>MEJORAMIENTO DE LA VIA GALERAS - SINCE K0+000 AL K10+000 MUNICIPIO DE GALERAS - DEPARTAMENTO DE SUCRE</v>
          </cell>
          <cell r="M9542">
            <v>100</v>
          </cell>
          <cell r="N9542">
            <v>94.51</v>
          </cell>
          <cell r="O9542" t="str">
            <v>TERMINADO</v>
          </cell>
        </row>
        <row r="9543">
          <cell r="K9543">
            <v>2013000020090</v>
          </cell>
          <cell r="L9543" t="str">
            <v>MEJORAMIENTO Y REHABILITACION DE LA VIA QUE COMUNICA AL CORREGIMIENTO DE PALMA DE VINO – CHARCON- CAÑITO – LOS ARAUJO CON LA CABECERA MUNICIPAL DE BETULIA - MUNICIPIO DE LOS PALMITOS – DEPARTAMENTO DE SUCRE</v>
          </cell>
          <cell r="M9543">
            <v>73.599999999999994</v>
          </cell>
          <cell r="N9543">
            <v>81.17</v>
          </cell>
          <cell r="O9543" t="str">
            <v>CONTRATADO EN EJECUCIÓN</v>
          </cell>
        </row>
        <row r="9544">
          <cell r="K9544">
            <v>2013000020095</v>
          </cell>
          <cell r="L9544" t="str">
            <v>IMPLEMENTACIÓN DE700 HECTÁREAS DE ÑAME ESPINO  TIPO EXPORTACIÓN MUNICIPIOS DE LOS PALMITOS, SAN PEDRO, SAMPUÉS, SINCÉ Y OVEJAS EN EL DEPARTAMENTO DE SUCRE</v>
          </cell>
          <cell r="M9544">
            <v>97</v>
          </cell>
          <cell r="N9544">
            <v>35.96</v>
          </cell>
          <cell r="O9544" t="str">
            <v>CONTRATADO EN EJECUCIÓN</v>
          </cell>
        </row>
        <row r="9545">
          <cell r="K9545">
            <v>2013000020043</v>
          </cell>
          <cell r="L9545" t="str">
            <v>MEJORAMIENTO DE LAS VÍAS TERCIARIAS LOS COCOS-LA MARTHA, HATO NUEVO-SUCRE,GUARANDA-EL GARCERO Y WIRA-MAJAGUAL EN LA ZONA DE LA MOJANA SUCRE, CARIBE</v>
          </cell>
          <cell r="M9545">
            <v>100</v>
          </cell>
          <cell r="N9545">
            <v>99.99</v>
          </cell>
          <cell r="O9545" t="str">
            <v>TERMINADO</v>
          </cell>
        </row>
        <row r="9546">
          <cell r="K9546">
            <v>2012000020042</v>
          </cell>
          <cell r="L9546" t="str">
            <v>CONSTRUCCIÓN EN PAVIMENTO FLEXIBLE DEL EJE VIAL MONTES DE MARIA QUE COMUNICA EL MUNICIPIO DE MORROA CON EL MUNICIPIO DE COLOSO DEL K0+00 HASTA EL K21+387 EN EL DEPARTAMENTO DE SUCRE</v>
          </cell>
          <cell r="M9546">
            <v>94.47</v>
          </cell>
          <cell r="N9546">
            <v>94.31</v>
          </cell>
          <cell r="O9546" t="str">
            <v>CONTRATADO EN EJECUCIÓN</v>
          </cell>
        </row>
        <row r="9547">
          <cell r="K9547">
            <v>2012002700005</v>
          </cell>
          <cell r="L9547" t="str">
            <v>CONSTRUCCIÓN EN PAVIMENTO CONCRETO RIGIDO EN LOS BARRIOS LA MARIA-CALLE LA TRANQUILIDAD- BARRIO COREA Y LA  CALLE LA PAZ OVEJAS,SUCRE, CARIBE</v>
          </cell>
          <cell r="M9547">
            <v>100</v>
          </cell>
          <cell r="N9547">
            <v>72</v>
          </cell>
          <cell r="O9547" t="str">
            <v>TERMINADO</v>
          </cell>
        </row>
        <row r="9548">
          <cell r="K9548">
            <v>2012002700006</v>
          </cell>
          <cell r="L9548" t="str">
            <v>CONSTRUCCIÓN DE PAVIMENTO RÍGIDO EN LA CL 11 ENTRE KRA 5 Y 7; CL 10 ENTRE KRA 6 Y 8 E INTERSECCIÓN KRA 7 Y 8 BR SAN ROQUE; KRA 8A Y 8 B ENTRE CL 25 Y POLIDEPORTIVO E INTERSECCIÓN KRA 8A Y 8B BR VILLA ESTADIO, MPIO DE SAN PEDRO, SUCRE</v>
          </cell>
          <cell r="M9548">
            <v>98.9</v>
          </cell>
          <cell r="N9548">
            <v>98.2</v>
          </cell>
          <cell r="O9548" t="str">
            <v>TERMINADO</v>
          </cell>
        </row>
        <row r="9549">
          <cell r="K9549">
            <v>2013000020044</v>
          </cell>
          <cell r="L9549" t="str">
            <v>MEJORAMIENTO DE LA VIA QUE CONDUCE DE SAN PEDRO A BUENAVISTA-POR EL  CORREGIMIENTO DE SAN MATEO,MEDIANTE LA CONSTRUCCION DE PAVIMENTO EN EL DEPARTAMENTO DE SUCRE. 1ERA ETAPA</v>
          </cell>
          <cell r="M9549">
            <v>30.42</v>
          </cell>
          <cell r="N9549">
            <v>65.2</v>
          </cell>
          <cell r="O9549" t="str">
            <v>CONTRATADO EN EJECUCIÓN</v>
          </cell>
        </row>
        <row r="9550">
          <cell r="K9550">
            <v>2013000020055</v>
          </cell>
          <cell r="L9550" t="str">
            <v>CONSTRUCCIÓN DEL TANQUE DE ALMACENAMIENTO DE 8000 M3 LA POLLITA II EN EL MUNICIPIO SINCELEJO, SUCRE, CARIBE</v>
          </cell>
          <cell r="M9550">
            <v>32.03</v>
          </cell>
          <cell r="N9550">
            <v>84.14</v>
          </cell>
          <cell r="O9550" t="str">
            <v>CONTRATADO EN EJECUCIÓN</v>
          </cell>
        </row>
        <row r="9551">
          <cell r="K9551">
            <v>2013000020105</v>
          </cell>
          <cell r="L9551" t="str">
            <v>RENOVACIÓN DE REDES DE ACUEDUCTO EN DISTINTOS SECTORES URBANOS DEL MUNICIPIO DE SINCELEJO, SUCRE, CARIBE</v>
          </cell>
          <cell r="M9551">
            <v>15.48</v>
          </cell>
          <cell r="N9551">
            <v>56.14</v>
          </cell>
          <cell r="O9551" t="str">
            <v>CONTRATADO EN EJECUCIÓN</v>
          </cell>
        </row>
        <row r="9552">
          <cell r="K9552">
            <v>2012002700002</v>
          </cell>
          <cell r="L9552" t="str">
            <v>CONSTRUCCIÓN DE PAVIMENTO CON BORDILLOS Y ANDENES DE LAS CALLES DEL BARRIO PLAYA HERMOSA EN EL MUNICIPIO DE SANTIAGO DE SANTIAGO DE TOLÚ DEPARTAMENTO DE  SUCRE</v>
          </cell>
          <cell r="M9552">
            <v>100</v>
          </cell>
          <cell r="N9552">
            <v>0</v>
          </cell>
          <cell r="O9552" t="str">
            <v>TERMINADO</v>
          </cell>
        </row>
        <row r="9553">
          <cell r="K9553">
            <v>2013000020072</v>
          </cell>
          <cell r="L9553" t="str">
            <v>CONSTRUCCIÓN DE PAVIMENTO FLEXIBLE EN LA VÍA LA PALMIRA - CARACOL- LAS PIEDRAS - LA SIRIA Y LAS PIEDRAS - BAJO DON JUAN, DE LOS MUNICIPIOS DE TOLUVIEJO Y COLOSÓ, DEPARTAMENTO DE SUCRE</v>
          </cell>
          <cell r="M9553">
            <v>84.59</v>
          </cell>
          <cell r="N9553">
            <v>97.07</v>
          </cell>
          <cell r="O9553" t="str">
            <v>CONTRATADO EN EJECUCIÓN</v>
          </cell>
        </row>
        <row r="9554">
          <cell r="K9554">
            <v>2013002700001</v>
          </cell>
          <cell r="L9554" t="str">
            <v>CONSTRUCCIÓN DE PAVIMENTO EN CONCRETO RIGIDO EN EL CORREGIMIENTO DE MACAJAN, MUNICIPIO DE TOLUVIEJO</v>
          </cell>
          <cell r="M9554">
            <v>97.7</v>
          </cell>
          <cell r="N9554">
            <v>97.67</v>
          </cell>
          <cell r="O9554" t="str">
            <v>TERMINADO</v>
          </cell>
        </row>
        <row r="9555">
          <cell r="K9555">
            <v>2016708230002</v>
          </cell>
          <cell r="L9555" t="str">
            <v>CONSTRUCCIÓN DE OBRAS COMPLEMENTARIAS PARA LA OPERACIÓN DEL RELLENO SANITARIO UBICADO EN EL PREDIO DENOMINADO LOS CERROS Y CLAUSURA DE LA CELDA NUMERO TRES DEL MUNICIPIO DETOLÚ VIEJO, DEPARTAMENTO DE SUCRE</v>
          </cell>
          <cell r="M9555">
            <v>0</v>
          </cell>
          <cell r="N9555">
            <v>60.57</v>
          </cell>
          <cell r="O9555" t="str">
            <v>CONTRATADO EN EJECUCIÓN</v>
          </cell>
        </row>
        <row r="9556">
          <cell r="K9556">
            <v>2016708230006</v>
          </cell>
          <cell r="L9556" t="str">
            <v>CONSTRUCCIÓN DE LA CELDA NUMERO CUATRO DEL RELLENO SANITARIO LOS CERROS, MUNICIPIO DETOLÚ VIEJO, DEPARTAMENTO DE SUCRE</v>
          </cell>
          <cell r="M9556">
            <v>0</v>
          </cell>
          <cell r="N9556">
            <v>0</v>
          </cell>
          <cell r="O9556" t="str">
            <v>CONTRATADO EN EJECUCIÓN</v>
          </cell>
        </row>
        <row r="9557">
          <cell r="K9557">
            <v>2012708230001</v>
          </cell>
          <cell r="L9557" t="str">
            <v>CONSTRUCCIÓN DE POLIDEPORTIVO CUBIERTO EN EL CASCO URBANO DEL MUNICIPIO DE TOLUVIEJO DEPARTAMENTO DE SUCRE</v>
          </cell>
          <cell r="M9557">
            <v>100</v>
          </cell>
          <cell r="N9557">
            <v>96.36</v>
          </cell>
          <cell r="O9557" t="str">
            <v>TERMINADO</v>
          </cell>
        </row>
        <row r="9558">
          <cell r="K9558">
            <v>2012708230002</v>
          </cell>
          <cell r="L9558" t="str">
            <v>CONSTRUCCIÓN PARQUE CENTRAL DEL CORREGIMIENTO DE MACAJAN DEL MUNICIPIO DE TOLUVIEJO (SUCRE)</v>
          </cell>
          <cell r="M9558">
            <v>100</v>
          </cell>
          <cell r="N9558">
            <v>68.709999999999994</v>
          </cell>
          <cell r="O9558" t="str">
            <v>TERMINADO</v>
          </cell>
        </row>
        <row r="9559">
          <cell r="K9559">
            <v>2013708230001</v>
          </cell>
          <cell r="L9559" t="str">
            <v>CONSTRUCCIÓN DE PAVIMENTO EN CONCRETO RIGIDO EN EL BARRIO VILLA UNION EN EL CASCO URBANO DEL MUNICIPIO DE TOLÚ VIEJO DEPARTAMENTO DE SUCRE</v>
          </cell>
          <cell r="M9559">
            <v>100</v>
          </cell>
          <cell r="N9559">
            <v>23.45</v>
          </cell>
          <cell r="O9559" t="str">
            <v>TERMINADO</v>
          </cell>
        </row>
        <row r="9560">
          <cell r="K9560">
            <v>2013708230002</v>
          </cell>
          <cell r="L9560" t="str">
            <v>CONSTRUCCIÓN DE CANCHA MULTIFUNCIONAL EN ARENA (FUTBOL Y SOFTBOL) Y GRADAS EN TERRENO NATURAL EN EL CORREGIMIENTO DE MANICA, MUNICIPIO DE TOLUVIEJO DEPARTAMENTO DE SUCRE</v>
          </cell>
          <cell r="M9560">
            <v>91</v>
          </cell>
          <cell r="N9560">
            <v>91.53</v>
          </cell>
          <cell r="O9560" t="str">
            <v>CONTRATADO EN EJECUCIÓN</v>
          </cell>
        </row>
        <row r="9561">
          <cell r="K9561">
            <v>2013708230003</v>
          </cell>
          <cell r="L9561" t="str">
            <v>CONSTRUCCIÓN ALCANTARILLADO SANITARIO VEREDA CIENAGUITA, CORREGIMIENTO DE MACAJAN, MUNICIPIO DE TOLUVIEJO, DEPARTAMENTO DE SUCRE</v>
          </cell>
          <cell r="M9561">
            <v>94.33</v>
          </cell>
          <cell r="N9561">
            <v>63.66</v>
          </cell>
          <cell r="O9561" t="str">
            <v>CONTRATADO EN EJECUCIÓN</v>
          </cell>
        </row>
        <row r="9562">
          <cell r="K9562">
            <v>2013708230004</v>
          </cell>
          <cell r="L9562" t="str">
            <v>CONSTRUCCIÓN DE GRADAS EN LA CANCHA DEL CORREGIMIENTO DE PALMIRA, MUNICIPIO DE TOLUVIEJO - DEPARTAMENTO DE SUCRE</v>
          </cell>
          <cell r="M9562">
            <v>99.7</v>
          </cell>
          <cell r="N9562">
            <v>75.709999999999994</v>
          </cell>
          <cell r="O9562" t="str">
            <v>TERMINADO</v>
          </cell>
        </row>
        <row r="9563">
          <cell r="K9563">
            <v>2013708230006</v>
          </cell>
          <cell r="L9563" t="str">
            <v>DISEÑO METODOLÓGICO DEL PROGRAMA DE BILINGUISMO INFANTIL MULTIMEDIA EN LAS INSTITUCIONES EDUCATIVAS DEL MUNICIPIO TOLÚ VIEJO EN EL DEPARTAMENTO DE SUCRE</v>
          </cell>
          <cell r="M9563">
            <v>100</v>
          </cell>
          <cell r="N9563">
            <v>4.7699999999999996</v>
          </cell>
          <cell r="O9563" t="str">
            <v>TERMINADO</v>
          </cell>
        </row>
        <row r="9564">
          <cell r="K9564">
            <v>2013708230007</v>
          </cell>
          <cell r="L9564" t="str">
            <v>ESTUDIOS Y DISEÑOS PARA LA OPTIMIZACION DEL ACUEDUCTO REGIONAL QUE ABASTECE LOS CORREGIMIENTOS LA UNION, PALMIRA, LAS PIEDRAS, LA SIRIA Y CARACOL.</v>
          </cell>
          <cell r="M9564">
            <v>100</v>
          </cell>
          <cell r="N9564">
            <v>85.55</v>
          </cell>
          <cell r="O9564" t="str">
            <v>TERMINADO</v>
          </cell>
        </row>
        <row r="9565">
          <cell r="K9565">
            <v>2014708230001</v>
          </cell>
          <cell r="L9565" t="str">
            <v>CONSTRUCCIÓN DE DOS BOXCOULVERT, BORDILLOS Y PAVIMENTACION EN CONCRETO HIDRAULICO DE LA CLL 8 ENTRE 6 Y 7, KRA 6 ENTRE 8 Y 8A, CLL 3 ENTRE 7 Y 9, KRA 4 ENTRE 3 Y 4 DEL CORREGIMIENTO DE MACAJAN MUNICIPIO DE TOLUVIEJO - SUCRE</v>
          </cell>
          <cell r="M9565">
            <v>99</v>
          </cell>
          <cell r="N9565">
            <v>90.74</v>
          </cell>
          <cell r="O9565" t="str">
            <v>TERMINADO</v>
          </cell>
        </row>
        <row r="9566">
          <cell r="K9566">
            <v>2014708230002</v>
          </cell>
          <cell r="L9566" t="str">
            <v>CONSTRUCCIÓN DE PAVIMENTO EN CONCRETO RÍGIDO, EN EL CORREGIMIENTO DE MACAJAN II ETAPA, MUNICIPIO DE TOLÚ VIEJO, SUCRE, CARIBE</v>
          </cell>
          <cell r="M9566">
            <v>100</v>
          </cell>
          <cell r="N9566">
            <v>2.65</v>
          </cell>
          <cell r="O9566" t="str">
            <v>TERMINADO</v>
          </cell>
        </row>
        <row r="9567">
          <cell r="K9567">
            <v>2015708230002</v>
          </cell>
          <cell r="L9567" t="str">
            <v>CONSTRUCCIÓN DE LA TERCERA ETAPA DEL PAVIMENTO RIGIDO EN LAS CALLES DEL CORREGIMIENTO DE MACAJAN, MUNICIPIO DE TOLUVIEJO, DEPARTAMENTO DE SUCRE</v>
          </cell>
          <cell r="M9567">
            <v>100</v>
          </cell>
          <cell r="N9567">
            <v>100</v>
          </cell>
          <cell r="O9567" t="str">
            <v>TERMINADO</v>
          </cell>
        </row>
        <row r="9568">
          <cell r="K9568">
            <v>2015708230003</v>
          </cell>
          <cell r="L9568" t="str">
            <v>ADECUACIÓN Y MANTENIMIENTO CANCHA DE FUTBOL DEL CORREGIMIENTO DE MACAJAN MUNICIPIO DE TOLUVIEJO - DEPARTAMENTO DE SUCRE</v>
          </cell>
          <cell r="M9568">
            <v>99.98</v>
          </cell>
          <cell r="N9568">
            <v>100</v>
          </cell>
          <cell r="O9568" t="str">
            <v>TERMINADO</v>
          </cell>
        </row>
        <row r="9569">
          <cell r="K9569">
            <v>2016708230001</v>
          </cell>
          <cell r="L9569" t="str">
            <v>CONSTRUCCIÓN DEL PLAN DE VIDA DEL RESGUARDO YUMA DE LAS PIEDRAS ETNÍA ZENÚ DEL MUNICIPIO DE TOLÚ VIEJO, DEPARTAMENTO DE SUCRE.</v>
          </cell>
          <cell r="M9569">
            <v>0</v>
          </cell>
          <cell r="N9569">
            <v>0</v>
          </cell>
          <cell r="O9569" t="str">
            <v>SIN CONTRATAR</v>
          </cell>
        </row>
        <row r="9570">
          <cell r="K9570">
            <v>2016708230003</v>
          </cell>
          <cell r="L9570" t="str">
            <v>CONSTRUCCIÓN DE OBRAS COMPLEMENTARIAS  PARA LA OPTIMIZACIÓN DEL ALCANTARILLADO SANITARIO DEL CORREGIMIENTO DE CIENAGUITA EN TOLUVIEJO-SUCRE.</v>
          </cell>
          <cell r="M9570">
            <v>0</v>
          </cell>
          <cell r="N9570">
            <v>0</v>
          </cell>
          <cell r="O9570" t="str">
            <v>EN PROCESO DE CONTRATACIÓN</v>
          </cell>
        </row>
        <row r="9571">
          <cell r="K9571">
            <v>2016708230004</v>
          </cell>
          <cell r="L9571" t="str">
            <v>FORTALECIMIENTO DE LA CULTURA CIUDADANA PARA LA APROPIACIÓN Y VALORACIÓN DE LO PÚBLICO EN EL MUNICIPIO DE TOLUVIEJO, SUCRE.</v>
          </cell>
          <cell r="M9571">
            <v>0</v>
          </cell>
          <cell r="N9571">
            <v>0</v>
          </cell>
          <cell r="O9571" t="str">
            <v>CONTRATADO EN EJECUCIÓN</v>
          </cell>
        </row>
        <row r="9572">
          <cell r="K9572">
            <v>2016708230005</v>
          </cell>
          <cell r="L9572" t="str">
            <v>APOYO AL ACCESO Y PERMANENCIA EN EL SISTEMA EDUCATIVO DE ESTUDIANTES DE LA ZONA RURAL, MEDIANTE LA PRESTACIÓN DE SERVICIOS DE TRANSPORTE ESCOLAR EN INSTITUCIONES Y CENTROS EDUCATIVOS DEL MUNICIPIO DE TOLUVIEJO-SUCRE</v>
          </cell>
          <cell r="M9572">
            <v>0</v>
          </cell>
          <cell r="N9572">
            <v>0</v>
          </cell>
          <cell r="O9572" t="str">
            <v>CONTRATADO SIN ACTA DE INICIO</v>
          </cell>
        </row>
        <row r="9573">
          <cell r="K9573">
            <v>2016708230007</v>
          </cell>
          <cell r="L9573" t="str">
            <v>FORTALECIMIENTO DEL SISTEMA DE SEGURIDAD VIAL PARA PEATONES, CICLISTAS Y CONDUCTORES Y NOMENCLATURA URBANA DEL MUNICIPIO DE TOLÚ VIEJO- SUCRE</v>
          </cell>
          <cell r="M9573">
            <v>0</v>
          </cell>
          <cell r="N9573">
            <v>0</v>
          </cell>
          <cell r="O9573" t="str">
            <v>EN PROCESO DE CONTRATACIÓN</v>
          </cell>
        </row>
        <row r="9574">
          <cell r="K9574">
            <v>2012004730014</v>
          </cell>
          <cell r="L9574" t="str">
            <v>ASISTENCIA TRANSPORTE ESCOLAR II SEMESTRE 2O12, ALPUJARRA, TOLIMA, CENTRO ORIENTE</v>
          </cell>
          <cell r="M9574">
            <v>100</v>
          </cell>
          <cell r="N9574">
            <v>100</v>
          </cell>
          <cell r="O9574" t="str">
            <v>CERRADO</v>
          </cell>
        </row>
        <row r="9575">
          <cell r="K9575">
            <v>2012004730059</v>
          </cell>
          <cell r="L9575" t="str">
            <v>CONSTRUCCIÓN DE OBRAS DE PAVIMENTACION DE LA CARRERA 3RA ENTRE LAS CALLES 7A Y 8A DEL CASCO URBANO DE ALPUJARRA - TOLIMA</v>
          </cell>
          <cell r="M9575">
            <v>100</v>
          </cell>
          <cell r="N9575">
            <v>139.41</v>
          </cell>
          <cell r="O9575" t="str">
            <v>TERMINADO</v>
          </cell>
        </row>
        <row r="9576">
          <cell r="K9576">
            <v>2013004730053</v>
          </cell>
          <cell r="L9576" t="str">
            <v>CONSTRUCCIÓN DE CINCUENTA  Y DOS (52) MEJORAMIENTOS DE VIVIENDA EN EL SECTOR RURAL DEL MUNICIPIO DE ALPUJARRA DEPARTAMENTO DEL TOLIMA</v>
          </cell>
          <cell r="M9576">
            <v>100</v>
          </cell>
          <cell r="N9576">
            <v>99.65</v>
          </cell>
          <cell r="O9576" t="str">
            <v>CERRADO</v>
          </cell>
        </row>
        <row r="9577">
          <cell r="K9577">
            <v>2013004730058</v>
          </cell>
          <cell r="L9577" t="str">
            <v>ASISTENCIA TRANSPORTE ESCOLAR MUNICIPIO DE ALPUJARRA DEPARTAMENTO DEL TOLIMA</v>
          </cell>
          <cell r="M9577">
            <v>100</v>
          </cell>
          <cell r="N9577">
            <v>100</v>
          </cell>
          <cell r="O9577" t="str">
            <v>CERRADO</v>
          </cell>
        </row>
        <row r="9578">
          <cell r="K9578">
            <v>2013004730076</v>
          </cell>
          <cell r="L9578" t="str">
            <v>REHABILITACIÓN Y ADECUACION DEL HOGAR INFANTIL CENTRO POBLADO LA ARADA MUNICIPIO DE ALPUJARRA DEPARTANETO TOLIMA</v>
          </cell>
          <cell r="M9578">
            <v>100</v>
          </cell>
          <cell r="N9578">
            <v>100</v>
          </cell>
          <cell r="O9578" t="str">
            <v>CERRADO</v>
          </cell>
        </row>
        <row r="9579">
          <cell r="K9579">
            <v>2014004730015</v>
          </cell>
          <cell r="L9579" t="str">
            <v>ASISTENCIA TRANSPORTE ESCOLAR MUNICIPIO DE ALPUJARRA DEPARTAMENTO DEL TOLIMA</v>
          </cell>
          <cell r="M9579">
            <v>100</v>
          </cell>
          <cell r="N9579">
            <v>78.88</v>
          </cell>
          <cell r="O9579" t="str">
            <v>CERRADO</v>
          </cell>
        </row>
        <row r="9580">
          <cell r="K9580">
            <v>2015004730040</v>
          </cell>
          <cell r="L9580" t="str">
            <v>REPOSICIÓN DE VIAS EN CONCRETO RIGIDO DEL CENTRO POBLADO LA ARADA MUNICIPIO DE ALPUJARRA TOLIMA</v>
          </cell>
          <cell r="M9580">
            <v>100</v>
          </cell>
          <cell r="N9580">
            <v>96.7</v>
          </cell>
          <cell r="O9580" t="str">
            <v>TERMINADO</v>
          </cell>
        </row>
        <row r="9581">
          <cell r="K9581">
            <v>2012004730003</v>
          </cell>
          <cell r="L9581" t="str">
            <v>SERVICIO DE TRANSPORTE ESCOLAR A LOS ESTUDIANTES DE LA ZONA RURAL MUNICIPIO DE ALVARADO - TOLIMA</v>
          </cell>
          <cell r="M9581">
            <v>71.58</v>
          </cell>
          <cell r="N9581">
            <v>68.510000000000005</v>
          </cell>
          <cell r="O9581" t="str">
            <v>CONTRATADO EN EJECUCIÓN</v>
          </cell>
        </row>
        <row r="9582">
          <cell r="K9582">
            <v>2012004730006</v>
          </cell>
          <cell r="L9582" t="str">
            <v>CONSTRUCCIÓN DE LA ETAPA 1 DEL POLIDEPORTIVO DE LA VEREDA VERACRUZ MUNICIPIO DE ALVARADO - TOLIMA</v>
          </cell>
          <cell r="M9582">
            <v>100</v>
          </cell>
          <cell r="N9582">
            <v>99.14</v>
          </cell>
          <cell r="O9582" t="str">
            <v>CERRADO</v>
          </cell>
        </row>
        <row r="9583">
          <cell r="K9583">
            <v>2013004730032</v>
          </cell>
          <cell r="L9583" t="str">
            <v>SERVICIO DE TRANSPORTE ESCOLAR A LOS ESTUDIANTES DE LA ZONA RURAL DEL MUNICIPIO DE ALVARADO, TOLIMA</v>
          </cell>
          <cell r="M9583">
            <v>61.38</v>
          </cell>
          <cell r="N9583">
            <v>61.39</v>
          </cell>
          <cell r="O9583" t="str">
            <v>CONTRATADO EN EJECUCIÓN</v>
          </cell>
        </row>
        <row r="9584">
          <cell r="K9584">
            <v>2014004730005</v>
          </cell>
          <cell r="L9584" t="str">
            <v>CONSTRUCCIÓN DEL CENTRO DE VIDA DEL ADULTO MAYOR DEL MUNICIPIO DE ALVARADO - TOLIMA</v>
          </cell>
          <cell r="M9584">
            <v>100</v>
          </cell>
          <cell r="N9584">
            <v>99.93</v>
          </cell>
          <cell r="O9584" t="str">
            <v>CERRADO</v>
          </cell>
        </row>
        <row r="9585">
          <cell r="K9585">
            <v>2014004730010</v>
          </cell>
          <cell r="L9585" t="str">
            <v>CONSTRUCCIÓN DE LA ETAPA 2° DEL POLIDEPORTIVO DE LA VEREDA VERACRUZ DEL MUNICIPIO DE ALVARADO, TOLIMA</v>
          </cell>
          <cell r="M9585">
            <v>91.61</v>
          </cell>
          <cell r="N9585">
            <v>91.59</v>
          </cell>
          <cell r="O9585" t="str">
            <v>CERRADO</v>
          </cell>
        </row>
        <row r="9586">
          <cell r="K9586">
            <v>2015004730008</v>
          </cell>
          <cell r="L9586" t="str">
            <v>CONSTRUCCIÓN DE ANDENES Y SARDINELES PARA LOS BARRIOS EL DIAMANTE, HECTOR PRADA Y LOS REYES DEL MUNICIPIO DE ALVARADO, TOLIMA</v>
          </cell>
          <cell r="M9586">
            <v>100</v>
          </cell>
          <cell r="N9586">
            <v>99.93</v>
          </cell>
          <cell r="O9586" t="str">
            <v>TERMINADO</v>
          </cell>
        </row>
        <row r="9587">
          <cell r="K9587">
            <v>2012004730035</v>
          </cell>
          <cell r="L9587" t="str">
            <v>REHABILITACIÓN DE LA VIA CALLE 9A ENTRE CARRERAS 6A Y 8A BARRIO EL CENTRO DEL MUNICIPIO DE AMBALEMA, TOLIMA, CENTRO ORIENTE</v>
          </cell>
          <cell r="M9587">
            <v>100</v>
          </cell>
          <cell r="N9587">
            <v>97.56</v>
          </cell>
          <cell r="O9587" t="str">
            <v>TERMINADO</v>
          </cell>
        </row>
        <row r="9588">
          <cell r="K9588">
            <v>2012004730036</v>
          </cell>
          <cell r="L9588" t="str">
            <v>REHABILITACIÓN DE LA VIA CALLE 7A VARIANTE BARRIO EL ALTO DEL MUNICIPIO DE AMBALEMA, TOLIMA, CENTRO ORIENTE</v>
          </cell>
          <cell r="M9588">
            <v>100</v>
          </cell>
          <cell r="N9588">
            <v>99.98</v>
          </cell>
          <cell r="O9588" t="str">
            <v>TERMINADO</v>
          </cell>
        </row>
        <row r="9589">
          <cell r="K9589">
            <v>2013004730035</v>
          </cell>
          <cell r="L9589" t="str">
            <v>REHABILITACIÓN VIA URBANA CRA 7A ENTRE CALLE 10 Y 12 BARRIO LA ESPERANZA MUNICIPIO DE AMBALEMA TOLIMA</v>
          </cell>
          <cell r="M9589">
            <v>100</v>
          </cell>
          <cell r="N9589">
            <v>50</v>
          </cell>
          <cell r="O9589" t="str">
            <v>TERMINADO</v>
          </cell>
        </row>
        <row r="9590">
          <cell r="K9590">
            <v>2013004730084</v>
          </cell>
          <cell r="L9590" t="str">
            <v>REHABILITACIÓN VIAS URBANAS DEL MUNICIPIO DE AMBALEMA TOLIMA VIA CALLE 7A VARIANTE BARRIO EL ALTO.</v>
          </cell>
          <cell r="M9590">
            <v>100</v>
          </cell>
          <cell r="N9590">
            <v>97.35</v>
          </cell>
          <cell r="O9590" t="str">
            <v>TERMINADO</v>
          </cell>
        </row>
        <row r="9591">
          <cell r="K9591">
            <v>2015004730003</v>
          </cell>
          <cell r="L9591" t="str">
            <v>CONSTRUCCIÓN ANDENES Y ZONAS DE CIRCULACIÓN AL ÁREA PERIMETRAL DEL CENTRO DE INTEGRACIÓN CIUDADANO DEL MUNICIPIO DE AMBALEMA TOLIMA</v>
          </cell>
          <cell r="M9591">
            <v>99.51</v>
          </cell>
          <cell r="N9591">
            <v>69.05</v>
          </cell>
          <cell r="O9591" t="str">
            <v>TERMINADO</v>
          </cell>
        </row>
        <row r="9592">
          <cell r="K9592">
            <v>2015004730014</v>
          </cell>
          <cell r="L9592" t="str">
            <v>MEJORAMIENTO DE LA GESTION INTEGRAL DE LOS RESIDUOS SOLIDOS MEDIANTE LA ADQUISICION DE UN VEHICULO RECOLECTOR COMPACTADOR DE BASURAS MUNICIPIO DE AMBALEMATOLIMA</v>
          </cell>
          <cell r="M9592">
            <v>100</v>
          </cell>
          <cell r="N9592">
            <v>100</v>
          </cell>
          <cell r="O9592" t="str">
            <v>PARA CIERRE</v>
          </cell>
        </row>
        <row r="9593">
          <cell r="K9593">
            <v>2012004730007</v>
          </cell>
          <cell r="L9593" t="str">
            <v>IMPLEMENTACIÓN DEL SERVICIO DE TRANSPORTE ESCOLAR ANZOÁTEGUI, TOLIMA, CENTRO ORIENTE</v>
          </cell>
          <cell r="M9593">
            <v>0</v>
          </cell>
          <cell r="N9593">
            <v>13.31</v>
          </cell>
          <cell r="O9593" t="str">
            <v>CONTRATADO EN EJECUCIÓN</v>
          </cell>
        </row>
        <row r="9594">
          <cell r="K9594">
            <v>2012004730012</v>
          </cell>
          <cell r="L9594" t="str">
            <v>ADQUISICIÓN DE UNA MOTONIVELADORA PARA EL MUNICIPIO DE ANZOÁTEGUI, TOLIMA, CENTRO ORIENTE</v>
          </cell>
          <cell r="M9594">
            <v>100</v>
          </cell>
          <cell r="N9594">
            <v>99.33</v>
          </cell>
          <cell r="O9594" t="str">
            <v>TERMINADO</v>
          </cell>
        </row>
        <row r="9595">
          <cell r="K9595">
            <v>2013004730082</v>
          </cell>
          <cell r="L9595" t="str">
            <v>CONSTRUCCIÓN PLAZA DE MERCADO DEL MUNICIPIO ANZOÁTEGUI, TOLIMA</v>
          </cell>
          <cell r="M9595">
            <v>100</v>
          </cell>
          <cell r="N9595">
            <v>99.99</v>
          </cell>
          <cell r="O9595" t="str">
            <v>TERMINADO</v>
          </cell>
        </row>
        <row r="9596">
          <cell r="K9596">
            <v>2015004730019</v>
          </cell>
          <cell r="L9596" t="str">
            <v>CONSTRUCCIÓN DE PAVIMENTO DE VIA URBANA EN EL MUNICIPIO DE ANZOATEGUI TOLIMA</v>
          </cell>
          <cell r="M9596">
            <v>100</v>
          </cell>
          <cell r="N9596">
            <v>69.63</v>
          </cell>
          <cell r="O9596" t="str">
            <v>TERMINADO</v>
          </cell>
        </row>
        <row r="9597">
          <cell r="K9597">
            <v>2013004730034</v>
          </cell>
          <cell r="L9597" t="str">
            <v>ADECUACIÓN Y MANTENIMIENTO DE LA PLAZA DE MERCADO DEL MUNICIPIO DE ARMERO GUAYABAL DEPARTAMENTO DEL TOLIMA</v>
          </cell>
          <cell r="M9597">
            <v>99.91</v>
          </cell>
          <cell r="N9597">
            <v>99.97</v>
          </cell>
          <cell r="O9597" t="str">
            <v>CERRADO</v>
          </cell>
        </row>
        <row r="9598">
          <cell r="K9598">
            <v>2013004730049</v>
          </cell>
          <cell r="L9598" t="str">
            <v>MEJORAMIENTO DE LAS VÍAS TERCIARIAS MEDIANTE LA ADQUISICIÓN DE UNA MOTONIVELADORA PARA EL MUNICIPIO DE ARMERO GUAYABAL ARMERO GUAYABAL, TOLIMA</v>
          </cell>
          <cell r="M9598">
            <v>100</v>
          </cell>
          <cell r="N9598">
            <v>99.86</v>
          </cell>
          <cell r="O9598" t="str">
            <v>CERRADO</v>
          </cell>
        </row>
        <row r="9599">
          <cell r="K9599">
            <v>2013004730057</v>
          </cell>
          <cell r="L9599" t="str">
            <v>SERVICIO DE  TRANSPORTE ESCOLAR A LOS ESTUDIANTES DE LA ZONA RURAL DEL MUNICIPIO DE ARMERO GUAYABAL DEPARTAMENTO DEL TOLIMA</v>
          </cell>
          <cell r="M9599">
            <v>96.7</v>
          </cell>
          <cell r="N9599">
            <v>86.92</v>
          </cell>
          <cell r="O9599" t="str">
            <v>CERRADO</v>
          </cell>
        </row>
        <row r="9600">
          <cell r="K9600">
            <v>2014004730024</v>
          </cell>
          <cell r="L9600" t="str">
            <v>MEJORAMIENTO DE LA GESTION INTEGRAL DE LOS RESIDUOS SOLIDOS MEDIANTE ADQUISICION DE UN VEHICULO RECOLECTOR COMPACTADOR DE BASURAS MUNICIPIO DE ARMERO GUAYABAL, TOLIMA.</v>
          </cell>
          <cell r="M9600">
            <v>100</v>
          </cell>
          <cell r="N9600">
            <v>99.97</v>
          </cell>
          <cell r="O9600" t="str">
            <v>CERRADO</v>
          </cell>
        </row>
        <row r="9601">
          <cell r="K9601">
            <v>2015004730058</v>
          </cell>
          <cell r="L9601" t="str">
            <v>MANTENIMIENTO DE LA RED VIAL  MEDIANTE LA ADQUISICIÓN DE UNA VOLQUETA PARA EL MUNICIPIO DE ARMERO GUAYABAL, TOLIMA</v>
          </cell>
          <cell r="M9601">
            <v>100</v>
          </cell>
          <cell r="N9601">
            <v>100</v>
          </cell>
          <cell r="O9601" t="str">
            <v>CERRADO</v>
          </cell>
        </row>
        <row r="9602">
          <cell r="K9602">
            <v>2013730670001</v>
          </cell>
          <cell r="L9602" t="str">
            <v>ESTUDIOS Y DISEÑOS PARA LA CONSTRUCCIÓN DE LA PLANTA PROCESADORA DE CAFÉ ESPECIAL EN EL MUNICIPIO DE ATACO, TOLIMA, CENTRO ORIENTE</v>
          </cell>
          <cell r="M9602">
            <v>33.96</v>
          </cell>
          <cell r="N9602">
            <v>0</v>
          </cell>
          <cell r="O9602" t="str">
            <v>CONTRATADO EN EJECUCIÓN</v>
          </cell>
        </row>
        <row r="9603">
          <cell r="K9603">
            <v>2013730670002</v>
          </cell>
          <cell r="L9603" t="str">
            <v>CONSTRUCCIÓN DEL CENTRO COMUNITARIO INTEGRAL EN EL CASCO URBANO DEL MUNICIPIO DE ATACO, TOLIMA, CENTRO ORIENTE</v>
          </cell>
          <cell r="M9603">
            <v>100</v>
          </cell>
          <cell r="N9603">
            <v>99.94</v>
          </cell>
          <cell r="O9603" t="str">
            <v>CERRADO</v>
          </cell>
        </row>
        <row r="9604">
          <cell r="K9604">
            <v>2015730670002</v>
          </cell>
          <cell r="L9604" t="str">
            <v>CONSTRUCCIÓN GASODUCTO (PROPANODUCTO) Y CONEXIONES DE USUARIOS DE MENORES INGRESOS EN EL CORREGIMIENTO DE SANTIAGO PEREZ ATACO, TOLIMA, CENTRO ORIENTE</v>
          </cell>
          <cell r="M9604">
            <v>68.55</v>
          </cell>
          <cell r="N9604">
            <v>71.31</v>
          </cell>
          <cell r="O9604" t="str">
            <v>CONTRATADO EN EJECUCIÓN</v>
          </cell>
        </row>
        <row r="9605">
          <cell r="K9605">
            <v>2015730670003</v>
          </cell>
          <cell r="L9605" t="str">
            <v>CONSTRUCCIÓN DEL CENTRO DE ACOPIO AGROPECUARIO DEL CORREGIMIENTO DE SANTIAGO PEREZ DEL MUNICIPIO DE ATACO TOLIMA</v>
          </cell>
          <cell r="M9605">
            <v>0</v>
          </cell>
          <cell r="N9605">
            <v>0</v>
          </cell>
          <cell r="O9605" t="str">
            <v>SIN CONTRATAR</v>
          </cell>
        </row>
        <row r="9606">
          <cell r="K9606">
            <v>2015730670004</v>
          </cell>
          <cell r="L9606" t="str">
            <v>CONSTRUCCIÓN Y DOTACION HOGAR DE VIDA PARA LA TERCERA EDAD Y POBLACION CON MOVILIDAD REDUCIDA DEL MUNICIPIO DE ATACO, TOLIMA, CENTRO ORIENTE</v>
          </cell>
          <cell r="M9606">
            <v>0</v>
          </cell>
          <cell r="N9606">
            <v>0</v>
          </cell>
          <cell r="O9606" t="str">
            <v>EN PROCESO DE CONTRATACIÓN</v>
          </cell>
        </row>
        <row r="9607">
          <cell r="K9607">
            <v>2013004730006</v>
          </cell>
          <cell r="L9607" t="str">
            <v>MEJORAMIENTO ADECUACION Y REMODELACION SEDE  EDUCATIVA ESCUELA PILOTO NO. 24 CAJAMARCA, TOLIMA DEPARTAMENTO DEL TOLIMA</v>
          </cell>
          <cell r="M9607">
            <v>100</v>
          </cell>
          <cell r="N9607">
            <v>99.99</v>
          </cell>
          <cell r="O9607" t="str">
            <v>PARA CIERRE</v>
          </cell>
        </row>
        <row r="9608">
          <cell r="K9608">
            <v>2013004730044</v>
          </cell>
          <cell r="L9608" t="str">
            <v>REHABILITACIÓN DE  VIAS URBANAS  EN EL  MUNICIPIO DE CAJAMARCA, TOLIMA, CENTRO ORIENTE</v>
          </cell>
          <cell r="M9608">
            <v>100</v>
          </cell>
          <cell r="N9608">
            <v>97.17</v>
          </cell>
          <cell r="O9608" t="str">
            <v>TERMINADO</v>
          </cell>
        </row>
        <row r="9609">
          <cell r="K9609">
            <v>2013004730062</v>
          </cell>
          <cell r="L9609" t="str">
            <v>SERVICIO DE TRANSPORTE  A LOS ESTUDIANTES DEL AREA RURAL DEL MUNICIPIO DE CAJAMARCA DEPARTAMENTO DEL TOLIMA.</v>
          </cell>
          <cell r="M9609">
            <v>75.75</v>
          </cell>
          <cell r="N9609">
            <v>87.4</v>
          </cell>
          <cell r="O9609" t="str">
            <v>CONTRATADO EN EJECUCIÓN</v>
          </cell>
        </row>
        <row r="9610">
          <cell r="K9610">
            <v>2014004730026</v>
          </cell>
          <cell r="L9610" t="str">
            <v>CONSTRUCCIÓN OBRAS DE PAVIMENTACIÓN DE VIAS URBANAS EN EL MUNICIPIO DE CAJAMARCA TOLIMA</v>
          </cell>
          <cell r="M9610">
            <v>100</v>
          </cell>
          <cell r="N9610">
            <v>97.14</v>
          </cell>
          <cell r="O9610" t="str">
            <v>TERMINADO</v>
          </cell>
        </row>
        <row r="9611">
          <cell r="K9611">
            <v>2015004730016</v>
          </cell>
          <cell r="L9611" t="str">
            <v>MANTENIMIENTO DE LA  RED VIAL  MEDIANTE LA ADQUISION DE UNA VOLQUETA PARA EL   MUNICIPIO  DE CAJAMARCA , TOLIMA, CENTRO ORIENTE</v>
          </cell>
          <cell r="M9611">
            <v>100</v>
          </cell>
          <cell r="N9611">
            <v>100</v>
          </cell>
          <cell r="O9611" t="str">
            <v>PARA CIERRE</v>
          </cell>
        </row>
        <row r="9612">
          <cell r="K9612">
            <v>2015004730046</v>
          </cell>
          <cell r="L9612" t="str">
            <v>MANTENIMIENTO Y RECUPERACION DE LA MALLA VIAL MEDIANTE REPARCHEO VIAS URBS CLL 5 KR 7Y9, CR 8 CLL 5Y6 EN EL MUNICIPIO CAJAMARCA TOLIMA</v>
          </cell>
          <cell r="M9612">
            <v>100</v>
          </cell>
          <cell r="N9612">
            <v>100</v>
          </cell>
          <cell r="O9612" t="str">
            <v>PARA CIERRE</v>
          </cell>
        </row>
        <row r="9613">
          <cell r="K9613">
            <v>2015004730051</v>
          </cell>
          <cell r="L9613" t="str">
            <v>MANTENIMIENTO Y RECUPERACION DE MALLA VIAL MEDIANTE REPARCHEO VIAS URBS CLL6 KR5Y6,CR6 CLL5Y6 ,CRA9 CLL5Y6 EN EL MUNICIPIO CAJAMARCA, TOLIMA.</v>
          </cell>
          <cell r="M9613">
            <v>100</v>
          </cell>
          <cell r="N9613">
            <v>99.93</v>
          </cell>
          <cell r="O9613" t="str">
            <v>PARA CIERRE</v>
          </cell>
        </row>
        <row r="9614">
          <cell r="K9614">
            <v>2016004730007</v>
          </cell>
          <cell r="L9614" t="str">
            <v>CONSTRUCCIÓN DE PLACA HUELLA EN LA VIA RURAL DE LA VEREDA LA TIGRERA DEL MUNICIPIO DE CAJAMARCA, TOLIMA, CENTRO ORIENTE</v>
          </cell>
          <cell r="M9614">
            <v>0</v>
          </cell>
          <cell r="N9614">
            <v>0</v>
          </cell>
          <cell r="O9614" t="str">
            <v>SIN CONTRATAR</v>
          </cell>
        </row>
        <row r="9615">
          <cell r="K9615">
            <v>2013004730080</v>
          </cell>
          <cell r="L9615" t="str">
            <v>REPOSICIÓN ALCANTARILLADO SANITARIO VÍA GUARE EN EL BARRIO MADROÑO, PERÍMETRO URBANO DEL MUNICIPIO DE CARMEN DE APICALÁ, DEPARTAMENTO DEL TOLIMA</v>
          </cell>
          <cell r="M9615">
            <v>100</v>
          </cell>
          <cell r="N9615">
            <v>100</v>
          </cell>
          <cell r="O9615" t="str">
            <v>CERRADO</v>
          </cell>
        </row>
        <row r="9616">
          <cell r="K9616">
            <v>2012004730017</v>
          </cell>
          <cell r="L9616" t="str">
            <v>AMPLIACIÓN DEL SISTEMA DE ALMACENAMIENTO DE LA PLANTA DE AGUA POTABLE DEL MUNICIPIO DEL CARMEN DE APICALÁ, TOLIMA, CENTRO ORIENTE</v>
          </cell>
          <cell r="M9616">
            <v>100</v>
          </cell>
          <cell r="N9616">
            <v>100</v>
          </cell>
          <cell r="O9616" t="str">
            <v>CERRADO</v>
          </cell>
        </row>
        <row r="9617">
          <cell r="K9617">
            <v>2013004730020</v>
          </cell>
          <cell r="L9617" t="str">
            <v>CONSTRUCCIÓN DEL COLECTOR INTERCEPTOR QUEBRADA LA ARENOSA PERIMETRO URBANO DEL  MUNCIPIO DEL CARMEN DE APICALÁ TOLIMA</v>
          </cell>
          <cell r="M9617">
            <v>100</v>
          </cell>
          <cell r="N9617">
            <v>100</v>
          </cell>
          <cell r="O9617" t="str">
            <v>CERRADO</v>
          </cell>
        </row>
        <row r="9618">
          <cell r="K9618">
            <v>2014004730016</v>
          </cell>
          <cell r="L9618" t="str">
            <v>CONSTRUCCIÓN OBRAS DE PAVIMENTACIÓN DE LA CALLE 8 ENTRE CARREAS 3 Y 3A DEL MUNICIPIO DE CARMEN DE APICALÁ TOLIMA</v>
          </cell>
          <cell r="M9618">
            <v>100</v>
          </cell>
          <cell r="N9618">
            <v>100</v>
          </cell>
          <cell r="O9618" t="str">
            <v>CERRADO</v>
          </cell>
        </row>
        <row r="9619">
          <cell r="K9619">
            <v>2014004730030</v>
          </cell>
          <cell r="L9619" t="str">
            <v>CONSTRUCCIÓN OBRAS DE PAVIMENTACIÓN DE LA CALLE 5 ENTRE CARRERAS 1 Y 2 DEL MUNICIPIO DEL CARMEN DE APICALÁ TOLIMA</v>
          </cell>
          <cell r="M9619">
            <v>100</v>
          </cell>
          <cell r="N9619">
            <v>100</v>
          </cell>
          <cell r="O9619" t="str">
            <v>CERRADO</v>
          </cell>
        </row>
        <row r="9620">
          <cell r="K9620">
            <v>2015004730009</v>
          </cell>
          <cell r="L9620" t="str">
            <v>CONSTRUCCIÓN OBRAS DE PAVIMENTACIÓN DE LA CALLE 2 ENTRE CARRERAS 17 Y 19 Y CARRERA 17 ENTRE CALLES 2 Y 1C  DEL BARRIO VILLA NELLY  MUNICIPIO DEL CARMEN DE APICALÁ, TOLIMA.</v>
          </cell>
          <cell r="M9620">
            <v>100</v>
          </cell>
          <cell r="N9620">
            <v>100</v>
          </cell>
          <cell r="O9620" t="str">
            <v>CERRADO</v>
          </cell>
        </row>
        <row r="9621">
          <cell r="K9621">
            <v>2016004730003</v>
          </cell>
          <cell r="L9621" t="str">
            <v>CONSTRUCCIÓN OBRAS DE PAVIMENTACIÓN DE LAS VIAS URBANAS EN EL MUNICIPIO DEL CARMEN DE APICALÁ, TOLIMA</v>
          </cell>
          <cell r="M9621">
            <v>100</v>
          </cell>
          <cell r="N9621">
            <v>100</v>
          </cell>
          <cell r="O9621" t="str">
            <v>TERMINADO</v>
          </cell>
        </row>
        <row r="9622">
          <cell r="K9622">
            <v>2013004730005</v>
          </cell>
          <cell r="L9622" t="str">
            <v>MANTENIMIENTO RED VÍAL MEDIANTE ADQUISICIÓN RETROCARGADOR NUEVO EN CASABIANCA, TOLIMA, CENTRO ORIENTE</v>
          </cell>
          <cell r="M9622">
            <v>100</v>
          </cell>
          <cell r="N9622">
            <v>100</v>
          </cell>
          <cell r="O9622" t="str">
            <v>CERRADO</v>
          </cell>
        </row>
        <row r="9623">
          <cell r="K9623">
            <v>2013004730050</v>
          </cell>
          <cell r="L9623" t="str">
            <v>MANTENIMIENTO RED VIAL TERCIARIA MEDIANTE LA COMPRA DE UNA VOLQUETA NUEVA PARA EL MUNICIPIO DE CASABIANCA, TOLIMA, CENTRO ORIENTE</v>
          </cell>
          <cell r="M9623">
            <v>100</v>
          </cell>
          <cell r="N9623">
            <v>100</v>
          </cell>
          <cell r="O9623" t="str">
            <v>CERRADO</v>
          </cell>
        </row>
        <row r="9624">
          <cell r="K9624">
            <v>2014004730007</v>
          </cell>
          <cell r="L9624" t="str">
            <v>CONSTRUCCIÓN DE 795 METROS LINEALES DE PLACAS HUELLAS EN SITIOS CRITICOS DE LA RED TERCIARIA DEL MUNICIPIO DE CASABIANCA TOLIMA</v>
          </cell>
          <cell r="M9624">
            <v>100</v>
          </cell>
          <cell r="N9624">
            <v>99.98</v>
          </cell>
          <cell r="O9624" t="str">
            <v>TERMINADO</v>
          </cell>
        </row>
        <row r="9625">
          <cell r="K9625">
            <v>2015004730036</v>
          </cell>
          <cell r="L9625" t="str">
            <v>MEJORAMIENTO DE CONDICIONES DE HABITABILIDAD PARA 60 FAMILIAS EN CONDICIONES DE POBREZA Y VULNERABILIDAD EN EL MUNICIPIO DE CASABIANCA DEPARTAMENTO DEL TOLIMA</v>
          </cell>
          <cell r="M9625">
            <v>100</v>
          </cell>
          <cell r="N9625">
            <v>99.99</v>
          </cell>
          <cell r="O9625" t="str">
            <v>TERMINADO</v>
          </cell>
        </row>
        <row r="9626">
          <cell r="K9626">
            <v>2015004730037</v>
          </cell>
          <cell r="L9626" t="str">
            <v>CONSTRUCCIÓN PAVIMENTO EN CONCRETO RIGIDO SALIDA VIA CASABIANCA - HERVEO EN EL MUNICIPIO DE CASABIANCA, DEPARTMANTO DEL TOLIMA</v>
          </cell>
          <cell r="M9626">
            <v>100</v>
          </cell>
          <cell r="N9626">
            <v>6.54</v>
          </cell>
          <cell r="O9626" t="str">
            <v>TERMINADO</v>
          </cell>
        </row>
        <row r="9627">
          <cell r="K9627">
            <v>2012004730057</v>
          </cell>
          <cell r="L9627" t="str">
            <v>MANTENIMIENTO DE LA RED VIAL MEDIANTE LA ADQUISICION DE UNA VOLQUETA PARA EL MUNICIPIO DE CHAPARRAL, TOLIMA, CENTRO ORIENTE</v>
          </cell>
          <cell r="M9627">
            <v>100</v>
          </cell>
          <cell r="N9627">
            <v>100</v>
          </cell>
          <cell r="O9627" t="str">
            <v>CERRADO</v>
          </cell>
        </row>
        <row r="9628">
          <cell r="K9628">
            <v>2012004730074</v>
          </cell>
          <cell r="L9628" t="str">
            <v>ADECUACIÓN Y CONSTRUCCION CANCHA SINTETICA PIJAO DE ORO DEL MUNICIPIO DE CHAPARRAL, TOLIMA</v>
          </cell>
          <cell r="M9628">
            <v>100</v>
          </cell>
          <cell r="N9628">
            <v>100</v>
          </cell>
          <cell r="O9628" t="str">
            <v>CERRADO</v>
          </cell>
        </row>
        <row r="9629">
          <cell r="K9629">
            <v>2013004730004</v>
          </cell>
          <cell r="L9629" t="str">
            <v>ESTUDIOS Y DISEÑOS PARA LA REMODELACION DEL PARQUE LOS PRESIDENTES DEL MUNICIPIO DE CHAPARRAL TOLIMA</v>
          </cell>
          <cell r="M9629">
            <v>100</v>
          </cell>
          <cell r="N9629">
            <v>100</v>
          </cell>
          <cell r="O9629" t="str">
            <v>CERRADO</v>
          </cell>
        </row>
        <row r="9630">
          <cell r="K9630">
            <v>2013004730011</v>
          </cell>
          <cell r="L9630" t="str">
            <v>CONSTRUCCIÓN PAVIMENTACION EN CONCRETO RIGIDO DE 7 CALLES Y ANDENES DEL CASCO URBANO DEL MUNICIPIO DE CHAPARRAL, TOLIMA, CENTRO ORIENTE</v>
          </cell>
          <cell r="M9630">
            <v>99.76</v>
          </cell>
          <cell r="N9630">
            <v>96.73</v>
          </cell>
          <cell r="O9630" t="str">
            <v>CERRADO</v>
          </cell>
        </row>
        <row r="9631">
          <cell r="K9631">
            <v>2013004730068</v>
          </cell>
          <cell r="L9631" t="str">
            <v>CONSTRUCCIÓN COLISEO CUBIERTO INSTITUCIÓN EDUCATIVA NUESTRA SEÑORA DEL ROSARIO DEL MUNICIPIO DE CHAPARRAL, TOLIMA, CENTRO ORIENTE</v>
          </cell>
          <cell r="M9631">
            <v>100</v>
          </cell>
          <cell r="N9631">
            <v>99.27</v>
          </cell>
          <cell r="O9631" t="str">
            <v>TERMINADO</v>
          </cell>
        </row>
        <row r="9632">
          <cell r="K9632">
            <v>2013004730069</v>
          </cell>
          <cell r="L9632" t="str">
            <v>CONSTRUCCIÓN PAVIMENTACIÓN EN CONCRETO RÍGIDO DE 16 CALLES EN EL CASCO URBANO DEL  MUNICIPIO DE CHAPARRAL, TOLIMA, CENTRO ORIENTE</v>
          </cell>
          <cell r="M9632">
            <v>83.78</v>
          </cell>
          <cell r="N9632">
            <v>97.75</v>
          </cell>
          <cell r="O9632" t="str">
            <v>CONTRATADO EN EJECUCIÓN</v>
          </cell>
        </row>
        <row r="9633">
          <cell r="K9633">
            <v>2014731680001</v>
          </cell>
          <cell r="L9633" t="str">
            <v>CONSTRUCCIÓN DE TRES POLIDEPORTIVOS URBANOS EN LOS BARRIOS EL EDEN, CARMENZA ROCHA Y VILLACAFÉ DEL MUNICIPIO DE CHAPARRAL, TOLIMA</v>
          </cell>
          <cell r="M9633">
            <v>100</v>
          </cell>
          <cell r="N9633">
            <v>98.87</v>
          </cell>
          <cell r="O9633" t="str">
            <v>CERRADO</v>
          </cell>
        </row>
        <row r="9634">
          <cell r="K9634">
            <v>2014731680002</v>
          </cell>
          <cell r="L9634" t="str">
            <v>CONSTRUCCIÓN PUENTE EL SILO VEREDA AGUA BONITA MUNICIPIO DE CHAPARRAL, CHAPARRAL, TOLIMA</v>
          </cell>
          <cell r="M9634">
            <v>69.36</v>
          </cell>
          <cell r="N9634">
            <v>0</v>
          </cell>
          <cell r="O9634" t="str">
            <v>CONTRATADO EN EJECUCIÓN</v>
          </cell>
        </row>
        <row r="9635">
          <cell r="K9635">
            <v>2014731680003</v>
          </cell>
          <cell r="L9635" t="str">
            <v>CONSTRUCCIÓN POLIDEPORTIVO RURAL  EN LA VEREDA SIBERIA DEL MUNICIPIO DE CHAPARRAL, TOLIMA, CENTRO ORIENTE</v>
          </cell>
          <cell r="M9635">
            <v>100</v>
          </cell>
          <cell r="N9635">
            <v>97.83</v>
          </cell>
          <cell r="O9635" t="str">
            <v>CERRADO</v>
          </cell>
        </row>
        <row r="9636">
          <cell r="K9636">
            <v>2014731680004</v>
          </cell>
          <cell r="L9636" t="str">
            <v>CONSTRUCCIÓN POLIDEPORTIVO RURAL  EN LA VEREDA POTRERITO DE LUGO BAJO DEL MUNICIPIO DE CHAPARRAL, TOLIMA, CENTRO ORIENTE</v>
          </cell>
          <cell r="M9636">
            <v>100</v>
          </cell>
          <cell r="N9636">
            <v>99.99</v>
          </cell>
          <cell r="O9636" t="str">
            <v>CERRADO</v>
          </cell>
        </row>
        <row r="9637">
          <cell r="K9637">
            <v>2014731680005</v>
          </cell>
          <cell r="L9637" t="str">
            <v>ESTUDIOS DISEÑOS PARA LA SEMIPEATONALIZACIÓN DE LA CARRERA 8 ENTRE CALLES 6 Y 8 Y CALLE 8 ENTRE CARRERA 6A Y 8A DEL ÁREA URBANA D CHAPARRAL, TOLIMA</v>
          </cell>
          <cell r="M9637">
            <v>100</v>
          </cell>
          <cell r="N9637">
            <v>100</v>
          </cell>
          <cell r="O9637" t="str">
            <v>TERMINADO</v>
          </cell>
        </row>
        <row r="9638">
          <cell r="K9638">
            <v>2014731680006</v>
          </cell>
          <cell r="L9638" t="str">
            <v>CONSTRUCCIÓN POLIDEPORTIVO RURAL EN LA VEREDA SAN PABLO CORREGIMIENTO DE LAS HERMOSAS MUNICIPIO DE CHAPARRAL, TOLIMA</v>
          </cell>
          <cell r="M9638">
            <v>100</v>
          </cell>
          <cell r="N9638">
            <v>100</v>
          </cell>
          <cell r="O9638" t="str">
            <v>CERRADO</v>
          </cell>
        </row>
        <row r="9639">
          <cell r="K9639">
            <v>2014731680007</v>
          </cell>
          <cell r="L9639" t="str">
            <v>CONSTRUCCIÓN CONSTRUCCION POLIDEPORTIVO RURAL EN LA VEREDA RISALDA SECTOR EL CARMEN DEL MUNICIPIO DE CHAPARRAL, TOLIMA</v>
          </cell>
          <cell r="M9639">
            <v>99.87</v>
          </cell>
          <cell r="N9639">
            <v>99.94</v>
          </cell>
          <cell r="O9639" t="str">
            <v>CERRADO</v>
          </cell>
        </row>
        <row r="9640">
          <cell r="K9640">
            <v>2014731680008</v>
          </cell>
          <cell r="L9640" t="str">
            <v>RECUPERACIÓN Y MEJORAMIENTO ARQUITECTÓNICO Y PAISAJISTICO PARQUE DE LOS PRESIDENTES EN EL MUNICIPIO DE CHAPARRAL, TOLIMA</v>
          </cell>
          <cell r="M9640">
            <v>80.88</v>
          </cell>
          <cell r="N9640">
            <v>34.6</v>
          </cell>
          <cell r="O9640" t="str">
            <v>CONTRATADO EN EJECUCIÓN</v>
          </cell>
        </row>
        <row r="9641">
          <cell r="K9641">
            <v>2015731680001</v>
          </cell>
          <cell r="L9641" t="str">
            <v>CONSTRUCCIÓN POLIDEPORTIVO CUBIERTO CENTRO POBLADO LA MARINA  MUNICIPIO DE CHAPARRAL, TOLIMA</v>
          </cell>
          <cell r="M9641">
            <v>61.37</v>
          </cell>
          <cell r="N9641">
            <v>24.68</v>
          </cell>
          <cell r="O9641" t="str">
            <v>CONTRATADO EN EJECUCIÓN</v>
          </cell>
        </row>
        <row r="9642">
          <cell r="K9642">
            <v>2015731680002</v>
          </cell>
          <cell r="L9642" t="str">
            <v>CONSTRUCCIÓN POLIDEPORTIVO URBANO BARRIO EL JARDIN  MUNICIPIO DE CHAPARRAL, TOLIMA</v>
          </cell>
          <cell r="M9642">
            <v>100</v>
          </cell>
          <cell r="N9642">
            <v>64.98</v>
          </cell>
          <cell r="O9642" t="str">
            <v>TERMINADO</v>
          </cell>
        </row>
        <row r="9643">
          <cell r="K9643">
            <v>2015731680003</v>
          </cell>
          <cell r="L9643" t="str">
            <v>CONSTRUCCIÓN CUBIERTA DEL POLIDEPORTIVO DE LA INSTITUCION EDUCATIVA SEDE NUESTRA SEÑORA DEL ROSARIO DEL MUNICIPIO DE CHAPARRAL</v>
          </cell>
          <cell r="M9643">
            <v>23.62</v>
          </cell>
          <cell r="N9643">
            <v>84.08</v>
          </cell>
          <cell r="O9643" t="str">
            <v>CONTRATADO EN EJECUCIÓN</v>
          </cell>
        </row>
        <row r="9644">
          <cell r="K9644">
            <v>2015731680004</v>
          </cell>
          <cell r="L9644" t="str">
            <v>CONSTRUCCIÓN PAVIMENTACION EN CONCRETO RÍGIDO DE 11 CALLES DEL CASCO URBANO - PLAN PIV, MUNICIPIO CHAPARRAL, TOLIMA</v>
          </cell>
          <cell r="M9644">
            <v>82.42</v>
          </cell>
          <cell r="N9644">
            <v>82.7</v>
          </cell>
          <cell r="O9644" t="str">
            <v>CONTRATADO EN EJECUCIÓN</v>
          </cell>
        </row>
        <row r="9645">
          <cell r="K9645">
            <v>2012004730004</v>
          </cell>
          <cell r="L9645" t="str">
            <v>ADQUISICIÓN AMBULANCIA TIPO TAB PARA LA ZONA RURAL COELLO, TOLIMA, CENTRO ORIENTE</v>
          </cell>
          <cell r="M9645">
            <v>100</v>
          </cell>
          <cell r="N9645">
            <v>100</v>
          </cell>
          <cell r="O9645" t="str">
            <v>PARA CIERRE</v>
          </cell>
        </row>
        <row r="9646">
          <cell r="K9646">
            <v>2012004730032</v>
          </cell>
          <cell r="L9646" t="str">
            <v>CONSTRUCCIÓN PAVIMENTO EN LAS VIAS DE LA URBANIZACION VILLA DE LAS MARIA ETAPAS 1 Y 2 EN EL MUNICIPIO DE COELLO TOLIMA</v>
          </cell>
          <cell r="M9646">
            <v>100</v>
          </cell>
          <cell r="N9646">
            <v>92.41</v>
          </cell>
          <cell r="O9646" t="str">
            <v>TERMINADO</v>
          </cell>
        </row>
        <row r="9647">
          <cell r="K9647">
            <v>2012004730043</v>
          </cell>
          <cell r="L9647" t="str">
            <v>CONSTRUCCIÓN TANQUE DE ALMACENAMIENTO DE AGUA POTABLE EN LA INSTITUCION EDUCATIVA SIMON BOLIVAR EN LA CABECERA MUNICIPAL DE COELLO TOLIMA</v>
          </cell>
          <cell r="M9647">
            <v>100</v>
          </cell>
          <cell r="N9647">
            <v>99.7</v>
          </cell>
          <cell r="O9647" t="str">
            <v>TERMINADO</v>
          </cell>
        </row>
        <row r="9648">
          <cell r="K9648">
            <v>2013004730052</v>
          </cell>
          <cell r="L9648" t="str">
            <v>CONSTRUCCIÓN DE UNIDADES SANITARIAS PARA EL SECTOR RURAL DEL MUNICIPIO DE COELLO TOLIMA</v>
          </cell>
          <cell r="M9648">
            <v>100</v>
          </cell>
          <cell r="N9648">
            <v>99.97</v>
          </cell>
          <cell r="O9648" t="str">
            <v>PARA CIERRE</v>
          </cell>
        </row>
        <row r="9649">
          <cell r="K9649">
            <v>2014004730027</v>
          </cell>
          <cell r="L9649" t="str">
            <v>CONSTRUCCIÓN PAVIMENTACIÓN DE VÍA URBANA EN EL CENTRO POBLADO DE LA VEGA DE LOS PADRES DEL MUNICIPIO DE COELLO DEPARTAMENTO DEL TOLIMADEL MUNICIPIO DE COELLO DEPARTAMENTO DEL TOLIMA</v>
          </cell>
          <cell r="M9649">
            <v>100</v>
          </cell>
          <cell r="N9649">
            <v>100</v>
          </cell>
          <cell r="O9649" t="str">
            <v>TERMINADO</v>
          </cell>
        </row>
        <row r="9650">
          <cell r="K9650">
            <v>2015004730017</v>
          </cell>
          <cell r="L9650" t="str">
            <v>CONSTRUCCIÓN DE ESTUFAS ECOEFICIENTES EN LA ZONA RURAL MUNICIPIO DE COELLO DEPARTAMENTO DEL TOLIMA</v>
          </cell>
          <cell r="M9650">
            <v>100</v>
          </cell>
          <cell r="N9650">
            <v>95.65</v>
          </cell>
          <cell r="O9650" t="str">
            <v>TERMINADO</v>
          </cell>
        </row>
        <row r="9651">
          <cell r="K9651">
            <v>2013004730033</v>
          </cell>
          <cell r="L9651" t="str">
            <v>MEJORAMIENTO DE LA RED VIAL MEDIANTE LA ADQUISICIÓN DE UN KITS DE MAQUINARIA PARA EL MUNICIPIO DE COYAIMA TOLIMA</v>
          </cell>
          <cell r="M9651">
            <v>100</v>
          </cell>
          <cell r="N9651">
            <v>98.99</v>
          </cell>
          <cell r="O9651" t="str">
            <v>CERRADO</v>
          </cell>
        </row>
        <row r="9652">
          <cell r="K9652">
            <v>2015004730002</v>
          </cell>
          <cell r="L9652" t="str">
            <v>CONSTRUCCIÓN Y/O PAVIMENTACION DE LAS VIAS URBANAS DEL MUNICIPIO DE COYAIMA, TOLIMA</v>
          </cell>
          <cell r="M9652">
            <v>0</v>
          </cell>
          <cell r="N9652">
            <v>26.24</v>
          </cell>
          <cell r="O9652" t="str">
            <v>CONTRATADO EN EJECUCIÓN</v>
          </cell>
        </row>
        <row r="9653">
          <cell r="K9653">
            <v>2015004730015</v>
          </cell>
          <cell r="L9653" t="str">
            <v>SUBSIDIO PARA CONEXION DE GAS DOMICILIARIO A USUARIOS PERTENCIENTES A LOS ESTRATOS1,2 Y 3 EN LOS CENTROS POBLADOS DE SAN MIGUEL, TOTARCO DINDE, TOTARCO TAMARINDO, TOTARCO PIEDRAS, GUAYAQUIL Y STA MARTA DEL MUNICIPIO DE COYAIMA</v>
          </cell>
          <cell r="M9653">
            <v>50</v>
          </cell>
          <cell r="N9653">
            <v>30.9</v>
          </cell>
          <cell r="O9653" t="str">
            <v>CONTRATADO EN EJECUCIÓN</v>
          </cell>
        </row>
        <row r="9654">
          <cell r="K9654">
            <v>2015004730020</v>
          </cell>
          <cell r="L9654" t="str">
            <v>CONSTRUCCIÓN DE CICLOVIA PARQUE MUNICIPAL DE COYAIMA TOLIMA</v>
          </cell>
          <cell r="M9654">
            <v>0</v>
          </cell>
          <cell r="N9654">
            <v>46.72</v>
          </cell>
          <cell r="O9654" t="str">
            <v>CONTRATADO EN EJECUCIÓN</v>
          </cell>
        </row>
        <row r="9655">
          <cell r="K9655">
            <v>2015004730042</v>
          </cell>
          <cell r="L9655" t="str">
            <v>IMPLEMENTACIÓN DE UN MODELO DE PRODUCCIÓN PISCÍCOLA DE CACHAMA BLANCA BAJO BPPA PARA LA ASOCIACIÓN AFROCOYAIMA DEL MUNICIPIO COYAIMA, TOLIMA, CENTRO ORIENTE</v>
          </cell>
          <cell r="M9655">
            <v>0</v>
          </cell>
          <cell r="N9655">
            <v>0</v>
          </cell>
          <cell r="O9655" t="str">
            <v>CONTRATADO EN EJECUCIÓN</v>
          </cell>
        </row>
        <row r="9656">
          <cell r="K9656">
            <v>2012004730022</v>
          </cell>
          <cell r="L9656" t="str">
            <v>CONSTRUCCIÓN ESCENARIO DEPORTIVO Y CULTURAL PARQUE PRINCIPAL CUNDAY TOLIMA</v>
          </cell>
          <cell r="M9656">
            <v>100</v>
          </cell>
          <cell r="N9656">
            <v>99.43</v>
          </cell>
          <cell r="O9656" t="str">
            <v>PARA CIERRE</v>
          </cell>
        </row>
        <row r="9657">
          <cell r="K9657">
            <v>2013004730012</v>
          </cell>
          <cell r="L9657" t="str">
            <v>CONSTRUCCIÓN DE CUBIERTA Y OBRAS COMPLEMENTARIAS PARA LOS ESCENARIOS DEPORTIVOS Y CULTURALES DE LOS CENTROS POBLADOS DE TRES ESQUINAS , LA AURORA Y VARSOVIA DEL MUNICIPIO DE CUNDAY TOLIMA</v>
          </cell>
          <cell r="M9657">
            <v>97.41</v>
          </cell>
          <cell r="N9657">
            <v>98.69</v>
          </cell>
          <cell r="O9657" t="str">
            <v>TERMINADO</v>
          </cell>
        </row>
        <row r="9658">
          <cell r="K9658">
            <v>2015004730018</v>
          </cell>
          <cell r="L9658" t="str">
            <v>ASISTENCIA DEL SERVICIO DE TRANSPORTE ESCOLAR A LA POBLACION ESTUDIANTIL RURAL DEL MUNICIPIO DE CUNDAY, TOLIMA, CENTRO ORIENTE</v>
          </cell>
          <cell r="M9658">
            <v>0</v>
          </cell>
          <cell r="N9658">
            <v>0</v>
          </cell>
          <cell r="O9658" t="str">
            <v>EN PROCESO DE CONTRATACIÓN</v>
          </cell>
        </row>
        <row r="9659">
          <cell r="K9659">
            <v>2014004730002</v>
          </cell>
          <cell r="L9659" t="str">
            <v>CONSTRUCCIÓN PAVIMENTACIÓN EN CONCRETO RIGIDO, REPOSICION RED DE ACUEDUCTO Y ALCANTARILLADO DE AGUAS RESIDUALES DE LA CALLE 10 ENTRE 7 Y 9 DEL MUNICIPIO DE DOLORES</v>
          </cell>
          <cell r="M9659">
            <v>99.65</v>
          </cell>
          <cell r="N9659">
            <v>100</v>
          </cell>
          <cell r="O9659" t="str">
            <v>CERRADO</v>
          </cell>
        </row>
        <row r="9660">
          <cell r="K9660">
            <v>2015004730032</v>
          </cell>
          <cell r="L9660" t="str">
            <v>CONSTRUCCIÓN PAVIMENTACIÓN EN CONCRETO RÍGIDO DE LA CARRERA 9 ENTRE CALLE 7 Y 8 DEL MUNICIPIO DE DOLORES TOLIMA</v>
          </cell>
          <cell r="M9660">
            <v>100</v>
          </cell>
          <cell r="N9660">
            <v>90.64</v>
          </cell>
          <cell r="O9660" t="str">
            <v>TERMINADO</v>
          </cell>
        </row>
        <row r="9661">
          <cell r="K9661">
            <v>2015004730039</v>
          </cell>
          <cell r="L9661" t="str">
            <v>CONSTRUCCIÓN POLIDEPORTIVO CUBIERTO EN LA INSTITUCIÓN EDUCATIVA SAN JOSÉ SEDE PICACHOS DE LA VEREDA PICACHOS DEL MUNICIPIO DE DOLORES, TOLIMA</v>
          </cell>
          <cell r="M9661">
            <v>0</v>
          </cell>
          <cell r="N9661">
            <v>0</v>
          </cell>
          <cell r="O9661" t="str">
            <v>EN PROCESO DE CONTRATACIÓN</v>
          </cell>
        </row>
        <row r="9662">
          <cell r="K9662">
            <v>2012732680001</v>
          </cell>
          <cell r="L9662" t="str">
            <v>CONSTRUCCIÓN DE ESTRUCTURA DE PAVIMENTO RIGIDO (CONCRETO) SOBRE LAS VIAS URBANAS EN EL ESPINAL, TOLIMA, CENTRO ORIENTE</v>
          </cell>
          <cell r="M9662">
            <v>100</v>
          </cell>
          <cell r="N9662">
            <v>67.52</v>
          </cell>
          <cell r="O9662" t="str">
            <v>TERMINADO</v>
          </cell>
        </row>
        <row r="9663">
          <cell r="K9663">
            <v>2012732680002</v>
          </cell>
          <cell r="L9663" t="str">
            <v>CONSTRUCCIÓN PUENTE SOBRE LA QUEBRADA MONTALVO UBICADO EN LA VEREDA MONTALVO DEL MUNICIPIO ESPINAL, TOLIMA, CENTRO ORIENTE</v>
          </cell>
          <cell r="M9663">
            <v>100</v>
          </cell>
          <cell r="N9663">
            <v>98.1</v>
          </cell>
          <cell r="O9663" t="str">
            <v>TERMINADO</v>
          </cell>
        </row>
        <row r="9664">
          <cell r="K9664">
            <v>2012732680003</v>
          </cell>
          <cell r="L9664" t="str">
            <v>CONSTRUCCIÓN DE SOLUCIONES INTEGRALES DE ALCANTARILLADO (UNIDADES SANITARIAS) EN LA ZONA RURAL DEL MUNICIPIO DE EL ESPINAL, TOLIMA, CENTRO ORIENTE</v>
          </cell>
          <cell r="M9664">
            <v>100</v>
          </cell>
          <cell r="N9664">
            <v>94.95</v>
          </cell>
          <cell r="O9664" t="str">
            <v>TERMINADO</v>
          </cell>
        </row>
        <row r="9665">
          <cell r="K9665">
            <v>2012732680004</v>
          </cell>
          <cell r="L9665" t="str">
            <v>MANTENIMIENTO DE LAS VIAS VEREDALES DEL MUNICIPIO DE EL ESPINAL, TOLIMA, CENTRO ORIENTE</v>
          </cell>
          <cell r="M9665">
            <v>100</v>
          </cell>
          <cell r="N9665">
            <v>88.72</v>
          </cell>
          <cell r="O9665" t="str">
            <v>TERMINADO</v>
          </cell>
        </row>
        <row r="9666">
          <cell r="K9666">
            <v>2013732680001</v>
          </cell>
          <cell r="L9666" t="str">
            <v>CONSTRUCCIÓN DE SOLUCIONES ALTERNAS DE ALCANTARILLADO (UNIDADES SANITARIAS) EN LA ZONA RURAL DEL MUNICIPIO DE EL ESPINAL, TOLIMA, CENTRO ORIENTE</v>
          </cell>
          <cell r="M9666">
            <v>100</v>
          </cell>
          <cell r="N9666">
            <v>94.32</v>
          </cell>
          <cell r="O9666" t="str">
            <v>TERMINADO</v>
          </cell>
        </row>
        <row r="9667">
          <cell r="K9667">
            <v>2013732680002</v>
          </cell>
          <cell r="L9667" t="str">
            <v>CONSTRUCCIÓN DE ESTRUCTURA DE PAVIMENTO RIGIDO (CONCRETO) SOBRE LAS VIAS URBANAS DEL MUNCIIPIO DE EL ESPINAL, TOLIMA, CENTRO ORIENTE</v>
          </cell>
          <cell r="M9667">
            <v>28.9</v>
          </cell>
          <cell r="N9667">
            <v>60.99</v>
          </cell>
          <cell r="O9667" t="str">
            <v>CONTRATADO EN EJECUCIÓN</v>
          </cell>
        </row>
        <row r="9668">
          <cell r="K9668">
            <v>2014732680001</v>
          </cell>
          <cell r="L9668" t="str">
            <v>MEJORAMIENTO Y REHABILITACION DE LA VIA ESPINAL - COELLO ESPINAL, TOLIMA, CENTRO ORIENTE</v>
          </cell>
          <cell r="M9668">
            <v>0</v>
          </cell>
          <cell r="N9668">
            <v>7</v>
          </cell>
          <cell r="O9668" t="str">
            <v>CONTRATADO EN EJECUCIÓN</v>
          </cell>
        </row>
        <row r="9669">
          <cell r="K9669">
            <v>2014732680002</v>
          </cell>
          <cell r="L9669" t="str">
            <v>ADECUACIÓN , MEJORAMIENTO Y MANTENIMIENTO DE LAS INSTALACIONES DEPORTIVAS DE LA CANCHA DE FUTBOL CHICORAL EN EL MUNIICPIO DE EL ESPINAL, TOLIMA, CENTRO ORIENTE</v>
          </cell>
          <cell r="M9669">
            <v>100</v>
          </cell>
          <cell r="N9669">
            <v>99.89</v>
          </cell>
          <cell r="O9669" t="str">
            <v>TERMINADO</v>
          </cell>
        </row>
        <row r="9670">
          <cell r="K9670">
            <v>2014732680004</v>
          </cell>
          <cell r="L9670" t="str">
            <v>CONSTRUCCIÓN DEL COLISEO MENOR LA MAGDALENA DEL MUNICIPIO DE EL ESPINAL, TOLIMA, CENTRO ORIENTE</v>
          </cell>
          <cell r="M9670">
            <v>100</v>
          </cell>
          <cell r="N9670">
            <v>11.43</v>
          </cell>
          <cell r="O9670" t="str">
            <v>TERMINADO</v>
          </cell>
        </row>
        <row r="9671">
          <cell r="K9671">
            <v>2015732680002</v>
          </cell>
          <cell r="L9671" t="str">
            <v>MEJORAMIENTO DE VIVIENDA EN LA ZONA RURAL DEL MUNICIPIO DE ESPINAL, TOLIMA</v>
          </cell>
          <cell r="M9671">
            <v>100</v>
          </cell>
          <cell r="N9671">
            <v>90.47</v>
          </cell>
          <cell r="O9671" t="str">
            <v>TERMINADO</v>
          </cell>
        </row>
        <row r="9672">
          <cell r="K9672">
            <v>2015732680003</v>
          </cell>
          <cell r="L9672" t="str">
            <v>CONSTRUCCIÓN DEL  PATINODROMO EN LA UNIDAD DEPORTIVA DE EL MUNICIPIO DE EL ESPINAL, TOLIMA</v>
          </cell>
          <cell r="M9672">
            <v>0</v>
          </cell>
          <cell r="N9672">
            <v>0</v>
          </cell>
          <cell r="O9672" t="str">
            <v>CONTRATADO EN EJECUCIÓN</v>
          </cell>
        </row>
        <row r="9673">
          <cell r="K9673">
            <v>2015732680004</v>
          </cell>
          <cell r="L9673" t="str">
            <v>MEJORAMIENTO Y CONSTRUCCIÒN EN PAVIMENTO RÌGIDO (CONCRETO) DE VIAS URBANAS EN EL MUNICIPIO DE EL ESPINAL, TOLIMA</v>
          </cell>
          <cell r="M9673">
            <v>0</v>
          </cell>
          <cell r="N9673">
            <v>0</v>
          </cell>
          <cell r="O9673" t="str">
            <v>CONTRATADO EN EJECUCIÓN</v>
          </cell>
        </row>
        <row r="9674">
          <cell r="K9674">
            <v>2013004730042</v>
          </cell>
          <cell r="L9674" t="str">
            <v>CONSTRUCCIÓN Y ADECUACION ESCENARIO DEPORTIVIO, FALAN, TOLIMA</v>
          </cell>
          <cell r="M9674">
            <v>99.57</v>
          </cell>
          <cell r="N9674">
            <v>78.38</v>
          </cell>
          <cell r="O9674" t="str">
            <v>TERMINADO</v>
          </cell>
        </row>
        <row r="9675">
          <cell r="K9675">
            <v>2013004730055</v>
          </cell>
          <cell r="L9675" t="str">
            <v>AMPLIACIÓN Y REHABILITACIÓN DE LA PLAZA DE MERCADO DEL CORREGIMIENTO DE FRÍAS EN EL MUNICIPIO DE FALAN TOLIMA</v>
          </cell>
          <cell r="M9675">
            <v>100</v>
          </cell>
          <cell r="N9675">
            <v>75.040000000000006</v>
          </cell>
          <cell r="O9675" t="str">
            <v>TERMINADO</v>
          </cell>
        </row>
        <row r="9676">
          <cell r="K9676">
            <v>2013004730067</v>
          </cell>
          <cell r="L9676" t="str">
            <v>CONSTRUCCIÓN CERRAMIENTO Y ADECUACION DE CINCO POLIDEPORTIVOS DE INSTITUCIONES EDUCATIVAS DEL MUNICIPIO DEL MUNICIPIO DE FALAN TOLIMA</v>
          </cell>
          <cell r="M9676">
            <v>100</v>
          </cell>
          <cell r="N9676">
            <v>97.05</v>
          </cell>
          <cell r="O9676" t="str">
            <v>TERMINADO</v>
          </cell>
        </row>
        <row r="9677">
          <cell r="K9677">
            <v>2016004730004</v>
          </cell>
          <cell r="L9677" t="str">
            <v>MANTENIMIENTO DE LA RED VIAL MEDIANTE LA ADQUISICIÓN DE UNA RETROEXCAVADORA EN EL MUNICIPIO DE FALAN TOLIMA</v>
          </cell>
          <cell r="M9677">
            <v>100</v>
          </cell>
          <cell r="N9677">
            <v>100</v>
          </cell>
          <cell r="O9677" t="str">
            <v>TERMINADO</v>
          </cell>
        </row>
        <row r="9678">
          <cell r="K9678">
            <v>2016004730011</v>
          </cell>
          <cell r="L9678" t="str">
            <v>MEJORAMIENTO DE LA VIA CON PLACA HUELLA Y ALCANTARILLA EN LAS VEREDAS: TOPACIO, EL REFUGIO, LA INSULA, HOYO NEGRO, CUMBA, SAN ANTONIO , LAJAS Y PIRSAS DEL MUNICIPIO DE FALAN- TOLIMA</v>
          </cell>
          <cell r="M9678">
            <v>0</v>
          </cell>
          <cell r="N9678">
            <v>0</v>
          </cell>
          <cell r="O9678" t="str">
            <v>SIN CONTRATAR</v>
          </cell>
        </row>
        <row r="9679">
          <cell r="K9679">
            <v>2012004730037</v>
          </cell>
          <cell r="L9679" t="str">
            <v>PREVENCIÓN Y AFRONTAMIENTO DE LA ASOCIABILIDAD JUVENIL, LA VIOLENCIA INTRAFAMILIAR Y EL CONSUMO DE SPA EN EL MUNICIPIO DE FLANDES TOLIMA</v>
          </cell>
          <cell r="M9679">
            <v>100</v>
          </cell>
          <cell r="N9679">
            <v>85.57</v>
          </cell>
          <cell r="O9679" t="str">
            <v>TERMINADO</v>
          </cell>
        </row>
        <row r="9680">
          <cell r="K9680">
            <v>2014004730009</v>
          </cell>
          <cell r="L9680" t="str">
            <v>CONSTRUCCIÓN DE VIVIENDA PARA 26 FAMILIAS AFECTADAS POR OLA INVERNAL EN EL MUNCIPIO DE FLANDES, TOLIMA- URBANIZACIÓN VILLAMARIANA</v>
          </cell>
          <cell r="M9680">
            <v>17</v>
          </cell>
          <cell r="N9680">
            <v>47.21</v>
          </cell>
          <cell r="O9680" t="str">
            <v>CONTRATADO EN EJECUCIÓN</v>
          </cell>
        </row>
        <row r="9681">
          <cell r="K9681">
            <v>2015004730054</v>
          </cell>
          <cell r="L9681" t="str">
            <v>CONSTRUCCIÓN DE VIVIENDA PARA 10 FAMILIAS AFECTADAS POR  OLA INVERNAL EN EL MUNICIPIO DE FLANDES TOLIMA URBANIZACION VILLA MARIANA SEGUNDA FASE, FLANDES, TOLIMA,</v>
          </cell>
          <cell r="M9681">
            <v>0</v>
          </cell>
          <cell r="N9681">
            <v>0</v>
          </cell>
          <cell r="O9681" t="str">
            <v>SIN CONTRATAR</v>
          </cell>
        </row>
        <row r="9682">
          <cell r="K9682">
            <v>2012004730050</v>
          </cell>
          <cell r="L9682" t="str">
            <v>APOYO AL PROYECTO DE TRANSPORTE ESCOLAR DE LAS DIFERENTES INSTITUCIONES EDUCATIVAS DE LA ZONA RURAL DEL MUNICIPIO DE FRESNO TOLIMA</v>
          </cell>
          <cell r="M9682">
            <v>95.35</v>
          </cell>
          <cell r="N9682">
            <v>98.61</v>
          </cell>
          <cell r="O9682" t="str">
            <v>CONTRATADO EN EJECUCIÓN</v>
          </cell>
        </row>
        <row r="9683">
          <cell r="K9683">
            <v>2012004730051</v>
          </cell>
          <cell r="L9683" t="str">
            <v>APOYO AL PROYECTO ALIMENTACIÓN ESCOLAR DE LAS DIFERENTES INSTITUCIONES EDUCATIVAS DE LA ZONA RURAL DEL MUNICIPIO DE FRESNO - TOLIMA</v>
          </cell>
          <cell r="M9683">
            <v>100</v>
          </cell>
          <cell r="N9683">
            <v>100.61</v>
          </cell>
          <cell r="O9683" t="str">
            <v>TERMINADO</v>
          </cell>
        </row>
        <row r="9684">
          <cell r="K9684">
            <v>2013004730013</v>
          </cell>
          <cell r="L9684" t="str">
            <v>MEJORAMIENTO DE LA RED VIAL MEDIANTE LA ADQUISICIÓN DE EQUIPO DE MAQUINARIA PARA EL MUNICIPIO DE FRESNO DEPARTAMENTO DELTOLIMA</v>
          </cell>
          <cell r="M9684">
            <v>100</v>
          </cell>
          <cell r="N9684">
            <v>99.87</v>
          </cell>
          <cell r="O9684" t="str">
            <v>CERRADO</v>
          </cell>
        </row>
        <row r="9685">
          <cell r="K9685">
            <v>2013004730038</v>
          </cell>
          <cell r="L9685" t="str">
            <v>MEJORAMIENTO DE LA GESTIÓN INTEGRAL DE LOS RESIDUOS SOLIDOS MEDIANTE LA ADQUISICIÓN DE UN VEHICULO RECOLECTOR COMPACTADOR DE BASURAS EN EL MUNICIPIO DE FRESNO TOLIMA</v>
          </cell>
          <cell r="M9685">
            <v>100</v>
          </cell>
          <cell r="N9685">
            <v>99.96</v>
          </cell>
          <cell r="O9685" t="str">
            <v>CERRADO</v>
          </cell>
        </row>
        <row r="9686">
          <cell r="K9686">
            <v>2013004730073</v>
          </cell>
          <cell r="L9686" t="str">
            <v>APOYO AL PROYECTO DE TRANSPORTE ESCOLAR DE LAS DIFERENTES INSTITUCIONES EDUCATIVAS DE LA ZONA RURAL Y URBANA DEL MUNICIPIO DEL FRESNO DEPARTAMENTO DEL TOLIMA</v>
          </cell>
          <cell r="M9686">
            <v>100</v>
          </cell>
          <cell r="N9686">
            <v>95.88</v>
          </cell>
          <cell r="O9686" t="str">
            <v>CERRADO</v>
          </cell>
        </row>
        <row r="9687">
          <cell r="K9687">
            <v>2014004730004</v>
          </cell>
          <cell r="L9687" t="str">
            <v>APOYO A LA ALIMENTACION ESCOLAR PARA LOS NIÑOS Y NIÑAS PERTENECIENTES A LAS DIFERENTES INSTITUCIONES EDUCATIVAS DEL MUNICIPIO DE FRESNO TOLIMA</v>
          </cell>
          <cell r="M9687">
            <v>100</v>
          </cell>
          <cell r="N9687">
            <v>96.89</v>
          </cell>
          <cell r="O9687" t="str">
            <v>CERRADO</v>
          </cell>
        </row>
        <row r="9688">
          <cell r="K9688">
            <v>2016732830001</v>
          </cell>
          <cell r="L9688" t="str">
            <v>FORTALECIMIENTO DEL SERVICIO DE TRANSPORTE ESCOLAR PARA LA POBLACION ESTUDANTIL DE LA ZONA RURAL DEL MUNICIPIO DE FRESNO,TOLIMA</v>
          </cell>
          <cell r="M9688">
            <v>0</v>
          </cell>
          <cell r="N9688">
            <v>0</v>
          </cell>
          <cell r="O9688" t="str">
            <v>CONTRATADO EN EJECUCIÓN</v>
          </cell>
        </row>
        <row r="9689">
          <cell r="K9689">
            <v>2012733190001</v>
          </cell>
          <cell r="L9689" t="str">
            <v>CONSTRUCCIÓN EN CONCRETO RÍGIDO DE VÍAS URBANAS DEL MUNICIPIO DEL GUAMO TOLIMA</v>
          </cell>
          <cell r="M9689">
            <v>100</v>
          </cell>
          <cell r="N9689">
            <v>100</v>
          </cell>
          <cell r="O9689" t="str">
            <v>TERMINADO</v>
          </cell>
        </row>
        <row r="9690">
          <cell r="K9690">
            <v>2012733190002</v>
          </cell>
          <cell r="L9690" t="str">
            <v>CONSTRUCCIÓN EN CONCRETO RÍGIDO DE VÍAS PERIMETRALES PARQUE PRINCIPAL CENTRO POBLADO LA CHAMBA DEL MUNICIPIO DEL GUAMO TOLIMA</v>
          </cell>
          <cell r="M9690">
            <v>100</v>
          </cell>
          <cell r="N9690">
            <v>100</v>
          </cell>
          <cell r="O9690" t="str">
            <v>TERMINADO</v>
          </cell>
        </row>
        <row r="9691">
          <cell r="K9691">
            <v>2013733190001</v>
          </cell>
          <cell r="L9691" t="str">
            <v>CONSTRUCCIÓN DE VIAS URBANAS EN LOS BARRIOS EL LIBERTADOR Y EL CARMEN DEL MUNICIPIO DEL GUAMO, TOLIMA, CENTRO ORIENTE</v>
          </cell>
          <cell r="M9691">
            <v>100</v>
          </cell>
          <cell r="N9691">
            <v>99.99</v>
          </cell>
          <cell r="O9691" t="str">
            <v>CERRADO</v>
          </cell>
        </row>
        <row r="9692">
          <cell r="K9692">
            <v>2013733190002</v>
          </cell>
          <cell r="L9692" t="str">
            <v>ADQUISICIÓN DE VOLQUETAS PARA LA ADECUACIÓN, MANTENIMIENTO Y APERTURA DE VÍAS DEL MUNICIPIO DEL GUAMO, TOLIMA, CENTRO ORIENTE</v>
          </cell>
          <cell r="M9692">
            <v>100</v>
          </cell>
          <cell r="N9692">
            <v>99.43</v>
          </cell>
          <cell r="O9692" t="str">
            <v>CERRADO</v>
          </cell>
        </row>
        <row r="9693">
          <cell r="K9693">
            <v>2013733190003</v>
          </cell>
          <cell r="L9693" t="str">
            <v>MEJORAMIENTO DE LAS CONDICIONES SANITARIAS Y AMBIENTALES DE LA ZONA RURAL  DEL MUNICIPIO EL GUAMO, TOLIMA, CENTRO ORIENTE</v>
          </cell>
          <cell r="M9693">
            <v>100</v>
          </cell>
          <cell r="N9693">
            <v>97.61</v>
          </cell>
          <cell r="O9693" t="str">
            <v>CERRADO</v>
          </cell>
        </row>
        <row r="9694">
          <cell r="K9694">
            <v>2014733190001</v>
          </cell>
          <cell r="L9694" t="str">
            <v>CONSTRUCCIÓN DE PAVIMENTO RÍGIDO DE VÍAS EN LOS BARRIOS PABLO VI Y EL CARMEN Y CENTRO POBLADO LA CHAMBA DEL MUNICIPIO DEL GUAMO, TOLIMA, CENTRO ORIENTE</v>
          </cell>
          <cell r="M9694">
            <v>100</v>
          </cell>
          <cell r="N9694">
            <v>100</v>
          </cell>
          <cell r="O9694" t="str">
            <v>CERRADO</v>
          </cell>
        </row>
        <row r="9695">
          <cell r="K9695">
            <v>2015733190002</v>
          </cell>
          <cell r="L9695" t="str">
            <v>MEJORAMIENTO DE LAS CONDICIONES SANITARIAS Y AMBIENTALES DE LA ZONA RURAL DEL MUNICIPIO DEL GUAMO - TOLIMA</v>
          </cell>
          <cell r="M9695">
            <v>100</v>
          </cell>
          <cell r="N9695">
            <v>100</v>
          </cell>
          <cell r="O9695" t="str">
            <v>PARA CIERRE</v>
          </cell>
        </row>
        <row r="9696">
          <cell r="K9696">
            <v>2015733190003</v>
          </cell>
          <cell r="L9696" t="str">
            <v>ADQUISICIÓN DE GANADO BOVINO PARA EL FOMENTO DE LOS PROCESOS PRODUCTIVOS DE LA COMUNIDAD INDIGENA LA LUISA DEL MUNICIPIO DEL GUAMO - TOLIMA</v>
          </cell>
          <cell r="M9696">
            <v>0</v>
          </cell>
          <cell r="N9696">
            <v>0</v>
          </cell>
          <cell r="O9696" t="str">
            <v>EN PROCESO DE CONTRATACIÓN</v>
          </cell>
        </row>
        <row r="9697">
          <cell r="K9697">
            <v>2015733190004</v>
          </cell>
          <cell r="L9697" t="str">
            <v>CONSTRUCCIÓN DE PAVIMENTO RÍGIDO DE VÍAS EN LOS BARRIOS PABLO VI Y EL CARMEN DEL MUNICIPIO DEL GUAMO - TOLIMA</v>
          </cell>
          <cell r="M9697">
            <v>100</v>
          </cell>
          <cell r="N9697">
            <v>99.55</v>
          </cell>
          <cell r="O9697" t="str">
            <v>CERRADO</v>
          </cell>
        </row>
        <row r="9698">
          <cell r="K9698">
            <v>2012004730070</v>
          </cell>
          <cell r="L9698" t="str">
            <v>MANTENIMIENTO DE LA RED VIAL MEDIANTE LA ADQUISICIÓN DE UNA RETROEXCAVADORA PARA EL MUNICIPIO DE HERVEO DEPARTAMENTO DEL TOLIMA</v>
          </cell>
          <cell r="M9698">
            <v>100</v>
          </cell>
          <cell r="N9698">
            <v>99.62</v>
          </cell>
          <cell r="O9698" t="str">
            <v>CERRADO</v>
          </cell>
        </row>
        <row r="9699">
          <cell r="K9699">
            <v>2013004730014</v>
          </cell>
          <cell r="L9699" t="str">
            <v>MEJORAMIENTO DE LA GESTIÓN INTEGRAL DE RESIDUOS SÓLIDOS MEDIANTE LA ADQUISICIÓN DE UN VEHÍCULO RECOLECTOR COMPACTADOR DE BASURAS EN EL MUNCIPIO DE HERVEO, TOLIMA</v>
          </cell>
          <cell r="M9699">
            <v>100</v>
          </cell>
          <cell r="N9699">
            <v>99.41</v>
          </cell>
          <cell r="O9699" t="str">
            <v>CERRADO</v>
          </cell>
        </row>
        <row r="9700">
          <cell r="K9700">
            <v>2013004730026</v>
          </cell>
          <cell r="L9700" t="str">
            <v>MEJORAMIENTO DE LA RED VIAL MEDIANTE LA ADQUISICIÓN DE UNA VOLQUETA EN EL MUNICIPIO DE HERVEO TOLIMA</v>
          </cell>
          <cell r="M9700">
            <v>100</v>
          </cell>
          <cell r="N9700">
            <v>98.91</v>
          </cell>
          <cell r="O9700" t="str">
            <v>CERRADO</v>
          </cell>
        </row>
        <row r="9701">
          <cell r="K9701">
            <v>2015004730052</v>
          </cell>
          <cell r="L9701" t="str">
            <v>CONSTRUCCIÓN OBRAS DE PAVIMENTACIÓN DE VÍAS EN LA ZONA URBANA DEL MUNCIPIO DE HERVEO TOLIMA</v>
          </cell>
          <cell r="M9701">
            <v>0</v>
          </cell>
          <cell r="N9701">
            <v>0</v>
          </cell>
          <cell r="O9701" t="str">
            <v>CONTRATADO EN EJECUCIÓN</v>
          </cell>
        </row>
        <row r="9702">
          <cell r="K9702">
            <v>2012004730053</v>
          </cell>
          <cell r="L9702" t="str">
            <v>SUMINISTRO E INSTALACIÓN DE PARQUE ITERACTIVOS PARA LOS SECTORES DE SANTA LUCIA Y SANTOFIMIO DEL CASCO URBANO HONDA, TOLIMA</v>
          </cell>
          <cell r="M9702">
            <v>100</v>
          </cell>
          <cell r="N9702">
            <v>93.26</v>
          </cell>
          <cell r="O9702" t="str">
            <v>TERMINADO</v>
          </cell>
        </row>
        <row r="9703">
          <cell r="K9703">
            <v>2012004730064</v>
          </cell>
          <cell r="L9703" t="str">
            <v>REHABILITACIÓN Y MANTENIMIENTO DE OBRAS DE PROTECCIÓN PARA LA BOCATOMA Y CONDUCCIÓN DEL ACUEDUCTO REGIONAL RÍO MEDINA HONDA, TOLIMA</v>
          </cell>
          <cell r="M9703">
            <v>100</v>
          </cell>
          <cell r="N9703">
            <v>32.19</v>
          </cell>
          <cell r="O9703" t="str">
            <v>TERMINADO</v>
          </cell>
        </row>
        <row r="9704">
          <cell r="K9704">
            <v>2012004730065</v>
          </cell>
          <cell r="L9704" t="str">
            <v>CONSTRUCCIÓN PAVIMENTACIÓN EN CONCRETO RÍGIDO DE VIA URBANA UBICADA EN LA CARRERA 10 CALLES 9 Y 13 PUENTE NEGRO HONDA, TOLIMA</v>
          </cell>
          <cell r="M9704">
            <v>100</v>
          </cell>
          <cell r="N9704">
            <v>96.68</v>
          </cell>
          <cell r="O9704" t="str">
            <v>TERMINADO</v>
          </cell>
        </row>
        <row r="9705">
          <cell r="K9705">
            <v>2013004730046</v>
          </cell>
          <cell r="L9705" t="str">
            <v>MANTENIMIENTO Y RECUPERACIÓN MALLA VIAL ZONA URBANA DE LA CIUDAD DE HONDA TOLIMA</v>
          </cell>
          <cell r="M9705">
            <v>100</v>
          </cell>
          <cell r="N9705">
            <v>93.23</v>
          </cell>
          <cell r="O9705" t="str">
            <v>TERMINADO</v>
          </cell>
        </row>
        <row r="9706">
          <cell r="K9706">
            <v>2013004730074</v>
          </cell>
          <cell r="L9706" t="str">
            <v>MEJORAMIENTO INTEGRAL DE LA VIA PASEO BOLIVAR CALLE 11 ENTRE CARRERAS 13 Y 16 DEL MUNICIPIO DE HONDA TOLIMA</v>
          </cell>
          <cell r="M9706">
            <v>0</v>
          </cell>
          <cell r="N9706">
            <v>73.349999999999994</v>
          </cell>
          <cell r="O9706" t="str">
            <v>CONTRATADO EN EJECUCIÓN</v>
          </cell>
        </row>
        <row r="9707">
          <cell r="K9707">
            <v>2012004730033</v>
          </cell>
          <cell r="L9707" t="str">
            <v>ESTUDIOS Y DISEÑOS DE ACUEDUCTOS VEREDALES DEL MUNICIPIO ICONONZO-DEPARTAMENTO DEL TOLIMA</v>
          </cell>
          <cell r="M9707">
            <v>0</v>
          </cell>
          <cell r="N9707">
            <v>0</v>
          </cell>
          <cell r="O9707" t="str">
            <v>SIN CONTRATAR</v>
          </cell>
        </row>
        <row r="9708">
          <cell r="K9708">
            <v>2012004730055</v>
          </cell>
          <cell r="L9708" t="str">
            <v>APOYO A LA POBLACION CON DISCAPACIDAD, CON INSTRUMENTOS QUE CONTRIBUYAN AL MEJORAMIENTO DE SU CALIDAD DE VIDA EN  MUNICIPIO DE ICONONZO-DEPARTAMENTO DEL TOLIMA</v>
          </cell>
          <cell r="M9708">
            <v>100</v>
          </cell>
          <cell r="N9708">
            <v>92.27</v>
          </cell>
          <cell r="O9708" t="str">
            <v>TERMINADO</v>
          </cell>
        </row>
        <row r="9709">
          <cell r="K9709">
            <v>2012004730060</v>
          </cell>
          <cell r="L9709" t="str">
            <v>MEJORAMIENTO Y PAVIMENTACIÓN DE LA MALLA VÍAL URBANA DEL MUNICIPIO DE ICONONZO, TOLIMA</v>
          </cell>
          <cell r="M9709">
            <v>100</v>
          </cell>
          <cell r="N9709">
            <v>98.73</v>
          </cell>
          <cell r="O9709" t="str">
            <v>TERMINADO</v>
          </cell>
        </row>
        <row r="9710">
          <cell r="K9710">
            <v>2012004730063</v>
          </cell>
          <cell r="L9710" t="str">
            <v>MANTENIMIENTO DE LA MALLA VÍAL URBANA DEL MUNICIPIO DE ICONONZO - DEPARTAMENTO DEL TOLIMA.</v>
          </cell>
          <cell r="M9710">
            <v>100</v>
          </cell>
          <cell r="N9710">
            <v>101.88</v>
          </cell>
          <cell r="O9710" t="str">
            <v>TERMINADO</v>
          </cell>
        </row>
        <row r="9711">
          <cell r="K9711">
            <v>2013733520001</v>
          </cell>
          <cell r="L9711" t="str">
            <v>SERVICIO DE TRANSPORTE ESCOLAR A LOS ALUMNOS DE LAS INSTITUCIONES EDUCATIVAS DEL MUNICIPIO DE ICONONZO, TOLIMA</v>
          </cell>
          <cell r="M9711">
            <v>100</v>
          </cell>
          <cell r="N9711">
            <v>93.81</v>
          </cell>
          <cell r="O9711" t="str">
            <v>PARA CIERRE</v>
          </cell>
        </row>
        <row r="9712">
          <cell r="K9712">
            <v>2013733520002</v>
          </cell>
          <cell r="L9712" t="str">
            <v>AMPLIACIÓN Y MEJORAMIENTO DEL SISTEMA DE ALCANTARILLADO SANITARIO EN EL MUNICIPIO DE ICONONZO, TOLIMA, CENTRO ORIENTE</v>
          </cell>
          <cell r="M9712">
            <v>100</v>
          </cell>
          <cell r="N9712">
            <v>99.97</v>
          </cell>
          <cell r="O9712" t="str">
            <v>TERMINADO</v>
          </cell>
        </row>
        <row r="9713">
          <cell r="K9713">
            <v>2013733520003</v>
          </cell>
          <cell r="L9713" t="str">
            <v>MEJORAMIENTO Y PAVIMENTACION DE VIAS URBANAS EN EL MUNICIPIO DE ICONONZO, TOLIMA, CENTRO ORIENTE</v>
          </cell>
          <cell r="M9713">
            <v>100</v>
          </cell>
          <cell r="N9713">
            <v>99.94</v>
          </cell>
          <cell r="O9713" t="str">
            <v>PARA CIERRE</v>
          </cell>
        </row>
        <row r="9714">
          <cell r="K9714">
            <v>2014733520001</v>
          </cell>
          <cell r="L9714" t="str">
            <v>MEJORAMIENTO DE ALUMBRANO PUBLICO URBANO DEL MUNICIPIO DE ICONONZO DEPARTAMENTO DEL TOLIMA</v>
          </cell>
          <cell r="M9714">
            <v>100</v>
          </cell>
          <cell r="N9714">
            <v>100</v>
          </cell>
          <cell r="O9714" t="str">
            <v>PARA CIERRE</v>
          </cell>
        </row>
        <row r="9715">
          <cell r="K9715">
            <v>2015733520001</v>
          </cell>
          <cell r="L9715" t="str">
            <v>MEJORAMIENTO DE LA RED VIAL URBANA DEL MUNICIPIO DE ICONONZO, TOLIMA</v>
          </cell>
          <cell r="M9715">
            <v>100</v>
          </cell>
          <cell r="N9715">
            <v>91.76</v>
          </cell>
          <cell r="O9715" t="str">
            <v>PARA CIERRE</v>
          </cell>
        </row>
        <row r="9716">
          <cell r="K9716">
            <v>2016733520001</v>
          </cell>
          <cell r="L9716" t="str">
            <v>MEJORAMIENTO Y PAVIMENTACIÓN DE LA VIA ALTO DE LA VIRGEN A LA ESCUELA NORMAL SUPERIOR DEL MUNICIPIO DE ICONONZO DEPARTAMENTO DEL TOLIMA</v>
          </cell>
          <cell r="M9716">
            <v>0</v>
          </cell>
          <cell r="N9716">
            <v>0</v>
          </cell>
          <cell r="O9716" t="str">
            <v>SIN CONTRATAR</v>
          </cell>
        </row>
        <row r="9717">
          <cell r="K9717">
            <v>2013004730008</v>
          </cell>
          <cell r="L9717" t="str">
            <v>REMODELACIÓN INTERNA DE LA PLAZA DE MERCADO DEL MUNICIPIO LÉRIDA, TOLIMA, CENTRO ORIENTE</v>
          </cell>
          <cell r="M9717">
            <v>100</v>
          </cell>
          <cell r="N9717">
            <v>93.85</v>
          </cell>
          <cell r="O9717" t="str">
            <v>PARA CIERRE</v>
          </cell>
        </row>
        <row r="9718">
          <cell r="K9718">
            <v>2013004730095</v>
          </cell>
          <cell r="L9718" t="str">
            <v>CONSTRUCCIÓN DE OBRAS DE PEATONALIZACION DE LA CALLE DEL COMERCIO EN LA CABECERA MUNICIPAL (CALLE 8 ENTRE CARRERA 5 Y 7) LÉRIDA, TOLIMA, CENTRO ORIENTE</v>
          </cell>
          <cell r="M9718">
            <v>100</v>
          </cell>
          <cell r="N9718">
            <v>99.89</v>
          </cell>
          <cell r="O9718" t="str">
            <v>TERMINADO</v>
          </cell>
        </row>
        <row r="9719">
          <cell r="K9719">
            <v>2015734080001</v>
          </cell>
          <cell r="L9719" t="str">
            <v>ADECUACIÓN DEL PARQUE PRINCIPAL Y MEJORAMIENTO DE VÍAS URBANAS EN EL MUNICIPIO DE LÉRIDA, TOLIMA.</v>
          </cell>
          <cell r="M9719">
            <v>0</v>
          </cell>
          <cell r="N9719">
            <v>99.87</v>
          </cell>
          <cell r="O9719" t="str">
            <v>CONTRATADO EN EJECUCIÓN</v>
          </cell>
        </row>
        <row r="9720">
          <cell r="K9720">
            <v>2012004730023</v>
          </cell>
          <cell r="L9720" t="str">
            <v>SERVICIO DE TRANSPORTE ESCOLAR IDA Y REGRESO A LA POBLACION ESTUDIANTIL AREA RURAL SEMESTRE A DE 2013 LÍBANO, TOLIMA, CENTRO ORIENTE</v>
          </cell>
          <cell r="M9720">
            <v>100</v>
          </cell>
          <cell r="N9720">
            <v>100</v>
          </cell>
          <cell r="O9720" t="str">
            <v>TERMINADO</v>
          </cell>
        </row>
        <row r="9721">
          <cell r="K9721">
            <v>2013004730024</v>
          </cell>
          <cell r="L9721" t="str">
            <v>MANTENIMIENTO DE LA RED VIAL MEDIANTE LA ADQUISICIÓN DE TRES VOLQUETAS Y UNA MOTONIVELADORA PARA EL MUNICIPIO DE EL LÍBANO, TOLIMA, CENTRO ORIENTE</v>
          </cell>
          <cell r="M9721">
            <v>100</v>
          </cell>
          <cell r="N9721">
            <v>100</v>
          </cell>
          <cell r="O9721" t="str">
            <v>TERMINADO</v>
          </cell>
        </row>
        <row r="9722">
          <cell r="K9722">
            <v>2013004730059</v>
          </cell>
          <cell r="L9722" t="str">
            <v>SERVICIO DE TRANSPORTE ESCOLAR PARA EL PRIMER SEMESTRE DE 2014 A LOS ESTUDIANTES DE LA ZONA RURAL DEL MUNICIPIO DE LÍBANO, TOLIMA</v>
          </cell>
          <cell r="M9722">
            <v>100</v>
          </cell>
          <cell r="N9722">
            <v>96.68</v>
          </cell>
          <cell r="O9722" t="str">
            <v>TERMINADO</v>
          </cell>
        </row>
        <row r="9723">
          <cell r="K9723">
            <v>2013004730065</v>
          </cell>
          <cell r="L9723" t="str">
            <v>CONSTRUCCIÓN OBRAS DE PAVIMENTACIÓN DE VÍAS URBANAS MEDIANTE GESTIÓN COMPARTIDA EN EL MUNICIPIO DEL LÍBANO, TOLIMA</v>
          </cell>
          <cell r="M9723">
            <v>0</v>
          </cell>
          <cell r="N9723">
            <v>32.369999999999997</v>
          </cell>
          <cell r="O9723" t="str">
            <v>CONTRATADO EN EJECUCIÓN</v>
          </cell>
        </row>
        <row r="9724">
          <cell r="K9724">
            <v>2012004730049</v>
          </cell>
          <cell r="L9724" t="str">
            <v>SERVICIO PARA GARANTIZAR EL TRANSPORTE CON 63 RUTAS A 904 ESTUDIANTES DEL AREA RURAL Y URBANA DE MARIQUITA, TOLIMA.</v>
          </cell>
          <cell r="M9724">
            <v>100</v>
          </cell>
          <cell r="N9724">
            <v>100</v>
          </cell>
          <cell r="O9724" t="str">
            <v>CERRADO</v>
          </cell>
        </row>
        <row r="9725">
          <cell r="K9725">
            <v>2013004730029</v>
          </cell>
          <cell r="L9725" t="str">
            <v>SUMINISTRO E INSTALACION DE DOS PARQUES  BIOSALUDABLES PARA EL MUNICIPIO DE SAN SEBASTIAN DE MARIQUITA</v>
          </cell>
          <cell r="M9725">
            <v>100</v>
          </cell>
          <cell r="N9725">
            <v>100</v>
          </cell>
          <cell r="O9725" t="str">
            <v>CERRADO</v>
          </cell>
        </row>
        <row r="9726">
          <cell r="K9726">
            <v>2013004730031</v>
          </cell>
          <cell r="L9726" t="str">
            <v>APOYO AL TRANSPORTE ESCOLAR PARA LAS ZONAS RURAL Y URBANA, MARIQUITA  TOLIMA</v>
          </cell>
          <cell r="M9726">
            <v>100</v>
          </cell>
          <cell r="N9726">
            <v>100</v>
          </cell>
          <cell r="O9726" t="str">
            <v>CERRADO</v>
          </cell>
        </row>
        <row r="9727">
          <cell r="K9727">
            <v>2015734430001</v>
          </cell>
          <cell r="L9727" t="str">
            <v>CONSTRUCCIÓN PISTA DE PATINAJE EN EL MUNICIPIO DE MARIQUITA, TOLIMA.</v>
          </cell>
          <cell r="M9727">
            <v>10</v>
          </cell>
          <cell r="N9727">
            <v>46.06</v>
          </cell>
          <cell r="O9727" t="str">
            <v>CONTRATADO EN EJECUCIÓN</v>
          </cell>
        </row>
        <row r="9728">
          <cell r="K9728">
            <v>2015734430003</v>
          </cell>
          <cell r="L9728" t="str">
            <v>CONSTRUCCIÓN PLAZOLETA BARRIO VILLA HOLANDA DEL MUNICIPIO DE SAN SEBASTIAN DE MARIQUITA- TOLIMA</v>
          </cell>
          <cell r="M9728">
            <v>100</v>
          </cell>
          <cell r="N9728">
            <v>45.84</v>
          </cell>
          <cell r="O9728" t="str">
            <v>TERMINADO</v>
          </cell>
        </row>
        <row r="9729">
          <cell r="K9729">
            <v>2015734430005</v>
          </cell>
          <cell r="L9729" t="str">
            <v>CONSTRUCCIÓN ,RECUPERACIÓN DE LA PLAZA JOSE CELESTINO MUTIS CENTRO HISTORICO EN SAN SEBASTIAN DE MARIQUITA – OBRAS COMPLEMENTARIAS</v>
          </cell>
          <cell r="M9729">
            <v>0</v>
          </cell>
          <cell r="N9729">
            <v>9.67</v>
          </cell>
          <cell r="O9729" t="str">
            <v>CONTRATADO EN EJECUCIÓN</v>
          </cell>
        </row>
        <row r="9730">
          <cell r="K9730">
            <v>2015734490003</v>
          </cell>
          <cell r="L9730" t="str">
            <v>CONSTRUCCIÓN Y ADECUACIÓN SISTEMA DE ALCANTARILLADO ENTRE SECTOR GUARAPERÍA Y COLECTOR LA CHICHA Y CLL 12 BARRIO ICACAL MUNICIPIO DE MELGAR TOLIMA</v>
          </cell>
          <cell r="M9730">
            <v>100</v>
          </cell>
          <cell r="N9730">
            <v>99.95</v>
          </cell>
          <cell r="O9730" t="str">
            <v>TERMINADO</v>
          </cell>
        </row>
        <row r="9731">
          <cell r="K9731">
            <v>2013734490001</v>
          </cell>
          <cell r="L9731" t="str">
            <v>FORTALECIMIENTO DEL SISTEMA DE TRANSPORTE ESCOLAR RURAL Y URBANO DEL MUNICIPIO DE MELGAR, TOLIMA, CENTRO ORIENTE</v>
          </cell>
          <cell r="M9731">
            <v>87.6</v>
          </cell>
          <cell r="N9731">
            <v>86.45</v>
          </cell>
          <cell r="O9731" t="str">
            <v>CONTRATADO EN EJECUCIÓN</v>
          </cell>
        </row>
        <row r="9732">
          <cell r="K9732">
            <v>2013734490002</v>
          </cell>
          <cell r="L9732" t="str">
            <v>CONSTRUCCIÓN DE ALCANTARILLADO DE AGUAS LLUVIAS Y AGUAS NEGRAS Y PAVIMENTACIÓN DE LAS VÍAS Y CICLOVÍAS DE LA AVENIDA CARRERA 18 MELGAR, TOLIMA, CENTRO ORIENTE</v>
          </cell>
          <cell r="M9732">
            <v>99.95</v>
          </cell>
          <cell r="N9732">
            <v>100</v>
          </cell>
          <cell r="O9732" t="str">
            <v>CERRADO</v>
          </cell>
        </row>
        <row r="9733">
          <cell r="K9733">
            <v>2013734490003</v>
          </cell>
          <cell r="L9733" t="str">
            <v>CONSTRUCCIÓN COMEDOR ESTUDIANTIL Y ADECUACIÓN POLIDEPORTIVO Y AULAS DE LA SEDE NRO 1 DE LA INSTITUCIÓN EDUCATIVA TÉCNICA CUALAMANA MELGAR, TOLIMA, CENTRO ORIENTE</v>
          </cell>
          <cell r="M9733">
            <v>100</v>
          </cell>
          <cell r="N9733">
            <v>100</v>
          </cell>
          <cell r="O9733" t="str">
            <v>TERMINADO</v>
          </cell>
        </row>
        <row r="9734">
          <cell r="K9734">
            <v>2013734490005</v>
          </cell>
          <cell r="L9734" t="str">
            <v>REHABILITACIÓN VIAS URBANAS BARRIO LAS VEGAS SECTOR CALLE 1 ENTRE CARRERA 26, CARRERA 29 HERRADURA, SECTOR VALLE VERDE, BARRIO GALAN, MELGAR, TOLIMA, CENTRO ORIENTE</v>
          </cell>
          <cell r="M9734">
            <v>100</v>
          </cell>
          <cell r="N9734">
            <v>100</v>
          </cell>
          <cell r="O9734" t="str">
            <v>CERRADO</v>
          </cell>
        </row>
        <row r="9735">
          <cell r="K9735">
            <v>2013734490006</v>
          </cell>
          <cell r="L9735" t="str">
            <v>CONSTRUCCIÓN NUEVOS ESPACIOS FORMATIVOS EN LA ESCUELA GASTRONOMICA Y TURISTICA DEL MUNICIPIO DE MELGAR, TOLIMA, CENTRO ORIENTE</v>
          </cell>
          <cell r="M9735">
            <v>100</v>
          </cell>
          <cell r="N9735">
            <v>2.5</v>
          </cell>
          <cell r="O9735" t="str">
            <v>TERMINADO</v>
          </cell>
        </row>
        <row r="9736">
          <cell r="K9736">
            <v>2013734490007</v>
          </cell>
          <cell r="L9736" t="str">
            <v>AMPLIACIÓN MEJORAMIENTO, OPTIMIZACIÓN DEL COLECTOR LA MELGARA Y OPTIMIZACIÓN DEL CAÑO MADRE VIEJA MELGAR, TOLIMA, CENTRO ORIENTE</v>
          </cell>
          <cell r="M9736">
            <v>100</v>
          </cell>
          <cell r="N9736">
            <v>100</v>
          </cell>
          <cell r="O9736" t="str">
            <v>CERRADO</v>
          </cell>
        </row>
        <row r="9737">
          <cell r="K9737">
            <v>2013734490008</v>
          </cell>
          <cell r="L9737" t="str">
            <v>FORTALECIMIENTO DEL SISTEMA DE TRANSPORTE ESCOLAR, RURAL Y URBANO DEL MUNICIPIO DE MELGAR, TOLIMA, CENTRO ORIENTE</v>
          </cell>
          <cell r="M9737">
            <v>63.44</v>
          </cell>
          <cell r="N9737">
            <v>62.17</v>
          </cell>
          <cell r="O9737" t="str">
            <v>CONTRATADO EN EJECUCIÓN</v>
          </cell>
        </row>
        <row r="9738">
          <cell r="K9738">
            <v>2013734490010</v>
          </cell>
          <cell r="L9738" t="str">
            <v>ADQUISICIÓN PREINVERSIÓN DE LA CONSTRUCCIÓN GLORIETA EL MOHAN EN EL MUNICIPIO DE MELGAR, TOLIMA, CENTRO ORIENTE</v>
          </cell>
          <cell r="M9738">
            <v>100</v>
          </cell>
          <cell r="N9738">
            <v>96.15</v>
          </cell>
          <cell r="O9738" t="str">
            <v>CERRADO</v>
          </cell>
        </row>
        <row r="9739">
          <cell r="K9739">
            <v>2013734490011</v>
          </cell>
          <cell r="L9739" t="str">
            <v>REHABILITACIÓN DE VIAS URBANAS FASE IV EN EL MUNICIPIO DE MELGAR, TOLIMA, CENTRO ORIENTE</v>
          </cell>
          <cell r="M9739">
            <v>100</v>
          </cell>
          <cell r="N9739">
            <v>99.99</v>
          </cell>
          <cell r="O9739" t="str">
            <v>CERRADO</v>
          </cell>
        </row>
        <row r="9740">
          <cell r="K9740">
            <v>2014734490001</v>
          </cell>
          <cell r="L9740" t="str">
            <v>CONSTRUCCIÓN PARQUE DEPORTIVO Y RECREATIVO LAS VEGAS ZONA DE FÚTBOL EN MELGAR, TOLIMA, CENTRO ORIENTE</v>
          </cell>
          <cell r="M9740">
            <v>100</v>
          </cell>
          <cell r="N9740">
            <v>100</v>
          </cell>
          <cell r="O9740" t="str">
            <v>PARA CIERRE</v>
          </cell>
        </row>
        <row r="9741">
          <cell r="K9741">
            <v>2014734490002</v>
          </cell>
          <cell r="L9741" t="str">
            <v>FORTALECIMIENTO DEL SISTEMA DE TRANSPORTE ESCOLAR RURAL Y URBANO DEL MUNICIPIO DE MELGAR, TOLIMA.</v>
          </cell>
          <cell r="M9741">
            <v>90.43</v>
          </cell>
          <cell r="N9741">
            <v>83.76</v>
          </cell>
          <cell r="O9741" t="str">
            <v>CERRADO</v>
          </cell>
        </row>
        <row r="9742">
          <cell r="K9742">
            <v>2014734490003</v>
          </cell>
          <cell r="L9742" t="str">
            <v>ADECUACIÓN POLIDEPORTIVO DEL BARRIO LA FLORIDA DEL MUNICIPIO DE MELGAR TOLIMA</v>
          </cell>
          <cell r="M9742">
            <v>100</v>
          </cell>
          <cell r="N9742">
            <v>100</v>
          </cell>
          <cell r="O9742" t="str">
            <v>CERRADO</v>
          </cell>
        </row>
        <row r="9743">
          <cell r="K9743">
            <v>2014734490004</v>
          </cell>
          <cell r="L9743" t="str">
            <v>CONSTRUCCIÓN COLISEO PARQUE LAS VEGAS DEL MUNICIPIO DE MELGAR, TOLIMA</v>
          </cell>
          <cell r="M9743">
            <v>100</v>
          </cell>
          <cell r="N9743">
            <v>100</v>
          </cell>
          <cell r="O9743" t="str">
            <v>TERMINADO</v>
          </cell>
        </row>
        <row r="9744">
          <cell r="K9744">
            <v>2015734490001</v>
          </cell>
          <cell r="L9744" t="str">
            <v>FORTALECIMIENTO DEL SISTEMA DE TRANSPORTE ESCOLAR RURAL Y URBANO DEL MUNICIPIO DE MELGAR TOLIMA</v>
          </cell>
          <cell r="M9744">
            <v>100</v>
          </cell>
          <cell r="N9744">
            <v>106.36</v>
          </cell>
          <cell r="O9744" t="str">
            <v>TERMINADO</v>
          </cell>
        </row>
        <row r="9745">
          <cell r="K9745">
            <v>2015734490004</v>
          </cell>
          <cell r="L9745" t="str">
            <v>ADECUACIÓN POLIDEPORTIVO INSTITUCIÓN EDUCATIVA GABRIELA MISTRAL VEREDA CHIMBI DEL MUNICIPIO DE MELGAR TOLIMA</v>
          </cell>
          <cell r="M9745">
            <v>67.05</v>
          </cell>
          <cell r="N9745">
            <v>47.71</v>
          </cell>
          <cell r="O9745" t="str">
            <v>CONTRATADO EN EJECUCIÓN</v>
          </cell>
        </row>
        <row r="9746">
          <cell r="K9746">
            <v>2015734490005</v>
          </cell>
          <cell r="L9746" t="str">
            <v>CONSTRUCCIÓN ZONA SKATE PARK E INSTALACIÓN BIOSALUDABLES EN EL PARQUE LAS VEGAS DE MELGAR TOLIMA</v>
          </cell>
          <cell r="M9746">
            <v>100</v>
          </cell>
          <cell r="N9746">
            <v>100</v>
          </cell>
          <cell r="O9746" t="str">
            <v>PARA CIERRE</v>
          </cell>
        </row>
        <row r="9747">
          <cell r="K9747">
            <v>2016734490001</v>
          </cell>
          <cell r="L9747" t="str">
            <v>FORTALECIMIENTO DEL SISTEMA DE TRANSPORTE ESCOLAR RURAL Y URBANO DEL MUNICIPIO DE MELGAR TOLIMA.</v>
          </cell>
          <cell r="M9747">
            <v>77.510000000000005</v>
          </cell>
          <cell r="N9747">
            <v>55.44</v>
          </cell>
          <cell r="O9747" t="str">
            <v>CONTRATADO EN EJECUCIÓN</v>
          </cell>
        </row>
        <row r="9748">
          <cell r="K9748">
            <v>2016734490002</v>
          </cell>
          <cell r="L9748" t="str">
            <v>REPOSICIÓN DE REDES DE ACUEDUCTO Y ALCANTARILLADO, Y DE ESTRUCTURA DE PAVIMENTO DE LAS VÍAS URBANAS BARRIO CENTRO DEL MUNICIPIO DE MELGAR, TOLIMA.</v>
          </cell>
          <cell r="M9748">
            <v>0</v>
          </cell>
          <cell r="N9748">
            <v>0</v>
          </cell>
          <cell r="O9748" t="str">
            <v>CONTRATADO SIN ACTA DE INICIO</v>
          </cell>
        </row>
        <row r="9749">
          <cell r="K9749">
            <v>2012004730042</v>
          </cell>
          <cell r="L9749" t="str">
            <v>CONSTRUCCIÓN PAVIMENTACIÓN DE VÍAS URBANAS EN EL MUNCIPIO DE MURILLO, TOLIMA</v>
          </cell>
          <cell r="M9749">
            <v>100</v>
          </cell>
          <cell r="N9749">
            <v>99.97</v>
          </cell>
          <cell r="O9749" t="str">
            <v>TERMINADO</v>
          </cell>
        </row>
        <row r="9750">
          <cell r="K9750">
            <v>2014004730006</v>
          </cell>
          <cell r="L9750" t="str">
            <v>CONSTRUCCIÓN DE OBRAS DE URBANISMO Y 64 VIVIENDAS EN LA URBANIZACIÒN PRADERAS DE SAN FELIPE DEL MUNICIPIO DE MURILLO TOLIMA - ETAPA I</v>
          </cell>
          <cell r="M9750">
            <v>97.84</v>
          </cell>
          <cell r="N9750">
            <v>66.489999999999995</v>
          </cell>
          <cell r="O9750" t="str">
            <v>CONTRATADO EN EJECUCIÓN</v>
          </cell>
        </row>
        <row r="9751">
          <cell r="K9751">
            <v>2014004730012</v>
          </cell>
          <cell r="L9751" t="str">
            <v>CONSTRUCCIÓN DE OBRAS DE URBANISMO Y 64 VIVIENDAS EN LA URBANIZACIÒN PRADERAS DE SAN FELIPE DEL MUNICIPIO DE MURILLO TOLIMA - ETAPA 2</v>
          </cell>
          <cell r="M9751">
            <v>94.54</v>
          </cell>
          <cell r="N9751">
            <v>93.46</v>
          </cell>
          <cell r="O9751" t="str">
            <v>CONTRATADO EN EJECUCIÓN</v>
          </cell>
        </row>
        <row r="9752">
          <cell r="K9752">
            <v>2012004730010</v>
          </cell>
          <cell r="L9752" t="str">
            <v>AMPLIACIÓN COBERTURA ESCOLAR CON EL FINANCIAMIENTO DEL TRANSPORTE ESCOLAR PARA BENEFICIAR A ESTUDIANTES DE LA MARGEN DERECHA NATAGAIMA, TOLIMA, CENTRO ORIENTE</v>
          </cell>
          <cell r="M9752">
            <v>100</v>
          </cell>
          <cell r="N9752">
            <v>99.99</v>
          </cell>
          <cell r="O9752" t="str">
            <v>TERMINADO</v>
          </cell>
        </row>
        <row r="9753">
          <cell r="K9753">
            <v>2013734830001</v>
          </cell>
          <cell r="L9753" t="str">
            <v>CONSTRUCCIÓN DEL CENTRO INTEGRAL SAN SIMON PARA EL FOMENTO DEL COMERCIO, TURISMO Y LA CULTURA NATAGAIMA, TOLIMA, CENTRO ORIENTE</v>
          </cell>
          <cell r="M9753">
            <v>100</v>
          </cell>
          <cell r="N9753">
            <v>40.21</v>
          </cell>
          <cell r="O9753" t="str">
            <v>TERMINADO</v>
          </cell>
        </row>
        <row r="9754">
          <cell r="K9754">
            <v>2013734830002</v>
          </cell>
          <cell r="L9754" t="str">
            <v>MEJORAMIENTO DE VIVIENDA PARA FAMILIAS DE ESCASOS RECURSOS ECONÓMICOS DEL ÁREA URBANA DEL MUNICIPIO DE NATAGAIMA, TOLIMA, CENTRO ORIENTE</v>
          </cell>
          <cell r="M9754">
            <v>100</v>
          </cell>
          <cell r="N9754">
            <v>99.81</v>
          </cell>
          <cell r="O9754" t="str">
            <v>TERMINADO</v>
          </cell>
        </row>
        <row r="9755">
          <cell r="K9755">
            <v>2013734830003</v>
          </cell>
          <cell r="L9755" t="str">
            <v>CONSTRUCCIÓN DEL CENTRO INTEGRAL SAN SIMON PARA EL FOMENTO DEL COMERCIO, TURISMO Y LA CULTURA - ETAPA II NATAGAIMA, TOLIMA, CENTRO ORIENTE</v>
          </cell>
          <cell r="M9755">
            <v>78.510000000000005</v>
          </cell>
          <cell r="N9755">
            <v>173.56</v>
          </cell>
          <cell r="O9755" t="str">
            <v>CONTRATADO EN EJECUCIÓN</v>
          </cell>
        </row>
        <row r="9756">
          <cell r="K9756">
            <v>2013734830004</v>
          </cell>
          <cell r="L9756" t="str">
            <v>CONSTRUCCIÓN DE LA UNIDAD DEPORTIVA NATAGAIMA SOMOS TODOS DEL MUNICIPIO DE NATAGAIMA DEPARTAMENTO DEL TOLIMA</v>
          </cell>
          <cell r="M9756">
            <v>0</v>
          </cell>
          <cell r="N9756">
            <v>91.66</v>
          </cell>
          <cell r="O9756" t="str">
            <v>CONTRATADO EN EJECUCIÓN</v>
          </cell>
        </row>
        <row r="9757">
          <cell r="K9757">
            <v>2015734830001</v>
          </cell>
          <cell r="L9757" t="str">
            <v>MANTENIMIENTO Y ADECUACIÓN DE LA RED VIAL DEL AREA RURAL MEDIANTE LA ADQUISICIÓN DE UNA VOLQUETA PARA EL MUNICIPIO DE NATAGAIMA TOLIMA</v>
          </cell>
          <cell r="M9757">
            <v>100</v>
          </cell>
          <cell r="N9757">
            <v>104.46</v>
          </cell>
          <cell r="O9757" t="str">
            <v>TERMINADO</v>
          </cell>
        </row>
        <row r="9758">
          <cell r="K9758">
            <v>2015734830002</v>
          </cell>
          <cell r="L9758" t="str">
            <v>IMPLEMENTACIÓN DEL PROGRAMA DE SEGURIDAD ALIMENTARIA PARA 600 FAMILIAS DE RESGUARDOS INDIGENAS DEL MUNICIPIO DE NATAGAIMA DEPARTAMENTO DEL TOLIMA</v>
          </cell>
          <cell r="M9758">
            <v>100</v>
          </cell>
          <cell r="N9758">
            <v>100</v>
          </cell>
          <cell r="O9758" t="str">
            <v>CERRADO</v>
          </cell>
        </row>
        <row r="9759">
          <cell r="K9759">
            <v>2015734830003</v>
          </cell>
          <cell r="L9759" t="str">
            <v>CONSTRUCCIÓN DE 36 MEJORAMIENTOS DE VIVIENDA PARA IGUAL NÚMERO DE FAMILIAS DE ESCASOS RECURSOS ECONÓMICOS DEL ÁREA URBANA DEL MUNICIPIO DE NATAGAIMA TOLIMA</v>
          </cell>
          <cell r="M9759">
            <v>55.5</v>
          </cell>
          <cell r="N9759">
            <v>46.73</v>
          </cell>
          <cell r="O9759" t="str">
            <v>CONTRATADO EN EJECUCIÓN</v>
          </cell>
        </row>
        <row r="9760">
          <cell r="K9760">
            <v>2013735040001</v>
          </cell>
          <cell r="L9760" t="str">
            <v>FORTALECIMIENTO DEL SISTEMA DE TRANSPORTE ESCOLAR RURAL DEL  MUNICIPIO DE ORTEGA TOLIMA</v>
          </cell>
          <cell r="M9760">
            <v>100</v>
          </cell>
          <cell r="N9760">
            <v>86.52</v>
          </cell>
          <cell r="O9760" t="str">
            <v>CERRADO</v>
          </cell>
        </row>
        <row r="9761">
          <cell r="K9761">
            <v>2013735040002</v>
          </cell>
          <cell r="L9761" t="str">
            <v>MEJORAMIENTO DEL SANEAMIENTO BÁSICO Y LA GESTIÓN AMBIENTAL EN EL SECTOR RURAL DEL MUNICIPIO DE ORTEGA TOLIMA</v>
          </cell>
          <cell r="M9761">
            <v>100</v>
          </cell>
          <cell r="N9761">
            <v>99.99</v>
          </cell>
          <cell r="O9761" t="str">
            <v>CERRADO</v>
          </cell>
        </row>
        <row r="9762">
          <cell r="K9762">
            <v>2014735040001</v>
          </cell>
          <cell r="L9762" t="str">
            <v>CONSTRUCCIÓN Y/O ADECUACIÓN DE  AÚLAS  DUPLEX  EN INSTITUCIONES EDUCATIVAS DEL SECTOR RURAL DEL MUNICIPIO DE ORTEGA  TOLIMA</v>
          </cell>
          <cell r="M9762">
            <v>34.270000000000003</v>
          </cell>
          <cell r="N9762">
            <v>77.27</v>
          </cell>
          <cell r="O9762" t="str">
            <v>CONTRATADO EN EJECUCIÓN</v>
          </cell>
        </row>
        <row r="9763">
          <cell r="K9763">
            <v>2014735040002</v>
          </cell>
          <cell r="L9763" t="str">
            <v>ESTUDIO Y DISEÑO PARA LA REMODELACIÓN Y ADECUACIÓN DE LA PLAZA DE MERCADO Y PABELLÓN DE CARNES DEL MUNICIPIO DE ORTEGA, TOLIMA</v>
          </cell>
          <cell r="M9763">
            <v>99.91</v>
          </cell>
          <cell r="N9763">
            <v>99.83</v>
          </cell>
          <cell r="O9763" t="str">
            <v>CERRADO</v>
          </cell>
        </row>
        <row r="9764">
          <cell r="K9764">
            <v>2014735040003</v>
          </cell>
          <cell r="L9764" t="str">
            <v>ADECUACIÓN Y MODERNIZACIÓN DE LAS INSTALACIONES FÍSICAS DEL PALACIO MUNICIPAL DE ORTEGA, TOLIMA</v>
          </cell>
          <cell r="M9764">
            <v>32.96</v>
          </cell>
          <cell r="N9764">
            <v>75.05</v>
          </cell>
          <cell r="O9764" t="str">
            <v>CONTRATADO EN EJECUCIÓN</v>
          </cell>
        </row>
        <row r="9765">
          <cell r="K9765">
            <v>2014735040004</v>
          </cell>
          <cell r="L9765" t="str">
            <v>CONSTRUCCIÓN DE OBRAS DE ARTE Y PLACA HUELLAS NECESARIAS EN DIFERENTES VÍAS RURALES DEL MUNICIPIO DE ORTEGA, TOLIMA</v>
          </cell>
          <cell r="M9765">
            <v>100</v>
          </cell>
          <cell r="N9765">
            <v>92.02</v>
          </cell>
          <cell r="O9765" t="str">
            <v>TERMINADO</v>
          </cell>
        </row>
        <row r="9766">
          <cell r="K9766">
            <v>2014735040006</v>
          </cell>
          <cell r="L9766" t="str">
            <v>CONSTRUCCIÓN DE OBRAS DE MEJORAMIENTO Y REHABILITACIÓN DE LOS ACCESOS PRINCIPALES AL MUNICIPIO DE ORTEGA, TOLIMA</v>
          </cell>
          <cell r="M9766">
            <v>75.91</v>
          </cell>
          <cell r="N9766">
            <v>9.1300000000000008</v>
          </cell>
          <cell r="O9766" t="str">
            <v>CONTRATADO EN EJECUCIÓN</v>
          </cell>
        </row>
        <row r="9767">
          <cell r="K9767">
            <v>2015735040002</v>
          </cell>
          <cell r="L9767" t="str">
            <v>FORTALECIMIENTO DEL SISTEMA DE TRANSPORTE ESCOLAR RURAL EN EL MUNICIPIO DE ORTEGA, TOLIMA</v>
          </cell>
          <cell r="M9767">
            <v>90.12</v>
          </cell>
          <cell r="N9767">
            <v>33.58</v>
          </cell>
          <cell r="O9767" t="str">
            <v>PARA CIERRE</v>
          </cell>
        </row>
        <row r="9768">
          <cell r="K9768">
            <v>2015735040003</v>
          </cell>
          <cell r="L9768" t="str">
            <v>CONSTRUCCIÓN Y ADECUACIÓN COLISEO CENTRAL EN EL MUNICIPIO DE ORTEGA, TOLIMA</v>
          </cell>
          <cell r="M9768">
            <v>38.119999999999997</v>
          </cell>
          <cell r="N9768">
            <v>45.91</v>
          </cell>
          <cell r="O9768" t="str">
            <v>CONTRATADO EN EJECUCIÓN</v>
          </cell>
        </row>
        <row r="9769">
          <cell r="K9769">
            <v>2015735040004</v>
          </cell>
          <cell r="L9769" t="str">
            <v>MEJORAMIENTO DE VÍAS Y REPOSICIÓN DE ALCANTARILLADO EN LA ZONA URBANA DEL MUNICIPIO DE ORTEGA DEL DEPARTAMENTO DEL TOLIMA</v>
          </cell>
          <cell r="M9769">
            <v>97.95</v>
          </cell>
          <cell r="N9769">
            <v>96.15</v>
          </cell>
          <cell r="O9769" t="str">
            <v>CONTRATADO EN EJECUCIÓN</v>
          </cell>
        </row>
        <row r="9770">
          <cell r="K9770">
            <v>2015735040005</v>
          </cell>
          <cell r="L9770" t="str">
            <v>CONSTRUCCIÓN DE LA PRIMERA ETAPA LA SEDE PRINCIPAL DE LA ASOCIACIÓN DE RESGUARDOS ÍNDIGENAS DEL TOLIMA ARIT EN EL MUNICIPIO DE ORTEGA, TOLIMA</v>
          </cell>
          <cell r="M9770">
            <v>0</v>
          </cell>
          <cell r="N9770">
            <v>0</v>
          </cell>
          <cell r="O9770" t="str">
            <v>EN PROCESO DE CONTRATACIÓN</v>
          </cell>
        </row>
        <row r="9771">
          <cell r="K9771">
            <v>2015735040006</v>
          </cell>
          <cell r="L9771" t="str">
            <v>CONSTRUCCIÓN DE CERRAMIENTO DE LA VILLA OLIMPICA MUNICIPAL DE ORTEGA, TOLIMA</v>
          </cell>
          <cell r="M9771">
            <v>0</v>
          </cell>
          <cell r="N9771">
            <v>94.99</v>
          </cell>
          <cell r="O9771" t="str">
            <v>CONTRATADO EN EJECUCIÓN</v>
          </cell>
        </row>
        <row r="9772">
          <cell r="K9772">
            <v>2015735040007</v>
          </cell>
          <cell r="L9772" t="str">
            <v>CONSTRUCCIÓN DE ALCANTARILLAS EN EL LLANO DE OLAYA Y LOS CANALIES EN EL MUNICIPIO DE ORTEGA, TOLIMA</v>
          </cell>
          <cell r="M9772">
            <v>0</v>
          </cell>
          <cell r="N9772">
            <v>0</v>
          </cell>
          <cell r="O9772" t="str">
            <v>SIN CONTRATAR</v>
          </cell>
        </row>
        <row r="9773">
          <cell r="K9773">
            <v>2015735040008</v>
          </cell>
          <cell r="L9773" t="str">
            <v>CONSTRUCCIÓN DE LA PRIMERA ETAPA DE LA POSTPRIMARIA EN LA I. E NICOLAS RAMIREZ SEDE ALTO EL CIELO DE LA VEREDA ALTO EL CIELO EN ORTEGA, TOLIMA</v>
          </cell>
          <cell r="M9773">
            <v>0</v>
          </cell>
          <cell r="N9773">
            <v>75.33</v>
          </cell>
          <cell r="O9773" t="str">
            <v>CONTRATADO EN EJECUCIÓN</v>
          </cell>
        </row>
        <row r="9774">
          <cell r="K9774">
            <v>2016735040001</v>
          </cell>
          <cell r="L9774" t="str">
            <v>APOYO A LA PERMANENCIA ESCOLAR MEDIANTE LA PRESTACION DEL SERVICIO DE TRANSPORTE EN INSTITUCIONES EDUCATIVAS DEL MUNICIPIO DE ORTEGA, DEPARTAMENTO DEL TOLIMA.</v>
          </cell>
          <cell r="M9774">
            <v>0</v>
          </cell>
          <cell r="N9774">
            <v>13.04</v>
          </cell>
          <cell r="O9774" t="str">
            <v>CONTRATADO EN EJECUCIÓN</v>
          </cell>
        </row>
        <row r="9775">
          <cell r="K9775">
            <v>2012004730015</v>
          </cell>
          <cell r="L9775" t="str">
            <v>ADQUISICIÓN DE MAQUINARIA PARA EL MEJORAMIENTO DE LAS VÍAS RURALES DEL MUNICIPIO DE PALOCABILDO, EN EL DEPARTAMENTO DEL TOLIMA</v>
          </cell>
          <cell r="M9775">
            <v>100</v>
          </cell>
          <cell r="N9775">
            <v>49.89</v>
          </cell>
          <cell r="O9775" t="str">
            <v>TERMINADO</v>
          </cell>
        </row>
        <row r="9776">
          <cell r="K9776">
            <v>2013004730022</v>
          </cell>
          <cell r="L9776" t="str">
            <v>CONSTRUCCIÓN UNIDADES SANITARIAS PARA EL SECTOR RURAL DEL MUNICIPIO DE PALOCABILDO</v>
          </cell>
          <cell r="M9776">
            <v>0</v>
          </cell>
          <cell r="N9776">
            <v>62.18</v>
          </cell>
          <cell r="O9776" t="str">
            <v>CONTRATADO EN EJECUCIÓN</v>
          </cell>
        </row>
        <row r="9777">
          <cell r="K9777">
            <v>2015004730013</v>
          </cell>
          <cell r="L9777" t="str">
            <v>MEJORAMIENTO DE LA GESTION INTEGRAL DE LOS RESIDUOS SOLIDOS MEDIANTE LA ADQUISICION DE UN VEHICULO RECOLECTOR COMPACTADOR DE BASURAS EN EL MUNICIPIO DE PALOCABILDO TOLIMA</v>
          </cell>
          <cell r="M9777">
            <v>100</v>
          </cell>
          <cell r="N9777">
            <v>50.42</v>
          </cell>
          <cell r="O9777" t="str">
            <v>TERMINADO</v>
          </cell>
        </row>
        <row r="9778">
          <cell r="K9778">
            <v>2013735470001</v>
          </cell>
          <cell r="L9778" t="str">
            <v>SERVICIO DE TRANSPORTE ESCOLAR TERRESTRE EN APOYO AL PROGRAMA DE COBERTURA Y PERMANENCIA EN EL SISTEMA EDUCATIVO DELMUNICIPIO DE PIEDRAS TOLIMA</v>
          </cell>
          <cell r="M9778">
            <v>100</v>
          </cell>
          <cell r="N9778">
            <v>89.38</v>
          </cell>
          <cell r="O9778" t="str">
            <v>CERRADO</v>
          </cell>
        </row>
        <row r="9779">
          <cell r="K9779">
            <v>2013735470002</v>
          </cell>
          <cell r="L9779" t="str">
            <v>SERVICIO DE ALIMENTACIÓN ESCOLAR(DESAYUNOS ESCOLARES) EN APOYO AL PROGRAMA DE COBERTURA Y PERMANENCIA EN EL SISTEMA EDUCATIVO DEL MUNICIPIO DE PIEDRAS</v>
          </cell>
          <cell r="M9779">
            <v>100</v>
          </cell>
          <cell r="N9779">
            <v>38.35</v>
          </cell>
          <cell r="O9779" t="str">
            <v>CERRADO</v>
          </cell>
        </row>
        <row r="9780">
          <cell r="K9780">
            <v>2013735470003</v>
          </cell>
          <cell r="L9780" t="str">
            <v>REHABILITACION DE LAS VIAS UBANAS EN LOS SECTORES COMPRENDIDOS: CRA 3 ENTRE 6 Y 7 – CRA 5ª ENTRE CALLES 7 HASTA 10 – CALLE 7 ENTRE CARRERAS 2 HASTA LA 5 – CARRERA 3 ENTRE CALLES 2 Y 3 - CALLE 9 ENTE CARRERAS 5 Y 5ª - CALLE 10 ENTRE CRAS 5 Y 5ª- CARRERA 5A ENTRE CALLES 10 Y VIA LOS PETROLEROS - PETROLEROS COLECTOR AGUAS LLUVIAS DEL MUNICIPIO DE PIEDRAS TOLIMA</v>
          </cell>
          <cell r="M9780">
            <v>100</v>
          </cell>
          <cell r="N9780">
            <v>95.02</v>
          </cell>
          <cell r="O9780" t="str">
            <v>TERMINADO</v>
          </cell>
        </row>
        <row r="9781">
          <cell r="K9781">
            <v>2013735470007</v>
          </cell>
          <cell r="L9781" t="str">
            <v>CONSTRUCCIÓN Y ADECUACIÓN DE AULAS EN LA SEDE NRO 2 DE LA INSTITUCIÓN EDUCATIVA TÉCNICA FABIO LOZANO Y LOZANO DEL MUNICIPIO DE PIEDRAS TOLIMA.</v>
          </cell>
          <cell r="M9781">
            <v>100</v>
          </cell>
          <cell r="N9781">
            <v>100</v>
          </cell>
          <cell r="O9781" t="str">
            <v>TERMINADO</v>
          </cell>
        </row>
        <row r="9782">
          <cell r="K9782">
            <v>2013735470008</v>
          </cell>
          <cell r="L9782" t="str">
            <v>CONSTRUCCIÓN ESPACIO  DE INTEGRACIÓN EN LA  INSPECCIÓN DE DOIMA,  MUNICIPIO DE PIEDRAS   TOLIMA</v>
          </cell>
          <cell r="M9782">
            <v>100</v>
          </cell>
          <cell r="N9782">
            <v>31.8</v>
          </cell>
          <cell r="O9782" t="str">
            <v>TERMINADO</v>
          </cell>
        </row>
        <row r="9783">
          <cell r="K9783">
            <v>2014735470001</v>
          </cell>
          <cell r="L9783" t="str">
            <v>CONSTRUCCIÓN Y REPOSICIÓN RED DE ALCANTARILLADO EN EL SECTOR UBICADO DETRÁS DEL PARQUE CONTIGUO A LA CANCHA DE FUTBOL DE LA VEREDA PARADERO CHIPALO PIEDRAS TOLIMA.</v>
          </cell>
          <cell r="M9783">
            <v>100</v>
          </cell>
          <cell r="N9783">
            <v>128.85</v>
          </cell>
          <cell r="O9783" t="str">
            <v>TERMINADO</v>
          </cell>
        </row>
        <row r="9784">
          <cell r="K9784">
            <v>2014735470003</v>
          </cell>
          <cell r="L9784" t="str">
            <v>SERVICIO DE ALIMENTACIÓN ESCOLAR EN APOYO AL PROGRAMA DE COBERTURA Y PERMANENCIA EN EL SISTEMA EDUCATIVO DEL MUNICIPIO DE PIEDRAS</v>
          </cell>
          <cell r="M9784">
            <v>56.47</v>
          </cell>
          <cell r="N9784">
            <v>70.849999999999994</v>
          </cell>
          <cell r="O9784" t="str">
            <v>CONTRATADO EN EJECUCIÓN</v>
          </cell>
        </row>
        <row r="9785">
          <cell r="K9785">
            <v>2014735470004</v>
          </cell>
          <cell r="L9785" t="str">
            <v>SERVICIO DE TRANSPORTE ESCOLAR TERRESTRE, EN APOYO AL PROGRAMA DE COBERTURA Y PERMANENCIA EN EL SISTEMA EDUCATIVO EN EL MUNICIPIO DE PIEDRAS TOLIMA.</v>
          </cell>
          <cell r="M9785">
            <v>100</v>
          </cell>
          <cell r="N9785">
            <v>86.06</v>
          </cell>
          <cell r="O9785" t="str">
            <v>TERMINADO</v>
          </cell>
        </row>
        <row r="9786">
          <cell r="K9786">
            <v>2015735470001</v>
          </cell>
          <cell r="L9786" t="str">
            <v>DOTACIÓN DE HERRAMIENTAS TECNOLÓGICAS PARA LAS INSTITUCIONES EDUCATIVAS DEL MUNICIPIO DE PIEDRAS</v>
          </cell>
          <cell r="M9786">
            <v>100</v>
          </cell>
          <cell r="N9786">
            <v>99.98</v>
          </cell>
          <cell r="O9786" t="str">
            <v>TERMINADO</v>
          </cell>
        </row>
        <row r="9787">
          <cell r="K9787">
            <v>2015735470002</v>
          </cell>
          <cell r="L9787" t="str">
            <v>MEJORAMIENTO DE VIVIENDAS SALUDABLES CONSISTENTE EN LA CONSTRUCCIÓN DE COCINAS  TIPO EN LA ZONA URBANA Y RURAL DEL MUNICIPIO DE PIEDRAS TOLIMA</v>
          </cell>
          <cell r="M9787">
            <v>0</v>
          </cell>
          <cell r="N9787">
            <v>99.05</v>
          </cell>
          <cell r="O9787" t="str">
            <v>CONTRATADO EN EJECUCIÓN</v>
          </cell>
        </row>
        <row r="9788">
          <cell r="K9788">
            <v>2015735470003</v>
          </cell>
          <cell r="L9788" t="str">
            <v>CONSTRUCCIÓN DE UNA CAFETERIA Y MANTENIMIENTO DE LA  SEDE PRINCIPAL DE LA INSTITUCIÓN EDUCATIVA DOIMA DEL MUNICIPIO DE PIEDRAS TOLIMA</v>
          </cell>
          <cell r="M9788">
            <v>0</v>
          </cell>
          <cell r="N9788">
            <v>4.26</v>
          </cell>
          <cell r="O9788" t="str">
            <v>CONTRATADO EN EJECUCIÓN</v>
          </cell>
        </row>
        <row r="9789">
          <cell r="K9789">
            <v>2015735470004</v>
          </cell>
          <cell r="L9789" t="str">
            <v>CONSTRUCCIÓN DE PLACAS HUELLAS Y SUS OBRAS COMPLEMENTARIAS EN LA VÍA QUE DESDE CHICALA CONDUCE A  LA VEREDA DE GUATAQUISITO  DEL MUNICIPIO DE PIEDRAS TOLIMA.</v>
          </cell>
          <cell r="M9789">
            <v>0</v>
          </cell>
          <cell r="N9789">
            <v>0</v>
          </cell>
          <cell r="O9789" t="str">
            <v>CONTRATADO EN EJECUCIÓN</v>
          </cell>
        </row>
        <row r="9790">
          <cell r="K9790">
            <v>2015735470005</v>
          </cell>
          <cell r="L9790" t="str">
            <v>REMODELACIÓN DEL PARQUE BULIRA Y DEL PARQUE PRINCIPAL DE LA INSPECCIÓN DE DOIMA DEL MUNICIPIO DE PIEDRAS TOLIMA</v>
          </cell>
          <cell r="M9790">
            <v>96.76</v>
          </cell>
          <cell r="N9790">
            <v>85.02</v>
          </cell>
          <cell r="O9790" t="str">
            <v>CONTRATADO EN EJECUCIÓN</v>
          </cell>
        </row>
        <row r="9791">
          <cell r="K9791">
            <v>2015735470006</v>
          </cell>
          <cell r="L9791" t="str">
            <v>MEJORAMIENTO DE BADEN  Y SUS ACCESOS, UBICADO EN EL SECTOR SEIS PALMAS ESTACIÓN DOIMA DE PIEDRAS TOLIMA</v>
          </cell>
          <cell r="M9791">
            <v>100</v>
          </cell>
          <cell r="N9791">
            <v>96.08</v>
          </cell>
          <cell r="O9791" t="str">
            <v>TERMINADO</v>
          </cell>
        </row>
        <row r="9792">
          <cell r="K9792">
            <v>2016735470001</v>
          </cell>
          <cell r="L9792" t="str">
            <v>FORTALECIMIENTO DEL SISTEMA DE TRANSPORTE ESCOLAR TERRESTRE EN APOYO AL PROGRAMA DE COBERTURA Y PERMANENCIA EN EL SISTEMA EDUCATIVO DEL MUNICIPIO DE PIEDRAS TOLIMA</v>
          </cell>
          <cell r="M9792">
            <v>0</v>
          </cell>
          <cell r="N9792">
            <v>0</v>
          </cell>
          <cell r="O9792" t="str">
            <v>SIN CONTRATAR</v>
          </cell>
        </row>
        <row r="9793">
          <cell r="K9793">
            <v>2016735470002</v>
          </cell>
          <cell r="L9793" t="str">
            <v>PAVIMENTACIÓN Y CONSTRUCCIÓN DE LA RED DE ALCANTARILLADO DE AGUA LLUVIAS DE LA CARRERA 3 ENTRE CALLES 10 Y 11 DE LA CABECERA MUNICIPAL DE PIEDRAS-TOLIMA</v>
          </cell>
          <cell r="M9793">
            <v>0</v>
          </cell>
          <cell r="N9793">
            <v>0</v>
          </cell>
          <cell r="O9793" t="str">
            <v>SIN CONTRATAR</v>
          </cell>
        </row>
        <row r="9794">
          <cell r="K9794">
            <v>2013004730060</v>
          </cell>
          <cell r="L9794" t="str">
            <v>CONSTRUCCIÓN PAVIMENTACION VIAS URBANAS EN CONCRETO RIGIDO MUNICIPIO PLANADAS, DEPARTAMENTO DEL TOLIMA</v>
          </cell>
          <cell r="M9794">
            <v>100</v>
          </cell>
          <cell r="N9794">
            <v>99.99</v>
          </cell>
          <cell r="O9794" t="str">
            <v>PARA CIERRE</v>
          </cell>
        </row>
        <row r="9795">
          <cell r="K9795">
            <v>2015735550001</v>
          </cell>
          <cell r="L9795" t="str">
            <v>CONSTRUCCIÓN DE ESTRUCTURA DE PAVIMENTO RIGIDO (CONCRETO) SOBRE LAS VÍAS URBANAS DEL MUNICIPIO DE PLANADAS, TOLIMA</v>
          </cell>
          <cell r="M9795">
            <v>60.03</v>
          </cell>
          <cell r="N9795">
            <v>59.43</v>
          </cell>
          <cell r="O9795" t="str">
            <v>CONTRATADO EN EJECUCIÓN</v>
          </cell>
        </row>
        <row r="9796">
          <cell r="K9796">
            <v>2015735550002</v>
          </cell>
          <cell r="L9796" t="str">
            <v>CONSTRUCCIÓN PLACA HUELLA VÍAS RURALES, MIUNICIPIO DE PLANADAS, TOLIMA</v>
          </cell>
          <cell r="M9796">
            <v>23.3</v>
          </cell>
          <cell r="N9796">
            <v>45.04</v>
          </cell>
          <cell r="O9796" t="str">
            <v>CONTRATADO EN EJECUCIÓN</v>
          </cell>
        </row>
        <row r="9797">
          <cell r="K9797">
            <v>2013735630001</v>
          </cell>
          <cell r="L9797" t="str">
            <v>CONSTRUCCIÓN DEL COSTADO LATERAL IZQUIERDO DE LA VIA DE ACCESO PRINCIPAL Y EMPALMES AL MUNICIPIO DE PRADO, TOLIMA, CENTRO ORIENTE</v>
          </cell>
          <cell r="M9797">
            <v>99.99</v>
          </cell>
          <cell r="N9797">
            <v>87.03</v>
          </cell>
          <cell r="O9797" t="str">
            <v>TERMINADO</v>
          </cell>
        </row>
        <row r="9798">
          <cell r="K9798">
            <v>2013735630002</v>
          </cell>
          <cell r="L9798" t="str">
            <v>DESARROLLO PROYECTO DE PAVIMENTACIÓN EN CONCRETO Y OBRAS COMPLEMENTARIAS EN CARRERA 5A SECTOR SALIDA PRADO-DOLORES  MUNICIPIO PRADO, TOLIMA, CENTRO ORIENTE</v>
          </cell>
          <cell r="M9798">
            <v>100</v>
          </cell>
          <cell r="N9798">
            <v>103.59</v>
          </cell>
          <cell r="O9798" t="str">
            <v>TERMINADO</v>
          </cell>
        </row>
        <row r="9799">
          <cell r="K9799">
            <v>2013735630003</v>
          </cell>
          <cell r="L9799" t="str">
            <v>CONSTRUCCIÓN DE MEJORAMIENTOS DE VIVIENDA CONSISTENTE EN COCINAS, UNIDAD SANITARIAS Y HABITACIONES EN PRADO, TOLIMA, CENTRO ORIENTE</v>
          </cell>
          <cell r="M9799">
            <v>100</v>
          </cell>
          <cell r="N9799">
            <v>86.42</v>
          </cell>
          <cell r="O9799" t="str">
            <v>PARA CIERRE</v>
          </cell>
        </row>
        <row r="9800">
          <cell r="K9800">
            <v>2013735630004</v>
          </cell>
          <cell r="L9800" t="str">
            <v>CONSTRUCCIÓN DE MEJORAMIENTOS DE VIVIENDA PARA LA COMUNIDAD INDIGENA ACO VIEJO PATIO BONITO MUNICIPIO DE PRADO, TOLIMA, CENTRO ORIENTE</v>
          </cell>
          <cell r="M9800">
            <v>99.9</v>
          </cell>
          <cell r="N9800">
            <v>116.42</v>
          </cell>
          <cell r="O9800" t="str">
            <v>TERMINADO</v>
          </cell>
        </row>
        <row r="9801">
          <cell r="K9801">
            <v>2013735630005</v>
          </cell>
          <cell r="L9801" t="str">
            <v>CONSTRUCCIÓN DE PISCINA DE TIPO RECREATIVO COMO COMPLEMENTO DEL PROYECTO DEPORTIVO LA VILLA OLIMPICA MUNICIPIO PRADO, TOLIMA, CENTRO ORIENTE</v>
          </cell>
          <cell r="M9801">
            <v>77.66</v>
          </cell>
          <cell r="N9801">
            <v>98.87</v>
          </cell>
          <cell r="O9801" t="str">
            <v>CONTRATADO EN EJECUCIÓN</v>
          </cell>
        </row>
        <row r="9802">
          <cell r="K9802">
            <v>2014735630001</v>
          </cell>
          <cell r="L9802" t="str">
            <v>CONSTRUCCIÓN PAVIMENTO ARTICULADO  Y MEJORAMIENTO URBANO DE LA CALLE 11 ENTRE CARRERAS 5 Y 6 EN EL MUNICIPIO PRADO, TOLIMA, CENTRO ORIENTE</v>
          </cell>
          <cell r="M9802">
            <v>100</v>
          </cell>
          <cell r="N9802">
            <v>94.17</v>
          </cell>
          <cell r="O9802" t="str">
            <v>TERMINADO</v>
          </cell>
        </row>
        <row r="9803">
          <cell r="K9803">
            <v>2015735630002</v>
          </cell>
          <cell r="L9803" t="str">
            <v>CONSTRUCCIÓN PAVIMENTO ARTICULADO CARRERA 5 ENTRE CALLES 9 Y 12 DEL MUNICIPIO DE PRADO TOLIMA</v>
          </cell>
          <cell r="M9803">
            <v>0</v>
          </cell>
          <cell r="N9803">
            <v>85.71</v>
          </cell>
          <cell r="O9803" t="str">
            <v>CONTRATADO EN EJECUCIÓN</v>
          </cell>
        </row>
        <row r="9804">
          <cell r="K9804">
            <v>2015735630003</v>
          </cell>
          <cell r="L9804" t="str">
            <v>MEJORAMIENTO DEL SISTEMA DE ALUMBRADO PÚBLICO EN EL SECTOR URBANO DEL MUNICIPIO DE PRADO TOLIMA</v>
          </cell>
          <cell r="M9804">
            <v>100</v>
          </cell>
          <cell r="N9804">
            <v>100</v>
          </cell>
          <cell r="O9804" t="str">
            <v>TERMINADO</v>
          </cell>
        </row>
        <row r="9805">
          <cell r="K9805">
            <v>2015735630004</v>
          </cell>
          <cell r="L9805" t="str">
            <v>MEJORAMIENTO Y REMODELACIÓN DEL PARQUE “GENERAL SANTANDER” DEL MUNICIPIO DE PRADO TOLIMA</v>
          </cell>
          <cell r="M9805">
            <v>89.51</v>
          </cell>
          <cell r="N9805">
            <v>84.6</v>
          </cell>
          <cell r="O9805" t="str">
            <v>CONTRATADO EN EJECUCIÓN</v>
          </cell>
        </row>
        <row r="9806">
          <cell r="K9806">
            <v>2016735630001</v>
          </cell>
          <cell r="L9806" t="str">
            <v>SERVICIO DE TRANSPORTE ESCOLAR SEGUNDO SEMESTRE DEL AÑO 2016 PARA ESTUDIANTES DE LA ZONA RURAL DEL MUNICIPIO DE PRADO, TOLIMA, CENTRO ORIENTE</v>
          </cell>
          <cell r="M9806">
            <v>0</v>
          </cell>
          <cell r="N9806">
            <v>0</v>
          </cell>
          <cell r="O9806" t="str">
            <v>EN PROCESO DE CONTRATACIÓN</v>
          </cell>
        </row>
        <row r="9807">
          <cell r="K9807">
            <v>2015735850018</v>
          </cell>
          <cell r="L9807" t="str">
            <v>AMPLIACIÓN PLANTA DE TRATAMIENTO DE AGUAS RESIDUALES (P.T.A.R.D) BARRIO CAMILO TORRES PURIFICACIÓN, TOLIMA</v>
          </cell>
          <cell r="M9807">
            <v>63.81</v>
          </cell>
          <cell r="N9807">
            <v>77.22</v>
          </cell>
          <cell r="O9807" t="str">
            <v>CONTRATADO EN EJECUCIÓN</v>
          </cell>
        </row>
        <row r="9808">
          <cell r="K9808">
            <v>2015735850019</v>
          </cell>
          <cell r="L9808" t="str">
            <v>REPOSICIÓN DE LA RED DE ALCANTARILLADO SANITARIO DE LA URBANIZACIÒN LA LIBERTAD DEL MUNICIPIO DE PURIFICACIÓN, TOLIMA</v>
          </cell>
          <cell r="M9808">
            <v>41.88</v>
          </cell>
          <cell r="N9808">
            <v>71.98</v>
          </cell>
          <cell r="O9808" t="str">
            <v>CONTRATADO EN EJECUCIÓN</v>
          </cell>
        </row>
        <row r="9809">
          <cell r="K9809">
            <v>2013735850002</v>
          </cell>
          <cell r="L9809" t="str">
            <v>CONSTRUCCIÓN Y REHABILITACIÓN DE LAS INSTALACIONES DE LA INSTITUCIÓN EDUCATIVA  SANTA LUCIA VEREDA AGUA NEGRA PURIFICACIÓN, TOLIMA, CENTRO ORIENTE</v>
          </cell>
          <cell r="M9809">
            <v>100</v>
          </cell>
          <cell r="N9809">
            <v>93.61</v>
          </cell>
          <cell r="O9809" t="str">
            <v>CERRADO</v>
          </cell>
        </row>
        <row r="9810">
          <cell r="K9810">
            <v>2013735850003</v>
          </cell>
          <cell r="L9810" t="str">
            <v>SERVICIO DE TRANSPORTE ESCOLAR TERRESTRE Y FLUVIAL A LOS ESTUDIANTES DE BÁSICA PRIMARIA, BASICA SECUNDARIA DEL MUNICIPIO DE PURIFICACIÓN, TOLIMA, CENTRO ORIENTE</v>
          </cell>
          <cell r="M9810">
            <v>100</v>
          </cell>
          <cell r="N9810">
            <v>55.92</v>
          </cell>
          <cell r="O9810" t="str">
            <v>PARA CIERRE</v>
          </cell>
        </row>
        <row r="9811">
          <cell r="K9811">
            <v>2013735850004</v>
          </cell>
          <cell r="L9811" t="str">
            <v>APOYO NUTRICIONAL PARA EL MEJORAMIENTO DE LAS CONDICIONES DE SALUD Y NUTRICIÓN EN LA PRIMERA INFANCIA DEL MUNICIPIO DE PURIFICACIÓN, TOLIMA, CENTRO ORIENTE</v>
          </cell>
          <cell r="M9811">
            <v>100</v>
          </cell>
          <cell r="N9811">
            <v>92.27</v>
          </cell>
          <cell r="O9811" t="str">
            <v>TERMINADO</v>
          </cell>
        </row>
        <row r="9812">
          <cell r="K9812">
            <v>2013735850005</v>
          </cell>
          <cell r="L9812" t="str">
            <v>FORMULACIÓN ACCIONES PARA LA GARANTIA DE DERECHOS DE LOS NIÑOS CON DISCAPACIDAD AUDITIVA PURIFICACIÓN, TOLIMA, CENTRO ORIENTE</v>
          </cell>
          <cell r="M9812">
            <v>100</v>
          </cell>
          <cell r="N9812">
            <v>100</v>
          </cell>
          <cell r="O9812" t="str">
            <v>CERRADO</v>
          </cell>
        </row>
        <row r="9813">
          <cell r="K9813">
            <v>2013735850006</v>
          </cell>
          <cell r="L9813" t="str">
            <v>MANTENIMIENTO VÍAS URBANAS Y REPOSICIÓN ALCANTARILLADO EN EL CASCO URBANO DE PURIFICACIÓN, TOLIMA, CENTRO ORIENTE PURIFICACIÓN, TOLIMA, CENTRO ORIENTE</v>
          </cell>
          <cell r="M9813">
            <v>100</v>
          </cell>
          <cell r="N9813">
            <v>96.1</v>
          </cell>
          <cell r="O9813" t="str">
            <v>TERMINADO</v>
          </cell>
        </row>
        <row r="9814">
          <cell r="K9814">
            <v>2013735850007</v>
          </cell>
          <cell r="L9814" t="str">
            <v>REHABILITACIÓN Y MEJORAMIENTO DE LA CASA DE LA CULTURA DE LA VEREDA CHENCHE ASOLEADOS DEL MUNICIPIO DE PURIFICACIÓN, TOLIMA, CENTRO ORIENTE</v>
          </cell>
          <cell r="M9814">
            <v>100</v>
          </cell>
          <cell r="N9814">
            <v>84.5</v>
          </cell>
          <cell r="O9814" t="str">
            <v>CERRADO</v>
          </cell>
        </row>
        <row r="9815">
          <cell r="K9815">
            <v>2013735850008</v>
          </cell>
          <cell r="L9815" t="str">
            <v>FORTALECIMIENTO CONDICIONES NUTRICIONALES NIÑOS  Y NIÑAS ZONA RURAL PURIFICACIÓN, TOLIMA, CENTRO ORIENTE</v>
          </cell>
          <cell r="M9815">
            <v>100</v>
          </cell>
          <cell r="N9815">
            <v>84.82</v>
          </cell>
          <cell r="O9815" t="str">
            <v>PARA CIERRE</v>
          </cell>
        </row>
        <row r="9816">
          <cell r="K9816">
            <v>2013735850009</v>
          </cell>
          <cell r="L9816" t="str">
            <v>APOYO POBLACIÓN EN SITUACIÓN DE DISCAPACIDAD CON LA IMPLEMENTACIÓN DE AYUDAS TÉCNICAS PURIFICACIÓN, TOLIMA, CENTRO ORIENTE</v>
          </cell>
          <cell r="M9816">
            <v>100</v>
          </cell>
          <cell r="N9816">
            <v>100</v>
          </cell>
          <cell r="O9816" t="str">
            <v>CERRADO</v>
          </cell>
        </row>
        <row r="9817">
          <cell r="K9817">
            <v>2013735850010</v>
          </cell>
          <cell r="L9817" t="str">
            <v>REHABILITACIÓN Y MEJORAMIENTO DE LAS INSTALACIONES DE LA PLAZA DE MERCADO PURIFICACIÓN, TOLIMA, CENTRO ORIENTE</v>
          </cell>
          <cell r="M9817">
            <v>100</v>
          </cell>
          <cell r="N9817">
            <v>97.34</v>
          </cell>
          <cell r="O9817" t="str">
            <v>CERRADO</v>
          </cell>
        </row>
        <row r="9818">
          <cell r="K9818">
            <v>2013735850011</v>
          </cell>
          <cell r="L9818" t="str">
            <v>CONSTRUCCIÓN Y DOTACION BLOQUE EMPRESARIAL INSTITUCION EDUCATIVA TULIO VARON VEREDA CHENCHE ASOLEADO PURIFICACIÓN, TOLIMA, CENTRO ORIENTE</v>
          </cell>
          <cell r="M9818">
            <v>100</v>
          </cell>
          <cell r="N9818">
            <v>99.97</v>
          </cell>
          <cell r="O9818" t="str">
            <v>CERRADO</v>
          </cell>
        </row>
        <row r="9819">
          <cell r="K9819">
            <v>2013735850012</v>
          </cell>
          <cell r="L9819" t="str">
            <v>CONSTRUCCIÓN COMEDOR ESCOLAR  E INSTALACION DE ACOMETIDA ELECTRICA  INSTITUCION EDUCATIVA SANTA LUCIA  VEREDA EL ACEITUNO PURIFICACIÓN, TOLIMA, CENTRO ORIENTE</v>
          </cell>
          <cell r="M9819">
            <v>100</v>
          </cell>
          <cell r="N9819">
            <v>96.81</v>
          </cell>
          <cell r="O9819" t="str">
            <v>CERRADO</v>
          </cell>
        </row>
        <row r="9820">
          <cell r="K9820">
            <v>2013735850013</v>
          </cell>
          <cell r="L9820" t="str">
            <v>IMPLEMENTACIÓN 15 AULAS DIGITALES EN INSTITUCIONES EDUCATIVAS PURIFICACIÓN, TOLIMA, CENTRO ORIENTE</v>
          </cell>
          <cell r="M9820">
            <v>100</v>
          </cell>
          <cell r="N9820">
            <v>95.31</v>
          </cell>
          <cell r="O9820" t="str">
            <v>CERRADO</v>
          </cell>
        </row>
        <row r="9821">
          <cell r="K9821">
            <v>2013735850014</v>
          </cell>
          <cell r="L9821" t="str">
            <v>CONSTRUCCIÓN RED DE GAS NATURAL Y CONEXIÓN A USUARIOS EN LAS VEREDAS DEL MUNICIPIO PURIFICACIÓN TOLIMA PURIFICACIÓN, TOLIMA, CENTRO ORIENTE</v>
          </cell>
          <cell r="M9821">
            <v>100</v>
          </cell>
          <cell r="N9821">
            <v>85.33</v>
          </cell>
          <cell r="O9821" t="str">
            <v>TERMINADO</v>
          </cell>
        </row>
        <row r="9822">
          <cell r="K9822">
            <v>2013735850015</v>
          </cell>
          <cell r="L9822" t="str">
            <v>CONSTRUCCIÓN SALÓN COMUNAL CABILDO INDÍGENA EL VERGEL DEL MUNICIPIO DE PURIFICACIÓN, TOLIMA, CENTRO ORIENTE</v>
          </cell>
          <cell r="M9822">
            <v>100</v>
          </cell>
          <cell r="N9822">
            <v>99.82</v>
          </cell>
          <cell r="O9822" t="str">
            <v>CERRADO</v>
          </cell>
        </row>
        <row r="9823">
          <cell r="K9823">
            <v>2013735850016</v>
          </cell>
          <cell r="L9823" t="str">
            <v>REHABILITACIÓN DE LAS  VIAS POPULARES DEL MUNICIPIO PURIFICACIÓN, TOLIMA, CENTRO ORIENTE</v>
          </cell>
          <cell r="M9823">
            <v>100</v>
          </cell>
          <cell r="N9823">
            <v>99.85</v>
          </cell>
          <cell r="O9823" t="str">
            <v>CERRADO</v>
          </cell>
        </row>
        <row r="9824">
          <cell r="K9824">
            <v>2013735850017</v>
          </cell>
          <cell r="L9824" t="str">
            <v>CONSTRUCCIÓN VIVIENDA NUEVA INTERES SOCIAL URBANIZACION SANTA BARBARA MUNICIPIO PURIFICACIÓN, TOLIMA, CENTRO ORIENTE</v>
          </cell>
          <cell r="M9824">
            <v>99.99</v>
          </cell>
          <cell r="N9824">
            <v>81.69</v>
          </cell>
          <cell r="O9824" t="str">
            <v>TERMINADO</v>
          </cell>
        </row>
        <row r="9825">
          <cell r="K9825">
            <v>2013735850018</v>
          </cell>
          <cell r="L9825" t="str">
            <v>CONSTRUCCIÓN DE LA SEDE DEL CUERPO DE BOMBEROS DEL MUNICIPIO DE PURIFICACIÓN, TOLIMA, CENTRO ORIENTE</v>
          </cell>
          <cell r="M9825">
            <v>100</v>
          </cell>
          <cell r="N9825">
            <v>99.08</v>
          </cell>
          <cell r="O9825" t="str">
            <v>CERRADO</v>
          </cell>
        </row>
        <row r="9826">
          <cell r="K9826">
            <v>2013735850019</v>
          </cell>
          <cell r="L9826" t="str">
            <v>CONSTRUCCIÓN DE LA PLAZA DE MERCADO EN LA VEREDA CHENCHE ASOLEADO DEL MUNICIPIO DE PURIFICACIÓN, TOLIMA, CENTRO ORIENTE</v>
          </cell>
          <cell r="M9826">
            <v>100</v>
          </cell>
          <cell r="N9826">
            <v>99.83</v>
          </cell>
          <cell r="O9826" t="str">
            <v>PARA CIERRE</v>
          </cell>
        </row>
        <row r="9827">
          <cell r="K9827">
            <v>2013735850020</v>
          </cell>
          <cell r="L9827" t="str">
            <v>SUMINISTRO DE COMPLEMENTOS DIETARIOS Y EVALUACIÓN NUTRICIONAL A CABILDOS INDIGENAS POIMAS Y POINCOS TAIRA DEL MUNICIPIO DE PURIFICACIÓN, TOLIMA, CENTRO ORIENTE</v>
          </cell>
          <cell r="M9827">
            <v>100</v>
          </cell>
          <cell r="N9827">
            <v>99.94</v>
          </cell>
          <cell r="O9827" t="str">
            <v>TERMINADO</v>
          </cell>
        </row>
        <row r="9828">
          <cell r="K9828">
            <v>2013735850021</v>
          </cell>
          <cell r="L9828" t="str">
            <v>CONSTRUCCIÓN DE OBRAS DE URBANISMO Y VIVIENDA NUEVA DE INTERÉS SOCIAL EN PREDIO DENOMINADO EL PROGRESO EN EL MUNICIPIO DE PURIFICACIÓN, TOLIMA</v>
          </cell>
          <cell r="M9828">
            <v>100</v>
          </cell>
          <cell r="N9828">
            <v>100</v>
          </cell>
          <cell r="O9828" t="str">
            <v>TERMINADO</v>
          </cell>
        </row>
        <row r="9829">
          <cell r="K9829">
            <v>2013735850022</v>
          </cell>
          <cell r="L9829" t="str">
            <v>REHABILITACIÓN Y REMODELACIÓN DE LA INSTALACIÓN DEL CENTRO DEPORTIVO IPRD DEL MUNICIPIO DE PURIFICACIÓN, TOLIMA</v>
          </cell>
          <cell r="M9829">
            <v>100</v>
          </cell>
          <cell r="N9829">
            <v>99.96</v>
          </cell>
          <cell r="O9829" t="str">
            <v>CERRADO</v>
          </cell>
        </row>
        <row r="9830">
          <cell r="K9830">
            <v>2013735850023</v>
          </cell>
          <cell r="L9830" t="str">
            <v>SUMINISTRO DE COMPLEMENTOS DIETARIOS Y SEGUIMIENTO NUTRICIONAL A LAS FAMILIAS DEL CABILDO INDIGENA DE LA VEREDA CHENCHE ASOLEADO FILIAL CRIT DEL MUNICIPIO DE PURIFICACIÓN - TOLIMA</v>
          </cell>
          <cell r="M9830">
            <v>100</v>
          </cell>
          <cell r="N9830">
            <v>100</v>
          </cell>
          <cell r="O9830" t="str">
            <v>CERRADO</v>
          </cell>
        </row>
        <row r="9831">
          <cell r="K9831">
            <v>2013735850024</v>
          </cell>
          <cell r="L9831" t="str">
            <v>CONSTRUCCIÓN RED DE GAS NATURAL Y CONEXION A USUARIOS DE MENORES INGRESOS VEREDAS SANTA LUCIA I, II, SABANETA, REMOLINOS, TIGRE Y CONSUELO DE PURIFICACIÓN, TOLIMA</v>
          </cell>
          <cell r="M9831">
            <v>100</v>
          </cell>
          <cell r="N9831">
            <v>100</v>
          </cell>
          <cell r="O9831" t="str">
            <v>CERRADO</v>
          </cell>
        </row>
        <row r="9832">
          <cell r="K9832">
            <v>2013735850025</v>
          </cell>
          <cell r="L9832" t="str">
            <v>MEJORAMIENTO DE LA CALIDAD DE VIDA A LA POBLACIÓN EN SITUACIÓN DE DISCAPACIDAD MEDIANTE EL OTORGAMIENTO DE AYUDAS TÉCNICAS PURIFICACIÓN, TOLIMA, CENTRO ORIENTE</v>
          </cell>
          <cell r="M9832">
            <v>100</v>
          </cell>
          <cell r="N9832">
            <v>100</v>
          </cell>
          <cell r="O9832" t="str">
            <v>CERRADO</v>
          </cell>
        </row>
        <row r="9833">
          <cell r="K9833">
            <v>2013735850026</v>
          </cell>
          <cell r="L9833" t="str">
            <v>REHABILITACIÓN Y ADECUACIÓN A LOS ESCENARIOS DEPORTIVOS DE LOS BARRIOS EL PLAN , OSPINA PEREZ, LA LIBERTAD Y EL ESTADIO MUNICIPAL EN PURIFICACIÓN, TOLIMA.</v>
          </cell>
          <cell r="M9833">
            <v>100</v>
          </cell>
          <cell r="N9833">
            <v>98.77</v>
          </cell>
          <cell r="O9833" t="str">
            <v>CERRADO</v>
          </cell>
        </row>
        <row r="9834">
          <cell r="K9834">
            <v>2013735850027</v>
          </cell>
          <cell r="L9834" t="str">
            <v>SERVICIO DE TRANSPORTE ESCOLAR TERRESTRE Y FLUVIAL A LOS ESTUDIANTES DE LOS ESTABLECIMIENTOS EDUCATIVOS DEL SECTOR RURAL DE DIFÍCIL ACCESO EN EL MUNICIPIO DE PURIFICACIÓN, TOLIMA.</v>
          </cell>
          <cell r="M9834">
            <v>100</v>
          </cell>
          <cell r="N9834">
            <v>99.83</v>
          </cell>
          <cell r="O9834" t="str">
            <v>PARA CIERRE</v>
          </cell>
        </row>
        <row r="9835">
          <cell r="K9835">
            <v>2013735850028</v>
          </cell>
          <cell r="L9835" t="str">
            <v>CONSTRUCCIÓN ZONA DE ESPARCIMIENTO PÚBLICO EN EL SECTOR EL CRUCE DEL MUNICIPIO DE PURIFICACIÓN, TOLIMA, CENTRO ORIENTE</v>
          </cell>
          <cell r="M9835">
            <v>100</v>
          </cell>
          <cell r="N9835">
            <v>97.22</v>
          </cell>
          <cell r="O9835" t="str">
            <v>TERMINADO</v>
          </cell>
        </row>
        <row r="9836">
          <cell r="K9836">
            <v>2013735850029</v>
          </cell>
          <cell r="L9836" t="str">
            <v>MANTENIMIENTO DE LAS INSTALACIONES EXISTENTES Y ADECUACIONES DE AULAS EDUCATIVAS DE LA INSTITUCIÓN SAN JORGE SEDE LAS DAMAS DEL MUNICIPIO DE PURIFICACIÓN - TOLIMA.</v>
          </cell>
          <cell r="M9836">
            <v>100</v>
          </cell>
          <cell r="N9836">
            <v>93.03</v>
          </cell>
          <cell r="O9836" t="str">
            <v>CERRADO</v>
          </cell>
        </row>
        <row r="9837">
          <cell r="K9837">
            <v>2014735850001</v>
          </cell>
          <cell r="L9837" t="str">
            <v>CONSTRUCCIÓN DE SALONES COMUNALES EN LOS BARRIOS LA LIBERTAD Y VILLA DE LAS PALMAS DEL MUNICIPIO DE PURIFICACIÓN, TOLIMA.</v>
          </cell>
          <cell r="M9837">
            <v>100</v>
          </cell>
          <cell r="N9837">
            <v>93.1</v>
          </cell>
          <cell r="O9837" t="str">
            <v>PARA CIERRE</v>
          </cell>
        </row>
        <row r="9838">
          <cell r="K9838">
            <v>2014735850002</v>
          </cell>
          <cell r="L9838" t="str">
            <v>CONSTRUCCIÓN Y REHABILITACIÓN EN EL COLISEO DE FERIAS SERVANDO OLIVERO TRIANA Y PLAZA DE TOROS SAN JERÓNIMO DEL MUNICIPIO DE PURIFICACIÓN, TOLIMA</v>
          </cell>
          <cell r="M9838">
            <v>100</v>
          </cell>
          <cell r="N9838">
            <v>99.99</v>
          </cell>
          <cell r="O9838" t="str">
            <v>CERRADO</v>
          </cell>
        </row>
        <row r="9839">
          <cell r="K9839">
            <v>2014735850003</v>
          </cell>
          <cell r="L9839" t="str">
            <v>REHABILITACIÓN DEL PARQUE LA ESTANCIA BARRIO OSPINA PEREZ SECTOR UNO DEL MUNICIPIO DE PURIFICACIÓN, TOLIMA</v>
          </cell>
          <cell r="M9839">
            <v>100</v>
          </cell>
          <cell r="N9839">
            <v>99.95</v>
          </cell>
          <cell r="O9839" t="str">
            <v>CERRADO</v>
          </cell>
        </row>
        <row r="9840">
          <cell r="K9840">
            <v>2014735850004</v>
          </cell>
          <cell r="L9840" t="str">
            <v>AMPLIACIÓN Y ADECUACIÓN DE LA VIA SIETE ESQUINAS DEL MUNICIPIO DE PURIFICACIÓN, TOLIMA.</v>
          </cell>
          <cell r="M9840">
            <v>100</v>
          </cell>
          <cell r="N9840">
            <v>95.21</v>
          </cell>
          <cell r="O9840" t="str">
            <v>CERRADO</v>
          </cell>
        </row>
        <row r="9841">
          <cell r="K9841">
            <v>2014735850006</v>
          </cell>
          <cell r="L9841" t="str">
            <v>REHABILITACIÓN DE CINCO TRAMOS DE VIAS EN PAVIMENTO FLEXIBLE DEL MUNICIPIO DE PURIFICACIÓN, TOLIMA.</v>
          </cell>
          <cell r="M9841">
            <v>100</v>
          </cell>
          <cell r="N9841">
            <v>99.99</v>
          </cell>
          <cell r="O9841" t="str">
            <v>CERRADO</v>
          </cell>
        </row>
        <row r="9842">
          <cell r="K9842">
            <v>2014735850007</v>
          </cell>
          <cell r="L9842" t="str">
            <v>REHABILITACIÓN DE SIETE TRAMOS DE VIAS EN PAVIMENTO RIGIDO DEL MUNICIPIO DE PURIFICACIÓN, TOLIMA.</v>
          </cell>
          <cell r="M9842">
            <v>100</v>
          </cell>
          <cell r="N9842">
            <v>99.89</v>
          </cell>
          <cell r="O9842" t="str">
            <v>CERRADO</v>
          </cell>
        </row>
        <row r="9843">
          <cell r="K9843">
            <v>2014735850008</v>
          </cell>
          <cell r="L9843" t="str">
            <v>REPOSICIÓN RED DE ALCANTARILLADO, REHABILITACIÓN Y PAVIMENTACIÓN CARRERA QUINTA ENTRE CALLE PRIMERA Y CALLE TERCERA Y PAVIMENTACIÓN DE LA CALLE PRIMERA DEL BARRIO MODELO DEL MUNICIPIO DE PURIFICACIÓN TOLIMA</v>
          </cell>
          <cell r="M9843">
            <v>100</v>
          </cell>
          <cell r="N9843">
            <v>99.98</v>
          </cell>
          <cell r="O9843" t="str">
            <v>CERRADO</v>
          </cell>
        </row>
        <row r="9844">
          <cell r="K9844">
            <v>2014735850009</v>
          </cell>
          <cell r="L9844" t="str">
            <v>APOYO PARA EL MEJORAMIENTO DE LAS CONDICIONES DE SALUD EN PREVENCION DE ENFERMEDADES DE CARACTER NUTRICIONAL A MADRES GESTANTE Y LACTANTES, NIÑOS MENORES DE 5 AÑOS Y ADULTOS MAYORES DEL MUNICIPIO DE PURIFICACIÓN TOLIMA</v>
          </cell>
          <cell r="M9844">
            <v>100</v>
          </cell>
          <cell r="N9844">
            <v>100</v>
          </cell>
          <cell r="O9844" t="str">
            <v>CERRADO</v>
          </cell>
        </row>
        <row r="9845">
          <cell r="K9845">
            <v>2014735850010</v>
          </cell>
          <cell r="L9845" t="str">
            <v>CONSTRUCCIÓN GLORIETA Y ORDENAMIENTO URBANO SECTOR PLAZA ROJA MUNICIPIO DE PURIFICACIÓN, TOLIMA, CENTRO ORIENTE</v>
          </cell>
          <cell r="M9845">
            <v>100</v>
          </cell>
          <cell r="N9845">
            <v>99.92</v>
          </cell>
          <cell r="O9845" t="str">
            <v>CERRADO</v>
          </cell>
        </row>
        <row r="9846">
          <cell r="K9846">
            <v>2015735850003</v>
          </cell>
          <cell r="L9846" t="str">
            <v>FORTALECIMIENTO DE LAS CONDICIONES NUTRICIONALES DE LOS NIÑOS, NIÑAS Y ADOLESCENTES DE LAS INSTITUCIONES EDUCATIVAS DEL MUNICIPIO DE PURIFICACIÓN DEPARTAMENTO DEL TOLIMA</v>
          </cell>
          <cell r="M9846">
            <v>100</v>
          </cell>
          <cell r="N9846">
            <v>51.86</v>
          </cell>
          <cell r="O9846" t="str">
            <v>PARA CIERRE</v>
          </cell>
        </row>
        <row r="9847">
          <cell r="K9847">
            <v>2015735850004</v>
          </cell>
          <cell r="L9847" t="str">
            <v>SERVICIO DE TRANSPORTE ESCOLAR TERRESTRE Y FLUVIAL A LOS ESTUDIANTES DE LOS ESTABLECIMIENTOS EDUCATIVOS DEL SECTOR RURAL DE DIFÍCIL ACCESO EN EL MUNICIPIO DE PURIFICACIÓN DEPARTAMENTO DEL TOLIMA.</v>
          </cell>
          <cell r="M9847">
            <v>100</v>
          </cell>
          <cell r="N9847">
            <v>60.8</v>
          </cell>
          <cell r="O9847" t="str">
            <v>PARA CIERRE</v>
          </cell>
        </row>
        <row r="9848">
          <cell r="K9848">
            <v>2015735850005</v>
          </cell>
          <cell r="L9848" t="str">
            <v>CONSTRUCCIÓN RED DE GAS NATURAL Y CONEXIÓN A USUARIOS DE MENORES INGRESOS VEREDAS CAIRO SOCORRO-CAIRO BRISAS-CAIRO LETICIA-CAIRO SANTA HELENA-EL PARAÍSO-SAN FRANCISCO-VEREDA HOLANDA DEL MUNICIPIO DE PURIFICACIÓN-TOLIMA.</v>
          </cell>
          <cell r="M9848">
            <v>95.89</v>
          </cell>
          <cell r="N9848">
            <v>94.29</v>
          </cell>
          <cell r="O9848" t="str">
            <v>TERMINADO</v>
          </cell>
        </row>
        <row r="9849">
          <cell r="K9849">
            <v>2015735850006</v>
          </cell>
          <cell r="L9849" t="str">
            <v>CONSTRUCCIÓN DE LA RED SANITARIA PARA EL DESCOLE DEL ALCANTARILLADO DE LA URBANIZACIÓN EL PROGRESO, INICIANDO EN LA URBANIZACIÓN SANTA ISABEL HASTA LLEGAR AL POZO SOBRE LA CARRERA 5 DEL BARRIO MODELO DEL MUNICIPIO DE PURIFICACIÓN</v>
          </cell>
          <cell r="M9849">
            <v>100</v>
          </cell>
          <cell r="N9849">
            <v>99.93</v>
          </cell>
          <cell r="O9849" t="str">
            <v>PARA CIERRE</v>
          </cell>
        </row>
        <row r="9850">
          <cell r="K9850">
            <v>2015735850007</v>
          </cell>
          <cell r="L9850" t="str">
            <v>CONSTRUCCIÓN Y MANTENIMIENTO DE CUNETAS EN LA VÍA PURIFICACIÓN-CHENCHE ASOLEADOS DEL KM 8 + 200 AL KM 10 + 200 DEL MUNICIPIO DE PURIFICACIÓN TOLIMA</v>
          </cell>
          <cell r="M9850">
            <v>100</v>
          </cell>
          <cell r="N9850">
            <v>99.68</v>
          </cell>
          <cell r="O9850" t="str">
            <v>PARA CIERRE</v>
          </cell>
        </row>
        <row r="9851">
          <cell r="K9851">
            <v>2015735850008</v>
          </cell>
          <cell r="L9851" t="str">
            <v>CONSTRUCCIÓN Y MEJORAMIENTO DE LA INFRAESTRUCTURA TURISTICA DEL BARRIO EL PUERTO EN EL MUNICIPIO DE PURIFICACIÒN TOLIMA</v>
          </cell>
          <cell r="M9851">
            <v>100</v>
          </cell>
          <cell r="N9851">
            <v>92.16</v>
          </cell>
          <cell r="O9851" t="str">
            <v>TERMINADO</v>
          </cell>
        </row>
        <row r="9852">
          <cell r="K9852">
            <v>2015735850009</v>
          </cell>
          <cell r="L9852" t="str">
            <v>CONSTRUCCIÓN SALÒN ANCESTRAL PARA ACTIVIDADES CULTURALES DEL CABILDO INDIGENA LOS POIMAS EN LA VEREDA BUENAVISTA DEL MUNICIPIO DE PURIFICACION TOLIMA</v>
          </cell>
          <cell r="M9852">
            <v>72.489999999999995</v>
          </cell>
          <cell r="N9852">
            <v>74.05</v>
          </cell>
          <cell r="O9852" t="str">
            <v>CONTRATADO EN EJECUCIÓN</v>
          </cell>
        </row>
        <row r="9853">
          <cell r="K9853">
            <v>2015735850010</v>
          </cell>
          <cell r="L9853" t="str">
            <v>MEJORAMIENTO DE VIVIENDA EN LA ZONA RURAL Y URBANA EN EL MUNICIPIO DE PURIFICACIÓN - TOLIMA</v>
          </cell>
          <cell r="M9853">
            <v>100</v>
          </cell>
          <cell r="N9853">
            <v>85.45</v>
          </cell>
          <cell r="O9853" t="str">
            <v>TERMINADO</v>
          </cell>
        </row>
        <row r="9854">
          <cell r="K9854">
            <v>2015735850011</v>
          </cell>
          <cell r="L9854" t="str">
            <v>CONSTRUCCIÓN DEL PARQUE EL PORVENIR PARA APROVECHAMIENTO DEL TIEMPO LIBRE EN EL MUNICIPIO DE PURIFICACIÓN, TOLIMA</v>
          </cell>
          <cell r="M9854">
            <v>100</v>
          </cell>
          <cell r="N9854">
            <v>89.28</v>
          </cell>
          <cell r="O9854" t="str">
            <v>TERMINADO</v>
          </cell>
        </row>
        <row r="9855">
          <cell r="K9855">
            <v>2015735850012</v>
          </cell>
          <cell r="L9855" t="str">
            <v>CONSTRUCCIÓN DE LA INFRAESTRUCTURA VIAL DE LOS SECTORES EL TRIUNFO Y URBANIZACIÒN EL PROGRESO DEL MUNICIPIO DE PURIFICACIÓN, TOLIMA</v>
          </cell>
          <cell r="M9855">
            <v>59.63</v>
          </cell>
          <cell r="N9855">
            <v>55.21</v>
          </cell>
          <cell r="O9855" t="str">
            <v>CONTRATADO EN EJECUCIÓN</v>
          </cell>
        </row>
        <row r="9856">
          <cell r="K9856">
            <v>2015735850013</v>
          </cell>
          <cell r="L9856" t="str">
            <v>MEJORAMIENTO DE LA VIA DE LA VEREDA AÑILES, SAN ROQUE DEL MUNICIPIO DE PURIFICACIÓN - TOLIMA</v>
          </cell>
          <cell r="M9856">
            <v>0</v>
          </cell>
          <cell r="N9856">
            <v>0</v>
          </cell>
          <cell r="O9856" t="str">
            <v>CONTRATADO EN EJECUCIÓN</v>
          </cell>
        </row>
        <row r="9857">
          <cell r="K9857">
            <v>2015735850014</v>
          </cell>
          <cell r="L9857" t="str">
            <v>MEJORAMIENTO ALUMBRADO PUBLICO DE LAS VEREDAS TAMBO, BUENAVISTA EN EL MUNICIPIO DE PURIFICACIÓN, TOLIMA</v>
          </cell>
          <cell r="M9857">
            <v>90</v>
          </cell>
          <cell r="N9857">
            <v>49.25</v>
          </cell>
          <cell r="O9857" t="str">
            <v>CONTRATADO EN EJECUCIÓN</v>
          </cell>
        </row>
        <row r="9858">
          <cell r="K9858">
            <v>2015735850015</v>
          </cell>
          <cell r="L9858" t="str">
            <v>CONSTRUCCIÓN EN PAVIMENTO RIGIDO EN EL SECTOR LA MIEL, EN LA CARRERA 8 CON CALLE 5 DEL MUNICIPIO DE PURIFICACIÓN, TOLIMA</v>
          </cell>
          <cell r="M9858">
            <v>100</v>
          </cell>
          <cell r="N9858">
            <v>99.98</v>
          </cell>
          <cell r="O9858" t="str">
            <v>PARA CIERRE</v>
          </cell>
        </row>
        <row r="9859">
          <cell r="K9859">
            <v>2015735850016</v>
          </cell>
          <cell r="L9859" t="str">
            <v>CONSTRUCCIÓN EN PAVIMENTO RIGIDO EN EL BARRIO VILLA CAROLINA, EN LA CALLE 1ª, 2ª Y 3ª DEL MUNICIPIO DE PURIFICACIÓN, TOLIMA</v>
          </cell>
          <cell r="M9859">
            <v>0.6</v>
          </cell>
          <cell r="N9859">
            <v>50</v>
          </cell>
          <cell r="O9859" t="str">
            <v>CONTRATADO EN EJECUCIÓN</v>
          </cell>
        </row>
        <row r="9860">
          <cell r="K9860">
            <v>2012004730038</v>
          </cell>
          <cell r="L9860" t="str">
            <v>CONSTRUCCIÓN DE UN TRAMO ALCANTARILLADO EN EN EL BARRIO BELLO HORIZONTE  SECTOR URBANO DEL MUNICIPIO DE RIOBLANCO, TOLIMA</v>
          </cell>
          <cell r="M9860">
            <v>100</v>
          </cell>
          <cell r="N9860">
            <v>5.57</v>
          </cell>
          <cell r="O9860" t="str">
            <v>TERMINADO</v>
          </cell>
        </row>
        <row r="9861">
          <cell r="K9861">
            <v>2012004730039</v>
          </cell>
          <cell r="L9861" t="str">
            <v>CONSTRUCCIÓN DE DOS TRAMOS DE ALCANTARILLADO EN LA CALLE 2  CRA 5 Y 6 - CRA 8 CALLE 2 Y 3 INSPECCIÓN DE  HERRERA MUNCIPIO DE RIOBLANCO TOLIMA</v>
          </cell>
          <cell r="M9861">
            <v>100</v>
          </cell>
          <cell r="N9861">
            <v>99.88</v>
          </cell>
          <cell r="O9861" t="str">
            <v>TERMINADO</v>
          </cell>
        </row>
        <row r="9862">
          <cell r="K9862">
            <v>2012004730072</v>
          </cell>
          <cell r="L9862" t="str">
            <v>CONSTRUCCIÓN OBRAS DE PAVIMENTACION DEL BARRIO BELLO HORIZONTE EN EL SECTOR URBANO DEL MUNICIPIO DE RIOBLANCO, TOLIMA</v>
          </cell>
          <cell r="M9862">
            <v>100</v>
          </cell>
          <cell r="N9862">
            <v>44.04</v>
          </cell>
          <cell r="O9862" t="str">
            <v>TERMINADO</v>
          </cell>
        </row>
        <row r="9863">
          <cell r="K9863">
            <v>2013004730018</v>
          </cell>
          <cell r="L9863" t="str">
            <v>CONSTRUCCIÓN RED DE GAS DOMICILIARIO Y CONEXION DE USUARIOS DE MENORES INGRESOS EN EL AREA URBANA Y EL CORREGIMIENTO DE HERRERA RIOBLANCO, TOLIMA, CENTRO ORIENTE</v>
          </cell>
          <cell r="M9863">
            <v>100</v>
          </cell>
          <cell r="N9863">
            <v>23.77</v>
          </cell>
          <cell r="O9863" t="str">
            <v>TERMINADO</v>
          </cell>
        </row>
        <row r="9864">
          <cell r="K9864">
            <v>2013004730028</v>
          </cell>
          <cell r="L9864" t="str">
            <v>CONSTRUCCIÓN OBRAS DE PAVIMENTACIÓN DE LA SALIDA DE RIOBLANCO HACIA EL CORREGIMIENTO DE HERRERA, MUNICIPIO DE RIOBLANCO, TOLIMA, CENTRO ORIENTE</v>
          </cell>
          <cell r="M9864">
            <v>100</v>
          </cell>
          <cell r="N9864">
            <v>99.89</v>
          </cell>
          <cell r="O9864" t="str">
            <v>TERMINADO</v>
          </cell>
        </row>
        <row r="9865">
          <cell r="K9865">
            <v>2013004730096</v>
          </cell>
          <cell r="L9865" t="str">
            <v>CONSTRUCCIÓN SANEAMIENTO BÁSICO EN LA ZONA RURAL MUNICIPIO DE RIOBLANCO EN MARCO DEL CONTRATO PLAN SUR DEL TOLIMA</v>
          </cell>
          <cell r="M9865">
            <v>100</v>
          </cell>
          <cell r="N9865">
            <v>99.99</v>
          </cell>
          <cell r="O9865" t="str">
            <v>TERMINADO</v>
          </cell>
        </row>
        <row r="9866">
          <cell r="K9866">
            <v>2015736160003</v>
          </cell>
          <cell r="L9866" t="str">
            <v>CONSTRUCCIÓN PAVIMENTACIÓN BARRIO SAN JOSÉ Y ALCANTARILLADO PLUVIAL EN EL SECTOR URBANO DEL MUNICIPIO RIOBLANCO, TOLIMA.</v>
          </cell>
          <cell r="M9866">
            <v>100</v>
          </cell>
          <cell r="N9866">
            <v>99.98</v>
          </cell>
          <cell r="O9866" t="str">
            <v>TERMINADO</v>
          </cell>
        </row>
        <row r="9867">
          <cell r="K9867">
            <v>2015736160004</v>
          </cell>
          <cell r="L9867" t="str">
            <v>CONSTRUCCIÓN PAVIMENTACION DE LA SEGUNDA FASE DEL BARRIO BELLO HORIZONTE, SECTOR URBANO DEL MUNICIPIO DE RIOBLANCO, TOLIMA.</v>
          </cell>
          <cell r="M9867">
            <v>100</v>
          </cell>
          <cell r="N9867">
            <v>99.99</v>
          </cell>
          <cell r="O9867" t="str">
            <v>TERMINADO</v>
          </cell>
        </row>
        <row r="9868">
          <cell r="K9868">
            <v>2015736160005</v>
          </cell>
          <cell r="L9868" t="str">
            <v>CONSTRUCCIÓN PLACA HUELLA EN EL ACCESO A LA VEREDA LOS ANGELES SECTOR RURAL DEL MUNICIPIO RIOBLANCO, TOLIMA.</v>
          </cell>
          <cell r="M9868">
            <v>100</v>
          </cell>
          <cell r="N9868">
            <v>99.49</v>
          </cell>
          <cell r="O9868" t="str">
            <v>TERMINADO</v>
          </cell>
        </row>
        <row r="9869">
          <cell r="K9869">
            <v>2015736160006</v>
          </cell>
          <cell r="L9869" t="str">
            <v>CONSTRUCCIÓN PAVIMENTACION DE LA CARRERA 2 ENTRE CALLES 2 Y 3 EN LA INSPECCIÓN DE HERRERA SECTOR RURAL DEL MUNICIPIO DE RIOBLANCO, TOLIMA.</v>
          </cell>
          <cell r="M9869">
            <v>100</v>
          </cell>
          <cell r="N9869">
            <v>99.99</v>
          </cell>
          <cell r="O9869" t="str">
            <v>TERMINADO</v>
          </cell>
        </row>
        <row r="9870">
          <cell r="K9870">
            <v>2015736160007</v>
          </cell>
          <cell r="L9870" t="str">
            <v>CONSTRUCCIÓN PLACA HUELLA EN LA VEREDA MARACAIBO, SECTOR RURAL DEL MUNICIPIO DE RIOBLANCO, TOLIMA.</v>
          </cell>
          <cell r="M9870">
            <v>0</v>
          </cell>
          <cell r="N9870">
            <v>0</v>
          </cell>
          <cell r="O9870" t="str">
            <v>SIN CONTRATAR</v>
          </cell>
        </row>
        <row r="9871">
          <cell r="K9871">
            <v>2015736160008</v>
          </cell>
          <cell r="L9871" t="str">
            <v>CONSTRUCCIÓN PAVIMENTACIÓN DE LA CARRERA 3 ENTRE CALLE 2 Y 3 BARRIO LAS BRISAS EN EL SECTOR URBANO DEL MUNICIPIO DE RIOBLANCO, TOLIMA.</v>
          </cell>
          <cell r="M9871">
            <v>0</v>
          </cell>
          <cell r="N9871">
            <v>0</v>
          </cell>
          <cell r="O9871" t="str">
            <v>SIN CONTRATAR</v>
          </cell>
        </row>
        <row r="9872">
          <cell r="K9872">
            <v>2013004730041</v>
          </cell>
          <cell r="L9872" t="str">
            <v>CONSTRUCCIÓN OBRAS DE PAVIMENTACION DE VÍAS URBANAS EN EL MUNCIPIO DE RONCESVALLES TOLIMA</v>
          </cell>
          <cell r="M9872">
            <v>100</v>
          </cell>
          <cell r="N9872">
            <v>98.81</v>
          </cell>
          <cell r="O9872" t="str">
            <v>CERRADO</v>
          </cell>
        </row>
        <row r="9873">
          <cell r="K9873">
            <v>2015004730027</v>
          </cell>
          <cell r="L9873" t="str">
            <v>CONSTRUCCIÓN OBRAS DE PAVIMENTACION DE VÍAS EN LA ZONA URBANA DEL MUNICIPIO DE RONCESVALLES TOLIMA</v>
          </cell>
          <cell r="M9873">
            <v>95.75</v>
          </cell>
          <cell r="N9873">
            <v>82.93</v>
          </cell>
          <cell r="O9873" t="str">
            <v>CONTRATADO EN EJECUCIÓN</v>
          </cell>
        </row>
        <row r="9874">
          <cell r="K9874">
            <v>2016004730008</v>
          </cell>
          <cell r="L9874" t="str">
            <v>DESARROLLO REVISION GENERAL DEL ESQUEMA DE ORDENAMIENTO TERRITORIAL MUNICIPIO DE RONCESVALLES, TOLIMA, CENTRO ORIENTE</v>
          </cell>
          <cell r="M9874">
            <v>0</v>
          </cell>
          <cell r="N9874">
            <v>0</v>
          </cell>
          <cell r="O9874" t="str">
            <v>SIN CONTRATAR</v>
          </cell>
        </row>
        <row r="9875">
          <cell r="K9875">
            <v>2012004730067</v>
          </cell>
          <cell r="L9875" t="str">
            <v>CONSTRUCCIÓN DE LA MALLA VIAL EN CONCRETO RIGIDO DE LAS VIAS URBANAS DEL MUNICIPIO DE ROVIRA, TOLIMA</v>
          </cell>
          <cell r="M9875">
            <v>100</v>
          </cell>
          <cell r="N9875">
            <v>100</v>
          </cell>
          <cell r="O9875" t="str">
            <v>PARA CIERRE</v>
          </cell>
        </row>
        <row r="9876">
          <cell r="K9876">
            <v>2013004730063</v>
          </cell>
          <cell r="L9876" t="str">
            <v>CONSTRUCCIÓN PAVIMENTACION EN CONCRETO RIGIDO DE VIAS URBANAS Y REPOSICION RED DE ALCANTARILLADO DE AGUAS RESIDUALES DEL MUNICIPIO ROVIRA, TOLIMA, CENTRO ORIENTE</v>
          </cell>
          <cell r="M9876">
            <v>100</v>
          </cell>
          <cell r="N9876">
            <v>99.86</v>
          </cell>
          <cell r="O9876" t="str">
            <v>PARA CIERRE</v>
          </cell>
        </row>
        <row r="9877">
          <cell r="K9877">
            <v>2014004730014</v>
          </cell>
          <cell r="L9877" t="str">
            <v>MANTENIMIENTO DE LA RED VIAL MEDIANTE LA ADQUISICION DE DOS VOLQUETAS, UNA RETROEXCAVADORA, UN VIBROCOMPACTADOR Y UNA MOTONIVELADORA PARA EL MUNICIPIO DE ROVIRA, TOLIMA</v>
          </cell>
          <cell r="M9877">
            <v>100</v>
          </cell>
          <cell r="N9877">
            <v>100</v>
          </cell>
          <cell r="O9877" t="str">
            <v>PARA CIERRE</v>
          </cell>
        </row>
        <row r="9878">
          <cell r="K9878">
            <v>2012004730040</v>
          </cell>
          <cell r="L9878" t="str">
            <v>MEJORAMIENTO DE VIVIENDA URBANA Y RURAL EN EL MUNICIPIO DE SALDAÑA, TOLIMA</v>
          </cell>
          <cell r="M9878">
            <v>100</v>
          </cell>
          <cell r="N9878">
            <v>99.98</v>
          </cell>
          <cell r="O9878" t="str">
            <v>TERMINADO</v>
          </cell>
        </row>
        <row r="9879">
          <cell r="K9879">
            <v>2013004730016</v>
          </cell>
          <cell r="L9879" t="str">
            <v>MEJORAMIENTO DE LA GESTIÓN INTEGRAL DE RESIDUOS SÓLIDOS MEDIANTE LA ADQUISICIÓN DE UN VEHÍCULO RECOLECTOR COMPACTADOR DE BASURAS EN EL MUNCIPIO DE SALDAÑA, TOLIMA</v>
          </cell>
          <cell r="M9879">
            <v>100</v>
          </cell>
          <cell r="N9879">
            <v>99.48</v>
          </cell>
          <cell r="O9879" t="str">
            <v>CERRADO</v>
          </cell>
        </row>
        <row r="9880">
          <cell r="K9880">
            <v>2013004730023</v>
          </cell>
          <cell r="L9880" t="str">
            <v>MEJORAMIENTO DE LA RED VIAL MEDIANTE LA ADQUISICIÓN DE DOS VOLQUETAS PARA EL MUNICIPIO DE SALDAÑA TOLIMA</v>
          </cell>
          <cell r="M9880">
            <v>100</v>
          </cell>
          <cell r="N9880">
            <v>94.26</v>
          </cell>
          <cell r="O9880" t="str">
            <v>CERRADO</v>
          </cell>
        </row>
        <row r="9881">
          <cell r="K9881">
            <v>2013004730051</v>
          </cell>
          <cell r="L9881" t="str">
            <v>APOYO A LA PRESTACIÓN DEL SERVICIO DE TRANSPORTE ESCOLAR MEDIANTE LA ADQUISICIÒN DE UN BUS PARA EL MUNICIPIO DE SALDAÑA DEPARTAMENTO DEL TOLIMA</v>
          </cell>
          <cell r="M9881">
            <v>100</v>
          </cell>
          <cell r="N9881">
            <v>99.37</v>
          </cell>
          <cell r="O9881" t="str">
            <v>CERRADO</v>
          </cell>
        </row>
        <row r="9882">
          <cell r="K9882">
            <v>2014004730022</v>
          </cell>
          <cell r="L9882" t="str">
            <v>MANTENIMIENTO DE LA RED VIAL MEDIANTE LA ADQUISICIÓN DE UNA RETROEXCAVADORA EN EL MUNICIPIO DE SALDAÑA TOLIMA</v>
          </cell>
          <cell r="M9882">
            <v>100</v>
          </cell>
          <cell r="N9882">
            <v>99.96</v>
          </cell>
          <cell r="O9882" t="str">
            <v>CERRADO</v>
          </cell>
        </row>
        <row r="9883">
          <cell r="K9883">
            <v>2012004730034</v>
          </cell>
          <cell r="L9883" t="str">
            <v>CONSTRUCCIÓN DE LA RED DE DISTRIBUCION Y EL SISTEMA DE TRATAMIENTO DEL ACUEDUCTO DEL CENTRO POBLADO DE PLAYARRICA DEL MUNICIPIO DE SAN ANTONIO, TOLIMA</v>
          </cell>
          <cell r="M9883">
            <v>100</v>
          </cell>
          <cell r="N9883">
            <v>44.91</v>
          </cell>
          <cell r="O9883" t="str">
            <v>TERMINADO</v>
          </cell>
        </row>
        <row r="9884">
          <cell r="K9884">
            <v>2013004730092</v>
          </cell>
          <cell r="L9884" t="str">
            <v>CONSTRUCCIÓN DE 93 COCINAS EN VIVIENDAS RURALES DEL MUNICPIO DE SAN ANTONIO, TOLIMA</v>
          </cell>
          <cell r="M9884">
            <v>0</v>
          </cell>
          <cell r="N9884">
            <v>61.09</v>
          </cell>
          <cell r="O9884" t="str">
            <v>CONTRATADO EN EJECUCIÓN</v>
          </cell>
        </row>
        <row r="9885">
          <cell r="K9885">
            <v>2014004730028</v>
          </cell>
          <cell r="L9885" t="str">
            <v>CONSTRUCCIÓN DE PAVIMENTO RÍGIDO EN LA CALLE 10 ENTRE CARRERAS 3 Y 4 Y CALLE 4 ENTRE CARRERAS 6 Y 9 EN EL MUNICIPIO DE SAN ANTONIO - TOLIMA</v>
          </cell>
          <cell r="M9885">
            <v>100</v>
          </cell>
          <cell r="N9885">
            <v>99.99</v>
          </cell>
          <cell r="O9885" t="str">
            <v>TERMINADO</v>
          </cell>
        </row>
        <row r="9886">
          <cell r="K9886">
            <v>2015004730026</v>
          </cell>
          <cell r="L9886" t="str">
            <v>CONSTRUCCIÓN DE PAVIMENTO RIGIDO DE LA CARRERA 3 ENTRE CALLES 11 Y 12 Y CARRERA 4 ENTRE CALLE 8 Y 9 SAN ANTONIO, TOLIMA</v>
          </cell>
          <cell r="M9886">
            <v>100</v>
          </cell>
          <cell r="N9886">
            <v>99.99</v>
          </cell>
          <cell r="O9886" t="str">
            <v>TERMINADO</v>
          </cell>
        </row>
        <row r="9887">
          <cell r="K9887">
            <v>2013736780001</v>
          </cell>
          <cell r="L9887" t="str">
            <v>CONSTRUCCIÓN DE VIVIENDA DE INTERES SOCIAL PRIORITARIA CONJUNTO SAN IGNACIO EN EL MUNICIPIO DE SAN LUIS, TOLIMA, CENTRO ORIENTE</v>
          </cell>
          <cell r="M9887">
            <v>89.05</v>
          </cell>
          <cell r="N9887">
            <v>99.23</v>
          </cell>
          <cell r="O9887" t="str">
            <v>CONTRATADO EN EJECUCIÓN</v>
          </cell>
        </row>
        <row r="9888">
          <cell r="K9888">
            <v>2015736780001</v>
          </cell>
          <cell r="L9888" t="str">
            <v>CONSTRUCCIÓN DE VIVIENDAS DE INTERÉS SOCIAL PRIORITARIA CONJUNTO SANTA SOFÍA DEL MUNICIPIO DE SAN LUIS TOLIMA.</v>
          </cell>
          <cell r="M9888">
            <v>0</v>
          </cell>
          <cell r="N9888">
            <v>0</v>
          </cell>
          <cell r="O9888" t="str">
            <v>CONTRATADO EN EJECUCIÓN</v>
          </cell>
        </row>
        <row r="9889">
          <cell r="K9889">
            <v>2012736860001</v>
          </cell>
          <cell r="L9889" t="str">
            <v>CONSTRUCCIÓN DE  DE CINTAS HUELLAS EN VÍAS TERCIARIAS DEL MUNICPIO DE SANTA ISABEL , TOLIMA,</v>
          </cell>
          <cell r="M9889">
            <v>96.4</v>
          </cell>
          <cell r="N9889">
            <v>96.33</v>
          </cell>
          <cell r="O9889" t="str">
            <v>CONTRATADO EN EJECUCIÓN</v>
          </cell>
        </row>
        <row r="9890">
          <cell r="K9890">
            <v>2013736860001</v>
          </cell>
          <cell r="L9890" t="str">
            <v>SERVICIO DE TRANSPORTE ESCOLAR A LOS ESTUDIANTES DEL MUNICIPIO DE SANTA ISABEL, TOLIMA, CENTRO ORIENTE</v>
          </cell>
          <cell r="M9890">
            <v>100</v>
          </cell>
          <cell r="N9890">
            <v>100</v>
          </cell>
          <cell r="O9890" t="str">
            <v>TERMINADO</v>
          </cell>
        </row>
        <row r="9891">
          <cell r="K9891">
            <v>2013736860002</v>
          </cell>
          <cell r="L9891" t="str">
            <v>CONSTRUCCIÓN CINTAS HUELLAS EN LAS CALLES DEL CASCO URBANO DEL MUNICIPIO DE SANTA ISABEL, TOLIMA, CENTRO ORIENTE</v>
          </cell>
          <cell r="M9891">
            <v>100</v>
          </cell>
          <cell r="N9891">
            <v>39.5</v>
          </cell>
          <cell r="O9891" t="str">
            <v>TERMINADO</v>
          </cell>
        </row>
        <row r="9892">
          <cell r="K9892">
            <v>2013736860003</v>
          </cell>
          <cell r="L9892" t="str">
            <v>SERVICIO DE TRANSPORTE ESCOLAR EN LA VIGENCIA 2014 A LOS ESTUDIANTES DEL MUNICIPIO DE SANTA ISABEL, TOLIMA, CENTRO ORIENTE</v>
          </cell>
          <cell r="M9892">
            <v>100</v>
          </cell>
          <cell r="N9892">
            <v>5.6</v>
          </cell>
          <cell r="O9892" t="str">
            <v>TERMINADO</v>
          </cell>
        </row>
        <row r="9893">
          <cell r="K9893">
            <v>2014736860001</v>
          </cell>
          <cell r="L9893" t="str">
            <v>SERVICIO DE TRANSPORTE ESCOLAR PARA LOS ESTUDIANTES DE LAS INSTITUCIONES EDUCATIVAS DEL MUNICIPIO DE SANTA ISABEL, TOLIMA, CENTRO ORIENTE</v>
          </cell>
          <cell r="M9893">
            <v>97.66</v>
          </cell>
          <cell r="N9893">
            <v>74.44</v>
          </cell>
          <cell r="O9893" t="str">
            <v>TERMINADO</v>
          </cell>
        </row>
        <row r="9894">
          <cell r="K9894">
            <v>2012004730073</v>
          </cell>
          <cell r="L9894" t="str">
            <v>MANTENIMIENTO DE LA RED VIAL MEDIANTE LA ADQUISICIÓN DE UNA VOLQUETA PARA EL MUNICIPIO DE SUAREZ, TOLIMA</v>
          </cell>
          <cell r="M9894">
            <v>100</v>
          </cell>
          <cell r="N9894">
            <v>99.88</v>
          </cell>
          <cell r="O9894" t="str">
            <v>CERRADO</v>
          </cell>
        </row>
        <row r="9895">
          <cell r="K9895">
            <v>2013004730048</v>
          </cell>
          <cell r="L9895" t="str">
            <v>CONSTRUCCIÓN RED DE MEDIA Y BAJA TENSIÓN DEL SISTEMA ELÉCTRICO E ILUMINACION DE LOS ESCENARIOS DEPORTIVOS DEL MUNICIPIO DE SUAREZ DEPARTAMENTO DEL TOLIMA</v>
          </cell>
          <cell r="M9895">
            <v>100</v>
          </cell>
          <cell r="N9895">
            <v>100</v>
          </cell>
          <cell r="O9895" t="str">
            <v>CERRADO</v>
          </cell>
        </row>
        <row r="9896">
          <cell r="K9896">
            <v>2015004730050</v>
          </cell>
          <cell r="L9896" t="str">
            <v>CONSTRUCCIÓN OBRAS DE PAVIMENTACIÓN VIAS URBANAS EN EL MUNICIPIO DE SUAREZ, TOLIMA.</v>
          </cell>
          <cell r="M9896">
            <v>70</v>
          </cell>
          <cell r="N9896">
            <v>93.46</v>
          </cell>
          <cell r="O9896" t="str">
            <v>CONTRATADO EN EJECUCIÓN</v>
          </cell>
        </row>
        <row r="9897">
          <cell r="K9897">
            <v>2014004730013</v>
          </cell>
          <cell r="L9897" t="str">
            <v>CONSTRUCCIÓN DE OBRAS DE URBANISMO Y 64 VIVIENDAS EN LA URBANIZACIÒN PRADERAS DE SAN FELIPE DEL MUNICIPIO DE MURILLO TOLIMA - ETAPA 3</v>
          </cell>
          <cell r="M9897">
            <v>85.84</v>
          </cell>
          <cell r="N9897">
            <v>87.92</v>
          </cell>
          <cell r="O9897" t="str">
            <v>CONTRATADO EN EJECUCIÓN</v>
          </cell>
        </row>
        <row r="9898">
          <cell r="K9898">
            <v>2015004730028</v>
          </cell>
          <cell r="L9898" t="str">
            <v>CONSTRUCCIÓN OBRAS DE PAVIMENTACIÓN DE VÍAS EN LA ZONA URBANA DEL MUNICIPIO DE MURILLO TOLIMA</v>
          </cell>
          <cell r="M9898">
            <v>100</v>
          </cell>
          <cell r="N9898">
            <v>99.97</v>
          </cell>
          <cell r="O9898" t="str">
            <v>TERMINADO</v>
          </cell>
        </row>
        <row r="9899">
          <cell r="K9899">
            <v>2012000100147</v>
          </cell>
          <cell r="L9899" t="str">
            <v>FORTALECIMIENTO DEL PROCESOS ACADÉMICO E INVESTIGATIVO DEL CONSERTORIO DEL TOLIMA</v>
          </cell>
          <cell r="M9899">
            <v>0</v>
          </cell>
          <cell r="N9899">
            <v>31.85</v>
          </cell>
          <cell r="O9899" t="str">
            <v>CONTRATADO EN EJECUCIÓN</v>
          </cell>
        </row>
        <row r="9900">
          <cell r="K9900">
            <v>2013000100098</v>
          </cell>
          <cell r="L9900" t="str">
            <v>DISEÑO E IMPLEMENTACIÓN DE UNA PROPUESTA PEDAGÓGICA PARA MEJORAR LA CALIDA DE VIDA DE NIÑOS Y JÓVENES DEL DEPARTAMENTO DEL TOLIMA</v>
          </cell>
          <cell r="M9900">
            <v>0</v>
          </cell>
          <cell r="N9900">
            <v>15.05</v>
          </cell>
          <cell r="O9900" t="str">
            <v>CONTRATADO EN EJECUCIÓN</v>
          </cell>
        </row>
        <row r="9901">
          <cell r="K9901">
            <v>2015000100087</v>
          </cell>
          <cell r="L9901" t="str">
            <v>FORMACIÓN DE TALENTO HUMANO DE ALTO NIVEL EN DOCTORADOS EN EL DEPARTAMENTO DEL TOLIMA</v>
          </cell>
          <cell r="M9901">
            <v>0.47</v>
          </cell>
          <cell r="N9901">
            <v>0.39</v>
          </cell>
          <cell r="O9901" t="str">
            <v>CONTRATADO EN EJECUCIÓN</v>
          </cell>
        </row>
        <row r="9902">
          <cell r="K9902">
            <v>2012000060009</v>
          </cell>
          <cell r="L9902" t="str">
            <v>CONSTRUCCIÓN ADECUACION Y OBRAS COMPLEMENTARIAS FASE FINAL DEL PUENTE FRANCISCO J PEÑALOZA SOBRE RIO MAGDALENA VIA SUAREZ ESPINAL EN DEPARTAMENTO DEL TOLIMA.</v>
          </cell>
          <cell r="M9902">
            <v>100</v>
          </cell>
          <cell r="N9902">
            <v>87.96</v>
          </cell>
          <cell r="O9902" t="str">
            <v>TERMINADO</v>
          </cell>
        </row>
        <row r="9903">
          <cell r="K9903">
            <v>2012000060011</v>
          </cell>
          <cell r="L9903" t="str">
            <v>APOYO A LA  PRESTACIÓN DEL SERVICIO DE TRANSPORTE ESCOLAR PARA LOS ESTUDIANTES DE LA ZONA RURAL DEL DEPARTAMENTO DEL TOLIMA</v>
          </cell>
          <cell r="M9903">
            <v>80.14</v>
          </cell>
          <cell r="N9903">
            <v>73.8</v>
          </cell>
          <cell r="O9903" t="str">
            <v>CONTRATADO EN EJECUCIÓN</v>
          </cell>
        </row>
        <row r="9904">
          <cell r="K9904">
            <v>2012000060012</v>
          </cell>
          <cell r="L9904" t="str">
            <v>APOYO AL SERVICIO DE ALIMENTACIÓN ESCOLAR PARA LOS ESTUDIANTES DE LAS ZONAS RURAL Y URBANA DEL DEPARTAMENTO DEL TOLIMA</v>
          </cell>
          <cell r="M9904">
            <v>100</v>
          </cell>
          <cell r="N9904">
            <v>98.74</v>
          </cell>
          <cell r="O9904" t="str">
            <v>TERMINADO</v>
          </cell>
        </row>
        <row r="9905">
          <cell r="K9905">
            <v>2012000060015</v>
          </cell>
          <cell r="L9905" t="str">
            <v>MEJORAMIENTO DE INFRAESTRUCTURA EDUCATIVA URBANA Y RURAL EN 46 MUNICIPIOS NO CERTIFICADOS DEL DEPARTAMENTO DEL TOLIMA</v>
          </cell>
          <cell r="M9905">
            <v>62.71</v>
          </cell>
          <cell r="N9905">
            <v>39.130000000000003</v>
          </cell>
          <cell r="O9905" t="str">
            <v>CONTRATADO EN EJECUCIÓN</v>
          </cell>
        </row>
        <row r="9906">
          <cell r="K9906">
            <v>2012000060017</v>
          </cell>
          <cell r="L9906" t="str">
            <v>ADECUACIÓN DE INSTALACIONES FISICAS Y DOTACIÓN PARA LA IMPLEMENTACION DE LA UCI DE LA MUJER EN EL HOSPITAL FEDERICO LLERAS ACOSTA ,IBAGUÉ, TOLIMA, CENTRO ORIENTE</v>
          </cell>
          <cell r="M9906">
            <v>100</v>
          </cell>
          <cell r="N9906">
            <v>98.37</v>
          </cell>
          <cell r="O9906" t="str">
            <v>TERMINADO</v>
          </cell>
        </row>
        <row r="9907">
          <cell r="K9907">
            <v>2012000100004</v>
          </cell>
          <cell r="L9907" t="str">
            <v>FORTALECIMIENTO DE CAPACIDADES DE LA UNIDAD DE VIGILANCIA TECNOLÓGICA E INTELIGENCIA COMPETITIVA DEL TOLIMA INNOVATEC TOLIMA, CENTRO ORIENTE</v>
          </cell>
          <cell r="M9907">
            <v>44.72</v>
          </cell>
          <cell r="N9907">
            <v>57.79</v>
          </cell>
          <cell r="O9907" t="str">
            <v>CONTRATADO EN EJECUCIÓN</v>
          </cell>
        </row>
        <row r="9908">
          <cell r="K9908">
            <v>2012000100009</v>
          </cell>
          <cell r="L9908" t="str">
            <v>DESARROLLO DE VENTAJAS COMPETITIVAS MEDIANTE ACTIVIDADES DE I+D+I EN OCHO CADENAS DEL SECTOR AGROPECUARIO EN EL DEPARTAMENTO DEL TOLIMA</v>
          </cell>
          <cell r="M9908">
            <v>0</v>
          </cell>
          <cell r="N9908">
            <v>13.54</v>
          </cell>
          <cell r="O9908" t="str">
            <v>CONTRATADO EN EJECUCIÓN</v>
          </cell>
        </row>
        <row r="9909">
          <cell r="K9909">
            <v>2012000100101</v>
          </cell>
          <cell r="L9909" t="str">
            <v>DESARROLLO DE UNA CULTURA CIENTÍFICA EN NIÑOS Y JOVENES DEL DEPARTAMENTO DE TOLIMA</v>
          </cell>
          <cell r="M9909">
            <v>43.84</v>
          </cell>
          <cell r="N9909">
            <v>31.78</v>
          </cell>
          <cell r="O9909" t="str">
            <v>CONTRATADO EN EJECUCIÓN</v>
          </cell>
        </row>
        <row r="9910">
          <cell r="K9910">
            <v>2012000100149</v>
          </cell>
          <cell r="L9910" t="str">
            <v>DESARROLLO TECNOLÓGICO E INNOVACIÓN PARA MEJORAR LA CALIDAD DEL CACAO EN EL TOLIMA</v>
          </cell>
          <cell r="M9910">
            <v>0</v>
          </cell>
          <cell r="N9910">
            <v>34.06</v>
          </cell>
          <cell r="O9910" t="str">
            <v>CONTRATADO EN EJECUCIÓN</v>
          </cell>
        </row>
        <row r="9911">
          <cell r="K9911">
            <v>2012000100150</v>
          </cell>
          <cell r="L9911" t="str">
            <v>DESARROLLO DE CONOCIMIENTO PARA LA GENERACIÓN DE TECNOLOGÍAS DE  PRODUCCIÓN  Y POSCOSECHA DEL AGUACATE HASS EN EL TOLIMA</v>
          </cell>
          <cell r="M9911">
            <v>0</v>
          </cell>
          <cell r="N9911">
            <v>2.1800000000000002</v>
          </cell>
          <cell r="O9911" t="str">
            <v>CONTRATADO EN EJECUCIÓN</v>
          </cell>
        </row>
        <row r="9912">
          <cell r="K9912">
            <v>2012000100164</v>
          </cell>
          <cell r="L9912" t="str">
            <v>FORTALECIMIENTO A EMPRESAS Y PROFESIONALES EN MAI COMO PRINCIPAL MECANISMO DE AGREGACIÓN DE VALOR A PRODUCTOS AGROALIMENTARIOS TODO EL DEPARTAMENTO, TOLIMA, CENTRO ORIENTE</v>
          </cell>
          <cell r="M9912">
            <v>10.91</v>
          </cell>
          <cell r="N9912">
            <v>35.82</v>
          </cell>
          <cell r="O9912" t="str">
            <v>CONTRATADO EN EJECUCIÓN</v>
          </cell>
        </row>
        <row r="9913">
          <cell r="K9913">
            <v>2012004730002</v>
          </cell>
          <cell r="L9913" t="str">
            <v>SUMINISTRO Y MODERNIZACION TECNOLOGICA Y LOCATIVA DEL TEATRO TOLIMA NO APLICA, TOLIMA, CENTRO ORIENTE</v>
          </cell>
          <cell r="M9913">
            <v>100</v>
          </cell>
          <cell r="N9913">
            <v>100</v>
          </cell>
          <cell r="O9913" t="str">
            <v>PARA CIERRE</v>
          </cell>
        </row>
        <row r="9914">
          <cell r="K9914">
            <v>2012004730005</v>
          </cell>
          <cell r="L9914" t="str">
            <v>DESARROLLO ACTIVIDADES DE PREPARACIÓN Y PARTICIPACIÓN EN XIX JUEGOS DEPORTIVOS NACIONALES Y PARANACIONALES 2012. DELEGACIÓN TODO EL DEPARTAMENTO, TOLIMA, CENTRO ORIENTE</v>
          </cell>
          <cell r="M9914">
            <v>100</v>
          </cell>
          <cell r="N9914">
            <v>69.62</v>
          </cell>
          <cell r="O9914" t="str">
            <v>TERMINADO</v>
          </cell>
        </row>
        <row r="9915">
          <cell r="K9915">
            <v>2012004730008</v>
          </cell>
          <cell r="L9915" t="str">
            <v>CONSTRUCCIÓN DE OBRAS DE TERMINACIÓN DE LA ESCUELA DE FORMACIÓN CULTURAL DEL MUNICIPIO DE RIOBLANCO TOLIMA, CENTRO ORIENTE</v>
          </cell>
          <cell r="M9915">
            <v>100</v>
          </cell>
          <cell r="N9915">
            <v>99.43</v>
          </cell>
          <cell r="O9915" t="str">
            <v>TERMINADO</v>
          </cell>
        </row>
        <row r="9916">
          <cell r="K9916">
            <v>2012004730009</v>
          </cell>
          <cell r="L9916" t="str">
            <v>ESTUDIOS DETALLADOSY FORTALECIMIENTO ASOCIATIVO PARA INSTALARUNA PLANTA DE ACOPIO Y EMPAQUE DE AGUACATE EN EL  NORTE DEL TOLIMA FRESNO, TOLIMA, CENTRO ORIENTE</v>
          </cell>
          <cell r="M9916">
            <v>100</v>
          </cell>
          <cell r="N9916">
            <v>99.11</v>
          </cell>
          <cell r="O9916" t="str">
            <v>CERRADO</v>
          </cell>
        </row>
        <row r="9917">
          <cell r="K9917">
            <v>2012004730011</v>
          </cell>
          <cell r="L9917" t="str">
            <v>FORTALECIMIENTO DEL PROCESO DE MANEJO DE EMERGENCIAS Y DESASTRES EN MUNICIPIOS DEL TOLIMA</v>
          </cell>
          <cell r="M9917">
            <v>100</v>
          </cell>
          <cell r="N9917">
            <v>100</v>
          </cell>
          <cell r="O9917" t="str">
            <v>CERRADO</v>
          </cell>
        </row>
        <row r="9918">
          <cell r="K9918">
            <v>2012004730016</v>
          </cell>
          <cell r="L9918" t="str">
            <v>MEJORAMIENTO Y REHABILITACIÓN DE LA VÍA MELGAR - CARMEN DE APICALÁ TOLIMA, CENTRO ORIENTE.</v>
          </cell>
          <cell r="M9918">
            <v>100</v>
          </cell>
          <cell r="N9918">
            <v>98.66</v>
          </cell>
          <cell r="O9918" t="str">
            <v>CERRADO</v>
          </cell>
        </row>
        <row r="9919">
          <cell r="K9919">
            <v>2012004730018</v>
          </cell>
          <cell r="L9919" t="str">
            <v>ESTUDIOS Y DISEÑOS DE LA VÍA CASTILLA - COYAIMA TOLIMA, CENTRO ORIENTE</v>
          </cell>
          <cell r="M9919">
            <v>100</v>
          </cell>
          <cell r="N9919">
            <v>98.5</v>
          </cell>
          <cell r="O9919" t="str">
            <v>CERRADO</v>
          </cell>
        </row>
        <row r="9920">
          <cell r="K9920">
            <v>2012004730019</v>
          </cell>
          <cell r="L9920" t="str">
            <v>MEJORAMIENTO Y PAVIMENTACIÓN DE LA VÍA GUAMO - SAN LUIS EN EL DEPARTAMENTO DEL TOLIMA</v>
          </cell>
          <cell r="M9920">
            <v>100</v>
          </cell>
          <cell r="N9920">
            <v>93.16</v>
          </cell>
          <cell r="O9920" t="str">
            <v>TERMINADO</v>
          </cell>
        </row>
        <row r="9921">
          <cell r="K9921">
            <v>2012004730020</v>
          </cell>
          <cell r="L9921" t="str">
            <v>ESTUDIOS Y DISEÑOS DE LA VÍA PRADO - DOLORES - ALPUJARRA - PUENTE  RIO CABRERA</v>
          </cell>
          <cell r="M9921">
            <v>100</v>
          </cell>
          <cell r="N9921">
            <v>36.71</v>
          </cell>
          <cell r="O9921" t="str">
            <v>TERMINADO</v>
          </cell>
        </row>
        <row r="9922">
          <cell r="K9922">
            <v>2012004730021</v>
          </cell>
          <cell r="L9922" t="str">
            <v>MEJORAMIENTO Y REHABILITACIÓN DE LA VÍA CHICORAL - SAN FRANCISCO - ESPINAL</v>
          </cell>
          <cell r="M9922">
            <v>100</v>
          </cell>
          <cell r="N9922">
            <v>96.8</v>
          </cell>
          <cell r="O9922" t="str">
            <v>CERRADO</v>
          </cell>
        </row>
        <row r="9923">
          <cell r="K9923">
            <v>2012004730025</v>
          </cell>
          <cell r="L9923" t="str">
            <v>MEJORAMIENTO DE LA VIA ATACO - PLANADAS SECTOR DE SANTIAGO PÉREZ - EL CONDOR</v>
          </cell>
          <cell r="M9923">
            <v>100</v>
          </cell>
          <cell r="N9923">
            <v>92.96</v>
          </cell>
          <cell r="O9923" t="str">
            <v>TERMINADO</v>
          </cell>
        </row>
        <row r="9924">
          <cell r="K9924">
            <v>2012004730026</v>
          </cell>
          <cell r="L9924" t="str">
            <v>MEJORAMIENTO DE LA VIA IBAGUE - VARIANTE TOTUMO - VÍA ROVIRA</v>
          </cell>
          <cell r="M9924">
            <v>94.57</v>
          </cell>
          <cell r="N9924">
            <v>76.13</v>
          </cell>
          <cell r="O9924" t="str">
            <v>CONTRATADO EN EJECUCIÓN</v>
          </cell>
        </row>
        <row r="9925">
          <cell r="K9925">
            <v>2012004730028</v>
          </cell>
          <cell r="L9925" t="str">
            <v>MEJORAMIENTO Y PAVIMENTACIÓN DE LA VÍA SAN FELIPE - FALAN</v>
          </cell>
          <cell r="M9925">
            <v>100</v>
          </cell>
          <cell r="N9925">
            <v>100</v>
          </cell>
          <cell r="O9925" t="str">
            <v>CERRADO</v>
          </cell>
        </row>
        <row r="9926">
          <cell r="K9926">
            <v>2012004730029</v>
          </cell>
          <cell r="L9926" t="str">
            <v>CONSTRUCCIÓN OBRAS DE CONTENCIÓN Y RECUPERACIÓN DE LA BANCA DE LA VÍA LÍBANO - CRUCE ARMERO ABSCISAS K19 + 000 Y K14+900 - ÁREA DE INFLUENCIA VOLCAN NEVADO DEL RUIZ</v>
          </cell>
          <cell r="M9926">
            <v>99.95</v>
          </cell>
          <cell r="N9926">
            <v>100</v>
          </cell>
          <cell r="O9926" t="str">
            <v>TERMINADO</v>
          </cell>
        </row>
        <row r="9927">
          <cell r="K9927">
            <v>2012004730030</v>
          </cell>
          <cell r="L9927" t="str">
            <v>CONSTRUCCIÓN DE VIVIENDA EN SITIO PROPIO NUCLEADO URBANIZACIÓN CAFASUR ESPINAL - TOLIMA</v>
          </cell>
          <cell r="M9927">
            <v>100</v>
          </cell>
          <cell r="N9927">
            <v>64.23</v>
          </cell>
          <cell r="O9927" t="str">
            <v>TERMINADO</v>
          </cell>
        </row>
        <row r="9928">
          <cell r="K9928">
            <v>2012004730031</v>
          </cell>
          <cell r="L9928" t="str">
            <v>CONSTRUCCIÓN DE VIVIENDA EN SITIO PROPIO NUCLEADO URBANIZACIÓN CIUDALELA COMUNITARIA MARIQUITA - TOLIMA</v>
          </cell>
          <cell r="M9928">
            <v>93.11</v>
          </cell>
          <cell r="N9928">
            <v>64.87</v>
          </cell>
          <cell r="O9928" t="str">
            <v>CONTRATADO EN EJECUCIÓN</v>
          </cell>
        </row>
        <row r="9929">
          <cell r="K9929">
            <v>2012004730044</v>
          </cell>
          <cell r="L9929" t="str">
            <v>FORTALECIMIENTO A LA FORMACION DE LA COMUNIDAD EDUCATIVA EN EDUCACION PARA LA SEXUALIDAD Y PROYECTO DE VIDA EN LOS 9 MUNICIPIOS PRIORIZADOS POR EL CONPES 147 DE 2012 EN EL DEPARTAMENTO DEL TOLIMA</v>
          </cell>
          <cell r="M9929">
            <v>100</v>
          </cell>
          <cell r="N9929">
            <v>79.239999999999995</v>
          </cell>
          <cell r="O9929" t="str">
            <v>TERMINADO</v>
          </cell>
        </row>
        <row r="9930">
          <cell r="K9930">
            <v>2012004730046</v>
          </cell>
          <cell r="L9930" t="str">
            <v>APOYO A INICIATIVAS PRODUCTIVAS DE GENERACIÓN DE INGRESOS PARA FAMILIAS VICTIMAS DEL DESPLAZAMIENTO FORZADO EN EL TOLIMA NO APLICA, TOLIMA, CENTRO ORIENTE</v>
          </cell>
          <cell r="M9930">
            <v>100</v>
          </cell>
          <cell r="N9930">
            <v>94.68</v>
          </cell>
          <cell r="O9930" t="str">
            <v>CERRADO</v>
          </cell>
        </row>
        <row r="9931">
          <cell r="K9931">
            <v>2012004730048</v>
          </cell>
          <cell r="L9931" t="str">
            <v>ESTUDIOS Y DISENOS PARA EL MONTAJE DE UN CENTRO DE ACOPIO LECHERO EN EL MUNICIPIO DE RONCESVALLES RONCESVALLES, TOLIMA,</v>
          </cell>
          <cell r="M9931">
            <v>100</v>
          </cell>
          <cell r="N9931">
            <v>98.38</v>
          </cell>
          <cell r="O9931" t="str">
            <v>CERRADO</v>
          </cell>
        </row>
        <row r="9932">
          <cell r="K9932">
            <v>2012004730054</v>
          </cell>
          <cell r="L9932" t="str">
            <v>REHABILITACIÓN , MEJORAMIENTO Y PAVIMENTACIÓN DE LA VÍA SECUNDARIA CERRITOS - PARADERO CHIPALO, MUNICIPIO DE PIEDRAS DEPARTAMENTO DEL TOLIMA DESDE EL K0+000 AL K6+000</v>
          </cell>
          <cell r="M9932">
            <v>99.87</v>
          </cell>
          <cell r="N9932">
            <v>74.31</v>
          </cell>
          <cell r="O9932" t="str">
            <v>TERMINADO</v>
          </cell>
        </row>
        <row r="9933">
          <cell r="K9933">
            <v>2012004730056</v>
          </cell>
          <cell r="L9933" t="str">
            <v>FORTALECIMIENTO DE LAS CAPACIDADES LOCALES PARA LA IMPLEMENTACIÓN DE LA AGENDA NACIONAL DE PARTICIPACIÓN CIUDADANA EN EL DEPARTAMENTO DEL TOLIMA</v>
          </cell>
          <cell r="M9933">
            <v>100</v>
          </cell>
          <cell r="N9933">
            <v>100</v>
          </cell>
          <cell r="O9933" t="str">
            <v>CERRADO</v>
          </cell>
        </row>
        <row r="9934">
          <cell r="K9934">
            <v>2012004730062</v>
          </cell>
          <cell r="L9934" t="str">
            <v>FORTALECIMIENTO INSTITUCIONAL COMUNIDADES INDIGENAS DE LOS MUNICIPIOS DE COYAIMA, NATAGAIMA, RIOBLANCO, SALDAÑA, SAN ANTONIO Y PLANADAS EN EL DEPARTAMENTO DEL TOLIMA</v>
          </cell>
          <cell r="M9934">
            <v>68.86</v>
          </cell>
          <cell r="N9934">
            <v>58.73</v>
          </cell>
          <cell r="O9934" t="str">
            <v>CONTRATADO EN EJECUCIÓN</v>
          </cell>
        </row>
        <row r="9935">
          <cell r="K9935">
            <v>2012004730069</v>
          </cell>
          <cell r="L9935" t="str">
            <v>CONSTRUCCIÓN ACUEDUCTO REGIONAL POR GRAVEDAD DE LAS VEREDAS PIEDRAS NEGRAS, CERRO GORDO Y ALTO RICO MUNICIPIO DE MARIQUITA TOLIMA</v>
          </cell>
          <cell r="M9935">
            <v>26.42</v>
          </cell>
          <cell r="N9935">
            <v>57.51</v>
          </cell>
          <cell r="O9935" t="str">
            <v>CONTRATADO EN EJECUCIÓN</v>
          </cell>
        </row>
        <row r="9936">
          <cell r="K9936">
            <v>2012004730071</v>
          </cell>
          <cell r="L9936" t="str">
            <v>FORTALECIMIENTO DE OPORTUNIDADES PARA EL DESARROLLO DE EMPRESAS CAFETERAS SOSTENIBLES EN EL DEPARTAMENTO DEL TOLIMA.</v>
          </cell>
          <cell r="M9936">
            <v>100</v>
          </cell>
          <cell r="N9936">
            <v>84.63</v>
          </cell>
          <cell r="O9936" t="str">
            <v>PARA CIERRE</v>
          </cell>
        </row>
        <row r="9937">
          <cell r="K9937">
            <v>2013000060040</v>
          </cell>
          <cell r="L9937" t="str">
            <v>DESARROLLO ESTRATEGIA PARA APROPIAR EL CONOCIMIENTO EN GESTIÓN DEL RIESGO EN LA POBLACIÓN DE MUNICIPIOS DEL TOLIMA</v>
          </cell>
          <cell r="M9937">
            <v>100</v>
          </cell>
          <cell r="N9937">
            <v>87.83</v>
          </cell>
          <cell r="O9937" t="str">
            <v>TERMINADO</v>
          </cell>
        </row>
        <row r="9938">
          <cell r="K9938">
            <v>2013000060041</v>
          </cell>
          <cell r="L9938" t="str">
            <v>FORTALECIMIENTO DE LA CAPACIDAD DE RESPUESTA ANTE EMERGENCIAS DE LOS CUERPOS DE BOMBEROS VOLUNTARIOS DE MUNICIPIOS DEL TOLIMA</v>
          </cell>
          <cell r="M9938">
            <v>100</v>
          </cell>
          <cell r="N9938">
            <v>95.02</v>
          </cell>
          <cell r="O9938" t="str">
            <v>TERMINADO</v>
          </cell>
        </row>
        <row r="9939">
          <cell r="K9939">
            <v>2013000060044</v>
          </cell>
          <cell r="L9939" t="str">
            <v>MEJORAMIENTO Y REHABILITACIÓN DE LA VÍA SECUNDARIA SALDAÑA - PURIFICACIÓN EN EL DEPARTAMENTO DEL TOLIMA, CENTRO SUR</v>
          </cell>
          <cell r="M9939">
            <v>99.92</v>
          </cell>
          <cell r="N9939">
            <v>89.96</v>
          </cell>
          <cell r="O9939" t="str">
            <v>TERMINADO</v>
          </cell>
        </row>
        <row r="9940">
          <cell r="K9940">
            <v>2013000060083</v>
          </cell>
          <cell r="L9940" t="str">
            <v>MEJORAMIENTO Y PAVIMENTACIÓN DE LA VÍA ALTERNA CERRITOS (ALVARADO), BUENOS AIRES (IBAGUÉ), SECTOR PARADERO CHIPALO - DOIMA (PIEDRAS) DEL K6+000 AL K13+500, DEL DEPARTAMENTO DEL TOLIMA</v>
          </cell>
          <cell r="M9940">
            <v>76.25</v>
          </cell>
          <cell r="N9940">
            <v>89.06</v>
          </cell>
          <cell r="O9940" t="str">
            <v>CONTRATADO EN EJECUCIÓN</v>
          </cell>
        </row>
        <row r="9941">
          <cell r="K9941">
            <v>2013000060084</v>
          </cell>
          <cell r="L9941" t="str">
            <v>FORTALECIMIENTO DE LA CAPACIDAD DE RESPUESTA ANTE EMERGENCIAS DE LOS CUERPOS DE BOMBEROS VOLUNTARIOS DE LOS MUNICIPIOS DE VENADILLO, ATACO, FALAN, MURILLO, CASABIANCA Y ARMERO GUAYABAL DEL DEPARTAMENTO DEL TOLIMA</v>
          </cell>
          <cell r="M9941">
            <v>100</v>
          </cell>
          <cell r="N9941">
            <v>82.92</v>
          </cell>
          <cell r="O9941" t="str">
            <v>TERMINADO</v>
          </cell>
        </row>
        <row r="9942">
          <cell r="K9942">
            <v>2013000060085</v>
          </cell>
          <cell r="L9942" t="str">
            <v>APOYO A LA PRESTACIÓN DEL SERVICIO DE TRANSPORTE ESCOLAR  PARA LOS     ESTUDIANTES DE  44 MUNICIPIOS NO CERTIFICADOS EN EL DEPARTAMENTO DEL  TOLIMA</v>
          </cell>
          <cell r="M9942">
            <v>0</v>
          </cell>
          <cell r="N9942">
            <v>60.36</v>
          </cell>
          <cell r="O9942" t="str">
            <v>CONTRATADO EN EJECUCIÓN</v>
          </cell>
        </row>
        <row r="9943">
          <cell r="K9943">
            <v>2013000060087</v>
          </cell>
          <cell r="L9943" t="str">
            <v>MEJORAMIENTO Y PAVIMENTACIÓN DE LA VÍA CRUCE VENADILLO - SANTA ISABEL, SECTOR LA SIERRITA DEL K1+300 AL K4+500 EN EL DEPARTAMENTO DEL TOLIMA.</v>
          </cell>
          <cell r="M9943">
            <v>84.45</v>
          </cell>
          <cell r="N9943">
            <v>80.5</v>
          </cell>
          <cell r="O9943" t="str">
            <v>CONTRATADO EN EJECUCIÓN</v>
          </cell>
        </row>
        <row r="9944">
          <cell r="K9944">
            <v>2013000060119</v>
          </cell>
          <cell r="L9944" t="str">
            <v>SANEAMIENTO BASICO RURAL, EN EL MARCO DEL CONTRATO PLAN, PARA NUEVE MUNICIPIOS DEL SUR DEL TOLIMA</v>
          </cell>
          <cell r="M9944">
            <v>11.72</v>
          </cell>
          <cell r="N9944">
            <v>39.159999999999997</v>
          </cell>
          <cell r="O9944" t="str">
            <v>CONTRATADO EN EJECUCIÓN</v>
          </cell>
        </row>
        <row r="9945">
          <cell r="K9945">
            <v>2013000100100</v>
          </cell>
          <cell r="L9945" t="str">
            <v>DISEÑO E IMPLEMENTACIÓN DE UN MODELO LOGÍSTICO COMO BASE PARA LA INTEGRACIÓN DE VALOR DE LA CADENA HORTOFRUTÍCOLA DEL TOLIMA</v>
          </cell>
          <cell r="M9945">
            <v>37.04</v>
          </cell>
          <cell r="N9945">
            <v>37.4</v>
          </cell>
          <cell r="O9945" t="str">
            <v>CONTRATADO EN EJECUCIÓN</v>
          </cell>
        </row>
        <row r="9946">
          <cell r="K9946">
            <v>2013004730001</v>
          </cell>
          <cell r="L9946" t="str">
            <v>MEJORAMIENTO DEL SISTEMA DE ACUEDUCTO SEGÚN PLAN MAESTRO DEL MUNICIPIO DE VENADILLO, TOLIMA</v>
          </cell>
          <cell r="M9946">
            <v>26.1</v>
          </cell>
          <cell r="N9946">
            <v>46.75</v>
          </cell>
          <cell r="O9946" t="str">
            <v>CONTRATADO EN EJECUCIÓN</v>
          </cell>
        </row>
        <row r="9947">
          <cell r="K9947">
            <v>2013004730002</v>
          </cell>
          <cell r="L9947" t="str">
            <v>FORTALECIMIENTO DE LOS PROCESOS DE PARTICIPACIÓN, ORGANIZACIÓN E INCIDENCIA DE LA CIUDADANÍA EN EL TOLIMA</v>
          </cell>
          <cell r="M9947">
            <v>100</v>
          </cell>
          <cell r="N9947">
            <v>92.8</v>
          </cell>
          <cell r="O9947" t="str">
            <v>CERRADO</v>
          </cell>
        </row>
        <row r="9948">
          <cell r="K9948">
            <v>2013004730009</v>
          </cell>
          <cell r="L9948" t="str">
            <v>CAPACITACIÓN EN BILINGUISMO-INGLÉS DIRIGIDA A DOCENTES DEL SECTOR OFICIAL DEL DEPARTAMENTO DEL TOLIMA</v>
          </cell>
          <cell r="M9948">
            <v>99.71</v>
          </cell>
          <cell r="N9948">
            <v>98.52</v>
          </cell>
          <cell r="O9948" t="str">
            <v>TERMINADO</v>
          </cell>
        </row>
        <row r="9949">
          <cell r="K9949">
            <v>2013004730027</v>
          </cell>
          <cell r="L9949" t="str">
            <v>ESTUDIOS Y DISEÑOS PARA LA REHABILITACIÓN Y MEJORAMIENTO DE LA VÍA SECUNDARIA COYAIMA - ATACO EN EL DEPARTAMENTO DEL TOLIMA</v>
          </cell>
          <cell r="M9949">
            <v>100</v>
          </cell>
          <cell r="N9949">
            <v>97.95</v>
          </cell>
          <cell r="O9949" t="str">
            <v>CERRADO</v>
          </cell>
        </row>
        <row r="9950">
          <cell r="K9950">
            <v>2013004730043</v>
          </cell>
          <cell r="L9950" t="str">
            <v>SUMINISTRO DE MATERIAL VEGETAL DE FRUTALES EN LOS MUNICIPIOS DE NATAGAIMA, ICONONZO, VILLARRICA, DOLORES, PALOCABILDO Y ARMERO GUAYABAL.</v>
          </cell>
          <cell r="M9950">
            <v>100</v>
          </cell>
          <cell r="N9950">
            <v>97.57</v>
          </cell>
          <cell r="O9950" t="str">
            <v>CERRADO</v>
          </cell>
        </row>
        <row r="9951">
          <cell r="K9951">
            <v>2013004730047</v>
          </cell>
          <cell r="L9951" t="str">
            <v>ESTUDIOS Y DISEÑOS PARA EL MEJORAMIENTO Y PAVIMENTACIÓN DE LA VÍA PURIFICACIÓN - CHENCHE ASOLEADO EN EL DEPARTAMENTO DEL TOLIMA</v>
          </cell>
          <cell r="M9951">
            <v>100</v>
          </cell>
          <cell r="N9951">
            <v>90.65</v>
          </cell>
          <cell r="O9951" t="str">
            <v>TERMINADO</v>
          </cell>
        </row>
        <row r="9952">
          <cell r="K9952">
            <v>2013004730064</v>
          </cell>
          <cell r="L9952" t="str">
            <v>CONSTRUCCIÓN SEDE DEL CUERPO DE BOMBEROS VOLUNTARIOS DEL MUNICIPIO DE SALDAÑA EN EL DEPARTAMENTO DEL TOLIMA</v>
          </cell>
          <cell r="M9952">
            <v>99.67</v>
          </cell>
          <cell r="N9952">
            <v>47.23</v>
          </cell>
          <cell r="O9952" t="str">
            <v>TERMINADO</v>
          </cell>
        </row>
        <row r="9953">
          <cell r="K9953">
            <v>2013004730066</v>
          </cell>
          <cell r="L9953" t="str">
            <v>DIAGNOSTICO Y CARACTERIZACIÓN DE LAS COMUNIDADES  AFRODESCENDIENTE Y ROM PARA EL DESARROLLO HUMANO INTEGRAL, ASENTADAS EN EL DEPARTAMENTO DEL TOLIMA</v>
          </cell>
          <cell r="M9953">
            <v>99.21</v>
          </cell>
          <cell r="N9953">
            <v>93.67</v>
          </cell>
          <cell r="O9953" t="str">
            <v>CONTRATADO EN EJECUCIÓN</v>
          </cell>
        </row>
        <row r="9954">
          <cell r="K9954">
            <v>2013004730070</v>
          </cell>
          <cell r="L9954" t="str">
            <v>CONSTRUCCIÓN RESTAURANTE ESCOLAR EN LA SEDE LA PALMA DE LA INSTITUCIÓN EDUCATIVA LA ESPERANZA DEL MUNICIPIO DE IBAGUÉ, TOLIMA</v>
          </cell>
          <cell r="M9954">
            <v>100</v>
          </cell>
          <cell r="N9954">
            <v>99.59</v>
          </cell>
          <cell r="O9954" t="str">
            <v>PARA CIERRE</v>
          </cell>
        </row>
        <row r="9955">
          <cell r="K9955">
            <v>2013004730087</v>
          </cell>
          <cell r="L9955" t="str">
            <v>FORTALECIMIENTO DE LOS ESLABONES DE LA CADENA PISCÍCOLA EN EN EL DEPARTAMENTO DEL TOLIMA.</v>
          </cell>
          <cell r="M9955">
            <v>16.5</v>
          </cell>
          <cell r="N9955">
            <v>40.479999999999997</v>
          </cell>
          <cell r="O9955" t="str">
            <v>CONTRATADO EN EJECUCIÓN</v>
          </cell>
        </row>
        <row r="9956">
          <cell r="K9956">
            <v>2014000060030</v>
          </cell>
          <cell r="L9956" t="str">
            <v>MEJORAMIENTO DE LA CAPACIDAD INSTALADA DE LAS IPS PÚBLICAS DE LOS MUNICIPIOS DEL CONTRATO PLAN SUR DEL TOLIMA</v>
          </cell>
          <cell r="M9956">
            <v>100</v>
          </cell>
          <cell r="N9956">
            <v>99.65</v>
          </cell>
          <cell r="O9956" t="str">
            <v>TERMINADO</v>
          </cell>
        </row>
        <row r="9957">
          <cell r="K9957">
            <v>2014000060052</v>
          </cell>
          <cell r="L9957" t="str">
            <v>APOYO A LA PRESTACIÓN DEL SERVICIO DE ALIMENTACIÓN ESCOLAR AÑO 2015 PARA LOS ESTUDIANTES DE 46 MUNICIPIOS NO CERTIFICADOS EN EL DEPARTAMENTO DEL TOLIMA</v>
          </cell>
          <cell r="M9957">
            <v>43.91</v>
          </cell>
          <cell r="N9957">
            <v>55.38</v>
          </cell>
          <cell r="O9957" t="str">
            <v>CONTRATADO EN EJECUCIÓN</v>
          </cell>
        </row>
        <row r="9958">
          <cell r="K9958">
            <v>2014000100047</v>
          </cell>
          <cell r="L9958" t="str">
            <v>IMPLEMENTACIÓN Y FACILITACIÓN DE PROCESOS DE INNOVACIÓN EN ZONAS GANADERAS COMPETITIVAS EN EL DEPARTAMENTO DEL TOLIMA</v>
          </cell>
          <cell r="M9958">
            <v>35.39</v>
          </cell>
          <cell r="N9958">
            <v>45.19</v>
          </cell>
          <cell r="O9958" t="str">
            <v>CONTRATADO EN EJECUCIÓN</v>
          </cell>
        </row>
        <row r="9959">
          <cell r="K9959">
            <v>2014000100050</v>
          </cell>
          <cell r="L9959" t="str">
            <v>INNOVACIÓN Y GESTIÓN TÉCNICO CIENTÍFICA PARA EL DESARROLLO DE LA CADENA OVINO CAPRINA DEL DEPARTAMENTO DEL TOLIMA</v>
          </cell>
          <cell r="M9959">
            <v>25.81</v>
          </cell>
          <cell r="N9959">
            <v>43.41</v>
          </cell>
          <cell r="O9959" t="str">
            <v>CONTRATADO EN EJECUCIÓN</v>
          </cell>
        </row>
        <row r="9960">
          <cell r="K9960">
            <v>2014004730001</v>
          </cell>
          <cell r="L9960" t="str">
            <v>RECUPERACIÓN NUTRICIONAL CON ENFOQUE COMUNITARIO EN 9 MUNICIPIOS PRIORIZADOS EN EL DEPARTAMENTO DEL TOLIMA , TOLIMA.</v>
          </cell>
          <cell r="M9960">
            <v>89.48</v>
          </cell>
          <cell r="N9960">
            <v>81.8</v>
          </cell>
          <cell r="O9960" t="str">
            <v>CONTRATADO EN EJECUCIÓN</v>
          </cell>
        </row>
        <row r="9961">
          <cell r="K9961">
            <v>2014004730019</v>
          </cell>
          <cell r="L9961" t="str">
            <v>CONSTRUCCIÓN OBRAS DE PAVIMENTACION EN LA VÍA CASTILLA- COYAIMA, EN EL MARCO DEL CONTRATO PLAN DEL SUR EN EL DEPARTAMENTO DEL TOLIMA</v>
          </cell>
          <cell r="M9961">
            <v>100</v>
          </cell>
          <cell r="N9961">
            <v>100</v>
          </cell>
          <cell r="O9961" t="str">
            <v>CERRADO</v>
          </cell>
        </row>
        <row r="9962">
          <cell r="K9962">
            <v>2014004730020</v>
          </cell>
          <cell r="L9962" t="str">
            <v>CONSTRUCCIÓN DE 100 VIVIENDAS DE INTERÉS PRIORITARIO EN LA ASOCIACIÓN DE VIVIENDA JUAN PABLO II, EN EL MUNICIPIO DE EL ESPINAL - TOLIMA</v>
          </cell>
          <cell r="M9962">
            <v>43.39</v>
          </cell>
          <cell r="N9962">
            <v>2.85</v>
          </cell>
          <cell r="O9962" t="str">
            <v>CONTRATADO EN EJECUCIÓN</v>
          </cell>
        </row>
        <row r="9963">
          <cell r="K9963">
            <v>2015000060038</v>
          </cell>
          <cell r="L9963" t="str">
            <v>APOYO A LA PRESTACIÓN DEL SERVICIO DE TRANSPORTE ESCOLAR  PARA LOS     ESTUDIANTES DE LA ZONA RURAL DE MUNICIPIOS NO CERTIFICADOS EN EL DEPARTAMENTO DEL TOLIMA AÑO 2015</v>
          </cell>
          <cell r="M9963">
            <v>41.33</v>
          </cell>
          <cell r="N9963">
            <v>35.32</v>
          </cell>
          <cell r="O9963" t="str">
            <v>CONTRATADO EN EJECUCIÓN</v>
          </cell>
        </row>
        <row r="9964">
          <cell r="K9964">
            <v>2015004730012</v>
          </cell>
          <cell r="L9964" t="str">
            <v>CONSTRUCCIÓN OBRAS DE REFORZAMIENTO ESTRUCTURAL EDIFICIO ASAMBLEA DEPARTAMENTAL DEL TOLIMA</v>
          </cell>
          <cell r="M9964">
            <v>0</v>
          </cell>
          <cell r="N9964">
            <v>0</v>
          </cell>
          <cell r="O9964" t="str">
            <v>CONTRATADO EN EJECUCIÓN</v>
          </cell>
        </row>
        <row r="9965">
          <cell r="K9965">
            <v>2015004730073</v>
          </cell>
          <cell r="L9965" t="str">
            <v>MEJORAMIENTO Y PAVIMENTACION DE LA VIA CHUCUNI EN ZONA RURAL DE IBAGUE – DEPARTAMENTO DEL TOLIMA.</v>
          </cell>
          <cell r="M9965">
            <v>0</v>
          </cell>
          <cell r="N9965">
            <v>0</v>
          </cell>
          <cell r="O9965" t="str">
            <v>EN PROCESO DE CONTRATACIÓN</v>
          </cell>
        </row>
        <row r="9966">
          <cell r="K9966">
            <v>2016000060009</v>
          </cell>
          <cell r="L9966" t="str">
            <v>APOYO A LA PRESTACION DEL SERVICIO DE TRANSPORTE ESCOLAR PARA LOS ESTUDIANTES DE LA ZONA RURAL DE MUNICIPIOS NO CERTIFICADOS DEL DEPARTAMENTO DEL TOLIMA</v>
          </cell>
          <cell r="M9966">
            <v>0</v>
          </cell>
          <cell r="N9966">
            <v>0.68</v>
          </cell>
          <cell r="O9966" t="str">
            <v>CONTRATADO EN EJECUCIÓN</v>
          </cell>
        </row>
        <row r="9967">
          <cell r="K9967">
            <v>2016004730001</v>
          </cell>
          <cell r="L9967" t="str">
            <v>ESTUDIOS Y DISEÑOS PARA LA PAVIMENTACIÓN DE LA VÍA SECUNDARIA - SANTA TERESA – LIBANO EN EL MUNICIPIO DE LIBANO DEPARTAMENTO DEL TOLIMA</v>
          </cell>
          <cell r="M9967">
            <v>0</v>
          </cell>
          <cell r="N9967">
            <v>0</v>
          </cell>
          <cell r="O9967" t="str">
            <v>EN PROCESO DE CONTRATACIÓN</v>
          </cell>
        </row>
        <row r="9968">
          <cell r="K9968">
            <v>2016004730002</v>
          </cell>
          <cell r="L9968" t="str">
            <v>ESTUDIOS Y DISEÑOS PARA LA PAVIMENTACIÓN DE LA VÍA SECUNDARIA - ROVIRA – IBAGUÉ- DEPARTAMENTO DEL TOLIMA</v>
          </cell>
          <cell r="M9968">
            <v>0</v>
          </cell>
          <cell r="N9968">
            <v>0</v>
          </cell>
          <cell r="O9968" t="str">
            <v>EN PROCESO DE CONTRATACIÓN</v>
          </cell>
        </row>
        <row r="9969">
          <cell r="K9969">
            <v>2016004730005</v>
          </cell>
          <cell r="L9969" t="str">
            <v>ESTUDIOS Y DISEÑOS PARA LA CONSTRUCCIÓN DE LA INSTITUCIÓN EDUCATIVA BILBAO DEL MUNICIPIO DE PLANADAS</v>
          </cell>
          <cell r="M9969">
            <v>0</v>
          </cell>
          <cell r="N9969">
            <v>0</v>
          </cell>
          <cell r="O9969" t="str">
            <v>SIN CONTRATAR</v>
          </cell>
        </row>
        <row r="9970">
          <cell r="K9970">
            <v>2016004730012</v>
          </cell>
          <cell r="L9970" t="str">
            <v>MEJORAMIENTO DE VIVIENDA RURAL A TRAVÉS DE SANEAMIENTO BÁSICO PARA EL MUNICIPIO DE ATACO DEPARTAMENTO DEL TOLIMA</v>
          </cell>
          <cell r="M9970">
            <v>0</v>
          </cell>
          <cell r="N9970">
            <v>0</v>
          </cell>
          <cell r="O9970" t="str">
            <v>SIN CONTRATAR</v>
          </cell>
        </row>
        <row r="9971">
          <cell r="K9971">
            <v>2013000060081</v>
          </cell>
          <cell r="L9971" t="str">
            <v>MEJORAMIENTO DEL PROCESO DE CONTROL DE CALIDAD DE AGUA PARA CONSUMO HUMANO MEDIANTE LA DOTACIÓN Y FORTALECIMIENTO DE LOS LABORATORIOS DE LAS PTAP DE CUARENTA MUNICIPIOS DEL TOLIMA</v>
          </cell>
          <cell r="M9971">
            <v>100</v>
          </cell>
          <cell r="N9971">
            <v>75.459999999999994</v>
          </cell>
          <cell r="O9971" t="str">
            <v>TERMINADO</v>
          </cell>
        </row>
        <row r="9972">
          <cell r="K9972">
            <v>2013004730091</v>
          </cell>
          <cell r="L9972" t="str">
            <v>MEJORAMIENTO DE LA PRODUCTIVIDAD A TRAVES DE LA MODERNIZACIÓN DEL PROCESO PRODUCTIVO DE LA FÁBRICA DE LICORES DEL TOLIMA DEPARTAMENTO DEL TOLIMA</v>
          </cell>
          <cell r="M9972">
            <v>100</v>
          </cell>
          <cell r="N9972">
            <v>100</v>
          </cell>
          <cell r="O9972" t="str">
            <v>CERRADO</v>
          </cell>
        </row>
        <row r="9973">
          <cell r="K9973">
            <v>2015004730070</v>
          </cell>
          <cell r="L9973" t="str">
            <v>CONSTRUCCIÓN BLOQUE CONSULTA EXTERNA Y MEDICINA ESPECIALIZADA.</v>
          </cell>
          <cell r="M9973">
            <v>31.01</v>
          </cell>
          <cell r="N9973">
            <v>52.99</v>
          </cell>
          <cell r="O9973" t="str">
            <v>CONTRATADO EN EJECUCIÓN</v>
          </cell>
        </row>
        <row r="9974">
          <cell r="K9974">
            <v>2015004730029</v>
          </cell>
          <cell r="L9974" t="str">
            <v>CONSTRUCCIÓN OBRAS DE PAVIMENTACIÓN DE LA CALLE 15 ENTRE CARRERAS 15 Y 19 DEL AREA URBANA DEL MUNICIPIO CARMEN DE APICALÁ, TOLIMA.</v>
          </cell>
          <cell r="M9974">
            <v>100</v>
          </cell>
          <cell r="N9974">
            <v>79.849999999999994</v>
          </cell>
          <cell r="O9974" t="str">
            <v>TERMINADO</v>
          </cell>
        </row>
        <row r="9975">
          <cell r="K9975">
            <v>2013000060118</v>
          </cell>
          <cell r="L9975" t="str">
            <v>CONSTRUCCIÓN OBRAS DE URBANISMO Y VIVIENDAS DE INTERÉS PRIORITARIO EN EL MARCO DEL PROYECTO VIVIENDA DIGNA POR LA GRANDEZA DEL TOLIMA EN EL DEPARTAMENTO DEL TOLIMA</v>
          </cell>
          <cell r="M9975">
            <v>0</v>
          </cell>
          <cell r="N9975">
            <v>16.07</v>
          </cell>
          <cell r="O9975" t="str">
            <v>CONTRATADO EN EJECUCIÓN</v>
          </cell>
        </row>
        <row r="9976">
          <cell r="K9976">
            <v>2013004730077</v>
          </cell>
          <cell r="L9976" t="str">
            <v>CONSTRUCCIÓN DE LA CUBIERTA Y ADECUACIÓN DEL POLIDEPORTIVO DE LA INSTITUCION EDUCATIVA GENERAL ENRIQUE CAICEDO DEL MUNICIPIO DE ALVARADO, TOLIMA</v>
          </cell>
          <cell r="M9976">
            <v>31</v>
          </cell>
          <cell r="N9976">
            <v>24.44</v>
          </cell>
          <cell r="O9976" t="str">
            <v>CONTRATADO EN EJECUCIÓN</v>
          </cell>
        </row>
        <row r="9977">
          <cell r="K9977">
            <v>2013004730085</v>
          </cell>
          <cell r="L9977" t="str">
            <v>CONSTRUCCIÓN DE PAVIMENTO RIGIDO PARA EL MEJORAMIENTO Y AMPLIACION DE LA VIA URBANA TRAMO 2: K0+000 AL K0+600 AMBALEMA-CRUCE 96 DEL MUNICIPIO DE AMBALEMA-TOLIMA</v>
          </cell>
          <cell r="M9977">
            <v>0</v>
          </cell>
          <cell r="N9977">
            <v>35.01</v>
          </cell>
          <cell r="O9977" t="str">
            <v>CONTRATADO EN EJECUCIÓN</v>
          </cell>
        </row>
        <row r="9978">
          <cell r="K9978">
            <v>2015004730033</v>
          </cell>
          <cell r="L9978" t="str">
            <v>CONSTRUCCIÓN ALCANTARILLADO PLUVIAL EN LOS BARRIOS BALASTRERA, VICTORIA, VERSALLES Y ESPERANZA DEL MUNICIPIO DE AMBALEMA TOLIMA</v>
          </cell>
          <cell r="M9978">
            <v>100</v>
          </cell>
          <cell r="N9978">
            <v>86.57</v>
          </cell>
          <cell r="O9978" t="str">
            <v>TERMINADO</v>
          </cell>
        </row>
        <row r="9979">
          <cell r="K9979">
            <v>2015004730074</v>
          </cell>
          <cell r="L9979" t="str">
            <v>RESTAURACIÓN , INTERVENCIÓN DEL INMUEBLE (CASA DE LA CULTURA) UBICADO EN LA CARRERA 5A NO. 7A - 95 DE AMBALEMA TOLIMA</v>
          </cell>
          <cell r="M9979">
            <v>59.83</v>
          </cell>
          <cell r="N9979">
            <v>4.09</v>
          </cell>
          <cell r="O9979" t="str">
            <v>CONTRATADO EN EJECUCIÓN</v>
          </cell>
        </row>
        <row r="9980">
          <cell r="K9980">
            <v>2013004730010</v>
          </cell>
          <cell r="L9980" t="str">
            <v>CONSTRUCCIÓN RED DE GAS NATURAL COMPRIMIDO Y CONEXIONES DE USUARIOS DE MENORES INGRESOS EN EL CASCO URBANO DE ANZOÁTEGUI, MUNICIPIO DE ANZOATEGUI, DEPARTAMENTO DEL TOLIMA</v>
          </cell>
          <cell r="M9980">
            <v>0</v>
          </cell>
          <cell r="N9980">
            <v>3.73</v>
          </cell>
          <cell r="O9980" t="str">
            <v>CONTRATADO EN EJECUCIÓN</v>
          </cell>
        </row>
        <row r="9981">
          <cell r="K9981">
            <v>2012004730068</v>
          </cell>
          <cell r="L9981" t="str">
            <v>MEJORAMIENTO POLIDEPORTIVO BARRIO EL ROCIO CHAPARRAL, TOLIMA, CENTRO ORIENTE</v>
          </cell>
          <cell r="M9981">
            <v>100</v>
          </cell>
          <cell r="N9981">
            <v>119.02</v>
          </cell>
          <cell r="O9981" t="str">
            <v>TERMINADO</v>
          </cell>
        </row>
        <row r="9982">
          <cell r="K9982">
            <v>2015004730034</v>
          </cell>
          <cell r="L9982" t="str">
            <v>MEJORAMIENTO Y PAVIMENTACION DEL K13+500 AL K15+500 DE LA VIA QUE COMUNICA LA CABECERA MUNICIPAL CON LA INSPECCION DE POLICIA VEGA DE LOS PADRES DEL MUNICIPIO DE COELLO DEPARTAMENTO DEL TOLIMA</v>
          </cell>
          <cell r="M9982">
            <v>68.44</v>
          </cell>
          <cell r="N9982">
            <v>94.55</v>
          </cell>
          <cell r="O9982" t="str">
            <v>CONTRATADO EN EJECUCIÓN</v>
          </cell>
        </row>
        <row r="9983">
          <cell r="K9983">
            <v>2015004730048</v>
          </cell>
          <cell r="L9983" t="str">
            <v>CONSTRUCCIÓN DEL PAVIMENTO EN CONCRETO Y REPOSICIÓN DE RED DE ACUEDUCTO Y ALCANTARILLADO DE AGUAS RESIDUALES DE LA CARRERA 6 ENTRE CALLE 9 Y 10 Y CALLE 9 ENTRE CARRERA 6 Y 7A DEL MUNICIPIO DE DOLORES TOLIMA</v>
          </cell>
          <cell r="M9983">
            <v>93.58</v>
          </cell>
          <cell r="N9983">
            <v>0</v>
          </cell>
          <cell r="O9983" t="str">
            <v>CONTRATADO EN EJECUCIÓN</v>
          </cell>
        </row>
        <row r="9984">
          <cell r="K9984">
            <v>2015004730031</v>
          </cell>
          <cell r="L9984" t="str">
            <v>MEJORAMIENTO Y PAVIMENTACION DE LA VÍA SAN FELIPE -  FALAN EN EL NORTE DEL DEPARTAMENTO DEL TOLIMA</v>
          </cell>
          <cell r="M9984">
            <v>92.99</v>
          </cell>
          <cell r="N9984">
            <v>0</v>
          </cell>
          <cell r="O9984" t="str">
            <v>CONTRATADO EN EJECUCIÓN</v>
          </cell>
        </row>
        <row r="9985">
          <cell r="K9985">
            <v>2015004730005</v>
          </cell>
          <cell r="L9985" t="str">
            <v>APOYO AL TRANSPORTE ESCOLAR DE LAS DIFERENTES INSTITUCIONES EDUCATIVAS DE LA ZONA URBANA Y RURAL  DEL MUNICIPIO DE FRESNO, TOLIMA.</v>
          </cell>
          <cell r="M9985">
            <v>100</v>
          </cell>
          <cell r="N9985">
            <v>85.8</v>
          </cell>
          <cell r="O9985" t="str">
            <v>TERMINADO</v>
          </cell>
        </row>
        <row r="9986">
          <cell r="K9986">
            <v>2013004730003</v>
          </cell>
          <cell r="L9986" t="str">
            <v>CONSTRUCCIÓN POLIDEPORTIVO BARRIO LA PUNTA, SECTOR URBANO DEL MUNICIPIO DE HERVEO TOLIMA</v>
          </cell>
          <cell r="M9986">
            <v>100</v>
          </cell>
          <cell r="N9986">
            <v>98.12</v>
          </cell>
          <cell r="O9986" t="str">
            <v>TERMINADO</v>
          </cell>
        </row>
        <row r="9987">
          <cell r="K9987">
            <v>2015004730006</v>
          </cell>
          <cell r="L9987" t="str">
            <v>REHABILITACIÓN DEL DISTRITO DE RIEGO DE MEDIA ESCALA DEL MUNICIPIO DE MARIQUITA EN EL DEPARTAMENTO DEL TOLIMA</v>
          </cell>
          <cell r="M9987">
            <v>20</v>
          </cell>
          <cell r="N9987">
            <v>45.44</v>
          </cell>
          <cell r="O9987" t="str">
            <v>CONTRATADO EN EJECUCIÓN</v>
          </cell>
        </row>
        <row r="9988">
          <cell r="K9988">
            <v>2015004730055</v>
          </cell>
          <cell r="L9988" t="str">
            <v>REHABILITACIÓN DE VÍAS URBANAS FASE VI EN EL MUNICIPIO DE MELGAR TOLIMA</v>
          </cell>
          <cell r="M9988">
            <v>62.67</v>
          </cell>
          <cell r="N9988">
            <v>74.72</v>
          </cell>
          <cell r="O9988" t="str">
            <v>CONTRATADO EN EJECUCIÓN</v>
          </cell>
        </row>
        <row r="9989">
          <cell r="K9989">
            <v>2015004730071</v>
          </cell>
          <cell r="L9989" t="str">
            <v>REHABILITACIÓN VÍAS URBANAS FASE VII EN MELGAR TOLIMA</v>
          </cell>
          <cell r="M9989">
            <v>99.99</v>
          </cell>
          <cell r="N9989">
            <v>4.34</v>
          </cell>
          <cell r="O9989" t="str">
            <v>TERMINADO</v>
          </cell>
        </row>
        <row r="9990">
          <cell r="K9990">
            <v>2015004730060</v>
          </cell>
          <cell r="L9990" t="str">
            <v>CONSTRUCCIÓN DE PAVIMENTORÍGIDO EN LA CARRERA 4A ENTRE CALLES 4A Y 5A Y  CARRERA 9A ENTRE CALLES 5A Y 6A EN EL MUNICIPIO DE NATAGAIMA TOLIMA</v>
          </cell>
          <cell r="M9990">
            <v>0</v>
          </cell>
          <cell r="N9990">
            <v>0</v>
          </cell>
          <cell r="O9990" t="str">
            <v>EN PROCESO DE CONTRATACIÓN</v>
          </cell>
        </row>
        <row r="9991">
          <cell r="K9991">
            <v>2015004730061</v>
          </cell>
          <cell r="L9991" t="str">
            <v>CONSTRUCCIÓN PUENTE VEHICULAR SOBRE EL RÍO GUALI, VEREDA GUALI BAJO MUNICIPIOS DE PALOCABILDO- FRESNO TOLIMA</v>
          </cell>
          <cell r="M9991">
            <v>0</v>
          </cell>
          <cell r="N9991">
            <v>0</v>
          </cell>
          <cell r="O9991" t="str">
            <v>CONTRATADO EN EJECUCIÓN</v>
          </cell>
        </row>
        <row r="9992">
          <cell r="K9992">
            <v>2015004730062</v>
          </cell>
          <cell r="L9992" t="str">
            <v>CONSTRUCCIÓN OBRAS DE PAVIMENTACION DE VÍAS EN LA ZONA URBANA DEL MUNICIPIO DE PALOCABILDO TOLIMA</v>
          </cell>
          <cell r="M9992">
            <v>0</v>
          </cell>
          <cell r="N9992">
            <v>20.62</v>
          </cell>
          <cell r="O9992" t="str">
            <v>CONTRATADO EN EJECUCIÓN</v>
          </cell>
        </row>
        <row r="9993">
          <cell r="K9993">
            <v>2013000060017</v>
          </cell>
          <cell r="L9993" t="str">
            <v>CONSTRUCCIÓN GASODUCTO URBANO (PROPANODUCTO) Y CONEXIONES DE USUARIOS DE MENORES INGRESOS EN EL CASCO URBANO DE ATACO Y PLANADAS, DEPARTAMENTO DEL TOLIMA</v>
          </cell>
          <cell r="M9993">
            <v>83.38</v>
          </cell>
          <cell r="N9993">
            <v>81.09</v>
          </cell>
          <cell r="O9993" t="str">
            <v>CONTRATADO EN EJECUCIÓN</v>
          </cell>
        </row>
        <row r="9994">
          <cell r="K9994">
            <v>2014000060018</v>
          </cell>
          <cell r="L9994" t="str">
            <v>CONSTRUCCIÓN DE SENDERO NÁUTICO Y DEPORTIVO PARA LOS JUEGOS NACIONALES 2015 EN EL MUNICIPIO DE PRADO, TOLIMA.</v>
          </cell>
          <cell r="M9994">
            <v>45.76</v>
          </cell>
          <cell r="N9994">
            <v>70.62</v>
          </cell>
          <cell r="O9994" t="str">
            <v>CONTRATADO EN EJECUCIÓN</v>
          </cell>
        </row>
        <row r="9995">
          <cell r="K9995">
            <v>2015004730069</v>
          </cell>
          <cell r="L9995" t="str">
            <v>CONSTRUCCIÓN DEL PUENTE SOBRE LA VIA QUE CONDUCE A LA VEREDA MONTOSO A LA VEREDA EL FIQUE SOBRE EL RIO NEGRO EN EL MUNICIPIO DE PRADO EN EL DEPARTAMENTO DE TOLIMA.</v>
          </cell>
          <cell r="M9995">
            <v>0</v>
          </cell>
          <cell r="N9995">
            <v>0</v>
          </cell>
          <cell r="O9995" t="str">
            <v>CONTRATADO SIN ACTA DE INICIO</v>
          </cell>
        </row>
        <row r="9996">
          <cell r="K9996">
            <v>2014004730017</v>
          </cell>
          <cell r="L9996" t="str">
            <v>CONSTRUCCIÓN DEL PUENTE EN CONCRETO SOBRE EL RIO CHILI VÍA SANTA HELENA DEL MUNICIPIO DE RONCESVALLES TOLIMA</v>
          </cell>
          <cell r="M9996">
            <v>54.26</v>
          </cell>
          <cell r="N9996">
            <v>0</v>
          </cell>
          <cell r="O9996" t="str">
            <v>CONTRATADO EN EJECUCIÓN</v>
          </cell>
        </row>
        <row r="9997">
          <cell r="K9997">
            <v>2014004730008</v>
          </cell>
          <cell r="L9997" t="str">
            <v>CONSTRUCCIÓN OBRAS DE PAVIMENTACION EN CONCRETO RÍGIDO Y REPOSICION DE ALCANTARILLADO DE AGUAS RESIDUALES DE LA CARRERA QUINTA OCCIDENTE DEL MUNICIPIO DE ROVIRA - TOLIMA.</v>
          </cell>
          <cell r="M9997">
            <v>100</v>
          </cell>
          <cell r="N9997">
            <v>99.87</v>
          </cell>
          <cell r="O9997" t="str">
            <v>PARA CIERRE</v>
          </cell>
        </row>
        <row r="9998">
          <cell r="K9998">
            <v>2015004730030</v>
          </cell>
          <cell r="L9998" t="str">
            <v>CONSTRUCCIÓN DE PAVIMENTO DE LA VIA DE ACCESO TERCIARIA (DE LA RUTA 43 AL CASCO URBANO POR EL SECTOR DE LA LADRILLERA CHOCARI) DEL MUNICIPIO DE VENADILLO, DEPARTAMENTO DEL TOLIMA.</v>
          </cell>
          <cell r="M9998">
            <v>53.15</v>
          </cell>
          <cell r="N9998">
            <v>0</v>
          </cell>
          <cell r="O9998" t="str">
            <v>CONTRATADO EN EJECUCIÓN</v>
          </cell>
        </row>
        <row r="9999">
          <cell r="K9999">
            <v>2015004730047</v>
          </cell>
          <cell r="L9999" t="str">
            <v>CONSTRUCCIÓN DE COLISEO CUBIERTO UBICADO EN EL COLEGIO LUIS CARLOS GALÁN SARMIENTO SEDE MANUEL TIBERIO GALLEGO DEL MUNICIPIO DE VENADILLO, DEPARTAMENTO DEL TOLIMA.</v>
          </cell>
          <cell r="M9999">
            <v>0</v>
          </cell>
          <cell r="N9999">
            <v>47.98</v>
          </cell>
          <cell r="O9999" t="str">
            <v>CONTRATADO EN EJECUCIÓN</v>
          </cell>
        </row>
        <row r="10000">
          <cell r="K10000">
            <v>2013004730015</v>
          </cell>
          <cell r="L10000" t="str">
            <v>RECUPERACIÓN PLAZA DE MERCADO DEL MUNICIPIO DE VILLAHERMOSA TOLIMA</v>
          </cell>
          <cell r="M10000">
            <v>100</v>
          </cell>
          <cell r="N10000">
            <v>80.040000000000006</v>
          </cell>
          <cell r="O10000" t="str">
            <v>TERMINADO</v>
          </cell>
        </row>
        <row r="10001">
          <cell r="K10001">
            <v>2015004730045</v>
          </cell>
          <cell r="L10001" t="str">
            <v>CONSTRUCCIÓN ALETAS PUENTE SOBRTE EL RÍO AZUFRADO VÍA YARUMAL MUNICIPIO VILLAHERMOSA TOLIMA</v>
          </cell>
          <cell r="M10001">
            <v>84.67</v>
          </cell>
          <cell r="N10001">
            <v>0</v>
          </cell>
          <cell r="O10001" t="str">
            <v>CONTRATADO EN EJECUCIÓN</v>
          </cell>
        </row>
        <row r="10002">
          <cell r="K10002">
            <v>2015004730038</v>
          </cell>
          <cell r="L10002" t="str">
            <v>CONSTRUCCIÓN VÍA DE ACCESO  AL TERMINAL  DE TRANSPORTE DEL MUNICIPIO DE EL ESPINAL, TOLIMA</v>
          </cell>
          <cell r="M10002">
            <v>0</v>
          </cell>
          <cell r="N10002">
            <v>0</v>
          </cell>
          <cell r="O10002" t="str">
            <v>CONTRATADO EN EJECUCIÓN</v>
          </cell>
        </row>
        <row r="10003">
          <cell r="K10003">
            <v>2015004730053</v>
          </cell>
          <cell r="L10003" t="str">
            <v>MEJORAMIENTO Y CONSTRUCCIÓN EN PAVIMENTO RIGIDO (CONCRETO) DE VÍAS URBANAS EN EL CENTRO POBLADO DE CHICORAL EN EL MUNICIPIO DE EL ESPINAL, TOLIMA</v>
          </cell>
          <cell r="M10003">
            <v>0</v>
          </cell>
          <cell r="N10003">
            <v>0</v>
          </cell>
          <cell r="O10003" t="str">
            <v>CONTRATADO EN EJECUCIÓN</v>
          </cell>
        </row>
        <row r="10004">
          <cell r="K10004">
            <v>2015004730024</v>
          </cell>
          <cell r="L10004" t="str">
            <v>MEJORAMIENTO DE LA VIA RURAL SAN JOSE - COLON MUNICIPIO DE SANTA ISABEL DEPARTAMENTO DEL TOLIMA</v>
          </cell>
          <cell r="M10004">
            <v>100</v>
          </cell>
          <cell r="N10004">
            <v>1.61</v>
          </cell>
          <cell r="O10004" t="str">
            <v>TERMINADO</v>
          </cell>
        </row>
        <row r="10005">
          <cell r="K10005">
            <v>2013000060115</v>
          </cell>
          <cell r="L10005" t="str">
            <v>CONSTRUCCIÓN DE INFRAESTRUCTURA PARA LA FORMACIÓN, LA INNOVACIÓN Y EL DESARROLLO TECNOLÓGICO DEL SECTOR AGROPECUARIO, EN EL CENTRO AGROPECUARIO LA GRANJA SENA REGIONAL TOLIMA.</v>
          </cell>
          <cell r="M10005">
            <v>29.78</v>
          </cell>
          <cell r="N10005">
            <v>16.850000000000001</v>
          </cell>
          <cell r="O10005" t="str">
            <v>CONTRATADO EN EJECUCIÓN</v>
          </cell>
        </row>
        <row r="10006">
          <cell r="K10006">
            <v>2013000100103</v>
          </cell>
          <cell r="L10006" t="str">
            <v>FORMACIÓN DE TALENTO HUMANO DE ALTO NIVEL EN SEGUNDA LENGUA, MAESTRÍAS, DOCTORADOS, POSDOCTORADOS Y ESTANCIAS ESPECIALIZADAS EN EL ÁMBITO INTERNACIONAL, NACIONAL Y REGIONAL</v>
          </cell>
          <cell r="M10006">
            <v>0</v>
          </cell>
          <cell r="N10006">
            <v>18.46</v>
          </cell>
          <cell r="O10006" t="str">
            <v>CONTRATADO EN EJECUCIÓN</v>
          </cell>
        </row>
        <row r="10007">
          <cell r="K10007">
            <v>2013000100136</v>
          </cell>
          <cell r="L10007" t="str">
            <v>IMPLEMENTACIÓN DE UNA ESTRATEGIA DE APROPIACIÓN SOCIAL DEL CONOCIMIENTO BASADA EN INNOVACIÓN PARA LA INFANCIA, LA ADOLESCENCIA Y LA JUVENTUD DEL DEPARTAMENTO DEL TOLIMA</v>
          </cell>
          <cell r="M10007">
            <v>23.21</v>
          </cell>
          <cell r="N10007">
            <v>9.8699999999999992</v>
          </cell>
          <cell r="O10007" t="str">
            <v>CONTRATADO EN EJECUCIÓN</v>
          </cell>
        </row>
        <row r="10008">
          <cell r="K10008">
            <v>2015004730044</v>
          </cell>
          <cell r="L10008" t="str">
            <v>IMPLEMENTACIÓN DE UNA ESTRATEGIA PARA OPTIMIZAR LAS CAPACIDADES CIENTÍFICAS Y TECNOLÓGICAS DEL DEPARTAMENTO DEL TOLIMA</v>
          </cell>
          <cell r="M10008">
            <v>43.34</v>
          </cell>
          <cell r="N10008">
            <v>10.9</v>
          </cell>
          <cell r="O10008" t="str">
            <v>CONTRATADO EN EJECUCIÓN</v>
          </cell>
        </row>
        <row r="10009">
          <cell r="K10009">
            <v>2012004730066</v>
          </cell>
          <cell r="L10009" t="str">
            <v>CONSTRUCCIÓN DE 400 METROS LINEALES DE CINTAS HUELLAS EN SITIOS CRITICO DE LA VÍA SAN JACINTO - VALLECITOS DEL MUNICPIO DE VALLE DE SAN JUAN, TOLIMA</v>
          </cell>
          <cell r="M10009">
            <v>100</v>
          </cell>
          <cell r="N10009">
            <v>87.6</v>
          </cell>
          <cell r="O10009" t="str">
            <v>TERMINADO</v>
          </cell>
        </row>
        <row r="10010">
          <cell r="K10010">
            <v>2015004730021</v>
          </cell>
          <cell r="L10010" t="str">
            <v>CONSTRUCCIÓN DE OBRAS DE ARTE ENTRE VALLE DE SAN JUAN Y LA VEREDA TIERRA BLANCA MUNICIPIO DE VALLE DE SAN JUAN, TOLIMA</v>
          </cell>
          <cell r="M10010">
            <v>100</v>
          </cell>
          <cell r="N10010">
            <v>90.55</v>
          </cell>
          <cell r="O10010" t="str">
            <v>TERMINADO</v>
          </cell>
        </row>
        <row r="10011">
          <cell r="K10011">
            <v>2015004730072</v>
          </cell>
          <cell r="L10011" t="str">
            <v>CONSTRUCCIÓN OBRAS DE PAVIMENTACIÓN DE VÍAS URBANAS EN EL MUNCIPIO DE VALLE DE SAN JUAN TOLIMA</v>
          </cell>
          <cell r="M10011">
            <v>94.93</v>
          </cell>
          <cell r="N10011">
            <v>94.99</v>
          </cell>
          <cell r="O10011" t="str">
            <v>CONTRATADO EN EJECUCIÓN</v>
          </cell>
        </row>
        <row r="10012">
          <cell r="K10012">
            <v>2013738610001</v>
          </cell>
          <cell r="L10012" t="str">
            <v>REPOSICIÓN REDES DE ALCANTARILLADO DE LA CALLE 6 ENTRE CALLES 5 Y 6 BARRIO BELALCAZAR Y BARRIO LA ESPERANZA VENADILLO, TOLIMA, CENTRO ORIENTE</v>
          </cell>
          <cell r="M10012">
            <v>100</v>
          </cell>
          <cell r="N10012">
            <v>100</v>
          </cell>
          <cell r="O10012" t="str">
            <v>TERMINADO</v>
          </cell>
        </row>
        <row r="10013">
          <cell r="K10013">
            <v>2013738610002</v>
          </cell>
          <cell r="L10013" t="str">
            <v>MANTENIMIENTO INSTITUCION EDUCATIVA LUIS CARLOS GALAN SARMIENTO-LUCRECIA BOCANEGRA VENADILLO, TOLIMA, CENTRO ORIENTE</v>
          </cell>
          <cell r="M10013">
            <v>100</v>
          </cell>
          <cell r="N10013">
            <v>57.13</v>
          </cell>
          <cell r="O10013" t="str">
            <v>TERMINADO</v>
          </cell>
        </row>
        <row r="10014">
          <cell r="K10014">
            <v>2013738610003</v>
          </cell>
          <cell r="L10014" t="str">
            <v>MANTENIMIENTO Y REHABILITACIÓN DE LA RED VIAL TERCIARIA DEL MUNICIPIO DE VENADILLO, DEPARTAMENTO DEL TOLIMA.</v>
          </cell>
          <cell r="M10014">
            <v>100</v>
          </cell>
          <cell r="N10014">
            <v>99.9</v>
          </cell>
          <cell r="O10014" t="str">
            <v>TERMINADO</v>
          </cell>
        </row>
        <row r="10015">
          <cell r="K10015">
            <v>2013738610004</v>
          </cell>
          <cell r="L10015" t="str">
            <v>REMODELACIÓN DE LA PLAZOLETA GASTRONOMICA UBICADA EN EL PARQUE MUNICIPAL LOS VENADOS DEL MUNICIPIO DE VENADILLO, DEPARTAMENTO DEL TOLIMA.</v>
          </cell>
          <cell r="M10015">
            <v>100</v>
          </cell>
          <cell r="N10015">
            <v>99.57</v>
          </cell>
          <cell r="O10015" t="str">
            <v>PARA CIERRE</v>
          </cell>
        </row>
        <row r="10016">
          <cell r="K10016">
            <v>2013738610005</v>
          </cell>
          <cell r="L10016" t="str">
            <v>MEJORAMIENTO DEL SISTEMA DE RECOLECCIÓN Y TRANSPORTE DE RESIDUOS SÓLIDOS EN EL MUNICIPIO DE VENADILLO,DEPARTAMENTO DEL TOLIMA.</v>
          </cell>
          <cell r="M10016">
            <v>100</v>
          </cell>
          <cell r="N10016">
            <v>99.99</v>
          </cell>
          <cell r="O10016" t="str">
            <v>PARA CIERRE</v>
          </cell>
        </row>
        <row r="10017">
          <cell r="K10017">
            <v>2014738610001</v>
          </cell>
          <cell r="L10017" t="str">
            <v>DOTACIÓN DE BEBEDEROS DE AGUA PARA 9 SEDES DE LAS INSTITUCIONES EDUCATIVAS TERESA CAMACHO, CAMILA MOLANO, FRANCISCO HURTADO Y LUIS CARLOS GALAN DEL MUNICIPIO DE VENADILLO, DEPARTAMENTO DEL TOLIMA.</v>
          </cell>
          <cell r="M10017">
            <v>100</v>
          </cell>
          <cell r="N10017">
            <v>100</v>
          </cell>
          <cell r="O10017" t="str">
            <v>PARA CIERRE</v>
          </cell>
        </row>
        <row r="10018">
          <cell r="K10018">
            <v>2014738610002</v>
          </cell>
          <cell r="L10018" t="str">
            <v>APOYO A LA PERMANENCIA ESCOLAR EN LAS INSTITUCIONES EDUCATIVAS DEL AREA URBANA Y RURAL DEL VENADILLO, TOLIMA, CENTRO ORIENTE</v>
          </cell>
          <cell r="M10018">
            <v>100</v>
          </cell>
          <cell r="N10018">
            <v>57.14</v>
          </cell>
          <cell r="O10018" t="str">
            <v>TERMINADO</v>
          </cell>
        </row>
        <row r="10019">
          <cell r="K10019">
            <v>2014738610003</v>
          </cell>
          <cell r="L10019" t="str">
            <v>MEJORAMIENTO Y MANTENIMIENTO DE LA INFRAESTRUCTURA FISICA DE LA INSTITUCION EDUCATIVA FRANCISCO HURTADO SEDE VILE DEL MUNICIPIO DE VENADILLO,  DEPARTAMENTO DEL TOLIMA.</v>
          </cell>
          <cell r="M10019">
            <v>100</v>
          </cell>
          <cell r="N10019">
            <v>84.73</v>
          </cell>
          <cell r="O10019" t="str">
            <v>TERMINADO</v>
          </cell>
        </row>
        <row r="10020">
          <cell r="K10020">
            <v>2014738610004</v>
          </cell>
          <cell r="L10020" t="str">
            <v>CONSTRUCCIÓN DE BATERIA SANITARIA PARA LA INSTITUCION EDUCATIVA TECNICA COMERCIAL CAMILA MOLANO SEDE PRINCIPAL DEL MUNICIPIO DE VENADILLO, DEPARTAMENTO DEL TOLIMA.</v>
          </cell>
          <cell r="M10020">
            <v>100</v>
          </cell>
          <cell r="N10020">
            <v>99.77</v>
          </cell>
          <cell r="O10020" t="str">
            <v>PARA CIERRE</v>
          </cell>
        </row>
        <row r="10021">
          <cell r="K10021">
            <v>2015738610001</v>
          </cell>
          <cell r="L10021" t="str">
            <v>MEJORAMIENTO Y PAVIMENTACION DE LA VIA DE LA CALLE 6 ENTRE CARRERAS 5 Y 6 DEL MUNICIPIO DE VENADILLO, DEPARTAMENTO DEL TOLIMA.</v>
          </cell>
          <cell r="M10021">
            <v>100</v>
          </cell>
          <cell r="N10021">
            <v>95.7</v>
          </cell>
          <cell r="O10021" t="str">
            <v>TERMINADO</v>
          </cell>
        </row>
        <row r="10022">
          <cell r="K10022">
            <v>2015738610002</v>
          </cell>
          <cell r="L10022" t="str">
            <v>MEJORAMIENTO DEL PARQUE PRINCIPAL LOS VENADOS UBICADO EN LA ZONA URBANA DEL MUNICIPIO DE VENADILLO, DEPARTAMENTO DEL TOLIMA.</v>
          </cell>
          <cell r="M10022">
            <v>100</v>
          </cell>
          <cell r="N10022">
            <v>99.64</v>
          </cell>
          <cell r="O10022" t="str">
            <v>TERMINADO</v>
          </cell>
        </row>
        <row r="10023">
          <cell r="K10023">
            <v>2015738610003</v>
          </cell>
          <cell r="L10023" t="str">
            <v>MEJORAMIENTO Y PAVIMENTACION DE LA VIA DE LA CARRERA 6 ENTRE CALLES 1 Y 2 DEL MUNICIPIO DE VENADILLO, DEPARTAMENTO DEL TOLIMA.</v>
          </cell>
          <cell r="M10023">
            <v>0</v>
          </cell>
          <cell r="N10023">
            <v>0</v>
          </cell>
          <cell r="O10023" t="str">
            <v>SIN CONTRATAR</v>
          </cell>
        </row>
        <row r="10024">
          <cell r="K10024">
            <v>2013004730025</v>
          </cell>
          <cell r="L10024" t="str">
            <v>MEJORAMIENTO DE LA GESTIÓN INTEGRAL DE RESIDUOS SÓLIDOS MEDIANTE LA ADQUISICIÓN DE UN VEHÍCULO RECOLECTOR COMPACTADOR DE BASURAS EN EL MUNCIPIO DE VILLAHERMOSA, TOLIMA</v>
          </cell>
          <cell r="M10024">
            <v>100</v>
          </cell>
          <cell r="N10024">
            <v>0</v>
          </cell>
          <cell r="O10024" t="str">
            <v>TERMINADO</v>
          </cell>
        </row>
        <row r="10025">
          <cell r="K10025">
            <v>2013004730045</v>
          </cell>
          <cell r="L10025" t="str">
            <v>CONSTRUCCIÓN POLIDEPORTIVO CUBIERTO EN LA CABECERA MUNCIPAL DE VILLAHERMOSA TOLIMA</v>
          </cell>
          <cell r="M10025">
            <v>100</v>
          </cell>
          <cell r="N10025">
            <v>66.91</v>
          </cell>
          <cell r="O10025" t="str">
            <v>TERMINADO</v>
          </cell>
        </row>
        <row r="10026">
          <cell r="K10026">
            <v>2015004730010</v>
          </cell>
          <cell r="L10026" t="str">
            <v>CONSTRUCCIÓN OBRAS DE PAVIMENTACIÓN DE VÍAS EN LA ZONA URBANA DEL MUNICIPIO DE VILLAHERMOSA TOLIMA</v>
          </cell>
          <cell r="M10026">
            <v>100</v>
          </cell>
          <cell r="N10026">
            <v>82.53</v>
          </cell>
          <cell r="O10026" t="str">
            <v>TERMINADO</v>
          </cell>
        </row>
        <row r="10027">
          <cell r="K10027">
            <v>2012004730052</v>
          </cell>
          <cell r="L10027" t="str">
            <v>APOYO AL TRANSPORTE ESCOLAR DE LAS DIFERENTES INSTITUCIONES EDUCATIVAS DE LA ZONA RURAL DEL MUNICIPIO DE VILLARRICA - TOLIMA</v>
          </cell>
          <cell r="M10027">
            <v>100</v>
          </cell>
          <cell r="N10027">
            <v>100</v>
          </cell>
          <cell r="O10027" t="str">
            <v>PARA CIERRE</v>
          </cell>
        </row>
        <row r="10028">
          <cell r="K10028">
            <v>2013004730017</v>
          </cell>
          <cell r="L10028" t="str">
            <v>MANTENIMIENTO DE LA RED VIAL MEDIANTE EL FORTALECIMIENTO DEL BANCO DE MAQUINARIA PARA LA RECUPERACIÓN DE LAS VÍAS TERCIARIAS DEL MUNICIPIO DE VILLARRICA -TOLIMA</v>
          </cell>
          <cell r="M10028">
            <v>100</v>
          </cell>
          <cell r="N10028">
            <v>100</v>
          </cell>
          <cell r="O10028" t="str">
            <v>PARA CIERRE</v>
          </cell>
        </row>
        <row r="10029">
          <cell r="K10029">
            <v>2013004730056</v>
          </cell>
          <cell r="L10029" t="str">
            <v>ACTUALIZACIÓN REVISIÓN Y AJUSTE DEL EOT DEL MUNICIPIO DE VILLARRICA, TOLIMA</v>
          </cell>
          <cell r="M10029">
            <v>100</v>
          </cell>
          <cell r="N10029">
            <v>100</v>
          </cell>
          <cell r="O10029" t="str">
            <v>PARA CIERRE</v>
          </cell>
        </row>
        <row r="10030">
          <cell r="K10030">
            <v>2013004730083</v>
          </cell>
          <cell r="L10030" t="str">
            <v>APOYO AL TRANSPORTE ESCOLAR DE LAS DIFERENTES INSTITUCIONES EDUCATIVAS DE LA ZONA RURAL DEL MUNICIPIO DE VILLARRICA, TOLIMA</v>
          </cell>
          <cell r="M10030">
            <v>100</v>
          </cell>
          <cell r="N10030">
            <v>58.88</v>
          </cell>
          <cell r="O10030" t="str">
            <v>PARA CIERRE</v>
          </cell>
        </row>
        <row r="10031">
          <cell r="K10031">
            <v>2014004730023</v>
          </cell>
          <cell r="L10031" t="str">
            <v>MEJORAMIENTO DEL ALUMBRADO PÚBLICO DE LA AVENIDA CARRERA TERCERA DEL MUNICIPIO DE VILLARRICA - TOLIMA</v>
          </cell>
          <cell r="M10031">
            <v>100</v>
          </cell>
          <cell r="N10031">
            <v>99.87</v>
          </cell>
          <cell r="O10031" t="str">
            <v>PARA CIERRE</v>
          </cell>
        </row>
        <row r="10032">
          <cell r="K10032">
            <v>2015004730065</v>
          </cell>
          <cell r="L10032" t="str">
            <v>CONSTRUCCIÓN UNIDADES SANITARIAS PARA EL SECTOR RURAL DEL MUNICIPIO VILLARRICA, TOLIMA</v>
          </cell>
          <cell r="M10032">
            <v>71.319999999999993</v>
          </cell>
          <cell r="N10032">
            <v>79.930000000000007</v>
          </cell>
          <cell r="O10032" t="str">
            <v>CONTRATADO EN EJECUCIÓN</v>
          </cell>
        </row>
        <row r="10033">
          <cell r="K10033">
            <v>2013760200001</v>
          </cell>
          <cell r="L10033" t="str">
            <v>REHABILITACIÓN CARPETA ASFALTICA AVENIDA SUR Y OBRAS COMPLEMENTARIAS ALCALÁ, VALLE DEL CAUCA, OCCIDENTE</v>
          </cell>
          <cell r="M10033">
            <v>100</v>
          </cell>
          <cell r="N10033">
            <v>99.88</v>
          </cell>
          <cell r="O10033" t="str">
            <v>CERRADO</v>
          </cell>
        </row>
        <row r="10034">
          <cell r="K10034">
            <v>2013760200002</v>
          </cell>
          <cell r="L10034" t="str">
            <v>REPOSICIÓN CARPETA ASFALTICA Y OBRAS COMPLEMENTARIAS VIA VUELTA AL CAHCO ALCALÁ, VALLE DEL CAUCA, OCCIDENTE</v>
          </cell>
          <cell r="M10034">
            <v>100</v>
          </cell>
          <cell r="N10034">
            <v>99.86</v>
          </cell>
          <cell r="O10034" t="str">
            <v>CERRADO</v>
          </cell>
        </row>
        <row r="10035">
          <cell r="K10035">
            <v>2014760200001</v>
          </cell>
          <cell r="L10035" t="str">
            <v>ADECUACIÓN , REFORZAMIENTO ESTRUCTURAL Y OBRAS COMPLEMENTARIAS DEL EDIFICIO DE LA ALCALDIA MUNICIPAL DE ALCALÁ, VALLE DEL CAUCA, OCCIDENTE</v>
          </cell>
          <cell r="M10035">
            <v>100</v>
          </cell>
          <cell r="N10035">
            <v>93.31</v>
          </cell>
          <cell r="O10035" t="str">
            <v>TERMINADO</v>
          </cell>
        </row>
        <row r="10036">
          <cell r="K10036">
            <v>2015760200001</v>
          </cell>
          <cell r="L10036" t="str">
            <v>RECUPERACIÓN ADECUACIÓN Y MEJORAMIENTO URBANISTICO DEL PARQUE PRINCIPAL, EN EL MARCO DEL PAISAJE CULTURAL CAFETERO ALCALÁ, VALLE DEL CAUCA, OCCIDENTE</v>
          </cell>
          <cell r="M10036">
            <v>100</v>
          </cell>
          <cell r="N10036">
            <v>99.91</v>
          </cell>
          <cell r="O10036" t="str">
            <v>CERRADO</v>
          </cell>
        </row>
        <row r="10037">
          <cell r="K10037">
            <v>2016760200001</v>
          </cell>
          <cell r="L10037" t="str">
            <v>CONSTRUCCIÓN PAVIMENTO EN CONCRETO RIGIDO DE LAS VIAS URBANAS DEL MUNICIPIO ALCALÁ, VALLE DEL CAUCA, OCCIDENTE</v>
          </cell>
          <cell r="M10037">
            <v>0</v>
          </cell>
          <cell r="N10037">
            <v>0</v>
          </cell>
          <cell r="O10037" t="str">
            <v>SIN CONTRATAR</v>
          </cell>
        </row>
        <row r="10038">
          <cell r="K10038">
            <v>2013760360001</v>
          </cell>
          <cell r="L10038" t="str">
            <v>CONSTRUCCIÓN DE 765 ML DE PAVIMENTO RIGIDO EN LOS SECTORES DE LA FLORESTA I, FLORESTA II, LA ESTACION Y SAN VICENTE, AREA URBANA DEL MUNICIPIO DE ANDALUCÍA, VALLE DEL CAUCA, OCCIDENTE</v>
          </cell>
          <cell r="M10038">
            <v>100</v>
          </cell>
          <cell r="N10038">
            <v>100</v>
          </cell>
          <cell r="O10038" t="str">
            <v>CERRADO</v>
          </cell>
        </row>
        <row r="10039">
          <cell r="K10039">
            <v>2014760360001</v>
          </cell>
          <cell r="L10039" t="str">
            <v>FORTALECIMIENTO DE LA IDENTIDAD CULTURAL Y LA COHESIÓN SOCIAL DE LA COMUNIDAD AFRODESCENDIENTE DEL MUNICIPIO  DE ANDALUCÍA, VALLE DEL CAUCA, OCCIDENTE</v>
          </cell>
          <cell r="M10039">
            <v>100</v>
          </cell>
          <cell r="N10039">
            <v>99.75</v>
          </cell>
          <cell r="O10039" t="str">
            <v>CERRADO</v>
          </cell>
        </row>
        <row r="10040">
          <cell r="K10040">
            <v>2014760360002</v>
          </cell>
          <cell r="L10040" t="str">
            <v>MEJORAMIENTO DE LA PRODUCCIÓN DE ALIMENTOS PARA EL AUTOCONSUMO DE LOS PEQUEÑOS PRODUCTORES AGROPECUARIOS DE LA ZONA RURAL PLANA DEL MUNICIPIO DE ANDALUCÍA VALLE DEL CAUCA</v>
          </cell>
          <cell r="M10040">
            <v>99.99</v>
          </cell>
          <cell r="N10040">
            <v>100</v>
          </cell>
          <cell r="O10040" t="str">
            <v>CERRADO</v>
          </cell>
        </row>
        <row r="10041">
          <cell r="K10041">
            <v>2013003760013</v>
          </cell>
          <cell r="L10041" t="str">
            <v>MEJORAMIENTO MEJORAMIENTO VIAL MEDIANTE LA CONSTRUCCION DE PAVIMENTO RIGIDO BARRIO TROCADEROS VIA EL MUNICIPIO DEL AGUILA - ANSERMAN ANSERMANUEVO, VALLE DEL CAUCA, OCCIDENTE</v>
          </cell>
          <cell r="M10041">
            <v>100</v>
          </cell>
          <cell r="N10041">
            <v>99.97</v>
          </cell>
          <cell r="O10041" t="str">
            <v>TERMINADO</v>
          </cell>
        </row>
        <row r="10042">
          <cell r="K10042">
            <v>2013003760015</v>
          </cell>
          <cell r="L10042" t="str">
            <v>REHABILITACIÓN REPARAR Y CONSTRUIR  LA MALLA VIAL URBANA ANSERMANUEVO, VALLE DEL CAUCA, OCCIDENTE</v>
          </cell>
          <cell r="M10042">
            <v>100</v>
          </cell>
          <cell r="N10042">
            <v>90.46</v>
          </cell>
          <cell r="O10042" t="str">
            <v>PARA CIERRE</v>
          </cell>
        </row>
        <row r="10043">
          <cell r="K10043">
            <v>2015760410001</v>
          </cell>
          <cell r="L10043" t="str">
            <v>REPARACIÓN Y MEJORAMIENTO DE LA MALLA VIAL URBANA MUNICIPIO DE ANSERMANUEVO, VALLE DEL CAUCA, OCCIDENTE</v>
          </cell>
          <cell r="M10043">
            <v>100</v>
          </cell>
          <cell r="N10043">
            <v>92.47</v>
          </cell>
          <cell r="O10043" t="str">
            <v>TERMINADO</v>
          </cell>
        </row>
        <row r="10044">
          <cell r="K10044">
            <v>2014003760005</v>
          </cell>
          <cell r="L10044" t="str">
            <v>MEJORAMIENTO DE LA RED VIAL RURAL SECTOR EL BOSQUE-LA PRIMAVERA-LAS MARGARITAS-LA SOLEDAD ARGELIA, VALLE DEL CAUCA, OCCIDENTE</v>
          </cell>
          <cell r="M10044">
            <v>100</v>
          </cell>
          <cell r="N10044">
            <v>99.87</v>
          </cell>
          <cell r="O10044" t="str">
            <v>TERMINADO</v>
          </cell>
        </row>
        <row r="10045">
          <cell r="K10045">
            <v>2013761000001</v>
          </cell>
          <cell r="L10045" t="str">
            <v>CONSTRUCCIÓN PAVIMENTO RIGIDO EN  LA CALLE 5 ENTRE CARRERAS 2 Y VARIANTE DEL MUNICIPIO DE BOLÍVAR, VALLE DEL CAUCA, OCCIDENTE</v>
          </cell>
          <cell r="M10045">
            <v>100</v>
          </cell>
          <cell r="N10045">
            <v>100</v>
          </cell>
          <cell r="O10045" t="str">
            <v>TERMINADO</v>
          </cell>
        </row>
        <row r="10046">
          <cell r="K10046">
            <v>2014761000001</v>
          </cell>
          <cell r="L10046" t="str">
            <v>CONSTRUCCIÓN POLIDEPORTIVO CGTO. DE PRIMAVER BOLÍVAR, VALLE DEL CAUCA, OCCIDENTE</v>
          </cell>
          <cell r="M10046">
            <v>99.92</v>
          </cell>
          <cell r="N10046">
            <v>99.83</v>
          </cell>
          <cell r="O10046" t="str">
            <v>CERRADO</v>
          </cell>
        </row>
        <row r="10047">
          <cell r="K10047">
            <v>2014761000002</v>
          </cell>
          <cell r="L10047" t="str">
            <v>CONSTRUCCIÓN CONSTRUCCION DE PAVIMENTO RIGIDO EN LA CALLE 2 ENTRE CARRERAS 5 Y 6 - EN LA CARRERA 3 ENTRE CALLES 4 Y 6 Y EN LA CARRERA 6 ENTRE CALLES 4 Y 6  DEL CORREGIMIENTO NARANJAL   EN EL MUNICIPIO DE BOLIVAR VALLE</v>
          </cell>
          <cell r="M10047">
            <v>99.98</v>
          </cell>
          <cell r="N10047">
            <v>99.92</v>
          </cell>
          <cell r="O10047" t="str">
            <v>CERRADO</v>
          </cell>
        </row>
        <row r="10048">
          <cell r="K10048">
            <v>2014761000003</v>
          </cell>
          <cell r="L10048" t="str">
            <v>MEJORAMIENTO DEL POLIDEPORTIVO CORREGIMIENTO  LA TULIA MUNICIPIO DE BOLÍVAR, VALLE DEL CAUCA, OCCIDENTE</v>
          </cell>
          <cell r="M10048">
            <v>100</v>
          </cell>
          <cell r="N10048">
            <v>100</v>
          </cell>
          <cell r="O10048" t="str">
            <v>TERMINADO</v>
          </cell>
        </row>
        <row r="10049">
          <cell r="K10049">
            <v>2015761000001</v>
          </cell>
          <cell r="L10049" t="str">
            <v>CONSTRUCCIÓN PAVIMENTO RIGIDO EN LA CLLE 7 ENTRE CRAS 4 Y 5 ; CLLE 5 ENTRE CRAS 5, 6 Y 7 DEL CORREGIMIENTO DE RICAURTE Y CRA 7 ENTRE CALLES 2 Y ZANJON DEL CORREGIMIENTO DE LA TULIA  EN EL MUNICIPIO DE BOLIVAR VALLE DEL CAUCA</v>
          </cell>
          <cell r="M10049">
            <v>99.93</v>
          </cell>
          <cell r="N10049">
            <v>99.94</v>
          </cell>
          <cell r="O10049" t="str">
            <v>CERRADO</v>
          </cell>
        </row>
        <row r="10050">
          <cell r="K10050">
            <v>2015761000002</v>
          </cell>
          <cell r="L10050" t="str">
            <v>FORTALECIMIENTO DEL ORDENAMIENTO TERRITORIAL A TRAVÉS DE LA ACTUALIZACIÓN Y REVISIÓN ESTRUCTURAL O DEL LARGO PLAZO DEL E.O.T ESQUEMA DE ORDENAMIENTO TERRITORIAL EN EL MUNICIPIO DE BOLÍVAR (V) FASE I, BOLIVAR VALLE</v>
          </cell>
          <cell r="M10050">
            <v>100</v>
          </cell>
          <cell r="N10050">
            <v>100</v>
          </cell>
          <cell r="O10050" t="str">
            <v>CERRADO</v>
          </cell>
        </row>
        <row r="10051">
          <cell r="K10051">
            <v>2013761090004</v>
          </cell>
          <cell r="L10051" t="str">
            <v>CONSTRUCCIÓN FASE FINAL DEL SISTEMA DE ABASTECIMIENTO DE AGUA PARA LAS VEREDAS DE JUANCHACO, LADRILLEROS Y LA BARRA, ZONA RURAL DE BUENAVENTURA, VALLE DEL CAUCA, OCCIDENTE</v>
          </cell>
          <cell r="M10051">
            <v>80</v>
          </cell>
          <cell r="N10051">
            <v>88.54</v>
          </cell>
          <cell r="O10051" t="str">
            <v>CONTRATADO EN EJECUCIÓN</v>
          </cell>
        </row>
        <row r="10052">
          <cell r="K10052">
            <v>2013761090005</v>
          </cell>
          <cell r="L10052" t="str">
            <v>CONSTRUCCIÓN POLIDEPORTIVO DEL BARRIO LAS PALMAS, COMUNA 12 BUENAVENTURA, VALLE DEL CAUCA, OCCIDENTE</v>
          </cell>
          <cell r="M10052">
            <v>90.42</v>
          </cell>
          <cell r="N10052">
            <v>69.650000000000006</v>
          </cell>
          <cell r="O10052" t="str">
            <v>CONTRATADO EN EJECUCIÓN</v>
          </cell>
        </row>
        <row r="10053">
          <cell r="K10053">
            <v>2013761090006</v>
          </cell>
          <cell r="L10053" t="str">
            <v>REHABILITACIÓN Y PROTECCIÓN DEL ESPACIO PÚBLICO BOULEVERT DE BUENAVENTURA, VALLE DEL CAUCA, OCCIDENTE</v>
          </cell>
          <cell r="M10053">
            <v>100</v>
          </cell>
          <cell r="N10053">
            <v>67.17</v>
          </cell>
          <cell r="O10053" t="str">
            <v>TERMINADO</v>
          </cell>
        </row>
        <row r="10054">
          <cell r="K10054">
            <v>2014761090001</v>
          </cell>
          <cell r="L10054" t="str">
            <v>CONSTRUCCIÓN CANCHA MÚLTIPLE BARRIO EUCARÍSTICO DISTRITO ESPECIAL DE BUENAVENTURA, VALLE DEL CAUCA, OCCIDENTE</v>
          </cell>
          <cell r="M10054">
            <v>95</v>
          </cell>
          <cell r="N10054">
            <v>96.73</v>
          </cell>
          <cell r="O10054" t="str">
            <v>CONTRATADO EN EJECUCIÓN</v>
          </cell>
        </row>
        <row r="10055">
          <cell r="K10055">
            <v>2014761090002</v>
          </cell>
          <cell r="L10055" t="str">
            <v>CONSTRUCCIÓN CANCHA MÚLTIPLE Y ESPACIOS COMPLEMENTARIOS INSTITUCIÓN EDUCATIVA TEÓFILO ROBERTO POTES ZONA URBANA DISTRITO BUENAVENTURA, VALLE DEL CAUCA, OCCIDENTE</v>
          </cell>
          <cell r="M10055">
            <v>36.049999999999997</v>
          </cell>
          <cell r="N10055">
            <v>66.959999999999994</v>
          </cell>
          <cell r="O10055" t="str">
            <v>CONTRATADO EN EJECUCIÓN</v>
          </cell>
        </row>
        <row r="10056">
          <cell r="K10056">
            <v>2014761090004</v>
          </cell>
          <cell r="L10056" t="str">
            <v>DISEÑO Y ESTUDIOS TÉCNICOS EQUIPAMIENTO URBANO MACROPROYECTO CIUDADELA SAN ANTONIO DISTRITO ESPECIAL DE BUENAVENTURA, VALLE DEL CAUCA, OCCIDENTE</v>
          </cell>
          <cell r="M10056">
            <v>0</v>
          </cell>
          <cell r="N10056">
            <v>46.5</v>
          </cell>
          <cell r="O10056" t="str">
            <v>CONTRATADO EN EJECUCIÓN</v>
          </cell>
        </row>
        <row r="10057">
          <cell r="K10057">
            <v>2014761090007</v>
          </cell>
          <cell r="L10057" t="str">
            <v>MEJORAMIENTO DE LA MOVILIDAD ANILLO VIAL ANTONIO NARIÑO CRA 57 CLLE 9 SUR Y CRA 59 ZONA URBANA DISTRITO ESPECIAL DE BUENAVENTURA, VALLE DEL CAUCA, OCCIDENTE</v>
          </cell>
          <cell r="M10057">
            <v>28.08</v>
          </cell>
          <cell r="N10057">
            <v>64.8</v>
          </cell>
          <cell r="O10057" t="str">
            <v>CONTRATADO EN EJECUCIÓN</v>
          </cell>
        </row>
        <row r="10058">
          <cell r="K10058">
            <v>2014761090008</v>
          </cell>
          <cell r="L10058" t="str">
            <v>MEJORAMIENTO MOVILIDAD CLLE 5 ENTRE CLLE CUNDINAMARCA PARTE BAJA ENTRADA AL FIRME HASTA CLLE ARGENTINA ENTRE CRA 6 PLAZOLETA PASCUAL BUENAVENTURA, VALLE DEL CAUCA, OCCIDENTE</v>
          </cell>
          <cell r="M10058">
            <v>20</v>
          </cell>
          <cell r="N10058">
            <v>62.07</v>
          </cell>
          <cell r="O10058" t="str">
            <v>CONTRATADO EN EJECUCIÓN</v>
          </cell>
        </row>
        <row r="10059">
          <cell r="K10059">
            <v>2014761090011</v>
          </cell>
          <cell r="L10059" t="str">
            <v>ESTUDIO PARA LA CONSERVACIÓN DE LOS RECURSOS NATURALES Y TURÍSTICOS DEL CONSEJO COMUNITARIO DE ZACARÍAS RÍO DAGUA BUENAVENTURA, VALLE DEL CAUCA, OCCIDENTE</v>
          </cell>
          <cell r="M10059">
            <v>49.21</v>
          </cell>
          <cell r="N10059">
            <v>46.5</v>
          </cell>
          <cell r="O10059" t="str">
            <v>CONTRATADO EN EJECUCIÓN</v>
          </cell>
        </row>
        <row r="10060">
          <cell r="K10060">
            <v>2014761090012</v>
          </cell>
          <cell r="L10060" t="str">
            <v>CONSOLIDACIÓN DEL ECOTURISMO EN EL CONSEJO COMUNITARIO DE SABALETAS, BOGOTÁ Y LA LOMA, FASE II DISTRITO ESPECIAL DE BUENAVENTURA, VALLE DEL CAUCA, OCCIDENTE</v>
          </cell>
          <cell r="M10060">
            <v>0</v>
          </cell>
          <cell r="N10060">
            <v>53.5</v>
          </cell>
          <cell r="O10060" t="str">
            <v>CONTRATADO EN EJECUCIÓN</v>
          </cell>
        </row>
        <row r="10061">
          <cell r="K10061">
            <v>2014761090014</v>
          </cell>
          <cell r="L10061" t="str">
            <v>FORTALECIMIENTO PRODUCCIÓN AGRÍCOLA Y GENERACIÓN DE INGRESOS PARA 250 FAMILIAS  CONSEJO COMUNITARIO RÍO RAPOSO BUENAVENTURA, VALLE DEL CAUCA, OCCIDENTE</v>
          </cell>
          <cell r="M10061">
            <v>80</v>
          </cell>
          <cell r="N10061">
            <v>77.900000000000006</v>
          </cell>
          <cell r="O10061" t="str">
            <v>CONTRATADO EN EJECUCIÓN</v>
          </cell>
        </row>
        <row r="10062">
          <cell r="K10062">
            <v>2014761090015</v>
          </cell>
          <cell r="L10062" t="str">
            <v>ADECUACIÓN CENTRO RECREACIONAL ACUAPARQUE ZONA URBANA DISTRITO ESPECIAL DE BUENAVENTURA BUENAVENTURA, VALLE DEL CAUCA, OCCIDENTE</v>
          </cell>
          <cell r="M10062">
            <v>11.68</v>
          </cell>
          <cell r="N10062">
            <v>90.65</v>
          </cell>
          <cell r="O10062" t="str">
            <v>CONTRATADO EN EJECUCIÓN</v>
          </cell>
        </row>
        <row r="10063">
          <cell r="K10063">
            <v>2014761090016</v>
          </cell>
          <cell r="L10063" t="str">
            <v>IMPLEMENTACIÓN DE GRANJAS INTEGRALES EN COMUNIDADES INDÍGENAS DEL DISTRITO DE BUENAVENTURA, VALLE DEL CAUCA, OCCIDENTE</v>
          </cell>
          <cell r="M10063">
            <v>80</v>
          </cell>
          <cell r="N10063">
            <v>50</v>
          </cell>
          <cell r="O10063" t="str">
            <v>CONTRATADO EN EJECUCIÓN</v>
          </cell>
        </row>
        <row r="10064">
          <cell r="K10064">
            <v>2014761090018</v>
          </cell>
          <cell r="L10064" t="str">
            <v>DISEÑO SISTEMAS DE ABASTECIMIENTO DE AGUA COMUNIDAD INDÍGENA DE PUERTO PIZARIO Y JOAQUINCITO Y DE LA IE NACHAZIN ZONA RURAL BUENAVENTURA, VALLE DEL CAUCA, OCCIDENTE</v>
          </cell>
          <cell r="M10064">
            <v>0</v>
          </cell>
          <cell r="N10064">
            <v>49.72</v>
          </cell>
          <cell r="O10064" t="str">
            <v>CONTRATADO EN EJECUCIÓN</v>
          </cell>
        </row>
        <row r="10065">
          <cell r="K10065">
            <v>2014761090020</v>
          </cell>
          <cell r="L10065" t="str">
            <v>ESTUDIO Y DISEÑO EQUIPAMIENTO SOCIAL RESGUARDO INDÍGENA CHACHAJO NVO PITALITO COMUNIDAD CHAMAPURO BURUJÓN COMUNIDAD AGUA CLARA BUENAVENTURA, VALLE DEL CAUCA, OCCIDENTE</v>
          </cell>
          <cell r="M10065">
            <v>0</v>
          </cell>
          <cell r="N10065">
            <v>3.48</v>
          </cell>
          <cell r="O10065" t="str">
            <v>CONTRATADO EN EJECUCIÓN</v>
          </cell>
        </row>
        <row r="10066">
          <cell r="K10066">
            <v>2014761090021</v>
          </cell>
          <cell r="L10066" t="str">
            <v>MANTENIMIENTO Y ADECUACIÓN DE LA INFRAESTRUCTURA FÍSICA DEL HOSPITAL DISTRITAL DE BUENAVENTURA, VALLE DEL CAUCA, OCCIDENTE</v>
          </cell>
          <cell r="M10066">
            <v>0</v>
          </cell>
          <cell r="N10066">
            <v>0</v>
          </cell>
          <cell r="O10066" t="str">
            <v>SIN CONTRATAR</v>
          </cell>
        </row>
        <row r="10067">
          <cell r="K10067">
            <v>2016761090001</v>
          </cell>
          <cell r="L10067" t="str">
            <v>MEJORAMIENTO DE LA INFRAESTRUCTURA FÍSICA DEL HOSPITAL DISTRITAL DE BUENAVENTURA DE LA ESE LUIS ABLANQUE DE LA PLATA DISTRITO ESPECIAL DE BUENAVENTURA</v>
          </cell>
          <cell r="M10067">
            <v>0</v>
          </cell>
          <cell r="N10067">
            <v>59.34</v>
          </cell>
          <cell r="O10067" t="str">
            <v>CONTRATADO EN EJECUCIÓN</v>
          </cell>
        </row>
        <row r="10068">
          <cell r="K10068">
            <v>2015761090003</v>
          </cell>
          <cell r="L10068" t="str">
            <v>CONSTRUCCIÓN INSTITUCIÓN EDUCATIVA SAN ANTONIO COMUNA 12 ZONA URBANA DISTRITO ESPECIAL DE BUENAVENTURA, VALLE DEL CAUCA, OCCIDENTE</v>
          </cell>
          <cell r="M10068">
            <v>0</v>
          </cell>
          <cell r="N10068">
            <v>24.7</v>
          </cell>
          <cell r="O10068" t="str">
            <v>CONTRATADO EN EJECUCIÓN</v>
          </cell>
        </row>
        <row r="10069">
          <cell r="K10069">
            <v>2012761130001</v>
          </cell>
          <cell r="L10069" t="str">
            <v>CONSTRUCCIÓN PAVIMENTO DE LA VIA DE ACCESO PRINCIPAL AL CORREGIMIENTO EL MESTIZAL, MUNICIPIO DE BUGALAGRANDE, VALLE DEL CAUCA, OCCIDENTE</v>
          </cell>
          <cell r="M10069">
            <v>100</v>
          </cell>
          <cell r="N10069">
            <v>99.87</v>
          </cell>
          <cell r="O10069" t="str">
            <v>CERRADO</v>
          </cell>
        </row>
        <row r="10070">
          <cell r="K10070">
            <v>2013761130001</v>
          </cell>
          <cell r="L10070" t="str">
            <v>CONSTRUCCIÓN DE UN PUENTE VEHICULAR SOBRE LA QUEBRADA EL OVERO, CORREGIMIENTO EL OVERO, MUNICIPIO DE BUGALAGRANDE, DEPARTAMENTO DEL VALLE DEL CAUCA</v>
          </cell>
          <cell r="M10070">
            <v>100</v>
          </cell>
          <cell r="N10070">
            <v>98.46</v>
          </cell>
          <cell r="O10070" t="str">
            <v>CERRADO</v>
          </cell>
        </row>
        <row r="10071">
          <cell r="K10071">
            <v>2013761130002</v>
          </cell>
          <cell r="L10071" t="str">
            <v>CONSTRUCCIÓN PUENTE VEHICULAR SOBRE EL RIO LA PAILA, EN LA VIA CEILAN - CHORRERAS, SECTOR VEREDA LAGUNILLA, MUNICIPIO DE BUGALAGRANDE, VALLE DEL CAUCA, OCCIDENTE</v>
          </cell>
          <cell r="M10071">
            <v>100</v>
          </cell>
          <cell r="N10071">
            <v>99.99</v>
          </cell>
          <cell r="O10071" t="str">
            <v>CERRADO</v>
          </cell>
        </row>
        <row r="10072">
          <cell r="K10072">
            <v>2013761130003</v>
          </cell>
          <cell r="L10072" t="str">
            <v>CONSTRUCCIÓN II ETAPA DEL PAVIMENTO DE LA VIA DE ACCESO PRINCIPAL AL CORREGIMIENTO DE MESTIZAL, MUNICIPIO DE BUGALAGRANDE, DEPARTAMENTO DEL VALLE DEL CAUCA</v>
          </cell>
          <cell r="M10072">
            <v>100</v>
          </cell>
          <cell r="N10072">
            <v>99.98</v>
          </cell>
          <cell r="O10072" t="str">
            <v>CERRADO</v>
          </cell>
        </row>
        <row r="10073">
          <cell r="K10073">
            <v>2014761130001</v>
          </cell>
          <cell r="L10073" t="str">
            <v>CONSTRUCCIÓN DE PAVIMENTO EN VÍAS DE LOS CENTROS POBLADOS DE LOS CORREGIMIENTOS DE CEILÁN Y GALICIA BUGALAGRANDE, VALLE DEL CAUCA</v>
          </cell>
          <cell r="M10073">
            <v>100</v>
          </cell>
          <cell r="N10073">
            <v>99.21</v>
          </cell>
          <cell r="O10073" t="str">
            <v>PARA CIERRE</v>
          </cell>
        </row>
        <row r="10074">
          <cell r="K10074">
            <v>2015761130001</v>
          </cell>
          <cell r="L10074" t="str">
            <v>CONSTRUCCIÓN POLIDEPERTIVO CORREGIMIENTO DE PAILA ARRIBA, MUNICIPIO DE BUGALAGRANDE, VALLE DEL CAUCA, OCCIDENTE</v>
          </cell>
          <cell r="M10074">
            <v>0</v>
          </cell>
          <cell r="N10074">
            <v>83.32</v>
          </cell>
          <cell r="O10074" t="str">
            <v>CONTRATADO EN EJECUCIÓN</v>
          </cell>
        </row>
        <row r="10075">
          <cell r="K10075">
            <v>2015761130002</v>
          </cell>
          <cell r="L10075" t="str">
            <v>CONSTRUCCIÓN PAVIMENTO DE LA VIA DE ACCESO ENTRADA SUR DEL MUNICIPIO DE BUGALAGRANDE, VALLE DEL CAUCA, OCCIDENTE</v>
          </cell>
          <cell r="M10075">
            <v>100</v>
          </cell>
          <cell r="N10075">
            <v>99.95</v>
          </cell>
          <cell r="O10075" t="str">
            <v>CERRADO</v>
          </cell>
        </row>
        <row r="10076">
          <cell r="K10076">
            <v>2013003760003</v>
          </cell>
          <cell r="L10076" t="str">
            <v>CONSTRUCCIÓN CASA DE LA JUVENTUD Y EL DEPORTE EN EL MUNICIPIO DE CAICEDONIA, VALLE DEL CAUCA, OCCIDENTE</v>
          </cell>
          <cell r="M10076">
            <v>100</v>
          </cell>
          <cell r="N10076">
            <v>99.92</v>
          </cell>
          <cell r="O10076" t="str">
            <v>CERRADO</v>
          </cell>
        </row>
        <row r="10077">
          <cell r="K10077">
            <v>2013003760004</v>
          </cell>
          <cell r="L10077" t="str">
            <v>MEJORAMIENTO Y ADECUACIÓN DEL POLIDEPORTIVO DE LA CIUDADELA EN EL MUNICIPIO DE CAICEDONIA, VALLE DEL CAUCA, OCCIDENTE</v>
          </cell>
          <cell r="M10077">
            <v>100</v>
          </cell>
          <cell r="N10077">
            <v>98.76</v>
          </cell>
          <cell r="O10077" t="str">
            <v>CERRADO</v>
          </cell>
        </row>
        <row r="10078">
          <cell r="K10078">
            <v>2013003760005</v>
          </cell>
          <cell r="L10078" t="str">
            <v>MEJORAMIENTO Y REPOSICION PAVIMENTO DE LA CALLE 12 ENTRE CARRERAS 14 Y 15 Y CARRERA 14 ENTRE CALLES 10 Y 12 EN EL MUNICIPIO DE CAICEDONIA, VALLE DEL CAUCA, OCCIDENTE</v>
          </cell>
          <cell r="M10078">
            <v>100</v>
          </cell>
          <cell r="N10078">
            <v>99.99</v>
          </cell>
          <cell r="O10078" t="str">
            <v>CERRADO</v>
          </cell>
        </row>
        <row r="10079">
          <cell r="K10079">
            <v>2013003760006</v>
          </cell>
          <cell r="L10079" t="str">
            <v>REPARACIÓN Y MEJORAMIENTO DE LA CASA DE LA CULTURA MUNICIPAL EN CAICEDONIA, VALLE DEL CAUCA, OCCIDENTE</v>
          </cell>
          <cell r="M10079">
            <v>100</v>
          </cell>
          <cell r="N10079">
            <v>99.78</v>
          </cell>
          <cell r="O10079" t="str">
            <v>CERRADO</v>
          </cell>
        </row>
        <row r="10080">
          <cell r="K10080">
            <v>2015761220001</v>
          </cell>
          <cell r="L10080" t="str">
            <v>REPARACIÓN Y MEJORAMIENTO DEL ESTADIO ALFREDO MUÑOZ LÓPEZ, EN EL MUNICIPIO DE CAICEDONIA, VALLE DEL CAUCA, OCCIDENTE</v>
          </cell>
          <cell r="M10080">
            <v>100</v>
          </cell>
          <cell r="N10080">
            <v>100</v>
          </cell>
          <cell r="O10080" t="str">
            <v>CERRADO</v>
          </cell>
        </row>
        <row r="10081">
          <cell r="K10081">
            <v>2015761220002</v>
          </cell>
          <cell r="L10081" t="str">
            <v>CONSTRUCCIÓN PISTA DE SKATE Y FREE STYLE, EN LA URBANIZACIÓN MARIA MERCEDES, DEL MUNICIPIO DE CAICEDONIA, VALLE DEL CAUCA, OCCIDENTE</v>
          </cell>
          <cell r="M10081">
            <v>100</v>
          </cell>
          <cell r="N10081">
            <v>99.81</v>
          </cell>
          <cell r="O10081" t="str">
            <v>CERRADO</v>
          </cell>
        </row>
        <row r="10082">
          <cell r="K10082">
            <v>2015761220003</v>
          </cell>
          <cell r="L10082" t="str">
            <v>CONSTRUCCIÓN ANDÉN PEATONAL EN EL SECTOR DEL BARRIO LA CAMELIA MUNICIPIO DE CAICEDONIA, VALLE DEL CAUCA, OCCIDENTE</v>
          </cell>
          <cell r="M10082">
            <v>70.64</v>
          </cell>
          <cell r="N10082">
            <v>70.599999999999994</v>
          </cell>
          <cell r="O10082" t="str">
            <v>CONTRATADO EN EJECUCIÓN</v>
          </cell>
        </row>
        <row r="10083">
          <cell r="K10083">
            <v>2015761220004</v>
          </cell>
          <cell r="L10083" t="str">
            <v>CONSTRUCCIÓN DE UNA CASETA COMUNAL EN EL CENTRO POBLADO DE AURES DEL MUNICIPIO DE CAICEDONIA, VALLE DEL CAUCA, OCCIDENTE</v>
          </cell>
          <cell r="M10083">
            <v>100</v>
          </cell>
          <cell r="N10083">
            <v>99.96</v>
          </cell>
          <cell r="O10083" t="str">
            <v>CERRADO</v>
          </cell>
        </row>
        <row r="10084">
          <cell r="K10084">
            <v>2015761220005</v>
          </cell>
          <cell r="L10084" t="str">
            <v>MEJORAMIENTO DE TRES CASETAS COMUNALES UBICADAS EN LOS CENTRO POBLADOS DE BARRAGÁN Y SAMARIA, Y BARRIO LA CAMELIA DEL MUNICIPIO DE CAICEDONIA, VALLE DEL CAUCA, OCCIDENTE</v>
          </cell>
          <cell r="M10084">
            <v>35.33</v>
          </cell>
          <cell r="N10084">
            <v>0</v>
          </cell>
          <cell r="O10084" t="str">
            <v>CONTRATADO EN EJECUCIÓN</v>
          </cell>
        </row>
        <row r="10085">
          <cell r="K10085">
            <v>2015760010001</v>
          </cell>
          <cell r="L10085" t="str">
            <v>FORTALECIMIENTO DE LAS DINAMICAS CULTURALES Y SOCIALES EN TORNO A LAS ARTES POPULARES Y TRADICIONALES DEL MUNICIPIO DE SANTIAGO DE CALI</v>
          </cell>
          <cell r="M10085">
            <v>32.65</v>
          </cell>
          <cell r="N10085">
            <v>26.55</v>
          </cell>
          <cell r="O10085" t="str">
            <v>CONTRATADO EN EJECUCIÓN</v>
          </cell>
        </row>
        <row r="10086">
          <cell r="K10086">
            <v>2012761260001</v>
          </cell>
          <cell r="L10086" t="str">
            <v>MEJORAMIENTO VIAS URBANAS CALIMA, VALLE DEL CAUCA, OCCIDENTE</v>
          </cell>
          <cell r="M10086">
            <v>100</v>
          </cell>
          <cell r="N10086">
            <v>100</v>
          </cell>
          <cell r="O10086" t="str">
            <v>PARA CIERRE</v>
          </cell>
        </row>
        <row r="10087">
          <cell r="K10087">
            <v>2013761260001</v>
          </cell>
          <cell r="L10087" t="str">
            <v>MEJORAMIENTO Y PAVIMENTACIÓN DE VIAS URBANAS ZONA COMERCIAL CALIMA, VALLE DEL CAUCA, OCCIDENTE</v>
          </cell>
          <cell r="M10087">
            <v>100</v>
          </cell>
          <cell r="N10087">
            <v>100</v>
          </cell>
          <cell r="O10087" t="str">
            <v>PARA CIERRE</v>
          </cell>
        </row>
        <row r="10088">
          <cell r="K10088">
            <v>2013761260003</v>
          </cell>
          <cell r="L10088" t="str">
            <v>MEJORAMIENTO Y PAVIMENTACIÓN DE LA VIA RURAL DIAMANTE - LA GAVIOTA CALIMA, VALLE DEL CAUCA</v>
          </cell>
          <cell r="M10088">
            <v>100</v>
          </cell>
          <cell r="N10088">
            <v>99.98</v>
          </cell>
          <cell r="O10088" t="str">
            <v>PARA CIERRE</v>
          </cell>
        </row>
        <row r="10089">
          <cell r="K10089">
            <v>2013762330001</v>
          </cell>
          <cell r="L10089" t="str">
            <v>MEJORAMIENTO Y ADECUACION DE LA INFRAESTRUCTURA FISICA, AMBIENTAL Y PAISAJISTICA DEL PARQUE CENTRAL CORREGIMIENTO EL QUEREMAL - MUNICIPIO DE DAGUA, VALLE DEL CAUCA, OCCIDENTE</v>
          </cell>
          <cell r="M10089">
            <v>100</v>
          </cell>
          <cell r="N10089">
            <v>100</v>
          </cell>
          <cell r="O10089" t="str">
            <v>CERRADO</v>
          </cell>
        </row>
        <row r="10090">
          <cell r="K10090">
            <v>2014762330001</v>
          </cell>
          <cell r="L10090" t="str">
            <v>RENOVACIÓN FISICA Y  PAISAJISTICA DEL PARQUE DE RICAURTE MUNICIPIO DE DAGUA, VALLE DEL CAUCA, OCCIDENTE</v>
          </cell>
          <cell r="M10090">
            <v>99.75</v>
          </cell>
          <cell r="N10090">
            <v>99.93</v>
          </cell>
          <cell r="O10090" t="str">
            <v>CERRADO</v>
          </cell>
        </row>
        <row r="10091">
          <cell r="K10091">
            <v>2014762330002</v>
          </cell>
          <cell r="L10091" t="str">
            <v>ESTUDIOS PARA LA ELABORACION DE DISEÑOS EXTRUCTURALES Y ARQUITECTONICOS PARA LA CONSTRUCCION Y/O REMODELACION DE LA GALERIA DAGUA, VALLE DEL CAUCA, OCCIDENTE</v>
          </cell>
          <cell r="M10091">
            <v>100</v>
          </cell>
          <cell r="N10091">
            <v>99.98</v>
          </cell>
          <cell r="O10091" t="str">
            <v>CERRADO</v>
          </cell>
        </row>
        <row r="10092">
          <cell r="K10092">
            <v>2014762330003</v>
          </cell>
          <cell r="L10092" t="str">
            <v>CONSTRUCCIÓN DE CUBIERTA PARA EL POLIDEPORTIVO EN LA INSTITUCIÓN EDUCATIVA CAMILO TORRES, CORREGIMIENTO LOBOGUERRERO, DAGUA - VALLE DEL CAUCA</v>
          </cell>
          <cell r="M10092">
            <v>99.92</v>
          </cell>
          <cell r="N10092">
            <v>99.87</v>
          </cell>
          <cell r="O10092" t="str">
            <v>CERRADO</v>
          </cell>
        </row>
        <row r="10093">
          <cell r="K10093">
            <v>2015762330001</v>
          </cell>
          <cell r="L10093" t="str">
            <v>RENOVACIÓN FISICA Y  PAISAJISTICA PARQUE CENTRAL CORREGIMIENTO EL PIÑAL, MUNICIPIO DE DAGUA, VALLE DEL CAUCA</v>
          </cell>
          <cell r="M10093">
            <v>100</v>
          </cell>
          <cell r="N10093">
            <v>100</v>
          </cell>
          <cell r="O10093" t="str">
            <v>CERRADO</v>
          </cell>
        </row>
        <row r="10094">
          <cell r="K10094">
            <v>2015762330003</v>
          </cell>
          <cell r="L10094" t="str">
            <v>CONSTRUCCIÓN CONCRETO RÍGIDO DE LA CARRERA 10 CON AVENIDA SIMÓN BOLIVAR CORREGIMIENTO EL QUEREMAL, MUNICIPIO DE DAGUA, VALLE DEL CAUCA</v>
          </cell>
          <cell r="M10094">
            <v>100</v>
          </cell>
          <cell r="N10094">
            <v>99.6</v>
          </cell>
          <cell r="O10094" t="str">
            <v>CERRADO</v>
          </cell>
        </row>
        <row r="10095">
          <cell r="K10095">
            <v>2015762330004</v>
          </cell>
          <cell r="L10095" t="str">
            <v>ESTUDIOS Y DISEÑOS PARA LA CONSTRUCCION DE UN PUENTE VEHICULAR Y PEATONAL, QUE CONDUCE A LA CALLE 8 CON CARRERAS 11 Y 12, INTERSECCIÓN RÍO DAGUA, MUNICIPIO DE DAGUA, VALLE DEL CAUCA</v>
          </cell>
          <cell r="M10095">
            <v>100</v>
          </cell>
          <cell r="N10095">
            <v>99.59</v>
          </cell>
          <cell r="O10095" t="str">
            <v>CERRADO</v>
          </cell>
        </row>
        <row r="10096">
          <cell r="K10096">
            <v>2015762330005</v>
          </cell>
          <cell r="L10096" t="str">
            <v>RENOVACIÓN FISICA Y  PAISAJISTICA PARQUE CENTRO POBLADO DE BORRERO AYERBE, MUNICIPIO DE DAGUA VALLE DEL CAUCA, OCCIDENTE</v>
          </cell>
          <cell r="M10096">
            <v>0</v>
          </cell>
          <cell r="N10096">
            <v>28.55</v>
          </cell>
          <cell r="O10096" t="str">
            <v>CONTRATADO EN EJECUCIÓN</v>
          </cell>
        </row>
        <row r="10097">
          <cell r="K10097">
            <v>2015762330006</v>
          </cell>
          <cell r="L10097" t="str">
            <v>RENOVACIÓN FISICA Y  PAISAJISTICA PARQUE DEL BARRIO EL LLANITO, CABECERA MUNICIPAL DE DAGUA, VALLE DEL CAUCA</v>
          </cell>
          <cell r="M10097">
            <v>100</v>
          </cell>
          <cell r="N10097">
            <v>99.99</v>
          </cell>
          <cell r="O10097" t="str">
            <v>CERRADO</v>
          </cell>
        </row>
        <row r="10098">
          <cell r="K10098">
            <v>2015762330007</v>
          </cell>
          <cell r="L10098" t="str">
            <v>ESTUDIOS Y DISEÑOS PARA LA CONSTRUCCION DE UN PUENTE VEHICULAR Y PEATONAL, QUE CONDUCE A LA VEREDA LA GARZA, INTERSECCIÓN RIO DAGUA, MUNICIPIO DE DAGUA, VALLE DEL CAUCA</v>
          </cell>
          <cell r="M10098">
            <v>100</v>
          </cell>
          <cell r="N10098">
            <v>99.45</v>
          </cell>
          <cell r="O10098" t="str">
            <v>CERRADO</v>
          </cell>
        </row>
        <row r="10099">
          <cell r="K10099">
            <v>2015762330008</v>
          </cell>
          <cell r="L10099" t="str">
            <v>CONSTRUCCIÓN DE CANCHA SINTÉTICA - MICROFUTBOL, EN EL ESTADIO JOSE EVELIO HERNANDEZ, CABECERA MUNICIPAL DE DAGUA, VALLE DEL CAUCA, OCCIDENTE</v>
          </cell>
          <cell r="M10099">
            <v>100</v>
          </cell>
          <cell r="N10099">
            <v>99.99</v>
          </cell>
          <cell r="O10099" t="str">
            <v>CERRADO</v>
          </cell>
        </row>
        <row r="10100">
          <cell r="K10100">
            <v>2015762330010</v>
          </cell>
          <cell r="L10100" t="str">
            <v>CONSTRUCCIÓN DE CUBIERTA TERMOACUSTICA PARA LA CANCHA DEL PARQUE DEL CARMEN DAGUA, VALLE DEL CAUCA, OCCIDENTE</v>
          </cell>
          <cell r="M10100">
            <v>67.930000000000007</v>
          </cell>
          <cell r="N10100">
            <v>88.6</v>
          </cell>
          <cell r="O10100" t="str">
            <v>CONTRATADO EN EJECUCIÓN</v>
          </cell>
        </row>
        <row r="10101">
          <cell r="K10101">
            <v>2012003760003</v>
          </cell>
          <cell r="L10101" t="str">
            <v>CONSTRUCCIÓN POLIDEPORTIVO Y OBRAS COMPLEMENTARIAS MUNICIPIO DE EL ÁGUILA, VALLE DEL CAUCA, OCCIDENTE</v>
          </cell>
          <cell r="M10101">
            <v>100</v>
          </cell>
          <cell r="N10101">
            <v>99.99</v>
          </cell>
          <cell r="O10101" t="str">
            <v>CERRADO</v>
          </cell>
        </row>
        <row r="10102">
          <cell r="K10102">
            <v>2013003760010</v>
          </cell>
          <cell r="L10102" t="str">
            <v>CONSTRUCCIÓN POLIDEPORTIVO CORREGIMIENTO DE VILLANUEVA Y OBRAS COMPLEMENTARIAS MUNICIPIO DE EL ÁGUILA, VALLE DEL CAUCA, OCCIDENTE</v>
          </cell>
          <cell r="M10102">
            <v>100</v>
          </cell>
          <cell r="N10102">
            <v>99.97</v>
          </cell>
          <cell r="O10102" t="str">
            <v>CERRADO</v>
          </cell>
        </row>
        <row r="10103">
          <cell r="K10103">
            <v>2014003760006</v>
          </cell>
          <cell r="L10103" t="str">
            <v>CONSTRUCCIÓN DE 461,4 METROS DE PAVIMENTO RIGIDO DEL K 0+427 HASTA K 0+888,4 EN LA VIA EL AGUILA - VEREDA EL GUAYABO, MUNICIPIO DE EL ÁGUILA, VALLE DEL CAUCA</v>
          </cell>
          <cell r="M10103">
            <v>100</v>
          </cell>
          <cell r="N10103">
            <v>99.29</v>
          </cell>
          <cell r="O10103" t="str">
            <v>CERRADO</v>
          </cell>
        </row>
        <row r="10104">
          <cell r="K10104">
            <v>2015762430001</v>
          </cell>
          <cell r="L10104" t="str">
            <v>REMODELACIÓN PARQUE ORNAMENTAL DEL MUNICIPO DE EL ÁGUILA, VALLE DEL CAUCA, OCCIDENTE</v>
          </cell>
          <cell r="M10104">
            <v>100</v>
          </cell>
          <cell r="N10104">
            <v>87.22</v>
          </cell>
          <cell r="O10104" t="str">
            <v>TERMINADO</v>
          </cell>
        </row>
        <row r="10105">
          <cell r="K10105">
            <v>2013003760014</v>
          </cell>
          <cell r="L10105" t="str">
            <v>CONSTRUCCIÓN DE PAVIMENTOS EN CONCRETO RÍGIDO EN EL CGTO DE ALBÁN Y EN EL CASCO URBANO DEL MUNICIPIO DE EL CAIRO, VALLE DEL CAUCA, OCCIDENTE</v>
          </cell>
          <cell r="M10105">
            <v>0</v>
          </cell>
          <cell r="N10105">
            <v>66.33</v>
          </cell>
          <cell r="O10105" t="str">
            <v>CONTRATADO EN EJECUCIÓN</v>
          </cell>
        </row>
        <row r="10106">
          <cell r="K10106">
            <v>2014762460001</v>
          </cell>
          <cell r="L10106" t="str">
            <v>CONSTRUCCIÓN DE PARQUE INFANTIL PARA LA COMUNIDAD ESTUDIANTIL DE COMUNIDAD INDÍGENA DOXURA EL CAIRO, VALLE DEL CAUCA, OCCIDENTE</v>
          </cell>
          <cell r="M10106">
            <v>100</v>
          </cell>
          <cell r="N10106">
            <v>100</v>
          </cell>
          <cell r="O10106" t="str">
            <v>CERRADO</v>
          </cell>
        </row>
        <row r="10107">
          <cell r="K10107">
            <v>2014762460002</v>
          </cell>
          <cell r="L10107" t="str">
            <v>REMODELACIÓN DE LUMINARIAS DEL CORREGIMIENTO ALBÁN Y EL MUNICIPIO DE EL CAIRO, VALLE DEL CAUCA, OCCIDENTE</v>
          </cell>
          <cell r="M10107">
            <v>100</v>
          </cell>
          <cell r="N10107">
            <v>100</v>
          </cell>
          <cell r="O10107" t="str">
            <v>PARA CIERRE</v>
          </cell>
        </row>
        <row r="10108">
          <cell r="K10108">
            <v>2014762460003</v>
          </cell>
          <cell r="L10108" t="str">
            <v>CONSTRUCCIÓN DE PAVIMENTOS EN COCRETO RIGIDO URBANIZACIÓN SILVIO ARBELAEZ Y CARRERA 3 ENTRE CALLES O Y 1 FRENTE AL CEMENTERIO EL CAIRO, VALLE DEL CAUCA, OCCIDENTE</v>
          </cell>
          <cell r="M10108">
            <v>100</v>
          </cell>
          <cell r="N10108">
            <v>99.96</v>
          </cell>
          <cell r="O10108" t="str">
            <v>CERRADO</v>
          </cell>
        </row>
        <row r="10109">
          <cell r="K10109">
            <v>2015762460001</v>
          </cell>
          <cell r="L10109" t="str">
            <v>CONSTRUCCIÓN DE CANCHA DEPORTIVA SINTÉTICA PABLO EMILIO GUEVARA DEL MUNICIPIO DE EL CAIRO, VALLE DEL CAUCA, OCCIDENTE</v>
          </cell>
          <cell r="M10109">
            <v>100</v>
          </cell>
          <cell r="N10109">
            <v>100</v>
          </cell>
          <cell r="O10109" t="str">
            <v>CERRADO</v>
          </cell>
        </row>
        <row r="10110">
          <cell r="K10110">
            <v>2012762480002</v>
          </cell>
          <cell r="L10110" t="str">
            <v>CONSTRUCCIÓN PISTA DE PATINAJE OCCIDENTE, VALLE DEL CAUCA, EL CERRITO</v>
          </cell>
          <cell r="M10110">
            <v>100</v>
          </cell>
          <cell r="N10110">
            <v>99.95</v>
          </cell>
          <cell r="O10110" t="str">
            <v>CERRADO</v>
          </cell>
        </row>
        <row r="10111">
          <cell r="K10111">
            <v>2013762480007</v>
          </cell>
          <cell r="L10111" t="str">
            <v>CONSTRUCCIÓN COLISEO CUBIERTO,  CORREGIMIENTO DE SANTA ELENA, MUNICIPIO DE EL CERRITO, VALLE DEL CAUCA, OCCIDENTE</v>
          </cell>
          <cell r="M10111">
            <v>100</v>
          </cell>
          <cell r="N10111">
            <v>99.85</v>
          </cell>
          <cell r="O10111" t="str">
            <v>CERRADO</v>
          </cell>
        </row>
        <row r="10112">
          <cell r="K10112">
            <v>2013762480008</v>
          </cell>
          <cell r="L10112" t="str">
            <v>CONSTRUCCIÓN DE COMPLEJO PARA ORGANIZACIONES DE LA SOCIEDAD CIVIL, EL CERRITO, VALLE DEL CAUCA, OCCIDENTE</v>
          </cell>
          <cell r="M10112">
            <v>100</v>
          </cell>
          <cell r="N10112">
            <v>99.79</v>
          </cell>
          <cell r="O10112" t="str">
            <v>CERRADO</v>
          </cell>
        </row>
        <row r="10113">
          <cell r="K10113">
            <v>2014762480001</v>
          </cell>
          <cell r="L10113" t="str">
            <v>CONSTRUCCIÓN PARQUE NUEVO AMANECER MUNICIPIO EL CERRITO VALLE DEL CAUCA EL CERRITO, VALLE DEL CAUCA, OCCIDENTE</v>
          </cell>
          <cell r="M10113">
            <v>100</v>
          </cell>
          <cell r="N10113">
            <v>99.94</v>
          </cell>
          <cell r="O10113" t="str">
            <v>CERRADO</v>
          </cell>
        </row>
        <row r="10114">
          <cell r="K10114">
            <v>2015762480001</v>
          </cell>
          <cell r="L10114" t="str">
            <v>ADQUISICIÓN EQUIPOS TECNOLOGICOS Y MOBILIARIOS PARA EL FORTALECIMIENTO DE LAS ORGANIZACIONES ETNICO TERRITORIALES, EL CERRITO. EL CERRITO, VALLE DEL CAUCA, OCCIDENTE</v>
          </cell>
          <cell r="M10114">
            <v>100</v>
          </cell>
          <cell r="N10114">
            <v>99.16</v>
          </cell>
          <cell r="O10114" t="str">
            <v>CERRADO</v>
          </cell>
        </row>
        <row r="10115">
          <cell r="K10115">
            <v>2015762480002</v>
          </cell>
          <cell r="L10115" t="str">
            <v>CONSTRUCCIÓN PAVIMENTO RIGIDO VÍAS URBANAS Y RURALES DEL MUNICIPIO DE EL CERRITO, VALLE DEL CAUCA, OCCIDENTE</v>
          </cell>
          <cell r="M10115">
            <v>100</v>
          </cell>
          <cell r="N10115">
            <v>100</v>
          </cell>
          <cell r="O10115" t="str">
            <v>CERRADO</v>
          </cell>
        </row>
        <row r="10116">
          <cell r="K10116">
            <v>2015762480003</v>
          </cell>
          <cell r="L10116" t="str">
            <v>MEJORAMIENTO INTEGRAL DEL COLISEO JAVIER GRAJALES DE LA CABECERA EL CERRITO, VALLE DEL CAUCA, OCCIDENTE</v>
          </cell>
          <cell r="M10116">
            <v>100</v>
          </cell>
          <cell r="N10116">
            <v>97.04</v>
          </cell>
          <cell r="O10116" t="str">
            <v>CERRADO</v>
          </cell>
        </row>
        <row r="10117">
          <cell r="K10117">
            <v>2013762500001</v>
          </cell>
          <cell r="L10117" t="str">
            <v>CONSTRUCCIÓN PAVIMENTO VÍAS URBANAS EL DOVIO, VALLE DEL CAUCA, OCCIDENTE</v>
          </cell>
          <cell r="M10117">
            <v>100</v>
          </cell>
          <cell r="N10117">
            <v>100</v>
          </cell>
          <cell r="O10117" t="str">
            <v>CERRADO</v>
          </cell>
        </row>
        <row r="10118">
          <cell r="K10118">
            <v>2014762500001</v>
          </cell>
          <cell r="L10118" t="str">
            <v>IMPLEMENTACIÓN DE GRANJAS PRODUCTIVAS PARA GARANTIZAR LA SEGURIDAD ALIMENTARIA DE 75 MUJERES Y SUS FAMILIAS (450 PERSONAS)  EN EL DOVIO, VALLE DEL CAUCA, OCCIDENTE</v>
          </cell>
          <cell r="M10118">
            <v>100</v>
          </cell>
          <cell r="N10118">
            <v>73.209999999999994</v>
          </cell>
          <cell r="O10118" t="str">
            <v>CERRADO</v>
          </cell>
        </row>
        <row r="10119">
          <cell r="K10119">
            <v>2014762500002</v>
          </cell>
          <cell r="L10119" t="str">
            <v>CONSTRUCCIÓN PAVIMENTO VIAS URBANAS BARRIOS BENJAMÍN PEREA Y HECTOR URDINOLA, Y REPAVIMENTACIÓN VÍAS CALLE 15 Y CRA 9 EL DOVIO, VALLE DEL CAUCA, OCCIDENTE</v>
          </cell>
          <cell r="M10119">
            <v>100</v>
          </cell>
          <cell r="N10119">
            <v>99.96</v>
          </cell>
          <cell r="O10119" t="str">
            <v>CERRADO</v>
          </cell>
        </row>
        <row r="10120">
          <cell r="K10120">
            <v>2014762500003</v>
          </cell>
          <cell r="L10120" t="str">
            <v>CONSTRUCCIÓN PAVIMENTACIÓN EN CONCRETO RÍGIDO CALLE 5 VÍA EL DOVIO - VERSALLES EL DOVIO, VALLE DEL CAUCA, OCCIDENTE</v>
          </cell>
          <cell r="M10120">
            <v>100</v>
          </cell>
          <cell r="N10120">
            <v>99.98</v>
          </cell>
          <cell r="O10120" t="str">
            <v>CERRADO</v>
          </cell>
        </row>
        <row r="10121">
          <cell r="K10121">
            <v>2015762500001</v>
          </cell>
          <cell r="L10121" t="str">
            <v>MEJORAMIENTO Y REMODELACIÓN PARQUE TRES ESQUINAS Y LAS ACACIAS EL DOVIO, VALLE DEL CAUCA, OCCIDENTE</v>
          </cell>
          <cell r="M10121">
            <v>100</v>
          </cell>
          <cell r="N10121">
            <v>99.94</v>
          </cell>
          <cell r="O10121" t="str">
            <v>CERRADO</v>
          </cell>
        </row>
        <row r="10122">
          <cell r="K10122">
            <v>2015762500002</v>
          </cell>
          <cell r="L10122" t="str">
            <v>CONSTRUCCIÓN DE DOS ISLAS PARQUE PRINCIPAL (CRUCE CRA 8 CON CALLE 6 Y CRUCE CRA 8 CON CALLE 7) MUNICIPIO EL DOVIO, VALLE DEL CAUCA, OCCIDENTE</v>
          </cell>
          <cell r="M10122">
            <v>100</v>
          </cell>
          <cell r="N10122">
            <v>70.7</v>
          </cell>
          <cell r="O10122" t="str">
            <v>CERRADO</v>
          </cell>
        </row>
        <row r="10123">
          <cell r="K10123">
            <v>2014762750002</v>
          </cell>
          <cell r="L10123" t="str">
            <v>CONSTRUCCIÓN DE VIVIENDA CORREGIMIENTOS PLANOS 2 FLORIDA, VALLE DEL CAUCA, OCCIDENTE</v>
          </cell>
          <cell r="M10123">
            <v>100</v>
          </cell>
          <cell r="N10123">
            <v>100</v>
          </cell>
          <cell r="O10123" t="str">
            <v>TERMINADO</v>
          </cell>
        </row>
        <row r="10124">
          <cell r="K10124">
            <v>2013762750001</v>
          </cell>
          <cell r="L10124" t="str">
            <v>CONSTRUCCIÓN DE 975 METROS LINEALES EN CONCRETO RIGIDO,EN LAS COMUNAS 2,3 Y  4 DEL CASCO URBANO DEL MUNICIPIO DE FLORIDA, VALLE DEL CAUCA, OCCIDENTE</v>
          </cell>
          <cell r="M10124">
            <v>100</v>
          </cell>
          <cell r="N10124">
            <v>99.99</v>
          </cell>
          <cell r="O10124" t="str">
            <v>CERRADO</v>
          </cell>
        </row>
        <row r="10125">
          <cell r="K10125">
            <v>2014762750003</v>
          </cell>
          <cell r="L10125" t="str">
            <v>CONSTRUCCIÓN DE PAVIMENTOS EN CONCRETO RÍGIDO EN VIAS URBANAS BARRIOS JORGE ELIÉCER GAITÁN LA CABAÑA PUERTO NUEVO Y SAN ANTONIO FLORIDA, VALLE DEL CAUCA, OCCIDENTE</v>
          </cell>
          <cell r="M10125">
            <v>100</v>
          </cell>
          <cell r="N10125">
            <v>100</v>
          </cell>
          <cell r="O10125" t="str">
            <v>CERRADO</v>
          </cell>
        </row>
        <row r="10126">
          <cell r="K10126">
            <v>2014762750005</v>
          </cell>
          <cell r="L10126" t="str">
            <v>CONSTRUCCIÓN I FASE DE VIVIENDAS NUEVAS PARA LA REUBICACION DE FAMILIAS DE VILLA CAMPESTRE EN LA URBANIZACION LA CASILDA FLORIDA, VALLE DEL CAUCA, OCCIDENTE</v>
          </cell>
          <cell r="M10126">
            <v>95</v>
          </cell>
          <cell r="N10126">
            <v>87.16</v>
          </cell>
          <cell r="O10126" t="str">
            <v>CONTRATADO EN EJECUCIÓN</v>
          </cell>
        </row>
        <row r="10127">
          <cell r="K10127">
            <v>2015762750001</v>
          </cell>
          <cell r="L10127" t="str">
            <v>ESTUDIOS DE VULNERABILIDAD SISMICA DEL CENTRO DE ACOPIO MUNICIPIO DE FLORIDA, VALLE DEL CAUCA, OCCIDENTE</v>
          </cell>
          <cell r="M10127">
            <v>100</v>
          </cell>
          <cell r="N10127">
            <v>100</v>
          </cell>
          <cell r="O10127" t="str">
            <v>CERRADO</v>
          </cell>
        </row>
        <row r="10128">
          <cell r="K10128">
            <v>2015762750002</v>
          </cell>
          <cell r="L10128" t="str">
            <v>ADECUACIÓN DEL PARQUE PRINCIPAL  MUNICIPIO DE FLORIDA, VALLE DEL CAUCA, OCCIDENTE</v>
          </cell>
          <cell r="M10128">
            <v>100</v>
          </cell>
          <cell r="N10128">
            <v>99.97</v>
          </cell>
          <cell r="O10128" t="str">
            <v>CERRADO</v>
          </cell>
        </row>
        <row r="10129">
          <cell r="K10129">
            <v>2013763060001</v>
          </cell>
          <cell r="L10129" t="str">
            <v>CONSTRUCCIÓN PAVIMENTACION VIAS URBANAS Y RURALES DE GINEBRA GINEBRA, VALLE DEL CAUCA, OCCIDENTE</v>
          </cell>
          <cell r="M10129">
            <v>100</v>
          </cell>
          <cell r="N10129">
            <v>100</v>
          </cell>
          <cell r="O10129" t="str">
            <v>CERRADO</v>
          </cell>
        </row>
        <row r="10130">
          <cell r="K10130">
            <v>2015763060001</v>
          </cell>
          <cell r="L10130" t="str">
            <v>CONSTRUCCIÓN PAVIMENTACIÓN DE VÍAS URBANAS Y RURALES DEL GINEBRA, VALLE DEL CAUCA</v>
          </cell>
          <cell r="M10130">
            <v>100</v>
          </cell>
          <cell r="N10130">
            <v>99.87</v>
          </cell>
          <cell r="O10130" t="str">
            <v>CERRADO</v>
          </cell>
        </row>
        <row r="10131">
          <cell r="K10131">
            <v>2015763060002</v>
          </cell>
          <cell r="L10131" t="str">
            <v>CONSTRUCCIÓN CASA DE PASO INDIGENA CUENCA DEL RIO GUABAS, GINEBRA, VALLE DEL CAUCA</v>
          </cell>
          <cell r="M10131">
            <v>99.94</v>
          </cell>
          <cell r="N10131">
            <v>46.73</v>
          </cell>
          <cell r="O10131" t="str">
            <v>TERMINADO</v>
          </cell>
        </row>
        <row r="10132">
          <cell r="K10132">
            <v>2012763180001</v>
          </cell>
          <cell r="L10132" t="str">
            <v>REHABILITACIÓN CONSTRUCCIÓN DE PAVIMIENTO RÍGIDO DE LA VÍA EN EL SECTOR URBANO DEL MUNICIPIO DE GUACARI GUACARÍ, VALLE DEL CAUCA, OCCIDENTE</v>
          </cell>
          <cell r="M10132">
            <v>100</v>
          </cell>
          <cell r="N10132">
            <v>40.82</v>
          </cell>
          <cell r="O10132" t="str">
            <v>TERMINADO</v>
          </cell>
        </row>
        <row r="10133">
          <cell r="K10133">
            <v>2013763180001</v>
          </cell>
          <cell r="L10133" t="str">
            <v>ESTUDIOS Y DISEÑOS PARA LA RECUPERACIÓN DEL PARQUE PRINCIPAL JOSE MANUEL SAAVEDRA GALINDO DEL MUNICIPIO DE GUACARÍ, VALLE DEL CAUCA, OCCIDENTE</v>
          </cell>
          <cell r="M10133">
            <v>100</v>
          </cell>
          <cell r="N10133">
            <v>99.96</v>
          </cell>
          <cell r="O10133" t="str">
            <v>TERMINADO</v>
          </cell>
        </row>
        <row r="10134">
          <cell r="K10134">
            <v>2014763180001</v>
          </cell>
          <cell r="L10134" t="str">
            <v>RECUPERACIÓN FISICA Y PAISAJISTICA DEL PARQUE PRINCIPAL JOSE MANUEL SAAVEDRA GALINDO DE GUACARÍ, VALLE DEL CAUCA, OCCIDENTE</v>
          </cell>
          <cell r="M10134">
            <v>35.520000000000003</v>
          </cell>
          <cell r="N10134">
            <v>100</v>
          </cell>
          <cell r="O10134" t="str">
            <v>CONTRATADO EN EJECUCIÓN</v>
          </cell>
        </row>
        <row r="10135">
          <cell r="K10135">
            <v>2012763640003</v>
          </cell>
          <cell r="L10135" t="str">
            <v>REMODELACIÓN DEL PARQUE DEL CHOLADO JAMUNDÍ, VALLE DEL CAUCA, OCCIDENTE</v>
          </cell>
          <cell r="M10135">
            <v>100</v>
          </cell>
          <cell r="N10135">
            <v>99.19</v>
          </cell>
          <cell r="O10135" t="str">
            <v>TERMINADO</v>
          </cell>
        </row>
        <row r="10136">
          <cell r="K10136">
            <v>2012763640004</v>
          </cell>
          <cell r="L10136" t="str">
            <v>ESTUDIOS PREVIOS PARA LA POSTERIOR EJECUCION DE CONSTRUCCION , AMPLIACION Y/O MEJORAMIENTO DE LAS VIAS A INTERVENIR JAMUNDÍ, VALLE DEL CAUCA, OCCIDENTE</v>
          </cell>
          <cell r="M10136">
            <v>100</v>
          </cell>
          <cell r="N10136">
            <v>100</v>
          </cell>
          <cell r="O10136" t="str">
            <v>TERMINADO</v>
          </cell>
        </row>
        <row r="10137">
          <cell r="K10137">
            <v>2014763640001</v>
          </cell>
          <cell r="L10137" t="str">
            <v>REMODELACIÓN DEL PARQUE DEL CHOLADO DEL MUNICIPIO DE JAMUNDÍ, VALLE DEL CAUCA, OCCIDENTE</v>
          </cell>
          <cell r="M10137">
            <v>100</v>
          </cell>
          <cell r="N10137">
            <v>54.32</v>
          </cell>
          <cell r="O10137" t="str">
            <v>TERMINADO</v>
          </cell>
        </row>
        <row r="10138">
          <cell r="K10138">
            <v>2013763770001</v>
          </cell>
          <cell r="L10138" t="str">
            <v>HABILITACIÓN Y DOTACIÓN DE LA CASA DE LA CULTURA DEL MUNICIPIO DE LA CUMBRE, VALLE DEL CAUCA, OCCIDENTE</v>
          </cell>
          <cell r="M10138">
            <v>0</v>
          </cell>
          <cell r="N10138">
            <v>43.68</v>
          </cell>
          <cell r="O10138" t="str">
            <v>CONTRATADO EN EJECUCIÓN</v>
          </cell>
        </row>
        <row r="10139">
          <cell r="K10139">
            <v>2014763770001</v>
          </cell>
          <cell r="L10139" t="str">
            <v>MEJORAMIENTO DE LA RED VIAL EN EL ÁREA RURAL SECTOR LAS COLONIAS VÍA ARBOLEDAS DEL MUNICIPIO DE LA CUMBRE, VALLE DEL CAUCA.</v>
          </cell>
          <cell r="M10139">
            <v>0</v>
          </cell>
          <cell r="N10139">
            <v>0</v>
          </cell>
          <cell r="O10139" t="str">
            <v>CONTRATADO EN EJECUCIÓN</v>
          </cell>
        </row>
        <row r="10140">
          <cell r="K10140">
            <v>2015763770002</v>
          </cell>
          <cell r="L10140" t="str">
            <v>ACTUALIZACIÓN ESQUEMA ORDENAMIENTO TERRITORIAL LA CUMBRE, VALLE DEL CAUCA, OCCIDENTE</v>
          </cell>
          <cell r="M10140">
            <v>0</v>
          </cell>
          <cell r="N10140">
            <v>0</v>
          </cell>
          <cell r="O10140" t="str">
            <v>CONTRATADO EN EJECUCIÓN</v>
          </cell>
        </row>
        <row r="10141">
          <cell r="K10141">
            <v>2013003760016</v>
          </cell>
          <cell r="L10141" t="str">
            <v>MEJORAMIENTO DE LA MOVILIDAD Y TRÁNSITO DE VEHÍCULOS, MEDIANTE LA PAVIMENTACIÓN DE VÍAS URBANAS Y REHABILITACIÓN DE PAVIMENTOS LA UNIÓN, VALLE DEL CAUCA, OCCIDENTE</v>
          </cell>
          <cell r="M10141">
            <v>100</v>
          </cell>
          <cell r="N10141">
            <v>99.98</v>
          </cell>
          <cell r="O10141" t="str">
            <v>CERRADO</v>
          </cell>
        </row>
        <row r="10142">
          <cell r="K10142">
            <v>2014003760003</v>
          </cell>
          <cell r="L10142" t="str">
            <v>CONSTRUCCIÓN DE PAVIMENTO EN CONCRETO RÍGIDO DE LA CARRERA 18 ENTRE CALLES 16 Y 17, CALLE 12 ENTRE CARRERAS 10 Y 9 Y CARRERA 11 ENTRE CALLES 15 Y 16 DEL CASCO URBANO DEL MUNICIPIO DE LA UNIÓN.</v>
          </cell>
          <cell r="M10142">
            <v>100</v>
          </cell>
          <cell r="N10142">
            <v>99.95</v>
          </cell>
          <cell r="O10142" t="str">
            <v>CERRADO</v>
          </cell>
        </row>
        <row r="10143">
          <cell r="K10143">
            <v>2015764000001</v>
          </cell>
          <cell r="L10143" t="str">
            <v>CONSTRUCCIÓN DE PAVIMENTO RIGIDO EN CL 13 CR 23A A 23B, B/PRADOS DEL NORTE 2 TRAMOS, PASAJE CL 12A CRA 10 Y CL 25 CR16, 15A Y 15 LA UNIÓN, VALLE DEL CAUCA, OCCIDENTE</v>
          </cell>
          <cell r="M10143">
            <v>100</v>
          </cell>
          <cell r="N10143">
            <v>5.1100000000000003</v>
          </cell>
          <cell r="O10143" t="str">
            <v>TERMINADO</v>
          </cell>
        </row>
        <row r="10144">
          <cell r="K10144">
            <v>2015764000002</v>
          </cell>
          <cell r="L10144" t="str">
            <v>CONSTRUCCIÓN DE PAVIMENTO EN CONCRETO RIGIDO EN LA CRA 23B CON CL 12 BARRIO FATIMA Y CR 12 CON CL 23 Y 25 BARRIO SAN PEDRO DE LA UNIÓN, VALLE DEL CAUCA, OCCIDENTE</v>
          </cell>
          <cell r="M10144">
            <v>100</v>
          </cell>
          <cell r="N10144">
            <v>6.54</v>
          </cell>
          <cell r="O10144" t="str">
            <v>TERMINADO</v>
          </cell>
        </row>
        <row r="10145">
          <cell r="K10145">
            <v>2014764030001</v>
          </cell>
          <cell r="L10145" t="str">
            <v>ADECUACIÓN CANCHA MÚLTIPLE PARQUE LOS LANCEROS DE LA VICTORIA, VALLE DEL CAUCA, OCCIDENTE</v>
          </cell>
          <cell r="M10145">
            <v>100</v>
          </cell>
          <cell r="N10145">
            <v>99.98</v>
          </cell>
          <cell r="O10145" t="str">
            <v>CERRADO</v>
          </cell>
        </row>
        <row r="10146">
          <cell r="K10146">
            <v>2015764030001</v>
          </cell>
          <cell r="L10146" t="str">
            <v>MEJORAMIENTO URBANISTICO ALREDEDOR DEL PARQUE PRINCIPAL Y CARRERA 6 ENTRE CALLE 7 Y 8 DEL MUNICIPIO DE LA VICTORIA, VALLE DEL CAUCA, OCCIDENTE</v>
          </cell>
          <cell r="M10146">
            <v>97</v>
          </cell>
          <cell r="N10146">
            <v>88.08</v>
          </cell>
          <cell r="O10146" t="str">
            <v>CONTRATADO EN EJECUCIÓN</v>
          </cell>
        </row>
        <row r="10147">
          <cell r="K10147">
            <v>2013764970001</v>
          </cell>
          <cell r="L10147" t="str">
            <v>RECUPERACIÓN SISTEMA DE CONDUCCIÓN DEL ACUEDUCTO DEL CORREGIMIENTO EL CHUZO DEL MUNICIPIO DE OBANDO, VALLE DEL CAUCA, OCCIDENTE</v>
          </cell>
          <cell r="M10147">
            <v>100</v>
          </cell>
          <cell r="N10147">
            <v>57.69</v>
          </cell>
          <cell r="O10147" t="str">
            <v>TERMINADO</v>
          </cell>
        </row>
        <row r="10148">
          <cell r="K10148">
            <v>2013764970002</v>
          </cell>
          <cell r="L10148" t="str">
            <v>CONSTRUCCIÓN PLAZOLETA MUNICIPAL DE PROMOCION PRODUCTIVA, ARTÍSTICA, CULTURAL, DEPORTIVA Y RECREATIVA EN EL PARQUE PRINCIPAL PEDRO HERIBERTO QUINTERO EN EL MUNICIPIO DE OBANDO, VALLE DEL CAUCA.</v>
          </cell>
          <cell r="M10148">
            <v>100</v>
          </cell>
          <cell r="N10148">
            <v>99.94</v>
          </cell>
          <cell r="O10148" t="str">
            <v>TERMINADO</v>
          </cell>
        </row>
        <row r="10149">
          <cell r="K10149">
            <v>2013764970003</v>
          </cell>
          <cell r="L10149" t="str">
            <v>CONSTRUCCIÓN DE OBRAS DE PAVIMENTACIÓN DE VÍAS URBANAS DEL MUNICIPIO DE OBANDO, VALLE DEL CAUCA, ETAPA 1</v>
          </cell>
          <cell r="M10149">
            <v>100</v>
          </cell>
          <cell r="N10149">
            <v>100</v>
          </cell>
          <cell r="O10149" t="str">
            <v>CERRADO</v>
          </cell>
        </row>
        <row r="10150">
          <cell r="K10150">
            <v>2015764970001</v>
          </cell>
          <cell r="L10150" t="str">
            <v>CONSTRUCCIÓN ESCUELA KIMA DRWA DEL ASENTAMIENTO INDÍGENA KIMA DRWA COMUNIDAD EMBERA CHAMÍ DEL CORREGIMIENTO EL CHUZO DEL MUNICIPIO DE OBANDO, VALLE DEL CAUCA, OCCIDENTE</v>
          </cell>
          <cell r="M10150">
            <v>100</v>
          </cell>
          <cell r="N10150">
            <v>99.95</v>
          </cell>
          <cell r="O10150" t="str">
            <v>CERRADO</v>
          </cell>
        </row>
        <row r="10151">
          <cell r="K10151">
            <v>2015764970002</v>
          </cell>
          <cell r="L10151" t="str">
            <v>CONSTRUCCIÓN DE OBRAS DE PAVIMENTACIÓN DE VÍAS URBANAS DEL MUNICIPIO DE OBANDO, VALLE DEL CAUCA, ETAPA II.</v>
          </cell>
          <cell r="M10151">
            <v>100</v>
          </cell>
          <cell r="N10151">
            <v>99.99</v>
          </cell>
          <cell r="O10151" t="str">
            <v>CERRADO</v>
          </cell>
        </row>
        <row r="10152">
          <cell r="K10152">
            <v>2013765630001</v>
          </cell>
          <cell r="L10152" t="str">
            <v>CONSTRUCCIÓN VIAS Y REPOSICION ALCANTARILLADO EN PRADERA VALLE PRADERA, VALLE DEL CAUCA, OCCIDENTE</v>
          </cell>
          <cell r="M10152">
            <v>100</v>
          </cell>
          <cell r="N10152">
            <v>99.58</v>
          </cell>
          <cell r="O10152" t="str">
            <v>PARA CIERRE</v>
          </cell>
        </row>
        <row r="10153">
          <cell r="K10153">
            <v>2013765630002</v>
          </cell>
          <cell r="L10153" t="str">
            <v>CONSTRUCCIÓN REDES ELECTRICAS CORREGIMIENTOS BOLO BLANCO Y BOLO AZUL PRADERA, VALLE DEL CAUCA, OCCIDENTE</v>
          </cell>
          <cell r="M10153">
            <v>100</v>
          </cell>
          <cell r="N10153">
            <v>100</v>
          </cell>
          <cell r="O10153" t="str">
            <v>PARA CIERRE</v>
          </cell>
        </row>
        <row r="10154">
          <cell r="K10154">
            <v>2014765630001</v>
          </cell>
          <cell r="L10154" t="str">
            <v>CONSTRUCCIÓN DE LA DIAGONAL 3 ENTRE LA CARRERA 3 Y 18 DEL BARIIO PUERTA DEL SOL DEL MUNICIPIO DE PRADERA, VALLE DEL CAUCA, OCCIDENTE</v>
          </cell>
          <cell r="M10154">
            <v>100</v>
          </cell>
          <cell r="N10154">
            <v>100</v>
          </cell>
          <cell r="O10154" t="str">
            <v>PARA CIERRE</v>
          </cell>
        </row>
        <row r="10155">
          <cell r="K10155">
            <v>2015765630002</v>
          </cell>
          <cell r="L10155" t="str">
            <v>CONSTRUCCIÓN PAVIMENTACION DE LAS  VIAS URBANAS DEL MUNICIPIO DE PRADERA VALLE DEL CAUCA PRADERA, VALLE DEL CAUCA, OCCIDENTE</v>
          </cell>
          <cell r="M10155">
            <v>100</v>
          </cell>
          <cell r="N10155">
            <v>99.99</v>
          </cell>
          <cell r="O10155" t="str">
            <v>PARA CIERRE</v>
          </cell>
        </row>
        <row r="10156">
          <cell r="K10156">
            <v>2012766060002</v>
          </cell>
          <cell r="L10156" t="str">
            <v>CONSTRUCCIÓN DE 1435 METROS CUADRADOS DE PAVIMENTO RIGIDO DE LA VIA CON CARRERA 10 CON CALLE 12 AVENIDA PRINCIPAL MUNICIPIO DE RESTREPO VALLE DEL CAUCA.</v>
          </cell>
          <cell r="M10156">
            <v>100</v>
          </cell>
          <cell r="N10156">
            <v>90.93</v>
          </cell>
          <cell r="O10156" t="str">
            <v>CERRADO</v>
          </cell>
        </row>
        <row r="10157">
          <cell r="K10157">
            <v>2013766060001</v>
          </cell>
          <cell r="L10157" t="str">
            <v>CONSTRUCCIÓN 2666.17 M2 EN PAVIMENTO RIGIDO URBANO DE LA CALLE 12 ENTRE CRAS 6 Y 7 CRA 7 ENTRE CALLES 10,11 Y 12 RESTREPO, VALLE DEL CAUCA, OCCIDENTE</v>
          </cell>
          <cell r="M10157">
            <v>100</v>
          </cell>
          <cell r="N10157">
            <v>100</v>
          </cell>
          <cell r="O10157" t="str">
            <v>CERRADO</v>
          </cell>
        </row>
        <row r="10158">
          <cell r="K10158">
            <v>2014766060001</v>
          </cell>
          <cell r="L10158" t="str">
            <v>CONSTRUCCIÓN PAVIMENTO RIGIDO EN LA CALLE 2 ENTRE CARRERAS 7 Y 9 DEL BARRIO LA INDEPENDENCIA DEL MUNICIPIO RESTREPO, VALLE DEL CAUCA</v>
          </cell>
          <cell r="M10158">
            <v>100</v>
          </cell>
          <cell r="N10158">
            <v>95.01</v>
          </cell>
          <cell r="O10158" t="str">
            <v>CERRADO</v>
          </cell>
        </row>
        <row r="10159">
          <cell r="K10159">
            <v>2014766060002</v>
          </cell>
          <cell r="L10159" t="str">
            <v>CONSTRUCCIÓN PAVIMENTO RIGIDO EN LA CARRERA 7 ENTRE CALLES 13 Y 14 DEL BARRIO LA TRINIDAD DEL MUNICIPIO RESTREPO, VALLE DEL CAUCA, OCCIDENTE</v>
          </cell>
          <cell r="M10159">
            <v>100</v>
          </cell>
          <cell r="N10159">
            <v>99.78</v>
          </cell>
          <cell r="O10159" t="str">
            <v>CERRADO</v>
          </cell>
        </row>
        <row r="10160">
          <cell r="K10160">
            <v>2013766160001</v>
          </cell>
          <cell r="L10160" t="str">
            <v>CONSTRUCCIÓN PARQUE TEMATICO LAS DELICIAS RIOFRÍO, VALLE DEL CAUCA, OCCIDENTE</v>
          </cell>
          <cell r="M10160">
            <v>100</v>
          </cell>
          <cell r="N10160">
            <v>99.99</v>
          </cell>
          <cell r="O10160" t="str">
            <v>PARA CIERRE</v>
          </cell>
        </row>
        <row r="10161">
          <cell r="K10161">
            <v>2013766160002</v>
          </cell>
          <cell r="L10161" t="str">
            <v>MEJORAMIENTO Y PAVIMENTACIÓN VÍAS URBANAS RIOFRÍO, VALLE DEL CAUCA, OCCIDENTE</v>
          </cell>
          <cell r="M10161">
            <v>100</v>
          </cell>
          <cell r="N10161">
            <v>93.45</v>
          </cell>
          <cell r="O10161" t="str">
            <v>TERMINADO</v>
          </cell>
        </row>
        <row r="10162">
          <cell r="K10162">
            <v>2013766160003</v>
          </cell>
          <cell r="L10162" t="str">
            <v>MEJORAMIENTO Y PAVIMENTACIÓN DE VIAS CABECERA CORREGIMIENTO PORTUGAL DE PIEDRAS RIOFRÍO, VALLE DEL CAUCA, OCCIDENTE</v>
          </cell>
          <cell r="M10162">
            <v>100</v>
          </cell>
          <cell r="N10162">
            <v>99.98</v>
          </cell>
          <cell r="O10162" t="str">
            <v>PARA CIERRE</v>
          </cell>
        </row>
        <row r="10163">
          <cell r="K10163">
            <v>2013766160004</v>
          </cell>
          <cell r="L10163" t="str">
            <v>MEJORAMIENTO Y PAVIMENTACIÓN VIA URBANA CORREGIMIENTO DE FENICIA RIOFRÍO, VALLE DEL CAUCA, OCCIDENTE</v>
          </cell>
          <cell r="M10163">
            <v>100</v>
          </cell>
          <cell r="N10163">
            <v>99.98</v>
          </cell>
          <cell r="O10163" t="str">
            <v>PARA CIERRE</v>
          </cell>
        </row>
        <row r="10164">
          <cell r="K10164">
            <v>2014766160001</v>
          </cell>
          <cell r="L10164" t="str">
            <v>MEJORAMIENTO Y PAVIMENTACIÓN CORREGIMIENTO DE SALONICA RIOFRÍO, VALLE DEL CAUCA</v>
          </cell>
          <cell r="M10164">
            <v>100</v>
          </cell>
          <cell r="N10164">
            <v>93.44</v>
          </cell>
          <cell r="O10164" t="str">
            <v>TERMINADO</v>
          </cell>
        </row>
        <row r="10165">
          <cell r="K10165">
            <v>2014766160002</v>
          </cell>
          <cell r="L10165" t="str">
            <v>MEJORAMIENTO Y PAVIMENTACION VIA URBANA CORREGIMIENTO LA ZULIA , MUNICIPIO DE RIOFRÍO, VALLE DEL CAUCA, OCCIDENTE</v>
          </cell>
          <cell r="M10165">
            <v>100</v>
          </cell>
          <cell r="N10165">
            <v>96.71</v>
          </cell>
          <cell r="O10165" t="str">
            <v>TERMINADO</v>
          </cell>
        </row>
        <row r="10166">
          <cell r="K10166">
            <v>2015766160001</v>
          </cell>
          <cell r="L10166" t="str">
            <v>CONSTRUCCIÓN CUBIERTA E ILUMINACION PARQUE TEMATICO LAS DELICIAS FASE II RIOFRÍO, VALLE DEL CAUCA, OCCIDENTE</v>
          </cell>
          <cell r="M10166">
            <v>100</v>
          </cell>
          <cell r="N10166">
            <v>99.9</v>
          </cell>
          <cell r="O10166" t="str">
            <v>PARA CIERRE</v>
          </cell>
        </row>
        <row r="10167">
          <cell r="K10167">
            <v>2015766160004</v>
          </cell>
          <cell r="L10167" t="str">
            <v>CONSTRUCCIÓN DE PAVIMENTO EN CONCRETO RIGIDO CALLE 7 ENTRE CARRERAS 14A Y 16, BARRIO SAN JORGE  ZONA URBANA DEL  MUNICIPIO DE RIOFRÍO, VALLE DEL CAUCA, OCCIDENTE</v>
          </cell>
          <cell r="M10167">
            <v>100</v>
          </cell>
          <cell r="N10167">
            <v>100</v>
          </cell>
          <cell r="O10167" t="str">
            <v>TERMINADO</v>
          </cell>
        </row>
        <row r="10168">
          <cell r="K10168">
            <v>2013766220001</v>
          </cell>
          <cell r="L10168" t="str">
            <v>REPOSICIÓN TOTAL DE LAS VÍAS CARRERA 6 ENTRE CALLES 6 Y 7, Y CARRERA 8 ENTRE CALLES 7 Y 8 DE LA ZONA URBANA DEL MUNICIPIO DE ROLDANILLO, VALLE DEL CAUCA, OCCIDENTE</v>
          </cell>
          <cell r="M10168">
            <v>100</v>
          </cell>
          <cell r="N10168">
            <v>99.91</v>
          </cell>
          <cell r="O10168" t="str">
            <v>CERRADO</v>
          </cell>
        </row>
        <row r="10169">
          <cell r="K10169">
            <v>2013766220002</v>
          </cell>
          <cell r="L10169" t="str">
            <v>MEJORAMIENTO Y ADECUACIÓN DEL ESCENARIO DEPORTIVO LA BOMBONERA Y OBRAS COMPLEMENTARIAS DEL MUNICIPIO DE ROLDANILLO, VALLE DEL CAUCA</v>
          </cell>
          <cell r="M10169">
            <v>100</v>
          </cell>
          <cell r="N10169">
            <v>98.91</v>
          </cell>
          <cell r="O10169" t="str">
            <v>CERRADO</v>
          </cell>
        </row>
        <row r="10170">
          <cell r="K10170">
            <v>2013766220003</v>
          </cell>
          <cell r="L10170" t="str">
            <v>CONSTRUCCIÓN MEJORAMIENTO DE LA  PAVIMENTACIONDE LAS  VIAS URBANASDEL MUNICIPIO ROLDANILLO, VALLE DEL CAUCA, OCCIDENTE</v>
          </cell>
          <cell r="M10170">
            <v>100</v>
          </cell>
          <cell r="N10170">
            <v>100</v>
          </cell>
          <cell r="O10170" t="str">
            <v>CERRADO</v>
          </cell>
        </row>
        <row r="10171">
          <cell r="K10171">
            <v>2014766220001</v>
          </cell>
          <cell r="L10171" t="str">
            <v>DOTACIÓN DE MATERIALES DIDÁCTICOS Y EQUIPOS TECNOLÓGICOS PARA EL DESARROLLO PSICOSOCIAL DE LOS NIÑOS Y NIÑAS DE ROLDANILLO, VALLE DEL CAUCA, OCCIDENTE</v>
          </cell>
          <cell r="M10171">
            <v>100</v>
          </cell>
          <cell r="N10171">
            <v>100</v>
          </cell>
          <cell r="O10171" t="str">
            <v>CERRADO</v>
          </cell>
        </row>
        <row r="10172">
          <cell r="K10172">
            <v>2014766220002</v>
          </cell>
          <cell r="L10172" t="str">
            <v>REHABILITACIÓN DE LA PAVIMENTACIÓN DE LA VÍA CARRERA 7 ENTRE CALLES 5 Y 6 DE ROLDANILLO, VALLE DEL CAUCA, OCCIDENTE</v>
          </cell>
          <cell r="M10172">
            <v>100</v>
          </cell>
          <cell r="N10172">
            <v>100</v>
          </cell>
          <cell r="O10172" t="str">
            <v>TERMINADO</v>
          </cell>
        </row>
        <row r="10173">
          <cell r="K10173">
            <v>2014766220003</v>
          </cell>
          <cell r="L10173" t="str">
            <v>CONSTRUCCIÓN MEJORAMIENTO  Y PAVIMENTO EN CONCRETO DE LAS VÍAS CARRERA 8 ENTRE CALLES 5 Y 6 Y CALLE 14B ENTRE CARRERAS 5 Y 6 DE ROLDANILLO, VALLE DEL CAUCA, OCCIDENTE</v>
          </cell>
          <cell r="M10173">
            <v>100</v>
          </cell>
          <cell r="N10173">
            <v>99.99</v>
          </cell>
          <cell r="O10173" t="str">
            <v>CERRADO</v>
          </cell>
        </row>
        <row r="10174">
          <cell r="K10174">
            <v>2014766220011</v>
          </cell>
          <cell r="L10174" t="str">
            <v>REMODELACIÓN DE LA INFRAESTRUCTURA DE LA IE PRIMITIVO CRESPO PARA LA CREACIÓN DEL CENTRO CULTURAL Y DE DESARROLLO EMPRESARIAL DEL MUN ROLDANILLO, VALLE DEL CAUCA, OCCIDENTE</v>
          </cell>
          <cell r="M10174">
            <v>100</v>
          </cell>
          <cell r="N10174">
            <v>100</v>
          </cell>
          <cell r="O10174" t="str">
            <v>CERRADO</v>
          </cell>
        </row>
        <row r="10175">
          <cell r="K10175">
            <v>2014766220012</v>
          </cell>
          <cell r="L10175" t="str">
            <v>FORTALECIMIENTO DE LA IDENTIDAD CULTURAL DE LA COMUNIDAD AFRODESCENDIENTE DEL MUNICIPIO DE ROLDANILLO, VALLE DEL CAUCA, OCCIDENTE</v>
          </cell>
          <cell r="M10175">
            <v>100</v>
          </cell>
          <cell r="N10175">
            <v>92.83</v>
          </cell>
          <cell r="O10175" t="str">
            <v>CERRADO</v>
          </cell>
        </row>
        <row r="10176">
          <cell r="K10176">
            <v>2014766220013</v>
          </cell>
          <cell r="L10176" t="str">
            <v>MEJORAMIENTO PAVIMENTO EN CONCRETO : VIA  CARRERA 8 ENTRE CALLE 8 Y 9    MUNICIPIO DE ROLDANILLO, VALLE DEL CAUCA, OCCIDENTE</v>
          </cell>
          <cell r="M10176">
            <v>100</v>
          </cell>
          <cell r="N10176">
            <v>96.47</v>
          </cell>
          <cell r="O10176" t="str">
            <v>CERRADO</v>
          </cell>
        </row>
        <row r="10177">
          <cell r="K10177">
            <v>2014766220014</v>
          </cell>
          <cell r="L10177" t="str">
            <v>MEJORAMIENTO DE VIA,  PAVIMENTO EN CONCRETO : VIA  CARRERA 10 ENTRE CALLE 15 Y 17    MUNICIPIO DE ROLDANILLO, VALLE DEL CAUCA, OCCIDENTE</v>
          </cell>
          <cell r="M10177">
            <v>100</v>
          </cell>
          <cell r="N10177">
            <v>100</v>
          </cell>
          <cell r="O10177" t="str">
            <v>CERRADO</v>
          </cell>
        </row>
        <row r="10178">
          <cell r="K10178">
            <v>2014766220015</v>
          </cell>
          <cell r="L10178" t="str">
            <v>MEJORAMIENTO VIAS PAVIMENTO EN CONCRETO : VIA    CALLE  7  ENTRE  CARRERAS 8  Y  9      MUNICIPIO DE ROLDANILLO, VALLE DEL CAUCA, OCCIDENTE</v>
          </cell>
          <cell r="M10178">
            <v>100</v>
          </cell>
          <cell r="N10178">
            <v>100</v>
          </cell>
          <cell r="O10178" t="str">
            <v>CERRADO</v>
          </cell>
        </row>
        <row r="10179">
          <cell r="K10179">
            <v>2014766220016</v>
          </cell>
          <cell r="L10179" t="str">
            <v>MEJORAMIENTO VIAS  PAVIMENTO EN CONCRETO : VIA RURAL CALLEJON 2 CORREGIMIENTO DE SANTARITA    MUNICIPIO DE ROLDANILLO, VALLE DEL CAUCA, OCCIDENTE</v>
          </cell>
          <cell r="M10179">
            <v>100</v>
          </cell>
          <cell r="N10179">
            <v>100</v>
          </cell>
          <cell r="O10179" t="str">
            <v>CERRADO</v>
          </cell>
        </row>
        <row r="10180">
          <cell r="K10180">
            <v>2014766220017</v>
          </cell>
          <cell r="L10180" t="str">
            <v>MEJORAMIENTO VIAS  PAVIMENTO EN CONCRETO : VIA RURAL CALLEJON 2 CORREGIMIENTO DE MORELIA    MUNICIPIO DE ROLDANILLO, VALLE DEL CAUCA, OCCIDENTE</v>
          </cell>
          <cell r="M10180">
            <v>100</v>
          </cell>
          <cell r="N10180">
            <v>100</v>
          </cell>
          <cell r="O10180" t="str">
            <v>CERRADO</v>
          </cell>
        </row>
        <row r="10181">
          <cell r="K10181">
            <v>2014766220018</v>
          </cell>
          <cell r="L10181" t="str">
            <v>MEJORAMIENTO VIAS  ANDENES EN CONCRETO “CONSTRUCCIÓN DE ANDENES EN LA VÍA PPAL.  CORREGIMIENTO DE PALMAR GUAYABAL    MUNICIPIO ROLDANILLO, VALLE DEL CAUCA, OCCIDENTE</v>
          </cell>
          <cell r="M10181">
            <v>100</v>
          </cell>
          <cell r="N10181">
            <v>100</v>
          </cell>
          <cell r="O10181" t="str">
            <v>CERRADO</v>
          </cell>
        </row>
        <row r="10182">
          <cell r="K10182">
            <v>2015766220001</v>
          </cell>
          <cell r="L10182" t="str">
            <v>MEJORAMIENTO DE VIVIENDAS EN LA ZONA URBANA PARA FAMILIAS ESTRATO 1 Y 2 DEL MUNICIPIO DE ROLDANILLO, VALLE DEL CAUCA, OCCIDENTE</v>
          </cell>
          <cell r="M10182">
            <v>100</v>
          </cell>
          <cell r="N10182">
            <v>100</v>
          </cell>
          <cell r="O10182" t="str">
            <v>CERRADO</v>
          </cell>
        </row>
        <row r="10183">
          <cell r="K10183">
            <v>2015766220004</v>
          </cell>
          <cell r="L10183" t="str">
            <v>CONSTRUCCIÓN DE PAVIMENTO RÍGIDO CALLE 14 ENTRE CARRERAS 4, 3A Y 3, BARRIO EL OASIS DEL MUNICIPIO DE ROLDANILLO, VALLE DEL CAUCA, OCCIDENTE</v>
          </cell>
          <cell r="M10183">
            <v>100</v>
          </cell>
          <cell r="N10183">
            <v>100</v>
          </cell>
          <cell r="O10183" t="str">
            <v>CERRADO</v>
          </cell>
        </row>
        <row r="10184">
          <cell r="K10184">
            <v>2013766700001</v>
          </cell>
          <cell r="L10184" t="str">
            <v>CONSTRUCCIÓN PAVIMENTO RIGIDO VIA PRINCIPAL SECTOR EL CHIRCAL, CORREGIMIENTO DE SAN JOSE, JURISDICCION DEL MUNICIPIO DE SAN PEDRO VALLE DEL CAUCA</v>
          </cell>
          <cell r="M10184">
            <v>100</v>
          </cell>
          <cell r="N10184">
            <v>99.94</v>
          </cell>
          <cell r="O10184" t="str">
            <v>CERRADO</v>
          </cell>
        </row>
        <row r="10185">
          <cell r="K10185">
            <v>2013766700002</v>
          </cell>
          <cell r="L10185" t="str">
            <v>CONSTRUCCIÓN PAVIMENTOS RIGIDOS VIAS SECTOR LOS ARAN--GO DEL CORREGIMIENTO DE PRESIDENTE, CARRERA 7 ENTRE CALLE 11 Y 12 SUR DEL BARRIO SAN PEDRO, VALLE DEL CAUCA, OCCIDENTE</v>
          </cell>
          <cell r="M10185">
            <v>100</v>
          </cell>
          <cell r="N10185">
            <v>99.92</v>
          </cell>
          <cell r="O10185" t="str">
            <v>CERRADO</v>
          </cell>
        </row>
        <row r="10186">
          <cell r="K10186">
            <v>2013766700003</v>
          </cell>
          <cell r="L10186" t="str">
            <v>CONSTRUCCIÓN PAVIMENTO RIGIDO CARRERA 9 ENTRE CALLES 3 Y 12 SUR Y CALLE 11 SUR ENTRE CARRERAS 9 Y 7, BARRIO EL PORVENIR SAN PEDRO, VALLE DEL CAUCA, OCCIDENTE</v>
          </cell>
          <cell r="M10186">
            <v>100</v>
          </cell>
          <cell r="N10186">
            <v>99.96</v>
          </cell>
          <cell r="O10186" t="str">
            <v>CERRADO</v>
          </cell>
        </row>
        <row r="10187">
          <cell r="K10187">
            <v>2013766700004</v>
          </cell>
          <cell r="L10187" t="str">
            <v>CONSTRUCCIÓN DE CUBIERTA, REMODELACION Y REESTRUCTURACION CENTRO DE SALUD CELIMO BEDOYA, CORREGIMIENTO DE SAN JOSE SAN PEDRO, VALLE DEL CAUCA, OCCIDENTE</v>
          </cell>
          <cell r="M10187">
            <v>100</v>
          </cell>
          <cell r="N10187">
            <v>99.64</v>
          </cell>
          <cell r="O10187" t="str">
            <v>CERRADO</v>
          </cell>
        </row>
        <row r="10188">
          <cell r="K10188">
            <v>2014766700001</v>
          </cell>
          <cell r="L10188" t="str">
            <v>CONSTRUCCIÓN REDES DE ACUEDUCTO Y ALCANTARILLADO DE LA UBANIZACION COLINAS DE TOTOCAL ETAPA 1 CGT DE T/S JURISDICCION DEL MUNICIPIO SAN PEDRO, VALLE DEL CAUCA, OCCIDENTE</v>
          </cell>
          <cell r="M10188">
            <v>100</v>
          </cell>
          <cell r="N10188">
            <v>99.88</v>
          </cell>
          <cell r="O10188" t="str">
            <v>CERRADO</v>
          </cell>
        </row>
        <row r="10189">
          <cell r="K10189">
            <v>2014766700002</v>
          </cell>
          <cell r="L10189" t="str">
            <v>CONSTRUCCIÓN PAVIMENTO CALLES 6E Y 6F ENTRE CARRERA 2 Y DIAGONAL 7, URBANIZACION COLINAS DE TOTOCAL ETAPA 1, CGTO DE T/SANTOS MUNICIP SAN PEDRO, VALLE DEL CAUCA, OCCIDENTE</v>
          </cell>
          <cell r="M10189">
            <v>100</v>
          </cell>
          <cell r="N10189">
            <v>99.93</v>
          </cell>
          <cell r="O10189" t="str">
            <v>CERRADO</v>
          </cell>
        </row>
        <row r="10190">
          <cell r="K10190">
            <v>2015766700001</v>
          </cell>
          <cell r="L10190" t="str">
            <v>CONSTRUCCIÓN PAVIMENTO CARRERA 1A ENTRE CALLES 3, 3A SAN PEDRO, VALLE DEL CAUCA, OCCIDENTE</v>
          </cell>
          <cell r="M10190">
            <v>100</v>
          </cell>
          <cell r="N10190">
            <v>99.96</v>
          </cell>
          <cell r="O10190" t="str">
            <v>CERRADO</v>
          </cell>
        </row>
        <row r="10191">
          <cell r="K10191">
            <v>2013767360001</v>
          </cell>
          <cell r="L10191" t="str">
            <v>REPOSICIÓN DE LOSA Y REPARCHEO EN PAVIMENTO HIDRÁULICO EN LA CABRCERA URBANA DEL MUNICIPIO DE SEVILLA, VALLE DEL CAUCA, OCCIDENTE</v>
          </cell>
          <cell r="M10191">
            <v>100</v>
          </cell>
          <cell r="N10191">
            <v>99.98</v>
          </cell>
          <cell r="O10191" t="str">
            <v>CERRADO</v>
          </cell>
        </row>
        <row r="10192">
          <cell r="K10192">
            <v>2014767360001</v>
          </cell>
          <cell r="L10192" t="str">
            <v>REPOSICIÓN DE LOSA EN CONCRETO RIGIDO Y FLEXIBLE EN LA ZONA URBANA Y RURAL DEL MUNICIPIO DE SEVILLA, VALLE DEL CAUCA, OCCIDENTE</v>
          </cell>
          <cell r="M10192">
            <v>100</v>
          </cell>
          <cell r="N10192">
            <v>99.92</v>
          </cell>
          <cell r="O10192" t="str">
            <v>CERRADO</v>
          </cell>
        </row>
        <row r="10193">
          <cell r="K10193">
            <v>2015767360001</v>
          </cell>
          <cell r="L10193" t="str">
            <v>CONSTRUCCIÓN PLAZUELA PAUJIL - PROMOCIÓN PAISAJE CULTURAL CAFETERO, SEVILLA, VALLE DEL CAUCA, OCCIDENTE</v>
          </cell>
          <cell r="M10193">
            <v>100</v>
          </cell>
          <cell r="N10193">
            <v>99.84</v>
          </cell>
          <cell r="O10193" t="str">
            <v>CERRADO</v>
          </cell>
        </row>
        <row r="10194">
          <cell r="K10194">
            <v>2015767360002</v>
          </cell>
          <cell r="L10194" t="str">
            <v>CONSTRUCCIÓN PAVIMENTO HIDRÁULICO DE LA CALLE 62 ENTRE CARRERAS 47 Y 48 Y CARRERA 47 ENTRE CALLE 62 Y 63 - BARRIO BRASIL SEVILLA, VALLE DEL CAUCA, OCCIDENTE</v>
          </cell>
          <cell r="M10194">
            <v>100</v>
          </cell>
          <cell r="N10194">
            <v>98.63</v>
          </cell>
          <cell r="O10194" t="str">
            <v>CERRADO</v>
          </cell>
        </row>
        <row r="10195">
          <cell r="K10195">
            <v>2016767360001</v>
          </cell>
          <cell r="L10195" t="str">
            <v>CONSTRUCCIÓN DE PAVIMENTO RIGIDO EN LOS BARRIOS BRASIL, FUNDADORES Y GRANADA DEL MUNICIPIO DE SEVILLA, VALLE DEL CAUCA, OCCIDENTE</v>
          </cell>
          <cell r="M10195">
            <v>0</v>
          </cell>
          <cell r="N10195">
            <v>0</v>
          </cell>
          <cell r="O10195" t="str">
            <v>SIN CONTRATAR</v>
          </cell>
        </row>
        <row r="10196">
          <cell r="K10196">
            <v>2013003760009</v>
          </cell>
          <cell r="L10196" t="str">
            <v>CONSTRUCCIÓN POLIDEPORTIVO CENTRAL Y OBRAS COMPLEMENTARIAS TORO, VALLE DEL CAUCA, OCCIDENTE</v>
          </cell>
          <cell r="M10196">
            <v>100</v>
          </cell>
          <cell r="N10196">
            <v>99.97</v>
          </cell>
          <cell r="O10196" t="str">
            <v>TERMINADO</v>
          </cell>
        </row>
        <row r="10197">
          <cell r="K10197">
            <v>2013003760011</v>
          </cell>
          <cell r="L10197" t="str">
            <v>REPOSICIÓN PAVIMENTO RÍGIDO DE LA CARRERA 2 ENTRE CALLES 6 A 7  Y 7 A 8, CARRERA 1 ENTRE CALLES 12 A 13 - 13 A 14 - 14 A 15 - 16 A TORO, VALLE DEL CAUCA, OCCIDENTE</v>
          </cell>
          <cell r="M10197">
            <v>100</v>
          </cell>
          <cell r="N10197">
            <v>100</v>
          </cell>
          <cell r="O10197" t="str">
            <v>TERMINADO</v>
          </cell>
        </row>
        <row r="10198">
          <cell r="K10198">
            <v>2014003760004</v>
          </cell>
          <cell r="L10198" t="str">
            <v>REPOSICIÓN PAVIMENTO RIGIDO CALLE 16 ENTRE CARRERAS 4,3,2 Y CARRERA 4 ENTRE CALLES 15 Y 16 MUNICIPIO DE TORO, VALLE DEL CAUCA, OCCIDENTE</v>
          </cell>
          <cell r="M10198">
            <v>99.57</v>
          </cell>
          <cell r="N10198">
            <v>99.97</v>
          </cell>
          <cell r="O10198" t="str">
            <v>CERRADO</v>
          </cell>
        </row>
        <row r="10199">
          <cell r="K10199">
            <v>2015768230001</v>
          </cell>
          <cell r="L10199" t="str">
            <v>REPOSICIÓN PAVIMENTO EN CONCRETO RIGIDO CARRERA 4 ENTRE CALLES 15 Y 16 MUNICIPIO DE TORO, VALLE DEL CAUCA, OCCIDENTE</v>
          </cell>
          <cell r="M10199">
            <v>100</v>
          </cell>
          <cell r="N10199">
            <v>99.84</v>
          </cell>
          <cell r="O10199" t="str">
            <v>CERRADO</v>
          </cell>
        </row>
        <row r="10200">
          <cell r="K10200">
            <v>2015768230002</v>
          </cell>
          <cell r="L10200" t="str">
            <v>REPOSICIÓN DE PAVIMENTO RIGIDO Y TUBERIA DE ALCANTARILLADO SANITARIO TRAMO VIAL CALLE 18 ENTRE CARRERAS 2 Y 1 MUNICIPIO DE TORO, VALLE DEL CAUCA, OCCIDENTE</v>
          </cell>
          <cell r="M10200">
            <v>99.73</v>
          </cell>
          <cell r="N10200">
            <v>99.9</v>
          </cell>
          <cell r="O10200" t="str">
            <v>CERRADO</v>
          </cell>
        </row>
        <row r="10201">
          <cell r="K10201">
            <v>2015768230003</v>
          </cell>
          <cell r="L10201" t="str">
            <v>CONSTRUCCIÓN CONSTRUCCIÓN DE OBRAS DE PAVIMENTO EN CONCRETO RIGIDO EN EL MUNICIPIO DE TORO, VALLE DEL CAUCA, OCCIDENTE</v>
          </cell>
          <cell r="M10201">
            <v>100</v>
          </cell>
          <cell r="N10201">
            <v>99.93</v>
          </cell>
          <cell r="O10201" t="str">
            <v>CERRADO</v>
          </cell>
        </row>
        <row r="10202">
          <cell r="K10202">
            <v>2015768230004</v>
          </cell>
          <cell r="L10202" t="str">
            <v>MEJORAMIENTO INFRAESTRUCTURA SEDE EDUCATIVA LA INMACULADA, AREA URBANA DEL MUNICIPIO DE TORO, VALLE DEL CAUCA, OCCIDENTE</v>
          </cell>
          <cell r="M10202">
            <v>100</v>
          </cell>
          <cell r="N10202">
            <v>100</v>
          </cell>
          <cell r="O10202" t="str">
            <v>CERRADO</v>
          </cell>
        </row>
        <row r="10203">
          <cell r="K10203">
            <v>2013768280001</v>
          </cell>
          <cell r="L10203" t="str">
            <v>MEJORAMIENTO DEL ESPACIO PUBLICO DEL PARQUE GENERAL SANTANDER Y VIAS ALEDAÑAS DEL MUNICIPIO TRUJILLO, VALLE DEL CAUCA, OCCIDENTE</v>
          </cell>
          <cell r="M10203">
            <v>100</v>
          </cell>
          <cell r="N10203">
            <v>27.76</v>
          </cell>
          <cell r="O10203" t="str">
            <v>TERMINADO</v>
          </cell>
        </row>
        <row r="10204">
          <cell r="K10204">
            <v>2014768280001</v>
          </cell>
          <cell r="L10204" t="str">
            <v>MEJORAMIENTO DEL ESPACIO PÚBLICO DEL PARQUE GENERAL SANTANDER Y VÍAS ALEDAÑAS DEL MUNICIPIO DE TRUJILLO, VALLE DEL CAUCA, OCCIDENTE</v>
          </cell>
          <cell r="M10204">
            <v>100</v>
          </cell>
          <cell r="N10204">
            <v>100</v>
          </cell>
          <cell r="O10204" t="str">
            <v>PARA CIERRE</v>
          </cell>
        </row>
        <row r="10205">
          <cell r="K10205">
            <v>2015768280001</v>
          </cell>
          <cell r="L10205" t="str">
            <v>CONSTRUCCIÓN POLIDEPORTIVO EN EL CORREGIMIENTO DE VENECIA MUNICIPIO DE TRUJILLO, VALLE DEL CAUCA, OCCIDENTE</v>
          </cell>
          <cell r="M10205">
            <v>100</v>
          </cell>
          <cell r="N10205">
            <v>94.97</v>
          </cell>
          <cell r="O10205" t="str">
            <v>TERMINADO</v>
          </cell>
        </row>
        <row r="10206">
          <cell r="K10206">
            <v>2015768280002</v>
          </cell>
          <cell r="L10206" t="str">
            <v>REHABILITACIÓN Y PAVIMENTACIÒN DE LA CRA 21 ENTRE CALLES 22 Y 23 DE LA CABECERA MUNICIPAL DE TRUJILLO, VALLE DEL CAUCA, OCCIDENTE</v>
          </cell>
          <cell r="M10206">
            <v>100</v>
          </cell>
          <cell r="N10206">
            <v>99.81</v>
          </cell>
          <cell r="O10206" t="str">
            <v>PARA CIERRE</v>
          </cell>
        </row>
        <row r="10207">
          <cell r="K10207">
            <v>2015768280003</v>
          </cell>
          <cell r="L10207" t="str">
            <v>CONSTRUCCIÓN DE PAVIMENTACIÓN EN CONCRETO RIGIDO, DE LA CALLE 22 ENTRE CRA19 Y 20 Y MURO DE CONTENCIÓN CRA19 ENTRE CLLES 22 Y 23 CASCO URBANO DEL MUNCIPIO DETRUJILLO VALLE DEL CAUCA</v>
          </cell>
          <cell r="M10207">
            <v>100</v>
          </cell>
          <cell r="N10207">
            <v>99.99</v>
          </cell>
          <cell r="O10207" t="str">
            <v>PARA CIERRE</v>
          </cell>
        </row>
        <row r="10208">
          <cell r="K10208">
            <v>2014003760010</v>
          </cell>
          <cell r="L10208" t="str">
            <v>CONSTRUCCIÓN SARDINELES PERIMETRALES PARQUE BARRIO FLOR DE LA CAMPANA TULUÁ, VALLE DEL CAUCA, OCCIDENTE</v>
          </cell>
          <cell r="M10208">
            <v>100</v>
          </cell>
          <cell r="N10208">
            <v>98.86</v>
          </cell>
          <cell r="O10208" t="str">
            <v>CERRADO</v>
          </cell>
        </row>
        <row r="10209">
          <cell r="K10209">
            <v>2013003760002</v>
          </cell>
          <cell r="L10209" t="str">
            <v>ADECUACIÓN Y MEJORAMIENTO DEL PARQUE PRINCIPAL PARA LA MOVILIDAD Y CONECTIVIDAD DEL MUNICIPIO ULLOA, VALLE DEL CAUCA, OCCIDENTE</v>
          </cell>
          <cell r="M10209">
            <v>100</v>
          </cell>
          <cell r="N10209">
            <v>99.99</v>
          </cell>
          <cell r="O10209" t="str">
            <v>PARA CIERRE</v>
          </cell>
        </row>
        <row r="10210">
          <cell r="K10210">
            <v>2013003760007</v>
          </cell>
          <cell r="L10210" t="str">
            <v>RECUPERACIÓN POLIDEPORTIVO CORREGIMIENTO DE MOCTEZUMA ULLOA, VALLE DEL CAUCA, OCCIDENTE</v>
          </cell>
          <cell r="M10210">
            <v>100</v>
          </cell>
          <cell r="N10210">
            <v>69.09</v>
          </cell>
          <cell r="O10210" t="str">
            <v>TERMINADO</v>
          </cell>
        </row>
        <row r="10211">
          <cell r="K10211">
            <v>2013003760008</v>
          </cell>
          <cell r="L10211" t="str">
            <v>REPARACIÓN ESTRUCTURAL , PROTECCIÓN Y ADECUACIÓN DEL PUENTE SOBRE LA QUEBRADA LOS ANGELES SECTOR VENECIA, VÍA ULLOA-ALCALÁ  DEL MU ULLOA, VALLE DEL CAUCA, OCCIDENTE</v>
          </cell>
          <cell r="M10211">
            <v>100</v>
          </cell>
          <cell r="N10211">
            <v>76.02</v>
          </cell>
          <cell r="O10211" t="str">
            <v>PARA CIERRE</v>
          </cell>
        </row>
        <row r="10212">
          <cell r="K10212">
            <v>2016768450001</v>
          </cell>
          <cell r="L10212" t="str">
            <v>ADECUACIÓN Y MEJORAMIENTO URBANISTICO DEL PARQUE PRINCIPAL Y SU ENTORNO DEL MUNICIPIO DE ULLOA, VALLE DEL CAUCA, OCCIDENTE</v>
          </cell>
          <cell r="M10212">
            <v>0</v>
          </cell>
          <cell r="N10212">
            <v>0</v>
          </cell>
          <cell r="O10212" t="str">
            <v>SIN CONTRATAR</v>
          </cell>
        </row>
        <row r="10213">
          <cell r="K10213">
            <v>2013000030197</v>
          </cell>
          <cell r="L10213" t="str">
            <v>IMPLEMENTACIÓN ALEGRIA DE LEER, POR UN VALLE LECTOR</v>
          </cell>
          <cell r="M10213">
            <v>80</v>
          </cell>
          <cell r="N10213">
            <v>27.03</v>
          </cell>
          <cell r="O10213" t="str">
            <v>CONTRATADO EN EJECUCIÓN</v>
          </cell>
        </row>
        <row r="10214">
          <cell r="K10214">
            <v>2013000030198</v>
          </cell>
          <cell r="L10214" t="str">
            <v>DISEÑO ESTUDIOS TÉCNICOS PARA LA CULMINACIÓN DEL PROYECTO MANZANA DEL SABER, CALI, VALLE DEL CAUCA, OCCIDENTE</v>
          </cell>
          <cell r="M10214">
            <v>97</v>
          </cell>
          <cell r="N10214">
            <v>88.25</v>
          </cell>
          <cell r="O10214" t="str">
            <v>CONTRATADO EN EJECUCIÓN</v>
          </cell>
        </row>
        <row r="10215">
          <cell r="K10215">
            <v>2014000030049</v>
          </cell>
          <cell r="L10215" t="str">
            <v>CONSTRUCCIÓN DE VIVIENDA NUEVA DE INTERES SOCIAL RURAL-PACTO AGRARIO EN VARIOS MUNICIPIOS DEL VALLE DEL CAUCA</v>
          </cell>
          <cell r="M10215">
            <v>0</v>
          </cell>
          <cell r="N10215">
            <v>0</v>
          </cell>
          <cell r="O10215" t="str">
            <v>CONTRATADO SIN ACTA DE INICIO</v>
          </cell>
        </row>
        <row r="10216">
          <cell r="K10216">
            <v>2013000030064</v>
          </cell>
          <cell r="L10216" t="str">
            <v>RENOVACIÓN Y DIGITALIZACIÓNDELAINFRAESTRUCTURADELATECNOLOGÍADEINFORMACIÓNYLACOMUNICACIÓN(TIC)DELCANALREGIONALDETELEVISIÓNPÚBLICA DEL OCCIDENTE COLOMBIANO - TELEPACÍFICO</v>
          </cell>
          <cell r="M10216">
            <v>100</v>
          </cell>
          <cell r="N10216">
            <v>100</v>
          </cell>
          <cell r="O10216" t="str">
            <v>CERRADO</v>
          </cell>
        </row>
        <row r="10217">
          <cell r="K10217">
            <v>2012000030082</v>
          </cell>
          <cell r="L10217" t="str">
            <v>MANTENIMIENTO MEJORAMIENTO DE LAS VIAS DEL PAISAJE CULTURAL CAFETERO DEL DEPARTAMENTO DEL VALLE DEL CAUCA</v>
          </cell>
          <cell r="M10217">
            <v>100</v>
          </cell>
          <cell r="N10217">
            <v>97.58</v>
          </cell>
          <cell r="O10217" t="str">
            <v>TERMINADO</v>
          </cell>
        </row>
        <row r="10218">
          <cell r="K10218">
            <v>2012000030092</v>
          </cell>
          <cell r="L10218" t="str">
            <v>ESTUDIOS Y DISEÑOS, PARA LA REHABILITACION DE LA VIA ENTRE LOS MUNCIPIOS DE TULUA, RIOFRÍO, TRUJILLO Y RIOFRIO Y LOS CORREGIMIENTOS DE SALONICA Y FENICIA - VALLE DEL CAUCA</v>
          </cell>
          <cell r="M10218">
            <v>100</v>
          </cell>
          <cell r="N10218">
            <v>99.92</v>
          </cell>
          <cell r="O10218" t="str">
            <v>CERRADO</v>
          </cell>
        </row>
        <row r="10219">
          <cell r="K10219">
            <v>2012000030093</v>
          </cell>
          <cell r="L10219" t="str">
            <v>CONSTRUCCIÓN DE PROYECTOS DE INFRAESTRUCTURA ELECTRICA DE LA VIVIENDA RURAL EN TODO EL DEPARTAMENTO, VALLE DEL CAUCA</v>
          </cell>
          <cell r="M10219">
            <v>100</v>
          </cell>
          <cell r="N10219">
            <v>87.28</v>
          </cell>
          <cell r="O10219" t="str">
            <v>TERMINADO</v>
          </cell>
        </row>
        <row r="10220">
          <cell r="K10220">
            <v>2012000030097</v>
          </cell>
          <cell r="L10220" t="str">
            <v>DESARROLLO DE PROYECTOS DE INFRAESTRUCTURA DE ACUEDUCTO Y ALCANTARILLADO   PARA PLANES HABITACIONALES EN TODO EL DEPARTAMENTO VALLE DEL CAUCA, OCCIDENTE</v>
          </cell>
          <cell r="M10220">
            <v>100</v>
          </cell>
          <cell r="N10220">
            <v>80.069999999999993</v>
          </cell>
          <cell r="O10220" t="str">
            <v>TERMINADO</v>
          </cell>
        </row>
        <row r="10221">
          <cell r="K10221">
            <v>2012000030108</v>
          </cell>
          <cell r="L10221" t="str">
            <v>CONSTRUCCIÓN PARQUE LINEAL ETAPA I CALIMA, VALLE DEL CAUCA, OCCIDENTE</v>
          </cell>
          <cell r="M10221">
            <v>97.65</v>
          </cell>
          <cell r="N10221">
            <v>87.99</v>
          </cell>
          <cell r="O10221" t="str">
            <v>CONTRATADO EN EJECUCIÓN</v>
          </cell>
        </row>
        <row r="10222">
          <cell r="K10222">
            <v>2013000030032</v>
          </cell>
          <cell r="L10222" t="str">
            <v>INNOVACIÓN DE AMBIENTES DE APRENDIZAJE PARA MEJORAR LAS COMPETENCIAS COMUNICATIVAS EN INGLÉS EN INSTITUCIONES EDUCATIVAS OFICIALES DE MUNICIPIOS NO CERTIFICADOS DEL VALLE DEL CAUCA</v>
          </cell>
          <cell r="M10222">
            <v>78.27</v>
          </cell>
          <cell r="N10222">
            <v>48.32</v>
          </cell>
          <cell r="O10222" t="str">
            <v>CONTRATADO EN EJECUCIÓN</v>
          </cell>
        </row>
        <row r="10223">
          <cell r="K10223">
            <v>2013000030041</v>
          </cell>
          <cell r="L10223" t="str">
            <v>IMPLEMENTACIÓN INICIAL DE TECNOLOGIA PARA LA FORMACION DE LOS ESTUDIANTES EN INSTITUCIONES EDUCATIVAS OFICIALES EN MUNICIPIOS DEL VALLE DEL CAUCA</v>
          </cell>
          <cell r="M10223">
            <v>100</v>
          </cell>
          <cell r="N10223">
            <v>99.98</v>
          </cell>
          <cell r="O10223" t="str">
            <v>TERMINADO</v>
          </cell>
        </row>
        <row r="10224">
          <cell r="K10224">
            <v>2013000030045</v>
          </cell>
          <cell r="L10224" t="str">
            <v>IMPLEMENTACIÓN DE ESTRATEGIA DE TRANSPORTE ESCOLAR PARA EL ACCESO Y LA PERMANENCIA DE ESTUDIANTES ZONA RURAL DE ESTABLECIMIENTOS OFICIALES DE MUNICIPIOS NO CERTIFICADOS DEL DEPARTAMENTO DEL VALLE DEL CAUCA.</v>
          </cell>
          <cell r="M10224">
            <v>60.57</v>
          </cell>
          <cell r="N10224">
            <v>95.71</v>
          </cell>
          <cell r="O10224" t="str">
            <v>CONTRATADO EN EJECUCIÓN</v>
          </cell>
        </row>
        <row r="10225">
          <cell r="K10225">
            <v>2013000030046</v>
          </cell>
          <cell r="L10225" t="str">
            <v>IMPLEMENTACIÓN PROGRAMA DE TITULACION DE PREDIOS EN EL DEPARTAMENTO DEL VALLE DEL CAUCA</v>
          </cell>
          <cell r="M10225">
            <v>100</v>
          </cell>
          <cell r="N10225">
            <v>87.12</v>
          </cell>
          <cell r="O10225" t="str">
            <v>TERMINADO</v>
          </cell>
        </row>
        <row r="10226">
          <cell r="K10226">
            <v>2013000030047</v>
          </cell>
          <cell r="L10226" t="str">
            <v>ESTUDIOS DE GESTIÓN PREDIAL PARA LA CONSTRUCCIÓN DE LA DOBLE CALZADA ENTRE MENGA Y CRUCERO DAPA, ANTIGUA VÍA CALI - YUMBO, DEPARTAMENTO DEL VALLE DEL CAUCA.</v>
          </cell>
          <cell r="M10226">
            <v>100</v>
          </cell>
          <cell r="N10226">
            <v>20.010000000000002</v>
          </cell>
          <cell r="O10226" t="str">
            <v>CERRADO</v>
          </cell>
        </row>
        <row r="10227">
          <cell r="K10227">
            <v>2013000030048</v>
          </cell>
          <cell r="L10227" t="str">
            <v>ADECUACIÓN , REMODELACIÓN DEL CENTRO ADMINISTRATIVO DISTRITAL - CAD CARTAGO Y OBRAS COMPLEMENTARIAS EN EL MUNICIPIO DE CARTAGO, VALLE DEL CAUCA.</v>
          </cell>
          <cell r="M10227">
            <v>88.01</v>
          </cell>
          <cell r="N10227">
            <v>94.77</v>
          </cell>
          <cell r="O10227" t="str">
            <v>CONTRATADO EN EJECUCIÓN</v>
          </cell>
        </row>
        <row r="10228">
          <cell r="K10228">
            <v>2013000030054</v>
          </cell>
          <cell r="L10228" t="str">
            <v>CONSTRUCCIÓN Y MEJORAMIENTO AVENIDA SANTA ANA Y OBRAS COMPLEMENTARIAS CARTAGO, VALLE DEL CAUCA, OCCIDENTE</v>
          </cell>
          <cell r="M10228">
            <v>65.52</v>
          </cell>
          <cell r="N10228">
            <v>64.53</v>
          </cell>
          <cell r="O10228" t="str">
            <v>CONTRATADO EN EJECUCIÓN</v>
          </cell>
        </row>
        <row r="10229">
          <cell r="K10229">
            <v>2013000030055</v>
          </cell>
          <cell r="L10229" t="str">
            <v>CONSTRUCCIÓN Y MEJORAMIENTO CERRAMIENTO PERIMETRAL AEROPUERTO INTERNACIONAL SANTA ANA CARTAGO, VALLE DEL CAUCA, OCCIDENTE</v>
          </cell>
          <cell r="M10229">
            <v>100</v>
          </cell>
          <cell r="N10229">
            <v>98.63</v>
          </cell>
          <cell r="O10229" t="str">
            <v>TERMINADO</v>
          </cell>
        </row>
        <row r="10230">
          <cell r="K10230">
            <v>2013000030063</v>
          </cell>
          <cell r="L10230" t="str">
            <v>MANTENIMIENTO Y MEJORAMIENTO DE LAS VIAS RURALES PARA REDUCIR EL RIESGO, PREVENIR  Y ATENDER EMERGENCIAS VIALES EN EL DEPARTAMENTO , VALLE DEL CAUCA, OCCIDENTE</v>
          </cell>
          <cell r="M10230">
            <v>100</v>
          </cell>
          <cell r="N10230">
            <v>99.96</v>
          </cell>
          <cell r="O10230" t="str">
            <v>CERRADO</v>
          </cell>
        </row>
        <row r="10231">
          <cell r="K10231">
            <v>2013000030107</v>
          </cell>
          <cell r="L10231" t="str">
            <v>ESTUDIOS Y DISEÑOS PARA LA CONSTRUCCIÓN DEL PALACIO DE JUSTICIA MUNICIPIO DE GUADALAJARA DE BUGA</v>
          </cell>
          <cell r="M10231">
            <v>100</v>
          </cell>
          <cell r="N10231">
            <v>99.87</v>
          </cell>
          <cell r="O10231" t="str">
            <v>TERMINADO</v>
          </cell>
        </row>
        <row r="10232">
          <cell r="K10232">
            <v>2013000030108</v>
          </cell>
          <cell r="L10232" t="str">
            <v>IMPLEMENTACIÓN SISTEMA RED DE APOYO Y PLAN CANDADO ETAPA I VALLE DEL CAUCA</v>
          </cell>
          <cell r="M10232">
            <v>94.21</v>
          </cell>
          <cell r="N10232">
            <v>79.77</v>
          </cell>
          <cell r="O10232" t="str">
            <v>CONTRATADO EN EJECUCIÓN</v>
          </cell>
        </row>
        <row r="10233">
          <cell r="K10233">
            <v>2013000030137</v>
          </cell>
          <cell r="L10233" t="str">
            <v>IMPLEMENTACIÓN DEL ENTORNO Y EQUIPAMIENTO COLECTIVO, ESCENARIOS LUDICOS, RECREATIVOS, DE ACONDICIONAMIENTO FISICO Y SU MOBILIARIO EN VARIOS MUNICIPIOS DEL DEPARTAMENTO DEL VALLE DEL CAUCA</v>
          </cell>
          <cell r="M10233">
            <v>100</v>
          </cell>
          <cell r="N10233">
            <v>98.07</v>
          </cell>
          <cell r="O10233" t="str">
            <v>TERMINADO</v>
          </cell>
        </row>
        <row r="10234">
          <cell r="K10234">
            <v>2013000030139</v>
          </cell>
          <cell r="L10234" t="str">
            <v>MEJORAMIENTO SOSTENIBLE PARA LA PRODUCCION Y COMERCIALIZACION DE BORDADOS Y CALADOS NORTE DEL VALLE DEL CAUCA</v>
          </cell>
          <cell r="M10234">
            <v>95.85</v>
          </cell>
          <cell r="N10234">
            <v>83.33</v>
          </cell>
          <cell r="O10234" t="str">
            <v>CONTRATADO EN EJECUCIÓN</v>
          </cell>
        </row>
        <row r="10235">
          <cell r="K10235">
            <v>2013000030140</v>
          </cell>
          <cell r="L10235" t="str">
            <v>CONSTRUCCIÓN DE 40 VIVIENDAS DE INTERES SOCIAL RURAL PARA REUBICACION DE FAMILIAS UBICADAS EN ZONA DE ALTO RIESGO CANDELARIA, VALLE DEL CAUCA</v>
          </cell>
          <cell r="M10235">
            <v>87.12</v>
          </cell>
          <cell r="N10235">
            <v>79.34</v>
          </cell>
          <cell r="O10235" t="str">
            <v>CONTRATADO EN EJECUCIÓN</v>
          </cell>
        </row>
        <row r="10236">
          <cell r="K10236">
            <v>2013000030193</v>
          </cell>
          <cell r="L10236" t="str">
            <v>RECUPERACIÓN VIA URIBE SEVILLA SECTOR LA CRISTALINA</v>
          </cell>
          <cell r="M10236">
            <v>70.349999999999994</v>
          </cell>
          <cell r="N10236">
            <v>66.760000000000005</v>
          </cell>
          <cell r="O10236" t="str">
            <v>CONTRATADO EN EJECUCIÓN</v>
          </cell>
        </row>
        <row r="10237">
          <cell r="K10237">
            <v>2014000030012</v>
          </cell>
          <cell r="L10237" t="str">
            <v>FORTALECIMIENTO INSTITUCIONAL EN LA RESPUESTA PARA LA ATENCIÓN DE EMERGENCIAS, INCENDIOS E INCIDENTES A LOS CUERPOS DE BOMBEROS DE 14 MUNICIPIOS, INCLUYENDO CRUZ ROJA, DEFENSA CIVIL VALLE</v>
          </cell>
          <cell r="M10237">
            <v>0</v>
          </cell>
          <cell r="N10237">
            <v>0</v>
          </cell>
          <cell r="O10237" t="str">
            <v>EN PROCESO DE CONTRATACIÓN</v>
          </cell>
        </row>
        <row r="10238">
          <cell r="K10238">
            <v>2014000030034</v>
          </cell>
          <cell r="L10238" t="str">
            <v>IMPLEMENTACIÓN LEY DE VÍCTIMAS, VALLE DEL CAUCA, OCCIDENTE</v>
          </cell>
          <cell r="M10238">
            <v>100</v>
          </cell>
          <cell r="N10238">
            <v>99.7</v>
          </cell>
          <cell r="O10238" t="str">
            <v>TERMINADO</v>
          </cell>
        </row>
        <row r="10239">
          <cell r="K10239">
            <v>2014000030038</v>
          </cell>
          <cell r="L10239" t="str">
            <v>FORMULACIÓN DEL PLAN DE ORDENAMIENTO TERRITORIAL DEL DEPARTAMENTO DEL VALLE DEL CAUCA</v>
          </cell>
          <cell r="M10239">
            <v>93.73</v>
          </cell>
          <cell r="N10239">
            <v>49.09</v>
          </cell>
          <cell r="O10239" t="str">
            <v>CONTRATADO EN EJECUCIÓN</v>
          </cell>
        </row>
        <row r="10240">
          <cell r="K10240">
            <v>2014000030053</v>
          </cell>
          <cell r="L10240" t="str">
            <v>REHABILITACIÓN DE LA VIA ENTRE LOS MUNICIPIOS DE TULUA - RIOFRIO - TRUJILLO Y EL MUNICIPIO DE RIOFRIO Y EL CORREGIMIENTO DE SALONICA VALLE DEL CAUCA.</v>
          </cell>
          <cell r="M10240">
            <v>65.17</v>
          </cell>
          <cell r="N10240">
            <v>79.86</v>
          </cell>
          <cell r="O10240" t="str">
            <v>CONTRATADO EN EJECUCIÓN</v>
          </cell>
        </row>
        <row r="10241">
          <cell r="K10241">
            <v>2014000030076</v>
          </cell>
          <cell r="L10241" t="str">
            <v>FORMACIÓN PARA EL FORTALECIMIENTO DE LAS COMPETENCIAS PROFESIONALES DE LOS DOCENTES OFICIALES EN LOS MUNICIPIOS NO CERTIFICADOS , VALLE DEL CAUCA, OCCIDENTE</v>
          </cell>
          <cell r="M10241">
            <v>100</v>
          </cell>
          <cell r="N10241">
            <v>100</v>
          </cell>
          <cell r="O10241" t="str">
            <v>TERMINADO</v>
          </cell>
        </row>
        <row r="10242">
          <cell r="K10242">
            <v>2014000030077</v>
          </cell>
          <cell r="L10242" t="str">
            <v>MEJORAMIENTO DE VIAS TERCIARIAS MEDIANTE LA CONSTRUCCIÓN DE PLACA HUELLA EN MUNICIPIOS DEL DEPARTAMENTO DEL VALLE DEL CAUCA</v>
          </cell>
          <cell r="M10242">
            <v>41.8</v>
          </cell>
          <cell r="N10242">
            <v>65.459999999999994</v>
          </cell>
          <cell r="O10242" t="str">
            <v>CONTRATADO EN EJECUCIÓN</v>
          </cell>
        </row>
        <row r="10243">
          <cell r="K10243">
            <v>2014000030081</v>
          </cell>
          <cell r="L10243" t="str">
            <v>CONSTRUCCIÓN DE CONEXIONES DE GAS NATURAL A USUARIOS DE MENORES INGRESOS EN EL DEPARTAMENTO DEL VALLE DEL CAUCA.</v>
          </cell>
          <cell r="M10243">
            <v>7.82</v>
          </cell>
          <cell r="N10243">
            <v>0</v>
          </cell>
          <cell r="O10243" t="str">
            <v>CONTRATADO EN EJECUCIÓN</v>
          </cell>
        </row>
        <row r="10244">
          <cell r="K10244">
            <v>2015000030013</v>
          </cell>
          <cell r="L10244" t="str">
            <v>CONSTRUCCIÓN DE VIVIENDAS NUEVAS RURALES AGRUPADAS EN LOS MUNICIPIOS DE EL DOVIO Y VERSALLES, VALLE DEL CAUCA, OCCIDENTE.</v>
          </cell>
          <cell r="M10244">
            <v>0</v>
          </cell>
          <cell r="N10244">
            <v>39.99</v>
          </cell>
          <cell r="O10244" t="str">
            <v>CONTRATADO EN EJECUCIÓN</v>
          </cell>
        </row>
        <row r="10245">
          <cell r="K10245">
            <v>2015000030014</v>
          </cell>
          <cell r="L10245" t="str">
            <v>MEJORAMIENTO DE VIVIENDA URBANA PARA LOS MUNICIPIOS DE ANSERMANUEVO, CALIMA EL DARIEN,DAGUA, EL CAIRO, EL CERRITO, LA UNIÓN, RIOFRÍO ,TORO, VERSALLES,VIJES Y ZARZAL DEL DEPARTAMENTO DEL  VALLE DEL CAUCA</v>
          </cell>
          <cell r="M10245">
            <v>83.84</v>
          </cell>
          <cell r="N10245">
            <v>41.74</v>
          </cell>
          <cell r="O10245" t="str">
            <v>CONTRATADO EN EJECUCIÓN</v>
          </cell>
        </row>
        <row r="10246">
          <cell r="K10246">
            <v>2015000030022</v>
          </cell>
          <cell r="L10246" t="str">
            <v>MEJORAMIENTO Y SANEAMIENTO BÁSICO DE VIVIENDAS RURALES EN VARIOS MUNICIPIOS DEL VALLE DEL CAUCA</v>
          </cell>
          <cell r="M10246">
            <v>0</v>
          </cell>
          <cell r="N10246">
            <v>39.99</v>
          </cell>
          <cell r="O10246" t="str">
            <v>CONTRATADO EN EJECUCIÓN</v>
          </cell>
        </row>
        <row r="10247">
          <cell r="K10247">
            <v>2015000030029</v>
          </cell>
          <cell r="L10247" t="str">
            <v>IMPLEMENTACIÓN DEL ESPACIO PÚBLICO A TRAVÉS DE CENTROS DE DESARROLLO COMUNITARIOS CON ACOMPAÑAMIENTO SOCIAL EN PROYECTOS DE VIVIENDA DE VARIOS MUNICIPIOS DEL VALLE DEL CAUCA</v>
          </cell>
          <cell r="M10247">
            <v>0</v>
          </cell>
          <cell r="N10247">
            <v>0</v>
          </cell>
          <cell r="O10247" t="str">
            <v>EN PROCESO DE CONTRATACIÓN</v>
          </cell>
        </row>
        <row r="10248">
          <cell r="K10248">
            <v>2015000030051</v>
          </cell>
          <cell r="L10248" t="str">
            <v>IMPLEMENTACIÓN DE BUENAS PRÁCTICAS PRODUCTIVAS ACUÍCOLAS EN EL CULTIVO DE LAS ESPECIES TILAPIA ROJA OREOCHROMIS SP Y TRUCHA ARCO IRIS ONCORHYNCHUS MYKISS EN EL DEPARTAMENTO DEL VALLE DEL CAUCA, COLOMBIA</v>
          </cell>
          <cell r="M10248">
            <v>0</v>
          </cell>
          <cell r="N10248">
            <v>0</v>
          </cell>
          <cell r="O10248" t="str">
            <v>SIN CONTRATAR</v>
          </cell>
        </row>
        <row r="10249">
          <cell r="K10249">
            <v>2015000030065</v>
          </cell>
          <cell r="L10249" t="str">
            <v>APLICACIÓN DE UN MODELO DE GESTION INNOVADOR PARA EL MANTENIMIENTO DE LAS VIAS RURALES DEL DEPARTAMENTO DEL  VALLE DEL CAUCA</v>
          </cell>
          <cell r="M10249">
            <v>0</v>
          </cell>
          <cell r="N10249">
            <v>0</v>
          </cell>
          <cell r="O10249" t="str">
            <v>SIN CONTRATAR</v>
          </cell>
        </row>
        <row r="10250">
          <cell r="K10250">
            <v>2015000030067</v>
          </cell>
          <cell r="L10250" t="str">
            <v>REHABILITACIÓN DE LA VÍA LA UNIÓN - LA VICTORIA Y OBRAS COMPLEMENTARIAS DESDE EL K3+140 AL K7+035, TRAMO 2 ETAPA 1, DEPARTAMENTO DEL VALLE DEL CAUCA.</v>
          </cell>
          <cell r="M10250">
            <v>0</v>
          </cell>
          <cell r="N10250">
            <v>0</v>
          </cell>
          <cell r="O10250" t="str">
            <v>SIN CONTRATAR</v>
          </cell>
        </row>
        <row r="10251">
          <cell r="K10251">
            <v>2016000030007</v>
          </cell>
          <cell r="L10251" t="str">
            <v>FORMACIÓN EN INGLES GO VALLE BILINGUAL CITIES PALMIRA, BUGA, BUENAVENTURA, CARTAGO, TULUA</v>
          </cell>
          <cell r="M10251">
            <v>0</v>
          </cell>
          <cell r="N10251">
            <v>0</v>
          </cell>
          <cell r="O10251" t="str">
            <v>SIN CONTRATAR</v>
          </cell>
        </row>
        <row r="10252">
          <cell r="K10252">
            <v>2013000030201</v>
          </cell>
          <cell r="L10252" t="str">
            <v>CONSOLIDACIÓN DE LA CADENA PRODUCTIVA PESQUERA DE LA REGIÓN PACÍFICA COLOMBIANA</v>
          </cell>
          <cell r="M10252">
            <v>40.630000000000003</v>
          </cell>
          <cell r="N10252">
            <v>24.85</v>
          </cell>
          <cell r="O10252" t="str">
            <v>CONTRATADO EN EJECUCIÓN</v>
          </cell>
        </row>
        <row r="10253">
          <cell r="K10253">
            <v>2016000030004</v>
          </cell>
          <cell r="L10253" t="str">
            <v>IMPLEMENTACIÓN DE UNA SOLUCIÓN TECNOLÓGICA PARA SOPORTAR LA DISPONIBILIDAD, CONTINGENCIA Y RESPALDO DE LA INFORMACIÓN EN LA GOBERNACIÓN DEL VALLE DEL CAUCA</v>
          </cell>
          <cell r="M10253">
            <v>0</v>
          </cell>
          <cell r="N10253">
            <v>0</v>
          </cell>
          <cell r="O10253" t="str">
            <v>SIN CONTRATAR</v>
          </cell>
        </row>
        <row r="10254">
          <cell r="K10254">
            <v>2016000030005</v>
          </cell>
          <cell r="L10254" t="str">
            <v>MEJORAMIENTO DE LA CAPACIDAD INSTITUCIONAL Y TECNOLÓGICA, ETAPA I, DE LA GOBERNACION DEL VALLE DEL CAUCA</v>
          </cell>
          <cell r="M10254">
            <v>0</v>
          </cell>
          <cell r="N10254">
            <v>0</v>
          </cell>
          <cell r="O10254" t="str">
            <v>SIN CONTRATAR</v>
          </cell>
        </row>
        <row r="10255">
          <cell r="K10255">
            <v>2012000030086</v>
          </cell>
          <cell r="L10255" t="str">
            <v>CONSTRUCCIÓN COLISEO JUEGOS MUNDIALES ESCUELA NACIONAL DEL DEPORTE CALI, VALLE DEL CAUCA, OCCIDENTE</v>
          </cell>
          <cell r="M10255">
            <v>100</v>
          </cell>
          <cell r="N10255">
            <v>100</v>
          </cell>
          <cell r="O10255" t="str">
            <v>CERRADO</v>
          </cell>
        </row>
        <row r="10256">
          <cell r="K10256">
            <v>2015000030001</v>
          </cell>
          <cell r="L10256" t="str">
            <v>MEJORAMIENTO DE LA PRODUCTIVIDAD DE LOS SISTEMAS AGROFORESTALES DE CACAO EN EL VALLE DEL CAUCA</v>
          </cell>
          <cell r="M10256">
            <v>0.64</v>
          </cell>
          <cell r="N10256">
            <v>2.4500000000000002</v>
          </cell>
          <cell r="O10256" t="str">
            <v>CONTRATADO EN EJECUCIÓN</v>
          </cell>
        </row>
        <row r="10257">
          <cell r="K10257">
            <v>2016000030002</v>
          </cell>
          <cell r="L10257" t="str">
            <v>FORTALECIMIENTO DE LA CALIDAD EDUCATIVA EN LOS ESTABLECIMIENTOS EDUCATIVOS OFICIALES DE LOS MUNICIPIOS NO CERTIFICADOS DEL VALLE DEL CAUCA MEDIANTE METODOLOGIAS Y ESTRATEGIAS PARA EL DESARROLLO DE COMPETENCIAS BASICAS</v>
          </cell>
          <cell r="M10257">
            <v>0</v>
          </cell>
          <cell r="N10257">
            <v>0</v>
          </cell>
          <cell r="O10257" t="str">
            <v>SIN CONTRATAR</v>
          </cell>
        </row>
        <row r="10258">
          <cell r="K10258">
            <v>2013000030040</v>
          </cell>
          <cell r="L10258" t="str">
            <v>CONSTRUCCIÓN MALECON BAHIA DE LA CRUZ,  ETAPA 1; DISTRITO DE BUENAVENTURA, VALLE DEL CAUCA, OCCIDENTE</v>
          </cell>
          <cell r="M10258">
            <v>44.02</v>
          </cell>
          <cell r="N10258">
            <v>21.31</v>
          </cell>
          <cell r="O10258" t="str">
            <v>CONTRATADO EN EJECUCIÓN</v>
          </cell>
        </row>
        <row r="10259">
          <cell r="K10259">
            <v>2015000030034</v>
          </cell>
          <cell r="L10259" t="str">
            <v>ACTUALIZACIÓN , MODERNIZACIÓN Y PUESTA EN MARCHA DEL PROCESO DE GESTIÓN DOCUMENTAL EN EL VALLE DEL CAUCA.</v>
          </cell>
          <cell r="M10259">
            <v>0</v>
          </cell>
          <cell r="N10259">
            <v>0</v>
          </cell>
          <cell r="O10259" t="str">
            <v>EN PROCESO DE CONTRATACIÓN</v>
          </cell>
        </row>
        <row r="10260">
          <cell r="K10260">
            <v>2013000030044</v>
          </cell>
          <cell r="L10260" t="str">
            <v>CONSTRUCCIÓN PARQUE UNIVERSALMENTE ACCESIBLE DEL CENTRO DEL VALLE TULUÁ, VALLE DEL CAUCA, OCCIDENTE</v>
          </cell>
          <cell r="M10260">
            <v>100</v>
          </cell>
          <cell r="N10260">
            <v>99.84</v>
          </cell>
          <cell r="O10260" t="str">
            <v>TERMINADO</v>
          </cell>
        </row>
        <row r="10261">
          <cell r="K10261">
            <v>2014000100043</v>
          </cell>
          <cell r="L10261" t="str">
            <v>IMPLEMENTACIÓN DE UN CENTRO DE PRODUCCIÓN CERTIFICADA DE PLÁNTULAS DE GUADUA. GUADALAJARA DE BUGA, VALLE DEL CAUCA, OCCIDENTE</v>
          </cell>
          <cell r="M10261">
            <v>0</v>
          </cell>
          <cell r="N10261">
            <v>4.1399999999999997</v>
          </cell>
          <cell r="O10261" t="str">
            <v>CONTRATADO EN EJECUCIÓN</v>
          </cell>
        </row>
        <row r="10262">
          <cell r="K10262">
            <v>2015000030011</v>
          </cell>
          <cell r="L10262" t="str">
            <v>IMPLEMENTACIÓN DE ACCIONES ESTRATEGICAS DE LAS POLÍTICAS PÚBLICAS     DEPARTAMENTALES DE MUJER Y SECTOR LGBTI PARA LA INCLUSIÓN SOCIAL, CALI, VALLE DEL CAUCA, OCCIDENTE</v>
          </cell>
          <cell r="M10262">
            <v>40.630000000000003</v>
          </cell>
          <cell r="N10262">
            <v>9.6999999999999993</v>
          </cell>
          <cell r="O10262" t="str">
            <v>CONTRATADO EN EJECUCIÓN</v>
          </cell>
        </row>
        <row r="10263">
          <cell r="K10263">
            <v>2014000100051</v>
          </cell>
          <cell r="L10263" t="str">
            <v>FORMACIÓN E INNOVACIÓN PARA EL FORTALECIMIENTO DE LA COMPETITIVIDAD DEL SECTOR TIC DE LA REGIÓN: FORMATIC E INNOVATIC, VALLE DEL CAUCA, OCCIDENTE</v>
          </cell>
          <cell r="M10263">
            <v>0</v>
          </cell>
          <cell r="N10263">
            <v>0</v>
          </cell>
          <cell r="O10263" t="str">
            <v>CONTRATADO SIN ACTA DE INICIO</v>
          </cell>
        </row>
        <row r="10264">
          <cell r="K10264">
            <v>2013000030075</v>
          </cell>
          <cell r="L10264" t="str">
            <v>MEJORAMIENTO Y REHABILITACIÓN CARRETERA CAICEDONIA-BARRAGÁN-CALARCÁ, SECTOR CAICEDONIA-BARRAGÁN. CAICEDONIA, VALLE DEL CAUCA.</v>
          </cell>
          <cell r="M10264">
            <v>100</v>
          </cell>
          <cell r="N10264">
            <v>94</v>
          </cell>
          <cell r="O10264" t="str">
            <v>TERMINADO</v>
          </cell>
        </row>
        <row r="10265">
          <cell r="K10265">
            <v>2013000030002</v>
          </cell>
          <cell r="L10265" t="str">
            <v>DESARROLLO Y  EDUCACIÓN DIGITAL PARA TODOS CALI, VALLE DEL CAUCA, OCCIDENTE</v>
          </cell>
          <cell r="M10265">
            <v>95</v>
          </cell>
          <cell r="N10265">
            <v>97.73</v>
          </cell>
          <cell r="O10265" t="str">
            <v>CONTRATADO EN EJECUCIÓN</v>
          </cell>
        </row>
        <row r="10266">
          <cell r="K10266">
            <v>2013000030093</v>
          </cell>
          <cell r="L10266" t="str">
            <v>CONSTRUCCIÓN 4 LÍNEAS DE ESPOLONES EN LOS TRAMOS CRÍTICOS, RIO BUGALAGRANDE EN LOS SECTORES DE VOLADERS, ECOPARQUE Y VÍA PANAMERICABA ANDALUCÍA, VALLE DEL CAUCA.</v>
          </cell>
          <cell r="M10266">
            <v>100</v>
          </cell>
          <cell r="N10266">
            <v>100</v>
          </cell>
          <cell r="O10266" t="str">
            <v>CERRADO</v>
          </cell>
        </row>
        <row r="10267">
          <cell r="K10267">
            <v>2014000030026</v>
          </cell>
          <cell r="L10267" t="str">
            <v>FORTALECIMIENTO A INICIATIVAS DE SEGURIDAD ALIMENTARIA Y DE SOSTENIBILIDAD PARA VICTIMAS DEL DESPLAZAMIENTO FORZADO Y DE OTROS HECHOS VICTIMIZANTES EN MUNICIPIOS DEL DEPARTAMENTO DEL VALLE DEL CAUCA</v>
          </cell>
          <cell r="M10267">
            <v>99.92</v>
          </cell>
          <cell r="N10267">
            <v>95.21</v>
          </cell>
          <cell r="O10267" t="str">
            <v>TERMINADO</v>
          </cell>
        </row>
        <row r="10268">
          <cell r="K10268">
            <v>2013003760012</v>
          </cell>
          <cell r="L10268" t="str">
            <v>CONSTRUCCIÓN DE 1489 M2 DE PAVIMENTO RIGIDO DE VIAS URBANAS EN EL MUNICIPIO DE VERSALLES, VALLE DEL CAUCA, OCCIDENTE</v>
          </cell>
          <cell r="M10268">
            <v>100</v>
          </cell>
          <cell r="N10268">
            <v>94.2</v>
          </cell>
          <cell r="O10268" t="str">
            <v>TERMINADO</v>
          </cell>
        </row>
        <row r="10269">
          <cell r="K10269">
            <v>2013000030096</v>
          </cell>
          <cell r="L10269" t="str">
            <v>CONSTRUCCIÓN CENTRO DE FORMACIÓN TECNICO Y TECNOLOGICO PARA EL DESARROLLO MINERO Y AGROPECUARIO MICRO-REGIÓN SUR OCCIDENTE DEL VALLE DEL CAUCA</v>
          </cell>
          <cell r="M10269">
            <v>100</v>
          </cell>
          <cell r="N10269">
            <v>100</v>
          </cell>
          <cell r="O10269" t="str">
            <v>CERRADO</v>
          </cell>
        </row>
        <row r="10270">
          <cell r="K10270">
            <v>2016000100005</v>
          </cell>
          <cell r="L10270" t="str">
            <v>FORTALECIMIENTO DE CAPACIDADES DE TALENTO HUMANO PARA LA EDUCACIÓN Y LA INNOVACIÓN MEDIANTE FORMACIÓN DE ALTO NIVEL DEL VALLE DEL CAUCA</v>
          </cell>
          <cell r="M10270">
            <v>0</v>
          </cell>
          <cell r="N10270">
            <v>0</v>
          </cell>
          <cell r="O10270" t="str">
            <v>SIN MIGRAR</v>
          </cell>
        </row>
        <row r="10271">
          <cell r="K10271">
            <v>2013000030066</v>
          </cell>
          <cell r="L10271" t="str">
            <v>CONSTRUCCIÓN ETAPA I SEDE ZARZAL UNIVERSIDAD DEL VALLE</v>
          </cell>
          <cell r="M10271">
            <v>0</v>
          </cell>
          <cell r="N10271">
            <v>19.02</v>
          </cell>
          <cell r="O10271" t="str">
            <v>CONTRATADO EN EJECUCIÓN</v>
          </cell>
        </row>
        <row r="10272">
          <cell r="K10272">
            <v>2013000100003</v>
          </cell>
          <cell r="L10272" t="str">
            <v>DISEÑO LABORATORIO DE INVESTIGACIÓN Y DESARROLLO DEL SECTOR TRANSFORMADORES, CABLES Y AISLADORES LATTCA TODO EL DEPARTAMENTO, VALLE DEL CAUCA, OCCIDENTE</v>
          </cell>
          <cell r="M10272">
            <v>100</v>
          </cell>
          <cell r="N10272">
            <v>88.49</v>
          </cell>
          <cell r="O10272" t="str">
            <v>CERRADO</v>
          </cell>
        </row>
        <row r="10273">
          <cell r="K10273">
            <v>2013000100007</v>
          </cell>
          <cell r="L10273" t="str">
            <v>IMPLEMENTACIÓN CENTRO REGIONAL DE INVESTIGACIÓN E INNOVACIÓN EN BIOINFORMÁTICA Y FOTÓNICA CALI, VALLE DEL CAUCA, OCCIDENTE</v>
          </cell>
          <cell r="M10273">
            <v>22.07</v>
          </cell>
          <cell r="N10273">
            <v>13.78</v>
          </cell>
          <cell r="O10273" t="str">
            <v>CONTRATADO EN EJECUCIÓN</v>
          </cell>
        </row>
        <row r="10274">
          <cell r="K10274">
            <v>2013000100034</v>
          </cell>
          <cell r="L10274" t="str">
            <v>DESARROLLO DE UN SISTEMA AGROINDUSTRIAL RURAL COMPETITIVO EN UNA BIOREGIÓN DEL VALLE DEL CAUCA, OCCIDENTE</v>
          </cell>
          <cell r="M10274">
            <v>58.73</v>
          </cell>
          <cell r="N10274">
            <v>54.26</v>
          </cell>
          <cell r="O10274" t="str">
            <v>CONTRATADO EN EJECUCIÓN</v>
          </cell>
        </row>
        <row r="10275">
          <cell r="K10275">
            <v>2013000100179</v>
          </cell>
          <cell r="L10275" t="str">
            <v>CONSTRUCCIÓN DE UNA CULTURA DE CIENCIA,  TECNOLOGÍA E INNOVACIÓN EN NIÑOS, JÓVENES, MAESTROS Y COMUNIDAD DE TODO EL DEPARTAMENTO, VALLE DEL CAUCA, OCCIDENTE</v>
          </cell>
          <cell r="M10275">
            <v>62.38</v>
          </cell>
          <cell r="N10275">
            <v>81.66</v>
          </cell>
          <cell r="O10275" t="str">
            <v>CONTRATADO EN EJECUCIÓN</v>
          </cell>
        </row>
        <row r="10276">
          <cell r="K10276">
            <v>2013000100295</v>
          </cell>
          <cell r="L10276" t="str">
            <v>DESARROLLO DE LA UNIDAD ESTRATÉGICA DE ESTANDARIZACIÓN, HOMOLOGACIÓN Y PRUEBAS DE LA INDUSTRIA AUTOMOTRIZ. PALMIRA, VALLE DEL CAUCA, OCCIDENTE</v>
          </cell>
          <cell r="M10276">
            <v>100</v>
          </cell>
          <cell r="N10276">
            <v>92.51</v>
          </cell>
          <cell r="O10276" t="str">
            <v>TERMINADO</v>
          </cell>
        </row>
        <row r="10277">
          <cell r="K10277">
            <v>2013000100297</v>
          </cell>
          <cell r="L10277" t="str">
            <v>IMPLEMENTACIÓN PLATAFORMA EN CIENCIAS OMICAS Y SALUD DEL CANCER MAMARIO, CALI, VALLE DEL CAUCA, OCCIDENTE</v>
          </cell>
          <cell r="M10277">
            <v>48.82</v>
          </cell>
          <cell r="N10277">
            <v>15.35</v>
          </cell>
          <cell r="O10277" t="str">
            <v>CONTRATADO EN EJECUCIÓN</v>
          </cell>
        </row>
        <row r="10278">
          <cell r="K10278">
            <v>2013000100300</v>
          </cell>
          <cell r="L10278" t="str">
            <v>INVESTIGACIÓN Y PRODUCCIÓN DE TEJIDOS, ÓRGANOS Y BIODISPOSITIVOS PARA USO EN MEDICINA REGENERATIVA , VALLE DEL CAUCA, OCCIDENTE</v>
          </cell>
          <cell r="M10278">
            <v>13.85</v>
          </cell>
          <cell r="N10278">
            <v>15.05</v>
          </cell>
          <cell r="O10278" t="str">
            <v>CONTRATADO EN EJECUCIÓN</v>
          </cell>
        </row>
        <row r="10279">
          <cell r="K10279">
            <v>2014000100031</v>
          </cell>
          <cell r="L10279" t="str">
            <v>INVESTIGACIÓN RECURSO HÍDRICO DE LAS CUENCAS DE LOS RÍOS CAUCA Y DAGUA RECUPERADO CALI, VALLE DEL CAUCA, OCCIDENTE</v>
          </cell>
          <cell r="M10279">
            <v>4.5999999999999996</v>
          </cell>
          <cell r="N10279">
            <v>19.45</v>
          </cell>
          <cell r="O10279" t="str">
            <v>CONTRATADO EN EJECUCIÓN</v>
          </cell>
        </row>
        <row r="10280">
          <cell r="K10280">
            <v>2014000100010</v>
          </cell>
          <cell r="L10280" t="str">
            <v>INCREMENTO DE LA COMPETITIVIDAD SOSTENIBLE EN LA AGRICULTURA DE LADERA EN TODO EL DEPARTAMENTO, VALLE DEL CAUCA, OCCIDENTE</v>
          </cell>
          <cell r="M10280">
            <v>8.23</v>
          </cell>
          <cell r="N10280">
            <v>7.76</v>
          </cell>
          <cell r="O10280" t="str">
            <v>CONTRATADO EN EJECUCIÓN</v>
          </cell>
        </row>
        <row r="10281">
          <cell r="K10281">
            <v>2014000100014</v>
          </cell>
          <cell r="L10281" t="str">
            <v>DESARROLLO DE TECNOLOGÍAS INNOVADORAS PARA EL MANEJO INTEGRADO DE PLAGAS Y ENFERMEDADES LIMITANTES DE PLÁTANO Y BANANO EN EL VALLE DEL CAUCA</v>
          </cell>
          <cell r="M10281">
            <v>20.21</v>
          </cell>
          <cell r="N10281">
            <v>25.12</v>
          </cell>
          <cell r="O10281" t="str">
            <v>CONTRATADO EN EJECUCIÓN</v>
          </cell>
        </row>
        <row r="10282">
          <cell r="K10282">
            <v>2015768630001</v>
          </cell>
          <cell r="L10282" t="str">
            <v>CONSTRUCCIÓN DE PAVIMENTO RÍGIDO EN VÍAS VEHICULARES Y PEATONALES URBANAS DEL MUNICIPIO DE VERSALLES, VALLE DEL CAUCA, OCCIDENTE</v>
          </cell>
          <cell r="M10282">
            <v>100</v>
          </cell>
          <cell r="N10282">
            <v>100</v>
          </cell>
          <cell r="O10282" t="str">
            <v>CERRADO</v>
          </cell>
        </row>
        <row r="10283">
          <cell r="K10283">
            <v>2015768630002</v>
          </cell>
          <cell r="L10283" t="str">
            <v>CONSTRUCCIÓN CANCHA MULTIPLE EN EL CORREGIMIENTO DE LA FLORIDA DEL MUNICIPIO DE VERSALLES, VALLE DEL CAUCA, OCCIDENTE</v>
          </cell>
          <cell r="M10283">
            <v>99.99</v>
          </cell>
          <cell r="N10283">
            <v>100</v>
          </cell>
          <cell r="O10283" t="str">
            <v>CERRADO</v>
          </cell>
        </row>
        <row r="10284">
          <cell r="K10284">
            <v>2016768630001</v>
          </cell>
          <cell r="L10284" t="str">
            <v>REMODELACIÓN Y ADECUACION DEL PARQUE PRINCIPAL MUNCIPIO DE VERSALLES, VALLE DEL CAUCA, OCCIDENTE</v>
          </cell>
          <cell r="M10284">
            <v>0</v>
          </cell>
          <cell r="N10284">
            <v>0</v>
          </cell>
          <cell r="O10284" t="str">
            <v>SIN MIGRAR</v>
          </cell>
        </row>
        <row r="10285">
          <cell r="K10285">
            <v>2012003760001</v>
          </cell>
          <cell r="L10285" t="str">
            <v>MEJORAMIENTO DE LA INFRAESTRUCTURA VIAL DEL MUNICIPIO DE VIJES, VALLE DEL CAUCA, OCCIDENTE</v>
          </cell>
          <cell r="M10285">
            <v>100</v>
          </cell>
          <cell r="N10285">
            <v>99.23</v>
          </cell>
          <cell r="O10285" t="str">
            <v>CERRADO</v>
          </cell>
        </row>
        <row r="10286">
          <cell r="K10286">
            <v>2013003760001</v>
          </cell>
          <cell r="L10286" t="str">
            <v>REMODELACIÓN PRIMERA ETAPA PARQUE PRINCIPAL MUNICIPIO DE VIJES, VALLE DEL CAUCA</v>
          </cell>
          <cell r="M10286">
            <v>100</v>
          </cell>
          <cell r="N10286">
            <v>99.99</v>
          </cell>
          <cell r="O10286" t="str">
            <v>CERRADO</v>
          </cell>
        </row>
        <row r="10287">
          <cell r="K10287">
            <v>2015768690001</v>
          </cell>
          <cell r="L10287" t="str">
            <v>DOTACIÓN DE MOBILIARIO PARQUE PRINCIPAL MUNICIPIO DE VIJES, VALLE DEL CAUCA</v>
          </cell>
          <cell r="M10287">
            <v>100</v>
          </cell>
          <cell r="N10287">
            <v>99.61</v>
          </cell>
          <cell r="O10287" t="str">
            <v>CERRADO</v>
          </cell>
        </row>
        <row r="10288">
          <cell r="K10288">
            <v>2015768690002</v>
          </cell>
          <cell r="L10288" t="str">
            <v>CONSTRUCCIÓN DE PAVIMENTO EN CONCRETO RIGIDO BARRIO PATIO BONITO ETAPA 1 MUNICIPIO DE VIJES, VALLE DEL CAUCA</v>
          </cell>
          <cell r="M10288">
            <v>99.89</v>
          </cell>
          <cell r="N10288">
            <v>99.97</v>
          </cell>
          <cell r="O10288" t="str">
            <v>PARA CIERRE</v>
          </cell>
        </row>
        <row r="10289">
          <cell r="K10289">
            <v>2012768900002</v>
          </cell>
          <cell r="L10289" t="str">
            <v>REPOSICIÓN PAVIMENTO EN CONCRETO RIGIDO CALLE 9 ENTRE CARRERA 5 Y 10 YOTOCO, VALLE DEL CAUCA, OCCIDENTE</v>
          </cell>
          <cell r="M10289">
            <v>99.99</v>
          </cell>
          <cell r="N10289">
            <v>99.26</v>
          </cell>
          <cell r="O10289" t="str">
            <v>TERMINADO</v>
          </cell>
        </row>
        <row r="10290">
          <cell r="K10290">
            <v>2013768900001</v>
          </cell>
          <cell r="L10290" t="str">
            <v>CONSTRUCCIÓN DE PAVIMENTO EN CONCRETO RIGIDO, CALLE 2 ENTRE CARRERA 2 Y VIA  AL RIO (K0+000 AL K0+426), ZONA URBANA YOTOCO, VALLE DEL CAUCA, OCCIDENTE</v>
          </cell>
          <cell r="M10290">
            <v>100</v>
          </cell>
          <cell r="N10290">
            <v>100</v>
          </cell>
          <cell r="O10290" t="str">
            <v>TERMINADO</v>
          </cell>
        </row>
        <row r="10291">
          <cell r="K10291">
            <v>2013768900002</v>
          </cell>
          <cell r="L10291" t="str">
            <v>CONSTRUCCIÓN POLIDEPORTIVO EN EL CORREGIMIENTO DE LAS DELICIAS VEREDA SAN JUAN, SEDE EDUCATIVA SAN JUAN BOSCO YOTOCO, VALLE DEL CAUCA, OCCIDENTE</v>
          </cell>
          <cell r="M10291">
            <v>100</v>
          </cell>
          <cell r="N10291">
            <v>100</v>
          </cell>
          <cell r="O10291" t="str">
            <v>TERMINADO</v>
          </cell>
        </row>
        <row r="10292">
          <cell r="K10292">
            <v>2013768900003</v>
          </cell>
          <cell r="L10292" t="str">
            <v>MEJORAMIENTO DE LA VIA CGTO LAS DELICIAS - VEREDA SAN JUAN A TRAVES DE OBRAS DE BACHEO Y CONSTRUCCION DE MURO EN CONCRETO REFORZADO YOTOCO, VALLE DEL CAUCA, OCCIDENTE</v>
          </cell>
          <cell r="M10292">
            <v>100</v>
          </cell>
          <cell r="N10292">
            <v>100</v>
          </cell>
          <cell r="O10292" t="str">
            <v>TERMINADO</v>
          </cell>
        </row>
        <row r="10293">
          <cell r="K10293">
            <v>2015768900001</v>
          </cell>
          <cell r="L10293" t="str">
            <v>REPOSICIÓN DE PAVIMENTO EN CONCRETO RIGIDO Y CONSTRUCCION DE OBRAS COMPLEMENTARIAS CARRERA 5 ENTRE CALLES 2 Y 5 YOTOCO, VALLE DEL CAUCA, OCCIDENTE</v>
          </cell>
          <cell r="M10293">
            <v>100</v>
          </cell>
          <cell r="N10293">
            <v>99.53</v>
          </cell>
          <cell r="O10293" t="str">
            <v>TERMINADO</v>
          </cell>
        </row>
        <row r="10294">
          <cell r="K10294">
            <v>2014003760008</v>
          </cell>
          <cell r="L10294" t="str">
            <v>INSTALACIÓN DE PUNTOS ECOLÓGICOS Y SENSIBILIZACIÓN EN EL MANEJO DE LOS RESIDUOS SÓLIDOS EN PARQUES Y ESCENARIOS DEPORTIVOS DE YUMBO, VALLE DEL CAUCA, OCCIDENTE</v>
          </cell>
          <cell r="M10294">
            <v>100</v>
          </cell>
          <cell r="N10294">
            <v>100</v>
          </cell>
          <cell r="O10294" t="str">
            <v>CERRADO</v>
          </cell>
        </row>
        <row r="10295">
          <cell r="K10295">
            <v>2013768950002</v>
          </cell>
          <cell r="L10295" t="str">
            <v>REMODELACIÓN SEDE ADMINISTRATIVA ALCALDÍA MUNICIPAL ZARZAL, VALLE DEL CAUCA, OCCIDENTE</v>
          </cell>
          <cell r="M10295">
            <v>100</v>
          </cell>
          <cell r="N10295">
            <v>98.89</v>
          </cell>
          <cell r="O10295" t="str">
            <v>TERMINADO</v>
          </cell>
        </row>
        <row r="10296">
          <cell r="K10296">
            <v>2014768950001</v>
          </cell>
          <cell r="L10296" t="str">
            <v>REMODELACIÓN PARQUE PRINCIPAL CORREGIMIENTO DE LA PAILA ZARZAL, VALLE DEL CAUCA, OCCIDENTE</v>
          </cell>
          <cell r="M10296">
            <v>100</v>
          </cell>
          <cell r="N10296">
            <v>100</v>
          </cell>
          <cell r="O10296" t="str">
            <v>TERMINADO</v>
          </cell>
        </row>
        <row r="10297">
          <cell r="K10297">
            <v>2013971610001</v>
          </cell>
          <cell r="L10297" t="str">
            <v>MEJORAMIENTO PAVIMENTACIÓN DE LA CARRERA 8 CON CALLE 2 Y 3 DEL CASCO URBANO DEL MUNICIPIO DE CARURU, VAUPÉS, ORINOQUÍA</v>
          </cell>
          <cell r="M10297">
            <v>100</v>
          </cell>
          <cell r="N10297">
            <v>97.48</v>
          </cell>
          <cell r="O10297" t="str">
            <v>TERMINADO</v>
          </cell>
        </row>
        <row r="10298">
          <cell r="K10298">
            <v>2013971610003</v>
          </cell>
          <cell r="L10298" t="str">
            <v>CONSTRUCCIÓN DE LA CELDA NO. 3 Y SELLAMIENTO DE LA CELDA NO. 2 DEL RELLENO SANITARIO DEL CARURU, VAUPÉS, ORINOQUÍA</v>
          </cell>
          <cell r="M10298">
            <v>100</v>
          </cell>
          <cell r="N10298">
            <v>0</v>
          </cell>
          <cell r="O10298" t="str">
            <v>TERMINADO</v>
          </cell>
        </row>
        <row r="10299">
          <cell r="K10299">
            <v>2015971610001</v>
          </cell>
          <cell r="L10299" t="str">
            <v>CONSTRUCCIÓN EN PAVIMENTO RÍGIDO DE LA CARRERA 7 Y 10 ENTRE LA CALLE 2 Y 3 DEL CASCO URBANO DEL MUNICIPIO DE CARURÚ, VAUPÉS, ORINOQUÍA</v>
          </cell>
          <cell r="M10299">
            <v>100</v>
          </cell>
          <cell r="N10299">
            <v>99.98</v>
          </cell>
          <cell r="O10299" t="str">
            <v>TERMINADO</v>
          </cell>
        </row>
        <row r="10300">
          <cell r="K10300">
            <v>2012970010001</v>
          </cell>
          <cell r="L10300" t="str">
            <v>MEJORAMIENTO DE LA RED DE DISTRIBUCIÓN DEL ACUEDUCTO DEL CASCO URBANO DE MITÚ, VAUPÉS, ORINOQUÍA</v>
          </cell>
          <cell r="M10300">
            <v>100</v>
          </cell>
          <cell r="N10300">
            <v>99.96</v>
          </cell>
          <cell r="O10300" t="str">
            <v>TERMINADO</v>
          </cell>
        </row>
        <row r="10301">
          <cell r="K10301">
            <v>2014970010001</v>
          </cell>
          <cell r="L10301" t="str">
            <v>CONSTRUCCIÓN DE LA SEDE CULTURAL PARA LA POBLACIÓN AFRODESCENDIENTE DEL MUNICIPIO MITÚ, VAUPÉS, ORINOQUÍA</v>
          </cell>
          <cell r="M10301">
            <v>100</v>
          </cell>
          <cell r="N10301">
            <v>95.4</v>
          </cell>
          <cell r="O10301" t="str">
            <v>TERMINADO</v>
          </cell>
        </row>
        <row r="10302">
          <cell r="K10302">
            <v>2014970010002</v>
          </cell>
          <cell r="L10302" t="str">
            <v>CONSTRUCCIÓN DE UNA BATERÍA SANITARIA PARA PRIMARIA EN EL COLEGIO DEPARTAMENTAL INAYA MITÚ, VAUPÉS, ORINOQUÍA</v>
          </cell>
          <cell r="M10302">
            <v>100</v>
          </cell>
          <cell r="N10302">
            <v>97.39</v>
          </cell>
          <cell r="O10302" t="str">
            <v>PARA CIERRE</v>
          </cell>
        </row>
        <row r="10303">
          <cell r="K10303">
            <v>2015970010001</v>
          </cell>
          <cell r="L10303" t="str">
            <v>CONSTRUCCIÓN DE LOS ANDENES DEL BARRIO URANIA DEL MUNICIPIO DE MITÚ, VAUPÉS, ORINOQUÍA</v>
          </cell>
          <cell r="M10303">
            <v>100</v>
          </cell>
          <cell r="N10303">
            <v>100</v>
          </cell>
          <cell r="O10303" t="str">
            <v>PARA CIERRE</v>
          </cell>
        </row>
        <row r="10304">
          <cell r="K10304">
            <v>2015970010003</v>
          </cell>
          <cell r="L10304" t="str">
            <v>FORTALECIMIENTO E ESPACIOS PROPIOS DE TRANSMISIÓN DE SABERES DE LAS COMUNIDADES INDÍGENAS DEL RESGUARDO DEL MUNICIPIO DE MITÚ, VAUPÉS, ORINOQUÍA</v>
          </cell>
          <cell r="M10304">
            <v>85.71</v>
          </cell>
          <cell r="N10304">
            <v>89.82</v>
          </cell>
          <cell r="O10304" t="str">
            <v>CONTRATADO EN EJECUCIÓN</v>
          </cell>
        </row>
        <row r="10305">
          <cell r="K10305">
            <v>2015970010004</v>
          </cell>
          <cell r="L10305" t="str">
            <v>CONSTRUCCIÓN DE CASETAS COMUNALES DE LAS COMUNIDADES INDÍGENAS DEL MUNICIPIO DE MITÚ, VAUPÉS, ORINOQUÍA</v>
          </cell>
          <cell r="M10305">
            <v>100</v>
          </cell>
          <cell r="N10305">
            <v>54.64</v>
          </cell>
          <cell r="O10305" t="str">
            <v>TERMINADO</v>
          </cell>
        </row>
        <row r="10306">
          <cell r="K10306">
            <v>2013976660001</v>
          </cell>
          <cell r="L10306" t="str">
            <v>MANTENIMIENTO PUESTO DE SALUD CASCO URBANO TARAIRA, VAUPÉS, ORINOQUÍA</v>
          </cell>
          <cell r="M10306">
            <v>100</v>
          </cell>
          <cell r="N10306">
            <v>99.81</v>
          </cell>
          <cell r="O10306" t="str">
            <v>CERRADO</v>
          </cell>
        </row>
        <row r="10307">
          <cell r="K10307">
            <v>2014976660002</v>
          </cell>
          <cell r="L10307" t="str">
            <v>SUMINISTRO INSTALACION DE ILUMINARIAS DE ALUMBRADO PUBLICO DEL MUNICIPIO TARAIRA, VAUPÉS, ORINOQUÍA</v>
          </cell>
          <cell r="M10307">
            <v>100</v>
          </cell>
          <cell r="N10307">
            <v>199.67</v>
          </cell>
          <cell r="O10307" t="str">
            <v>TERMINADO</v>
          </cell>
        </row>
        <row r="10308">
          <cell r="K10308">
            <v>2012000070001</v>
          </cell>
          <cell r="L10308" t="str">
            <v>ESTUDIOS CONSULTORIA TECNICA PARA LOS ESTUDIOS  DE FACTIBILIDAD Y VIABILIDAD DEL PROYECTO  VÍA MULTIMODAL DEL VAUPES ORINOQUÍA, VAUPÉS, MITÚ</v>
          </cell>
          <cell r="M10308">
            <v>100</v>
          </cell>
          <cell r="N10308">
            <v>71.819999999999993</v>
          </cell>
          <cell r="O10308" t="str">
            <v>TERMINADO</v>
          </cell>
        </row>
        <row r="10309">
          <cell r="K10309">
            <v>2012000070003</v>
          </cell>
          <cell r="L10309" t="str">
            <v>CONSTRUCCIÓN DE LA FASE II DE LA CIUDADELA EDUCATIVA EN EL MUNICIPIO DE MITÚ, VAUPÉS, ORINOQUÍA</v>
          </cell>
          <cell r="M10309">
            <v>100</v>
          </cell>
          <cell r="N10309">
            <v>100</v>
          </cell>
          <cell r="O10309" t="str">
            <v>PARA CIERRE</v>
          </cell>
        </row>
        <row r="10310">
          <cell r="K10310">
            <v>2012000100152</v>
          </cell>
          <cell r="L10310" t="str">
            <v>FORTALECIMIENTO RECURSO HUMANO CAPACITADO EN CT&amp;I - PROYECTO CEIBA ,VAUPES</v>
          </cell>
          <cell r="M10310">
            <v>7.84</v>
          </cell>
          <cell r="N10310">
            <v>100</v>
          </cell>
          <cell r="O10310" t="str">
            <v>CONTRATADO EN EJECUCIÓN</v>
          </cell>
        </row>
        <row r="10311">
          <cell r="K10311">
            <v>2013000070018</v>
          </cell>
          <cell r="L10311" t="str">
            <v>FORTALECIMIENTO A LAS ACTIVIDADES PRODUCTIVAS AGROALIMENTARIAS DE LAS COMUNIDADES RURALES EN EL DEPARTAMENTO DEL VAUPES</v>
          </cell>
          <cell r="M10311">
            <v>99.27</v>
          </cell>
          <cell r="N10311">
            <v>88.15</v>
          </cell>
          <cell r="O10311" t="str">
            <v>CONTRATADO EN EJECUCIÓN</v>
          </cell>
        </row>
        <row r="10312">
          <cell r="K10312">
            <v>2013000100223</v>
          </cell>
          <cell r="L10312" t="str">
            <v>INVESTIGACIÓN PARA ADAPTACIÓN A CAUTIVERIO DEL WARAKU (LEPORINUS SP), COMO FUENTE DE PROTEINA PARA LA DIETA DE INDIGENAS DEL DEPARTAMENTO DE VAUPÉS.</v>
          </cell>
          <cell r="M10312">
            <v>51.71</v>
          </cell>
          <cell r="N10312">
            <v>70.569999999999993</v>
          </cell>
          <cell r="O10312" t="str">
            <v>CONTRATADO EN EJECUCIÓN</v>
          </cell>
        </row>
        <row r="10313">
          <cell r="K10313">
            <v>2014000070007</v>
          </cell>
          <cell r="L10313" t="str">
            <v>CONSTRUCCIÓN DE CANCHAS MULTIFUNCIONALES EN LAS COMUNIDADES DE  YAPÚ - ACARICUARA FLORESTA - MITUSEÑO - PUERTO CASANARE (MITÚ), PIRACUARA (YAVARATE) Y MULTIÉTNICA (TARAIRA) EN EL DEPARTAMENTO DEL VAUPÉS</v>
          </cell>
          <cell r="M10313">
            <v>100</v>
          </cell>
          <cell r="N10313">
            <v>99.95</v>
          </cell>
          <cell r="O10313" t="str">
            <v>TERMINADO</v>
          </cell>
        </row>
        <row r="10314">
          <cell r="K10314">
            <v>2014000070008</v>
          </cell>
          <cell r="L10314" t="str">
            <v>CONSTRUCCIÓN DE LA TERCERA FASE DE LA INFRAESTRUCTURA EDUCATIVA INTEGRADA JOSÉ EUSTASIO RIVERA SEDE CIUDADELA EDUCATIVA MITÚ, VAUPÉS, ORINOQUÍA</v>
          </cell>
          <cell r="M10314">
            <v>0</v>
          </cell>
          <cell r="N10314">
            <v>71.3</v>
          </cell>
          <cell r="O10314" t="str">
            <v>CONTRATADO EN EJECUCIÓN</v>
          </cell>
        </row>
        <row r="10315">
          <cell r="K10315">
            <v>2014000070009</v>
          </cell>
          <cell r="L10315" t="str">
            <v>MEJORAMIENTO Y AMPLIACION DE LA INFRAESTRUCTURA AEROPORTUARIA DEL DEPARTAMENTO DE VAUPES</v>
          </cell>
          <cell r="M10315">
            <v>39.31</v>
          </cell>
          <cell r="N10315">
            <v>49.92</v>
          </cell>
          <cell r="O10315" t="str">
            <v>CONTRATADO EN EJECUCIÓN</v>
          </cell>
        </row>
        <row r="10316">
          <cell r="K10316">
            <v>2014000070010</v>
          </cell>
          <cell r="L10316" t="str">
            <v>CONSTRUCCIÓN DE LA CUARTA FASE DEL MALECÓN TURÍSTICO DEL MUNICIPIO DE MITÚ, DEPARTAMENTO DE VAUPÉS</v>
          </cell>
          <cell r="M10316">
            <v>99.4</v>
          </cell>
          <cell r="N10316">
            <v>79.92</v>
          </cell>
          <cell r="O10316" t="str">
            <v>CONTRATADO EN EJECUCIÓN</v>
          </cell>
        </row>
        <row r="10317">
          <cell r="K10317">
            <v>2014000070027</v>
          </cell>
          <cell r="L10317" t="str">
            <v>DOTACIÓN DE EQUIPOS MEDICOS, BIOMEDICOS E INDUSTRIALES DE USO HOSPITALARIO PARA LA RED HOSPITALARIA DEL DEPARTAMENTO, VAUPÉS, ORINOQUÍA</v>
          </cell>
          <cell r="M10317">
            <v>0</v>
          </cell>
          <cell r="N10317">
            <v>0</v>
          </cell>
          <cell r="O10317" t="str">
            <v>SIN CONTRATAR</v>
          </cell>
        </row>
        <row r="10318">
          <cell r="K10318">
            <v>2014000070041</v>
          </cell>
          <cell r="L10318" t="str">
            <v>IMPLEMENTACIÓN DE UNA ESTRATEGIA DE INNOVACIÓN PEDAGÓGICA Y TRANSFERENCIA DE TECNOLOGÍA Y CONOCIMIENTO PARA LA ENSEÑANZA Y APRENDIZAJE DE LAS CIENCIAS BÁSICAS EN INSTITUCIONES EDUCATIVAS DEL VAUPÉS</v>
          </cell>
          <cell r="M10318">
            <v>0</v>
          </cell>
          <cell r="N10318">
            <v>46.52</v>
          </cell>
          <cell r="O10318" t="str">
            <v>CONTRATADO EN EJECUCIÓN</v>
          </cell>
        </row>
        <row r="10319">
          <cell r="K10319">
            <v>2015000070007</v>
          </cell>
          <cell r="L10319" t="str">
            <v>AMPLIACIÓN Y DOTACIÓN DE LAS SEDES EDUCATIVAS DE LA ZONA RURAL ETAPA 1 DEL DEPARTAMENTO DE VAUPÉS, ORINOQUÍA.</v>
          </cell>
          <cell r="M10319">
            <v>70.69</v>
          </cell>
          <cell r="N10319">
            <v>65.34</v>
          </cell>
          <cell r="O10319" t="str">
            <v>CONTRATADO EN EJECUCIÓN</v>
          </cell>
        </row>
        <row r="10320">
          <cell r="K10320">
            <v>2015000070009</v>
          </cell>
          <cell r="L10320" t="str">
            <v>AMPLIACIÓN Y DOTACIÓN DE LAS SEDES EDUCATIVAS DE LA ZONA RURAL ETAPA 2 DEL DEPARTAMENTO DE VAUPÉS, ORINOQUÍA</v>
          </cell>
          <cell r="M10320">
            <v>59.2</v>
          </cell>
          <cell r="N10320">
            <v>49.22</v>
          </cell>
          <cell r="O10320" t="str">
            <v>CONTRATADO EN EJECUCIÓN</v>
          </cell>
        </row>
        <row r="10321">
          <cell r="K10321">
            <v>2015000070022</v>
          </cell>
          <cell r="L10321" t="str">
            <v>AMPLIACIÓN Y DOTACIÓN DE LAS SEDES EDUCATIVAS DE LA ZONA RURAL ETAPA 3 DEL DEPARTAMENTO DE VAUPÉS ORINOQUÍA</v>
          </cell>
          <cell r="M10321">
            <v>52.22</v>
          </cell>
          <cell r="N10321">
            <v>49.84</v>
          </cell>
          <cell r="O10321" t="str">
            <v>CONTRATADO EN EJECUCIÓN</v>
          </cell>
        </row>
        <row r="10322">
          <cell r="K10322">
            <v>2015000070029</v>
          </cell>
          <cell r="L10322" t="str">
            <v>CONSTRUCCIÓN DE CANCHAS MULTIFUNCIONALES EN LAS COMUNIDADES INDÍGENAS DEL DEPARTAMENTO DEL VAUPÉS</v>
          </cell>
          <cell r="M10322">
            <v>0</v>
          </cell>
          <cell r="N10322">
            <v>0</v>
          </cell>
          <cell r="O10322" t="str">
            <v>SIN CONTRATAR</v>
          </cell>
        </row>
        <row r="10323">
          <cell r="K10323">
            <v>2013000100002</v>
          </cell>
          <cell r="L10323" t="str">
            <v>IMPLEMENTACIÓN DE UNA LÍNEA DE PRODUCTOS COSMÉTICOS Y DE ASEO PERSONAL A PARTIR DE INGREDIENTES NATURALES DE ESPECIES PROMISORIAS EN MITÚ, VAUPÉS, ORINOQUÍA</v>
          </cell>
          <cell r="M10323">
            <v>100</v>
          </cell>
          <cell r="N10323">
            <v>99.9</v>
          </cell>
          <cell r="O10323" t="str">
            <v>TERMINADO</v>
          </cell>
        </row>
        <row r="10324">
          <cell r="K10324">
            <v>2013000100224</v>
          </cell>
          <cell r="L10324" t="str">
            <v>FORTALECIMIENTO DE LAS CAPACIDADES CIENTÍFICAS Y TECNOLÓGICAS EN NIÑOS, NIÑAS, JÓVENES Y MAESTROS INVESTIGADORES ONDAS EN UNA CULTURA CIUDADANA Y DEMOCRÁTICA EN CTI A TRAVÉS DE LA IEP APOYADA EN LAS TIC.</v>
          </cell>
          <cell r="M10324">
            <v>92.71</v>
          </cell>
          <cell r="N10324">
            <v>71.319999999999993</v>
          </cell>
          <cell r="O10324" t="str">
            <v>CONTRATADO EN EJECUCIÓN</v>
          </cell>
        </row>
        <row r="10325">
          <cell r="K10325">
            <v>2013005990004</v>
          </cell>
          <cell r="L10325" t="str">
            <v>CONSTRUCCIÓN MICROACUEDUCTO COMUNIDAD CUMARIANA RESGUARDO AIWA KUNA TSEPAJIBO</v>
          </cell>
          <cell r="M10325">
            <v>100</v>
          </cell>
          <cell r="N10325">
            <v>99.98</v>
          </cell>
          <cell r="O10325" t="str">
            <v>CERRADO</v>
          </cell>
        </row>
        <row r="10326">
          <cell r="K10326">
            <v>2013005990005</v>
          </cell>
          <cell r="L10326" t="str">
            <v>CONSTRUCCIÓN DE ACUEDUCTO INSPECCIÓN TRES MATAS MUNICIPIO DE CUMARIBO -  VICHADA</v>
          </cell>
          <cell r="M10326">
            <v>100</v>
          </cell>
          <cell r="N10326">
            <v>99.99</v>
          </cell>
          <cell r="O10326" t="str">
            <v>CERRADO</v>
          </cell>
        </row>
        <row r="10327">
          <cell r="K10327">
            <v>2013005990007</v>
          </cell>
          <cell r="L10327" t="str">
            <v>CONSTRUCCIÓN PLANTAS DE TRATAMIENTO DE AGUA POTABLE DEL CASCO URBANO DEL MUNICIPIO DE CUMARIBO, VICHADA, ORINOQUÍA</v>
          </cell>
          <cell r="M10327">
            <v>100</v>
          </cell>
          <cell r="N10327">
            <v>99.45</v>
          </cell>
          <cell r="O10327" t="str">
            <v>CERRADO</v>
          </cell>
        </row>
        <row r="10328">
          <cell r="K10328">
            <v>2013005990008</v>
          </cell>
          <cell r="L10328" t="str">
            <v>DOTACIÓN DE HERRAMIENTAS AGRICOLAS PARA LAS COMUNIDADES INDIGENAS DEL MUNICIPIO DE CUMARIBO, VICHADA, ORINOQUÍA</v>
          </cell>
          <cell r="M10328">
            <v>100</v>
          </cell>
          <cell r="N10328">
            <v>100</v>
          </cell>
          <cell r="O10328" t="str">
            <v>CERRADO</v>
          </cell>
        </row>
        <row r="10329">
          <cell r="K10329">
            <v>2014005990002</v>
          </cell>
          <cell r="L10329" t="str">
            <v>CONSTRUCCIÓN PLANTA DE BENEFICIO ANIMAL CUMARIBO, VICHADA, ORINOQUÍA</v>
          </cell>
          <cell r="M10329">
            <v>85.21</v>
          </cell>
          <cell r="N10329">
            <v>74.3</v>
          </cell>
          <cell r="O10329" t="str">
            <v>CONTRATADO EN EJECUCIÓN</v>
          </cell>
        </row>
        <row r="10330">
          <cell r="K10330">
            <v>2015005990003</v>
          </cell>
          <cell r="L10330" t="str">
            <v>FORTALECIMIENTO DE LAS CAPACIDADES OPERATIVAS DE LA DEFENSA CIVIL, MUNICIPIO DE CUMARIBO, VICHADA</v>
          </cell>
          <cell r="M10330">
            <v>100</v>
          </cell>
          <cell r="N10330">
            <v>0</v>
          </cell>
          <cell r="O10330" t="str">
            <v>TERMINADO</v>
          </cell>
        </row>
        <row r="10331">
          <cell r="K10331">
            <v>2015005990005</v>
          </cell>
          <cell r="L10331" t="str">
            <v>MEJORAMIENTO DE VIVIENDA FAMILIAR MEDIANTE LA CONSTRUCIÓN DE UNIDADES SANITARIAS INDIVIDUALES EN EL ÁREA RURAL DEL MUNICIPIO DE CUMARIBO, VICHADA, ORINOQUÍA</v>
          </cell>
          <cell r="M10331">
            <v>100</v>
          </cell>
          <cell r="N10331">
            <v>99.98</v>
          </cell>
          <cell r="O10331" t="str">
            <v>PARA CIERRE</v>
          </cell>
        </row>
        <row r="10332">
          <cell r="K10332">
            <v>2015005990007</v>
          </cell>
          <cell r="L10332" t="str">
            <v>MEJORAMIENTO SISTEMA DE ACUEDUCTO DEL CENTRO POBLADO PALMARITO, CUMARIBO, VICHADA, ORINOQUÍA</v>
          </cell>
          <cell r="M10332">
            <v>0</v>
          </cell>
          <cell r="N10332">
            <v>0</v>
          </cell>
          <cell r="O10332" t="str">
            <v>CONTRATADO EN EJECUCIÓN</v>
          </cell>
        </row>
        <row r="10333">
          <cell r="K10333">
            <v>2013995240001</v>
          </cell>
          <cell r="L10333" t="str">
            <v>CONSTRUCCIÓN CUBIERTA DEL POLIDEPORTIVO EN EL MUNICIPIO DE LA PRIMAVERA, VICHADA, ORINOQUÍA</v>
          </cell>
          <cell r="M10333">
            <v>100</v>
          </cell>
          <cell r="N10333">
            <v>100.2</v>
          </cell>
          <cell r="O10333" t="str">
            <v>TERMINADO</v>
          </cell>
        </row>
        <row r="10334">
          <cell r="K10334">
            <v>2013995240002</v>
          </cell>
          <cell r="L10334" t="str">
            <v>MEJORAMIENTO VIAS URBANAS, CON MATERIAL DE CANTERA DE LA REGION LA PRIMAVERA, VICHADA, ORINOQUÍA</v>
          </cell>
          <cell r="M10334">
            <v>100</v>
          </cell>
          <cell r="N10334">
            <v>100</v>
          </cell>
          <cell r="O10334" t="str">
            <v>CERRADO</v>
          </cell>
        </row>
        <row r="10335">
          <cell r="K10335">
            <v>2015995240001</v>
          </cell>
          <cell r="L10335" t="str">
            <v>MEJORAMIENTO DE LA VIA DE LA PRIMAVERA - CAÑO AGUAS CLARAS EN EL MUNCIPIO DE LA PRIMAVERA, ORINOQUÍA</v>
          </cell>
          <cell r="M10335">
            <v>100</v>
          </cell>
          <cell r="N10335">
            <v>100</v>
          </cell>
          <cell r="O10335" t="str">
            <v>CERRADO</v>
          </cell>
        </row>
        <row r="10336">
          <cell r="K10336">
            <v>2015995240002</v>
          </cell>
          <cell r="L10336" t="str">
            <v>MEJORAMIENTO DEL INGRESO VEHICULAR A LA ESCUELA INTERNADO LLANO ALTO EN EL MUNICIPIO DE LA PRIMAVERA,  ORINOQUÍA</v>
          </cell>
          <cell r="M10336">
            <v>100</v>
          </cell>
          <cell r="N10336">
            <v>100</v>
          </cell>
          <cell r="O10336" t="str">
            <v>CERRADO</v>
          </cell>
        </row>
        <row r="10337">
          <cell r="K10337">
            <v>2013005990001</v>
          </cell>
          <cell r="L10337" t="str">
            <v>CONSTRUCCIÓN DEOBRA EN LA K 7 ENTRE C18Y19 EN ELMUNICIPIO DE PUERTO CARREÑO, VICHADA, ORINOQUÍA</v>
          </cell>
          <cell r="M10337">
            <v>100</v>
          </cell>
          <cell r="N10337">
            <v>99.93</v>
          </cell>
          <cell r="O10337" t="str">
            <v>TERMINADO</v>
          </cell>
        </row>
        <row r="10338">
          <cell r="K10338">
            <v>2013005990006</v>
          </cell>
          <cell r="L10338" t="str">
            <v>MEJORAMIENTO Y ADECUACIÓN DEL PARQUE TRES ESQUINAS Y CONSTRUCCIÓN DE MÓDULOS COMERCIALES PARA LA REORGANIZACIÓN DE EN EL MUNICIPIO DE PUERTO CARREÑO, VICHADA, ORINOQUÍA</v>
          </cell>
          <cell r="M10338">
            <v>100</v>
          </cell>
          <cell r="N10338">
            <v>99.93</v>
          </cell>
          <cell r="O10338" t="str">
            <v>CERRADO</v>
          </cell>
        </row>
        <row r="10339">
          <cell r="K10339">
            <v>2015005990001</v>
          </cell>
          <cell r="L10339" t="str">
            <v>CONSTRUCCIÓN DE CUBIERTA Y MEJORAMIENTO DE LA CANCHA MULTIFUNCIONAL DEL BARRIO CAMILO CORTEZ EN EL MUNICIPIO DE PUERTO CARREÑO - VICHADA.</v>
          </cell>
          <cell r="M10339">
            <v>100</v>
          </cell>
          <cell r="N10339">
            <v>57.36</v>
          </cell>
          <cell r="O10339" t="str">
            <v>TERMINADO</v>
          </cell>
        </row>
        <row r="10340">
          <cell r="K10340">
            <v>2015005990002</v>
          </cell>
          <cell r="L10340" t="str">
            <v>FORTALECIMIENTO AL CUERPO DE BOMBEROS VOLUNTARIOS DEL MUNICIPIO DE PUERTO CARREÑO MEDIANTE LA DOTACION DE UN CARRO DE ATAQUE RAPIDO C PUERTO CARREÑO, VICHADA, ORINOQUÍA</v>
          </cell>
          <cell r="M10340">
            <v>100</v>
          </cell>
          <cell r="N10340">
            <v>91.96</v>
          </cell>
          <cell r="O10340" t="str">
            <v>CERRADO</v>
          </cell>
        </row>
        <row r="10341">
          <cell r="K10341">
            <v>2015005990004</v>
          </cell>
          <cell r="L10341" t="str">
            <v>MEJORAMIENTO Y CONSTRUCCION DE ESCENARIOS DEPORTIVOS EN LOS DIFERENTES BARRIOS DEL MUNICIPIO DE PUERTO CARREÑO VICHADA.</v>
          </cell>
          <cell r="M10341">
            <v>100</v>
          </cell>
          <cell r="N10341">
            <v>99.86</v>
          </cell>
          <cell r="O10341" t="str">
            <v>TERMINADO</v>
          </cell>
        </row>
        <row r="10342">
          <cell r="K10342">
            <v>2013005990002</v>
          </cell>
          <cell r="L10342" t="str">
            <v>REMODELACIÓN DE LA CANCHA CUBIERTA DEL PARQUE CENTRAL DEL MUNICIPIO DE SANTA ROSALÍA, VICHADA, ORINOQUÍA</v>
          </cell>
          <cell r="M10342">
            <v>100</v>
          </cell>
          <cell r="N10342">
            <v>93.14</v>
          </cell>
          <cell r="O10342" t="str">
            <v>TERMINADO</v>
          </cell>
        </row>
        <row r="10343">
          <cell r="K10343">
            <v>2015005990006</v>
          </cell>
          <cell r="L10343" t="str">
            <v>CONSTRUCCIÓN DE CUBIERTA Y MEJORAMIENTO DE LA CANCHA MULTIFUNCIONAL, UBICADA EN LA INSPECCION DE GUACACIAS; ZONA RURAL DEL MUNICIPIO DE SANTA ROSALIA, DEPARTAMENTO DE VICHADA</v>
          </cell>
          <cell r="M10343">
            <v>95.03</v>
          </cell>
          <cell r="N10343">
            <v>0</v>
          </cell>
          <cell r="O10343" t="str">
            <v>CONTRATADO EN EJECUCIÓN</v>
          </cell>
        </row>
        <row r="10344">
          <cell r="K10344">
            <v>2013000100036</v>
          </cell>
          <cell r="L10344" t="str">
            <v>INVESTIGACIÓN DE MINERALES ESTRATÉGICOS, INDUSTRIALES Y MATERIALES DE CONSTRUCCIÓN, REGIÓN LLANOS.</v>
          </cell>
          <cell r="M10344">
            <v>59.52</v>
          </cell>
          <cell r="N10344">
            <v>56.56</v>
          </cell>
          <cell r="O10344" t="str">
            <v>CONTRATADO EN EJECUCIÓN</v>
          </cell>
        </row>
        <row r="10345">
          <cell r="K10345">
            <v>2012000070014</v>
          </cell>
          <cell r="L10345" t="str">
            <v>CONSTRUCCIÓN DEL CENTRO EDUCATIVO INTERNADO TRES MATAS, EN LA INSPECCION DE TRES MATAS DEL MUNICIPIO DE CUMARIBO VICHADA</v>
          </cell>
          <cell r="M10345">
            <v>100</v>
          </cell>
          <cell r="N10345">
            <v>100</v>
          </cell>
          <cell r="O10345" t="str">
            <v>CERRADO</v>
          </cell>
        </row>
        <row r="10346">
          <cell r="K10346">
            <v>2012000070019</v>
          </cell>
          <cell r="L10346" t="str">
            <v>MEJORAMIENTO VIAL PARA TODO EL DEPARTAMENTO, VICHADA, ORINOQUÍA</v>
          </cell>
          <cell r="M10346">
            <v>77.61</v>
          </cell>
          <cell r="N10346">
            <v>79.53</v>
          </cell>
          <cell r="O10346" t="str">
            <v>CONTRATADO EN EJECUCIÓN</v>
          </cell>
        </row>
        <row r="10347">
          <cell r="K10347">
            <v>2012000100148</v>
          </cell>
          <cell r="L10347" t="str">
            <v>CENTRO DE FORMACIÓN E INVESTIGACIÓN EN ENERGÍAS RENOVABLES CINER</v>
          </cell>
          <cell r="M10347">
            <v>98.63</v>
          </cell>
          <cell r="N10347">
            <v>99.35</v>
          </cell>
          <cell r="O10347" t="str">
            <v>CONTRATADO EN EJECUCIÓN</v>
          </cell>
        </row>
        <row r="10348">
          <cell r="K10348">
            <v>2013000070003</v>
          </cell>
          <cell r="L10348" t="str">
            <v>ALIMENTACIÓN ESCOLAR PARA POBLACIÓN ESCOLARIZADA EN ESTABLECIMIENTOS EDUCATIVOS OFICIALES CON SERVICIO DE INTERNADO EN EL DEPARTAMENTO DE VICHADA</v>
          </cell>
          <cell r="M10348">
            <v>100</v>
          </cell>
          <cell r="N10348">
            <v>99.22</v>
          </cell>
          <cell r="O10348" t="str">
            <v>CERRADO</v>
          </cell>
        </row>
        <row r="10349">
          <cell r="K10349">
            <v>2013000070006</v>
          </cell>
          <cell r="L10349" t="str">
            <v>CAPITALIZACIÓN FORTALECIMIENTO FONDO EDUCATIVO MI VICHADA TODO EL DEPARTAMENTO, VICHADA, ORINOQUIA</v>
          </cell>
          <cell r="M10349">
            <v>78.62</v>
          </cell>
          <cell r="N10349">
            <v>0</v>
          </cell>
          <cell r="O10349" t="str">
            <v>CONTRATADO EN EJECUCIÓN</v>
          </cell>
        </row>
        <row r="10350">
          <cell r="K10350">
            <v>2013000070014</v>
          </cell>
          <cell r="L10350" t="str">
            <v>CONSTRUCCIÓN DE 100 VIVIENDAS PARA EL MEJORAMIENTO DE LA HABITABILIDAD DE LA POBLACIÓN VULNERABLE DEL MUNICIPIO DE PUERTO CARREÑO DEL DEPARTAMENTO DE VICHADA</v>
          </cell>
          <cell r="M10350">
            <v>0</v>
          </cell>
          <cell r="N10350">
            <v>0</v>
          </cell>
          <cell r="O10350" t="str">
            <v>SIN CONTRATAR</v>
          </cell>
        </row>
        <row r="10351">
          <cell r="K10351">
            <v>2013000070020</v>
          </cell>
          <cell r="L10351" t="str">
            <v>IMPLEMENTACIÓN DE 650 PROYECTOS PRODUCTIVOS CON ENFOQUE DIFERENCIAL PARA FAMILIAS EN CONDICIONES DE VULNERABILIDAD EN EL DEPARTAMENTO, VICHADA, ORINOQUÍA</v>
          </cell>
          <cell r="M10351">
            <v>100</v>
          </cell>
          <cell r="N10351">
            <v>99.65</v>
          </cell>
          <cell r="O10351" t="str">
            <v>CERRADO</v>
          </cell>
        </row>
        <row r="10352">
          <cell r="K10352">
            <v>2013000070023</v>
          </cell>
          <cell r="L10352" t="str">
            <v>IMPLEMENTACIÓN DE UNA ESTRATEGIA DE DESARROLLO ECONÓMICO RURAL PARA CAMPESINOS EN TODO EL DEPARTAMENTO, VICHADA, ORINOQUÍA</v>
          </cell>
          <cell r="M10352">
            <v>67.61</v>
          </cell>
          <cell r="N10352">
            <v>69.98</v>
          </cell>
          <cell r="O10352" t="str">
            <v>CONTRATADO EN EJECUCIÓN</v>
          </cell>
        </row>
        <row r="10353">
          <cell r="K10353">
            <v>2013000070050</v>
          </cell>
          <cell r="L10353" t="str">
            <v>ESTUDIOS Y DISEÑOS DEFINITIVOS PARA LA CONSTRUCCIÓN DEL PUENTE SOBRE EL RIO META ENTRE LA INSPECCION DE BOCAS DEL PAUTO MUNICIPIO DETRINIDAD (CASANARE) Y EL MUNICIPIO DE SANTA ROSALIA (VICHADA)</v>
          </cell>
          <cell r="M10353">
            <v>46.96</v>
          </cell>
          <cell r="N10353">
            <v>48.73</v>
          </cell>
          <cell r="O10353" t="str">
            <v>CONTRATADO EN EJECUCIÓN</v>
          </cell>
        </row>
        <row r="10354">
          <cell r="K10354">
            <v>2013000100004</v>
          </cell>
          <cell r="L10354" t="str">
            <v>CEIBA-DROMOS: MATERIALES Y MÉTODOS CONSTRUCTIVOS PARA LA ESTABILIZACIÓN DE LA MALLA VIAL TERCIARIA EN COLOMBIA: UNA VISIÓN EFICIENTE, ECONÓMICA Y SOSTENIBLE</v>
          </cell>
          <cell r="M10354">
            <v>100</v>
          </cell>
          <cell r="N10354">
            <v>100</v>
          </cell>
          <cell r="O10354" t="str">
            <v>CERRADO</v>
          </cell>
        </row>
        <row r="10355">
          <cell r="K10355">
            <v>2013000100082</v>
          </cell>
          <cell r="L10355" t="str">
            <v>INCLUSION DE LA BIODIVERSIDAD COMO ELEMENTO INTEGRADOR Y DE DIRECCIONAMIENTO EN LA FORMULACIÓN DE ESTRATEGIAS DE DESARROLLO TERRITORIAL EN EL DEPARTAMENTO DEL VICHADA</v>
          </cell>
          <cell r="M10355">
            <v>75.59</v>
          </cell>
          <cell r="N10355">
            <v>82.96</v>
          </cell>
          <cell r="O10355" t="str">
            <v>CONTRATADO EN EJECUCIÓN</v>
          </cell>
        </row>
        <row r="10356">
          <cell r="K10356">
            <v>2013000100261</v>
          </cell>
          <cell r="L10356" t="str">
            <v>IMPLEMENTACIÓN DE UN PROGRAMA INTEGRAL PARA EL ABORDAJE DE LAS ETVS EN EL DEPARTAMENTO DEL VICHADA</v>
          </cell>
          <cell r="M10356">
            <v>49.61</v>
          </cell>
          <cell r="N10356">
            <v>73.8</v>
          </cell>
          <cell r="O10356" t="str">
            <v>CONTRATADO EN EJECUCIÓN</v>
          </cell>
        </row>
        <row r="10357">
          <cell r="K10357">
            <v>2014000070005</v>
          </cell>
          <cell r="L10357" t="str">
            <v>FORTALECIMIENTO DE LA ESTRATEGIA DE TRANSPORTE ESCOLAR EN ZONAS RURALES, URBANO MARGINALES Y URBANAS DE LOS CUATRO MUNCIPIOS DEL DEPARTAMENTO DE VICHADA</v>
          </cell>
          <cell r="M10357">
            <v>100</v>
          </cell>
          <cell r="N10357">
            <v>100</v>
          </cell>
          <cell r="O10357" t="str">
            <v>TERMINADO</v>
          </cell>
        </row>
        <row r="10358">
          <cell r="K10358">
            <v>2014000070021</v>
          </cell>
          <cell r="L10358" t="str">
            <v>FORTALECIMIENTO DE LA ALIMENTACIÓN ESCOLAR PARA ESTUDIANTES USUARIOS DE LA ESTRATEGIA DE INTERNADO EN ZONAS URBANO MARGINALES Y RURALES DE LOS MUNICIPIOS DE PUERTO CARREÑO, PRIMAVERA, SANTA ROSALÍA Y CUMARIBO</v>
          </cell>
          <cell r="M10358">
            <v>89.62</v>
          </cell>
          <cell r="N10358">
            <v>92.73</v>
          </cell>
          <cell r="O10358" t="str">
            <v>CONTRATADO EN EJECUCIÓN</v>
          </cell>
        </row>
        <row r="10359">
          <cell r="K10359">
            <v>2014000070034</v>
          </cell>
          <cell r="L10359" t="str">
            <v>FORTALECIMIENTO DEL CUERPO DE BOMBEROS VOLUNTARIOS DE LOS MUNICIPIOS DE PTO CARREÑO Y LA PRIMAVERA DEL DEPARTAMENTO DE VICHADA</v>
          </cell>
          <cell r="M10359">
            <v>0</v>
          </cell>
          <cell r="N10359">
            <v>0</v>
          </cell>
          <cell r="O10359" t="str">
            <v>CONTRATADO EN EJECUCIÓN</v>
          </cell>
        </row>
        <row r="10360">
          <cell r="K10360">
            <v>2014000070046</v>
          </cell>
          <cell r="L10360" t="str">
            <v>DOTACIÓN DEL CENTRO EDUCATIVO INTERNADO TRES MATAS, EN LA INSPECCION DE TRES MATAS DEL MUNICIPIO DE CUMARIBO VICHADA</v>
          </cell>
          <cell r="M10360">
            <v>100</v>
          </cell>
          <cell r="N10360">
            <v>99.91</v>
          </cell>
          <cell r="O10360" t="str">
            <v>PARA CIERRE</v>
          </cell>
        </row>
        <row r="10361">
          <cell r="K10361">
            <v>2014000100033</v>
          </cell>
          <cell r="L10361" t="str">
            <v>DESARROLLO DE UN MARCO CONCEPTUAL, METODOLÓGICO Y OPERATIVO PARA EL ESTABLECIMIENTO DE LA FIGURA INNOVADORA DE RÍO PROTEGIDO EN EL RÍO BITA, DEPARTAMENTO DE VICHADA</v>
          </cell>
          <cell r="M10361">
            <v>77.77</v>
          </cell>
          <cell r="N10361">
            <v>83.78</v>
          </cell>
          <cell r="O10361" t="str">
            <v>CONTRATADO EN EJECUCIÓN</v>
          </cell>
        </row>
        <row r="10362">
          <cell r="K10362">
            <v>2014000100034</v>
          </cell>
          <cell r="L10362" t="str">
            <v>FORTALECIMIENTO DE LA CAPACIDAD DE INNOVACIÓN DE LA CADENA DE VALOR AGREGADO DEL MARAÑÓN EN EL DEPARTAMENTO DEL VICHADA</v>
          </cell>
          <cell r="M10362">
            <v>82.78</v>
          </cell>
          <cell r="N10362">
            <v>91.23</v>
          </cell>
          <cell r="O10362" t="str">
            <v>CONTRATADO EN EJECUCIÓN</v>
          </cell>
        </row>
        <row r="10363">
          <cell r="K10363">
            <v>2014000100069</v>
          </cell>
          <cell r="L10363" t="str">
            <v>IMPLEMENTACIÓN DE UN PROGRAMA DE INVESTIGACIÓN Y CAPACITACIÓN PARA LA CARACTERIZACIÓN, MONITOREO Y PREDICCIÓN DE LA OFERTA Y CALIDAD DEL AGUA EN EL DEPARTAMENTO DE VICHADA</v>
          </cell>
          <cell r="M10363">
            <v>17.05</v>
          </cell>
          <cell r="N10363">
            <v>50.49</v>
          </cell>
          <cell r="O10363" t="str">
            <v>CONTRATADO EN EJECUCIÓN</v>
          </cell>
        </row>
        <row r="10364">
          <cell r="K10364">
            <v>2014000100072</v>
          </cell>
          <cell r="L10364" t="str">
            <v>EVALUACIÓN DE LAS TASAS DE PREÑEZ EN PROTOCOLOS DE IATF Y FIV CONVENCIONALES Y CON ADICIÓN DE GNRH Y SUPLEMENTACIÓN PROTEICA Y MINERAL COMO POSIBLES ALTERNATIVAS PARA MEJORAMIENTO DE LA PRODUCTIVIDAD DE LA GANADERÍA DEL DEPARTAMENTO DE VICHADA</v>
          </cell>
          <cell r="M10364">
            <v>0</v>
          </cell>
          <cell r="N10364">
            <v>0</v>
          </cell>
          <cell r="O10364" t="str">
            <v>CONTRATADO SIN ACTA DE INICIO</v>
          </cell>
        </row>
        <row r="10365">
          <cell r="K10365">
            <v>2015000070008</v>
          </cell>
          <cell r="L10365" t="str">
            <v>IMPLEMENTACIÓN DE LA BIOTECNOLOGÍA REPRODUCTIVA EN EL MEJORAMIENTO PRODUCTIVO DE LA CADENA PECUARIA BOVINA EN EL DEPARTAMENTO DE VICHADA</v>
          </cell>
          <cell r="M10365">
            <v>65.42</v>
          </cell>
          <cell r="N10365">
            <v>97.11</v>
          </cell>
          <cell r="O10365" t="str">
            <v>CONTRATADO EN EJECUCIÓN</v>
          </cell>
        </row>
        <row r="10366">
          <cell r="K10366">
            <v>2016000070006</v>
          </cell>
          <cell r="L10366" t="str">
            <v>FORTALECIMIENTO DEL PROGRAMA DE ALIMENTACIÓN ESCOLAR PARA ESTUDIANTES MATRICULADOS EN ESTABLECIMIENTOS EDUCATIVOS OFICIALES DE LOS MUNICIPIOS DE PUERTO CARREÑO, LA PRIMAVERA, SANTA ROSALÍA Y CUMARIBO.</v>
          </cell>
          <cell r="M10366">
            <v>0</v>
          </cell>
          <cell r="N10366">
            <v>0</v>
          </cell>
          <cell r="O10366" t="str">
            <v>SIN CONTRATAR</v>
          </cell>
        </row>
        <row r="10367">
          <cell r="K10367">
            <v>2016000070007</v>
          </cell>
          <cell r="L10367" t="str">
            <v>FORTALECIMIENTO DE LA ESTRATEGIA DE TRANSPORTE ESCOLAR PARA ZONAS URBANAS Y RURALES DE LOS MUNICIPIOS DE PUERTO CARREÑO, PRIMAVERA, SANTA ROSALÍA Y CUMARIBO</v>
          </cell>
          <cell r="M10367">
            <v>0</v>
          </cell>
          <cell r="N10367">
            <v>0</v>
          </cell>
          <cell r="O10367" t="str">
            <v>SIN CONTRATAR</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PROYECTOS"/>
    </sheetNames>
    <sheetDataSet>
      <sheetData sheetId="0">
        <row r="11">
          <cell r="K11">
            <v>2012000060032</v>
          </cell>
          <cell r="L11" t="str">
            <v>ESTUDIOS Y DISEÑOS PARA LA MODERNIZACION DE CINCO INSTITUCIONES EDUCATIVAS OFICIALES DEL DEPARTAMENTO DE AMAZONAS</v>
          </cell>
          <cell r="M11">
            <v>50</v>
          </cell>
          <cell r="N11">
            <v>61.37</v>
          </cell>
          <cell r="O11" t="str">
            <v>CONTRATADO EN EJECUCIÓN</v>
          </cell>
        </row>
        <row r="12">
          <cell r="K12">
            <v>2012000060033</v>
          </cell>
          <cell r="L12" t="str">
            <v>ESTUDIOS Y DISEÑOS PARA LA MODERNIZACION DE LOS ESTABLECIMIENTOS DE LA RED PRESTADORA DE SERVICIOS DE SALUD DEL DEPARTAMENTO DE AMAZONAS</v>
          </cell>
          <cell r="M12">
            <v>30</v>
          </cell>
          <cell r="N12">
            <v>58.37</v>
          </cell>
          <cell r="O12" t="str">
            <v>CONTRATADO EN EJECUCIÓN</v>
          </cell>
        </row>
        <row r="13">
          <cell r="K13">
            <v>2012000100057</v>
          </cell>
          <cell r="L13" t="str">
            <v>INVESTIGACIÓN EVALUACIÓN DEL CAMBIO GLOBAL EN UN HUMEDAL DEL MEDIO AMAZONAS: SISTEMA YAHUARCACA. FASE 1. LETICIA, AMAZONAS</v>
          </cell>
          <cell r="M13">
            <v>64.680000000000007</v>
          </cell>
          <cell r="N13">
            <v>93.75</v>
          </cell>
          <cell r="O13" t="str">
            <v>CONTRATADO EN EJECUCIÓN</v>
          </cell>
        </row>
        <row r="14">
          <cell r="K14">
            <v>2012000100158</v>
          </cell>
          <cell r="L14" t="str">
            <v>INVESTIGACIÓN INNOVACION Y DESARROLLO DE PRODUCTOS AGROBIODIVERSOS A PARTIR DE ESPECIES VEGETALES EN ALIANZA CON ORGANIZACIONES DE BASE DEL DEPARTAMENTO DEL AMAZONAS.</v>
          </cell>
          <cell r="M14">
            <v>45.23</v>
          </cell>
          <cell r="N14">
            <v>49.25</v>
          </cell>
          <cell r="O14" t="str">
            <v>CONTRATADO EN EJECUCIÓN</v>
          </cell>
        </row>
        <row r="15">
          <cell r="K15">
            <v>2012000100174</v>
          </cell>
          <cell r="L15" t="str">
            <v>INVESTIGACIÓN INVENTARIO, DELIMITACIÓN, CARACTERIZACIÓN Y GESTIÓN DE HUMEDALES EN EL DEPARTAMENTO DE AMAZONAS</v>
          </cell>
          <cell r="M15">
            <v>32.9</v>
          </cell>
          <cell r="N15">
            <v>35.08</v>
          </cell>
          <cell r="O15" t="str">
            <v>CONTRATADO EN EJECUCIÓN</v>
          </cell>
        </row>
        <row r="16">
          <cell r="K16">
            <v>2013000060002</v>
          </cell>
          <cell r="L16" t="str">
            <v>ESTUDIOS Y DISEÑOS PARA LA CONSTRUCCIÓN DE PUENTES  EN LAS COMUNIDADES DEL DEPARTAMENTO DEL AMAZONAS. AMAZONAS</v>
          </cell>
          <cell r="M16">
            <v>100</v>
          </cell>
          <cell r="N16">
            <v>91.22</v>
          </cell>
          <cell r="O16" t="str">
            <v>TERMINADO</v>
          </cell>
        </row>
        <row r="17">
          <cell r="K17">
            <v>2013000060010</v>
          </cell>
          <cell r="L17" t="str">
            <v>CONSTRUCCIÓN DE UNA BALSA FLOTANTE SOBRE EL RIO AMAZONAS COMO PUNTO DE CONTROL MIGRATORIO FLUVIAL DEL DEPARTAMENTO DEL AMAZONAS</v>
          </cell>
          <cell r="M17">
            <v>73</v>
          </cell>
          <cell r="N17">
            <v>60.49</v>
          </cell>
          <cell r="O17" t="str">
            <v>CONTRATADO EN EJECUCIÓN</v>
          </cell>
        </row>
        <row r="18">
          <cell r="K18">
            <v>2013000060011</v>
          </cell>
          <cell r="L18" t="str">
            <v>ESTUDIOS Y DISEÑOS PARA LA CONSTRUCCIÓN DE UN CENTRO INTEGRAL PARA LA ATENCIÓN DE PERSONAS EN CONDICIÓN DE DISCAPACIDAD PARA EL DEPARTAMENTO DEL AMAZONAS</v>
          </cell>
          <cell r="M18">
            <v>100</v>
          </cell>
          <cell r="N18">
            <v>99</v>
          </cell>
          <cell r="O18" t="str">
            <v>CERRADO</v>
          </cell>
        </row>
        <row r="19">
          <cell r="K19">
            <v>2013000060012</v>
          </cell>
          <cell r="L19" t="str">
            <v>ESTUDIOS Y DISEÑOS PARA LA CONSTRUCCIÓN DE AERODROMOS EN LA CABECERA DE LOS CORREGIMIENTOS DE PUERTO ALEGRÍA, EL ENCANTO, ARICA, MIRITI PARANA Y LA VICTORIA DEL DEPARTAMERNTO DEL AMAZONAS</v>
          </cell>
          <cell r="M19">
            <v>100</v>
          </cell>
          <cell r="N19">
            <v>100</v>
          </cell>
          <cell r="O19" t="str">
            <v>PARA CIERRE</v>
          </cell>
        </row>
        <row r="20">
          <cell r="K20">
            <v>2013000060016</v>
          </cell>
          <cell r="L20" t="str">
            <v>ESTUDIOS Y DISEÑOS PARA LA CONSTRUCCIÓN DE ESCENARIOS INTERCULTURALES Y DEPORTIVOS EN LOS CORREGIMIENTOS DE LA PEDRERA, PUERTO ALEGRÍA, PUERTO ARICA, EL ENCANTO, LA VICTORIA, MIRITÍ Y LA CHORRERA DEL DEPARTAMENTO DEL AMAZONAS</v>
          </cell>
          <cell r="M20">
            <v>100</v>
          </cell>
          <cell r="N20">
            <v>97.65</v>
          </cell>
          <cell r="O20" t="str">
            <v>CERRADO</v>
          </cell>
        </row>
        <row r="21">
          <cell r="K21">
            <v>2013000100233</v>
          </cell>
          <cell r="L21" t="str">
            <v>DESARROLLO DE UN PLAN DE MANEJO PARA EL CONTROL DEL CÁNCER DE CÉRVIX EN EL DEPARTAMENTO DE AMAZONAS</v>
          </cell>
          <cell r="M21">
            <v>71.17</v>
          </cell>
          <cell r="N21">
            <v>89</v>
          </cell>
          <cell r="O21" t="str">
            <v>CONTRATADO EN EJECUCIÓN</v>
          </cell>
        </row>
        <row r="22">
          <cell r="K22">
            <v>2013000100239</v>
          </cell>
          <cell r="L22" t="str">
            <v>FORTALECIMIENTO INTERSECTORIAL E INTERCULTURAL DE LA ESTRATEGÍA ALTO A LA TUBERCULOSIS EN COMUNIDADES INDÍGENAS CON ASENTAMIENTOS EN EL TRAPECIO AMAZÓNICO (PARTE 1 - PUERTO NARIÑO)</v>
          </cell>
          <cell r="M22">
            <v>63.39</v>
          </cell>
          <cell r="N22">
            <v>88.4</v>
          </cell>
          <cell r="O22" t="str">
            <v>CONTRATADO EN EJECUCIÓN</v>
          </cell>
        </row>
        <row r="23">
          <cell r="K23">
            <v>2013000100266</v>
          </cell>
          <cell r="L23" t="str">
            <v>PREVENCIÓN ESTRATEGIAS DE PREVENCIÓN Y CONTROL DE MALARIA EN EL AMAZONAS, EN RESPUESTA AL RECIENTE BROTE DE LA ENFERMEDAD TODO EL DEPARTAMENTO, AMAZONAS, AMAZONÍA</v>
          </cell>
          <cell r="M23">
            <v>83.45</v>
          </cell>
          <cell r="N23">
            <v>89</v>
          </cell>
          <cell r="O23" t="str">
            <v>CONTRATADO EN EJECUCIÓN</v>
          </cell>
        </row>
        <row r="24">
          <cell r="K24">
            <v>2014000060050</v>
          </cell>
          <cell r="L24" t="str">
            <v>CONSTRUCCIÓN DE ESCENARIOS INTERCULTURALES Y DEPORTIVOS EN LOS CORREGIMIENTOS DE LA PEDRERA, PUERTO ALEGRÍA, PUERTO ARICA, EL ENCANTO , MIRITÍ Y LA CHORRERA DEL DEPARTAMENTO DEL AMAZONAS</v>
          </cell>
          <cell r="M24">
            <v>37.97</v>
          </cell>
          <cell r="N24">
            <v>62.54</v>
          </cell>
          <cell r="O24" t="str">
            <v>CONTRATADO EN EJECUCIÓN</v>
          </cell>
        </row>
        <row r="25">
          <cell r="K25">
            <v>2014000060066</v>
          </cell>
          <cell r="L25" t="str">
            <v>ADECUACIÓN DE AERODROMOS Y CONSTRUCCION  DE TERMINALES EN LOS CORREGIMIENTOS  DE EL ENCANTO, PUERTO ARICA Y MIRITI EN ELDEPARTAMENTO DEL AMAZONAS.</v>
          </cell>
          <cell r="M25">
            <v>31.77</v>
          </cell>
          <cell r="N25">
            <v>49.99</v>
          </cell>
          <cell r="O25" t="str">
            <v>CONTRATADO EN EJECUCIÓN</v>
          </cell>
        </row>
        <row r="26">
          <cell r="K26">
            <v>2015000060002</v>
          </cell>
          <cell r="L26" t="str">
            <v>CONSTRUCCIÓN DE PUENTES PEATONALES UBICADOS EN COMUNIDADES INDÍGENAS DEL DEPARTAMENTO DE AMAZONAS - ETAPA 1</v>
          </cell>
          <cell r="M26">
            <v>39.450000000000003</v>
          </cell>
          <cell r="N26">
            <v>49.99</v>
          </cell>
          <cell r="O26" t="str">
            <v>CONTRATADO EN EJECUCIÓN</v>
          </cell>
        </row>
        <row r="27">
          <cell r="K27">
            <v>2015000060027</v>
          </cell>
          <cell r="L27" t="str">
            <v>DESARROLLO DE SOLUCIONES ENERGETICAS HÍBRIDAS PARA ABASTECIMIENTO DE ENERGÍA ELÉCTRICA EN EL DEPARTAMENTO DE AMAZONAS</v>
          </cell>
          <cell r="M27">
            <v>61.07</v>
          </cell>
          <cell r="N27">
            <v>61.9</v>
          </cell>
          <cell r="O27" t="str">
            <v>CONTRATADO EN EJECUCIÓN</v>
          </cell>
        </row>
        <row r="28">
          <cell r="K28">
            <v>2015000060036</v>
          </cell>
          <cell r="L28" t="str">
            <v>CONSTRUCCIÓN DE VIVIENDA RURAL EN EL DEPARTAMENTO DE AMAZONAS</v>
          </cell>
          <cell r="M28">
            <v>0</v>
          </cell>
          <cell r="N28">
            <v>46.23</v>
          </cell>
          <cell r="O28" t="str">
            <v>CONTRATADO EN EJECUCIÓN</v>
          </cell>
        </row>
        <row r="29">
          <cell r="K29">
            <v>2015000100072</v>
          </cell>
          <cell r="L29" t="str">
            <v>IMPLEMENTACIÓN DEL PROGRAMA DE FORMACIÓN DE CAPITAL HUMANO DE MAESTRÍAS Y DOCTORADOS PARA EL DEPARTAMENTO DE AMAZONAS - AMACIENCIAS</v>
          </cell>
          <cell r="M29">
            <v>13.75</v>
          </cell>
          <cell r="N29">
            <v>98.96</v>
          </cell>
          <cell r="O29" t="str">
            <v>CONTRATADO EN EJECUCIÓN</v>
          </cell>
        </row>
        <row r="30">
          <cell r="K30">
            <v>2013000100240</v>
          </cell>
          <cell r="L30" t="str">
            <v>IMPLEMENTACIÓN DE UN SISTEMA DE ALERTA TEMPRANA PARA LA PREVENCIÓN Y CONTROL DE LAS PRINCIPALES ETV EN EL DEPARTAMENTO DEL AMAZONAS, COLOMBIA</v>
          </cell>
          <cell r="M30">
            <v>0</v>
          </cell>
          <cell r="N30">
            <v>29.94</v>
          </cell>
          <cell r="O30" t="str">
            <v>CONTRATADO EN EJECUCIÓN</v>
          </cell>
        </row>
        <row r="31">
          <cell r="K31">
            <v>2015000060023</v>
          </cell>
          <cell r="L31" t="str">
            <v>FORTALECIMIENTO DE LAS COMPETENCIAS COMUNICATIVAS EN IDIOMA INGLÉS EN EL SISTEMA EDUCATIVO OFICIAL DEL DEPARTAMENTO DE AMAZONAS</v>
          </cell>
          <cell r="M31">
            <v>53.12</v>
          </cell>
          <cell r="N31">
            <v>49.05</v>
          </cell>
          <cell r="O31" t="str">
            <v>CONTRATADO EN EJECUCIÓN</v>
          </cell>
        </row>
        <row r="32">
          <cell r="K32">
            <v>2013000100268</v>
          </cell>
          <cell r="L32" t="str">
            <v>FORTALECIMIENTO DE LA CULTURA CIUDADANA Y DEMOCRÁTICA EN CTEI A TRAVÉS DE LA IEP APOYADA EN LAS TIC PARA EL DEPARTAMENTO DEL AMAZONAS</v>
          </cell>
          <cell r="M32">
            <v>34.130000000000003</v>
          </cell>
          <cell r="N32">
            <v>31.87</v>
          </cell>
          <cell r="O32" t="str">
            <v>CONTRATADO EN EJECUCIÓN</v>
          </cell>
        </row>
        <row r="33">
          <cell r="K33">
            <v>2012006910002</v>
          </cell>
          <cell r="L33" t="str">
            <v>CONSTRUCCIÓN VÍA PEATONAL DE LA CALLE OCTAVA ENTRE LAS CARRERAS SEXTA Y DOCE (FASE I ENTRE LAS CARRERAS SEXTA Y ONCE) EN EL MUNICIPIO DE LETICIA, AMAZONAS</v>
          </cell>
          <cell r="M33">
            <v>53.78</v>
          </cell>
          <cell r="N33">
            <v>63.22</v>
          </cell>
          <cell r="O33" t="str">
            <v>CONTRATADO EN EJECUCIÓN</v>
          </cell>
        </row>
        <row r="34">
          <cell r="K34">
            <v>2013006910003</v>
          </cell>
          <cell r="L34" t="str">
            <v>CONSTRUCCIÓN - TERMINACIÓN DEL PROYECTO DE VIVIENDA DE INTERÉS PRIORITARIO MANGUARÉ, LETICIA, AMAZONAS, AMAZONÍA</v>
          </cell>
          <cell r="M34">
            <v>96.79</v>
          </cell>
          <cell r="N34">
            <v>100</v>
          </cell>
          <cell r="O34" t="str">
            <v>CONTRATADO EN EJECUCIÓN</v>
          </cell>
        </row>
        <row r="35">
          <cell r="K35">
            <v>2015006910001</v>
          </cell>
          <cell r="L35" t="str">
            <v>CONSTRUCCIÓN Y REHABILITACIÓN DE LA VÍA PRINCIPAL DEL SECTOR MANGUARÉ ,EN LETICIA (AMAZONAS).</v>
          </cell>
          <cell r="M35">
            <v>100</v>
          </cell>
          <cell r="N35">
            <v>88.45</v>
          </cell>
          <cell r="O35" t="str">
            <v>TERMINADO</v>
          </cell>
        </row>
        <row r="36">
          <cell r="K36">
            <v>2014006910001</v>
          </cell>
          <cell r="L36" t="str">
            <v>RECUPERACIÓN DEL SENDERO PEATONAL DE LA CARRERAS 2 ENTRE CALLES 4 YY 7, PUERTO NARIÑO, AMAZONAS, AMAZONÍA</v>
          </cell>
          <cell r="M36">
            <v>100</v>
          </cell>
          <cell r="N36">
            <v>150</v>
          </cell>
          <cell r="O36" t="str">
            <v>TERMINADO</v>
          </cell>
        </row>
        <row r="37">
          <cell r="K37">
            <v>2013050020003</v>
          </cell>
          <cell r="L37" t="str">
            <v>ADECUACIÓN VÍA DE ACCESO MUNICIPIO DE ABEJORRAL - ANTIOQUIA</v>
          </cell>
          <cell r="M37">
            <v>100</v>
          </cell>
          <cell r="N37">
            <v>99.15</v>
          </cell>
          <cell r="O37" t="str">
            <v>CERRADO</v>
          </cell>
        </row>
        <row r="38">
          <cell r="K38">
            <v>2013050020004</v>
          </cell>
          <cell r="L38" t="str">
            <v>ADECUACIÓN Y PAVIMENTACIÓN VÍA SALIDA A PANTANILLO MUNICIPIO DE ABEJORRAL - ANTIOQUIA</v>
          </cell>
          <cell r="M38">
            <v>100</v>
          </cell>
          <cell r="N38">
            <v>97.38</v>
          </cell>
          <cell r="O38" t="str">
            <v>CERRADO</v>
          </cell>
        </row>
        <row r="39">
          <cell r="K39">
            <v>2014050020001</v>
          </cell>
          <cell r="L39" t="str">
            <v>ESTUDIOS Y DISEÑOS PARA LA CONSTRUCCIÓN DE UN COLISEO EN EL CORREGIMIENTO DE PANTANILLO, MUNICIPIO DE ABEJORRAL, ANTIOQUIA, OCCIDENTE</v>
          </cell>
          <cell r="M39">
            <v>100</v>
          </cell>
          <cell r="N39">
            <v>84</v>
          </cell>
          <cell r="O39" t="str">
            <v>CERRADO</v>
          </cell>
        </row>
        <row r="40">
          <cell r="K40">
            <v>2015050020001</v>
          </cell>
          <cell r="L40" t="str">
            <v>CONSTRUCCIÓN DE ESCENARIO DEPORTIVO EN EL CORREGIMIENTO PANTANILLO DEL MUNICIPIO DE ABEJORRAL, DEPARTAMENTO DE ANTIOQUIA</v>
          </cell>
          <cell r="M40">
            <v>100</v>
          </cell>
          <cell r="N40">
            <v>76.040000000000006</v>
          </cell>
          <cell r="O40" t="str">
            <v>TERMINADO</v>
          </cell>
        </row>
        <row r="41">
          <cell r="K41">
            <v>2015050020002</v>
          </cell>
          <cell r="L41" t="str">
            <v>REHABILITACIÓN ESTRUCTURAL DE LA CASA DE LA CULTURA EN ABEJORRAL, ANTIOQUIA, OCCIDENTE</v>
          </cell>
          <cell r="M41">
            <v>100</v>
          </cell>
          <cell r="N41">
            <v>90.63</v>
          </cell>
          <cell r="O41" t="str">
            <v>TERMINADO</v>
          </cell>
        </row>
        <row r="42">
          <cell r="K42">
            <v>2013050040001</v>
          </cell>
          <cell r="L42" t="str">
            <v>CONSTRUCCIÓN DE VIVIENDA SOCIALES DE INTERES SOCIAL PRIORITARIO EN EL BARRIO EL PORVENIR, ZONA URBANA ABRIAQUÍ, ANTIOQUIA, OCCIDENTE</v>
          </cell>
          <cell r="M42">
            <v>100</v>
          </cell>
          <cell r="N42">
            <v>100</v>
          </cell>
          <cell r="O42" t="str">
            <v>TERMINADO</v>
          </cell>
        </row>
        <row r="43">
          <cell r="K43">
            <v>2013050040002</v>
          </cell>
          <cell r="L43" t="str">
            <v>MANTENIMIENTO Y MEJORAMIENTO DE LA VIA ABRIAQUI-CORCOVADO ABRIAQUÍ, , OCCIDENTE</v>
          </cell>
          <cell r="M43">
            <v>100</v>
          </cell>
          <cell r="N43">
            <v>99.83</v>
          </cell>
          <cell r="O43" t="str">
            <v>TERMINADO</v>
          </cell>
        </row>
        <row r="44">
          <cell r="K44">
            <v>2013050210001</v>
          </cell>
          <cell r="L44" t="str">
            <v>APLICACIÓN DISPOSITIVOS MOVILES EN LAS INSTITUCIONES DEL MUNICIPIO DE ALEJANDRIA. ALEJANDRÍA, ANTIOQUIA, OCCIDENTE</v>
          </cell>
          <cell r="M44">
            <v>100</v>
          </cell>
          <cell r="N44">
            <v>92.87</v>
          </cell>
          <cell r="O44" t="str">
            <v>TERMINADO</v>
          </cell>
        </row>
        <row r="45">
          <cell r="K45">
            <v>2013050210002</v>
          </cell>
          <cell r="L45" t="str">
            <v>RECUPERACIÓN VÍAS URBANAS ALEJANDRÍA</v>
          </cell>
          <cell r="M45">
            <v>100</v>
          </cell>
          <cell r="N45">
            <v>99.97</v>
          </cell>
          <cell r="O45" t="str">
            <v>TERMINADO</v>
          </cell>
        </row>
        <row r="46">
          <cell r="K46">
            <v>2013050210003</v>
          </cell>
          <cell r="L46" t="str">
            <v>ACTUALIZACIÓN LARGO PLAZO DEL ESQUEMA DE ORDENAMIENTO TERRITORIAL DEL MUNICIPIO DE ALEJANDRÍA ANTIOQUIA. ALEJANDRÍA, ANTIOQUIA, OCCIDENTE</v>
          </cell>
          <cell r="M46">
            <v>100</v>
          </cell>
          <cell r="N46">
            <v>86.96</v>
          </cell>
          <cell r="O46" t="str">
            <v>TERMINADO</v>
          </cell>
        </row>
        <row r="47">
          <cell r="K47">
            <v>2014050210002</v>
          </cell>
          <cell r="L47" t="str">
            <v>SUMINISTRO DE SOFTWARE PARA LA E.S.E. PBRO LUIS FELIPE ARBELAEZ DEL MUNICIPIO DE ALEJANDRÍA, ANTIOQUIA, OCCIDENTE</v>
          </cell>
          <cell r="M47">
            <v>77</v>
          </cell>
          <cell r="N47">
            <v>65.98</v>
          </cell>
          <cell r="O47" t="str">
            <v>CONTRATADO EN EJECUCIÓN</v>
          </cell>
        </row>
        <row r="48">
          <cell r="K48">
            <v>2014050210003</v>
          </cell>
          <cell r="L48" t="str">
            <v>CONSTRUCCIÓN DE 72 VIVIENDAS NUEVAS BAJO MODALIDAD ALDEAS EN EL ÁREA RURAL DEL MUNICIPIO DE ALEJANDRÍA, ANTIOQUIA, OCCIDENTE</v>
          </cell>
          <cell r="M48">
            <v>70</v>
          </cell>
          <cell r="N48">
            <v>3.53</v>
          </cell>
          <cell r="O48" t="str">
            <v>CONTRATADO EN EJECUCIÓN</v>
          </cell>
        </row>
        <row r="49">
          <cell r="K49">
            <v>2015050210002</v>
          </cell>
          <cell r="L49" t="str">
            <v>CONSTRUCCIÓN DE OBRAS COMPLEMENTARIAS EN EL CENTRO DE INTEGRACIÓN CIUDADANA DEL MUNICIPIO DE ALEJANDRÍA, ANTIOQUIA.</v>
          </cell>
          <cell r="M49">
            <v>100</v>
          </cell>
          <cell r="N49">
            <v>100</v>
          </cell>
          <cell r="O49" t="str">
            <v>CERRADO</v>
          </cell>
        </row>
        <row r="50">
          <cell r="K50">
            <v>2015050210003</v>
          </cell>
          <cell r="L50" t="str">
            <v>MANTENIMIENTO DE LOS CER PIEDRAS ABAJO, LA INMACULADA,  LA INSTITUCIÓN EDUCATIVA  PROCESA DELGADO PRIMARIA Y LICEO ALEJANDRIA DEL MUNICIPIO DE ALEJANDRÍA, ANTIOQUIA.</v>
          </cell>
          <cell r="M50">
            <v>100</v>
          </cell>
          <cell r="N50">
            <v>100</v>
          </cell>
          <cell r="O50" t="str">
            <v>TERMINADO</v>
          </cell>
        </row>
        <row r="51">
          <cell r="K51">
            <v>2012050300003</v>
          </cell>
          <cell r="L51" t="str">
            <v>RECUPERACIÓN REPOSISCION DE REDES DE ALCANTARILLADO DE LOS SECTORES DE CENTRO POBLADO CAMILO C (SECTOR LA CAPILLA, SECTOR LA ESTACIÓ AMAGÁ, ANTIOQUIA, OCCIDENTE</v>
          </cell>
          <cell r="M51">
            <v>100</v>
          </cell>
          <cell r="N51">
            <v>99.97</v>
          </cell>
          <cell r="O51" t="str">
            <v>TERMINADO</v>
          </cell>
        </row>
        <row r="52">
          <cell r="K52">
            <v>2012050300004</v>
          </cell>
          <cell r="L52" t="str">
            <v>REHABILITACIÓN VÍAS TERCIARIAS AMAGÁ, ANTIOQUIA, OCCIDENTE</v>
          </cell>
          <cell r="M52">
            <v>100</v>
          </cell>
          <cell r="N52">
            <v>89.04</v>
          </cell>
          <cell r="O52" t="str">
            <v>TERMINADO</v>
          </cell>
        </row>
        <row r="53">
          <cell r="K53">
            <v>2014050300001</v>
          </cell>
          <cell r="L53" t="str">
            <v>CONSTRUCCIÓN PLACA POLIDEPORTIVA SECTOR EL REFRESCO, ÁREA URBANA - AMAGÁ, ANTIOQUIA, OCCIDENTE</v>
          </cell>
          <cell r="M53">
            <v>100</v>
          </cell>
          <cell r="N53">
            <v>100</v>
          </cell>
          <cell r="O53" t="str">
            <v>TERMINADO</v>
          </cell>
        </row>
        <row r="54">
          <cell r="K54">
            <v>2014050300002</v>
          </cell>
          <cell r="L54" t="str">
            <v>CONSTRUCCIÓN DE OBRAS PARA OPTIMIZACIÓN DE REDES DE ALCANTARILLADO RURAL EN AMAGÁ, ANTIOQUIA, OCCIDENTE</v>
          </cell>
          <cell r="M54">
            <v>100</v>
          </cell>
          <cell r="N54">
            <v>99.4</v>
          </cell>
          <cell r="O54" t="str">
            <v>PARA CIERRE</v>
          </cell>
        </row>
        <row r="55">
          <cell r="K55">
            <v>2014050300003</v>
          </cell>
          <cell r="L55" t="str">
            <v>IMPLEMENTACIÓN SISTEMA DE AHORRO ENERGÉTICO EN EL PARQUE PRINCIPAL DE AMAGÁ, ANTIOQUIA, OCCIDENTE</v>
          </cell>
          <cell r="M55">
            <v>100</v>
          </cell>
          <cell r="N55">
            <v>99.99</v>
          </cell>
          <cell r="O55" t="str">
            <v>TERMINADO</v>
          </cell>
        </row>
        <row r="56">
          <cell r="K56">
            <v>2014050300004</v>
          </cell>
          <cell r="L56" t="str">
            <v>REHABILITACIÓN DE LA VÍA TERCIARIA NARANJITOS-TRAVESIAS EN AMAGÁ, ANTIOQUIA, OCCIDENTE</v>
          </cell>
          <cell r="M56">
            <v>100</v>
          </cell>
          <cell r="N56">
            <v>100</v>
          </cell>
          <cell r="O56" t="str">
            <v>TERMINADO</v>
          </cell>
        </row>
        <row r="57">
          <cell r="K57">
            <v>2014050300005</v>
          </cell>
          <cell r="L57" t="str">
            <v>REHABILITACIÓN Y AMPLIACIÓN DEL ESTADIO DE FÚTBOL DEL MUNICIPIO DE AMAGÁ, ANTIOQUIA, OCCIDENTE</v>
          </cell>
          <cell r="M57">
            <v>100</v>
          </cell>
          <cell r="N57">
            <v>98.19</v>
          </cell>
          <cell r="O57" t="str">
            <v>TERMINADO</v>
          </cell>
        </row>
        <row r="58">
          <cell r="K58">
            <v>2013050310001</v>
          </cell>
          <cell r="L58" t="str">
            <v>REHABILITACIÓN DE VIAS URBANAS DEL MUNICIPIO DE AMALFI, ANTIOQUIA, OCCIDENTE</v>
          </cell>
          <cell r="M58">
            <v>100</v>
          </cell>
          <cell r="N58">
            <v>99.2</v>
          </cell>
          <cell r="O58" t="str">
            <v>CERRADO</v>
          </cell>
        </row>
        <row r="59">
          <cell r="K59">
            <v>2013050310002</v>
          </cell>
          <cell r="L59" t="str">
            <v>ACTUALIZACIÓN DEL ESQUEMA DE ORDENAMIENTO TERRITORIAL DEL MUNICIPIO DE AMALFI, ANTIOQUIA, OCCIDENTE</v>
          </cell>
          <cell r="M59">
            <v>100</v>
          </cell>
          <cell r="N59">
            <v>100</v>
          </cell>
          <cell r="O59" t="str">
            <v>CERRADO</v>
          </cell>
        </row>
        <row r="60">
          <cell r="K60">
            <v>2015050310001</v>
          </cell>
          <cell r="L60" t="str">
            <v>REHABILITACIÓN DE VÍAS URBANAS ETAPA II EN EL MUNICIPIO DE AMALFI, ANTIOQUIA, OCCIDENTE</v>
          </cell>
          <cell r="M60">
            <v>100</v>
          </cell>
          <cell r="N60">
            <v>97.74</v>
          </cell>
          <cell r="O60" t="str">
            <v>CERRADO</v>
          </cell>
        </row>
        <row r="61">
          <cell r="K61">
            <v>2012050340001</v>
          </cell>
          <cell r="L61" t="str">
            <v>MEJORAMIENTO DE VIVIENDA PARA POBLACION POBRE Y VULNERABLE OCCIDENTE, ANTIOQUIA, ANDES</v>
          </cell>
          <cell r="M61">
            <v>100</v>
          </cell>
          <cell r="N61">
            <v>100</v>
          </cell>
          <cell r="O61" t="str">
            <v>CERRADO</v>
          </cell>
        </row>
        <row r="62">
          <cell r="K62">
            <v>2013050340001</v>
          </cell>
          <cell r="L62" t="str">
            <v>CONSTRUCCIÓN DE 28 VIVIENDAS DE INTERES PRIORITARIO PARA POBLACION POBRE OCCIDENTE, ANTIOQUIA, ANDES</v>
          </cell>
          <cell r="M62">
            <v>100</v>
          </cell>
          <cell r="N62">
            <v>100</v>
          </cell>
          <cell r="O62" t="str">
            <v>CERRADO</v>
          </cell>
        </row>
        <row r="63">
          <cell r="K63">
            <v>2013050340002</v>
          </cell>
          <cell r="L63" t="str">
            <v>MEJORAMIENTO DE 84 VIVIENDAS EN OCCIDENTE, ANTIOQUIA, ANDES</v>
          </cell>
          <cell r="M63">
            <v>99.96</v>
          </cell>
          <cell r="N63">
            <v>99.92</v>
          </cell>
          <cell r="O63" t="str">
            <v>CERRADO</v>
          </cell>
        </row>
        <row r="64">
          <cell r="K64">
            <v>2013050340003</v>
          </cell>
          <cell r="L64" t="str">
            <v>CONSTRUCCIÓN DE PISTA DE PATINAJE Y SKATE PARK EN EL SECTOR LA AGUADA OCCIDENTE, ANTIOQUIA, ANDES</v>
          </cell>
          <cell r="M64">
            <v>100</v>
          </cell>
          <cell r="N64">
            <v>97.91</v>
          </cell>
          <cell r="O64" t="str">
            <v>TERMINADO</v>
          </cell>
        </row>
        <row r="65">
          <cell r="K65">
            <v>2013050340004</v>
          </cell>
          <cell r="L65" t="str">
            <v>REHABILITACIÓN DE 3 PARQUES DE CORREGIMIENTOS Y UNO BARRIO FERROMEZA OCCIDENTE, ANTIOQUIA, ANDES</v>
          </cell>
          <cell r="M65">
            <v>100</v>
          </cell>
          <cell r="N65">
            <v>100</v>
          </cell>
          <cell r="O65" t="str">
            <v>CERRADO</v>
          </cell>
        </row>
        <row r="66">
          <cell r="K66">
            <v>2013050340005</v>
          </cell>
          <cell r="L66" t="str">
            <v>CONSTRUCCIÓN DE PLACA POLIDEPORTIVA EN EL BARRIO FERROMEZA ANDES, ANTIOQUIA, OCCIDENTE</v>
          </cell>
          <cell r="M66">
            <v>100</v>
          </cell>
          <cell r="N66">
            <v>100</v>
          </cell>
          <cell r="O66" t="str">
            <v>CERRADO</v>
          </cell>
        </row>
        <row r="67">
          <cell r="K67">
            <v>2013050340006</v>
          </cell>
          <cell r="L67" t="str">
            <v>CONSTRUCCIÓN DE CUBIERTA EN LA PLACA POLIDERPORTIVA DE CORREGIMIENTO DE TAPARTO , ANTIOQUIA, OCCIDENTE</v>
          </cell>
          <cell r="M67">
            <v>100</v>
          </cell>
          <cell r="N67">
            <v>100</v>
          </cell>
          <cell r="O67" t="str">
            <v>CERRADO</v>
          </cell>
        </row>
        <row r="68">
          <cell r="K68">
            <v>2013050340007</v>
          </cell>
          <cell r="L68" t="str">
            <v>CONSTRUCCIÓN DE PUENTE PEATONAL SECTOR BIENVENIDOS-LAS COLONIAS ANDES, ANTIOQUIA, OCCIDENTE</v>
          </cell>
          <cell r="M68">
            <v>100</v>
          </cell>
          <cell r="N68">
            <v>100</v>
          </cell>
          <cell r="O68" t="str">
            <v>CERRADO</v>
          </cell>
        </row>
        <row r="69">
          <cell r="K69">
            <v>2013050340008</v>
          </cell>
          <cell r="L69" t="str">
            <v>CONSTRUCCIÓN DE PUENTE VEHICULAR RIO CLARO ANDES, ANTIOQUIA, OCCIDENTE</v>
          </cell>
          <cell r="M69">
            <v>100</v>
          </cell>
          <cell r="N69">
            <v>100</v>
          </cell>
          <cell r="O69" t="str">
            <v>CERRADO</v>
          </cell>
        </row>
        <row r="70">
          <cell r="K70">
            <v>2014050340001</v>
          </cell>
          <cell r="L70" t="str">
            <v>ADECUACIÓN Y REFORMAS SECTOR BARRIO CHINO EN LA PLAZA DE MERCADO ANDES, ANTIOQUIA, OCCIDENTE</v>
          </cell>
          <cell r="M70">
            <v>100</v>
          </cell>
          <cell r="N70">
            <v>69.69</v>
          </cell>
          <cell r="O70" t="str">
            <v>CERRADO</v>
          </cell>
        </row>
        <row r="71">
          <cell r="K71">
            <v>2014050340002</v>
          </cell>
          <cell r="L71" t="str">
            <v>ADECUACIÓN DE ESPACIO FISICO PARA EL SERVICIO DE TRANSPORTE PUBLICO ANDES, ANTIOQUIA, OCCIDENTE</v>
          </cell>
          <cell r="M71">
            <v>100</v>
          </cell>
          <cell r="N71">
            <v>100</v>
          </cell>
          <cell r="O71" t="str">
            <v>CERRADO</v>
          </cell>
        </row>
        <row r="72">
          <cell r="K72">
            <v>2014050340003</v>
          </cell>
          <cell r="L72" t="str">
            <v>ADECUACIÓN Y REMODELACIÓN DEL PARQUE ALEGRIA DEL CORREGIMIENTO DE SANTA INES ANDES, ANTIOQUIA, OCCIDENTE</v>
          </cell>
          <cell r="M72">
            <v>100</v>
          </cell>
          <cell r="N72">
            <v>100</v>
          </cell>
          <cell r="O72" t="str">
            <v>CERRADO</v>
          </cell>
        </row>
        <row r="73">
          <cell r="K73">
            <v>2015050340001</v>
          </cell>
          <cell r="L73" t="str">
            <v>ADECUACIÓN Y REMODELACIÓN ETAPA I PARQUE PRINCIPAL DE LA CABECERA ANDES, ANTIOQUIA, OCCIDENTE</v>
          </cell>
          <cell r="M73">
            <v>96</v>
          </cell>
          <cell r="N73">
            <v>83.01</v>
          </cell>
          <cell r="O73" t="str">
            <v>CONTRATADO EN EJECUCIÓN</v>
          </cell>
        </row>
        <row r="74">
          <cell r="K74">
            <v>2016050340001</v>
          </cell>
          <cell r="L74" t="str">
            <v>ELABORACIÓN DE LOS ESTUDIOS Y DISEÑOS PARA LA TERCERA ETAPA DE LA CIUDADELA EDUCATIVA Y CULTURAL MARIO ARAMBURO RESTREPO, QUE CONTEMPLA LA ESCUELA DE ARTES DEL MUNICIPIO DE ANDES, ANTIOQUIA, OCCIDENTE</v>
          </cell>
          <cell r="M74">
            <v>0</v>
          </cell>
          <cell r="N74">
            <v>0</v>
          </cell>
          <cell r="O74" t="str">
            <v>SIN CONTRATAR</v>
          </cell>
        </row>
        <row r="75">
          <cell r="K75">
            <v>2012050360002</v>
          </cell>
          <cell r="L75" t="str">
            <v>CONSTRUCCIÓN PLACA POLIDEPORTIVA ANGELÓPOLIS, ANTIOQUIA, OCCIDENTE</v>
          </cell>
          <cell r="M75">
            <v>100</v>
          </cell>
          <cell r="N75">
            <v>113.35</v>
          </cell>
          <cell r="O75" t="str">
            <v>TERMINADO</v>
          </cell>
        </row>
        <row r="76">
          <cell r="K76">
            <v>2012050360003</v>
          </cell>
          <cell r="L76" t="str">
            <v>CONSTRUCCIÓN DE ESTRUCTURA DE PAVIMENTO RIGIDO ANGELÓPOLIS, ANTIOQUIA, OCCIDENTE</v>
          </cell>
          <cell r="M76">
            <v>100</v>
          </cell>
          <cell r="N76">
            <v>144.58000000000001</v>
          </cell>
          <cell r="O76" t="str">
            <v>TERMINADO</v>
          </cell>
        </row>
        <row r="77">
          <cell r="K77">
            <v>2013050360001</v>
          </cell>
          <cell r="L77" t="str">
            <v>REHABILITACIÓN DE LA TRANSITABILIDAD EN LAS VÍAS URBANAS LOS ALPES Y CALLE HOSPITAL DEL MUNICIPIO DE ANGELÓPOLIS, ANTIOQUIA, OCCIDENTE</v>
          </cell>
          <cell r="M77">
            <v>100</v>
          </cell>
          <cell r="N77">
            <v>91.06</v>
          </cell>
          <cell r="O77" t="str">
            <v>TERMINADO</v>
          </cell>
        </row>
        <row r="78">
          <cell r="K78">
            <v>2015050360001</v>
          </cell>
          <cell r="L78" t="str">
            <v>REHABILITACIÓN DE LAS VIAS URBANAS ALEDAÑAS AL PARQUE PRINCIPAL ANGELÓPOLIS, ANTIOQUIA, OCCIDENTE</v>
          </cell>
          <cell r="M78">
            <v>100</v>
          </cell>
          <cell r="N78">
            <v>99.96</v>
          </cell>
          <cell r="O78" t="str">
            <v>TERMINADO</v>
          </cell>
        </row>
        <row r="79">
          <cell r="K79">
            <v>2015050380003</v>
          </cell>
          <cell r="L79" t="str">
            <v>CONSTRUCCIÓN DE OBRAS COMPLEMENTARIAS EN VIAS URBANAS Y RURALES EN EL MUNICIPIO DE ANGOSTURA, ANTIOQUIA, OCCIDENTE</v>
          </cell>
          <cell r="M79">
            <v>0</v>
          </cell>
          <cell r="N79">
            <v>0</v>
          </cell>
          <cell r="O79" t="str">
            <v>EN PROCESO DE CONTRATACIÓN</v>
          </cell>
        </row>
        <row r="80">
          <cell r="K80">
            <v>2015050380004</v>
          </cell>
          <cell r="L80" t="str">
            <v>CONSTRUCCIÓN QUINTA ETAPA DEL PLAN MAESTRO DE ACUEDUCTO Y ALCANTARILLADO ZONA URBANA MUNICIPIO DE ANGOSTURA, ANTIOQUIA, OCCIDENTE</v>
          </cell>
          <cell r="M80">
            <v>0</v>
          </cell>
          <cell r="N80">
            <v>0</v>
          </cell>
          <cell r="O80" t="str">
            <v>EN PROCESO DE CONTRATACIÓN</v>
          </cell>
        </row>
        <row r="81">
          <cell r="K81">
            <v>2013050380001</v>
          </cell>
          <cell r="L81" t="str">
            <v>IMPLEMENTACIÓN DE 106 HECTAREAS DE PLATANO EN EL MUNICIPIO DE ANGOSTURA, ANTIOQUIA, OCCIDENTE</v>
          </cell>
          <cell r="M81">
            <v>56</v>
          </cell>
          <cell r="N81">
            <v>37.659999999999997</v>
          </cell>
          <cell r="O81" t="str">
            <v>CONTRATADO EN EJECUCIÓN</v>
          </cell>
        </row>
        <row r="82">
          <cell r="K82">
            <v>2013050380002</v>
          </cell>
          <cell r="L82" t="str">
            <v>IMPLEMENTACIÓN DE SEMILLEROS DE CAÑA PANELERA EN LA ZONA RURAL DEL MUNICIPIO DE ANGOSTURA, ANTIOQUIA, OCCIDENTE</v>
          </cell>
          <cell r="M82">
            <v>88</v>
          </cell>
          <cell r="N82">
            <v>56.45</v>
          </cell>
          <cell r="O82" t="str">
            <v>CONTRATADO EN EJECUCIÓN</v>
          </cell>
        </row>
        <row r="83">
          <cell r="K83">
            <v>2013050380003</v>
          </cell>
          <cell r="L83" t="str">
            <v>CONSTRUCCIÓN SEGUNDA ETAPA DEL PLAN MAESTRO DE ALCANTARILLADO ZONA URBANA DEL MUNICIPIO DE ANGOSTURA, ANTIOQUIA, OCCIDENTE</v>
          </cell>
          <cell r="M83">
            <v>100</v>
          </cell>
          <cell r="N83">
            <v>99.99</v>
          </cell>
          <cell r="O83" t="str">
            <v>TERMINADO</v>
          </cell>
        </row>
        <row r="84">
          <cell r="K84">
            <v>2013050380004</v>
          </cell>
          <cell r="L84" t="str">
            <v>CONSTRUCCIÓN DE OBRAS DE MITIGACIÓN DEL RIESGO POR DESBORDAMIENTO DE QUEBRADAS EN LA ZONA URBANA-FASE II-  EN EL  MUNICIPIO DE ANGOSTURA, ANTIOQUIA.</v>
          </cell>
          <cell r="M84">
            <v>100</v>
          </cell>
          <cell r="N84">
            <v>99.98</v>
          </cell>
          <cell r="O84" t="str">
            <v>CERRADO</v>
          </cell>
        </row>
        <row r="85">
          <cell r="K85">
            <v>2014050380003</v>
          </cell>
          <cell r="L85" t="str">
            <v>ADQUISICIÓN DE UN VEHICULO TIPO VOLQUETA PARA EL MUNICIPIO DE ANGOSTURA, ANTIOQUIA, OCCIDENTE</v>
          </cell>
          <cell r="M85">
            <v>100</v>
          </cell>
          <cell r="N85">
            <v>96.12</v>
          </cell>
          <cell r="O85" t="str">
            <v>CERRADO</v>
          </cell>
        </row>
        <row r="86">
          <cell r="K86">
            <v>2014050380004</v>
          </cell>
          <cell r="L86" t="str">
            <v>MANTENIMIENTO DEL CULTIVO  Y  CONSTRUCCIÓN DE CASETAS PARA EL   BENEFICIO EN LA PRODUCCIÓN DE PLATANO EN EL  MUNICIPIO DE ANGOSTURA, ANTIOQUIA, OCCIDENTE</v>
          </cell>
          <cell r="M86">
            <v>100</v>
          </cell>
          <cell r="N86">
            <v>60.65</v>
          </cell>
          <cell r="O86" t="str">
            <v>TERMINADO</v>
          </cell>
        </row>
        <row r="87">
          <cell r="K87">
            <v>2014050380005</v>
          </cell>
          <cell r="L87" t="str">
            <v>REPOSICIÓN DE CAPA DE RODADURA EN PIEDRA CEMENTO EN VIAS URBANAS Y RURALES DEL MUNICIPIO DE ANGOSTURA, ANTIOQUIA, OCCIDENTE</v>
          </cell>
          <cell r="M87">
            <v>75.19</v>
          </cell>
          <cell r="N87">
            <v>57.78</v>
          </cell>
          <cell r="O87" t="str">
            <v>CONTRATADO EN EJECUCIÓN</v>
          </cell>
        </row>
        <row r="88">
          <cell r="K88">
            <v>2014050380006</v>
          </cell>
          <cell r="L88" t="str">
            <v>CONSTRUCCIÓN PARQUE EDUCATIVO ZONA URBANA DEL MUNICIPIO DE ANGOSTURA -FASE II</v>
          </cell>
          <cell r="M88">
            <v>0</v>
          </cell>
          <cell r="N88">
            <v>2.35</v>
          </cell>
          <cell r="O88" t="str">
            <v>CONTRATADO EN EJECUCIÓN</v>
          </cell>
        </row>
        <row r="89">
          <cell r="K89">
            <v>2015050380001</v>
          </cell>
          <cell r="L89" t="str">
            <v>CONSTRUCCIÓN PUENTE VEHICULAR SOBRE LA QUEBRADA DOLORES PARAJE ZULAIBAR  MUNICIPIO ANGOSTURA, ANTIOQUIA, OCCIDENTE</v>
          </cell>
          <cell r="M89">
            <v>86.98</v>
          </cell>
          <cell r="N89">
            <v>87.24</v>
          </cell>
          <cell r="O89" t="str">
            <v>CONTRATADO EN EJECUCIÓN</v>
          </cell>
        </row>
        <row r="90">
          <cell r="K90">
            <v>2015050380002</v>
          </cell>
          <cell r="L90" t="str">
            <v>REPOSICIÓN DE ALCANTARILLADO Y CAPA DE RODADURA EN PIEDRA CEMENTO EN  LA ZONA URBANA DEL MUNICIPIO DE ANGOSTURA, ANTIOQUIA, OCCIDENTE</v>
          </cell>
          <cell r="M90">
            <v>72.66</v>
          </cell>
          <cell r="N90">
            <v>97.31</v>
          </cell>
          <cell r="O90" t="str">
            <v>CONTRATADO EN EJECUCIÓN</v>
          </cell>
        </row>
        <row r="91">
          <cell r="K91">
            <v>2013050400001</v>
          </cell>
          <cell r="L91" t="str">
            <v>CONSTRUCCIÓN VIVIENDA NUEVA PARA EL MUNICIPIO DE ANORÍ, ANTIOQUIA, OCCIDENTE</v>
          </cell>
          <cell r="M91">
            <v>100</v>
          </cell>
          <cell r="N91">
            <v>72.23</v>
          </cell>
          <cell r="O91" t="str">
            <v>TERMINADO</v>
          </cell>
        </row>
        <row r="92">
          <cell r="K92">
            <v>2014050400001</v>
          </cell>
          <cell r="L92" t="str">
            <v>CONSTRUCCIÓN PRIMERA ETAPA DEL CENTRO DE DESARROLLO INFANTIL EL ARENAL ANORÍ, ANTIOQUIA, OCCIDENTE</v>
          </cell>
          <cell r="M92">
            <v>100</v>
          </cell>
          <cell r="N92">
            <v>53</v>
          </cell>
          <cell r="O92" t="str">
            <v>TERMINADO</v>
          </cell>
        </row>
        <row r="93">
          <cell r="K93">
            <v>2016050400001</v>
          </cell>
          <cell r="L93" t="str">
            <v>FORTALECIMIENTO DE LA CAPACIDAD OPERATIVA DEL BANCO DE MAQUINARIA DEL  MUNICIPIO DE ANORÍ, ANTIOQUIA, OCCIDENTE</v>
          </cell>
          <cell r="M93">
            <v>0</v>
          </cell>
          <cell r="N93">
            <v>0</v>
          </cell>
          <cell r="O93" t="str">
            <v>SIN CONTRATAR</v>
          </cell>
        </row>
        <row r="94">
          <cell r="K94">
            <v>2016050400002</v>
          </cell>
          <cell r="L94" t="str">
            <v>ACTUALIZACIÓN REVISION Y ACTUALIZACION DEL EOT MUNICIPAL DE ANORI ANORÍ ANORÍ, , OCCIDENTE</v>
          </cell>
          <cell r="M94">
            <v>0</v>
          </cell>
          <cell r="N94">
            <v>0</v>
          </cell>
          <cell r="O94" t="str">
            <v>SIN CONTRATAR</v>
          </cell>
        </row>
        <row r="95">
          <cell r="K95">
            <v>2015000040020</v>
          </cell>
          <cell r="L95" t="str">
            <v>MEJORAMIENTO DE VIAS TERCIARIAS EN LOS MUNICIPIOS DEL OCCIDENTE ANTIOQUEÑO</v>
          </cell>
          <cell r="M95">
            <v>73.77</v>
          </cell>
          <cell r="N95">
            <v>97.63</v>
          </cell>
          <cell r="O95" t="str">
            <v>CONTRATADO EN EJECUCIÓN</v>
          </cell>
        </row>
        <row r="96">
          <cell r="K96">
            <v>2015000040024</v>
          </cell>
          <cell r="L96" t="str">
            <v>MEJORAMIENTO DE VIAS TERCIARIAS EN LOS MUNICIPIOS DEL SUROESTE ANTIOQUEÑO</v>
          </cell>
          <cell r="M96">
            <v>80.25</v>
          </cell>
          <cell r="N96">
            <v>99.34</v>
          </cell>
          <cell r="O96" t="str">
            <v>CONTRATADO EN EJECUCIÓN</v>
          </cell>
        </row>
        <row r="97">
          <cell r="K97">
            <v>2013000040026</v>
          </cell>
          <cell r="L97" t="str">
            <v>IMPLEMENTACIÓN AGRÍCOLA BAJO CONDICIONES PROTEGIDAS COMO ALTERNATIVA DE DIVERSIFICACIÓN EN EL ALTIPLANO NORTE DE ANTIOQUIA</v>
          </cell>
          <cell r="M97">
            <v>100</v>
          </cell>
          <cell r="N97">
            <v>81.96</v>
          </cell>
          <cell r="O97" t="str">
            <v>TERMINADO</v>
          </cell>
        </row>
        <row r="98">
          <cell r="K98">
            <v>2013000040058</v>
          </cell>
          <cell r="L98" t="str">
            <v>FORTALECIMIENTO DE LOS PROCESOS PRODUCTIVOS AGROPECUARIOS DE LOS MUNICIPIOS QUE CONFORMAN LA VERTIENTE CHORROS BLANCOS, ZONA NORTE DEL DEPARTAMENTO DE ANTIOQUIA,-PRIMERA ETAPA</v>
          </cell>
          <cell r="M98">
            <v>83.55</v>
          </cell>
          <cell r="N98">
            <v>77.97</v>
          </cell>
          <cell r="O98" t="str">
            <v>CONTRATADO EN EJECUCIÓN</v>
          </cell>
        </row>
        <row r="99">
          <cell r="K99">
            <v>2015000040021</v>
          </cell>
          <cell r="L99" t="str">
            <v>REHABILITACIÓN DE VÍAS URBANAS Y RURALES EN LOS MUNICIPIOS DE LA ZONA PORCE DEL DEPARTAMENTO DE ANTIOQUIA</v>
          </cell>
          <cell r="M99">
            <v>0</v>
          </cell>
          <cell r="N99">
            <v>0</v>
          </cell>
          <cell r="O99" t="str">
            <v>CONTRATADO EN EJECUCIÓN</v>
          </cell>
        </row>
        <row r="100">
          <cell r="K100">
            <v>2015000040022</v>
          </cell>
          <cell r="L100" t="str">
            <v>REHABILITACIÓN DE VÍAS URBANAS EN LOS MUNICIPIOS DE LA MESETA NORTE DEL DEPARTAMENTO DE ANTIOQUIA</v>
          </cell>
          <cell r="M100">
            <v>0</v>
          </cell>
          <cell r="N100">
            <v>0</v>
          </cell>
          <cell r="O100" t="str">
            <v>EN PROCESO DE CONTRATACIÓN</v>
          </cell>
        </row>
        <row r="101">
          <cell r="K101">
            <v>2015000040023</v>
          </cell>
          <cell r="L101" t="str">
            <v>REHABILITACIÓN DE VIAS URBANAS EN LOS MUNICIPIOS DE LA VERTIENTE CHORROS BLANCOS DEL DEPARTAMENTO DE ANTIOQUIA</v>
          </cell>
          <cell r="M101">
            <v>0</v>
          </cell>
          <cell r="N101">
            <v>0</v>
          </cell>
          <cell r="O101" t="str">
            <v>CONTRATADO SIN ACTA DE INICIO</v>
          </cell>
        </row>
        <row r="102">
          <cell r="K102">
            <v>2015000040019</v>
          </cell>
          <cell r="L102" t="str">
            <v>RECUPERACIÓN DE MALLA VIAL DEL CASCO URBANO EN PAVIMENTO RÍGIDO EN LOS MUNICIPIOS DE ITUANGO Y SAN ANDRES DE CUERQUIA</v>
          </cell>
          <cell r="M102">
            <v>24.87</v>
          </cell>
          <cell r="N102">
            <v>42.97</v>
          </cell>
          <cell r="O102" t="str">
            <v>CONTRATADO EN EJECUCIÓN</v>
          </cell>
        </row>
        <row r="103">
          <cell r="K103">
            <v>2014000040031</v>
          </cell>
          <cell r="L103" t="str">
            <v>CONSTRUCCIÓN DE PAVIMENTACIÓN DE VÍAS EN CONCRETO RÍGIDO PARA EL DESARROLLO REGIONAL EN COMUNICACIÓN VIAL DE LOS CASCOS URBANOS EN LOS MUNICIPIOS DE MUTATÁ, CAREPA, SAN PEDRO DE URABÁ Y ARBOLETES ANTIOQUIA.</v>
          </cell>
          <cell r="M103">
            <v>100</v>
          </cell>
          <cell r="N103">
            <v>90.19</v>
          </cell>
          <cell r="O103" t="str">
            <v>TERMINADO</v>
          </cell>
        </row>
        <row r="104">
          <cell r="K104">
            <v>2013000040056</v>
          </cell>
          <cell r="L104" t="str">
            <v>CONSTRUCCIÓN DE 320 UNIDADES DE VIVIENDA EN LA SUBREGIÓN DEL BAJO CAUCA, DEPARTAMENTO DE ANTIOQUIA.</v>
          </cell>
          <cell r="M104">
            <v>88.72</v>
          </cell>
          <cell r="N104">
            <v>97.32</v>
          </cell>
          <cell r="O104" t="str">
            <v>CONTRATADO EN EJECUCIÓN</v>
          </cell>
        </row>
        <row r="105">
          <cell r="K105">
            <v>2012000100172</v>
          </cell>
          <cell r="L105" t="str">
            <v>DESARROLLO DE SOLUCIONES EN CIENCIA, TECNOLOGÍA E INNOVACIÓN - CTI PARA EL SECTOR SALUD EN ANTIOQUIA</v>
          </cell>
          <cell r="M105">
            <v>85.09</v>
          </cell>
          <cell r="N105">
            <v>88.39</v>
          </cell>
          <cell r="O105" t="str">
            <v>CONTRATADO EN EJECUCIÓN</v>
          </cell>
        </row>
        <row r="106">
          <cell r="K106">
            <v>2013000100168</v>
          </cell>
          <cell r="L106" t="str">
            <v>FORTALECIMIENTO DE PLATAFORMA TECNOLÓGICA PARA LA FORMACIÓN ESPECIALIZADA EN EL ÁREA DE LA SALUD Y EL DESARROLLO DE TECNOLOGÍA BIOMÉDICA</v>
          </cell>
          <cell r="M106">
            <v>80.62</v>
          </cell>
          <cell r="N106">
            <v>82.52</v>
          </cell>
          <cell r="O106" t="str">
            <v>CONTRATADO EN EJECUCIÓN</v>
          </cell>
        </row>
        <row r="107">
          <cell r="K107">
            <v>2013000100177</v>
          </cell>
          <cell r="L107" t="str">
            <v>DESARROLLO DE NUEVOS AGENTES TERAPEUTICOS PARA EL TRATAMIENTO DE ENFERMEDADES DE IMPORTANCIA EN SALUD PUBLICA EN ANTIOQUIA</v>
          </cell>
          <cell r="M107">
            <v>75.099999999999994</v>
          </cell>
          <cell r="N107">
            <v>85.16</v>
          </cell>
          <cell r="O107" t="str">
            <v>CONTRATADO EN EJECUCIÓN</v>
          </cell>
        </row>
        <row r="108">
          <cell r="K108">
            <v>2013000100183</v>
          </cell>
          <cell r="L108" t="str">
            <v>DESARROLLO DE SOLUCIONES EN CIENCIA, TECNOLOGÍA E INNOVACIÓN PARA EL ASESORAMIENTO ESPECIALIZADO EN FARMACOLOGÍA Y TOXICOLOGÍA EN MEDELLÍN, ANTIOQUIA, OCCIDENTE</v>
          </cell>
          <cell r="M108">
            <v>86.73</v>
          </cell>
          <cell r="N108">
            <v>76.25</v>
          </cell>
          <cell r="O108" t="str">
            <v>CONTRATADO EN EJECUCIÓN</v>
          </cell>
        </row>
        <row r="109">
          <cell r="K109">
            <v>2013000100184</v>
          </cell>
          <cell r="L109" t="str">
            <v>INVESTIGACIÓN CELDAS SOLARES NANOESTRUCTURADAS: DESARROLLO Y APLICACIÓN DE LAS TECNOLOGÍAS EN ZONAS NO INTERCONECTADAS O DE INTERMITEN CIA ENERGÉTICA DEL DEPARTAMENTO DE ANTIOQUIA.</v>
          </cell>
          <cell r="M109">
            <v>63.78</v>
          </cell>
          <cell r="N109">
            <v>54.47</v>
          </cell>
          <cell r="O109" t="str">
            <v>CONTRATADO EN EJECUCIÓN</v>
          </cell>
        </row>
        <row r="110">
          <cell r="K110">
            <v>2013000100202</v>
          </cell>
          <cell r="L110" t="str">
            <v>DESARROLLO DE SOLUCIONES EN CTI PARA TELESALUD EN EL DEPARTAMENTO DE ANTIOQUIA ANTIOQUIA</v>
          </cell>
          <cell r="M110">
            <v>63.6</v>
          </cell>
          <cell r="N110">
            <v>60.09</v>
          </cell>
          <cell r="O110" t="str">
            <v>CONTRATADO EN EJECUCIÓN</v>
          </cell>
        </row>
        <row r="111">
          <cell r="K111">
            <v>2012003050003</v>
          </cell>
          <cell r="L111" t="str">
            <v>APOYO FINANCIACIÓN A LOS JÓVENES PARA EL ACCESO Y LA PERMANENCIA EN LA EDUCACIÓN SUPERIOR TODO EL DEPARTAMENTO, ANTIOQUIA, OCCIDENTE</v>
          </cell>
          <cell r="M111">
            <v>49.33</v>
          </cell>
          <cell r="N111">
            <v>73.55</v>
          </cell>
          <cell r="O111" t="str">
            <v>CONTRATADO EN EJECUCIÓN</v>
          </cell>
        </row>
        <row r="112">
          <cell r="K112">
            <v>2012000040028</v>
          </cell>
          <cell r="L112" t="str">
            <v>HABILITACIÓN DE CIRCUITOS VIALES SUBREGIONALES EN ANTIOQUIA PARA POTENCIAR LA  CONECTIVIDAD Y ACCESIBILIDAD DEL DEPARTAMENTO OCCIDENTE, ANTIOQUIA, TODO EL DEPARTAMENTO</v>
          </cell>
          <cell r="M112">
            <v>99.57</v>
          </cell>
          <cell r="N112">
            <v>70.84</v>
          </cell>
          <cell r="O112" t="str">
            <v>TERMINADO</v>
          </cell>
        </row>
        <row r="113">
          <cell r="K113">
            <v>2012000040034</v>
          </cell>
          <cell r="L113" t="str">
            <v>PROYECTO PILOTO  RECUPERACIÓN DE PASIVOS AMBIENTALES GENERADOS POR LA MINERÍA</v>
          </cell>
          <cell r="M113">
            <v>100</v>
          </cell>
          <cell r="N113">
            <v>79.39</v>
          </cell>
          <cell r="O113" t="str">
            <v>TERMINADO</v>
          </cell>
        </row>
        <row r="114">
          <cell r="K114">
            <v>2012000100003</v>
          </cell>
          <cell r="L114" t="str">
            <v>DESARROLLO TECNOLÓGICO, PRODUCTIVO Y COMERCIAL DEL AGUACATE EN EL DEPARTAMENTO DE ANTIOQUIA -COLOMBIA</v>
          </cell>
          <cell r="M114">
            <v>65.88</v>
          </cell>
          <cell r="N114">
            <v>83.56</v>
          </cell>
          <cell r="O114" t="str">
            <v>CONTRATADO EN EJECUCIÓN</v>
          </cell>
        </row>
        <row r="115">
          <cell r="K115">
            <v>2012000100024</v>
          </cell>
          <cell r="L115" t="str">
            <v>INVESTIGACIÓN TÉCNICO-SOCIAL DE LAS OLEGINOSAS PROMISORIAS HIGUERILLA Y SACHA INCHI CON MIRAS A SU DESARROLLO AGROINDUSTRIAL. ANTIOQUIA</v>
          </cell>
          <cell r="M115">
            <v>77.95</v>
          </cell>
          <cell r="N115">
            <v>90.4</v>
          </cell>
          <cell r="O115" t="str">
            <v>CONTRATADO EN EJECUCIÓN</v>
          </cell>
        </row>
        <row r="116">
          <cell r="K116">
            <v>2012000100033</v>
          </cell>
          <cell r="L116" t="str">
            <v>ESTUDIO SELECCIÓN Y ESTANDARIZACIÓN DE SISTEMAS TECNOLÓGICOS ALTERNATIVOS PARA REHABILITACIÓN Y TRATAMIENTO DE PUNTOS CRÍTICOS EN VÍAS Y DESARROLLO DE PRUEBAS PILOTO EN SUBREGIONES DE ANTIOQUIA</v>
          </cell>
          <cell r="M116">
            <v>100</v>
          </cell>
          <cell r="N116">
            <v>100</v>
          </cell>
          <cell r="O116" t="str">
            <v>TERMINADO</v>
          </cell>
        </row>
        <row r="117">
          <cell r="K117">
            <v>2012000100058</v>
          </cell>
          <cell r="L117" t="str">
            <v>INVESTIGACIÓN PARA EL DESARROLLO DE ALTERNATIVAS PRODUCTIVAS CON ESPECIES PROMISORIAS DE LA BIODIVERSIDAD EN EL MEDIO ATRATO ANTIOQUEÑO</v>
          </cell>
          <cell r="M117">
            <v>100</v>
          </cell>
          <cell r="N117">
            <v>84.29</v>
          </cell>
          <cell r="O117" t="str">
            <v>CERRADO</v>
          </cell>
        </row>
        <row r="118">
          <cell r="K118">
            <v>2012000100112</v>
          </cell>
          <cell r="L118" t="str">
            <v>INVESTIGACIÓN DETERMINACIÓN DEL GRADO DE EXPLOSIVIDAD DEL POLVO DE CARBÓN Y CONTENIDO DE GAS METANO ASOCIADOS A LOS MANTOS DE CARBÓN OCCIDENTE, ANTIOQUIA, AMAGÁ</v>
          </cell>
          <cell r="M118">
            <v>100</v>
          </cell>
          <cell r="N118">
            <v>99.84</v>
          </cell>
          <cell r="O118" t="str">
            <v>TERMINADO</v>
          </cell>
        </row>
        <row r="119">
          <cell r="K119">
            <v>2012000100113</v>
          </cell>
          <cell r="L119" t="str">
            <v>ANÁLISIS IMPLICACIONES SOCIALES Y ECONÓMICAS DE LAS AUTOPISTAS DE LA PROSPERIDAD OCCIDENTE, ANTIOQUIA</v>
          </cell>
          <cell r="M119">
            <v>100</v>
          </cell>
          <cell r="N119">
            <v>100</v>
          </cell>
          <cell r="O119" t="str">
            <v>TERMINADO</v>
          </cell>
        </row>
        <row r="120">
          <cell r="K120">
            <v>2012000100114</v>
          </cell>
          <cell r="L120" t="str">
            <v>APOYO FOMENTO AL CULTIVO DE CACAOS ESPECIALES DEPARTAMENTO DE ANTIOQUIA</v>
          </cell>
          <cell r="M120">
            <v>61.26</v>
          </cell>
          <cell r="N120">
            <v>68.12</v>
          </cell>
          <cell r="O120" t="str">
            <v>CONTRATADO EN EJECUCIÓN</v>
          </cell>
        </row>
        <row r="121">
          <cell r="K121">
            <v>2012000100159</v>
          </cell>
          <cell r="L121" t="str">
            <v>FORTALECIMIENTO REGIONAL DE LA PESCA Y LA ACUICULTURA EN ANTIOQUIA</v>
          </cell>
          <cell r="M121">
            <v>69.48</v>
          </cell>
          <cell r="N121">
            <v>75.650000000000006</v>
          </cell>
          <cell r="O121" t="str">
            <v>CONTRATADO EN EJECUCIÓN</v>
          </cell>
        </row>
        <row r="122">
          <cell r="K122">
            <v>2012000100163</v>
          </cell>
          <cell r="L122" t="str">
            <v>FORTALECIMIENTO DE LA CADENA PRODUCTIVA DE LECHE DEL DISTRITO DEL NORTE ANTIOQUEÑO</v>
          </cell>
          <cell r="M122">
            <v>100</v>
          </cell>
          <cell r="N122">
            <v>99.83</v>
          </cell>
          <cell r="O122" t="str">
            <v>TERMINADO</v>
          </cell>
        </row>
        <row r="123">
          <cell r="K123">
            <v>2012000100177</v>
          </cell>
          <cell r="L123" t="str">
            <v>IMPLEMENTACIÓN UNIDAD DE INFORMACIÓN E INVESTIGACIÓN SOBRE NUEVAS MEDIDAS DE CALIDAD DE LA EDUCACIÓN EN ANTIOQUIA</v>
          </cell>
          <cell r="M123">
            <v>99</v>
          </cell>
          <cell r="N123">
            <v>78.38</v>
          </cell>
          <cell r="O123" t="str">
            <v>CONTRATADO EN EJECUCIÓN</v>
          </cell>
        </row>
        <row r="124">
          <cell r="K124">
            <v>2012000100181</v>
          </cell>
          <cell r="L124" t="str">
            <v>CAPACITACIÓN MEDIANTE BECAS DE MAESTRIA A DOCENTES Y DIRECTIVOS DE ESTABLECIMIENTOS EDUCATIVOS MUNICIPIOS NO CERTIFICADOS EN EL OCCIDENTE, ANTIOQUIA, TODO EL DEPARTAMENTO</v>
          </cell>
          <cell r="M124">
            <v>89.6</v>
          </cell>
          <cell r="N124">
            <v>100</v>
          </cell>
          <cell r="O124" t="str">
            <v>CONTRATADO EN EJECUCIÓN</v>
          </cell>
        </row>
        <row r="125">
          <cell r="K125">
            <v>2012000100183</v>
          </cell>
          <cell r="L125" t="str">
            <v>FORTALECIMIENTO PROYECTO ANTIOQUIA: ORIGEN DE CAFÉS ESPECIALES EN EL DEPARTAMENTO DE ANTIOQUIA</v>
          </cell>
          <cell r="M125">
            <v>100</v>
          </cell>
          <cell r="N125">
            <v>79.62</v>
          </cell>
          <cell r="O125" t="str">
            <v>TERMINADO</v>
          </cell>
        </row>
        <row r="126">
          <cell r="K126">
            <v>2012003050002</v>
          </cell>
          <cell r="L126" t="str">
            <v>APOYO DE LA ATENCION DE LA POBLACIÓN POBRE NO CUBIERTA CON SUBSIDIO EN SALUD EN TODO EL DEPARTAMENTO, ANTIOQUIA, OCCIDENTE</v>
          </cell>
          <cell r="M126">
            <v>100</v>
          </cell>
          <cell r="N126">
            <v>100</v>
          </cell>
          <cell r="O126" t="str">
            <v>CERRADO</v>
          </cell>
        </row>
        <row r="127">
          <cell r="K127">
            <v>2012003050005</v>
          </cell>
          <cell r="L127" t="str">
            <v>IMPLEMENTACIÓN DE ESTRATEGIAS DE ATENCIÓN INTEGRAL A FAMILIAS EN RIESGO DE INSEGURIDAD ALIMENTARIA Y NUTRICIONAL DE TODO EL DEPARTAMENTO, ANTIOQUIA, OCCIDENTE</v>
          </cell>
          <cell r="M127">
            <v>100</v>
          </cell>
          <cell r="N127">
            <v>50.72</v>
          </cell>
          <cell r="O127" t="str">
            <v>TERMINADO</v>
          </cell>
        </row>
        <row r="128">
          <cell r="K128">
            <v>2012003050006</v>
          </cell>
          <cell r="L128" t="str">
            <v>CAPACITACIÓN A ESTUDIANTES EN FORMACIÓN PARA EL TRABAJO TODO EL DEPARTAMENTO, ANTIOQUIA, OCCIDENTE</v>
          </cell>
          <cell r="M128">
            <v>100</v>
          </cell>
          <cell r="N128">
            <v>100</v>
          </cell>
          <cell r="O128" t="str">
            <v>CERRADO</v>
          </cell>
        </row>
        <row r="129">
          <cell r="K129">
            <v>2013000040002</v>
          </cell>
          <cell r="L129" t="str">
            <v>DESARROLLO DE LA CAPACIDAD TÉCNICA Y TECNOLÓGICA DE LAS INSTITUCIONES OFICIALES DE EDUCACIÓN SUPERIOR DE ANTIOQUIA</v>
          </cell>
          <cell r="M129">
            <v>99.04</v>
          </cell>
          <cell r="N129">
            <v>79.959999999999994</v>
          </cell>
          <cell r="O129" t="str">
            <v>CONTRATADO EN EJECUCIÓN</v>
          </cell>
        </row>
        <row r="130">
          <cell r="K130">
            <v>2013000040003</v>
          </cell>
          <cell r="L130" t="str">
            <v>IMPLEMENTACIÓN FOMENTO A LA CREACIÓN DE EMPRESAS Y AL FORTALECIMIENTO EMPRESARIAL EN LAS SUBREGIONES DEL  DEPARTAMENTO DE ANTIOQUIA</v>
          </cell>
          <cell r="M130">
            <v>100</v>
          </cell>
          <cell r="N130">
            <v>101.21</v>
          </cell>
          <cell r="O130" t="str">
            <v>TERMINADO</v>
          </cell>
        </row>
        <row r="131">
          <cell r="K131">
            <v>2013000040060</v>
          </cell>
          <cell r="L131" t="str">
            <v>FORTALECIMIENTO DEL SECTOR ACUÍCOLA Y PESQUERO DEL DEPARTAMENTO DE ANTIOQUIA</v>
          </cell>
          <cell r="M131">
            <v>80.58</v>
          </cell>
          <cell r="N131">
            <v>85.51</v>
          </cell>
          <cell r="O131" t="str">
            <v>CONTRATADO EN EJECUCIÓN</v>
          </cell>
        </row>
        <row r="132">
          <cell r="K132">
            <v>2013000100144</v>
          </cell>
          <cell r="L132" t="str">
            <v>FORTALECIMIENTO A LOS PRODUCTORES EN EL ENCADEMANIENTO PRODUCTIVO DE FRUTA PEQUEÑA</v>
          </cell>
          <cell r="M132">
            <v>87.31</v>
          </cell>
          <cell r="N132">
            <v>95.28</v>
          </cell>
          <cell r="O132" t="str">
            <v>CONTRATADO EN EJECUCIÓN</v>
          </cell>
        </row>
        <row r="133">
          <cell r="K133">
            <v>2013000100160</v>
          </cell>
          <cell r="L133" t="str">
            <v>DESARROLLO DE DISEÑOS ARQUITECTÓNICOS Y TÉCNICOS PARA SOLUCIONES DE VIVIENDA A BAJO COSTO EN SISTEMAS DE HORMIGÓN Y TIERRA CRUDA EN EL DEPARTAMENTO DE ANTIOQUIA</v>
          </cell>
          <cell r="M133">
            <v>100</v>
          </cell>
          <cell r="N133">
            <v>100</v>
          </cell>
          <cell r="O133" t="str">
            <v>CERRADO</v>
          </cell>
        </row>
        <row r="134">
          <cell r="K134">
            <v>2013000100162</v>
          </cell>
          <cell r="L134" t="str">
            <v>MEJORAMIENTO DE LA PRODUCTIVIDAD PARA EL DESARROLLO Y AUMENTO EN LA COMPETITIVIDAD EN LA CADENA DE CAUCHO NATURAL, MEDIANTE UN PROGRAMA DE INVESTIGACIÓN APLICADA EN INNOVACION EN EL DEPARTAMENTO DE ANTIOQUIA</v>
          </cell>
          <cell r="M134">
            <v>87.77</v>
          </cell>
          <cell r="N134">
            <v>96.15</v>
          </cell>
          <cell r="O134" t="str">
            <v>CONTRATADO EN EJECUCIÓN</v>
          </cell>
        </row>
        <row r="135">
          <cell r="K135">
            <v>2013000100163</v>
          </cell>
          <cell r="L135" t="str">
            <v>FORTALECIMIENTO DEL SECTOR DE LAS PLANTAS AROMÁTICAS, MEDICINALES Y CONDIMENTARIAS EN EL DEPARTAMENTO DE ANTIOQUIA</v>
          </cell>
          <cell r="M135">
            <v>81.56</v>
          </cell>
          <cell r="N135">
            <v>95.06</v>
          </cell>
          <cell r="O135" t="str">
            <v>CONTRATADO EN EJECUCIÓN</v>
          </cell>
        </row>
        <row r="136">
          <cell r="K136">
            <v>2013000100165</v>
          </cell>
          <cell r="L136" t="str">
            <v>INVESTIGACIÓN MEJORAMIENTO DE LA PRODUCTIVIDAD DEL CULTIVO DEL PLÁTANO SUROESTE Y URABÁSUROESTE Y URABÁ</v>
          </cell>
          <cell r="M136">
            <v>94.99</v>
          </cell>
          <cell r="N136">
            <v>95.17</v>
          </cell>
          <cell r="O136" t="str">
            <v>CONTRATADO EN EJECUCIÓN</v>
          </cell>
        </row>
        <row r="137">
          <cell r="K137">
            <v>2013000100167</v>
          </cell>
          <cell r="L137" t="str">
            <v>FORTALECIMIENTO DE LA CADENA DE HORTALIZAS EN EL DEPARTAMENTO DE ANTIOQUIA A TRAVÉS DE LA GENERACIÓN DE UN SISTEMA DE INOCUIDAD Y APROVECHAMIENTO DE RESIDUOS PARA POTENCIAR SU ACTIVIDAD</v>
          </cell>
          <cell r="M137">
            <v>68.11</v>
          </cell>
          <cell r="N137">
            <v>86</v>
          </cell>
          <cell r="O137" t="str">
            <v>CONTRATADO EN EJECUCIÓN</v>
          </cell>
        </row>
        <row r="138">
          <cell r="K138">
            <v>2013000100171</v>
          </cell>
          <cell r="L138" t="str">
            <v>INVESTIGACIÓN CONTROL CARACOL PLAGA ACHATINA FULICA Y DISMINUCIÓN DEL RIESGO EN SALUD, AGRICULTURA Y TURISMO CON LA COMUNIDAD DE SANTAFÉ DE ANTIOQUIA, ANTIOQUIA, OCCIDENTE</v>
          </cell>
          <cell r="M138">
            <v>100</v>
          </cell>
          <cell r="N138">
            <v>92.22</v>
          </cell>
          <cell r="O138" t="str">
            <v>TERMINADO</v>
          </cell>
        </row>
        <row r="139">
          <cell r="K139">
            <v>2013000100173</v>
          </cell>
          <cell r="L139" t="str">
            <v>IDENTIFICACIÓN DE FACTORES DE RIESGO BIÓTICOS Y ABIÓTICOS ASOCIADOS A LA INFECCIÓN EN MANGLE ROJO (RHIZOPHORA MANGLE) EN EL GOLFO DE URABÁ</v>
          </cell>
          <cell r="M139">
            <v>100</v>
          </cell>
          <cell r="N139">
            <v>100</v>
          </cell>
          <cell r="O139" t="str">
            <v>CERRADO</v>
          </cell>
        </row>
        <row r="140">
          <cell r="K140">
            <v>2013003050001</v>
          </cell>
          <cell r="L140" t="str">
            <v>IMPLEMENTACIÓN DE ESTRATEGIAS DE ATENCIÓN Y PREVENCION INTEGRAL A FAMILIAS EN RIESGO DE INSEGURIDAD ALIMENTARIA Y NUTRICIONAL DE TODO EL DEPARTAMENTO, ANTIOQUIA, OCCIDENTE</v>
          </cell>
          <cell r="M140">
            <v>94.76</v>
          </cell>
          <cell r="N140">
            <v>96.13</v>
          </cell>
          <cell r="O140" t="str">
            <v>CONTRATADO EN EJECUCIÓN</v>
          </cell>
        </row>
        <row r="141">
          <cell r="K141">
            <v>2014000040020</v>
          </cell>
          <cell r="L141" t="str">
            <v>HABILITACIÓN DE LOS CIRCUITOS VIALES SUBREGIONALES EN ANTIOQUIA PARA POTENCIAR LA CONECTIVIDAD Y LA ACCESIBILIDAD DEL DEPARTAMENTO. SEGUNDA ETAPA</v>
          </cell>
          <cell r="M141">
            <v>98.25</v>
          </cell>
          <cell r="N141">
            <v>95.97</v>
          </cell>
          <cell r="O141" t="str">
            <v>CONTRATADO EN EJECUCIÓN</v>
          </cell>
        </row>
        <row r="142">
          <cell r="K142">
            <v>2014000100037</v>
          </cell>
          <cell r="L142" t="str">
            <v>DISEÑO E IMPLEMENTACIÓN DE PROTOTIPO A ESCALA DE LABORATORIO DE PLANTA DE PROCESAMIENTO DE ORO CERO MERCURIO PARA LOS MUNICIPIOS DE REMEDIOS Y PUERTO BERRIO EN EL DEPARTAMENTO DE ANTIOQUIA</v>
          </cell>
          <cell r="M142">
            <v>86.19</v>
          </cell>
          <cell r="N142">
            <v>88.81</v>
          </cell>
          <cell r="O142" t="str">
            <v>CONTRATADO EN EJECUCIÓN</v>
          </cell>
        </row>
        <row r="143">
          <cell r="K143">
            <v>2014003050002</v>
          </cell>
          <cell r="L143" t="str">
            <v>DOTACIÓN TECNOLÓGICA Y AUDIOVISUAL PARA EL DESARROLLO DE LAS ACTIVIDADES DE LA PROGRAMACIÓN EDUCATIVA DE LOS PARQUES EDUCATIVOS DEL DEPARTAMENTO DE ANTIOQUIA</v>
          </cell>
          <cell r="M143">
            <v>86.58</v>
          </cell>
          <cell r="N143">
            <v>98.92</v>
          </cell>
          <cell r="O143" t="str">
            <v>CONTRATADO EN EJECUCIÓN</v>
          </cell>
        </row>
        <row r="144">
          <cell r="K144">
            <v>2015000040009</v>
          </cell>
          <cell r="L144" t="str">
            <v>CAPACITACIÓN A ESTUDIANTES EN FORMACIÓN PARA EL TRABAJO SEGUNDA FASE TODO EL DEPARTAMENTO, ANTIOQUIA, OCCIDENTE</v>
          </cell>
          <cell r="M144">
            <v>79.98</v>
          </cell>
          <cell r="N144">
            <v>62.17</v>
          </cell>
          <cell r="O144" t="str">
            <v>CONTRATADO EN EJECUCIÓN</v>
          </cell>
        </row>
        <row r="145">
          <cell r="K145">
            <v>2015000100004</v>
          </cell>
          <cell r="L145" t="str">
            <v>DESARROLLO DE ACTIVIDADES PARA FOMENTAR LA APROPIACIÓN Y EL CONOCIMIENTO EN CIENCIA, TECNOLOGÍA Y LENGUAJE EN LOS 90 MUNICIPIOS CON PARQUE O CIUDADELA EDUCATIVA DEL DEPARTAMENTO</v>
          </cell>
          <cell r="M145">
            <v>39.94</v>
          </cell>
          <cell r="N145">
            <v>36.92</v>
          </cell>
          <cell r="O145" t="str">
            <v>CONTRATADO EN EJECUCIÓN</v>
          </cell>
        </row>
        <row r="146">
          <cell r="K146">
            <v>2015003050001</v>
          </cell>
          <cell r="L146" t="str">
            <v>CONSTRUCCIÓN Y MEJORAMIENTO DE AMBIENTES DE APRENDIZAJE DEL ESTABLECIMIENTO EDUCATIVO I.E. VALDIVIA EN EL MUNICIPIO DE VALDIVIA, ANTIOQUIA, OCCIDENTE.</v>
          </cell>
          <cell r="M146">
            <v>18.07</v>
          </cell>
          <cell r="N146">
            <v>30.98</v>
          </cell>
          <cell r="O146" t="str">
            <v>CONTRATADO EN EJECUCIÓN</v>
          </cell>
        </row>
        <row r="147">
          <cell r="K147">
            <v>2015003050002</v>
          </cell>
          <cell r="L147" t="str">
            <v>CONSTRUCCIÓN PARQUE EDUCATIVO EL BAGRE, ANTIOQUIA</v>
          </cell>
          <cell r="M147">
            <v>91.12</v>
          </cell>
          <cell r="N147">
            <v>88.75</v>
          </cell>
          <cell r="O147" t="str">
            <v>TERMINADO</v>
          </cell>
        </row>
        <row r="148">
          <cell r="K148">
            <v>2015003050005</v>
          </cell>
          <cell r="L148" t="str">
            <v>CONSTRUCCIÓN PARQUE EDUCATIVO LIBORINA, ANTIOQUIA</v>
          </cell>
          <cell r="M148">
            <v>91.02</v>
          </cell>
          <cell r="N148">
            <v>83.66</v>
          </cell>
          <cell r="O148" t="str">
            <v>TERMINADO</v>
          </cell>
        </row>
        <row r="149">
          <cell r="K149">
            <v>2015003050006</v>
          </cell>
          <cell r="L149" t="str">
            <v>CONSTRUCCIÓN PARQUE EDUCATIVO ARBOLETES, ANTIOQUIA</v>
          </cell>
          <cell r="M149">
            <v>81.47</v>
          </cell>
          <cell r="N149">
            <v>76.010000000000005</v>
          </cell>
          <cell r="O149" t="str">
            <v>CONTRATADO EN EJECUCIÓN</v>
          </cell>
        </row>
        <row r="150">
          <cell r="K150">
            <v>2015003050009</v>
          </cell>
          <cell r="L150" t="str">
            <v>DOTACIÓN TECNOLÓGICA Y AUDIOVISUAL PARA EL DESARROLLO DE LAS ACTIVIDADES DE LA PROGRAMACIÓN EDUCATIVA DEL PARQUE EDUCATIVO DE LA ESTRELLA</v>
          </cell>
          <cell r="M150">
            <v>85</v>
          </cell>
          <cell r="N150">
            <v>95.71</v>
          </cell>
          <cell r="O150" t="str">
            <v>CONTRATADO EN EJECUCIÓN</v>
          </cell>
        </row>
        <row r="151">
          <cell r="K151">
            <v>2015003050011</v>
          </cell>
          <cell r="L151" t="str">
            <v>IMPLEMENTACIÓN DE ESTRATEGIAS DE ATENCION INTEGRAL EN SALUD Y NUTRICION A NIÑOS, NIÑAS, MADRES GESTANTES Y LACTANTES DEL DEPARTAMENTO DE ANTIOQUIA</v>
          </cell>
          <cell r="M151">
            <v>0</v>
          </cell>
          <cell r="N151">
            <v>77.569999999999993</v>
          </cell>
          <cell r="O151" t="str">
            <v>CONTRATADO EN EJECUCIÓN</v>
          </cell>
        </row>
        <row r="152">
          <cell r="K152">
            <v>2015003050012</v>
          </cell>
          <cell r="L152" t="str">
            <v>FORTALECIMIENTO DEL ACCESO A LA EDUCACIÓN SUPERIOR A TRAVÉS DE INSTITUCIONES EDUCATIVAS Y LA RED DE PARQUES Y CIUDADELAS EDUCATIVAS DE ANTIOQUIA</v>
          </cell>
          <cell r="M152">
            <v>6.13</v>
          </cell>
          <cell r="N152">
            <v>16.52</v>
          </cell>
          <cell r="O152" t="str">
            <v>CONTRATADO EN EJECUCIÓN</v>
          </cell>
        </row>
        <row r="153">
          <cell r="K153">
            <v>2013000040057</v>
          </cell>
          <cell r="L153" t="str">
            <v>MEJORAMIENTO DE VIVIENDA ZONA NORDESTE DEL DEPARTAMENTO DE ANTIOQUIA.</v>
          </cell>
          <cell r="M153">
            <v>100</v>
          </cell>
          <cell r="N153">
            <v>100</v>
          </cell>
          <cell r="O153" t="str">
            <v>TERMINADO</v>
          </cell>
        </row>
        <row r="154">
          <cell r="K154">
            <v>2013000040067</v>
          </cell>
          <cell r="L154" t="str">
            <v>CONSTRUCCIÓN DE VIVIENDA NUEVA RURAL EN LA ZONA DEL MAGDALENA MEDIO DEL DEPARTAMENTO DE ANTIOQUIA</v>
          </cell>
          <cell r="M154">
            <v>100</v>
          </cell>
          <cell r="N154">
            <v>100</v>
          </cell>
          <cell r="O154" t="str">
            <v>TERMINADO</v>
          </cell>
        </row>
        <row r="155">
          <cell r="K155">
            <v>2013000040068</v>
          </cell>
          <cell r="L155" t="str">
            <v>CONSTRUCCIÓN DE VIVIENDA NUEVA RURAL EN LA ZONA DEL SUROESTE DEL DEPARTAMENTO DE ANTIOQUIA</v>
          </cell>
          <cell r="M155">
            <v>100</v>
          </cell>
          <cell r="N155">
            <v>100</v>
          </cell>
          <cell r="O155" t="str">
            <v>TERMINADO</v>
          </cell>
        </row>
        <row r="156">
          <cell r="K156">
            <v>2014000040015</v>
          </cell>
          <cell r="L156" t="str">
            <v>MEJORAMIENTO DE VIVIENDA EN LA REGIÓN NORDESTE DEL DEPARTAMENTO DE ANTIOQUIA. SEGUNDA ETAPA</v>
          </cell>
          <cell r="M156">
            <v>100</v>
          </cell>
          <cell r="N156">
            <v>100</v>
          </cell>
          <cell r="O156" t="str">
            <v>TERMINADO</v>
          </cell>
        </row>
        <row r="157">
          <cell r="K157">
            <v>2014000040017</v>
          </cell>
          <cell r="L157" t="str">
            <v>CONSTRUCCIÓN DE VIVIENDA NUEVA URBANA EN LA REGIÓN SUROESTE DEL DEPARTAMENTO DE ANTIOQUIA</v>
          </cell>
          <cell r="M157">
            <v>91.37</v>
          </cell>
          <cell r="N157">
            <v>100</v>
          </cell>
          <cell r="O157" t="str">
            <v>CONTRATADO EN EJECUCIÓN</v>
          </cell>
        </row>
        <row r="158">
          <cell r="K158">
            <v>2014000040018</v>
          </cell>
          <cell r="L158" t="str">
            <v>CONSTRUCCIÓN DE VIVIENDA NUEVA URBANA EN LA REGIÓN MAGDALENA MEDIO DEL DEPARTAMENTO DE ANTIOQUIA</v>
          </cell>
          <cell r="M158">
            <v>98.4</v>
          </cell>
          <cell r="N158">
            <v>100</v>
          </cell>
          <cell r="O158" t="str">
            <v>TERMINADO</v>
          </cell>
        </row>
        <row r="159">
          <cell r="K159">
            <v>2014000040024</v>
          </cell>
          <cell r="L159" t="str">
            <v>CONSTRUCCIÓN DE VIVIENDA NUEVA EN LA REGIÓN MAGDALENA MEDIO DEL DEPARTAMENTO DE ANTIOQUIA</v>
          </cell>
          <cell r="M159">
            <v>97.16</v>
          </cell>
          <cell r="N159">
            <v>97.38</v>
          </cell>
          <cell r="O159" t="str">
            <v>CONTRATADO EN EJECUCIÓN</v>
          </cell>
        </row>
        <row r="160">
          <cell r="K160">
            <v>2014000040030</v>
          </cell>
          <cell r="L160" t="str">
            <v>CONSTRUCCIÓN DE VIVIENDA NUEVA EN LA REGIÓN SUROESTE DEL DEPARTAMENTO DE ANTIOQUIA</v>
          </cell>
          <cell r="M160">
            <v>92.21</v>
          </cell>
          <cell r="N160">
            <v>97.81</v>
          </cell>
          <cell r="O160" t="str">
            <v>CONTRATADO EN EJECUCIÓN</v>
          </cell>
        </row>
        <row r="161">
          <cell r="K161">
            <v>2015003050007</v>
          </cell>
          <cell r="L161" t="str">
            <v>CONSTRUCCIÓN DE ESCENARIOS DEPORTIVOS MULTIPROPÓSITO EN LOS MUNICIPIOS DEL DEPARTAMENTO DE ANTIOQUIA</v>
          </cell>
          <cell r="M161">
            <v>100</v>
          </cell>
          <cell r="N161">
            <v>91.87</v>
          </cell>
          <cell r="O161" t="str">
            <v>TERMINADO</v>
          </cell>
        </row>
        <row r="162">
          <cell r="K162">
            <v>2015003050004</v>
          </cell>
          <cell r="L162" t="str">
            <v>CONSTRUCCIÓN DE OBRAS COMPLEMENTARIAS DE LA PRIMERA ETAPA DEL PLAN MAESTRO DE ALCANTARILLADO EN LA ZONA URBANA DEL MUNICIPIO DE AMALFI, ANTIOQUIA, OCCIDENTE</v>
          </cell>
          <cell r="M162">
            <v>100</v>
          </cell>
          <cell r="N162">
            <v>80.53</v>
          </cell>
          <cell r="O162" t="str">
            <v>CERRADO</v>
          </cell>
        </row>
        <row r="163">
          <cell r="K163">
            <v>2013000040059</v>
          </cell>
          <cell r="L163" t="str">
            <v>ESTUDIOS Y DISEÑOS PARA EL PARQUE REGIONAL DE TRATAMIENTO DE RESIDUOS SÓLIDOS DEL BAJO CAUCA ANTIOQUEÑO</v>
          </cell>
          <cell r="M163">
            <v>78.11</v>
          </cell>
          <cell r="N163">
            <v>61.68</v>
          </cell>
          <cell r="O163" t="str">
            <v>CONTRATADO EN EJECUCIÓN</v>
          </cell>
        </row>
        <row r="164">
          <cell r="K164">
            <v>2013000040055</v>
          </cell>
          <cell r="L164" t="str">
            <v>CONSTRUCCIÓN DE DOS CENTROS TRANSITORIOS PARA LA ATENCIÓN DEL MENOR INFRACTOR EN LOS MUNICIPIOS DE EL BAGRE Y CAUCASIA, SUBREGIÓN DEL BAJO CAUCA, DEPARTAMENTO DE ANTIOQUIA</v>
          </cell>
          <cell r="M164">
            <v>74.97</v>
          </cell>
          <cell r="N164">
            <v>68.13</v>
          </cell>
          <cell r="O164" t="str">
            <v>CONTRATADO EN EJECUCIÓN</v>
          </cell>
        </row>
        <row r="165">
          <cell r="K165">
            <v>2012000040036</v>
          </cell>
          <cell r="L165" t="str">
            <v>EXPLOTACIÓN DE 200 HECTAREAS DE CULTIVO DE CITRICOS  EN EL OCCIDENTE LEJANO ANTIOQUEÑO</v>
          </cell>
          <cell r="M165">
            <v>100</v>
          </cell>
          <cell r="N165">
            <v>97.98</v>
          </cell>
          <cell r="O165" t="str">
            <v>TERMINADO</v>
          </cell>
        </row>
        <row r="166">
          <cell r="K166">
            <v>2013000040032</v>
          </cell>
          <cell r="L166" t="str">
            <v>IMPLANTACIÓN DE 578 HECTAREAS DE REFORESTACION COMERCIAL EN EL OCCIDENTE ANTIOQUEÑO</v>
          </cell>
          <cell r="M166">
            <v>100</v>
          </cell>
          <cell r="N166">
            <v>76.67</v>
          </cell>
          <cell r="O166" t="str">
            <v>TERMINADO</v>
          </cell>
        </row>
        <row r="167">
          <cell r="K167">
            <v>2015000040015</v>
          </cell>
          <cell r="L167" t="str">
            <v>CONSTRUCCIÓN PUENTE Y ADECUACIÓN DE VÍA EXISTENTE EN LA VEREDA RIO GRANDE DE LOS MUNICIPIOS DE ENTRERRIOS Y SANTA ROSA DE OSOS, ANTIOQUIA.</v>
          </cell>
          <cell r="M167">
            <v>64.5</v>
          </cell>
          <cell r="N167">
            <v>95.56</v>
          </cell>
          <cell r="O167" t="str">
            <v>CONTRATADO EN EJECUCIÓN</v>
          </cell>
        </row>
        <row r="168">
          <cell r="K168">
            <v>2015000040018</v>
          </cell>
          <cell r="L168" t="str">
            <v>CONSTRUCCIÓN DE ESTRUCTURA HIDRÁULICA EN LA QUEBRADA LA CHAQUIRA DEL MUNICIPIO DE ENTRERRIOS, ANTIOQUIA.</v>
          </cell>
          <cell r="M168">
            <v>100</v>
          </cell>
          <cell r="N168">
            <v>97.64</v>
          </cell>
          <cell r="O168" t="str">
            <v>TERMINADO</v>
          </cell>
        </row>
        <row r="169">
          <cell r="K169">
            <v>2014000040019</v>
          </cell>
          <cell r="L169" t="str">
            <v>IMPLANTACIÓN DE 510 HECTAREAS DE AGUACATE EN EL  OCCIDENTE ANTIOQUEÑO</v>
          </cell>
          <cell r="M169">
            <v>96.8</v>
          </cell>
          <cell r="N169">
            <v>58.86</v>
          </cell>
          <cell r="O169" t="str">
            <v>CONTRATADO EN EJECUCIÓN</v>
          </cell>
        </row>
        <row r="170">
          <cell r="K170">
            <v>2014000040023</v>
          </cell>
          <cell r="L170" t="str">
            <v>IMPLANTACIÓN DE CAFE EN ARREGLO CON MUSACEAS Y AGUACATE EN EL OCCIDENTE ANTIOQUEÑO</v>
          </cell>
          <cell r="M170">
            <v>100</v>
          </cell>
          <cell r="N170">
            <v>99.79</v>
          </cell>
          <cell r="O170" t="str">
            <v>TERMINADO</v>
          </cell>
        </row>
        <row r="171">
          <cell r="K171">
            <v>2013000040024</v>
          </cell>
          <cell r="L171" t="str">
            <v>CONSTRUCCIÓN DE 618 VIVIENDAS NUEVAS RURALES EN SITIO PROPIO EN TODO EL DEPARTAMENTO ANTIOQUIA-OCCIDENTE - SECTOR 2 CUENCA CAUCAMEDIO-SANTAFE DE ANTIOQUIA</v>
          </cell>
          <cell r="M171">
            <v>82.16</v>
          </cell>
          <cell r="N171">
            <v>94.98</v>
          </cell>
          <cell r="O171" t="str">
            <v>CONTRATADO EN EJECUCIÓN</v>
          </cell>
        </row>
        <row r="172">
          <cell r="K172">
            <v>2012000040035</v>
          </cell>
          <cell r="L172" t="str">
            <v>FORMULACIÓN CONSTRUCION DE PUENTE VEHICULAR URAMITA, ANTIOQUIA, OCCIDENTE</v>
          </cell>
          <cell r="M172">
            <v>100</v>
          </cell>
          <cell r="N172">
            <v>58.12</v>
          </cell>
          <cell r="O172" t="str">
            <v>TERMINADO</v>
          </cell>
        </row>
        <row r="173">
          <cell r="K173">
            <v>2013000040025</v>
          </cell>
          <cell r="L173" t="str">
            <v>CONSTRUCCIÓN 368 VIVIENDAS NUEVAS RURALES EN SITIO PROPIO EN TODO EL DEPARTAMENTO, ANTIOQUIA, OCCIDENTE</v>
          </cell>
          <cell r="M173">
            <v>56</v>
          </cell>
          <cell r="N173">
            <v>99.97</v>
          </cell>
          <cell r="O173" t="str">
            <v>CONTRATADO EN EJECUCIÓN</v>
          </cell>
        </row>
        <row r="174">
          <cell r="K174">
            <v>2015000040030</v>
          </cell>
          <cell r="L174" t="str">
            <v>ADECUACIÓN Y MANTENIMIENTO DE VÍAS SECUNDARIAS, TERCIARIAS Y LAS QUE FACILITAN LA COMUNICACIÓN VIAL ENTRE MUNICIPIOS DEL ORIENTE ZONA DE EMBALSES ANTIOQUIA OCCIDENTE</v>
          </cell>
          <cell r="M174">
            <v>31.07</v>
          </cell>
          <cell r="N174">
            <v>50.47</v>
          </cell>
          <cell r="O174" t="str">
            <v>CONTRATADO EN EJECUCIÓN</v>
          </cell>
        </row>
        <row r="175">
          <cell r="K175">
            <v>2015000040017</v>
          </cell>
          <cell r="L175" t="str">
            <v>MEJORAMIENTO DE VÍAS EN PLACAHUELLAS, EN NUEVE (9) MUNICIPIOS DEL NORDESTE ANTIOQUEÑO Y UNO (1) DEL MAGDALENA MEDIO (PUERTO BERRÍO), ANTIOQUIA, OCCIDENTE</v>
          </cell>
          <cell r="M175">
            <v>42.34</v>
          </cell>
          <cell r="N175">
            <v>66.790000000000006</v>
          </cell>
          <cell r="O175" t="str">
            <v>CONTRATADO EN EJECUCIÓN</v>
          </cell>
        </row>
        <row r="176">
          <cell r="K176">
            <v>2013000040054</v>
          </cell>
          <cell r="L176" t="str">
            <v>CONSTRUCCIÓN DEL INTERCAMBIO VIAL DE LA 77 SUR DEL VALLE DE ABURRA</v>
          </cell>
          <cell r="M176">
            <v>60.51</v>
          </cell>
          <cell r="N176">
            <v>58.72</v>
          </cell>
          <cell r="O176" t="str">
            <v>CONTRATADO EN EJECUCIÓN</v>
          </cell>
        </row>
        <row r="177">
          <cell r="K177">
            <v>2015050440001</v>
          </cell>
          <cell r="L177" t="str">
            <v>PAVIMENTACIÓN DE 250 METROS LINEALES DE VÍAS EN EL BARRIO BUGA DEL MUNICIPIO DE ANZA, ANTIOQUIA, OCCIDENTE</v>
          </cell>
          <cell r="M177">
            <v>97.55</v>
          </cell>
          <cell r="N177">
            <v>91.98</v>
          </cell>
          <cell r="O177" t="str">
            <v>TERMINADO</v>
          </cell>
        </row>
        <row r="178">
          <cell r="K178">
            <v>2012050440001</v>
          </cell>
          <cell r="L178" t="str">
            <v>HABILITACIÓN DE LA VÍA QUE COMUNICA LAS VEREDAS LAS LOMITAS CON LAS VEREDAS MONTERREDONDO Y LA CHOCLINA ANZA, ANTIOQUIA, OCCIDENTE</v>
          </cell>
          <cell r="M178">
            <v>100</v>
          </cell>
          <cell r="N178">
            <v>99.03</v>
          </cell>
          <cell r="O178" t="str">
            <v>CERRADO</v>
          </cell>
        </row>
        <row r="179">
          <cell r="K179">
            <v>2013050440001</v>
          </cell>
          <cell r="L179" t="str">
            <v>ESTUDIOS Y DISEÑOS DE INFRAESTRUCTURA DEL MUNICIPIO DE ANZA, ANTIOQUIA, OCCIDENTE</v>
          </cell>
          <cell r="M179">
            <v>100</v>
          </cell>
          <cell r="N179">
            <v>100</v>
          </cell>
          <cell r="O179" t="str">
            <v>CERRADO</v>
          </cell>
        </row>
        <row r="180">
          <cell r="K180">
            <v>2013050440002</v>
          </cell>
          <cell r="L180" t="str">
            <v>MANTENIMIENTO Y MEJORAMIENTO DE LA VÍA LA ISLETA - LA QUIEBRA ANZA, ANTIOQUIA, OCCIDENTE</v>
          </cell>
          <cell r="M180">
            <v>99.96</v>
          </cell>
          <cell r="N180">
            <v>99.99</v>
          </cell>
          <cell r="O180" t="str">
            <v>CERRADO</v>
          </cell>
        </row>
        <row r="181">
          <cell r="K181">
            <v>2014050440001</v>
          </cell>
          <cell r="L181" t="str">
            <v>FORTALECIMIENTO DE LA ALCALDÍA POR MEDIO DE LA ADQUISICIÓN DE UNA VOLQUETA PARA EL MUNICIPIO ANZA, ANTIOQUIA, OCCIDENTE</v>
          </cell>
          <cell r="M181">
            <v>100</v>
          </cell>
          <cell r="N181">
            <v>99.05</v>
          </cell>
          <cell r="O181" t="str">
            <v>CERRADO</v>
          </cell>
        </row>
        <row r="182">
          <cell r="K182">
            <v>2014050440002</v>
          </cell>
          <cell r="L182" t="str">
            <v>ADECUACIÓN PUENTE VEHICULAR EN LA VEREDA VENDIAGUJAL ANZA, ANTIOQUIA, OCCIDENTE</v>
          </cell>
          <cell r="M182">
            <v>100</v>
          </cell>
          <cell r="N182">
            <v>99.52</v>
          </cell>
          <cell r="O182" t="str">
            <v>CERRADO</v>
          </cell>
        </row>
        <row r="183">
          <cell r="K183">
            <v>2016050450001</v>
          </cell>
          <cell r="L183" t="str">
            <v>CONSTRUCCIÓN DE PAVIMENTO EN CONCRETO HIDRAULICO, DESARROLLO URBANÍSTICO, CARRERA 102 ENTRE CALLE 101 Y 104 ENTRE CARRERA 100 Y 104 Y CARRERA 84 ENTRE CALLES 100 Y 103 EN EL MUNICIPIO DE APARTADÓ</v>
          </cell>
          <cell r="M183">
            <v>0</v>
          </cell>
          <cell r="N183">
            <v>0</v>
          </cell>
          <cell r="O183" t="str">
            <v>CONTRATADO SIN ACTA DE INICIO</v>
          </cell>
        </row>
        <row r="184">
          <cell r="K184">
            <v>2013050510001</v>
          </cell>
          <cell r="L184" t="str">
            <v>CONSTRUCCIÓN DE 447 METROS LINEALES DE PAVIMENTO EN CONCRETO RÍGIDO EN LA CARRERA 33 ENTRE LAS CALLES 25 Y 31 DE LA ZONA URBANA DEL MUNICIPIO DE ARBOLETES, ANTIOQUIA</v>
          </cell>
          <cell r="M184">
            <v>100</v>
          </cell>
          <cell r="N184">
            <v>100</v>
          </cell>
          <cell r="O184" t="str">
            <v>TERMINADO</v>
          </cell>
        </row>
        <row r="185">
          <cell r="K185">
            <v>2013050510002</v>
          </cell>
          <cell r="L185" t="str">
            <v>CONSTRUCCIÓN DE PAVIMENTO EN CONCRETO RÍGIDO, ADOQUINADO, RECONSTRUCCIÓN DE REDES DE ACUEDUCTO Y ALCANTARILLADO E IMPLEMENTACIÓN DE SILVICULTURA URBANA Y ANDENES PEATONALES EN LOS BARRIOS CENTRO Y VÍA LA PLAYA DEL MPIO DE ARBOLETES</v>
          </cell>
          <cell r="M185">
            <v>100</v>
          </cell>
          <cell r="N185">
            <v>99.77</v>
          </cell>
          <cell r="O185" t="str">
            <v>PARA CIERRE</v>
          </cell>
        </row>
        <row r="186">
          <cell r="K186">
            <v>2014050510001</v>
          </cell>
          <cell r="L186" t="str">
            <v>CONSTRUCCIÓN DE PAVIMENTO EN CONCRETO RÍGIDO, ANDENES PEATONALES, MEJORAMIENTO DE ADOQUINADO REPOSICIÓN DE ACUEDUCTO Y ALCANTARILLADO Y SIEMBRA DE ESPECIES FORESTALES EN EL MUNICIPIO DE ARBOLETES, ANTIOQUIA</v>
          </cell>
          <cell r="M186">
            <v>98.08</v>
          </cell>
          <cell r="N186">
            <v>39.19</v>
          </cell>
          <cell r="O186" t="str">
            <v>CONTRATADO EN EJECUCIÓN</v>
          </cell>
        </row>
        <row r="187">
          <cell r="K187">
            <v>2015050510001</v>
          </cell>
          <cell r="L187" t="str">
            <v>CONSTRUCCIÓN DE PLACA HUELLA EN LA ENTRADA PRÍNCIPAL DEL RESGUARDO INDÍGENA CANIME MUNICIPIO DE ARBOLETES - ANTIOQUIA</v>
          </cell>
          <cell r="M187">
            <v>100</v>
          </cell>
          <cell r="N187">
            <v>99.99</v>
          </cell>
          <cell r="O187" t="str">
            <v>PARA CIERRE</v>
          </cell>
        </row>
        <row r="188">
          <cell r="K188">
            <v>2015050510002</v>
          </cell>
          <cell r="L188" t="str">
            <v>CONSTRUCCIÓN DE PAVIMENTO RÍGIDO EN CONCRETO HIDRÁULICO EN LA CARRERA 30 ENTRE LA CALLE 22 Y LA CALLE 25 Y EN LA CALLE 22 ENTRE LA CARRERA 30 Y LA CARRERA 34 EN LA ZONA URBANA DEL MUNICIPIO DE ARBOLETES DEPARTAMENTO DE ANTIOQUIA</v>
          </cell>
          <cell r="M188">
            <v>100</v>
          </cell>
          <cell r="N188">
            <v>99.98</v>
          </cell>
          <cell r="O188" t="str">
            <v>TERMINADO</v>
          </cell>
        </row>
        <row r="189">
          <cell r="K189">
            <v>2016050510001</v>
          </cell>
          <cell r="L189" t="str">
            <v>ESTUDIOS ,DISEÑOS Y FORMULACIÓN DEL PROYECTO DE AMPLIACIÓN Y OPTIMIZACIÓN DEL ACUEDUCTO EN LOS CORREGIMIENTOS LAS PLATAS, CANDELARIA,GUADUAL,EL CARMELO,BUENOSAIRES Y EN LA VEREDA ARENOSA CARMELO DEL MUNICIPIO DE ARBOLETES</v>
          </cell>
          <cell r="M189">
            <v>0</v>
          </cell>
          <cell r="N189">
            <v>0</v>
          </cell>
          <cell r="O189" t="str">
            <v>SIN CONTRATAR</v>
          </cell>
        </row>
        <row r="190">
          <cell r="K190">
            <v>2016050510002</v>
          </cell>
          <cell r="L190" t="str">
            <v>MEJORAMIENTO Y OPTIMIZACIÓN DE VÍAS TERCIARIAS MEDIANTE LA ADQUISICIÓN DE UN RETROCARGADOR EN EL MUNICIPIO DE ARBOLETES ANTIOQUIA</v>
          </cell>
          <cell r="M190">
            <v>0</v>
          </cell>
          <cell r="N190">
            <v>0</v>
          </cell>
          <cell r="O190" t="str">
            <v>SIN CONTRATAR</v>
          </cell>
        </row>
        <row r="191">
          <cell r="K191">
            <v>2013050550001</v>
          </cell>
          <cell r="L191" t="str">
            <v>MEJORAMIENTO Y MANTENIMIENTO DE VIAS TERCIARIAS DEL MUNICIPIO DE ARGELIA, ANTIOQUIA, OCCIDENTE</v>
          </cell>
          <cell r="M191">
            <v>100</v>
          </cell>
          <cell r="N191">
            <v>100</v>
          </cell>
          <cell r="O191" t="str">
            <v>CERRADO</v>
          </cell>
        </row>
        <row r="192">
          <cell r="K192">
            <v>2013050550005</v>
          </cell>
          <cell r="L192" t="str">
            <v>MEJORAMIENTO DE LA INFRAESTRUCTURA DEL PARQUE PRINCIPAL DEL MUNICIPIO DE ARGELIA, ANTIOQUIA, OCCIDENTE</v>
          </cell>
          <cell r="M192">
            <v>100</v>
          </cell>
          <cell r="N192">
            <v>94.07</v>
          </cell>
          <cell r="O192" t="str">
            <v>TERMINADO</v>
          </cell>
        </row>
        <row r="193">
          <cell r="K193">
            <v>2015050550001</v>
          </cell>
          <cell r="L193" t="str">
            <v>CONSTRUCCIÓN DE PAVIMENTO RIGIDO EN LAS CALLES 30 Y 31, CARRERA 30 Y 31, ZONA URBANA DEL MUNICIPIO DE ARGELIA, DEPARTAMENTO DE ANTIOQUIA</v>
          </cell>
          <cell r="M193">
            <v>100</v>
          </cell>
          <cell r="N193">
            <v>83.16</v>
          </cell>
          <cell r="O193" t="str">
            <v>TERMINADO</v>
          </cell>
        </row>
        <row r="194">
          <cell r="K194">
            <v>2013050590001</v>
          </cell>
          <cell r="L194" t="str">
            <v>ADECUACIÓN DEL CENTRO RECREATIVO LA HERRADURA DEL MUNICIPIO DE ARMENIA - ANTIOQUIA</v>
          </cell>
          <cell r="M194">
            <v>100</v>
          </cell>
          <cell r="N194">
            <v>62.68</v>
          </cell>
          <cell r="O194" t="str">
            <v>TERMINADO</v>
          </cell>
        </row>
        <row r="195">
          <cell r="K195">
            <v>2013050590002</v>
          </cell>
          <cell r="L195" t="str">
            <v>ADECUACIÓN Y PAVIMENTACIÓN DE VÍAS URBANAS EN EL MUNICIPIO DE ARMENIA, ANTIOQUIA, OCCIDENTE</v>
          </cell>
          <cell r="M195">
            <v>100</v>
          </cell>
          <cell r="N195">
            <v>99.22</v>
          </cell>
          <cell r="O195" t="str">
            <v>TERMINADO</v>
          </cell>
        </row>
        <row r="196">
          <cell r="K196">
            <v>2013050590003</v>
          </cell>
          <cell r="L196" t="str">
            <v>RECUPERACIÓN Y PAVIMENTACIÓN DE VÍAS URBANAS EN EL MUNICIPIO DE ARMENIA - ANTIOQUIA</v>
          </cell>
          <cell r="M196">
            <v>100</v>
          </cell>
          <cell r="N196">
            <v>81.03</v>
          </cell>
          <cell r="O196" t="str">
            <v>TERMINADO</v>
          </cell>
        </row>
        <row r="197">
          <cell r="K197">
            <v>2014050590001</v>
          </cell>
          <cell r="L197" t="str">
            <v>REPOSICIÓN DE PAVIMENTO EN VÍA URBANA DEL CORREGIMIENTO LA HERRADURA EN EL MUNICIPIO DE ARMENIA - ANTIOQUIA</v>
          </cell>
          <cell r="M197">
            <v>100</v>
          </cell>
          <cell r="N197">
            <v>35.42</v>
          </cell>
          <cell r="O197" t="str">
            <v>TERMINADO</v>
          </cell>
        </row>
        <row r="198">
          <cell r="K198">
            <v>2013050860001</v>
          </cell>
          <cell r="L198" t="str">
            <v>RECUPERACIÓN PUENTE  VEREDA ZANCUDITO SECTOR LA PLANCCHA BELMIRA BELMIRA, ANTIOQUIA, OCCIDENTE</v>
          </cell>
          <cell r="M198">
            <v>100</v>
          </cell>
          <cell r="N198">
            <v>79.239999999999995</v>
          </cell>
          <cell r="O198" t="str">
            <v>TERMINADO</v>
          </cell>
        </row>
        <row r="199">
          <cell r="K199">
            <v>2013050860003</v>
          </cell>
          <cell r="L199" t="str">
            <v>MEJORAMIENTO DE VIVIENDAS EN EL MUNICIPIO DE BELMIRA, ANTIOQUIA, OCCIDENTE</v>
          </cell>
          <cell r="M199">
            <v>100</v>
          </cell>
          <cell r="N199">
            <v>94.05</v>
          </cell>
          <cell r="O199" t="str">
            <v>TERMINADO</v>
          </cell>
        </row>
        <row r="200">
          <cell r="K200">
            <v>2013050860004</v>
          </cell>
          <cell r="L200" t="str">
            <v>CONSTRUCCIÓN DE RED CONTRA INCENDIOS EN EL TEATRO MUNICIPAL BELMIRA, ANTIOQUIA, OCCIDENTE</v>
          </cell>
          <cell r="M200">
            <v>100</v>
          </cell>
          <cell r="N200">
            <v>93.07</v>
          </cell>
          <cell r="O200" t="str">
            <v>TERMINADO</v>
          </cell>
        </row>
        <row r="201">
          <cell r="K201">
            <v>2015050860001</v>
          </cell>
          <cell r="L201" t="str">
            <v>CONSTRUCCIÓN VIVIENDA EN SITIO PROPIO EN LA ZONA  RURAL Y URBANA BELMIRA, ANTIOQUIA, OCCIDENTE</v>
          </cell>
          <cell r="M201">
            <v>43.28</v>
          </cell>
          <cell r="N201">
            <v>50.75</v>
          </cell>
          <cell r="O201" t="str">
            <v>CONTRATADO EN EJECUCIÓN</v>
          </cell>
        </row>
        <row r="202">
          <cell r="K202">
            <v>2012050910002</v>
          </cell>
          <cell r="L202" t="str">
            <v>ACTUALIZACIÓN DE LOS DATOS FISICOS, JURIDICOS O ECONOMICOS DE LOS PREDIOS RURALES DEL MUNICIPIO DE BETANIA, ANTIOQUIA, OCCIDENTE</v>
          </cell>
          <cell r="M202">
            <v>100</v>
          </cell>
          <cell r="N202">
            <v>100</v>
          </cell>
          <cell r="O202" t="str">
            <v>CERRADO</v>
          </cell>
        </row>
        <row r="203">
          <cell r="K203">
            <v>2013050910001</v>
          </cell>
          <cell r="L203" t="str">
            <v>ACTUALIZACIÓN DEL ESQUEMA DE ORDENAMIENTO TERRITORIAL Y PLAN DE GESTIÓN DEL RIESGO Y AMENAZAS BETANIA, ANTIOQUIA</v>
          </cell>
          <cell r="M203">
            <v>100</v>
          </cell>
          <cell r="N203">
            <v>79.989999999999995</v>
          </cell>
          <cell r="O203" t="str">
            <v>TERMINADO</v>
          </cell>
        </row>
        <row r="204">
          <cell r="K204">
            <v>2013050910002</v>
          </cell>
          <cell r="L204" t="str">
            <v>MEJORAMIENTO DE INFRAESTRUCTURA FISICA DE LOS CENTROS EDUCATIVOS RURALES DEL MUNICIPIO DE BETANIA, ANTIOQUIA, OCCIDENTE</v>
          </cell>
          <cell r="M204">
            <v>100</v>
          </cell>
          <cell r="N204">
            <v>99.91</v>
          </cell>
          <cell r="O204" t="str">
            <v>CERRADO</v>
          </cell>
        </row>
        <row r="205">
          <cell r="K205">
            <v>2013050910003</v>
          </cell>
          <cell r="L205" t="str">
            <v>CONSTRUCCIÓN Y REPARACIÓN DE PLACA HUELLAS EN LOS SECTORES RURALES DE LA SOLITA Y CAJONES DEL MUNICIPIO DE BETANIA, ANTIOQUIA.</v>
          </cell>
          <cell r="M205">
            <v>100</v>
          </cell>
          <cell r="N205">
            <v>100</v>
          </cell>
          <cell r="O205" t="str">
            <v>CERRADO</v>
          </cell>
        </row>
        <row r="206">
          <cell r="K206">
            <v>2013050910004</v>
          </cell>
          <cell r="L206" t="str">
            <v>MEJORAMIENTO DE LA INFRAESTRUCTURA ELÉCTRICA Y DE COMUNICACIONES EN LAS OFICINAS DE LA ADMINISTRACIÓN MUNICIPAL DEL MUNICIPIO DE BETANIA, ANTIOQUIA, OCCIDENTE</v>
          </cell>
          <cell r="M206">
            <v>100</v>
          </cell>
          <cell r="N206">
            <v>98.74</v>
          </cell>
          <cell r="O206" t="str">
            <v>CERRADO</v>
          </cell>
        </row>
        <row r="207">
          <cell r="K207">
            <v>2013050910005</v>
          </cell>
          <cell r="L207" t="str">
            <v>ADECUACIÓN DE VIVIENDAS DE INTERES PRIORITARIO DEL SECTOR URBANO - URBANIZACIÓN SANTA LUCIA DEL MUNICIPIO DE BETANIA, ANTIOQUIA, OCCIDENTE</v>
          </cell>
          <cell r="M207">
            <v>100</v>
          </cell>
          <cell r="N207">
            <v>99.97</v>
          </cell>
          <cell r="O207" t="str">
            <v>CERRADO</v>
          </cell>
        </row>
        <row r="208">
          <cell r="K208">
            <v>2015050910002</v>
          </cell>
          <cell r="L208" t="str">
            <v>CONSTRUCCIÓN DE 110 ESTUFAS ECOLOGICAS EFICIENTES EN EL SECTOR RURAL DEL MUNICIPIO DE BETANIA, ANTIOQUIA, OCCIDENTE</v>
          </cell>
          <cell r="M208">
            <v>0</v>
          </cell>
          <cell r="N208">
            <v>0</v>
          </cell>
          <cell r="O208" t="str">
            <v>CONTRATADO EN EJECUCIÓN</v>
          </cell>
        </row>
        <row r="209">
          <cell r="K209">
            <v>2013050930001</v>
          </cell>
          <cell r="L209" t="str">
            <v>MEJORAMIENTO Y REHABILITACIÓN DE 38 KM DE LA RED VIAL TERCIARIA DE BETULIA, ANTIOQUIA, OCCIDENTE</v>
          </cell>
          <cell r="M209">
            <v>93.06</v>
          </cell>
          <cell r="N209">
            <v>92.79</v>
          </cell>
          <cell r="O209" t="str">
            <v>TERMINADO</v>
          </cell>
        </row>
        <row r="210">
          <cell r="K210">
            <v>2013050930002</v>
          </cell>
          <cell r="L210" t="str">
            <v>ACTUALIZACIÓN ESQUEMA DE ORDENAMIENTO TERRITORIAL BETULIA, ANTIOQUIA, OCCIDENTE</v>
          </cell>
          <cell r="M210">
            <v>50</v>
          </cell>
          <cell r="N210">
            <v>71.040000000000006</v>
          </cell>
          <cell r="O210" t="str">
            <v>CONTRATADO EN EJECUCIÓN</v>
          </cell>
        </row>
        <row r="211">
          <cell r="K211">
            <v>2013050930003</v>
          </cell>
          <cell r="L211" t="str">
            <v>REHABILITACIÓN Y MEJORAMIENTO  DE 10 KMS DE VÍAS TERCIARIAS BETULIA, ANTIOQUIA, OCCIDENTE</v>
          </cell>
          <cell r="M211">
            <v>74.13</v>
          </cell>
          <cell r="N211">
            <v>89.8</v>
          </cell>
          <cell r="O211" t="str">
            <v>CONTRATADO EN EJECUCIÓN</v>
          </cell>
        </row>
        <row r="212">
          <cell r="K212">
            <v>2013050930004</v>
          </cell>
          <cell r="L212" t="str">
            <v>CONSTRUCCIÓN DE  FOGONES DE BAJO CONSUMO DE LEÑA O CARBON Y ESTABLECIMIENTO DE HUERTOS ENDOENERGETICOS EN LA ZONA RURAL BETULIA, ANTIOQUIA, OCCIDENTE</v>
          </cell>
          <cell r="M212">
            <v>100</v>
          </cell>
          <cell r="N212">
            <v>100</v>
          </cell>
          <cell r="O212" t="str">
            <v>PARA CIERRE</v>
          </cell>
        </row>
        <row r="213">
          <cell r="K213">
            <v>2014050930001</v>
          </cell>
          <cell r="L213" t="str">
            <v>CONSTRUCCIÓN PAVIMENTACIÓN VÍAS URBANAS MUNICIPIO DE BETULIA, ANTIOQUIA, OCCIDENTE</v>
          </cell>
          <cell r="M213">
            <v>100</v>
          </cell>
          <cell r="N213">
            <v>85.83</v>
          </cell>
          <cell r="O213" t="str">
            <v>CERRADO</v>
          </cell>
        </row>
        <row r="214">
          <cell r="K214">
            <v>2014050930002</v>
          </cell>
          <cell r="L214" t="str">
            <v>CONSTRUCCIÓN DE OBRAS COMPLEMENTARIAS EN EL CER EL TOSTADO EN EL MUNICIPIO DE BETULIA, ANTIOQUIA, OCCIDENTE</v>
          </cell>
          <cell r="M214">
            <v>79.87</v>
          </cell>
          <cell r="N214">
            <v>94.94</v>
          </cell>
          <cell r="O214" t="str">
            <v>CONTRATADO EN EJECUCIÓN</v>
          </cell>
        </row>
        <row r="215">
          <cell r="K215">
            <v>2014050930004</v>
          </cell>
          <cell r="L215" t="str">
            <v>CONSTRUCCIÓN PUENTE VEHICULAR VEREDA LA IRACALA, SECTOR PUENTE TIERRA, MUNICIPIO DE BETULIA, ANTIOQUIA, OCCIDENTE</v>
          </cell>
          <cell r="M215">
            <v>100</v>
          </cell>
          <cell r="N215">
            <v>100</v>
          </cell>
          <cell r="O215" t="str">
            <v>TERMINADO</v>
          </cell>
        </row>
        <row r="216">
          <cell r="K216">
            <v>2013051070001</v>
          </cell>
          <cell r="L216" t="str">
            <v>CONSTRUCCIÓN 15 VIVIENDAS BIFAMILIARES CONSTRUIDAS BRICEÑO, ANTIOQUIA, OCCIDENTE</v>
          </cell>
          <cell r="M216">
            <v>63.04</v>
          </cell>
          <cell r="N216">
            <v>52.95</v>
          </cell>
          <cell r="O216" t="str">
            <v>CONTRATADO EN EJECUCIÓN</v>
          </cell>
        </row>
        <row r="217">
          <cell r="K217">
            <v>2013051130002</v>
          </cell>
          <cell r="L217" t="str">
            <v>DESARROLLO DE CAPACIDADES E INFRAESTRUCTURA PARA EL SANEAMIENTO BÁSICO DE LA POBLACIÓN RURAL DE BURITICÁ, ANTIOQUIA, OCCIDENTE</v>
          </cell>
          <cell r="M217">
            <v>100</v>
          </cell>
          <cell r="N217">
            <v>77.11</v>
          </cell>
          <cell r="O217" t="str">
            <v>TERMINADO</v>
          </cell>
        </row>
        <row r="218">
          <cell r="K218">
            <v>2014051130001</v>
          </cell>
          <cell r="L218" t="str">
            <v>REHABILITACIÓN VÍAS CARRERA 4 Y SECTOR CHISPERO DE LA CALLE 8 BURITICÁ, ANTIOQUIA, OCCIDENTE</v>
          </cell>
          <cell r="M218">
            <v>100</v>
          </cell>
          <cell r="N218">
            <v>100</v>
          </cell>
          <cell r="O218" t="str">
            <v>TERMINADO</v>
          </cell>
        </row>
        <row r="219">
          <cell r="K219">
            <v>2013051250002</v>
          </cell>
          <cell r="L219" t="str">
            <v>MEJORAMIENTO VIA TERCIARIA CAICEDO, ANTIOQUIA, OCCIDENTE</v>
          </cell>
          <cell r="M219">
            <v>100</v>
          </cell>
          <cell r="N219">
            <v>99.39</v>
          </cell>
          <cell r="O219" t="str">
            <v>CERRADO</v>
          </cell>
        </row>
        <row r="220">
          <cell r="K220">
            <v>2013051250003</v>
          </cell>
          <cell r="L220" t="str">
            <v>MEJORAMIENTO VIA TERCIARIA EL HATO SAN JUAN Y EL HATO ROMERAL CAICEDO, ANTIOQUIA, OCCIDENTE</v>
          </cell>
          <cell r="M220">
            <v>100</v>
          </cell>
          <cell r="N220">
            <v>99.87</v>
          </cell>
          <cell r="O220" t="str">
            <v>CERRADO</v>
          </cell>
        </row>
        <row r="221">
          <cell r="K221">
            <v>2015051250001</v>
          </cell>
          <cell r="L221" t="str">
            <v>CONSTRUCCIÓN PUENTE VEHICULAR VEREDA LA GARCIA CAICEDO, ANTIOQUIA, OCCIDENTE</v>
          </cell>
          <cell r="M221">
            <v>0</v>
          </cell>
          <cell r="N221">
            <v>69.260000000000005</v>
          </cell>
          <cell r="O221" t="str">
            <v>CONTRATADO EN EJECUCIÓN</v>
          </cell>
        </row>
        <row r="222">
          <cell r="K222">
            <v>2014051340001</v>
          </cell>
          <cell r="L222" t="str">
            <v>ADECUACIÓN DEL PARQUE PRINCIPAL DEL MUNICIPIO DE CAMPAMENTO, ANTIOQUIA, OCCIDENTE</v>
          </cell>
          <cell r="M222">
            <v>100</v>
          </cell>
          <cell r="N222">
            <v>91.19</v>
          </cell>
          <cell r="O222" t="str">
            <v>TERMINADO</v>
          </cell>
        </row>
        <row r="223">
          <cell r="K223">
            <v>2014051340002</v>
          </cell>
          <cell r="L223" t="str">
            <v>CONSTRUCCIÓN DEL PUENTE DEL CHAGUALO SOBRE EL RIO NECHI CAMPAMENTO, ANTIOQUIA, OCCIDENTE</v>
          </cell>
          <cell r="M223">
            <v>100</v>
          </cell>
          <cell r="N223">
            <v>99.96</v>
          </cell>
          <cell r="O223" t="str">
            <v>TERMINADO</v>
          </cell>
        </row>
        <row r="224">
          <cell r="K224">
            <v>2014051340003</v>
          </cell>
          <cell r="L224" t="str">
            <v>CONSTRUCCIÓN DEL CENTRO EDUCATIVO RURAL DE LA VEREDA CARACOLAL DEL MUNICIPIO DE CAMPAMENTO</v>
          </cell>
          <cell r="M224">
            <v>100</v>
          </cell>
          <cell r="N224">
            <v>0</v>
          </cell>
          <cell r="O224" t="str">
            <v>TERMINADO</v>
          </cell>
        </row>
        <row r="225">
          <cell r="K225">
            <v>2013051420001</v>
          </cell>
          <cell r="L225" t="str">
            <v>MEJORAMIENTO DE LA SOSTENIBILIDAD AMBIENTAL URBANA MEDIANTE LA ADECUACION DEL PARQUE PRINCIPAL NAHUM RUIZ CARACOLÍ, ANTIOQUIA, OCCIDENTE</v>
          </cell>
          <cell r="M225">
            <v>100</v>
          </cell>
          <cell r="N225">
            <v>98.36</v>
          </cell>
          <cell r="O225" t="str">
            <v>TERMINADO</v>
          </cell>
        </row>
        <row r="226">
          <cell r="K226">
            <v>2013051420002</v>
          </cell>
          <cell r="L226" t="str">
            <v>CONSTRUCCIÓN DE UN MURO DE CONTENCION EN GAVION EN LA VEREDA SANTA ISABEL CARACOLÍ, ANTIOQUIA, OCCIDENTE</v>
          </cell>
          <cell r="M226">
            <v>100</v>
          </cell>
          <cell r="N226">
            <v>100</v>
          </cell>
          <cell r="O226" t="str">
            <v>TERMINADO</v>
          </cell>
        </row>
        <row r="227">
          <cell r="K227">
            <v>2013051420003</v>
          </cell>
          <cell r="L227" t="str">
            <v>INCREMENTO DE LA CAPA VEGETAL DEL PARQUE PRINCIPAL DEL MUNICIPIO CARACOLÍ, ANTIOQUIA, OCCIDENTE</v>
          </cell>
          <cell r="M227">
            <v>100</v>
          </cell>
          <cell r="N227">
            <v>100</v>
          </cell>
          <cell r="O227" t="str">
            <v>TERMINADO</v>
          </cell>
        </row>
        <row r="228">
          <cell r="K228">
            <v>2014051420002</v>
          </cell>
          <cell r="L228" t="str">
            <v>DESARROLLO DE LA SEMANA DE LA CULTURA, LA RECREACIÓN Y EL DEPORTE EN EL MUNICIPIO DE CARACOLÍ, ANTIOQUIA, OCCIDENTE</v>
          </cell>
          <cell r="M228">
            <v>100</v>
          </cell>
          <cell r="N228">
            <v>100</v>
          </cell>
          <cell r="O228" t="str">
            <v>TERMINADO</v>
          </cell>
        </row>
        <row r="229">
          <cell r="K229">
            <v>2014051420003</v>
          </cell>
          <cell r="L229" t="str">
            <v>CONSTRUCCIÓN DE LOS PUENTES SOBRE LAS QUEBRADAS DE LA HORNA Y LAS MERCEDES DEL MUNICIPIO DE CARACOLÍ, ANTIOQUIA, OCCIDENTE</v>
          </cell>
          <cell r="M229">
            <v>100</v>
          </cell>
          <cell r="N229">
            <v>95.67</v>
          </cell>
          <cell r="O229" t="str">
            <v>TERMINADO</v>
          </cell>
        </row>
        <row r="230">
          <cell r="K230">
            <v>2014051420005</v>
          </cell>
          <cell r="L230" t="str">
            <v>ADECUACIÓN DEL SISTEMA DE ALUMBRADO PÚBLICO DEL CASCO URBANO DEL MUNICIPIO DE CARACOLÍ, ANTIOQUIA, OCCIDENTE</v>
          </cell>
          <cell r="M230">
            <v>100</v>
          </cell>
          <cell r="N230">
            <v>99.87</v>
          </cell>
          <cell r="O230" t="str">
            <v>TERMINADO</v>
          </cell>
        </row>
        <row r="231">
          <cell r="K231">
            <v>2014051420006</v>
          </cell>
          <cell r="L231" t="str">
            <v>ACTUALIZACIÓN DEL ESQUEMA DE ORDENAMIENTO TERRITORIAL DEL MUNICIPIO DE CARACOLÍ, ANTIOQUIA, OCCIDENTE</v>
          </cell>
          <cell r="M231">
            <v>0</v>
          </cell>
          <cell r="N231">
            <v>70</v>
          </cell>
          <cell r="O231" t="str">
            <v>CONTRATADO EN EJECUCIÓN</v>
          </cell>
        </row>
        <row r="232">
          <cell r="K232">
            <v>2015051420001</v>
          </cell>
          <cell r="L232" t="str">
            <v>FORTALECIMIENTO DE LA OFERTA INSTITUCIONAL EN PREVENCIÓN Y REHABILITACIÓN DEL CONSUMO JUVENIL DE SPA EN EL MUNICIPIO DE CARACOLÍ, ANTIOQUIA, OCCIDENTE</v>
          </cell>
          <cell r="M232">
            <v>0</v>
          </cell>
          <cell r="N232">
            <v>0</v>
          </cell>
          <cell r="O232" t="str">
            <v>CONTRATADO EN EJECUCIÓN</v>
          </cell>
        </row>
        <row r="233">
          <cell r="K233">
            <v>2015051420002</v>
          </cell>
          <cell r="L233" t="str">
            <v>MEJORAMIENTO DE LA VÍA DE ACCESO A LAS VEREDAS SARDINAS, EL BAGRE Y EL PITAL  DEL MUNICIPIO DE CARACOLÍ, ANTIOQUIA, OCCIDENTE</v>
          </cell>
          <cell r="M233">
            <v>0</v>
          </cell>
          <cell r="N233">
            <v>0</v>
          </cell>
          <cell r="O233" t="str">
            <v>CONTRATADO EN EJECUCIÓN</v>
          </cell>
        </row>
        <row r="234">
          <cell r="K234">
            <v>2012051450002</v>
          </cell>
          <cell r="L234" t="str">
            <v>MANTENIMIENTO Y MEJORAMIENTO DE LAS VÍAS RURALES QUE CONFORMAN LA RED VIAL TERCIARIA EN EL MUNICIPIO DE CARAMANTA, ANTIOQUIA, OCCIDENTE</v>
          </cell>
          <cell r="M234">
            <v>100</v>
          </cell>
          <cell r="N234">
            <v>99.94</v>
          </cell>
          <cell r="O234" t="str">
            <v>CERRADO</v>
          </cell>
        </row>
        <row r="235">
          <cell r="K235">
            <v>2013051450001</v>
          </cell>
          <cell r="L235" t="str">
            <v>CONSTRUCCIÓN DE ESTUFAS EFICIENTES E IMPLEMENTACION DE HUERTOS DENDROENERGETICO EN LA ZONA RURAL DEL MUNICIPIO DE CARAMANTA, ANTIOQUIA, OCCIDENTE</v>
          </cell>
          <cell r="M235">
            <v>93.67</v>
          </cell>
          <cell r="N235">
            <v>87.4</v>
          </cell>
          <cell r="O235" t="str">
            <v>CERRADO</v>
          </cell>
        </row>
        <row r="236">
          <cell r="K236">
            <v>2013051450002</v>
          </cell>
          <cell r="L236" t="str">
            <v>MEJORAMIENTO DE VIVIENDAS EN EL AREA RURAL DEL MUNICIPIO DE CARAMANTA CARAMANTA, ANTIOQUIA, OCCIDENTE</v>
          </cell>
          <cell r="M236">
            <v>100</v>
          </cell>
          <cell r="N236">
            <v>99.04</v>
          </cell>
          <cell r="O236" t="str">
            <v>CERRADO</v>
          </cell>
        </row>
        <row r="237">
          <cell r="K237">
            <v>2014051450001</v>
          </cell>
          <cell r="L237" t="str">
            <v>ADQUISICIÓN DE UN VEHICULO TIPO VOLQUETA CON DESTINO A LA REHABILITACION DE LAS VIAS QUE CONFORMAN LA MALLA VIAL TERCIARIA DE CARAMANTA, ANTIOQUIA, OCCIDENTE</v>
          </cell>
          <cell r="M237">
            <v>100</v>
          </cell>
          <cell r="N237">
            <v>99.19</v>
          </cell>
          <cell r="O237" t="str">
            <v>CERRADO</v>
          </cell>
        </row>
        <row r="238">
          <cell r="K238">
            <v>2015051450001</v>
          </cell>
          <cell r="L238" t="str">
            <v>REHABILITACIÓN DE 592 METROS LINEALES DE VÍAS URBANAS EN PAVIMENTO RÍGIDO EN EL MUNICIPIO DE CARAMANTA, ANTIOQUIA, OCCIDENTE</v>
          </cell>
          <cell r="M238">
            <v>100</v>
          </cell>
          <cell r="N238">
            <v>100</v>
          </cell>
          <cell r="O238" t="str">
            <v>CERRADO</v>
          </cell>
        </row>
        <row r="239">
          <cell r="K239">
            <v>2015051450002</v>
          </cell>
          <cell r="L239" t="str">
            <v>CONSTRUCCIÓN Y DOTACION DEL PARQUE INFANTIL EN EL CENTRO DE DESARROLLO INFANTIL CARAMANTA, ANTIOQUIA, OCCIDENTE</v>
          </cell>
          <cell r="M239">
            <v>0</v>
          </cell>
          <cell r="N239">
            <v>0</v>
          </cell>
          <cell r="O239" t="str">
            <v>EN PROCESO DE CONTRATACIÓN</v>
          </cell>
        </row>
        <row r="240">
          <cell r="K240">
            <v>2013051470001</v>
          </cell>
          <cell r="L240" t="str">
            <v>CONSTRUCCIÓN DE PAVIMENTO EN CONCRETO ASFÁLTICO, EN CARRERA 68 ENTRE CALLES 70-83 Y CALLE 83 ENTRE CARRERA 68-73 DEL MUNICIPIO DE CAREPA, ANTIOQUIA, OCCIDENTE</v>
          </cell>
          <cell r="M240">
            <v>100</v>
          </cell>
          <cell r="N240">
            <v>99.95</v>
          </cell>
          <cell r="O240" t="str">
            <v>CERRADO</v>
          </cell>
        </row>
        <row r="241">
          <cell r="K241">
            <v>2013051470002</v>
          </cell>
          <cell r="L241" t="str">
            <v>CONSTRUCCIÓN DE PAVIMENTO  EN CONCRETO RÍGIDO, ANDENES PEATONALES, SISTEMA DE RED DE AGUAS LLUVIAS Y SILVICULTURA URBANA EN CAREPA, ANTIOQUIA, OCCIDENTE</v>
          </cell>
          <cell r="M241">
            <v>100</v>
          </cell>
          <cell r="N241">
            <v>99.88</v>
          </cell>
          <cell r="O241" t="str">
            <v>CERRADO</v>
          </cell>
        </row>
        <row r="242">
          <cell r="K242">
            <v>2013051470004</v>
          </cell>
          <cell r="L242" t="str">
            <v>CONSTRUCCIÓN DE PAVIMENTO EN CONCRETO RÍGIDO EN CARRERA 67 ENTRE CALLE 70 Y CALLE 60, ANDENES PEATONALES, SISTEMA DE RED DE AGUAS LLUVIAS Y SILVICULTURA URBANA EN CAREPA, ANTIOQUIA, OCCIDENTE”</v>
          </cell>
          <cell r="M242">
            <v>100</v>
          </cell>
          <cell r="N242">
            <v>99.97</v>
          </cell>
          <cell r="O242" t="str">
            <v>PARA CIERRE</v>
          </cell>
        </row>
        <row r="243">
          <cell r="K243">
            <v>2014051470001</v>
          </cell>
          <cell r="L243" t="str">
            <v>CONSTRUCCIÓN DE PAVIMENTO RÍGIDO EN DOBLE CALZADA DE LA CARRERA 73 ENTRE CALLE 57 Y 70 CON OBRAS COMPLEMENTARIAS Y OBRAS DE REDES DE AGUAS LLUVIAS EN CALLE 67 ENTRE CARRERA 73 Y 74 DEL MUNICIPIO DE CAREPA- ANTIOQUIA.</v>
          </cell>
          <cell r="M243">
            <v>100</v>
          </cell>
          <cell r="N243">
            <v>28.28</v>
          </cell>
          <cell r="O243" t="str">
            <v>TERMINADO</v>
          </cell>
        </row>
        <row r="244">
          <cell r="K244">
            <v>2014051470002</v>
          </cell>
          <cell r="L244" t="str">
            <v>CONSTRUCCIÓN DE UN PARQUE RECREATIVO AL AIRE LIBRE PARA SERVICIO DE LA COMUNIDAD DE LOS BARRIOS  SANTILLANA LOS CHALET COCACOLA Y EL OASIS DEL MUNICIPIO DE CAREPA ANTIOQUIA</v>
          </cell>
          <cell r="M244">
            <v>100</v>
          </cell>
          <cell r="N244">
            <v>99.96</v>
          </cell>
          <cell r="O244" t="str">
            <v>PARA CIERRE</v>
          </cell>
        </row>
        <row r="245">
          <cell r="K245">
            <v>2015051470002</v>
          </cell>
          <cell r="L245" t="str">
            <v>AMPLIACIÓN DEL ÁREA DE URGENCIAS DONDE SE CONTEMPLA CONSTRUCCIÓN DE NUEVAS ÁREAS Y MEJORAMIENTOS DE LAS ACTUALES EN LA E.S.E HOSPITAL FRANCISCO LUIS JIMÉNEZ DEL MUNICIPIO DE CAREPA ANTIOQUIA</v>
          </cell>
          <cell r="M245">
            <v>91.43</v>
          </cell>
          <cell r="N245">
            <v>62.11</v>
          </cell>
          <cell r="O245" t="str">
            <v>CONTRATADO EN EJECUCIÓN</v>
          </cell>
        </row>
        <row r="246">
          <cell r="K246">
            <v>2016051470001</v>
          </cell>
          <cell r="L246" t="str">
            <v>CONSTRUCCIÓN DE UN PARQUE RECREATIVO AL AIRE LIBRE PARA SERVICIO DE LA COMUNIDAD DEL BARRIO PUEBLO NUEVO EN EL MUNICIPIO DE CAREPA ANTIOQUIA</v>
          </cell>
          <cell r="M246">
            <v>0</v>
          </cell>
          <cell r="N246">
            <v>0</v>
          </cell>
          <cell r="O246" t="str">
            <v>SIN CONTRATAR</v>
          </cell>
        </row>
        <row r="247">
          <cell r="K247">
            <v>2016051470002</v>
          </cell>
          <cell r="L247" t="str">
            <v>CONSTRUCCIÓN DE PAVIMENTO RÍGIDO EN EL BARRIO PUEBLO NUEVO, PARA EL MEJORAMIENTO DE LA CONECTIVIDAD VIAL DEL MUNICIPIO DE CAREPA ANTIOQUIA</v>
          </cell>
          <cell r="M247">
            <v>0</v>
          </cell>
          <cell r="N247">
            <v>0</v>
          </cell>
          <cell r="O247" t="str">
            <v>SIN CONTRATAR</v>
          </cell>
        </row>
        <row r="248">
          <cell r="K248">
            <v>2012051480001</v>
          </cell>
          <cell r="L248" t="str">
            <v>ADECUACIÓN URBANISTICA Y ESTETICA SEGUNDA ETAPA CALLE DE LA CERAMICA CALLE 30 EN EL CARMEN DE VIBORAL, ANTIOQUIA, OCCIDENTE</v>
          </cell>
          <cell r="M248">
            <v>100</v>
          </cell>
          <cell r="N248">
            <v>99.99</v>
          </cell>
          <cell r="O248" t="str">
            <v>CERRADO</v>
          </cell>
        </row>
        <row r="249">
          <cell r="K249">
            <v>2013051480002</v>
          </cell>
          <cell r="L249" t="str">
            <v>REMODELACIÓN PARQUE PRINCIPAL FASE II (ESTUDIOS Y DISEÑOS) EN EL MUNICIPIO DE EL CARMEN DE VIBORAL, ANTIQUIA</v>
          </cell>
          <cell r="M249">
            <v>100</v>
          </cell>
          <cell r="N249">
            <v>100</v>
          </cell>
          <cell r="O249" t="str">
            <v>CERRADO</v>
          </cell>
        </row>
        <row r="250">
          <cell r="K250">
            <v>2014051480001</v>
          </cell>
          <cell r="L250" t="str">
            <v>ADECUACIÓN ESTETICA PARQUE PRINCIPAL SIMON BOLIVAR ETAPAS I Y II EL CARMEN DE VIBORAL, ANTIOQUIA, OCCIDENTE</v>
          </cell>
          <cell r="M250">
            <v>100</v>
          </cell>
          <cell r="N250">
            <v>98.89</v>
          </cell>
          <cell r="O250" t="str">
            <v>TERMINADO</v>
          </cell>
        </row>
        <row r="251">
          <cell r="K251">
            <v>2015051480002</v>
          </cell>
          <cell r="L251" t="str">
            <v>CONSTRUCCIÓN DE PAVIMENTO EN ASFALTO FLEXIBLE EN LA CARRERA 33,ENTRE CALLES 24 Y 18 CON CICLORUTAS Y ANDENES EN EL CARMEN DE VIBORAL, ANTIOQUIA, OCCIDENTE</v>
          </cell>
          <cell r="M251">
            <v>79.98</v>
          </cell>
          <cell r="N251">
            <v>88.5</v>
          </cell>
          <cell r="O251" t="str">
            <v>CONTRATADO EN EJECUCIÓN</v>
          </cell>
        </row>
        <row r="252">
          <cell r="K252">
            <v>2012051500001</v>
          </cell>
          <cell r="L252" t="str">
            <v>DIAGNOSTICO DE VIVIENDAS DETERIORADAS EN LA ZONA URBANA CAROLINA, ANTIOQUIA, OCCIDENTE</v>
          </cell>
          <cell r="M252">
            <v>100</v>
          </cell>
          <cell r="N252">
            <v>100</v>
          </cell>
          <cell r="O252" t="str">
            <v>CERRADO</v>
          </cell>
        </row>
        <row r="253">
          <cell r="K253">
            <v>2012051500002</v>
          </cell>
          <cell r="L253" t="str">
            <v>DISEÑO DE 6 KILOMETROS DE VÍAS TERCIARIAS CAROLINA, ANTIOQUIA, OCCIDENTE</v>
          </cell>
          <cell r="M253">
            <v>100</v>
          </cell>
          <cell r="N253">
            <v>98.06</v>
          </cell>
          <cell r="O253" t="str">
            <v>CERRADO</v>
          </cell>
        </row>
        <row r="254">
          <cell r="K254">
            <v>2012051500004</v>
          </cell>
          <cell r="L254" t="str">
            <v>PREVENCIÓN DE LA TRANSMISIÓN DEL VIH/SIDA, ITS, ETS, Y CÁNCER DE CUELLO UTERINO CAROLINA, ANTIOQUIA, OCCIDENTE</v>
          </cell>
          <cell r="M254">
            <v>100</v>
          </cell>
          <cell r="N254">
            <v>100</v>
          </cell>
          <cell r="O254" t="str">
            <v>CERRADO</v>
          </cell>
        </row>
        <row r="255">
          <cell r="K255">
            <v>2012051500005</v>
          </cell>
          <cell r="L255" t="str">
            <v>DISEÑO KIOSCO Y PLACA DE PAVIMENTO DE LAS VÍAS PERIMETRÁLES DEL PARQUE CAROLINA, ANTIOQUIA, OCCIDENTE</v>
          </cell>
          <cell r="M255">
            <v>100</v>
          </cell>
          <cell r="N255">
            <v>96.29</v>
          </cell>
          <cell r="O255" t="str">
            <v>CERRADO</v>
          </cell>
        </row>
        <row r="256">
          <cell r="K256">
            <v>2013051500001</v>
          </cell>
          <cell r="L256" t="str">
            <v>REPOSICIÓN DE LA CARPETA DE RODADURA DE 569 ML DE VIAS URBANAS CAROLINA, ANTIOQUIA, OCCIDENTE</v>
          </cell>
          <cell r="M256">
            <v>100</v>
          </cell>
          <cell r="N256">
            <v>103.14</v>
          </cell>
          <cell r="O256" t="str">
            <v>TERMINADO</v>
          </cell>
        </row>
        <row r="257">
          <cell r="K257">
            <v>2014051500001</v>
          </cell>
          <cell r="L257" t="str">
            <v>MANTENIMIENTO Y ADECUACIÓN DEL COLISEO Y LA CANCHA DE FUTBOL. CAROLINA, ANTIOQUIA, OCCIDENTE</v>
          </cell>
          <cell r="M257">
            <v>99.98</v>
          </cell>
          <cell r="N257">
            <v>0</v>
          </cell>
          <cell r="O257" t="str">
            <v>TERMINADO</v>
          </cell>
        </row>
        <row r="258">
          <cell r="K258">
            <v>2015051500001</v>
          </cell>
          <cell r="L258" t="str">
            <v>ADECUACIÓN DEL AUDITORIO DE LA CASA DE LA CULTURA CAROLINA, ANTIOQUIA, OCCIDENTE</v>
          </cell>
          <cell r="M258">
            <v>100</v>
          </cell>
          <cell r="N258">
            <v>99.59</v>
          </cell>
          <cell r="O258" t="str">
            <v>CERRADO</v>
          </cell>
        </row>
        <row r="259">
          <cell r="K259">
            <v>2015051500002</v>
          </cell>
          <cell r="L259" t="str">
            <v>MEJORAMIENTO DEL ALUMBRADO PÚBLICO EN EL PARQUE PRINCIPAL Y SECTOR LA PANAMERICANA CAROLINA, ANTIOQUIA, OCCIDENTE</v>
          </cell>
          <cell r="M259">
            <v>27.2</v>
          </cell>
          <cell r="N259">
            <v>0</v>
          </cell>
          <cell r="O259" t="str">
            <v>CONTRATADO EN EJECUCIÓN</v>
          </cell>
        </row>
        <row r="260">
          <cell r="K260">
            <v>2013051540001</v>
          </cell>
          <cell r="L260" t="str">
            <v>MEJORAMIENTO Y AMPLIACION DE LAS VIAS QUE CONDUCEN A LA ZONA CIUDADELA EDUCATIVA Y A LOS BARRIOS EL CAMELLO Y SANTA ELENA DE CAUCASIA, ANTIOQUIA, OCCIDENTE</v>
          </cell>
          <cell r="M260">
            <v>100</v>
          </cell>
          <cell r="N260">
            <v>78.52</v>
          </cell>
          <cell r="O260" t="str">
            <v>CERRADO</v>
          </cell>
        </row>
        <row r="261">
          <cell r="K261">
            <v>2013051540002</v>
          </cell>
          <cell r="L261" t="str">
            <v>CONSTRUCCIÓN DE CANAL TIPO BOXCULVERT EN EL CAÑO SAN MIGUEL Y PAVIMENTO DE LA VÍA A LOS BARRIOS SAN MIGUEL Y EL PARAISO DEL MUNICIPIO CAUCASIA, ANTIOQUIA, OCCIDENTE</v>
          </cell>
          <cell r="M261">
            <v>100</v>
          </cell>
          <cell r="N261">
            <v>95.16</v>
          </cell>
          <cell r="O261" t="str">
            <v>CERRADO</v>
          </cell>
        </row>
        <row r="262">
          <cell r="K262">
            <v>2013051540003</v>
          </cell>
          <cell r="L262" t="str">
            <v>CONSTRUCCIÓN URBANIZACION EL DROMEDARIO EN CAUCASIA, ANTIOQUIA, OCCIDENTE</v>
          </cell>
          <cell r="M262">
            <v>99.95</v>
          </cell>
          <cell r="N262">
            <v>94.29</v>
          </cell>
          <cell r="O262" t="str">
            <v>CERRADO</v>
          </cell>
        </row>
        <row r="263">
          <cell r="K263">
            <v>2013051540004</v>
          </cell>
          <cell r="L263" t="str">
            <v>CONSTRUCCIÓN DE TRES PARQUES SOBRE LA AVENIDA TRONCAL DEL MUNICIPIO DE CAUCASIA, ANTIOQUIA, OCCIDENTE</v>
          </cell>
          <cell r="M263">
            <v>100</v>
          </cell>
          <cell r="N263">
            <v>99.99</v>
          </cell>
          <cell r="O263" t="str">
            <v>CERRADO</v>
          </cell>
        </row>
        <row r="264">
          <cell r="K264">
            <v>2013051540005</v>
          </cell>
          <cell r="L264" t="str">
            <v>ASISTENCIA EN SALUD PUBLICA A LA POBLACION POBRE NO ASEGURADA EN EL MUNICIPIO DE CAUCASIA, ANTIOQUIA, OCCIDENTE</v>
          </cell>
          <cell r="M264">
            <v>100</v>
          </cell>
          <cell r="N264">
            <v>100</v>
          </cell>
          <cell r="O264" t="str">
            <v>CERRADO</v>
          </cell>
        </row>
        <row r="265">
          <cell r="K265">
            <v>2013051540006</v>
          </cell>
          <cell r="L265" t="str">
            <v>CONSTRUCCIÓN DE PAVIMENTO RIGIDO EN  7 TRAMOS DE VIAS URBANAS DEL MUNICIPIO DE CAUCASIA, ANTIOQUIA, OCCIDENTE</v>
          </cell>
          <cell r="M265">
            <v>99.95</v>
          </cell>
          <cell r="N265">
            <v>97.83</v>
          </cell>
          <cell r="O265" t="str">
            <v>CERRADO</v>
          </cell>
        </row>
        <row r="266">
          <cell r="K266">
            <v>2013051540007</v>
          </cell>
          <cell r="L266" t="str">
            <v>CONSTRUCCIÓN DE INFRAESTRUCTURA DEPORTIVA PARA EL ACCESO, LA PRACTICA Y EL DISFRUTE DEL DEPORTE Y LA RECREACIÓN EN EL MUNICIPIO CAUCASIA, ANTIOQUIA, OCCIDENTE</v>
          </cell>
          <cell r="M266">
            <v>98.69</v>
          </cell>
          <cell r="N266">
            <v>93.58</v>
          </cell>
          <cell r="O266" t="str">
            <v>TERMINADO</v>
          </cell>
        </row>
        <row r="267">
          <cell r="K267">
            <v>2013051540008</v>
          </cell>
          <cell r="L267" t="str">
            <v>DESARROLLO DE UN SOFWARE PARA MEJORAR EL RECAUDO EN LINEA DE LOS IMPUESTOS MUNICIPALES CAUCASIA, ANTIOQUIA, OCCIDENTE</v>
          </cell>
          <cell r="M267">
            <v>100</v>
          </cell>
          <cell r="N267">
            <v>100</v>
          </cell>
          <cell r="O267" t="str">
            <v>CERRADO</v>
          </cell>
        </row>
        <row r="268">
          <cell r="K268">
            <v>2013051540009</v>
          </cell>
          <cell r="L268" t="str">
            <v>CONSTRUCCIÓN DE PAVIMENTO EN LA CARRERA 7A Y 8  BARRIO SAN MIGUEL, Y CALLE 17 ENTRE CARRERAS 14 Y 15 BARRIO CENTENARIO DEL MUNICIPIO CAUCASIA, ANTIOQUIA, OCCIDENTE</v>
          </cell>
          <cell r="M268">
            <v>99.99</v>
          </cell>
          <cell r="N268">
            <v>100</v>
          </cell>
          <cell r="O268" t="str">
            <v>CERRADO</v>
          </cell>
        </row>
        <row r="269">
          <cell r="K269">
            <v>2013051540010</v>
          </cell>
          <cell r="L269" t="str">
            <v>CONSTRUCCIÓN PLACAS POLIDEPORTIVAS EN EL CORREGIMIENTO CAMPO ALEGRE Y EN EL BARRIO EL CAMELLO E  INSTALACION DE GRADERIAS EN CAUCASIA, ANTIOQUIA, OCCIDENTE</v>
          </cell>
          <cell r="M269">
            <v>100</v>
          </cell>
          <cell r="N269">
            <v>96.21</v>
          </cell>
          <cell r="O269" t="str">
            <v>TERMINADO</v>
          </cell>
        </row>
        <row r="270">
          <cell r="K270">
            <v>2013051540011</v>
          </cell>
          <cell r="L270" t="str">
            <v>MEJORAMIENTO DE LA I.E CACERÍ Y SANTO DOMINGO DE MUNICIPIO DE CAUCASIA, ANTIOQUIA, OCCIDENTE</v>
          </cell>
          <cell r="M270">
            <v>100</v>
          </cell>
          <cell r="N270">
            <v>100</v>
          </cell>
          <cell r="O270" t="str">
            <v>TERMINADO</v>
          </cell>
        </row>
        <row r="271">
          <cell r="K271">
            <v>2014051540001</v>
          </cell>
          <cell r="L271" t="str">
            <v>CONSTRUCCIÓN DE LA BIBLIOTECA PUBLICA  EN EL MUNICIPIO DE CAUCASIA, ANTIOQUIA, OCCIDENTE</v>
          </cell>
          <cell r="M271">
            <v>91.71</v>
          </cell>
          <cell r="N271">
            <v>91.85</v>
          </cell>
          <cell r="O271" t="str">
            <v>CONTRATADO EN EJECUCIÓN</v>
          </cell>
        </row>
        <row r="272">
          <cell r="K272">
            <v>2015051540001</v>
          </cell>
          <cell r="L272" t="str">
            <v>CONSTRUCCIÓN DE OBRAS DE PAVIMENTACION EN LOS BARRIOS EL CAMELLO Y LOS ALMENDROS DEL MUNICIPIO DE CAUCASIA, ANTIOQUIA, OCCIDENTE</v>
          </cell>
          <cell r="M272">
            <v>79.760000000000005</v>
          </cell>
          <cell r="N272">
            <v>93.46</v>
          </cell>
          <cell r="O272" t="str">
            <v>CONTRATADO EN EJECUCIÓN</v>
          </cell>
        </row>
        <row r="273">
          <cell r="K273">
            <v>2015051540003</v>
          </cell>
          <cell r="L273" t="str">
            <v>CONSTRUCCIÓN DE SEDE PARA LAS COMUNIDADES AFRODESCENDIENTES DEL MUNICIPIO DE CAUCASIA, ANTIOQUIA, OCCIDENTE</v>
          </cell>
          <cell r="M273">
            <v>70</v>
          </cell>
          <cell r="N273">
            <v>91.45</v>
          </cell>
          <cell r="O273" t="str">
            <v>CONTRATADO EN EJECUCIÓN</v>
          </cell>
        </row>
        <row r="274">
          <cell r="K274">
            <v>2016051540001</v>
          </cell>
          <cell r="L274" t="str">
            <v>MEJORAMIENTO DE INGRESOS Y SEGURIDAD ALIMENTARIA A FAMILIAS DEL AREA RURAL MEDIANTE LA IMPLEMENTACIÓN DE MAQUINARIAS PARA ARROZ EN CAUCASIA, ANTIOQUIA, OCCIDENTE</v>
          </cell>
          <cell r="M274">
            <v>79.58</v>
          </cell>
          <cell r="N274">
            <v>43.5</v>
          </cell>
          <cell r="O274" t="str">
            <v>CONTRATADO EN EJECUCIÓN</v>
          </cell>
        </row>
        <row r="275">
          <cell r="K275">
            <v>2016051540002</v>
          </cell>
          <cell r="L275" t="str">
            <v>CONSTRUCCIÓN DE PAVIMENTO RÍGIDO EN LOS BARRIOS CARACOLI, PUEBLO NUEVO VILLA ARABIA 1 Y 2 Y DOS PUENTES SOBRE EL CAÑO EL SILENCIO EN CAUCASIA DEPARTAMENTO DE ANTIOQUIA</v>
          </cell>
          <cell r="M275">
            <v>0</v>
          </cell>
          <cell r="N275">
            <v>0</v>
          </cell>
          <cell r="O275" t="str">
            <v>CONTRATADO EN EJECUCIÓN</v>
          </cell>
        </row>
        <row r="276">
          <cell r="K276">
            <v>2016051540003</v>
          </cell>
          <cell r="L276" t="str">
            <v>APOYO A LA FORMALIZACIÓN PARA LA GENERACIÓN DE INGRESOS E INDEPENDENCIA ECONÓMICA DE PERSONAS DE ESCASOS RECURSOS EN CAUCASIA, ANTIOQUIA, OCCIDENTE</v>
          </cell>
          <cell r="M276">
            <v>83.45</v>
          </cell>
          <cell r="N276">
            <v>34.35</v>
          </cell>
          <cell r="O276" t="str">
            <v>CONTRATADO EN EJECUCIÓN</v>
          </cell>
        </row>
        <row r="277">
          <cell r="K277">
            <v>2016051540004</v>
          </cell>
          <cell r="L277" t="str">
            <v>CONSTRUCCIÓN REPARACION Y MANTENIMIENTO EN VIAS URBANAS Y RURALES EN EL MUNICIPIO DE CAUCASIA, ANTIOQUIA, OCCIDENTE</v>
          </cell>
          <cell r="M277">
            <v>39.97</v>
          </cell>
          <cell r="N277">
            <v>40.51</v>
          </cell>
          <cell r="O277" t="str">
            <v>CONTRATADO EN EJECUCIÓN</v>
          </cell>
        </row>
        <row r="278">
          <cell r="K278">
            <v>2013051380001</v>
          </cell>
          <cell r="L278" t="str">
            <v>CONSTRUCCIÓN 122 VIS URBANAS CAÑASGORDAS, ANTIOQUIA, OCCIDENTE</v>
          </cell>
          <cell r="M278">
            <v>79</v>
          </cell>
          <cell r="N278">
            <v>54.64</v>
          </cell>
          <cell r="O278" t="str">
            <v>CONTRATADO EN EJECUCIÓN</v>
          </cell>
        </row>
        <row r="279">
          <cell r="K279">
            <v>2013051380003</v>
          </cell>
          <cell r="L279" t="str">
            <v>CONSTRUCCIÓN DEL SISTEMA DE ACUEDUCTO LA CRISTALINA ZONA RURAL DEL MUNICIPIO DE CAÑASGORDAS, ANTIOQUIA-OCCIDENTE</v>
          </cell>
          <cell r="M279">
            <v>100</v>
          </cell>
          <cell r="N279">
            <v>98.38</v>
          </cell>
          <cell r="O279" t="str">
            <v>TERMINADO</v>
          </cell>
        </row>
        <row r="280">
          <cell r="K280">
            <v>2013051380004</v>
          </cell>
          <cell r="L280" t="str">
            <v>CONSTRUCCIÓN SEGUNDA ETAPA DEL SISTEMA DE ALCANTARILLADO DE AGUAS COMBINADAS EN EL CORREGIMIENTO DE CESTILLAL MUNICIPIO DE CAÑASGORDAS, ANTIOQUIA, OCCIDENTE</v>
          </cell>
          <cell r="M280">
            <v>100</v>
          </cell>
          <cell r="N280">
            <v>97.01</v>
          </cell>
          <cell r="O280" t="str">
            <v>TERMINADO</v>
          </cell>
        </row>
        <row r="281">
          <cell r="K281">
            <v>2015051380001</v>
          </cell>
          <cell r="L281" t="str">
            <v>CONSTRUCCIÓN 700 METROS LINEALES DE PAVIMENTO RIGIDO EN VIAS URBANAS CAÑASGORDAS, ANTIOQUIA, OCCIDENTE</v>
          </cell>
          <cell r="M281">
            <v>100</v>
          </cell>
          <cell r="N281">
            <v>81.78</v>
          </cell>
          <cell r="O281" t="str">
            <v>TERMINADO</v>
          </cell>
        </row>
        <row r="282">
          <cell r="K282">
            <v>2015051380002</v>
          </cell>
          <cell r="L282" t="str">
            <v>ADECUACIÓN ESCENARIOS DEPORTIVOS RURALES CAÑASGORDAS, ANTIOQUIA, OCCIDENTE</v>
          </cell>
          <cell r="M282">
            <v>62.76</v>
          </cell>
          <cell r="N282">
            <v>0</v>
          </cell>
          <cell r="O282" t="str">
            <v>CONTRATADO EN EJECUCIÓN</v>
          </cell>
        </row>
        <row r="283">
          <cell r="K283">
            <v>2015051380003</v>
          </cell>
          <cell r="L283" t="str">
            <v>CONSTRUCCIÓN PLACAS POLIDEPORTIVAS RURALES GUAYABAL Y EL ROBLE CAÑASGORDAS, ANTIOQUIA, OCCIDENTE</v>
          </cell>
          <cell r="M283">
            <v>80.739999999999995</v>
          </cell>
          <cell r="N283">
            <v>51.39</v>
          </cell>
          <cell r="O283" t="str">
            <v>CONTRATADO EN EJECUCIÓN</v>
          </cell>
        </row>
        <row r="284">
          <cell r="K284">
            <v>2015051380005</v>
          </cell>
          <cell r="L284" t="str">
            <v>CONSTRUCCIÓN SEGUNDA ETAPA DEL SISTEMA DE ACUEDUCTO LA CRISTALINA ZONA RURAL DEL MUNICIPIO DE CAÑASGORDAS, ANTIOQUIA, OCCIDENTE</v>
          </cell>
          <cell r="M284">
            <v>95.32</v>
          </cell>
          <cell r="N284">
            <v>74.81</v>
          </cell>
          <cell r="O284" t="str">
            <v>CONTRATADO EN EJECUCIÓN</v>
          </cell>
        </row>
        <row r="285">
          <cell r="K285">
            <v>2012051720001</v>
          </cell>
          <cell r="L285" t="str">
            <v>CONSTRUCCIÓN Y MEJORAMIENTO DE LA MOVILIDAD DEL NUCLEO ZONAL EL PRADO, CENTRO Y BOSQUE A TRAVES DE PAVIMENTO RÍGIDO EN CHIGORODÓ, ANTIOQUIA, OCCIDENTE</v>
          </cell>
          <cell r="M285">
            <v>100</v>
          </cell>
          <cell r="N285">
            <v>76.19</v>
          </cell>
          <cell r="O285" t="str">
            <v>TERMINADO</v>
          </cell>
        </row>
        <row r="286">
          <cell r="K286">
            <v>2013051720001</v>
          </cell>
          <cell r="L286" t="str">
            <v>CONSTRUCCIÓN DE PAVIMENTO EN CONCRETO RÍGIDO, ANDENES PEATONALES, SISTEMA DE RED DE AGUAS LLUVIAS Y SILVICULTURA URBANA EN CHIGORODÓ, ANTIOQUIA, OCCIDENTE</v>
          </cell>
          <cell r="M286">
            <v>100</v>
          </cell>
          <cell r="N286">
            <v>95.33</v>
          </cell>
          <cell r="O286" t="str">
            <v>TERMINADO</v>
          </cell>
        </row>
        <row r="287">
          <cell r="K287">
            <v>2014051720001</v>
          </cell>
          <cell r="L287" t="str">
            <v>CONSTRUCCIÓN DE PAVIMENTO RÍGIDO, BOXCOLVER, REDES DE AGUAS LLUVIAS Y SIEMBRA DE ESPECIES FORESTALES EN VÍAS URBANAS DEL MUNICIPIO DE CHIGORODÓ, ANTIOQUIA.</v>
          </cell>
          <cell r="M287">
            <v>48.07</v>
          </cell>
          <cell r="N287">
            <v>51.43</v>
          </cell>
          <cell r="O287" t="str">
            <v>CONTRATADO EN EJECUCIÓN</v>
          </cell>
        </row>
        <row r="288">
          <cell r="K288">
            <v>2015051720001</v>
          </cell>
          <cell r="L288" t="str">
            <v>MEJORAMIENTO Y ADECUACIÓN DEL CENTRO DE ENCUENTROS AFROCHIGORODOSEÑO CASA ANCESTRAL DEL MUNICIPIO DE CHIGORODÓ, OCCIDENTE</v>
          </cell>
          <cell r="M288">
            <v>100</v>
          </cell>
          <cell r="N288">
            <v>65</v>
          </cell>
          <cell r="O288" t="str">
            <v>TERMINADO</v>
          </cell>
        </row>
        <row r="289">
          <cell r="K289">
            <v>2015051720002</v>
          </cell>
          <cell r="L289" t="str">
            <v>CONSTRUCCIÓN DE UN (1) AULA DE CLASES EN LA COMUNIDAD INDÍGENA DE CHIGORODOCITO DEL MUNICIPIO DE CHIGORODÓ, OCCIDENTE</v>
          </cell>
          <cell r="M289">
            <v>100</v>
          </cell>
          <cell r="N289">
            <v>93.37</v>
          </cell>
          <cell r="O289" t="str">
            <v>TERMINADO</v>
          </cell>
        </row>
        <row r="290">
          <cell r="K290">
            <v>2014051900001</v>
          </cell>
          <cell r="L290" t="str">
            <v>CONSTRUCCIÓN DE 160 VIVIENDAS DE INTERES SOCIAL VILLA NELLY ETAPA 2 EN EL MUNICIPIO DE CISNEROS, ANTIOQUIA, OCCIDENTE</v>
          </cell>
          <cell r="M290">
            <v>85.99</v>
          </cell>
          <cell r="N290">
            <v>21.09</v>
          </cell>
          <cell r="O290" t="str">
            <v>CONTRATADO EN EJECUCIÓN</v>
          </cell>
        </row>
        <row r="291">
          <cell r="K291">
            <v>2013051010001</v>
          </cell>
          <cell r="L291" t="str">
            <v>ADECUACIÓN REMODELACION Y MANTENIMIENTO DE LAS ESTRUCTURAS DEL ESTADIO MUNICIPAL LOS LIBERTADORES CIUDAD BOLÍVAR, ANTIOQUIA, OCCIDENTE</v>
          </cell>
          <cell r="M291">
            <v>100</v>
          </cell>
          <cell r="N291">
            <v>98.99</v>
          </cell>
          <cell r="O291" t="str">
            <v>CERRADO</v>
          </cell>
        </row>
        <row r="292">
          <cell r="K292">
            <v>2013051010002</v>
          </cell>
          <cell r="L292" t="str">
            <v>ESTUDIOS DISEÑOS PARAEMODELACIÓN DE LA INFRAESTRUCTURA EDUCATIVA, DEPORTIVA Y RECREATIVA CIUDAD BOLÍVAR, ANTIOQUIA, OCCIDENTE</v>
          </cell>
          <cell r="M292">
            <v>100</v>
          </cell>
          <cell r="N292">
            <v>99.96</v>
          </cell>
          <cell r="O292" t="str">
            <v>CERRADO</v>
          </cell>
        </row>
        <row r="293">
          <cell r="K293">
            <v>2013051010003</v>
          </cell>
          <cell r="L293" t="str">
            <v>ADECUACIÓN DE LA PLAZA DE MERCADO CUBIERTA OCCIDENTE, ANTIOQUIA, CIUDAD BOLÍVAR</v>
          </cell>
          <cell r="M293">
            <v>100.46</v>
          </cell>
          <cell r="N293">
            <v>99.09</v>
          </cell>
          <cell r="O293" t="str">
            <v>TERMINADO</v>
          </cell>
        </row>
        <row r="294">
          <cell r="K294">
            <v>2013051010004</v>
          </cell>
          <cell r="L294" t="str">
            <v>MEJORAMIENTO DE 15 VIVIENDAS URBANAS CIUDAD BOLÍVAR, ANTIOQUIA, OCCIDENTE</v>
          </cell>
          <cell r="M294">
            <v>100</v>
          </cell>
          <cell r="N294">
            <v>98.74</v>
          </cell>
          <cell r="O294" t="str">
            <v>CERRADO</v>
          </cell>
        </row>
        <row r="295">
          <cell r="K295">
            <v>2013051010005</v>
          </cell>
          <cell r="L295" t="str">
            <v>CONSTRUCCIÓN CONSTRUCCIÓN DE 2 AULAS CIUDAD BOLÍVAR, ANTIOQUIA, OCCIDENTE</v>
          </cell>
          <cell r="M295">
            <v>100</v>
          </cell>
          <cell r="N295">
            <v>99.4</v>
          </cell>
          <cell r="O295" t="str">
            <v>CERRADO</v>
          </cell>
        </row>
        <row r="296">
          <cell r="K296">
            <v>2013051010006</v>
          </cell>
          <cell r="L296" t="str">
            <v>ADECUACIÓN CONSTRUCCION Y NIVELACION DE 240 METROS LINEALES DE PAVIMENTO RIGIDO EN CONCRETO PARA LA CALLE 48 ENTRE CARRERAS 44 Y 46 CIUDAD BOLÍVAR, ANTIOQUIA, OCCIDENTE</v>
          </cell>
          <cell r="M296">
            <v>100</v>
          </cell>
          <cell r="N296">
            <v>48.8</v>
          </cell>
          <cell r="O296" t="str">
            <v>TERMINADO</v>
          </cell>
        </row>
        <row r="297">
          <cell r="K297">
            <v>2013051010007</v>
          </cell>
          <cell r="L297" t="str">
            <v>REPOSICIÓN DE PAVIMENTO ARTICULADO DE LAS VIAS URBANAS CARRERA 47 ENTRE CALLES 52 Y 54 Y CARRERA 51 ENTRE CALLES 50 Y 53 DE CIUDAD BOLÍVAR, ANTIOQUIA, OCCIDENTE</v>
          </cell>
          <cell r="M297">
            <v>100</v>
          </cell>
          <cell r="N297">
            <v>90.9</v>
          </cell>
          <cell r="O297" t="str">
            <v>CERRADO</v>
          </cell>
        </row>
        <row r="298">
          <cell r="K298">
            <v>2013051010008</v>
          </cell>
          <cell r="L298" t="str">
            <v>APOYO PARA LA REVISION Y AJUSTE DEL LAR--GO PLAZO DEL PBOT DEL MUNICIPIO DE CIUDAD BOLÍVAR, ANTIOQUIA, OCCIDENTE</v>
          </cell>
          <cell r="M298">
            <v>98.6</v>
          </cell>
          <cell r="N298">
            <v>87.34</v>
          </cell>
          <cell r="O298" t="str">
            <v>CONTRATADO EN EJECUCIÓN</v>
          </cell>
        </row>
        <row r="299">
          <cell r="K299">
            <v>2013051010009</v>
          </cell>
          <cell r="L299" t="str">
            <v>ADECUACIÓN DEL EDIFICIO DEL PALACIO MUNICIPAL PARA FACILITAR LA ACCESIBILIDAD Y TRANSITO DE PERSONAS CON DISCAPACIDAD MOTRIZ  DE CIUDAD BOLÍVAR, ANTIOQUIA, OCCIDENTE</v>
          </cell>
          <cell r="M299">
            <v>100</v>
          </cell>
          <cell r="N299">
            <v>68.16</v>
          </cell>
          <cell r="O299" t="str">
            <v>TERMINADO</v>
          </cell>
        </row>
        <row r="300">
          <cell r="K300">
            <v>2013051010010</v>
          </cell>
          <cell r="L300" t="str">
            <v>CONSTRUCCIÓN DE PARQUE RECREATIVO EN LA MARGEN IZQUIERDA DE LA QUEBRADA EL MANZANILLO SECTOR PUENTE DE LA VERANERA DEL MUNICIPIO DE CIUDAD BOLÍVAR, ANTIOQUIA, OCCIDENTE</v>
          </cell>
          <cell r="M300">
            <v>100</v>
          </cell>
          <cell r="N300">
            <v>95.09</v>
          </cell>
          <cell r="O300" t="str">
            <v>PARA CIERRE</v>
          </cell>
        </row>
        <row r="301">
          <cell r="K301">
            <v>2014051010001</v>
          </cell>
          <cell r="L301" t="str">
            <v>REPOSICIÓN DE PAVIMENTO ARTICULADO DE LAS VÍAS URBANAS, CARRERA 54 ENTRE CALLES 50 Y 52 Y CALLE 51 ENTRE CARRERAS 52 Y 55A DE CIUDAD BOLÍVAR, ANTIOQUIA, OCCIDENTE</v>
          </cell>
          <cell r="M301">
            <v>100</v>
          </cell>
          <cell r="N301">
            <v>95.43</v>
          </cell>
          <cell r="O301" t="str">
            <v>TERMINADO</v>
          </cell>
        </row>
        <row r="302">
          <cell r="K302">
            <v>2012051970001</v>
          </cell>
          <cell r="L302" t="str">
            <v>MEJORAMIENTO DE INFRAESTRUCTURA FISICA DE ESTABLECIMIENTO EDUCATIVOS DE LA ZONA URBANA Y RURAL DEL MUNICIPIO COCORNÁ, ANTIOQUIA, OCCIDENTE</v>
          </cell>
          <cell r="M302">
            <v>100</v>
          </cell>
          <cell r="N302">
            <v>66.58</v>
          </cell>
          <cell r="O302" t="str">
            <v>TERMINADO</v>
          </cell>
        </row>
        <row r="303">
          <cell r="K303">
            <v>2013051970001</v>
          </cell>
          <cell r="L303" t="str">
            <v>ACTUALIZACIÓN DEL ESQUEMA DE ORDENAMIENTO TERRITORIAL A LARGO PLAZO DEL MUNICIPIO DE COCORNÁ, ANTIOQUIA, OCCIDENTE</v>
          </cell>
          <cell r="M303">
            <v>100</v>
          </cell>
          <cell r="N303">
            <v>98.15</v>
          </cell>
          <cell r="O303" t="str">
            <v>CERRADO</v>
          </cell>
        </row>
        <row r="304">
          <cell r="K304">
            <v>2013051970002</v>
          </cell>
          <cell r="L304" t="str">
            <v>REHABILITACIÓN DE VIAS TERCIARIAS DE LA ZONA RURAL (LA PIÑUELA, LA VEGA, GUAYABAL Y EL COCO)  DEL MUNICIPIO COCORNÁ, ANTIOQUIA, OCCIDENTE</v>
          </cell>
          <cell r="M304">
            <v>100</v>
          </cell>
          <cell r="N304">
            <v>99.98</v>
          </cell>
          <cell r="O304" t="str">
            <v>CERRADO</v>
          </cell>
        </row>
        <row r="305">
          <cell r="K305">
            <v>2013051970003</v>
          </cell>
          <cell r="L305" t="str">
            <v>CONSTRUCCIÓN DEL PUENTE PEATONAL SOBRE EL RIO MELCOCHO EN LA VEREDA EL ROBLAL  DEL MUNICIPIO COCORNÁ, ANTIOQUIA, OCCIDENTE</v>
          </cell>
          <cell r="M305">
            <v>100</v>
          </cell>
          <cell r="N305">
            <v>99.76</v>
          </cell>
          <cell r="O305" t="str">
            <v>CERRADO</v>
          </cell>
        </row>
        <row r="306">
          <cell r="K306">
            <v>2013051970004</v>
          </cell>
          <cell r="L306" t="str">
            <v>CONSTRUCCIÓN DE CUBIERTA SOBRE LA PLACA POLIDEPORTIVA LUIS GONZAGA DE LA ZONA URBANA DEL MUNICIPIO DE COCORNÁ, ANTIOQUIA, OCCIDENTE</v>
          </cell>
          <cell r="M306">
            <v>100</v>
          </cell>
          <cell r="N306">
            <v>100</v>
          </cell>
          <cell r="O306" t="str">
            <v>CERRADO</v>
          </cell>
        </row>
        <row r="307">
          <cell r="K307">
            <v>2013051970005</v>
          </cell>
          <cell r="L307" t="str">
            <v>ADECUACIÓN Y MEJORAMIENTO DE LA INFRAESTRUCTURA FISICA DEL CENTRO ADMINISTRATIVO MUNICIPAL DEL MUNICIPIO DE COCORNÁ, ANTIOQUIA</v>
          </cell>
          <cell r="M307">
            <v>100</v>
          </cell>
          <cell r="N307">
            <v>99.99</v>
          </cell>
          <cell r="O307" t="str">
            <v>CERRADO</v>
          </cell>
        </row>
        <row r="308">
          <cell r="K308">
            <v>2013051970006</v>
          </cell>
          <cell r="L308" t="str">
            <v>ADECUACIÓN Y MEJORAMIENTO DE LA INFRAESTRUCTURA EDUCATIVAS RURALES (SAN VICENTE -EL ENTABLADO) DEL MUNICIPIO DE COCORNÁ, ANTIOQUIA, OCCIDENTE</v>
          </cell>
          <cell r="M308">
            <v>100</v>
          </cell>
          <cell r="N308">
            <v>97.53</v>
          </cell>
          <cell r="O308" t="str">
            <v>CERRADO</v>
          </cell>
        </row>
        <row r="309">
          <cell r="K309">
            <v>2014051970001</v>
          </cell>
          <cell r="L309" t="str">
            <v>ADECUACIÓN DEL ESCENARIO DEPORTIVO MONTECARLOS DE  LA ZONA URBANA DEL MUNICIPIO DE COCORNÁ, ANTIOQUIA, OCCIDENTE</v>
          </cell>
          <cell r="M309">
            <v>99.99</v>
          </cell>
          <cell r="N309">
            <v>99.75</v>
          </cell>
          <cell r="O309" t="str">
            <v>CERRADO</v>
          </cell>
        </row>
        <row r="310">
          <cell r="K310">
            <v>2014051970002</v>
          </cell>
          <cell r="L310" t="str">
            <v>CONSTRUCCIÓN DE ESCENARIO DEPORTIVO LOS CEFERINOS DE LA ZONA URBANA DEL MUNICIPIO DE COCORNÁ, ANTIOQUIA, OCCIDENTE</v>
          </cell>
          <cell r="M310">
            <v>100</v>
          </cell>
          <cell r="N310">
            <v>99.76</v>
          </cell>
          <cell r="O310" t="str">
            <v>CERRADO</v>
          </cell>
        </row>
        <row r="311">
          <cell r="K311">
            <v>2015051970001</v>
          </cell>
          <cell r="L311" t="str">
            <v>ADECUACIÓN DE ESCENARIOS DEPORTIVOS URBANOS DEL MUNICIPIO DE COCORNÁ, ANTIOQUIA, OCCIDENTE</v>
          </cell>
          <cell r="M311">
            <v>86.3</v>
          </cell>
          <cell r="N311">
            <v>99.96</v>
          </cell>
          <cell r="O311" t="str">
            <v>CONTRATADO EN EJECUCIÓN</v>
          </cell>
        </row>
        <row r="312">
          <cell r="K312">
            <v>2015051970002</v>
          </cell>
          <cell r="L312" t="str">
            <v>REHABILITACIÓN DE VIAS TERCIARIAS DE LAS VEREDAS LA TOLDA Y LA CHONTA DEL MUNICIPIO DE COCORNÁ, ANTIOQUIA, OCCIDENTE</v>
          </cell>
          <cell r="M312">
            <v>73.33</v>
          </cell>
          <cell r="N312">
            <v>100</v>
          </cell>
          <cell r="O312" t="str">
            <v>CONTRATADO EN EJECUCIÓN</v>
          </cell>
        </row>
        <row r="313">
          <cell r="K313">
            <v>2013052060001</v>
          </cell>
          <cell r="L313" t="str">
            <v>RECUPERACIÓN DE VIVIENDAS EN ALTO RIESGO DE DESASTRES EN LA ZONA URBANA Y RURAL EN EL MUNICIPIO DE CONCEPCIÓN,ANTIOQUIA, OCCIDENTE</v>
          </cell>
          <cell r="M313">
            <v>100</v>
          </cell>
          <cell r="N313">
            <v>100</v>
          </cell>
          <cell r="O313" t="str">
            <v>CERRADO</v>
          </cell>
        </row>
        <row r="314">
          <cell r="K314">
            <v>2013052060002</v>
          </cell>
          <cell r="L314" t="str">
            <v>FORTALECIMIENTO Y APOYO  A LA PARTICIPACIÓN CIUDADANA A TRAVES DE PROCESOS DE CAPACITACIÓN Y LA CONSTRUCCIÓN DE UNA CASETA COMUNITARIA CONCEPCIÓN, ANTIOQUIA, OCCIDENTE</v>
          </cell>
          <cell r="M314">
            <v>100</v>
          </cell>
          <cell r="N314">
            <v>98.7</v>
          </cell>
          <cell r="O314" t="str">
            <v>CERRADO</v>
          </cell>
        </row>
        <row r="315">
          <cell r="K315">
            <v>2013052060003</v>
          </cell>
          <cell r="L315" t="str">
            <v>MEJORAMIENTO DE LA INFRAESTRUCTURA VIAL DE LA ZONA URBANA DEL MUNICIPIO DE CONCEPCIÓN, ANTIOQUIA, OCCIDENTE</v>
          </cell>
          <cell r="M315">
            <v>99.99</v>
          </cell>
          <cell r="N315">
            <v>100</v>
          </cell>
          <cell r="O315" t="str">
            <v>CERRADO</v>
          </cell>
        </row>
        <row r="316">
          <cell r="K316">
            <v>2013052060004</v>
          </cell>
          <cell r="L316" t="str">
            <v>RECUPERACIÓN DE VIVIENDAS EN RIESGO DE LA ZONA URBANA Y RURAL II FASE DEL MUNICIPIO DE CONCEPCIÓN, ANTIOQUIA, OCCIDENTE</v>
          </cell>
          <cell r="M316">
            <v>100</v>
          </cell>
          <cell r="N316">
            <v>100</v>
          </cell>
          <cell r="O316" t="str">
            <v>CERRADO</v>
          </cell>
        </row>
        <row r="317">
          <cell r="K317">
            <v>2014052060001</v>
          </cell>
          <cell r="L317" t="str">
            <v>RECUPERACIÓN DE VIVIENDAS  EN ALTO RIESGO ZONA URBANA Y RURAL , III FASE  MUNICIPIO DE CONCEPCIÓN, ANTIOQUIA, OCCIDENTE</v>
          </cell>
          <cell r="M317">
            <v>97.29</v>
          </cell>
          <cell r="N317">
            <v>100</v>
          </cell>
          <cell r="O317" t="str">
            <v>CERRADO</v>
          </cell>
        </row>
        <row r="318">
          <cell r="K318">
            <v>2014052060002</v>
          </cell>
          <cell r="L318" t="str">
            <v>ESTUDIOS DE PREINVERSIÓN PARA LA CONSTRUCCIÓN DE LA VIA PELAEZ DEL MUNICIPIO DE CONCEPCIÓN, ANTIOQUIA, OCCIDENTE</v>
          </cell>
          <cell r="M318">
            <v>100</v>
          </cell>
          <cell r="N318">
            <v>99.33</v>
          </cell>
          <cell r="O318" t="str">
            <v>TERMINADO</v>
          </cell>
        </row>
        <row r="319">
          <cell r="K319">
            <v>2015052060001</v>
          </cell>
          <cell r="L319" t="str">
            <v>RECUPERACIÓN DE14 VIVIENDAS EN RIESGO DE LA ZONA URBANA Y RURAL IV FASE, EN CUMPLIMIENTO DEL PROGRAMA HÁBITAT SEGURO EN CONCEPCIÓN, ANTIOQUIA, OCCIDENTE</v>
          </cell>
          <cell r="M319">
            <v>100</v>
          </cell>
          <cell r="N319">
            <v>99.59</v>
          </cell>
          <cell r="O319" t="str">
            <v>CERRADO</v>
          </cell>
        </row>
        <row r="320">
          <cell r="K320">
            <v>2013052090001</v>
          </cell>
          <cell r="L320" t="str">
            <v>REHABILITACIÓN DE LAS VIAS URBANAS DEL SECTOR PEÑITAS EN EL MUNICIPIO CONCORDIA, ANTIOQUIA, OCCIDENTE</v>
          </cell>
          <cell r="M320">
            <v>100</v>
          </cell>
          <cell r="N320">
            <v>99.98</v>
          </cell>
          <cell r="O320" t="str">
            <v>CERRADO</v>
          </cell>
        </row>
        <row r="321">
          <cell r="K321">
            <v>2014052090001</v>
          </cell>
          <cell r="L321" t="str">
            <v>CONSTRUCCIÓN DE PLACA MULTIFUNCIONAL EN LA INSTITUCIÓN EDUCATIVA DE JESÚS CONCORDIA, ANTIOQUIA, OCCIDENTE</v>
          </cell>
          <cell r="M321">
            <v>100</v>
          </cell>
          <cell r="N321">
            <v>100</v>
          </cell>
          <cell r="O321" t="str">
            <v>CERRADO</v>
          </cell>
        </row>
        <row r="322">
          <cell r="K322">
            <v>2014052090002</v>
          </cell>
          <cell r="L322" t="str">
            <v>CONSTRUCCIÓN CENTRO VIDA DEL ADULTO MAYOR CONCORDIA, ANTIOQUIA, OCCIDENTE</v>
          </cell>
          <cell r="M322">
            <v>100</v>
          </cell>
          <cell r="N322">
            <v>99.61</v>
          </cell>
          <cell r="O322" t="str">
            <v>TERMINADO</v>
          </cell>
        </row>
        <row r="323">
          <cell r="K323">
            <v>2013051200001</v>
          </cell>
          <cell r="L323" t="str">
            <v>CONSTRUCCIÓN DE PAVIMENTO EN CONCRETO RIGIDO EN LA CALLE 48 ENTRE CARRERAS 50 Y53  CALLLE50 ENTRE CARRERAS 48 Y 53, CARRERA 48 ENTRE CARRERAS 48Y53 CARRERA 48 ENTRE CALLES 49Y 50 CARRERA 49 ENTRE CALLES CÁCERES, ANTIOQUIA, OCCIDENTE</v>
          </cell>
          <cell r="M323">
            <v>100</v>
          </cell>
          <cell r="N323">
            <v>99.87</v>
          </cell>
          <cell r="O323" t="str">
            <v>CERRADO</v>
          </cell>
        </row>
        <row r="324">
          <cell r="K324">
            <v>2013051200002</v>
          </cell>
          <cell r="L324" t="str">
            <v>CONSTRUCCIÓN DE ALCANTARILLADO SANITARIO EN LA CALLE 48 ENTRE CARRERAS 50Y53,CALLE49 ENTRECARRERAS48Y53,CALLE50ENTRE CARRERAS48Y53, CARRERA48 ENTRE CALLES49Y50,CARRERA 49ENTRECALLE49Y50CARRERA50CÁCERES, ANTIOQUIA, OCCIDENTE</v>
          </cell>
          <cell r="M324">
            <v>100</v>
          </cell>
          <cell r="N324">
            <v>99.79</v>
          </cell>
          <cell r="O324" t="str">
            <v>CERRADO</v>
          </cell>
        </row>
        <row r="325">
          <cell r="K325">
            <v>2014051200001</v>
          </cell>
          <cell r="L325" t="str">
            <v>MANTENIMIENTO DE LA VÍA QUEBRADONA DESDE LA VÍA JARDÍN - MANIZALES KM 0+00 HASTA SANTA ROSITA KM 21+460 CÁCERES, ANTIOQUIA, OCCIDENTE</v>
          </cell>
          <cell r="M325">
            <v>100</v>
          </cell>
          <cell r="N325">
            <v>99.99</v>
          </cell>
          <cell r="O325" t="str">
            <v>CERRADO</v>
          </cell>
        </row>
        <row r="326">
          <cell r="K326">
            <v>2014051200002</v>
          </cell>
          <cell r="L326" t="str">
            <v>CONSTRUCCIÓN DE PAVIMENTO EN CONCRETO  RIGIDO  EN LA CARRERA 16  ENTRE CALLES  30 Y 32 , CALLE  32 ENTRE CARRERAS 15 Y 18 EN JARDIN ZONA  URBANA DEL MUNICIPIO DE CÁCERES, ANTIOQUIA, OCCIDENTE</v>
          </cell>
          <cell r="M326">
            <v>100</v>
          </cell>
          <cell r="N326">
            <v>100</v>
          </cell>
          <cell r="O326" t="str">
            <v>CERRADO</v>
          </cell>
        </row>
        <row r="327">
          <cell r="K327">
            <v>2015051200001</v>
          </cell>
          <cell r="L327" t="str">
            <v>CONSTRUCCIÓN DE ALCANTARILLADO SANITARIO (REPOSICION DE REDES COSTRUCCION DE MAHOLES Y DOMICILIARIAS) PRIMERA ETAPA EN LA ZONA URBANA DEL MUNICIPIO DE CÁCERES, ANTIOQUIA, OCCIDENTE</v>
          </cell>
          <cell r="M327">
            <v>100</v>
          </cell>
          <cell r="N327">
            <v>99.99</v>
          </cell>
          <cell r="O327" t="str">
            <v>TERMINADO</v>
          </cell>
        </row>
        <row r="328">
          <cell r="K328">
            <v>2013052340001</v>
          </cell>
          <cell r="L328" t="str">
            <v>AMPLIACIÓN PLANTA DE TRATAMIENTO DE AGUA POTABLE DABEIBA, ANTIOQUIA, OCCIDENTE</v>
          </cell>
          <cell r="M328">
            <v>100</v>
          </cell>
          <cell r="N328">
            <v>100</v>
          </cell>
          <cell r="O328" t="str">
            <v>TERMINADO</v>
          </cell>
        </row>
        <row r="329">
          <cell r="K329">
            <v>2013052340003</v>
          </cell>
          <cell r="L329" t="str">
            <v>REMODELACIÓN DEL PARQUE PRINCIPAL DEL MUNICIPIO DE DABEIBA, ANTIOQUIA, OCCIDENTE</v>
          </cell>
          <cell r="M329">
            <v>87.5</v>
          </cell>
          <cell r="N329">
            <v>92.04</v>
          </cell>
          <cell r="O329" t="str">
            <v>CONTRATADO EN EJECUCIÓN</v>
          </cell>
        </row>
        <row r="330">
          <cell r="K330">
            <v>2013052340004</v>
          </cell>
          <cell r="L330" t="str">
            <v>AMPLIACIÓN SEGUNDA ETAPA DE COBERTURA EN AGUA POTABLE CON LA CONSTRUCCIÓN DE  REDES DE DISTRIBUCIÓN EN EL ÁREA URBANA DEL MUNICIPIO DABEIBA, ANTIOQUIA, OCCIDENTE</v>
          </cell>
          <cell r="M330">
            <v>100</v>
          </cell>
          <cell r="N330">
            <v>100</v>
          </cell>
          <cell r="O330" t="str">
            <v>TERMINADO</v>
          </cell>
        </row>
        <row r="331">
          <cell r="K331">
            <v>2015052340001</v>
          </cell>
          <cell r="L331" t="str">
            <v>CONSTRUCCIÓN DE REDES DOMICILIARIAS DEL SISTEMA DE ACUEDUCTO EN LA ZONA URBANA DEL MUNICIPIO DE DABEIBA, ANTIOQUIA.</v>
          </cell>
          <cell r="M331">
            <v>100</v>
          </cell>
          <cell r="N331">
            <v>90.91</v>
          </cell>
          <cell r="O331" t="str">
            <v>TERMINADO</v>
          </cell>
        </row>
        <row r="332">
          <cell r="K332">
            <v>2013052370001</v>
          </cell>
          <cell r="L332" t="str">
            <v>MANTENIMIENTO CONSTRUCCION Y ADECUACION DE ESCENARIOS DEPORTIVOS Y RECREATIVOS DEL MUNICIPIO DE DON MATÍAS, ANTIOQUIA, OCCIDENTE</v>
          </cell>
          <cell r="M332">
            <v>100</v>
          </cell>
          <cell r="N332">
            <v>99.99</v>
          </cell>
          <cell r="O332" t="str">
            <v>CERRADO</v>
          </cell>
        </row>
        <row r="333">
          <cell r="K333">
            <v>2013052370002</v>
          </cell>
          <cell r="L333" t="str">
            <v>CONSTRUCCIÓN Y CONSERVACIÓN DE EQUIPAMIENTOS Y ZONAS VERDES EN LA ZONA CENTRO DEL ÁREA URBANA DEL MUNICIPIO DE DON MATÍAS, ANTIOQUIA, OCCIDENTE</v>
          </cell>
          <cell r="M333">
            <v>99.85</v>
          </cell>
          <cell r="N333">
            <v>77.75</v>
          </cell>
          <cell r="O333" t="str">
            <v>TERMINADO</v>
          </cell>
        </row>
        <row r="334">
          <cell r="K334">
            <v>2014052370001</v>
          </cell>
          <cell r="L334" t="str">
            <v>REHABILITACIÓN DE LAS VIAS DE ACCESO AL PROYECTO DE EQUIPAMENTOS Y ZONAS VERDES EN EL AREA URBANA DEL MUNICIPIO DE DON MATÍAS, ANTIOQUIA, OCCIDENTE</v>
          </cell>
          <cell r="M334">
            <v>100</v>
          </cell>
          <cell r="N334">
            <v>99.36</v>
          </cell>
          <cell r="O334" t="str">
            <v>TERMINADO</v>
          </cell>
        </row>
        <row r="335">
          <cell r="K335">
            <v>2015052370001</v>
          </cell>
          <cell r="L335" t="str">
            <v>INSTALACIÓN DE MOBILIARIO URBANO, ARBORIZACIÓN Y LUMINARIAS EN EL PARQUE PRINCIPAL DEL MUNICIPIO DE DON MATÍAS, ANTIOQUIA, OCCIDENTE</v>
          </cell>
          <cell r="M335">
            <v>100</v>
          </cell>
          <cell r="N335">
            <v>97.55</v>
          </cell>
          <cell r="O335" t="str">
            <v>TERMINADO</v>
          </cell>
        </row>
        <row r="336">
          <cell r="K336">
            <v>2016052370001</v>
          </cell>
          <cell r="L336" t="str">
            <v>ACTUALIZACIÓN Y AJUSTE DE LOS COMPONENTES DE ORDENAMIENTO TERRITORIAL EN EL MUNICIPIO DE DON MATÍAS, ANTIOQUIA</v>
          </cell>
          <cell r="M336">
            <v>0</v>
          </cell>
          <cell r="N336">
            <v>0</v>
          </cell>
          <cell r="O336" t="str">
            <v>SIN CONTRATAR</v>
          </cell>
        </row>
        <row r="337">
          <cell r="K337">
            <v>2013052400001</v>
          </cell>
          <cell r="L337" t="str">
            <v>ADECUACIÓN Y PAVIMENTACION DE LAS VÍAS URBANAS DEL MUNCIIPIO DE EBÉJICO, ANTIOQUIA</v>
          </cell>
          <cell r="M337">
            <v>100</v>
          </cell>
          <cell r="N337">
            <v>95.11</v>
          </cell>
          <cell r="O337" t="str">
            <v>TERMINADO</v>
          </cell>
        </row>
        <row r="338">
          <cell r="K338">
            <v>2013052400002</v>
          </cell>
          <cell r="L338" t="str">
            <v>CONSTRUCCIÓN DE ESTUFAS EFICIENTES EN LA ZONA RURAL COMO ESTRATEGÍA PARA LA PROTECCIÓN Y CONSERVACIÓN DE LOS RECURSOS NATURALES EN EL MUNCIIPIO DE EBÉJICO, ANTIOQUIA</v>
          </cell>
          <cell r="M338">
            <v>100</v>
          </cell>
          <cell r="N338">
            <v>98.03</v>
          </cell>
          <cell r="O338" t="str">
            <v>TERMINADO</v>
          </cell>
        </row>
        <row r="339">
          <cell r="K339">
            <v>2013052400003</v>
          </cell>
          <cell r="L339" t="str">
            <v>CONSTRUCCIÓN DE LA PLACA POLIDEPORTIVA DE LA VEREDA NARIÑO DEL MUNICIPIO DE EBÉJICO ANTIOQUIA</v>
          </cell>
          <cell r="M339">
            <v>100</v>
          </cell>
          <cell r="N339">
            <v>99.99</v>
          </cell>
          <cell r="O339" t="str">
            <v>TERMINADO</v>
          </cell>
        </row>
        <row r="340">
          <cell r="K340">
            <v>2014052400001</v>
          </cell>
          <cell r="L340" t="str">
            <v>CONSTRUCCIÓN DE LA PLANTA DE TRATAMIENTO DE AGUAS RESIDUALES DE LA VEREDA BLANQUIZAL DEL MUNICIPIO DE EBÉJICO, ANTIOQUIA</v>
          </cell>
          <cell r="M340">
            <v>100</v>
          </cell>
          <cell r="N340">
            <v>100</v>
          </cell>
          <cell r="O340" t="str">
            <v>TERMINADO</v>
          </cell>
        </row>
        <row r="341">
          <cell r="K341">
            <v>2014052400002</v>
          </cell>
          <cell r="L341" t="str">
            <v>CONSTRUCCIÓN DE LA PLACA POLIDEPORTIVA DE LA VEREDA ALTO DEL BRASIL DEL MUNICIPIO DE EBÉJICO, ANTIOQUIA</v>
          </cell>
          <cell r="M341">
            <v>100</v>
          </cell>
          <cell r="N341">
            <v>99.89</v>
          </cell>
          <cell r="O341" t="str">
            <v>TERMINADO</v>
          </cell>
        </row>
        <row r="342">
          <cell r="K342">
            <v>2014052400003</v>
          </cell>
          <cell r="L342" t="str">
            <v>ESTUDIOS Y DISEÑOS ARQUITECTÓNICOS, ESTRUCTURALES, GENERALES Y ESPECIALES DE LA INSTITUCIÓN EDUCATIVA RURAL PRIMAVERA DE LA VEREDA CHACHAFRUTA DEL MUNICIPIO DE EBÉJICO, ANTIOQUIA</v>
          </cell>
          <cell r="M342">
            <v>100</v>
          </cell>
          <cell r="N342">
            <v>99.77</v>
          </cell>
          <cell r="O342" t="str">
            <v>TERMINADO</v>
          </cell>
        </row>
        <row r="343">
          <cell r="K343">
            <v>2014052400004</v>
          </cell>
          <cell r="L343" t="str">
            <v>CONSTRUCCIÓN DE INSTALACIONES ELÉCTRICAS PARA LA ILUMINACIÓN DE LA CANCHA DE FUTBOL DE LA CABECERA MUNICIPAL DE EBÉJICO, ANTIOQUIA</v>
          </cell>
          <cell r="M343">
            <v>84</v>
          </cell>
          <cell r="N343">
            <v>99.92</v>
          </cell>
          <cell r="O343" t="str">
            <v>CONTRATADO EN EJECUCIÓN</v>
          </cell>
        </row>
        <row r="344">
          <cell r="K344">
            <v>2014052400005</v>
          </cell>
          <cell r="L344" t="str">
            <v>ESTUDIOS Y DISEÑOS PARA LA CONSTRUCCIÓN DEL PARQUE PRINCIPAL DE LA CABECERA MUNICIPAL DE EBÉJICO, ANTIOQUIA, OCCIDENTE</v>
          </cell>
          <cell r="M344">
            <v>68</v>
          </cell>
          <cell r="N344">
            <v>99.72</v>
          </cell>
          <cell r="O344" t="str">
            <v>CONTRATADO EN EJECUCIÓN</v>
          </cell>
        </row>
        <row r="345">
          <cell r="K345">
            <v>2014052400006</v>
          </cell>
          <cell r="L345" t="str">
            <v>ESTUDIOS Y DISEÑOS PARA LA CONSTRUCCIÓN DE UNA UNIDAD DEPORTIVA EN LA CABECERA MUNICIPAL DE EBÉJICO, ANTIOQUIA</v>
          </cell>
          <cell r="M345">
            <v>100</v>
          </cell>
          <cell r="N345">
            <v>100</v>
          </cell>
          <cell r="O345" t="str">
            <v>TERMINADO</v>
          </cell>
        </row>
        <row r="346">
          <cell r="K346">
            <v>2014052400007</v>
          </cell>
          <cell r="L346" t="str">
            <v>MEJORAMIENTO CORRECTIVO DE LOS PUNTOS LUMINOSOS DE LA RED DE ALUMBRADO PÚBLICO URBANA Y RURAL DEL MUNICIPIO DE EBÉJICO, ANTIOQUIA</v>
          </cell>
          <cell r="M346">
            <v>100</v>
          </cell>
          <cell r="N346">
            <v>99.81</v>
          </cell>
          <cell r="O346" t="str">
            <v>CERRADO</v>
          </cell>
        </row>
        <row r="347">
          <cell r="K347">
            <v>2016052400001</v>
          </cell>
          <cell r="L347" t="str">
            <v>CONSTRUCCIÓN DE 140 ESTUFAS EFICIENTES EN LA ZONA RURAL COMO ESTRATEGIA PARA LA PROTECCIÓN Y CONSERVACIÓN DE LOS RECURSOS NATURALES EN EL MUNICIPIO DE EBÉJICO, ANTIOQUIA, 2016</v>
          </cell>
          <cell r="M347">
            <v>0</v>
          </cell>
          <cell r="N347">
            <v>0</v>
          </cell>
          <cell r="O347" t="str">
            <v>SIN CONTRATAR</v>
          </cell>
        </row>
        <row r="348">
          <cell r="K348">
            <v>2016052400002</v>
          </cell>
          <cell r="L348" t="str">
            <v>CONSTRUCCIÓN DE LA CUBIERTA DE LA PLACA POLIDEPORTIVA DE LA VEREDA BLANQUIZAL DEL MUNICIPIO DE EBÉJICO, ANTIOQUIA</v>
          </cell>
          <cell r="M348">
            <v>0</v>
          </cell>
          <cell r="N348">
            <v>0</v>
          </cell>
          <cell r="O348" t="str">
            <v>SIN CONTRATAR</v>
          </cell>
        </row>
        <row r="349">
          <cell r="K349">
            <v>2016052400003</v>
          </cell>
          <cell r="L349" t="str">
            <v>ACTUALIZACIÓN DEL ESQUEMA DE ORDENAMIENTO TERRITORIAL DEL MUNICIPIO DE EBÉJICO, ANTIOQUIA, 2016</v>
          </cell>
          <cell r="M349">
            <v>0</v>
          </cell>
          <cell r="N349">
            <v>0</v>
          </cell>
          <cell r="O349" t="str">
            <v>SIN CONTRATAR</v>
          </cell>
        </row>
        <row r="350">
          <cell r="K350">
            <v>2015052500006</v>
          </cell>
          <cell r="L350" t="str">
            <v>REPOSICIÓN DE LA INFRAESTRUCTURA DE LA ESE HOSPITAL NUESTRA SEÑORA DEL CARMEN - SEGUNDA ETAPA EN EL MUNICIPIO DE EL BAGRE, ANTIOQUIA, OCCIDENTE</v>
          </cell>
          <cell r="M350">
            <v>65.67</v>
          </cell>
          <cell r="N350">
            <v>0</v>
          </cell>
          <cell r="O350" t="str">
            <v>CONTRATADO EN EJECUCIÓN</v>
          </cell>
        </row>
        <row r="351">
          <cell r="K351">
            <v>2013052500001</v>
          </cell>
          <cell r="L351" t="str">
            <v>CONSTRUCCIÓN RED DE ALCANTARILLADO EN LOS BARRIOS VILLA DEL SOCORRO Y EL PORVENIR EN EL MUNICIPIO DE EL EL BAGRE, ANTIOQUIA, OCCIDENTE</v>
          </cell>
          <cell r="M351">
            <v>100</v>
          </cell>
          <cell r="N351">
            <v>99.99</v>
          </cell>
          <cell r="O351" t="str">
            <v>PARA CIERRE</v>
          </cell>
        </row>
        <row r="352">
          <cell r="K352">
            <v>2013052500002</v>
          </cell>
          <cell r="L352" t="str">
            <v>IMPLEMENTACIÓN PLAN MAESTRO DE ALCANTARILLADO COLECTOR BARRIO LAURELES OCCIDENTE, ANTIOQUIA, EL BAGRE</v>
          </cell>
          <cell r="M352">
            <v>91.06</v>
          </cell>
          <cell r="N352">
            <v>99.86</v>
          </cell>
          <cell r="O352" t="str">
            <v>TERMINADO</v>
          </cell>
        </row>
        <row r="353">
          <cell r="K353">
            <v>2013052500003</v>
          </cell>
          <cell r="L353" t="str">
            <v>CONSTRUCCIÓN DE ACUEDUCTOS POR GRAVEDAD EN EL RESGUARDO INDIGENA LOS ALMENDROS Y EL CONSEJO COMUNITARIO VILLA GRANDE EN EL MUNICIPIO EL BAGRE, ANTIOQUIA, OCCIDENTE</v>
          </cell>
          <cell r="M353">
            <v>65.540000000000006</v>
          </cell>
          <cell r="N353">
            <v>82</v>
          </cell>
          <cell r="O353" t="str">
            <v>CONTRATADO EN EJECUCIÓN</v>
          </cell>
        </row>
        <row r="354">
          <cell r="K354">
            <v>2013052500004</v>
          </cell>
          <cell r="L354" t="str">
            <v>CONSTRUCCIÓN DE REDES DE ALCANTARILLADO SANITARIO EN LOS BARRIOS EL PROGRESO Y LOS ANGELES EN EL MUNICIPIO DE EL BAGRE, ANTIOQUIA, OCCIDENTE</v>
          </cell>
          <cell r="M354">
            <v>100</v>
          </cell>
          <cell r="N354">
            <v>99.99</v>
          </cell>
          <cell r="O354" t="str">
            <v>PARA CIERRE</v>
          </cell>
        </row>
        <row r="355">
          <cell r="K355">
            <v>2013052500005</v>
          </cell>
          <cell r="L355" t="str">
            <v>CONSTRUCCIÓN DE UN PUENTE VEHICULAR Y UN BOX CULVERT SOBRE LA QUEBRADA PORTUGAL EN EL BARRIO PORTUGAL EN MUNICIPIO DE EL BAGRE, ANTIOQUIA, OCCIDENTE</v>
          </cell>
          <cell r="M355">
            <v>100</v>
          </cell>
          <cell r="N355">
            <v>100</v>
          </cell>
          <cell r="O355" t="str">
            <v>PARA CIERRE</v>
          </cell>
        </row>
        <row r="356">
          <cell r="K356">
            <v>2013052500006</v>
          </cell>
          <cell r="L356" t="str">
            <v>SERVICIO DE INMUNIZACIÓN CONTRA LA EMFERMEDAD NEUMOCOCCIA PARA LOS NIÑOS Y NIÑAS ENTRE 3 A 5 AÑOS DE EDAD EN EL MUNICIPIO DE EL BAGRE, ANTIOQUIA, OCCIDENTE</v>
          </cell>
          <cell r="M356">
            <v>100</v>
          </cell>
          <cell r="N356">
            <v>52.4</v>
          </cell>
          <cell r="O356" t="str">
            <v>TERMINADO</v>
          </cell>
        </row>
        <row r="357">
          <cell r="K357">
            <v>2014052500002</v>
          </cell>
          <cell r="L357" t="str">
            <v>MEJORAMIENTO DE VÍA PARA COMUNICAR LOS BARRIOS DEL NORORIENTE Y ORIENTE CON LOS BARRIOS DEL NORTE EN LA ZONA URBANA DEL MUNICIPIO DE EL BAGRE, ANTIOQUIA, ETAPA 1 OCCIDENTE</v>
          </cell>
          <cell r="M357">
            <v>100</v>
          </cell>
          <cell r="N357">
            <v>95.28</v>
          </cell>
          <cell r="O357" t="str">
            <v>PARA CIERRE</v>
          </cell>
        </row>
        <row r="358">
          <cell r="K358">
            <v>2015052500001</v>
          </cell>
          <cell r="L358" t="str">
            <v>ESTUDIO HIDRÁULICOS Y DISEÑO DE REDES PARA ALCANTARILLADO PLUVIAL EN EL MUNICIPIO DE EL BAGRE, ANTIOQUIA, OCCIDENTE</v>
          </cell>
          <cell r="M358">
            <v>100</v>
          </cell>
          <cell r="N358">
            <v>100</v>
          </cell>
          <cell r="O358" t="str">
            <v>PARA CIERRE</v>
          </cell>
        </row>
        <row r="359">
          <cell r="K359">
            <v>2015052500002</v>
          </cell>
          <cell r="L359" t="str">
            <v>ESTUDIOS Y DISEÑOS DEL PARQUE COMERCIAL EN EL MUNICIPIO DE EL BAGRE, ANTIOQUIA, OCCIDENTE</v>
          </cell>
          <cell r="M359">
            <v>100</v>
          </cell>
          <cell r="N359">
            <v>99.7</v>
          </cell>
          <cell r="O359" t="str">
            <v>PARA CIERRE</v>
          </cell>
        </row>
        <row r="360">
          <cell r="K360">
            <v>2015052500003</v>
          </cell>
          <cell r="L360" t="str">
            <v>CONSTRUCCIÓN DEL RESTAURANTE ESCOLAR EN LA INSTITUCIÓN EDUCATIVA LA ESMERALDA EN EL MUNICIPIO DE EL BAGRE, ANTIOQUIA, OCCIDENTE</v>
          </cell>
          <cell r="M360">
            <v>100</v>
          </cell>
          <cell r="N360">
            <v>99.43</v>
          </cell>
          <cell r="O360" t="str">
            <v>PARA CIERRE</v>
          </cell>
        </row>
        <row r="361">
          <cell r="K361">
            <v>2015052500004</v>
          </cell>
          <cell r="L361" t="str">
            <v>CONSTRUCCIÓN DE REDES DE ALCANTARILLADO EN LOS BARRIOS PORVENIR, 20 DE JULIO Y LAS DELICIAS, EN EL MUNICIPIO DE EL BAGRE, ANTIOQUIA, OCCIDENTE</v>
          </cell>
          <cell r="M361">
            <v>100</v>
          </cell>
          <cell r="N361">
            <v>99.99</v>
          </cell>
          <cell r="O361" t="str">
            <v>PARA CIERRE</v>
          </cell>
        </row>
        <row r="362">
          <cell r="K362">
            <v>2015052500005</v>
          </cell>
          <cell r="L362" t="str">
            <v>ESTUDIOS ACTUALIZACIÓN   DEL PLAN MAESTRO  DE ACUEDUCTO Y ALCANTARILLADO EL BAGRE, ANTIOQUIA, OCCIDENTE</v>
          </cell>
          <cell r="M362">
            <v>84</v>
          </cell>
          <cell r="N362">
            <v>51.07</v>
          </cell>
          <cell r="O362" t="str">
            <v>CONTRATADO EN EJECUCIÓN</v>
          </cell>
        </row>
        <row r="363">
          <cell r="K363">
            <v>2015052500007</v>
          </cell>
          <cell r="L363" t="str">
            <v>CONSTRUCCIÓN URBANISMO, SEÑALIZACIÓN Y PAVIMENTACIÓN EN CONCRETO RIGIDO DE LA GLORIETA DE ACCESO PRINCIPAL AL ÁREA URBANA DEL MUNICIP EL BAGRE, ANTIOQUIA, OCCIDENTE</v>
          </cell>
          <cell r="M363">
            <v>100</v>
          </cell>
          <cell r="N363">
            <v>100</v>
          </cell>
          <cell r="O363" t="str">
            <v>PARA CIERRE</v>
          </cell>
        </row>
        <row r="364">
          <cell r="K364">
            <v>2016052500002</v>
          </cell>
          <cell r="L364" t="str">
            <v>MEJORAMIENTO DE INGRESOS DE 56 FAMILIAS INDIGENAS DE EL MUNICIPIO DE EL BAGRE - ANTIOQUIA MEDIANTE LA IMPLEMENTACION DE UN MOLINO DE ARROZ VEREDAL</v>
          </cell>
          <cell r="M364">
            <v>0</v>
          </cell>
          <cell r="N364">
            <v>0</v>
          </cell>
          <cell r="O364" t="str">
            <v>SIN CONTRATAR</v>
          </cell>
        </row>
        <row r="365">
          <cell r="K365">
            <v>2016052500003</v>
          </cell>
          <cell r="L365" t="str">
            <v>MEJORAMIENTO , MANTENIMIENTO Y CONSERVACIÓN DE LA VÍA TERCARIA QUE DEL CASCO URBANO CONDUCE AL CORREGIMIENTO DE PUERTO LOPEZ, ZONA RURAL DEL MUNICIPIO DE EL BAGRE, DEPARTAMENTO DE ANTIOQUIA, ZONA ANDINA</v>
          </cell>
          <cell r="M365">
            <v>0</v>
          </cell>
          <cell r="N365">
            <v>0</v>
          </cell>
          <cell r="O365" t="str">
            <v>CONTRATADO SIN ACTA DE INICIO</v>
          </cell>
        </row>
        <row r="366">
          <cell r="K366">
            <v>2016052500004</v>
          </cell>
          <cell r="L366" t="str">
            <v>CARACTERIZACIÓN Y AUTORECONOCIMIENTO DE LA POBLACIÓN AFRODESCENDIENTE DEL MUNICIPIO DE EL BAGRE, ANTIOQUIA</v>
          </cell>
          <cell r="M366">
            <v>0</v>
          </cell>
          <cell r="N366">
            <v>0</v>
          </cell>
          <cell r="O366" t="str">
            <v>SIN CONTRATAR</v>
          </cell>
        </row>
        <row r="367">
          <cell r="K367">
            <v>2013052640001</v>
          </cell>
          <cell r="L367" t="str">
            <v>DISEÑO DEL PLAN MAESTRO DE ACUEDUCTO Y ALCANTARILLADO DE ENTRERRIOS, ANTIOQUIA, OCCIDENTE</v>
          </cell>
          <cell r="M367">
            <v>100</v>
          </cell>
          <cell r="N367">
            <v>99.81</v>
          </cell>
          <cell r="O367" t="str">
            <v>CERRADO</v>
          </cell>
        </row>
        <row r="368">
          <cell r="K368">
            <v>2013052640002</v>
          </cell>
          <cell r="L368" t="str">
            <v>ESTUDIOS Y DISEÑOS DE LA UNIDAD DEPORTIVA DEL MUNICIPIO DE ENTRERRIOS, ANTIOQUIA, OCCIDENTE</v>
          </cell>
          <cell r="M368">
            <v>100</v>
          </cell>
          <cell r="N368">
            <v>100</v>
          </cell>
          <cell r="O368" t="str">
            <v>CERRADO</v>
          </cell>
        </row>
        <row r="369">
          <cell r="K369">
            <v>2013052640003</v>
          </cell>
          <cell r="L369" t="str">
            <v>CONSTRUCCIÓN DE UNA PLACA POLIDEPORTIVA EN EL CER DE LA VEREDA EL PEÑOL DEL MUNICIPIO DE ENTRERRIOS, ANTIOQUIA, OCCIDENTE</v>
          </cell>
          <cell r="M369">
            <v>100</v>
          </cell>
          <cell r="N369">
            <v>99.27</v>
          </cell>
          <cell r="O369" t="str">
            <v>CERRADO</v>
          </cell>
        </row>
        <row r="370">
          <cell r="K370">
            <v>2013052640004</v>
          </cell>
          <cell r="L370" t="str">
            <v>ESTUDIOS Y DISEÑOS DEL CENTRO EDUCATIVO RURAL PARA LA VEREDA YERBABUENAL DEL MUNICIPIO DE ENTRERRIOS, ANTIOQUIA, OCCIDENTE</v>
          </cell>
          <cell r="M370">
            <v>100</v>
          </cell>
          <cell r="N370">
            <v>92.35</v>
          </cell>
          <cell r="O370" t="str">
            <v>CERRADO</v>
          </cell>
        </row>
        <row r="371">
          <cell r="K371">
            <v>2013052640005</v>
          </cell>
          <cell r="L371" t="str">
            <v>CONSTRUCCIÓN DE LA CUBIERTA PARA LA TERMINAL DE TRANSPORTE DEL MUNICIPIO DE ENTRERRIOS, ANTIOQUIA, OCCIDENTE</v>
          </cell>
          <cell r="M371">
            <v>93.85</v>
          </cell>
          <cell r="N371">
            <v>87.77</v>
          </cell>
          <cell r="O371" t="str">
            <v>CONTRATADO EN EJECUCIÓN</v>
          </cell>
        </row>
        <row r="372">
          <cell r="K372">
            <v>2014052640001</v>
          </cell>
          <cell r="L372" t="str">
            <v>REPOSICIÓN DE REDES DE ACUEDUCTO Y ALCANTARILLADO Y PAVIMENTACION EN LA ZONA INDUSTRIAL DE LA ZONA URBANA DE ENTRERRIOS, ANTIOQUIA.</v>
          </cell>
          <cell r="M372">
            <v>100</v>
          </cell>
          <cell r="N372">
            <v>90.92</v>
          </cell>
          <cell r="O372" t="str">
            <v>TERMINADO</v>
          </cell>
        </row>
        <row r="373">
          <cell r="K373">
            <v>2015052640001</v>
          </cell>
          <cell r="L373" t="str">
            <v>CONSTRUCCIÓN DE INFRAESTRUCTURA PARA REPOSICIÓN DE REDES DE ACUEDUCTO Y ALCANTARILLADO EN LA ZONA URBANA DEL MUNICIPIO DE ENTRERRIOS, ANTIOQUIA, OCCIDENTE</v>
          </cell>
          <cell r="M373">
            <v>100</v>
          </cell>
          <cell r="N373">
            <v>99.95</v>
          </cell>
          <cell r="O373" t="str">
            <v>CERRADO</v>
          </cell>
        </row>
        <row r="374">
          <cell r="K374">
            <v>2013052820001</v>
          </cell>
          <cell r="L374" t="str">
            <v>CONSTRUCCIÓN CONSTRUCCION PARQUE PRINCIPAL DE FREDONIA FREDONIA, ANTIOQUIA, OCCIDENTE</v>
          </cell>
          <cell r="M374">
            <v>99.6</v>
          </cell>
          <cell r="N374">
            <v>98.1</v>
          </cell>
          <cell r="O374" t="str">
            <v>TERMINADO</v>
          </cell>
        </row>
        <row r="375">
          <cell r="K375">
            <v>2014052820001</v>
          </cell>
          <cell r="L375" t="str">
            <v>CONSTRUCCIÓN DE DOS PLANTAS DE POTABILIZACION DE AGUA EN LAS VEREDAS DEL CALVARIO Y LA QUIEBRA DE FREDONIA, ANTIOQUIA, OCCIDENTE</v>
          </cell>
          <cell r="M375">
            <v>100</v>
          </cell>
          <cell r="N375">
            <v>96.84</v>
          </cell>
          <cell r="O375" t="str">
            <v>TERMINADO</v>
          </cell>
        </row>
        <row r="376">
          <cell r="K376">
            <v>2015052820001</v>
          </cell>
          <cell r="L376" t="str">
            <v>SUMINISTRO AGUA APTA PARA EL CONSUMO HUMANO PARA LOS HABITANTES DE LAS VEREDAS DE COMBIA CHIQUITA Y LA GARRUCHA DE FREDONIA, ANTIOQUIA, OCCIDENTE</v>
          </cell>
          <cell r="M376">
            <v>100</v>
          </cell>
          <cell r="N376">
            <v>99.9</v>
          </cell>
          <cell r="O376" t="str">
            <v>TERMINADO</v>
          </cell>
        </row>
        <row r="377">
          <cell r="K377">
            <v>2012003050004</v>
          </cell>
          <cell r="L377" t="str">
            <v>CONSTRUCCIÓN DE 500 ESTUFAS EFICIENTES Y HUERTOS LEÑEROS EN LA ZONA RURAL DEL MUNICIPIO DE FRONTINO, ANTIOQUIA</v>
          </cell>
          <cell r="M377">
            <v>100</v>
          </cell>
          <cell r="N377">
            <v>99.96</v>
          </cell>
          <cell r="O377" t="str">
            <v>CERRADO</v>
          </cell>
        </row>
        <row r="378">
          <cell r="K378">
            <v>2013003050002</v>
          </cell>
          <cell r="L378" t="str">
            <v>MEJORAMIENTO DE LA RED VIAL URBANA CON LA PAVIMENTACION EN ADOQUÍN EN EL BARRIO MANGURUMA DEL MUNICIPIO DE FRONTINO, ANTIOQUIA.</v>
          </cell>
          <cell r="M378">
            <v>100</v>
          </cell>
          <cell r="N378">
            <v>99.95</v>
          </cell>
          <cell r="O378" t="str">
            <v>TERMINADO</v>
          </cell>
        </row>
        <row r="379">
          <cell r="K379">
            <v>2013003050003</v>
          </cell>
          <cell r="L379" t="str">
            <v>CONSTRUCCIÓN DE ESCENARIOS DEPORTIVOS EN EL MUNICIPIO DE FRONTINO, ANTIOQUIA.</v>
          </cell>
          <cell r="M379">
            <v>100</v>
          </cell>
          <cell r="N379">
            <v>100</v>
          </cell>
          <cell r="O379" t="str">
            <v>TERMINADO</v>
          </cell>
        </row>
        <row r="380">
          <cell r="K380">
            <v>2015003050003</v>
          </cell>
          <cell r="L380" t="str">
            <v>MEJORAMIENTO DE LA RED VIAL URBANA CON LA PAVIMENTACIÓN EN ADOQUÍN EN EL BARRIO MANGURUMA DEL MUNICIPIO DE FRONTINO - ANTIOQUIA.SEGUNDA ETAPA</v>
          </cell>
          <cell r="M380">
            <v>0</v>
          </cell>
          <cell r="N380">
            <v>100</v>
          </cell>
          <cell r="O380" t="str">
            <v>CONTRATADO EN EJECUCIÓN</v>
          </cell>
        </row>
        <row r="381">
          <cell r="K381">
            <v>2015003050008</v>
          </cell>
          <cell r="L381" t="str">
            <v>MEJORAMIENTO DE LA RED VIAL CON LA PAVIMENTACIÓN EN ADOQUIN DEL CORREGIMIENTO NUTIBARA DEL MUNICIPIO DE FRONTINO - ANTIOQUIA</v>
          </cell>
          <cell r="M381">
            <v>100</v>
          </cell>
          <cell r="N381">
            <v>100</v>
          </cell>
          <cell r="O381" t="str">
            <v>CERRADO</v>
          </cell>
        </row>
        <row r="382">
          <cell r="K382">
            <v>2013053060001</v>
          </cell>
          <cell r="L382" t="str">
            <v>REHABILITACIÓN VIAS CASCO URBANO GIRALDO, ANTIOQUIA, OCCIDENTE</v>
          </cell>
          <cell r="M382">
            <v>100</v>
          </cell>
          <cell r="N382">
            <v>100</v>
          </cell>
          <cell r="O382" t="str">
            <v>CERRADO</v>
          </cell>
        </row>
        <row r="383">
          <cell r="K383">
            <v>2013053060002</v>
          </cell>
          <cell r="L383" t="str">
            <v>REHABILITACIÓN SEGUNDA ETAPA DEL PAVIMENTO EN CONCRETO HIDRÁULICO DE 4000 PSI EN  VÍAS DEL CASCO URBANO DEL MUNICIPIO DE GIRALDO, ANTIOQUIA, OCCIDENTE</v>
          </cell>
          <cell r="M383">
            <v>100</v>
          </cell>
          <cell r="N383">
            <v>99.09</v>
          </cell>
          <cell r="O383" t="str">
            <v>TERMINADO</v>
          </cell>
        </row>
        <row r="384">
          <cell r="K384">
            <v>2013053060003</v>
          </cell>
          <cell r="L384" t="str">
            <v>IMPLANTACIÓN Y SIEMBRA DE 13 HECTÁREAS DE FRUTAS Y HORTALIZAS EN LAS VEREDAS EL AGUILA, ROBLAR, TOYO, FILO DEL MEDIO Y CIÉNAGA GIRALDO, ANTIOQUIA, OCCIDENTE</v>
          </cell>
          <cell r="M384">
            <v>0</v>
          </cell>
          <cell r="N384">
            <v>55.65</v>
          </cell>
          <cell r="O384" t="str">
            <v>CONTRATADO EN EJECUCIÓN</v>
          </cell>
        </row>
        <row r="385">
          <cell r="K385">
            <v>2014053060001</v>
          </cell>
          <cell r="L385" t="str">
            <v>CONSTRUCCIÓN DE PLACA POLIDEPORTIVA EN EL ÁREA URBANA DEL MUNICIPIO DE GIRALDO, ANTIOQUIA, OCCIDENTE</v>
          </cell>
          <cell r="M385">
            <v>22.01</v>
          </cell>
          <cell r="N385">
            <v>100</v>
          </cell>
          <cell r="O385" t="str">
            <v>CONTRATADO EN EJECUCIÓN</v>
          </cell>
        </row>
        <row r="386">
          <cell r="K386">
            <v>2016053060001</v>
          </cell>
          <cell r="L386" t="str">
            <v>REHABILITACIÓN DE LAS VIAS URBANAS DEL MUNICIPIO DE GIRALDO, ANTIOQUIA.</v>
          </cell>
          <cell r="M386">
            <v>0</v>
          </cell>
          <cell r="N386">
            <v>0</v>
          </cell>
          <cell r="O386" t="str">
            <v>CONTRATADO EN EJECUCIÓN</v>
          </cell>
        </row>
        <row r="387">
          <cell r="K387">
            <v>2013053100001</v>
          </cell>
          <cell r="L387" t="str">
            <v>ACTUALIZACIÓN DE LOS DISEÑOS DEL SISTEMA DE ACUEDUCTO DE LA BONITA, BALSAS, EL CERRO, LA PRIMAVERA, LA HONDURAS Y EL CORREG SANMATÍAS GÓMEZ PLATA, ANTIOQUIA, OCCIDENTE</v>
          </cell>
          <cell r="M387">
            <v>100</v>
          </cell>
          <cell r="N387">
            <v>67.91</v>
          </cell>
          <cell r="O387" t="str">
            <v>TERMINADO</v>
          </cell>
        </row>
        <row r="388">
          <cell r="K388">
            <v>2013053100002</v>
          </cell>
          <cell r="L388" t="str">
            <v>CONSTRUCCIÓN RESTAURANTE ESCOLAR CENTRO EDUCATIVO RURAL BALSAS GÓMEZ PLATA, ANTIOQUIA, OCCIDENTE</v>
          </cell>
          <cell r="M388">
            <v>99.81</v>
          </cell>
          <cell r="N388">
            <v>85.94</v>
          </cell>
          <cell r="O388" t="str">
            <v>CERRADO</v>
          </cell>
        </row>
        <row r="389">
          <cell r="K389">
            <v>2015053100001</v>
          </cell>
          <cell r="L389" t="str">
            <v>MANTENIMIENTO DE LA INFRAESTRUCTURA DE LA INSTITUCIÓN EDUCATIVA RURAL EL SALTO DEL MUNICIPIO DE GÓMEZ PLATA, ANTIOQUIA, OCCIDENTE</v>
          </cell>
          <cell r="M389">
            <v>100</v>
          </cell>
          <cell r="N389">
            <v>44.28</v>
          </cell>
          <cell r="O389" t="str">
            <v>TERMINADO</v>
          </cell>
        </row>
        <row r="390">
          <cell r="K390">
            <v>2015053100002</v>
          </cell>
          <cell r="L390" t="str">
            <v>HABILITACIÓN Y OPTIMIZACIÓN DEL SISTEMA DE ACUEDUCTO DEL CORREGIMIENTO EL SALTO DEL MUNICIPIO DE GÓMEZ PLATA, ANTIOQUIA, OCCIDENTE</v>
          </cell>
          <cell r="M390">
            <v>91</v>
          </cell>
          <cell r="N390">
            <v>34.92</v>
          </cell>
          <cell r="O390" t="str">
            <v>TERMINADO</v>
          </cell>
        </row>
        <row r="391">
          <cell r="K391">
            <v>2013053130001</v>
          </cell>
          <cell r="L391" t="str">
            <v>RECUPERACIÓN DE LA VÍA TERCIARIA EL MORRO, LA LINDA, LA GAVIOTA OCCIDENTE, ANTIOQUIA, GRANADA</v>
          </cell>
          <cell r="M391">
            <v>100</v>
          </cell>
          <cell r="N391">
            <v>99.41</v>
          </cell>
          <cell r="O391" t="str">
            <v>CERRADO</v>
          </cell>
        </row>
        <row r="392">
          <cell r="K392">
            <v>2013053130002</v>
          </cell>
          <cell r="L392" t="str">
            <v>DISEÑO DE CINCO PUENTES EN LA ZONA RURAL GRANADA, ANTIOQUIA, OCCIDENTE</v>
          </cell>
          <cell r="M392">
            <v>100</v>
          </cell>
          <cell r="N392">
            <v>100</v>
          </cell>
          <cell r="O392" t="str">
            <v>CERRADO</v>
          </cell>
        </row>
        <row r="393">
          <cell r="K393">
            <v>2013053130003</v>
          </cell>
          <cell r="L393" t="str">
            <v>RECUPERACIÓN DE CARPETA DE RODADURA EN LAS VÍAS URBANAS GRANADA, ANTIOQUIA, OCCIDENTE</v>
          </cell>
          <cell r="M393">
            <v>100</v>
          </cell>
          <cell r="N393">
            <v>97.17</v>
          </cell>
          <cell r="O393" t="str">
            <v>CERRADO</v>
          </cell>
        </row>
        <row r="394">
          <cell r="K394">
            <v>2014053130001</v>
          </cell>
          <cell r="L394" t="str">
            <v>DOTACIÓN UNIFORMES PARA EL CLUB DE CICLISMO DE GRANADA, ANTIOQUIA, OCCIDENTE</v>
          </cell>
          <cell r="M394">
            <v>100</v>
          </cell>
          <cell r="N394">
            <v>100</v>
          </cell>
          <cell r="O394" t="str">
            <v>CERRADO</v>
          </cell>
        </row>
        <row r="395">
          <cell r="K395">
            <v>2014053130002</v>
          </cell>
          <cell r="L395" t="str">
            <v>CONSTRUCCIÓN DE DOS PUENTES PEATONALES EN LA ZONA RURAL DE GRANADA, ANTIOQUIA, OCCIDENTE</v>
          </cell>
          <cell r="M395">
            <v>97.71</v>
          </cell>
          <cell r="N395">
            <v>100</v>
          </cell>
          <cell r="O395" t="str">
            <v>CERRADO</v>
          </cell>
        </row>
        <row r="396">
          <cell r="K396">
            <v>2015053130001</v>
          </cell>
          <cell r="L396" t="str">
            <v>DISEÑO DE LAS VÍAS EL CHILCO DE EL PEÑOL Y  EL JARDÍN DE GRANADA, ANTIOQUIA, OCCIDENTE</v>
          </cell>
          <cell r="M396">
            <v>100</v>
          </cell>
          <cell r="N396">
            <v>99.98</v>
          </cell>
          <cell r="O396" t="str">
            <v>CERRADO</v>
          </cell>
        </row>
        <row r="397">
          <cell r="K397">
            <v>2015053130002</v>
          </cell>
          <cell r="L397" t="str">
            <v>MANTENIMIENTO DE LA CUBIERTA INTERNA DEL COLISEO MUNICIPAL GRANADA, ANTIOQUIA, OCCIDENTE</v>
          </cell>
          <cell r="M397">
            <v>100</v>
          </cell>
          <cell r="N397">
            <v>99.95</v>
          </cell>
          <cell r="O397" t="str">
            <v>CERRADO</v>
          </cell>
        </row>
        <row r="398">
          <cell r="K398">
            <v>2015053130003</v>
          </cell>
          <cell r="L398" t="str">
            <v>REHABILITACIÓN DE 800 METROS DE LA VÍA EL JARDÍN. GRANADA, ANTIOQUIA, OCCIDENTE</v>
          </cell>
          <cell r="M398">
            <v>100</v>
          </cell>
          <cell r="N398">
            <v>99.07</v>
          </cell>
          <cell r="O398" t="str">
            <v>CERRADO</v>
          </cell>
        </row>
        <row r="399">
          <cell r="K399">
            <v>2013053150001</v>
          </cell>
          <cell r="L399" t="str">
            <v>CONSTRUCCIÓN CENTRO DÍA GUADALUPE, ANTIOQUIA, OCCIDENTE</v>
          </cell>
          <cell r="M399">
            <v>100</v>
          </cell>
          <cell r="N399">
            <v>96.38</v>
          </cell>
          <cell r="O399" t="str">
            <v>TERMINADO</v>
          </cell>
        </row>
        <row r="400">
          <cell r="K400">
            <v>2013053150002</v>
          </cell>
          <cell r="L400" t="str">
            <v>FORTALECIMIENTO RENOVAR O SEMBRAR  20 HAS. DE CAÑA PANELERA TECNIFICADA GUADALUPE, ANTIOQUIA, OCCIDENTE</v>
          </cell>
          <cell r="M400">
            <v>100</v>
          </cell>
          <cell r="N400">
            <v>99.99</v>
          </cell>
          <cell r="O400" t="str">
            <v>PARA CIERRE</v>
          </cell>
        </row>
        <row r="401">
          <cell r="K401">
            <v>2014053150001</v>
          </cell>
          <cell r="L401" t="str">
            <v>MANTENIMIENTO CASA CONSISTORIAL GUADALUPE, ANTIOQUIA, OCCIDENTE</v>
          </cell>
          <cell r="M401">
            <v>100</v>
          </cell>
          <cell r="N401">
            <v>86.52</v>
          </cell>
          <cell r="O401" t="str">
            <v>PARA CIERRE</v>
          </cell>
        </row>
        <row r="402">
          <cell r="K402">
            <v>2013053180001</v>
          </cell>
          <cell r="L402" t="str">
            <v>MANTENIMIENTO Y REHABILITACIÓN DE LA VÍA QUE CONDUCE DESDE LA AUTOPISTA MEDELLÍN BOGOTA HASTA PIEDRAS BLANCAS GUARNE, ANTIOQUIA, OCCIDENTE</v>
          </cell>
          <cell r="M402">
            <v>100</v>
          </cell>
          <cell r="N402">
            <v>100</v>
          </cell>
          <cell r="O402" t="str">
            <v>CERRADO</v>
          </cell>
        </row>
        <row r="403">
          <cell r="K403">
            <v>2013053180003</v>
          </cell>
          <cell r="L403" t="str">
            <v>RECUPERACIÓN Y MANTENIMIENTO RUTINARIO DE VÍAS RURALES GUARNE, ANTIOQUIA, OCCIDENTE</v>
          </cell>
          <cell r="M403">
            <v>100</v>
          </cell>
          <cell r="N403">
            <v>100</v>
          </cell>
          <cell r="O403" t="str">
            <v>TERMINADO</v>
          </cell>
        </row>
        <row r="404">
          <cell r="K404">
            <v>2013053180004</v>
          </cell>
          <cell r="L404" t="str">
            <v>REPOSICIÓN DE REDES DE ACUEDUCTO Y ALCANTARILLADO Y OBRAS CONEXAS EN EL MUNICIPIO DE GUARNE, ANTIOQUIA, OCCIDENTE</v>
          </cell>
          <cell r="M404">
            <v>100</v>
          </cell>
          <cell r="N404">
            <v>99.95</v>
          </cell>
          <cell r="O404" t="str">
            <v>CERRADO</v>
          </cell>
        </row>
        <row r="405">
          <cell r="K405">
            <v>2014053180001</v>
          </cell>
          <cell r="L405" t="str">
            <v>REPOSICIÓN DE REDES DE ACUEDUCTO Y ALCANTARILLADO Y OBRAS CONEXAS EN LA ZONA URBANA EN EL MUNICIPIO DE GUARNE, ANTIOQUIA, OCCIDENTE</v>
          </cell>
          <cell r="M405">
            <v>100</v>
          </cell>
          <cell r="N405">
            <v>99</v>
          </cell>
          <cell r="O405" t="str">
            <v>CERRADO</v>
          </cell>
        </row>
        <row r="406">
          <cell r="K406">
            <v>2015053180001</v>
          </cell>
          <cell r="L406" t="str">
            <v>MANTENIMIENTO DE LAS VÍAS TERCIARIAS DEL MUNICIPIO DE GUARNE, ANTIOQUIA, OCCIDENTE</v>
          </cell>
          <cell r="M406">
            <v>100</v>
          </cell>
          <cell r="N406">
            <v>97.34</v>
          </cell>
          <cell r="O406" t="str">
            <v>TERMINADO</v>
          </cell>
        </row>
        <row r="407">
          <cell r="K407">
            <v>2015053180002</v>
          </cell>
          <cell r="L407" t="str">
            <v>RECUPERACIÓN DE LA MALLA VIAL POR MEDIO DE PAVIMENTACIÓN DE LA CALLE 55 SECTOR LA MULONA DEL MUNICIPO DE GUARNE, ANTIOQUIA, OCCIDENTE</v>
          </cell>
          <cell r="M407">
            <v>100</v>
          </cell>
          <cell r="N407">
            <v>100</v>
          </cell>
          <cell r="O407" t="str">
            <v>PARA CIERRE</v>
          </cell>
        </row>
        <row r="408">
          <cell r="K408">
            <v>2014053210001</v>
          </cell>
          <cell r="L408" t="str">
            <v>CONSTRUCCIÓN DE 64 VIVIENDAS DE INTERES SOCIAL EN EL MUNICIPIO DE GUATAPÉ, ANTIOQUIA, OCCIDENTE</v>
          </cell>
          <cell r="M408">
            <v>0</v>
          </cell>
          <cell r="N408">
            <v>0</v>
          </cell>
          <cell r="O408" t="str">
            <v>CONTRATADO EN EJECUCIÓN</v>
          </cell>
        </row>
        <row r="409">
          <cell r="K409">
            <v>2013053470001</v>
          </cell>
          <cell r="L409" t="str">
            <v>CONSTRUCCIÓN CANCHA DE FUTBOL DEL CORREGIMIENTO DE PUEBLITO MUNICIPIO HELICONIA, ANTIOQUIA, OCCIDENTE</v>
          </cell>
          <cell r="M409">
            <v>100</v>
          </cell>
          <cell r="N409">
            <v>100</v>
          </cell>
          <cell r="O409" t="str">
            <v>CERRADO</v>
          </cell>
        </row>
        <row r="410">
          <cell r="K410">
            <v>2013053470004</v>
          </cell>
          <cell r="L410" t="str">
            <v>CONSTRUCCIÓN DE LA CUBIERTA Y MEJORAMIENTO DE LA PLACA POLIDEPORTIVA DE LA VEREDA GUAMAL, MUNICIPIO DE HELICONIA - ANTIOQUIA.</v>
          </cell>
          <cell r="M410">
            <v>100</v>
          </cell>
          <cell r="N410">
            <v>93.35</v>
          </cell>
          <cell r="O410" t="str">
            <v>CERRADO</v>
          </cell>
        </row>
        <row r="411">
          <cell r="K411">
            <v>2014053470001</v>
          </cell>
          <cell r="L411" t="str">
            <v>CONSTRUCCIÓN DE PLACA HUELLA EN LAS VÍAS DEL CORREGIMIENTO PUEBLITO, LA CHORRERA, CALLE LA AMISTAD Y EL SECTOR CRISTO REY, DEL MUNICIPIO DE HELICONIA - ANTIOQUIA.</v>
          </cell>
          <cell r="M411">
            <v>100</v>
          </cell>
          <cell r="N411">
            <v>99.23</v>
          </cell>
          <cell r="O411" t="str">
            <v>CERRADO</v>
          </cell>
        </row>
        <row r="412">
          <cell r="K412">
            <v>2014053470002</v>
          </cell>
          <cell r="L412" t="str">
            <v>INSTALACIÓN DE RED WIFI, MEJORAMIENTO DE LA CONECTIVIDAD Y SUMINISTRO DE TABLETS, EN LA I.E DEL CORREGIMIENTO PUEBLITO DEL MUNICIPIO DE HELICONIA - ANTIOQUIA.</v>
          </cell>
          <cell r="M412">
            <v>100</v>
          </cell>
          <cell r="N412">
            <v>100</v>
          </cell>
          <cell r="O412" t="str">
            <v>CERRADO</v>
          </cell>
        </row>
        <row r="413">
          <cell r="K413">
            <v>2015053470001</v>
          </cell>
          <cell r="L413" t="str">
            <v>REHABILITACIÓN DE INFRAESTRUCTURA VIAL MEDIANTE CONSTRUCCIÓN DE PAVIMENTO RÍGIDO EN VÍAS URBANAS DEL MUNICIPIO DE HELICONIA, ANTIOQUIA.</v>
          </cell>
          <cell r="M413">
            <v>100</v>
          </cell>
          <cell r="N413">
            <v>87.72</v>
          </cell>
          <cell r="O413" t="str">
            <v>TERMINADO</v>
          </cell>
        </row>
        <row r="414">
          <cell r="K414">
            <v>2013053530001</v>
          </cell>
          <cell r="L414" t="str">
            <v>MEJORAMIENTO URBANO DE 63 VIVIENDAS SALUDABLES EN EL MUNICIPIO HISPANIA, ANTIOQUIA, OCCIDENTE</v>
          </cell>
          <cell r="M414">
            <v>100</v>
          </cell>
          <cell r="N414">
            <v>100</v>
          </cell>
          <cell r="O414" t="str">
            <v>TERMINADO</v>
          </cell>
        </row>
        <row r="415">
          <cell r="K415">
            <v>2013053530003</v>
          </cell>
          <cell r="L415" t="str">
            <v>MEJORAMIENTO DE 78 VIVIENDAS SALUDABLES EN EL ÁREA URBANA Y RURAL HISPANIA, ANTIOQUIA, OCCIDENTE</v>
          </cell>
          <cell r="M415">
            <v>100</v>
          </cell>
          <cell r="N415">
            <v>74.19</v>
          </cell>
          <cell r="O415" t="str">
            <v>TERMINADO</v>
          </cell>
        </row>
        <row r="416">
          <cell r="K416">
            <v>2013053530004</v>
          </cell>
          <cell r="L416" t="str">
            <v>INCREMENTO DE LOS INGRESOS ECONÓMICOS DE LAS FAMILIAS CAFETERA A TRAVÉS DEL FORTALECIMIENTO DE LAS ECAS PARA CAFICULTORES EN L LABORES DE FERTILIZACIÓN EN EL MUNICIPIO DE HISPANIA, ANTIOQUIA, OCCIDENTE</v>
          </cell>
          <cell r="M416">
            <v>100</v>
          </cell>
          <cell r="N416">
            <v>41.15</v>
          </cell>
          <cell r="O416" t="str">
            <v>TERMINADO</v>
          </cell>
        </row>
        <row r="417">
          <cell r="K417">
            <v>2014053530002</v>
          </cell>
          <cell r="L417" t="str">
            <v>CONSTRUCCIÓN DE PLACA HUELLA EN VÍAS TERCIARIAS DEL MUNICIPIO DE HISPANIA, ANTIOQUIA, OCCIDENTE</v>
          </cell>
          <cell r="M417">
            <v>0</v>
          </cell>
          <cell r="N417">
            <v>0</v>
          </cell>
          <cell r="O417" t="str">
            <v>SIN CONTRATAR</v>
          </cell>
        </row>
        <row r="418">
          <cell r="K418">
            <v>2012053610001</v>
          </cell>
          <cell r="L418" t="str">
            <v>ADECUACIÓN DE LA CANCHA DE FUTBOL MUNICIPAL ITUANGO, ANTIOQUIA, OCCIDENTE</v>
          </cell>
          <cell r="M418">
            <v>99.38</v>
          </cell>
          <cell r="N418">
            <v>96.25</v>
          </cell>
          <cell r="O418" t="str">
            <v>TERMINADO</v>
          </cell>
        </row>
        <row r="419">
          <cell r="K419">
            <v>2014053610001</v>
          </cell>
          <cell r="L419" t="str">
            <v>DESARROLLO DE LOS ESTUDIOS Y DISEÑOS TÉCNICOS Y LA ADQUISICIÓN DEL PREDIO PARA LA CONSTRUCCIÓN DE LA PLAZA DE MRECADO, ITUANGO, ANTIOQUIA, OCCIDENTE</v>
          </cell>
          <cell r="M419">
            <v>100</v>
          </cell>
          <cell r="N419">
            <v>99.93</v>
          </cell>
          <cell r="O419" t="str">
            <v>CERRADO</v>
          </cell>
        </row>
        <row r="420">
          <cell r="K420">
            <v>2015053610001</v>
          </cell>
          <cell r="L420" t="str">
            <v>CONSTRUCCIÓN PLAZA DE MERCADO MUNICIPIO DE ITUANGO, ANTIOQUIA, OCCIDENTE</v>
          </cell>
          <cell r="M420">
            <v>71.72</v>
          </cell>
          <cell r="N420">
            <v>91.82</v>
          </cell>
          <cell r="O420" t="str">
            <v>CONTRATADO EN EJECUCIÓN</v>
          </cell>
        </row>
        <row r="421">
          <cell r="K421">
            <v>2016053610001</v>
          </cell>
          <cell r="L421" t="str">
            <v>CONSTRUCCIÓN LA SEGUNDA ETAPA DE LA PLAZA DE MERCADO EN EL ÁREA URBANA DEL MUNICIPIO ITUANGO, ANTIOQUIA, OCCIDENTE</v>
          </cell>
          <cell r="M421">
            <v>0</v>
          </cell>
          <cell r="N421">
            <v>0</v>
          </cell>
          <cell r="O421" t="str">
            <v>CONTRATADO SIN ACTA DE INICIO</v>
          </cell>
        </row>
        <row r="422">
          <cell r="K422">
            <v>2013053640002</v>
          </cell>
          <cell r="L422" t="str">
            <v>REHABILITACIÓN DE VÍAS TERCIARIAS CON PLACA HUELLA EN JARDÍN, ANTIOQUIA, OCCIDENTE</v>
          </cell>
          <cell r="M422">
            <v>100</v>
          </cell>
          <cell r="N422">
            <v>99.92</v>
          </cell>
          <cell r="O422" t="str">
            <v>CERRADO</v>
          </cell>
        </row>
        <row r="423">
          <cell r="K423">
            <v>2014053640001</v>
          </cell>
          <cell r="L423" t="str">
            <v>AMPLIACIÓN Y DOTACIÓN DE LA INFRAESTRUCTURA DE LA INSTITUCIÓN EDUCATIVA EMBERA KARMATA RUA DEL MUNICIPIO DE JARDÍN, ANTIOQUIA, OCCIDENTE</v>
          </cell>
          <cell r="M423">
            <v>98.78</v>
          </cell>
          <cell r="N423">
            <v>99.71</v>
          </cell>
          <cell r="O423" t="str">
            <v>TERMINADO</v>
          </cell>
        </row>
        <row r="424">
          <cell r="K424">
            <v>2014053640002</v>
          </cell>
          <cell r="L424" t="str">
            <v>CONSTRUCCIÓN DE LA PRIMERA ETAPA DEL CENTRO DE DESARROLLO INFANTIL EN LA ZONA URBANA DEL MUNICIPIO DE JARDÍN, ANTIOQUIA, OCCIDENTE</v>
          </cell>
          <cell r="M424">
            <v>100</v>
          </cell>
          <cell r="N424">
            <v>99.6</v>
          </cell>
          <cell r="O424" t="str">
            <v>CERRADO</v>
          </cell>
        </row>
        <row r="425">
          <cell r="K425">
            <v>2013053680003</v>
          </cell>
          <cell r="L425" t="str">
            <v>CONSTRUCCIÓN CENTRO DE BIENESTAR SOCIAL ETAPA 1-2013 DE JERICÓ, ANTIOQUIA, OCCIDENTE</v>
          </cell>
          <cell r="M425">
            <v>74.680000000000007</v>
          </cell>
          <cell r="N425">
            <v>97.8</v>
          </cell>
          <cell r="O425" t="str">
            <v>CONTRATADO EN EJECUCIÓN</v>
          </cell>
        </row>
        <row r="426">
          <cell r="K426">
            <v>2013053680004</v>
          </cell>
          <cell r="L426" t="str">
            <v>ADECUACIÓN DEL ESTADIO JB LONDOÑO DEL MUNICIPIO DE JERICÓ, ANTIOQUIA, OCCIDENTE</v>
          </cell>
          <cell r="M426">
            <v>99.46</v>
          </cell>
          <cell r="N426">
            <v>98.26</v>
          </cell>
          <cell r="O426" t="str">
            <v>TERMINADO</v>
          </cell>
        </row>
        <row r="427">
          <cell r="K427">
            <v>2013053760001</v>
          </cell>
          <cell r="L427" t="str">
            <v>CONSTRUCCIÓN DE CICLOVIA Y SENDERO PEATONAL  EN EL MUNICIPIO DE CICLOVIA Y SENDERO PEATONAL EN LA CEJA, ANTIOQUIA, OCCIDENTE</v>
          </cell>
          <cell r="M427">
            <v>100</v>
          </cell>
          <cell r="N427">
            <v>99.43</v>
          </cell>
          <cell r="O427" t="str">
            <v>TERMINADO</v>
          </cell>
        </row>
        <row r="428">
          <cell r="K428">
            <v>2013053760002</v>
          </cell>
          <cell r="L428" t="str">
            <v>MEJORAMIENTO DE MALLA VIAL MEDIANTE PAVIMENTACION DE VIAS EN LA CEJA, ANTIOQUIA, OCCIDENTE</v>
          </cell>
          <cell r="M428">
            <v>100</v>
          </cell>
          <cell r="N428">
            <v>98.73</v>
          </cell>
          <cell r="O428" t="str">
            <v>TERMINADO</v>
          </cell>
        </row>
        <row r="429">
          <cell r="K429">
            <v>2016053760001</v>
          </cell>
          <cell r="L429" t="str">
            <v>DOTACIÓN AMBULANCIA TIPO TAB EN EL MUNICIPIO LA CEJA, ANTIOQUIA, OCCIDENTE</v>
          </cell>
          <cell r="M429">
            <v>0</v>
          </cell>
          <cell r="N429">
            <v>0</v>
          </cell>
          <cell r="O429" t="str">
            <v>CONTRATADO EN EJECUCIÓN</v>
          </cell>
        </row>
        <row r="430">
          <cell r="K430">
            <v>2016053760002</v>
          </cell>
          <cell r="L430" t="str">
            <v>MANTENIMIENTO Y PAVIMENTACIÓN DE VÍAS URBANAS LA CEJA, ANTIOQUIA, OCCIDENTE</v>
          </cell>
          <cell r="M430">
            <v>0</v>
          </cell>
          <cell r="N430">
            <v>0</v>
          </cell>
          <cell r="O430" t="str">
            <v>SIN CONTRATAR</v>
          </cell>
        </row>
        <row r="431">
          <cell r="K431">
            <v>2016053760003</v>
          </cell>
          <cell r="L431" t="str">
            <v>CONSTRUCCIÓN PUENTE VIAL LA CEJA, ANTIOQUIA, OCCIDENTE</v>
          </cell>
          <cell r="M431">
            <v>0</v>
          </cell>
          <cell r="N431">
            <v>0</v>
          </cell>
          <cell r="O431" t="str">
            <v>SIN CONTRATAR</v>
          </cell>
        </row>
        <row r="432">
          <cell r="K432">
            <v>2013053900001</v>
          </cell>
          <cell r="L432" t="str">
            <v>ACTUALIZACIÓN A LA FORMACIÓN CATASTRAL URBANA DEL MUNICIPIO LA PINTADA, ANTIOQUIA, OCCIDENTE</v>
          </cell>
          <cell r="M432">
            <v>100</v>
          </cell>
          <cell r="N432">
            <v>71.069999999999993</v>
          </cell>
          <cell r="O432" t="str">
            <v>TERMINADO</v>
          </cell>
        </row>
        <row r="433">
          <cell r="K433">
            <v>2013053900002</v>
          </cell>
          <cell r="L433" t="str">
            <v>ADECUACIÓN Y PAVIMENTACIÓN EN CONCRETO HIDRÁULICO DE LA CALLE 35 ENTRE CARRERAS 33 Y 33B DEL ÁREA URBANA DEL MUNICIPIO DE LA PINTADA, ANTIOQUIA, OCCIDENTE</v>
          </cell>
          <cell r="M433">
            <v>100</v>
          </cell>
          <cell r="N433">
            <v>72.97</v>
          </cell>
          <cell r="O433" t="str">
            <v>TERMINADO</v>
          </cell>
        </row>
        <row r="434">
          <cell r="K434">
            <v>2013053900003</v>
          </cell>
          <cell r="L434" t="str">
            <v>RECUPERACIÓN Y ADECUACIÓN DE LOS ESPACIOS FÍSICOS DE LA CASA DE LA CULTURA DEL MUNICIPIO DE LA PINTADA, ANTIOQUIA, OCCIDENTE</v>
          </cell>
          <cell r="M434">
            <v>100</v>
          </cell>
          <cell r="N434">
            <v>94.89</v>
          </cell>
          <cell r="O434" t="str">
            <v>TERMINADO</v>
          </cell>
        </row>
        <row r="435">
          <cell r="K435">
            <v>2014053900001</v>
          </cell>
          <cell r="L435" t="str">
            <v>ADECUACIÓN Y PAVIMENTACIÓN EN CONCRETO HIDRÁULICO DE LA CARRARA 33B ENTRE LA CALLE 35 Y 34 DEL MUNICIPIO DE LA PINTADA, ANTIOQUIA, OCCIDENTE</v>
          </cell>
          <cell r="M435">
            <v>100</v>
          </cell>
          <cell r="N435">
            <v>87.82</v>
          </cell>
          <cell r="O435" t="str">
            <v>TERMINADO</v>
          </cell>
        </row>
        <row r="436">
          <cell r="K436">
            <v>2014053900002</v>
          </cell>
          <cell r="L436" t="str">
            <v>FORMULACIÓN DE DISEÑOS Y PRESUPUESTO PARA LA CONSTRUCCIÓN DEL PALACIO MUNICIPAL DE LA PINTADA, ANTIOQUIA, OCCIDENTE</v>
          </cell>
          <cell r="M436">
            <v>100</v>
          </cell>
          <cell r="N436">
            <v>72.069999999999993</v>
          </cell>
          <cell r="O436" t="str">
            <v>TERMINADO</v>
          </cell>
        </row>
        <row r="437">
          <cell r="K437">
            <v>2014053900003</v>
          </cell>
          <cell r="L437" t="str">
            <v>MEJORAMIENTO DE LA CALLE 30A MEDIANTE LA PAVIMENTACIÓN EN CONCRETO RÍGIDO EN LA ZONA URBANA DEL MUNICIPIO DE LA PINTADA, ANTIOQUIA, OCCIDENTE</v>
          </cell>
          <cell r="M437">
            <v>100</v>
          </cell>
          <cell r="N437">
            <v>46.98</v>
          </cell>
          <cell r="O437" t="str">
            <v>TERMINADO</v>
          </cell>
        </row>
        <row r="438">
          <cell r="K438">
            <v>2012054000001</v>
          </cell>
          <cell r="L438" t="str">
            <v>CONSTRUCCIÓN VIVIENDA DIGNA PARA LAS FAMILIAS MAS VULNERABLES DE LAS VEREDAS DEL MUNICIPIO DE LA UNIÓN, ANTIOQUIA, OCCIDENTE</v>
          </cell>
          <cell r="M438">
            <v>100</v>
          </cell>
          <cell r="N438">
            <v>97.86</v>
          </cell>
          <cell r="O438" t="str">
            <v>CERRADO</v>
          </cell>
        </row>
        <row r="439">
          <cell r="K439">
            <v>2014054000001</v>
          </cell>
          <cell r="L439" t="str">
            <v>CONSTRUCCIÓN DEL CENTRO DE DESARROLLO INFANTIL TEMPRANO EN EL MUNICIPIO DE LA UNIÓN, ANTIOQUIA, OCCIDENTE</v>
          </cell>
          <cell r="M439">
            <v>98.14</v>
          </cell>
          <cell r="N439">
            <v>85.14</v>
          </cell>
          <cell r="O439" t="str">
            <v>CONTRATADO EN EJECUCIÓN</v>
          </cell>
        </row>
        <row r="440">
          <cell r="K440">
            <v>2015054000001</v>
          </cell>
          <cell r="L440" t="str">
            <v>REMODELACIÓN PRIMERA ETAPA CENTRO CULTURAL Y TEATRO LA UNIÓN, ANTIOQUIA, OCCIDENTE</v>
          </cell>
          <cell r="M440">
            <v>94.94</v>
          </cell>
          <cell r="N440">
            <v>95.87</v>
          </cell>
          <cell r="O440" t="str">
            <v>CONTRATADO EN EJECUCIÓN</v>
          </cell>
        </row>
        <row r="441">
          <cell r="K441">
            <v>2013054110001</v>
          </cell>
          <cell r="L441" t="str">
            <v>CONSTRUCCIÓN DE LA PRIMERA ETAPA DEL ACUEDUCTO EN EL CORREGIMIENTO LA MERCED DEL PLAYÓN LIBORINA, ANTIOQUIA, OCCIDENTE</v>
          </cell>
          <cell r="M441">
            <v>100</v>
          </cell>
          <cell r="N441">
            <v>100</v>
          </cell>
          <cell r="O441" t="str">
            <v>CERRADO</v>
          </cell>
        </row>
        <row r="442">
          <cell r="K442">
            <v>2013054110002</v>
          </cell>
          <cell r="L442" t="str">
            <v>CONSTRUCCIÓN DE ESTUFAS EFICIENTES Y HUERTOS LEÑEROS EN LA ZONA RURAL DEL MUNICIPIO LIBORINA, ANTIOQUIA, OCCIDENTE</v>
          </cell>
          <cell r="M442">
            <v>100</v>
          </cell>
          <cell r="N442">
            <v>100</v>
          </cell>
          <cell r="O442" t="str">
            <v>CERRADO</v>
          </cell>
        </row>
        <row r="443">
          <cell r="K443">
            <v>2013054110003</v>
          </cell>
          <cell r="L443" t="str">
            <v>MEJORAMIENTO DE LA PLACA POLIDEPORTIVA DEL CORREGIMIENTO LA MERCED DEL PLAYÓN- MUNICIPIO DE LIBORINA, ANTIOQUIA, OCCIDENTE</v>
          </cell>
          <cell r="M443">
            <v>100</v>
          </cell>
          <cell r="N443">
            <v>99.99</v>
          </cell>
          <cell r="O443" t="str">
            <v>CERRADO</v>
          </cell>
        </row>
        <row r="444">
          <cell r="K444">
            <v>2015054110001</v>
          </cell>
          <cell r="L444" t="str">
            <v>CONSTRUCCIÓN DE LA SEGUNDA ETAPA DEL ACUEDUCTO DEL CORREGIMIENTO LA MERCED DEL PLAYÓN EN EL MUNICIPIO DE LIBORINA, ANTIOQUIA, OCCIDENTE</v>
          </cell>
          <cell r="M444">
            <v>100</v>
          </cell>
          <cell r="N444">
            <v>99.85</v>
          </cell>
          <cell r="O444" t="str">
            <v>PARA CIERRE</v>
          </cell>
        </row>
        <row r="445">
          <cell r="K445">
            <v>2013054250003</v>
          </cell>
          <cell r="L445" t="str">
            <v>IMPLEMENTACIÓN SEGUNDA ETAPA PLAN MAESTRO DE ALCANTARILLADO PARA EL CORREGIMIENTO LA SUSANA DEL MUNICIPIO DE MACEO, ANTIOQUIA, OCCIDENTE</v>
          </cell>
          <cell r="M445">
            <v>100</v>
          </cell>
          <cell r="N445">
            <v>100</v>
          </cell>
          <cell r="O445" t="str">
            <v>CERRADO</v>
          </cell>
        </row>
        <row r="446">
          <cell r="K446">
            <v>2013054250004</v>
          </cell>
          <cell r="L446" t="str">
            <v>IMPLEMENTACIÓN SEGUNDA ETAPA PLAN MAESTRO MEJORAMIENTO DEL ACUEDUCTO PARA EL CORREGIMIENTO LA FLORESTA DEL MUNICIPIO DE MACEO, ANTIOQUIA, OCCIDENTE</v>
          </cell>
          <cell r="M446">
            <v>100</v>
          </cell>
          <cell r="N446">
            <v>100</v>
          </cell>
          <cell r="O446" t="str">
            <v>CERRADO</v>
          </cell>
        </row>
        <row r="447">
          <cell r="K447">
            <v>2013054250005</v>
          </cell>
          <cell r="L447" t="str">
            <v>ACTUALIZACIÓN REVISIÓN Y AJUSTE DE LARGO PLAZO DEL EOT Y PLAN DE GESTIÓN DEL RIESGO Y AMENAZAS MACEO, ANTIOQUIA, OCCIDENTE</v>
          </cell>
          <cell r="M447">
            <v>100</v>
          </cell>
          <cell r="N447">
            <v>99.86</v>
          </cell>
          <cell r="O447" t="str">
            <v>CERRADO</v>
          </cell>
        </row>
        <row r="448">
          <cell r="K448">
            <v>2014054250001</v>
          </cell>
          <cell r="L448" t="str">
            <v>CONSTRUCCIÓN DE UNA CANCHA SINTÉTICA EN LA UNIDAD DEPORTIVA DE LA ZONA URBANA DEL MUNICIPIO DE MACEO, ANTIOQUIA.</v>
          </cell>
          <cell r="M448">
            <v>100</v>
          </cell>
          <cell r="N448">
            <v>99.69</v>
          </cell>
          <cell r="O448" t="str">
            <v>CERRADO</v>
          </cell>
        </row>
        <row r="449">
          <cell r="K449">
            <v>2014054250002</v>
          </cell>
          <cell r="L449" t="str">
            <v>ADQUISICIÓN Y PUESTA EN FUNCIONAMIENTO DE AULAS DIGITALES EN INSTITUCIONES EDUCATIVAS Y CENTROS EDUCATIVOS RURALES DEL MUNICIPIO DE MACEO, ANTIOQUIA.</v>
          </cell>
          <cell r="M449">
            <v>100</v>
          </cell>
          <cell r="N449">
            <v>100</v>
          </cell>
          <cell r="O449" t="str">
            <v>CERRADO</v>
          </cell>
        </row>
        <row r="450">
          <cell r="K450">
            <v>2014054250003</v>
          </cell>
          <cell r="L450" t="str">
            <v>ADECUACIÓN Y MANTENIMIENTO DE LA INFRAESTRUCTURA DE LA CASA DE LA CULTURA DE MACEO, ANTIOQUIA.</v>
          </cell>
          <cell r="M450">
            <v>100</v>
          </cell>
          <cell r="N450">
            <v>99.99</v>
          </cell>
          <cell r="O450" t="str">
            <v>CERRADO</v>
          </cell>
        </row>
        <row r="451">
          <cell r="K451">
            <v>2014054250004</v>
          </cell>
          <cell r="L451" t="str">
            <v>CONSTRUCCIÓN DE 30 VIVIENDAS DE INTERÉS SOCIAL EN EL ÁREA RURAL DEL MUNICIPIO DE MACEO, ANTIOQUIA.</v>
          </cell>
          <cell r="M451">
            <v>100</v>
          </cell>
          <cell r="N451">
            <v>99.99</v>
          </cell>
          <cell r="O451" t="str">
            <v>CERRADO</v>
          </cell>
        </row>
        <row r="452">
          <cell r="K452">
            <v>2014054250005</v>
          </cell>
          <cell r="L452" t="str">
            <v>REHABILITACIÓN VIAL URBANA MEDIANTE CONSTRUCCIÓN DE PAVIMENTO RÍGIDO EN EL MUNICIPIO DE MACEO, ANTIOQUIA.</v>
          </cell>
          <cell r="M452">
            <v>100</v>
          </cell>
          <cell r="N452">
            <v>98.02</v>
          </cell>
          <cell r="O452" t="str">
            <v>PARA CIERRE</v>
          </cell>
        </row>
        <row r="453">
          <cell r="K453">
            <v>2014054250006</v>
          </cell>
          <cell r="L453" t="str">
            <v>MEJORAMIENTO DE LA INFRAESTRUCTURA EDUCATIVA EN LA ZONA URBANA DEL MUNICIPIO DE MACEO, ANTIOQUIA, OCCIDENTE</v>
          </cell>
          <cell r="M453">
            <v>100</v>
          </cell>
          <cell r="N453">
            <v>99.87</v>
          </cell>
          <cell r="O453" t="str">
            <v>CERRADO</v>
          </cell>
        </row>
        <row r="454">
          <cell r="K454">
            <v>2015054250001</v>
          </cell>
          <cell r="L454" t="str">
            <v>CONSTRUCCIÓN DE LA SEGUNDA ETAPA DEL RELLENO SANITARIO DEL MUNICIPIO DE MACEO, ANTIOQUIA.</v>
          </cell>
          <cell r="M454">
            <v>100</v>
          </cell>
          <cell r="N454">
            <v>96.43</v>
          </cell>
          <cell r="O454" t="str">
            <v>CERRADO</v>
          </cell>
        </row>
        <row r="455">
          <cell r="K455">
            <v>2015054250002</v>
          </cell>
          <cell r="L455" t="str">
            <v>MEJORAMIENTO DEL ENTORNO DE LA URBANIZACIÓN VILLAS DEL ENSUEÑO DE LA ZONA URBANA DEL MUNICIPIO DE MACEO, ANTIOQUIA.</v>
          </cell>
          <cell r="M455">
            <v>100</v>
          </cell>
          <cell r="N455">
            <v>99.68</v>
          </cell>
          <cell r="O455" t="str">
            <v>CERRADO</v>
          </cell>
        </row>
        <row r="456">
          <cell r="K456">
            <v>2015054250003</v>
          </cell>
          <cell r="L456" t="str">
            <v>MEJORAMIENTO DEL ESPACIO PÚBLICO EN EL PARQUE LOS FUNDADORES EN LA ZONA URBANA DEL MUNICIPIO DE MACEO, ANTIOQUIA.</v>
          </cell>
          <cell r="M456">
            <v>100</v>
          </cell>
          <cell r="N456">
            <v>99.85</v>
          </cell>
          <cell r="O456" t="str">
            <v>TERMINADO</v>
          </cell>
        </row>
        <row r="457">
          <cell r="K457">
            <v>2015054250005</v>
          </cell>
          <cell r="L457" t="str">
            <v>MEJORAMIENTO DE LA INFRAESTRUCTURA DEPORTIVA EN EL CORREGIMIENTO LA FLORESTA DEL MUNICIPIO DE MACEO, ANTIOQUIA, OCCIDENTE</v>
          </cell>
          <cell r="M457">
            <v>100</v>
          </cell>
          <cell r="N457">
            <v>99.44</v>
          </cell>
          <cell r="O457" t="str">
            <v>TERMINADO</v>
          </cell>
        </row>
        <row r="458">
          <cell r="K458">
            <v>2016054250001</v>
          </cell>
          <cell r="L458" t="str">
            <v>REHABILITACIÓN VIAL MEDIANTE LA CONSTRUCCIÓN DE PAVIMENTO EN CONCRETO Y  REPOSICIÓN DE REDES DE ACUEDUCTO Y ALCANTARILLADO URBANO EN_ MACEO, ANTIOQUIA, OCCIDENTE</v>
          </cell>
          <cell r="M458">
            <v>0</v>
          </cell>
          <cell r="N458">
            <v>49.98</v>
          </cell>
          <cell r="O458" t="str">
            <v>CONTRATADO EN EJECUCIÓN</v>
          </cell>
        </row>
        <row r="459">
          <cell r="K459">
            <v>2012054400002</v>
          </cell>
          <cell r="L459" t="str">
            <v>SUMINISTRO Y CONSTRUCCIÓN DE 857 METROS DE ANDENES Y CICLORUTA EN LA CALLE 28 DEL MUNICIPIO DE MARINILLA MARINILLA, ANTIOQUIA, OCCIDENTE</v>
          </cell>
          <cell r="M459">
            <v>100</v>
          </cell>
          <cell r="N459">
            <v>99.87</v>
          </cell>
          <cell r="O459" t="str">
            <v>CERRADO</v>
          </cell>
        </row>
        <row r="460">
          <cell r="K460">
            <v>2013054400001</v>
          </cell>
          <cell r="L460" t="str">
            <v>RECUPERACIÓN DEL PARQUE PRINCIPAL DEL MUNICIPIO DE MARINILLA, ANTIOQUIA, OCCIDENTE</v>
          </cell>
          <cell r="M460">
            <v>100</v>
          </cell>
          <cell r="N460">
            <v>99.68</v>
          </cell>
          <cell r="O460" t="str">
            <v>CERRADO</v>
          </cell>
        </row>
        <row r="461">
          <cell r="K461">
            <v>2013054400002</v>
          </cell>
          <cell r="L461" t="str">
            <v>CONSTRUCCIÓN DE 1539 METROS LINEALES DE CICLORUTA Y ANDENES EN LA CALLE 28 COMO SEGUNDA FASE EN EL MUNICIPIO DE MARINILLA, ANTIOQUIA, OCCIDENTE</v>
          </cell>
          <cell r="M461">
            <v>100</v>
          </cell>
          <cell r="N461">
            <v>99.99</v>
          </cell>
          <cell r="O461" t="str">
            <v>CERRADO</v>
          </cell>
        </row>
        <row r="462">
          <cell r="K462">
            <v>2015054400002</v>
          </cell>
          <cell r="L462" t="str">
            <v>CONSTRUCCIÓN GIMNASIO AL AIRE LIBRE SECTOR SAN JOSÉ MARINILLA, ANTIOQUIA, OCCIDENTE</v>
          </cell>
          <cell r="M462">
            <v>82.98</v>
          </cell>
          <cell r="N462">
            <v>64.349999999999994</v>
          </cell>
          <cell r="O462" t="str">
            <v>CONTRATADO EN EJECUCIÓN</v>
          </cell>
        </row>
        <row r="463">
          <cell r="K463">
            <v>2015054400003</v>
          </cell>
          <cell r="L463" t="str">
            <v>AMPLIACIÓN COLISEO RAMON EMILIO ARCILA MARINILLA, ANTIOQUIA, OCCIDENTE</v>
          </cell>
          <cell r="M463">
            <v>93.21</v>
          </cell>
          <cell r="N463">
            <v>98.23</v>
          </cell>
          <cell r="O463" t="str">
            <v>CONTRATADO EN EJECUCIÓN</v>
          </cell>
        </row>
        <row r="464">
          <cell r="K464">
            <v>2013054670001</v>
          </cell>
          <cell r="L464" t="str">
            <v>MEJORAMIENTO DE 81 VIVIENDAS DE INTERES SOCIAL RURAL EN EL MUNICIPIO DE MONTEBELLO, ANTIOQUIA, OCCIDENTE</v>
          </cell>
          <cell r="M464">
            <v>100</v>
          </cell>
          <cell r="N464">
            <v>99.94</v>
          </cell>
          <cell r="O464" t="str">
            <v>TERMINADO</v>
          </cell>
        </row>
        <row r="465">
          <cell r="K465">
            <v>2013054670002</v>
          </cell>
          <cell r="L465" t="str">
            <v>CONSTRUCCIÓN DE 114 ESTUFAS ECOLOGICAS EFICIENTES PARA LA ZONA URBANA Y RURAL DEL MUNICIPIO DE MONTEBELLO, ANTIOQUIA, OCCIDENTE</v>
          </cell>
          <cell r="M465">
            <v>100</v>
          </cell>
          <cell r="N465">
            <v>99.88</v>
          </cell>
          <cell r="O465" t="str">
            <v>CERRADO</v>
          </cell>
        </row>
        <row r="466">
          <cell r="K466">
            <v>2013054670003</v>
          </cell>
          <cell r="L466" t="str">
            <v>MEJORAMIENTO DE 65 VIVIENDAS EN LA ZONA URBANA Y RURAL DEL MUNICIPIO DE MONTEBELLO, ANTIOQUIA, OCCIDENTE</v>
          </cell>
          <cell r="M466">
            <v>100</v>
          </cell>
          <cell r="N466">
            <v>99.35</v>
          </cell>
          <cell r="O466" t="str">
            <v>TERMINADO</v>
          </cell>
        </row>
        <row r="467">
          <cell r="K467">
            <v>2013054670004</v>
          </cell>
          <cell r="L467" t="str">
            <v>CONSTRUCCIÓN Y ADECUACIÓN DE ESCENARIOS DEPORTIVOS EN LA ZONA RURAL DEL MUNCIPIO DE MONTEBELLO, ANTIOQUIA, OCCIDENTE</v>
          </cell>
          <cell r="M467">
            <v>100</v>
          </cell>
          <cell r="N467">
            <v>99.94</v>
          </cell>
          <cell r="O467" t="str">
            <v>TERMINADO</v>
          </cell>
        </row>
        <row r="468">
          <cell r="K468">
            <v>2014054670002</v>
          </cell>
          <cell r="L468" t="str">
            <v>CONSTRUCCIÓN DE PLACA POLIDEPORTIVA PARA LA VEREDA GETSEMANÍ DEL MUNICIPIO DE MONTEBELLO, ANTIOQUIA, OCCIDENTE</v>
          </cell>
          <cell r="M468">
            <v>100</v>
          </cell>
          <cell r="N468">
            <v>99.87</v>
          </cell>
          <cell r="O468" t="str">
            <v>TERMINADO</v>
          </cell>
        </row>
        <row r="469">
          <cell r="K469">
            <v>2015054670001</v>
          </cell>
          <cell r="L469" t="str">
            <v>CONSTRUCCIÓN DE 140 ESTUFAS ECOLOGICAS EFICIENTES PARA LA ZONA URBANA Y RURAL DEL MUNICIPIO DE MONTEBELLO, ANTIOQUIA, OCCIDENTE</v>
          </cell>
          <cell r="M469">
            <v>80</v>
          </cell>
          <cell r="N469">
            <v>88.45</v>
          </cell>
          <cell r="O469" t="str">
            <v>CONTRATADO EN EJECUCIÓN</v>
          </cell>
        </row>
        <row r="470">
          <cell r="K470">
            <v>2015054670002</v>
          </cell>
          <cell r="L470" t="str">
            <v>ADECUACIÓN DE LA INFRAESTRUCTURA FISICA DEL C.E.R. PEDRO GÓMEZ VILLEGAS DE LA VEREDA LA GRANJA DEL MUNICIPIO DE MONTEBELLO, ANTIOQUIA, OCCIDENTE</v>
          </cell>
          <cell r="M470">
            <v>100</v>
          </cell>
          <cell r="N470">
            <v>99.48</v>
          </cell>
          <cell r="O470" t="str">
            <v>TERMINADO</v>
          </cell>
        </row>
        <row r="471">
          <cell r="K471">
            <v>2013054750001</v>
          </cell>
          <cell r="L471" t="str">
            <v>CONSTRUCCIÓN DE PUENTES PEATONALES EN LA CABECERA MUNICIPAL DE MURINDÓ, ANTIOQUIA, OCCIDENTE</v>
          </cell>
          <cell r="M471">
            <v>100</v>
          </cell>
          <cell r="N471">
            <v>55.63</v>
          </cell>
          <cell r="O471" t="str">
            <v>TERMINADO</v>
          </cell>
        </row>
        <row r="472">
          <cell r="K472">
            <v>2015054750001</v>
          </cell>
          <cell r="L472" t="str">
            <v>CONSTRUCCIÓN DE PUENTES PALAFÍTICOS EN CONCRETO DE LA COMUNIDAD RURAL DE BEBARAMEÑO EN EL ÁREA RURAL DEL MUNICIPIO DE MURINDÓ ANTIOQUIA</v>
          </cell>
          <cell r="M472">
            <v>0</v>
          </cell>
          <cell r="N472">
            <v>0</v>
          </cell>
          <cell r="O472" t="str">
            <v>CONTRATADO EN EJECUCIÓN</v>
          </cell>
        </row>
        <row r="473">
          <cell r="K473">
            <v>2016054750001</v>
          </cell>
          <cell r="L473" t="str">
            <v>PROTECCIÓN DE BANCADA MEDIANTE CONSTRUCCIÓN DE 120M3 DE GAVIONES Y MEJORAMIENTO DE LA NAVEGABILIDAD MEDIANTE DESTRONQUE, Y LIMPIEZA DEL RIO MURINDO-MUNICIPIO MURINDO-ANTIOQUIA, OCCIDENTE</v>
          </cell>
          <cell r="M473">
            <v>0</v>
          </cell>
          <cell r="N473">
            <v>0</v>
          </cell>
          <cell r="O473" t="str">
            <v>SIN CONTRATAR</v>
          </cell>
        </row>
        <row r="474">
          <cell r="K474">
            <v>2012054800001</v>
          </cell>
          <cell r="L474" t="str">
            <v>CONSTRUCCIÓN PLACA POLIDEPORTIVA, CUBIERTA Y UNIDAD SANITARIA EN CORREGIMIENTO DE BEJUQUILLO DEL MUNICIPIO DE MUTATA, ANTIOQUIA, OCCIDENTE</v>
          </cell>
          <cell r="M474">
            <v>100</v>
          </cell>
          <cell r="N474">
            <v>44.31</v>
          </cell>
          <cell r="O474" t="str">
            <v>TERMINADO</v>
          </cell>
        </row>
        <row r="475">
          <cell r="K475">
            <v>2012054800002</v>
          </cell>
          <cell r="L475" t="str">
            <v>CONSTRUCCIÓN DE PAVIMENTO RÍGIDO, SISTEMA DE AGUAS LLUVIAS, ANDENES Y SILVICULTURA URBANA EN CARRERA 8 Y 9 CON CALLES 10 Y 11 DE MUTATA, ANTIOQUIA, OCCIDENTE</v>
          </cell>
          <cell r="M475">
            <v>100</v>
          </cell>
          <cell r="N475">
            <v>99.54</v>
          </cell>
          <cell r="O475" t="str">
            <v>TERMINADO</v>
          </cell>
        </row>
        <row r="476">
          <cell r="K476">
            <v>2013054800001</v>
          </cell>
          <cell r="L476" t="str">
            <v>CONSTRUCCIÓN DE PAVIMENTO EN CONCRETO RÍGIDO, ANDENES PEATONALES, SILVICULTURA URBANA Y SISTEMA DE RED DE AGUAS LLUVIAS EN MUTATA, ANTIOQUIA, OCCIDENTE</v>
          </cell>
          <cell r="M476">
            <v>100</v>
          </cell>
          <cell r="N476">
            <v>99.83</v>
          </cell>
          <cell r="O476" t="str">
            <v>TERMINADO</v>
          </cell>
        </row>
        <row r="477">
          <cell r="K477">
            <v>2014054800001</v>
          </cell>
          <cell r="L477" t="str">
            <v>CONSTRUCCIÓN DE 100 VIVIENDAS DE INTERÉS PRIORITARIO VIP,URBANIZACION VILLA CONSUELO EN EL MUNICIPIO DE MUTATA, ANTIOQUIA, OCCIDENTE</v>
          </cell>
          <cell r="M477">
            <v>55.44</v>
          </cell>
          <cell r="N477">
            <v>22.28</v>
          </cell>
          <cell r="O477" t="str">
            <v>CONTRATADO EN EJECUCIÓN</v>
          </cell>
        </row>
        <row r="478">
          <cell r="K478">
            <v>2015054800001</v>
          </cell>
          <cell r="L478" t="str">
            <v>MEJORAMIENTO DE LA VÍA TERCIARIA EN EL RESGUARDO INDÍGENA CHONTADURAL CAÑERO DEL MUNICIPIO DE MUTATA, ANTIOQUIA</v>
          </cell>
          <cell r="M478">
            <v>100</v>
          </cell>
          <cell r="N478">
            <v>99.87</v>
          </cell>
          <cell r="O478" t="str">
            <v>TERMINADO</v>
          </cell>
        </row>
        <row r="479">
          <cell r="K479">
            <v>2015054800002</v>
          </cell>
          <cell r="L479" t="str">
            <v>MEJORAMIENTO DE ACUEDUCTO EN EL CORREGIMIENTO PAVARANDOSITO DEL MUNICIPIO DE MUTATA ANTIOQUIA</v>
          </cell>
          <cell r="M479">
            <v>100</v>
          </cell>
          <cell r="N479">
            <v>99.71</v>
          </cell>
          <cell r="O479" t="str">
            <v>TERMINADO</v>
          </cell>
        </row>
        <row r="480">
          <cell r="K480">
            <v>2015054800003</v>
          </cell>
          <cell r="L480" t="str">
            <v>CONSTRUCCIÓN DE UNIDADES SANITARIAS Y OBRAS COMPLEMENTARIAS PARA LA PLACA POLIDEPORTIVA CUBIERTA DEL CORREGIMIENTO DE BEJUQUILLO DEL MUNICIPIO DE MUTATÁ ANTIOQUIA</v>
          </cell>
          <cell r="M480">
            <v>100</v>
          </cell>
          <cell r="N480">
            <v>99.94</v>
          </cell>
          <cell r="O480" t="str">
            <v>TERMINADO</v>
          </cell>
        </row>
        <row r="481">
          <cell r="K481">
            <v>2013054830001</v>
          </cell>
          <cell r="L481" t="str">
            <v>CONSTRUCCIÓN PRIMERA ETAPA DE CIRCUNVALAR EN CONCRETO BURBUJA EL CRUCERO MUNICIPIO DE NARIÑO, ANTIOQUIA, OCCIDENTE</v>
          </cell>
          <cell r="M481">
            <v>100</v>
          </cell>
          <cell r="N481">
            <v>100</v>
          </cell>
          <cell r="O481" t="str">
            <v>PARA CIERRE</v>
          </cell>
        </row>
        <row r="482">
          <cell r="K482">
            <v>2013054830002</v>
          </cell>
          <cell r="L482" t="str">
            <v>FORMULACIÓN DE LA REVISIÓN Y AJUSTE ORDINARIA DEL COMPONENTE DE LARGO PAZO DEL ESQUEMA DE ORDENAMIENTO TERRITORIAL DE MUNICIPIO DE NARIÑO, ANTIOQUIA, OCCIDENTE</v>
          </cell>
          <cell r="M482">
            <v>100</v>
          </cell>
          <cell r="N482">
            <v>99.94</v>
          </cell>
          <cell r="O482" t="str">
            <v>CERRADO</v>
          </cell>
        </row>
        <row r="483">
          <cell r="K483">
            <v>2013054830003</v>
          </cell>
          <cell r="L483" t="str">
            <v>MEJORAMIENTO DE ENTABLES PANELEROS EN LA ZONA RURAL DEL MUNICIPIO NARIÑO, ANTIOQUIA, OCCIDENTE</v>
          </cell>
          <cell r="M483">
            <v>0</v>
          </cell>
          <cell r="N483">
            <v>44.36</v>
          </cell>
          <cell r="O483" t="str">
            <v>CONTRATADO EN EJECUCIÓN</v>
          </cell>
        </row>
        <row r="484">
          <cell r="K484">
            <v>2013054830004</v>
          </cell>
          <cell r="L484" t="str">
            <v>CONSTRUCCIÓN Y  DOTACIÓN DE AGROINDUSTRIA PANELERA COMUNITARIO EN EL CENTRO PARTICIPATIVO EL UVITAL DEL MUNICIPIO DE NARIÑO, ANTIOQUIA, OCCIDENTE</v>
          </cell>
          <cell r="M484">
            <v>100</v>
          </cell>
          <cell r="N484">
            <v>93.48</v>
          </cell>
          <cell r="O484" t="str">
            <v>CERRADO</v>
          </cell>
        </row>
        <row r="485">
          <cell r="K485">
            <v>2013054830005</v>
          </cell>
          <cell r="L485" t="str">
            <v>CONSTRUCCIÓN Y DOTACIÓN DE UNA PORCÍCOLA COMUNITARIA EN LA VEREDA EL CARMELO DEL MUNICIPIO DE NARIÑO, ANTIOQUIA, OCCIDENTE</v>
          </cell>
          <cell r="M485">
            <v>100</v>
          </cell>
          <cell r="N485">
            <v>99.84</v>
          </cell>
          <cell r="O485" t="str">
            <v>CERRADO</v>
          </cell>
        </row>
        <row r="486">
          <cell r="K486">
            <v>2013054830006</v>
          </cell>
          <cell r="L486" t="str">
            <v>ASISTENCIA TECNICA INTEGRAL MEDIANTE EL ESTABLECIMIENTO DE SEMILLEROS DE CAÑA PANELERA EN EL MUNICIPIO DE NARIÑO, ANTIOQUIA, OCCIDENTE</v>
          </cell>
          <cell r="M486">
            <v>100</v>
          </cell>
          <cell r="N486">
            <v>99.99</v>
          </cell>
          <cell r="O486" t="str">
            <v>CERRADO</v>
          </cell>
        </row>
        <row r="487">
          <cell r="K487">
            <v>2013054830007</v>
          </cell>
          <cell r="L487" t="str">
            <v>ASISTENCIA TÉCNICA INTEGRAL MEDIANTE LA RENOVACIÓN DE CAFETALES A PARTIR DEL ESTABLECIMIENTO DE ALMÁCIGOS PARA LAS VEREDAS LA LINDA, EL LIMÓN Y EL RECREO DEL MUNICIPIO DE NARIÑO, ANTIOQUIA, OCCIDENTE</v>
          </cell>
          <cell r="M487">
            <v>100</v>
          </cell>
          <cell r="N487">
            <v>99.9</v>
          </cell>
          <cell r="O487" t="str">
            <v>CERRADO</v>
          </cell>
        </row>
        <row r="488">
          <cell r="K488">
            <v>2014054830001</v>
          </cell>
          <cell r="L488" t="str">
            <v>CONSTRUCCIÓN DEL PUENTE LA PEDRERA EN LA ZONA RURAL DEL MUNICIPIO DE NARIÑO, ANTIOQUIA, OCCIDENTE</v>
          </cell>
          <cell r="M488">
            <v>91.45</v>
          </cell>
          <cell r="N488">
            <v>84.81</v>
          </cell>
          <cell r="O488" t="str">
            <v>CONTRATADO EN EJECUCIÓN</v>
          </cell>
        </row>
        <row r="489">
          <cell r="K489">
            <v>2014054830002</v>
          </cell>
          <cell r="L489" t="str">
            <v>ESTUDIOS DE PREINVERSION PARA LA CONSTRUCCIÓN DE VIAS TERCIARIAS EN EL MUNICIPIO DE NARIÑO, ANTIOQUIA, OCCIDENTE</v>
          </cell>
          <cell r="M489">
            <v>100</v>
          </cell>
          <cell r="N489">
            <v>87.13</v>
          </cell>
          <cell r="O489" t="str">
            <v>CERRADO</v>
          </cell>
        </row>
        <row r="490">
          <cell r="K490">
            <v>2015054830001</v>
          </cell>
          <cell r="L490" t="str">
            <v>REMODELACIÓN DEL PARQUE PRINCIPAL DEL MUNICIPIO DE NARIÑO-ANTIOQUIA, OCCIDENTE</v>
          </cell>
          <cell r="M490">
            <v>100</v>
          </cell>
          <cell r="N490">
            <v>79.42</v>
          </cell>
          <cell r="O490" t="str">
            <v>TERMINADO</v>
          </cell>
        </row>
        <row r="491">
          <cell r="K491">
            <v>2012054950001</v>
          </cell>
          <cell r="L491" t="str">
            <v>PREVENCIÓN DE 200 PROTESIS DENTALES PARA ADULTOS MAYORES NECHÍ, ANTIOQUIA, OCCIDENTE</v>
          </cell>
          <cell r="M491">
            <v>100</v>
          </cell>
          <cell r="N491">
            <v>100</v>
          </cell>
          <cell r="O491" t="str">
            <v>PARA CIERRE</v>
          </cell>
        </row>
        <row r="492">
          <cell r="K492">
            <v>2013054950002</v>
          </cell>
          <cell r="L492" t="str">
            <v>ADQUISICIÓN DE VEHICULO RECOLECTOR DE RESIDUOS SOLIDOS PARA NECHÍ, ANTIOQUIA, OCCIDENTE</v>
          </cell>
          <cell r="M492">
            <v>100</v>
          </cell>
          <cell r="N492">
            <v>58.96</v>
          </cell>
          <cell r="O492" t="str">
            <v>TERMINADO</v>
          </cell>
        </row>
        <row r="493">
          <cell r="K493">
            <v>2013054950003</v>
          </cell>
          <cell r="L493" t="str">
            <v>PREVENCIÓN ENFERMEDADES NEUMOCOCCICAS EN NIÑÑOS ENTRE 3 Y 5 AÑOS NECHÍ, ANTIOQUIA, OCCIDENTE</v>
          </cell>
          <cell r="M493">
            <v>100</v>
          </cell>
          <cell r="N493">
            <v>15.72</v>
          </cell>
          <cell r="O493" t="str">
            <v>TERMINADO</v>
          </cell>
        </row>
        <row r="494">
          <cell r="K494">
            <v>2013054950004</v>
          </cell>
          <cell r="L494" t="str">
            <v>APLICACIÓN DE 900 DOSIS DE VACUNAS PARA ADULTOS MAYORES EN NECHÍ, ANTIOQUIA, OCCIDENTE</v>
          </cell>
          <cell r="M494">
            <v>100</v>
          </cell>
          <cell r="N494">
            <v>52.73</v>
          </cell>
          <cell r="O494" t="str">
            <v>TERMINADO</v>
          </cell>
        </row>
        <row r="495">
          <cell r="K495">
            <v>2013054950005</v>
          </cell>
          <cell r="L495" t="str">
            <v>CONSTRUCCIÓN DE TERRAPLENES EN LAS VEREDAS BELLA SOLA Y PUERTO ASTILLA EN EL MUNICIPIO DE NECHÍ, ANTIOQUIA, OCCIDENTE</v>
          </cell>
          <cell r="M495">
            <v>100</v>
          </cell>
          <cell r="N495">
            <v>79.53</v>
          </cell>
          <cell r="O495" t="str">
            <v>TERMINADO</v>
          </cell>
        </row>
        <row r="496">
          <cell r="K496">
            <v>2013054950006</v>
          </cell>
          <cell r="L496" t="str">
            <v>CONSTRUCCIÓN 675 MTS DE PAVIMENTO RIGIDO EN AREA URBANA DE NECHÍ, ANTIOQUIA, OCCIDENTE</v>
          </cell>
          <cell r="M496">
            <v>100</v>
          </cell>
          <cell r="N496">
            <v>84.68</v>
          </cell>
          <cell r="O496" t="str">
            <v>TERMINADO</v>
          </cell>
        </row>
        <row r="497">
          <cell r="K497">
            <v>2013054950007</v>
          </cell>
          <cell r="L497" t="str">
            <v>AMPLIACIÓN Y ELECTRIFICACIÓN DEL RELLENO SANITARIO NECHÍ, , OCCIDENTE</v>
          </cell>
          <cell r="M497">
            <v>100</v>
          </cell>
          <cell r="N497">
            <v>100</v>
          </cell>
          <cell r="O497" t="str">
            <v>PARA CIERRE</v>
          </cell>
        </row>
        <row r="498">
          <cell r="K498">
            <v>2013054950009</v>
          </cell>
          <cell r="L498" t="str">
            <v>CONSTRUCCIÓN DE SEGUNDA ETAPA DEL RESTAURANTE ESCOLAR DEL CORREGIMIENTO DE COLORADO DEL MUNICIPIO DE NECHÍ, ANTIOQUIA, OCCIDENTE</v>
          </cell>
          <cell r="M498">
            <v>50.68</v>
          </cell>
          <cell r="N498">
            <v>87.15</v>
          </cell>
          <cell r="O498" t="str">
            <v>CONTRATADO EN EJECUCIÓN</v>
          </cell>
        </row>
        <row r="499">
          <cell r="K499">
            <v>2013054950010</v>
          </cell>
          <cell r="L499" t="str">
            <v>PREVENCIÓN CAMPAÑA DE PROMOCION DE LA SALUD BUCODENTAL PARA LOS NIÑOS ENTRE TRES Y TRECE AÑOS DE LOS ESTABLECIMIENTOS EDUCATIVOS UR NECHÍ, ANTIOQUIA, OCCIDENTE</v>
          </cell>
          <cell r="M499">
            <v>100</v>
          </cell>
          <cell r="N499">
            <v>100</v>
          </cell>
          <cell r="O499" t="str">
            <v>PARA CIERRE</v>
          </cell>
        </row>
        <row r="500">
          <cell r="K500">
            <v>2014054950001</v>
          </cell>
          <cell r="L500" t="str">
            <v>REMODELACIÓN DE LAS INSTALACIONES DE LA CASA DE LA CULTURA DEL MUNICIPIO DE NECHÍ, ANTIOQUIA, OCCIDENTE</v>
          </cell>
          <cell r="M500">
            <v>99.99</v>
          </cell>
          <cell r="N500">
            <v>95.33</v>
          </cell>
          <cell r="O500" t="str">
            <v>TERMINADO</v>
          </cell>
        </row>
        <row r="501">
          <cell r="K501">
            <v>2013054900001</v>
          </cell>
          <cell r="L501" t="str">
            <v>CONSTRUCCIÓN DE 2.272 METROS LINEALES DE ANDENES PEATONALES EN VIAS URBANAS NECOCLÍ, ANTIOQUIA, OCCIDENTE</v>
          </cell>
          <cell r="M501">
            <v>100</v>
          </cell>
          <cell r="N501">
            <v>99.85</v>
          </cell>
          <cell r="O501" t="str">
            <v>CERRADO</v>
          </cell>
        </row>
        <row r="502">
          <cell r="K502">
            <v>2013054900002</v>
          </cell>
          <cell r="L502" t="str">
            <v>CONSTRUCCIÓN PAVIMENTACION DE 400 METROS LINEALES DE VIAS URBANAS BARRIO CARIBE NECOCLÍ, ANTIOQUIA</v>
          </cell>
          <cell r="M502">
            <v>100</v>
          </cell>
          <cell r="N502">
            <v>99.71</v>
          </cell>
          <cell r="O502" t="str">
            <v>CERRADO</v>
          </cell>
        </row>
        <row r="503">
          <cell r="K503">
            <v>2013054900003</v>
          </cell>
          <cell r="L503" t="str">
            <v>MEJORAMIENTO PARQUE PRINCIPAL NECOCLÍ, ANTIOQUIA</v>
          </cell>
          <cell r="M503">
            <v>100</v>
          </cell>
          <cell r="N503">
            <v>100</v>
          </cell>
          <cell r="O503" t="str">
            <v>CERRADO</v>
          </cell>
        </row>
        <row r="504">
          <cell r="K504">
            <v>2013054900004</v>
          </cell>
          <cell r="L504" t="str">
            <v>CONSTRUCCIÓN DE 69 UNIDADES SANITARIAS FAMILIARES RURALES NECOCLÍ, ANTIOQUIA</v>
          </cell>
          <cell r="M504">
            <v>100</v>
          </cell>
          <cell r="N504">
            <v>99.9</v>
          </cell>
          <cell r="O504" t="str">
            <v>CERRADO</v>
          </cell>
        </row>
        <row r="505">
          <cell r="K505">
            <v>2013054900005</v>
          </cell>
          <cell r="L505" t="str">
            <v>CONSTRUCCIÓN DE 229 UNIDADES SANITARIAS FAMILIARES MUNICIPIO DE NECOCLI ANTIOQUIA, OCCIDENTE</v>
          </cell>
          <cell r="M505">
            <v>100</v>
          </cell>
          <cell r="N505">
            <v>99.5</v>
          </cell>
          <cell r="O505" t="str">
            <v>CERRADO</v>
          </cell>
        </row>
        <row r="506">
          <cell r="K506">
            <v>2013054900006</v>
          </cell>
          <cell r="L506" t="str">
            <v>REHABILITACIÓN DEL ALCANTARILLADO Y PAVIMENTACIÓN DEL CORREDOR TURISTICO DEL MUNICIPIO DE NECOCLÍ, ANTIOQUIA, OCCIDENTE</v>
          </cell>
          <cell r="M506">
            <v>100</v>
          </cell>
          <cell r="N506">
            <v>99.97</v>
          </cell>
          <cell r="O506" t="str">
            <v>CERRADO</v>
          </cell>
        </row>
        <row r="507">
          <cell r="K507">
            <v>2014054900001</v>
          </cell>
          <cell r="L507" t="str">
            <v>ACTUALIZACIÓN CATASTRAL RURAL - ETAPA II, DEL MUNICIPIO DE NECOCLÍ, ANTIOQUIA, OCCIDENTE</v>
          </cell>
          <cell r="M507">
            <v>100</v>
          </cell>
          <cell r="N507">
            <v>100</v>
          </cell>
          <cell r="O507" t="str">
            <v>CERRADO</v>
          </cell>
        </row>
        <row r="508">
          <cell r="K508">
            <v>2014054900002</v>
          </cell>
          <cell r="L508" t="str">
            <v>CONSTRUCCIÓN EN CONCRETO DE 1.245 ML DE ANDENES PEATONALES EN EL MUNICIPIO NECOCLÍ, ANTIOQUIA, OCCIDENTE</v>
          </cell>
          <cell r="M508">
            <v>100</v>
          </cell>
          <cell r="N508">
            <v>100</v>
          </cell>
          <cell r="O508" t="str">
            <v>CERRADO</v>
          </cell>
        </row>
        <row r="509">
          <cell r="K509">
            <v>2014054900003</v>
          </cell>
          <cell r="L509" t="str">
            <v>MEJORAMIENTO DE LA VÍA TERCIARIA DE ACCESO AL RESGUARDO INDÍGENA CAIMÁN ALTO EN NECOCLÍ, ANTIOQUIA, OCCIDENTE</v>
          </cell>
          <cell r="M509">
            <v>100</v>
          </cell>
          <cell r="N509">
            <v>100</v>
          </cell>
          <cell r="O509" t="str">
            <v>CERRADO</v>
          </cell>
        </row>
        <row r="510">
          <cell r="K510">
            <v>2015054900001</v>
          </cell>
          <cell r="L510" t="str">
            <v>PAVIMENTACIÓN EN CONCRETO HIDRÁULICO DE LA CALLE 47 ENTRE CRA 43 Y 48, LA CRA 51 DESDE LA ENTRADA DE LA VERRAQUERA HASTA EL CEMENTERIO Y LOS ACCESOS DEL PUENTE UBICADO EN LA CALLE 48 ENTRE CRA 48 Y 49 NECOCLÍ, ANTIOQUIA</v>
          </cell>
          <cell r="M510">
            <v>100</v>
          </cell>
          <cell r="N510">
            <v>95.57</v>
          </cell>
          <cell r="O510" t="str">
            <v>TERMINADO</v>
          </cell>
        </row>
        <row r="511">
          <cell r="K511">
            <v>2015054900003</v>
          </cell>
          <cell r="L511" t="str">
            <v>REHABILITACIÓN Y MEJORAMIENTO DE LAS VÍAS PRINCIPALES Y EL ACCESO DESDE LA YE HACIA EL CENTRO POBLADO DEL RESGUARDO INDÍGENA EL VOLAO, DEL CORREGIMIENTO LAS CHANGAS, MUNICIPIO DE NECOCLÍ, ANTIOQUIA, OCCIDENTE</v>
          </cell>
          <cell r="M511">
            <v>100</v>
          </cell>
          <cell r="N511">
            <v>99.99</v>
          </cell>
          <cell r="O511" t="str">
            <v>CERRADO</v>
          </cell>
        </row>
        <row r="512">
          <cell r="K512">
            <v>2015054900004</v>
          </cell>
          <cell r="L512" t="str">
            <v>REHABILITACIÓN Y MEJORAMIENTO DE LA VÍA QUE CONDUCE DE LA VEREDA IGUANA CENTRAL HACIA LA VEREDA EL DESCANSO Y DE LA VIA PEÑANGUE HACIA LA PLAYA EN EL CORREGIMIENTO ZAPATA DEL MUNICIPIO DE NECOCLÍ, DEPARTAMENTO DE ANTIOQUIA, OCCIDENTE</v>
          </cell>
          <cell r="M512">
            <v>100</v>
          </cell>
          <cell r="N512">
            <v>99.99</v>
          </cell>
          <cell r="O512" t="str">
            <v>CERRADO</v>
          </cell>
        </row>
        <row r="513">
          <cell r="K513">
            <v>2014003050001</v>
          </cell>
          <cell r="L513" t="str">
            <v>REHABILITACIÓN DEL PAVIMENTO RÍGIDO EN LA ZONA URBANA DEL CORREGIMIENTO DE LLANADAS EN EL MUNICIPIO DE OLAYA, ANTIOQUIA, OCCIDENTE</v>
          </cell>
          <cell r="M513">
            <v>100</v>
          </cell>
          <cell r="N513">
            <v>100</v>
          </cell>
          <cell r="O513" t="str">
            <v>CERRADO</v>
          </cell>
        </row>
        <row r="514">
          <cell r="K514">
            <v>2015003050010</v>
          </cell>
          <cell r="L514" t="str">
            <v>REHABILITACIÓN DEL PAVIMENTO RÍGIDO (SEGUNDA ETAPA) EN LA ZONA URBANA DEL CORREGIMIENTO DE LLANADAS EN EL MUNICIPIO DE OLAYA, ANTIOQUIA, OCCIDENTE</v>
          </cell>
          <cell r="M514">
            <v>100</v>
          </cell>
          <cell r="N514">
            <v>99.91</v>
          </cell>
          <cell r="O514" t="str">
            <v>TERMINADO</v>
          </cell>
        </row>
        <row r="515">
          <cell r="K515">
            <v>2013055430002</v>
          </cell>
          <cell r="L515" t="str">
            <v>MEJORAMIENTO DE LA CANCHA DE FUTBOL MUNICIPAL DE PEQUE, ANTIOQUIA, OCCIDENTE</v>
          </cell>
          <cell r="M515">
            <v>100</v>
          </cell>
          <cell r="N515">
            <v>106.78</v>
          </cell>
          <cell r="O515" t="str">
            <v>TERMINADO</v>
          </cell>
        </row>
        <row r="516">
          <cell r="K516">
            <v>2013055430003</v>
          </cell>
          <cell r="L516" t="str">
            <v>ADECUACIÓN DE LA PLACA POLIDEPORTIVA DEL CORREGIMIENTO LOS LLANOS DE PEQUE, ANTIOQUIA, OCCIDENTE</v>
          </cell>
          <cell r="M516">
            <v>100</v>
          </cell>
          <cell r="N516">
            <v>67.540000000000006</v>
          </cell>
          <cell r="O516" t="str">
            <v>TERMINADO</v>
          </cell>
        </row>
        <row r="517">
          <cell r="K517">
            <v>2014055430001</v>
          </cell>
          <cell r="L517" t="str">
            <v>CONSTRUCCIÓN DEL BLOQUE 1 DE LA IER LOS LLANOS DEL MUNICIPIO DE PEQUE, ANTIOQUIA.</v>
          </cell>
          <cell r="M517">
            <v>100</v>
          </cell>
          <cell r="N517">
            <v>38.28</v>
          </cell>
          <cell r="O517" t="str">
            <v>TERMINADO</v>
          </cell>
        </row>
        <row r="518">
          <cell r="K518">
            <v>2015055430001</v>
          </cell>
          <cell r="L518" t="str">
            <v>MEJORAMIENTO CASA DE LA CULTURANELLY GUERRA SERNA DEL MUNICIPIO DE PEQUE, ANTIOQUIA, OCCIDENTE</v>
          </cell>
          <cell r="M518">
            <v>100</v>
          </cell>
          <cell r="N518">
            <v>99.99</v>
          </cell>
          <cell r="O518" t="str">
            <v>CERRADO</v>
          </cell>
        </row>
        <row r="519">
          <cell r="K519">
            <v>2015055430002</v>
          </cell>
          <cell r="L519" t="str">
            <v>RESTAURACIÓN DEL PARQUE PRINCIPAL DEL MUNICIPIO DE PEQUE, ANTIOQUIA, OCCIDENTE</v>
          </cell>
          <cell r="M519">
            <v>100</v>
          </cell>
          <cell r="N519">
            <v>99.92</v>
          </cell>
          <cell r="O519" t="str">
            <v>CERRADO</v>
          </cell>
        </row>
        <row r="520">
          <cell r="K520">
            <v>2013055410001</v>
          </cell>
          <cell r="L520" t="str">
            <v>REPARACIÓN Y REPAVIMENTACION DE LAS VIAS URBANAS DE LA ZONA 1 DEL MUNICIPIO DE EL PEÑOL, ANTIOQUIA, OCCIDENTE</v>
          </cell>
          <cell r="M520">
            <v>100</v>
          </cell>
          <cell r="N520">
            <v>100</v>
          </cell>
          <cell r="O520" t="str">
            <v>CERRADO</v>
          </cell>
        </row>
        <row r="521">
          <cell r="K521">
            <v>2015055410001</v>
          </cell>
          <cell r="L521" t="str">
            <v>ADECUACIÓN CON GRAMA SINTÉTICA Y CERRAMIENTO DE LA CANCHA DE FÚTBOL DEL MUNICIPIO DE EL PEÑOL, ANTIOQUIA, OCCIDENTE</v>
          </cell>
          <cell r="M521">
            <v>86.21</v>
          </cell>
          <cell r="N521">
            <v>0.28999999999999998</v>
          </cell>
          <cell r="O521" t="str">
            <v>CONTRATADO EN EJECUCIÓN</v>
          </cell>
        </row>
        <row r="522">
          <cell r="K522">
            <v>2015055410002</v>
          </cell>
          <cell r="L522" t="str">
            <v>CONSTRUCCIÓN DE LUDOTECA AL AIRE LIBRE EN LA INSTITUCIÓN EDUCATIVA LEÓN XIII DEL MUNICIPIO DE EL PEÑOL, ANTIOQUIA, OCCIDENTE</v>
          </cell>
          <cell r="M522">
            <v>91.33</v>
          </cell>
          <cell r="N522">
            <v>92.86</v>
          </cell>
          <cell r="O522" t="str">
            <v>CONTRATADO EN EJECUCIÓN</v>
          </cell>
        </row>
        <row r="523">
          <cell r="K523">
            <v>2015055410003</v>
          </cell>
          <cell r="L523" t="str">
            <v>CONSTRUCCIÓN DE PARQUE RECREATIVO EN EL SECTOR LA ESTRELLA DEL MUNICIPIO DE EL PEÑOL, ANTIOQUIA, OCCIDENTE</v>
          </cell>
          <cell r="M523">
            <v>100</v>
          </cell>
          <cell r="N523">
            <v>77.06</v>
          </cell>
          <cell r="O523" t="str">
            <v>TERMINADO</v>
          </cell>
        </row>
        <row r="524">
          <cell r="K524">
            <v>2015055410004</v>
          </cell>
          <cell r="L524" t="str">
            <v>REHABILITACIÓN Y REPAVIMENTACIÓN DE LA VÍA DE ACCESO PRINCIPAL AL BARRIO CONQUISTADORES DEL MUNICIPIO DE EL PEÑOL, ANTIOQUIA, OCCIDENTE</v>
          </cell>
          <cell r="M524">
            <v>100</v>
          </cell>
          <cell r="N524">
            <v>98.53</v>
          </cell>
          <cell r="O524" t="str">
            <v>TERMINADO</v>
          </cell>
        </row>
        <row r="525">
          <cell r="K525">
            <v>2015055410006</v>
          </cell>
          <cell r="L525" t="str">
            <v>REHABILITACIÓN DE VÍAS URBANAS EN LOS BARRIOS SECTOR 1, SECTOR 2 Y SECTOR 3 DEL MUNICIPIO DE EL PEÑOL, ANTIOQUIA, OCCIDENTE</v>
          </cell>
          <cell r="M525">
            <v>7.76</v>
          </cell>
          <cell r="N525">
            <v>28.76</v>
          </cell>
          <cell r="O525" t="str">
            <v>CONTRATADO EN EJECUCIÓN</v>
          </cell>
        </row>
        <row r="526">
          <cell r="K526">
            <v>2013055760003</v>
          </cell>
          <cell r="L526" t="str">
            <v>CONSTRUCCIÓN DE VIVIENDA NUEVA RURAL EN SITIO PROPIO VEREDAS CORINTO, SINAI, LA GÓMEZ Y LA SEVILLA EN EL MUNICIPIO PUEBLORRICO, ANTIOQUIA, OCCIDENTE</v>
          </cell>
          <cell r="M526">
            <v>52.71</v>
          </cell>
          <cell r="N526">
            <v>56.5</v>
          </cell>
          <cell r="O526" t="str">
            <v>CONTRATADO EN EJECUCIÓN</v>
          </cell>
        </row>
        <row r="527">
          <cell r="K527">
            <v>2013055760001</v>
          </cell>
          <cell r="L527" t="str">
            <v>ACTUALIZACIÓN DEL ESQUEMA DE ORDENAMIENTO TERRITORIAL DEL MUNICIPIO DE PUEBLORRICO, ANTIOQUIA, OCCIDENTE</v>
          </cell>
          <cell r="M527">
            <v>99.77</v>
          </cell>
          <cell r="N527">
            <v>97.88</v>
          </cell>
          <cell r="O527" t="str">
            <v>TERMINADO</v>
          </cell>
        </row>
        <row r="528">
          <cell r="K528">
            <v>2014055760001</v>
          </cell>
          <cell r="L528" t="str">
            <v>MEJORAMIENTO DE VIVIENDA RURAL EN EL MUNICIPIO PUEBLORRICO, ANTIOQUIA, OCCIDENTE</v>
          </cell>
          <cell r="M528">
            <v>100</v>
          </cell>
          <cell r="N528">
            <v>99.95</v>
          </cell>
          <cell r="O528" t="str">
            <v>TERMINADO</v>
          </cell>
        </row>
        <row r="529">
          <cell r="K529">
            <v>2014055760002</v>
          </cell>
          <cell r="L529" t="str">
            <v>REPOSICIÓN DE CUBIERTA Y OBRAS COMPLEMENTARIAS EN EL COLISEO MUNICIPAL DE PUEBLORRICO, ANTIOQUIA, OCCIDENTE</v>
          </cell>
          <cell r="M529">
            <v>100</v>
          </cell>
          <cell r="N529">
            <v>0</v>
          </cell>
          <cell r="O529" t="str">
            <v>TERMINADO</v>
          </cell>
        </row>
        <row r="530">
          <cell r="K530">
            <v>2015055760001</v>
          </cell>
          <cell r="L530" t="str">
            <v>CONSTRUCCIÓN DEL TRAMO 2 DEL PASAJE PEATONAL BETSAIDAS MUNICIPIO DE PUEBLORRICO, ANTIOQUIA, OCCIDENTE</v>
          </cell>
          <cell r="M530">
            <v>0</v>
          </cell>
          <cell r="N530">
            <v>83.76</v>
          </cell>
          <cell r="O530" t="str">
            <v>CONTRATADO EN EJECUCIÓN</v>
          </cell>
        </row>
        <row r="531">
          <cell r="K531">
            <v>2016055760001</v>
          </cell>
          <cell r="L531" t="str">
            <v>REHABILITACIÓN DE VIAS URBANAS AVENIDA LA PAZ ETAPA 1 DEL MUNICIPIO DE PUEBLORRICO, ANTIOQUIA, OCCIDENTE</v>
          </cell>
          <cell r="M531">
            <v>0</v>
          </cell>
          <cell r="N531">
            <v>0</v>
          </cell>
          <cell r="O531" t="str">
            <v>SIN MIGRAR</v>
          </cell>
        </row>
        <row r="532">
          <cell r="K532">
            <v>2013055790001</v>
          </cell>
          <cell r="L532" t="str">
            <v>CONSTRUCCIÓN DE 1088 METROS LINEALES DE PAVIMENTO RÍGIDO EN EL MUNICIPIO DE PUERTO BERRIO, ANTIOQUIA, OCCIDENTE</v>
          </cell>
          <cell r="M532">
            <v>95.36</v>
          </cell>
          <cell r="N532">
            <v>96.66</v>
          </cell>
          <cell r="O532" t="str">
            <v>CONTRATADO EN EJECUCIÓN</v>
          </cell>
        </row>
        <row r="533">
          <cell r="K533">
            <v>2013055790002</v>
          </cell>
          <cell r="L533" t="str">
            <v>CONSTRUCCIÓN DE VIVIENDA NUEVA EN LA URBANIZACIÓN VILLAS DE MARÍA ABIGAÍL, SEGUNDA ETAPA MUNICIPIO DE PUERTO BERRIO, ANTIOQUIA, OCCIDENTE</v>
          </cell>
          <cell r="M533">
            <v>0</v>
          </cell>
          <cell r="N533">
            <v>39.97</v>
          </cell>
          <cell r="O533" t="str">
            <v>CONTRATADO EN EJECUCIÓN</v>
          </cell>
        </row>
        <row r="534">
          <cell r="K534">
            <v>2014055790001</v>
          </cell>
          <cell r="L534" t="str">
            <v>ESTUDIOS Y DISEÑOS DEL ECOPARQUE MUNICIPAL DE PUERTO BERRIO, ANTIOQUIA.</v>
          </cell>
          <cell r="M534">
            <v>100</v>
          </cell>
          <cell r="N534">
            <v>100</v>
          </cell>
          <cell r="O534" t="str">
            <v>CERRADO</v>
          </cell>
        </row>
        <row r="535">
          <cell r="K535">
            <v>2015055790001</v>
          </cell>
          <cell r="L535" t="str">
            <v>MEJORAMIENTO DE LA INFRAESTRUCTURA DE LA CANCHA DE FULTBOL DEL SECTOR EL CARMELO DE LA ZONA URBANA DEL MUNICIPIO DE PUERTO BERRIO, ANTIOQUIA.</v>
          </cell>
          <cell r="M535">
            <v>0</v>
          </cell>
          <cell r="N535">
            <v>0</v>
          </cell>
          <cell r="O535" t="str">
            <v>CONTRATADO SIN ACTA DE INICIO</v>
          </cell>
        </row>
        <row r="536">
          <cell r="K536">
            <v>2015055790002</v>
          </cell>
          <cell r="L536" t="str">
            <v>REHABILITACIÓN DE INFRAESTRUCTURA VIAL MEDIANTE PAVIMENTACIÓN EN CONCRETO RÍGIDO Y CONSTRUCCIÓN DE REDES DE ACUEDUCTO Y ALCANTARILLADO EN EL MUNICIPIO DE PUERTO BERRIO, ANTIOQUIA.</v>
          </cell>
          <cell r="M536">
            <v>0</v>
          </cell>
          <cell r="N536">
            <v>38.54</v>
          </cell>
          <cell r="O536" t="str">
            <v>CONTRATADO EN EJECUCIÓN</v>
          </cell>
        </row>
        <row r="537">
          <cell r="K537">
            <v>2012055850001</v>
          </cell>
          <cell r="L537" t="str">
            <v>MEJORAMIENTO DE LA SEGURIDAD ALIMENTARIA Y NUTRICIONAL DE LA POBLACIÓN ADULTA MAYOR MÁS POBRE Y VULNERABLE DEL MUNICIPIO DE LA MAGDALENA, ANTIOQUIA, OCCIDENTE</v>
          </cell>
          <cell r="M537">
            <v>100</v>
          </cell>
          <cell r="N537">
            <v>98.36</v>
          </cell>
          <cell r="O537" t="str">
            <v>CERRADO</v>
          </cell>
        </row>
        <row r="538">
          <cell r="K538">
            <v>2012055850002</v>
          </cell>
          <cell r="L538" t="str">
            <v>AMPLIACIÓN DE LA COBERTURA Y PERMANENCIA ESCOLAR A TRAVÉS DE LA PRESTACIÓN DEL SERVICIO DE RESTAURANTE ESCOLAR EN EL MUNICIPIO DE LA MAGDALENA, ANTIOQUIA, OCCIDENTE</v>
          </cell>
          <cell r="M538">
            <v>99.56</v>
          </cell>
          <cell r="N538">
            <v>99.81</v>
          </cell>
          <cell r="O538" t="str">
            <v>CERRADO</v>
          </cell>
        </row>
        <row r="539">
          <cell r="K539">
            <v>2012055850003</v>
          </cell>
          <cell r="L539" t="str">
            <v>AMPLIACIÓN Y CONTINUIDAD DEL ASEGURAMIENTO AL RÉGIMEN SUBSIDIADO EN EL  MUNICIPIO DE LA MAGDALENA, ANTIOQUIA, OCCIDENTE</v>
          </cell>
          <cell r="M539">
            <v>100</v>
          </cell>
          <cell r="N539">
            <v>98.82</v>
          </cell>
          <cell r="O539" t="str">
            <v>CERRADO</v>
          </cell>
        </row>
        <row r="540">
          <cell r="K540">
            <v>2012055850004</v>
          </cell>
          <cell r="L540" t="str">
            <v>APLICACIÓN DE SUBSIDIOS  TARIFARIOS PARA GARANTIZAR EL ACCESO A LOS SERVICIOS PÚBLICOS DOMICILIARIOS DE ACUEDUCTO, ALCANTARILLADO Y ASEO DE LOS ESTRATOS 1, 2 Y 3 EN EL AREA URBANA Y RURAL DEL MUNICIPIO DE PUERTO NARE, ANTIOQUIA</v>
          </cell>
          <cell r="M540">
            <v>100</v>
          </cell>
          <cell r="N540">
            <v>99.9</v>
          </cell>
          <cell r="O540" t="str">
            <v>CERRADO</v>
          </cell>
        </row>
        <row r="541">
          <cell r="K541">
            <v>2012055850005</v>
          </cell>
          <cell r="L541" t="str">
            <v>AMPLIACIÓN DE LA COBERTURA Y PERMANENCIA ESCOLAR A TRAVÉS DEL PROGRAMA DE TRANSPORTE ESCOLAR EN EL MUNICIPIO DE LA MAGDALENA, ANTIOQUIA, OCCIDENTE</v>
          </cell>
          <cell r="M541">
            <v>100</v>
          </cell>
          <cell r="N541">
            <v>100</v>
          </cell>
          <cell r="O541" t="str">
            <v>CERRADO</v>
          </cell>
        </row>
        <row r="542">
          <cell r="K542">
            <v>2012055850006</v>
          </cell>
          <cell r="L542" t="str">
            <v>CONSTRUCCIÓN PAVIMENTO RÍGIDO EN LA  VÍA CENTRAL DEL CORREGIMIENTO LA UNIÓN - PUERTO NARE (LA MAGDALENA), ANTIOQUIA, OCCIDENTE</v>
          </cell>
          <cell r="M542">
            <v>100</v>
          </cell>
          <cell r="N542">
            <v>99.99</v>
          </cell>
          <cell r="O542" t="str">
            <v>CERRADO</v>
          </cell>
        </row>
        <row r="543">
          <cell r="K543">
            <v>2012055850007</v>
          </cell>
          <cell r="L543" t="str">
            <v>MEJORAMIENTO VÍAS TERCIARIAS LA UNIÓN, LA ARABIA, MONTECRISTO, LIMONES, SERRANÍAS Y PARAISO EN PUERTO NARE (LA MAGDALENA), ANTIOQUIA, OCCIDENTE</v>
          </cell>
          <cell r="M543">
            <v>100</v>
          </cell>
          <cell r="N543">
            <v>98.59</v>
          </cell>
          <cell r="O543" t="str">
            <v>CERRADO</v>
          </cell>
        </row>
        <row r="544">
          <cell r="K544">
            <v>2012055850008</v>
          </cell>
          <cell r="L544" t="str">
            <v>FORTALECIMIENTO DE LA RED PÚBLICA HOSPITALARIA A TRAVES DE LA DOTACION CON EQUIPOS BIOMÉDICOS EN EL MUNICIPIO DE LA MAGDALENA, ANTIOQUIA, OCCIDENTE</v>
          </cell>
          <cell r="M544">
            <v>100</v>
          </cell>
          <cell r="N544">
            <v>100</v>
          </cell>
          <cell r="O544" t="str">
            <v>CERRADO</v>
          </cell>
        </row>
        <row r="545">
          <cell r="K545">
            <v>2012055850009</v>
          </cell>
          <cell r="L545" t="str">
            <v>AMPLIACIÓN INFRAESTRUCTURA FÍSICA DEL HOSPITAL OCTAVIO OLIVARES EN LA CABECERA DEL MUNICIPIO DE PUERTO NARE (LA MAGDALENA), ANTIOQUIA, OCCIDENTE</v>
          </cell>
          <cell r="M545">
            <v>100</v>
          </cell>
          <cell r="N545">
            <v>100</v>
          </cell>
          <cell r="O545" t="str">
            <v>TERMINADO</v>
          </cell>
        </row>
        <row r="546">
          <cell r="K546">
            <v>2012055850010</v>
          </cell>
          <cell r="L546" t="str">
            <v>REHABILITACIÓN PAVIMENTOS VÍAS URBANAS CABECERA Y LA SIERRA, MUNICIPIO DE PUERTO NARE (LA MAGDALENA), ANTIOQUIA, OCCIDENTE</v>
          </cell>
          <cell r="M546">
            <v>100</v>
          </cell>
          <cell r="N546">
            <v>99.96</v>
          </cell>
          <cell r="O546" t="str">
            <v>CERRADO</v>
          </cell>
        </row>
        <row r="547">
          <cell r="K547">
            <v>2012055850012</v>
          </cell>
          <cell r="L547" t="str">
            <v>CONSTRUCCIÓN 2ª ETAPA PAVIMENTO RÍGIDO B. EL CARMEN, CABECERA MUNICIPIO LA MAGDALENA, ANTIOQUIA, OCCIDENTE</v>
          </cell>
          <cell r="M547">
            <v>100</v>
          </cell>
          <cell r="N547">
            <v>95</v>
          </cell>
          <cell r="O547" t="str">
            <v>CERRADO</v>
          </cell>
        </row>
        <row r="548">
          <cell r="K548">
            <v>2013055850001</v>
          </cell>
          <cell r="L548" t="str">
            <v>MEJORAMIENTO PLAZA DE MERCADO 2ª ETAPA DEL CORREGIMIENTO LA SIERRA, MUNICIPIO DE PUERTO NARE LA MAGDALENA, ANTIOQUIA, OCCIDENTE</v>
          </cell>
          <cell r="M548">
            <v>100</v>
          </cell>
          <cell r="N548">
            <v>100</v>
          </cell>
          <cell r="O548" t="str">
            <v>CERRADO</v>
          </cell>
        </row>
        <row r="549">
          <cell r="K549">
            <v>2013055850002</v>
          </cell>
          <cell r="L549" t="str">
            <v>PREVENCIÓN DE FUTURAS EMERGENCIAS POR EVENTOS INVERNALES EN LOS BARRIOS 4 DE AGOSTO, ANGOSTURA Y LAGOS, CORREG LA SIERRA MUNICIPIO LA MAGDALENA, ANTIOQUIA, OCCIDENTE</v>
          </cell>
          <cell r="M549">
            <v>100</v>
          </cell>
          <cell r="N549">
            <v>99.92</v>
          </cell>
          <cell r="O549" t="str">
            <v>TERMINADO</v>
          </cell>
        </row>
        <row r="550">
          <cell r="K550">
            <v>2013055850005</v>
          </cell>
          <cell r="L550" t="str">
            <v>MEJORAMIENTO DE LA PRODUCCIÓN AGROPECUARIA MEDIANTE EL FORTALECIMIENTO DE LA CAPACIDAD TÉCNICO OPERATIVA DE LA UMATA DEL MUNICIPIO DE PUERTO NARE, ANTIOQUIA, OCCIDENTE</v>
          </cell>
          <cell r="M550">
            <v>100</v>
          </cell>
          <cell r="N550">
            <v>99.05</v>
          </cell>
          <cell r="O550" t="str">
            <v>CERRADO</v>
          </cell>
        </row>
        <row r="551">
          <cell r="K551">
            <v>2013055850007</v>
          </cell>
          <cell r="L551" t="str">
            <v>IMPLEMENTACIÓN DE LA 2DA ETAPA DEL PROGRAMA DE TRANSPORTE ESCOLAR EN EL MUNICIPIO DE PUERTO NARE, ANTIOQUIA, OCCIDENTE</v>
          </cell>
          <cell r="M551">
            <v>100</v>
          </cell>
          <cell r="N551">
            <v>84.72</v>
          </cell>
          <cell r="O551" t="str">
            <v>CERRADO</v>
          </cell>
        </row>
        <row r="552">
          <cell r="K552">
            <v>2013055850008</v>
          </cell>
          <cell r="L552" t="str">
            <v>MEJORAMIENTO DE LA RED VIAL URBANA DEL CORREGIMIENTO DE LA SIERRA, MUNICIPIO DE PUERTO NARE, ANTIOQUIA, OCCIDENTE</v>
          </cell>
          <cell r="M552">
            <v>100</v>
          </cell>
          <cell r="N552">
            <v>100</v>
          </cell>
          <cell r="O552" t="str">
            <v>CERRADO</v>
          </cell>
        </row>
        <row r="553">
          <cell r="K553">
            <v>2013055850009</v>
          </cell>
          <cell r="L553" t="str">
            <v>IMPLEMENTACIÓN 2DA ETAPA PROGRAMA DE MEJORAMIENTO DE LA SEGURIDAD ALIMENTARIA Y NUTRICIONAL DE LOS ADULTOS MAYORES VULNERABLES DE PUERTO NARE, ANTIOQUIA, OCCIDENTE</v>
          </cell>
          <cell r="M553">
            <v>100</v>
          </cell>
          <cell r="N553">
            <v>78.98</v>
          </cell>
          <cell r="O553" t="str">
            <v>CERRADO</v>
          </cell>
        </row>
        <row r="554">
          <cell r="K554">
            <v>2013055850010</v>
          </cell>
          <cell r="L554" t="str">
            <v>APLICACIÓN DE SUBSIDIOS TARIFARIOS A LOS SERVICIOS PÚBLICOS DOMICILIARIOS DE ACUEDUCTO, ALCANTARILLADO Y ASEO EN EL MUNICIPIO DE PUERTO NARE, ANTIOQUIA</v>
          </cell>
          <cell r="M554">
            <v>100</v>
          </cell>
          <cell r="N554">
            <v>100</v>
          </cell>
          <cell r="O554" t="str">
            <v>CERRADO</v>
          </cell>
        </row>
        <row r="555">
          <cell r="K555">
            <v>2013055850011</v>
          </cell>
          <cell r="L555" t="str">
            <v>RECUPERACIÓN DE LA INFRAESTRUCTURA FÍSICA PARA LA ATENCIÓN DEL ADULTO MAYOR DEL MUNICIPIO DE PUERTO NARE, ANTIOQUIA, OCCIDENTE</v>
          </cell>
          <cell r="M555">
            <v>100</v>
          </cell>
          <cell r="N555">
            <v>97.23</v>
          </cell>
          <cell r="O555" t="str">
            <v>CERRADO</v>
          </cell>
        </row>
        <row r="556">
          <cell r="K556">
            <v>2013055850012</v>
          </cell>
          <cell r="L556" t="str">
            <v>REHABILITACIÓN DE VÍA TERCIARIA ANILLO VIAL PLAYAS EN EL MUNICIPIO DE PUERTO NARE, ANTIOQUIA, OCCIDENTE</v>
          </cell>
          <cell r="M556">
            <v>100</v>
          </cell>
          <cell r="N556">
            <v>99.68</v>
          </cell>
          <cell r="O556" t="str">
            <v>CERRADO</v>
          </cell>
        </row>
        <row r="557">
          <cell r="K557">
            <v>2013055850013</v>
          </cell>
          <cell r="L557" t="str">
            <v>FORTALECIMIENTO APOYO Y DIFUSION DE PRACTICAS CULTURALES Y ARTISTICAS EN EL MUNICIPIO DE PUERTO NARE, ANTIOQUIA, OCCIDENTE</v>
          </cell>
          <cell r="M557">
            <v>100</v>
          </cell>
          <cell r="N557">
            <v>97.3</v>
          </cell>
          <cell r="O557" t="str">
            <v>CERRADO</v>
          </cell>
        </row>
        <row r="558">
          <cell r="K558">
            <v>2014055850001</v>
          </cell>
          <cell r="L558" t="str">
            <v>CONSTRUCCIÓN SEGUNDA ETAPA DEL PARQUE PÚBLICO DEL ÁREA CENTRAL DEL CORREGIMIENTO LA SIERRA, DEL MUNICIPIO DE PUERTO NARE, ANTIOQUIA, OCCIDENTE</v>
          </cell>
          <cell r="M558">
            <v>100</v>
          </cell>
          <cell r="N558">
            <v>99.98</v>
          </cell>
          <cell r="O558" t="str">
            <v>CERRADO</v>
          </cell>
        </row>
        <row r="559">
          <cell r="K559">
            <v>2014055850002</v>
          </cell>
          <cell r="L559" t="str">
            <v>FORTALECIMIENTO DE LA INTEGRACIÓN Y LA EXPRESIÓN DE LA IDENTIDAD CULTURAL DEL MUNICIPIO DE PUERTO NARE, ANTIOQUIA, OCCIDENTE</v>
          </cell>
          <cell r="M559">
            <v>100</v>
          </cell>
          <cell r="N559">
            <v>88.82</v>
          </cell>
          <cell r="O559" t="str">
            <v>CERRADO</v>
          </cell>
        </row>
        <row r="560">
          <cell r="K560">
            <v>2014055850003</v>
          </cell>
          <cell r="L560" t="str">
            <v>FORTALECIMIENTO DE LA PRÁCTICA DEPORTIVA COMO ESTRATEGIA DE INTEGRACIÓN Y DESARROLLO DE BUENAS PRÁCTICAS DE CONVIVENCIA EN EL MUNICIPIO PUERTO NARE, ANTIOQUIA, OCCIDENTE</v>
          </cell>
          <cell r="M560">
            <v>100</v>
          </cell>
          <cell r="N560">
            <v>99.63</v>
          </cell>
          <cell r="O560" t="str">
            <v>PARA CIERRE</v>
          </cell>
        </row>
        <row r="561">
          <cell r="K561">
            <v>2014055850004</v>
          </cell>
          <cell r="L561" t="str">
            <v>APLICACIÓN DEL SUBSIDIO TARIFARIO A LOS SERVICIOS PÚBLICOS DOMICILIARIOS ESTRATOS 1, 2 Y 3 EN EL MUNICIPIO DE PUERTO NARE, ANTIOQUIA, OCCIDENTE</v>
          </cell>
          <cell r="M561">
            <v>100</v>
          </cell>
          <cell r="N561">
            <v>100</v>
          </cell>
          <cell r="O561" t="str">
            <v>CERRADO</v>
          </cell>
        </row>
        <row r="562">
          <cell r="K562">
            <v>2014055850005</v>
          </cell>
          <cell r="L562" t="str">
            <v>IMPLEMENTACIÓN DE PROCESOS DE EDUCACIÓN, SENSIBILIZACIÓN Y CULTURA AMBIENTAL EN EL MUNICIPIO DE PUERTO NARE, ANTIOQUIA, OCCIDENTE</v>
          </cell>
          <cell r="M562">
            <v>100</v>
          </cell>
          <cell r="N562">
            <v>100</v>
          </cell>
          <cell r="O562" t="str">
            <v>CERRADO</v>
          </cell>
        </row>
        <row r="563">
          <cell r="K563">
            <v>2014055850006</v>
          </cell>
          <cell r="L563" t="str">
            <v>IMPLEMENTACIÓN DE LA ESTRATEGIA ATENCIÓN PRIMARIA EN SALUD APS EN EL ÁREA RURAL DISPERSA DEL MUNICIPIO DE PUERTO NARE, ANTIOQUIA, OCCIDENTE</v>
          </cell>
          <cell r="M563">
            <v>100</v>
          </cell>
          <cell r="N563">
            <v>100</v>
          </cell>
          <cell r="O563" t="str">
            <v>CERRADO</v>
          </cell>
        </row>
        <row r="564">
          <cell r="K564">
            <v>2014055850007</v>
          </cell>
          <cell r="L564" t="str">
            <v>MEJORAMIENTO DE LA RED VIAL URBANA DE LA CABECERA Y LOS CORREGIMIENTOS DEL MUNICIPIO DE PUERTO NARE, ANTIOQUIA, OCCIDENTE</v>
          </cell>
          <cell r="M564">
            <v>100</v>
          </cell>
          <cell r="N564">
            <v>99.65</v>
          </cell>
          <cell r="O564" t="str">
            <v>CERRADO</v>
          </cell>
        </row>
        <row r="565">
          <cell r="K565">
            <v>2014055850008</v>
          </cell>
          <cell r="L565" t="str">
            <v>CONSTRUCCIÓN DEL PUENTE PUEBLO NUEVO EN LA VÍA LA SIERRA - LA PESCA DEL MUNICIPIO DE PUERTO NARE, ANTIOQUIA, OCCIDENTE</v>
          </cell>
          <cell r="M565">
            <v>100</v>
          </cell>
          <cell r="N565">
            <v>99.79</v>
          </cell>
          <cell r="O565" t="str">
            <v>CERRADO</v>
          </cell>
        </row>
        <row r="566">
          <cell r="K566">
            <v>2014055850009</v>
          </cell>
          <cell r="L566" t="str">
            <v>DESARROLLO DE CAMPAÑA PARA LA PREVENCIÓN DEL VIH/SIDA, ITS Y EL CÁNCER EN EL APARATO REPRODUCTOR DE LA POBLACIÓN EN EDAD FERTIL DE PUERTO NARE, ANTIOQUIA, OCCIDENTE</v>
          </cell>
          <cell r="M566">
            <v>100</v>
          </cell>
          <cell r="N566">
            <v>100</v>
          </cell>
          <cell r="O566" t="str">
            <v>CERRADO</v>
          </cell>
        </row>
        <row r="567">
          <cell r="K567">
            <v>2014055850010</v>
          </cell>
          <cell r="L567" t="str">
            <v>MEJORAMIENTO GENÉTICO DE HATOS DE PEQUEÑOS Y MEDIANOS GANADEROS DEL MUNICIPIO DE PUERTO NARE, ANTIOQUIA, OCCIDENTE</v>
          </cell>
          <cell r="M567">
            <v>100</v>
          </cell>
          <cell r="N567">
            <v>100</v>
          </cell>
          <cell r="O567" t="str">
            <v>CERRADO</v>
          </cell>
        </row>
        <row r="568">
          <cell r="K568">
            <v>2014055850011</v>
          </cell>
          <cell r="L568" t="str">
            <v>DESARROLLO DE UN PROGRAMA CON ENFOQUE DE GENERO PARA LA PROMOCIÓN DEL LIDERAZGO Y EL EMPRENDIMIENTO DE LA MUJER EN EL MUNICIPIO DE PUERTO NARE, ANTIOQUIA, OCCIDENTE</v>
          </cell>
          <cell r="M568">
            <v>100</v>
          </cell>
          <cell r="N568">
            <v>100</v>
          </cell>
          <cell r="O568" t="str">
            <v>CERRADO</v>
          </cell>
        </row>
        <row r="569">
          <cell r="K569">
            <v>2014055850012</v>
          </cell>
          <cell r="L569" t="str">
            <v>IMPLEMENTACIÓN DEL PROGRAMA PILOTO DE BILINGÜISMO EN LOS ESTUDIANTES DE GRADOS SUPERIORES DE LAS IE E IER DEL MUNICIPIO DE PUERTO NARE, ANTIOQUIA, OCCIDENTE</v>
          </cell>
          <cell r="M569">
            <v>100</v>
          </cell>
          <cell r="N569">
            <v>100</v>
          </cell>
          <cell r="O569" t="str">
            <v>CERRADO</v>
          </cell>
        </row>
        <row r="570">
          <cell r="K570">
            <v>2014055850013</v>
          </cell>
          <cell r="L570" t="str">
            <v>HABILITACIÓN DE LA SALA DE URGENCIAS DE LA ESE HOO DEL MUNICIPIO DE PUERTO NARE, ANTIOQUIA, OCCIDENTE</v>
          </cell>
          <cell r="M570">
            <v>100</v>
          </cell>
          <cell r="N570">
            <v>100</v>
          </cell>
          <cell r="O570" t="str">
            <v>CERRADO</v>
          </cell>
        </row>
        <row r="571">
          <cell r="K571">
            <v>2015055850001</v>
          </cell>
          <cell r="L571" t="str">
            <v>IMPLEMENTACIÓN DE LA 3RA ETAPA DEL PROGRAMA DE TRANSPORTE ESCOLAR EN EL MUNICIPIO DE PUERTO NARE, ANTIOQUIA, OCCIDENTE</v>
          </cell>
          <cell r="M571">
            <v>100</v>
          </cell>
          <cell r="N571">
            <v>99.46</v>
          </cell>
          <cell r="O571" t="str">
            <v>CERRADO</v>
          </cell>
        </row>
        <row r="572">
          <cell r="K572">
            <v>2015055850002</v>
          </cell>
          <cell r="L572" t="str">
            <v>IMPLEMENTACIÓN DE LA 3RA ETAPA DEL PROGRAMA PARA EL MEJORAMIENTO DE LA SEGURIDAD ALIMENTARIA Y NUTRICIONAL DE LOS ADULTOS MAYORES DE PUERTO NARE, ANTIOQUIA, OCCIDENTE</v>
          </cell>
          <cell r="M572">
            <v>100</v>
          </cell>
          <cell r="N572">
            <v>98.87</v>
          </cell>
          <cell r="O572" t="str">
            <v>CERRADO</v>
          </cell>
        </row>
        <row r="573">
          <cell r="K573">
            <v>2015055850003</v>
          </cell>
          <cell r="L573" t="str">
            <v>DESARROLLO DE HERRAMIENTAS DE PROMOCIÓN DE LOS DDHH PARA LOS HABITANTES DEL MUNICIPIO DE PUERTO NARE, ANTIOQUIA, OCCIDENTE</v>
          </cell>
          <cell r="M573">
            <v>100</v>
          </cell>
          <cell r="N573">
            <v>99.99</v>
          </cell>
          <cell r="O573" t="str">
            <v>CERRADO</v>
          </cell>
        </row>
        <row r="574">
          <cell r="K574">
            <v>2015055850004</v>
          </cell>
          <cell r="L574" t="str">
            <v>IMPLEMENTACIÓN DE LA 3RA ETAPA DEL PROGRAMA DE ALIMENTACIÓN ESCOLAR - PAE EN EL MUNICIPIO DE PUERTO NARE, ANTIOQUIA, OCCIDENTE</v>
          </cell>
          <cell r="M574">
            <v>100</v>
          </cell>
          <cell r="N574">
            <v>100</v>
          </cell>
          <cell r="O574" t="str">
            <v>CERRADO</v>
          </cell>
        </row>
        <row r="575">
          <cell r="K575">
            <v>2015055850005</v>
          </cell>
          <cell r="L575" t="str">
            <v>IMPLEMENTACIÓN DEL PROGRAMA DE BILINGÜISMO EN LOS ESTUDIANTES GRADOS SUPERIORES I.E. E I.E.R. DEL MUNICIPIO DE PUERTO NARE, ANTIOQUIA, OCCIDENTE</v>
          </cell>
          <cell r="M575">
            <v>100</v>
          </cell>
          <cell r="N575">
            <v>93.46</v>
          </cell>
          <cell r="O575" t="str">
            <v>CERRADO</v>
          </cell>
        </row>
        <row r="576">
          <cell r="K576">
            <v>2015055850006</v>
          </cell>
          <cell r="L576" t="str">
            <v>MANTENIMIENTO DE VÍAS TERCIARIAS VIA LA UNION - LA ARABIA Y PLAYAS - LOS DELIRIOS DEL MUNICIPIO DE PUERTO NARE, ANTIOQUIA, OCCIDENTE</v>
          </cell>
          <cell r="M576">
            <v>100</v>
          </cell>
          <cell r="N576">
            <v>100</v>
          </cell>
          <cell r="O576" t="str">
            <v>CERRADO</v>
          </cell>
        </row>
        <row r="577">
          <cell r="K577">
            <v>2015055850007</v>
          </cell>
          <cell r="L577" t="str">
            <v>DISEÑO DEL PROYECTO DE VIVIENDA DE INTERÉS PRIORITARIO PARA AHORRADORES (VIPA) EN LA CABECERA DEL MUNICIPIO DE PUERTO NARE, ANTIOQUIA, OCCIDENTE</v>
          </cell>
          <cell r="M577">
            <v>100</v>
          </cell>
          <cell r="N577">
            <v>100</v>
          </cell>
          <cell r="O577" t="str">
            <v>CERRADO</v>
          </cell>
        </row>
        <row r="578">
          <cell r="K578">
            <v>2015055850010</v>
          </cell>
          <cell r="L578" t="str">
            <v>MEJORAMIENTO DE VIVIENDA URBANO Y RURAL DEL MUNICIPIO DE PUERTO NARE, ANTIOQUIA, OCCIDENTE</v>
          </cell>
          <cell r="M578">
            <v>100</v>
          </cell>
          <cell r="N578">
            <v>100</v>
          </cell>
          <cell r="O578" t="str">
            <v>TERMINADO</v>
          </cell>
        </row>
        <row r="579">
          <cell r="K579">
            <v>2015055850011</v>
          </cell>
          <cell r="L579" t="str">
            <v>MEJORAMIENTO DE LA RED VIAL DEL MUNICIPIO DE PUERTO NARE, ANTIOQUIA, OCCIDENTE</v>
          </cell>
          <cell r="M579">
            <v>99.73</v>
          </cell>
          <cell r="N579">
            <v>100</v>
          </cell>
          <cell r="O579" t="str">
            <v>TERMINADO</v>
          </cell>
        </row>
        <row r="580">
          <cell r="K580">
            <v>2015055850012</v>
          </cell>
          <cell r="L580" t="str">
            <v>MEJORAMIENTO DE VIVIENDA URBANA Y RURAL SEGUNDA ETAPA DEL MUNICIPIO DE PUERTO NARE, ANTIOQUIA, OCCIDENTE</v>
          </cell>
          <cell r="M580">
            <v>100</v>
          </cell>
          <cell r="N580">
            <v>99.92</v>
          </cell>
          <cell r="O580" t="str">
            <v>TERMINADO</v>
          </cell>
        </row>
        <row r="581">
          <cell r="K581">
            <v>2015055850013</v>
          </cell>
          <cell r="L581" t="str">
            <v>CONSTRUCCIÓN DE VIVIENDA NUEVA DE INTERES SOCIAL EN EL MUNICIPIO DE PUERTO NARE, ANTIOQUIA, OCCIDENTE</v>
          </cell>
          <cell r="M581">
            <v>100</v>
          </cell>
          <cell r="N581">
            <v>98.34</v>
          </cell>
          <cell r="O581" t="str">
            <v>TERMINADO</v>
          </cell>
        </row>
        <row r="582">
          <cell r="K582">
            <v>2016055850001</v>
          </cell>
          <cell r="L582" t="str">
            <v>IMPLEMENTACIÓN DE LA 4TA ETAPA DEL PROGRAMA PARA EL MEJORAMIENTO DE LA SEGURIDAD ALIMENTARIA Y NUTRICIONAL DE LOS ADULTOS MAYORES DE PUERTO NARE, ANTIOQUIA, OCCIDENTE</v>
          </cell>
          <cell r="M582">
            <v>49.54</v>
          </cell>
          <cell r="N582">
            <v>59.56</v>
          </cell>
          <cell r="O582" t="str">
            <v>CONTRATADO EN EJECUCIÓN</v>
          </cell>
        </row>
        <row r="583">
          <cell r="K583">
            <v>2016055850002</v>
          </cell>
          <cell r="L583" t="str">
            <v>IMPLEMENTACIÓN DE LA 4TA ETAPA DEL PROGRAMA DE TRANSPORTE ESCOLAR EN EL MUNICIPIO DE PUERTO NARE, ANTIOQUIA, OCCIDENTE</v>
          </cell>
          <cell r="M583">
            <v>72.040000000000006</v>
          </cell>
          <cell r="N583">
            <v>81.42</v>
          </cell>
          <cell r="O583" t="str">
            <v>CONTRATADO EN EJECUCIÓN</v>
          </cell>
        </row>
        <row r="584">
          <cell r="K584">
            <v>2016055850003</v>
          </cell>
          <cell r="L584" t="str">
            <v>IMPLEMENTACIÓN DE LA 4TA ETAPA DEL PROGRAMA DE ALIMENTACIÓN ESCOLAR - PAE EN EL MUNICIPIO DE PUERTO NARE, ANTIOQUIA, OCCIDENTE</v>
          </cell>
          <cell r="M584">
            <v>66.67</v>
          </cell>
          <cell r="N584">
            <v>64.989999999999995</v>
          </cell>
          <cell r="O584" t="str">
            <v>CONTRATADO EN EJECUCIÓN</v>
          </cell>
        </row>
        <row r="585">
          <cell r="K585">
            <v>2013055910002</v>
          </cell>
          <cell r="L585" t="str">
            <v>ADECUACIÓN DEL AREA, SECTOR PARQUE PRINCIPAL DEL CORREGIMIENTO DE ESTACION COCORNA DEL MUNICIPIO DE PUERTO TRIUNFO, ANTIOQUIA</v>
          </cell>
          <cell r="M585">
            <v>100</v>
          </cell>
          <cell r="N585">
            <v>99.96</v>
          </cell>
          <cell r="O585" t="str">
            <v>CERRADO</v>
          </cell>
        </row>
        <row r="586">
          <cell r="K586">
            <v>2013055910003</v>
          </cell>
          <cell r="L586" t="str">
            <v>CONSTRUCCIÓN DE OBRAS DE ADECUACION DEL PARQUE PRINCIPAL DE LA BIODIVERSIDAD EN LA CABECERA MUNCIPAL DEL MUNICIPIO DE PUERTO TRIUNFO, ANTIOQUIA</v>
          </cell>
          <cell r="M586">
            <v>100</v>
          </cell>
          <cell r="N586">
            <v>97.58</v>
          </cell>
          <cell r="O586" t="str">
            <v>CERRADO</v>
          </cell>
        </row>
        <row r="587">
          <cell r="K587">
            <v>2014055910002</v>
          </cell>
          <cell r="L587" t="str">
            <v>CONSTRUCCIÓN DE VIVIENDA NUEVA PARA FAMILIAS VULNERABLES EN EL CORREGIMIENTO SANTIAGO BERRIO DELMUNICIPIO DE PUERTO TRIUNFO, ANTIOQUIA.</v>
          </cell>
          <cell r="M587">
            <v>100</v>
          </cell>
          <cell r="N587">
            <v>93.61</v>
          </cell>
          <cell r="O587" t="str">
            <v>TERMINADO</v>
          </cell>
        </row>
        <row r="588">
          <cell r="K588">
            <v>2015055910001</v>
          </cell>
          <cell r="L588" t="str">
            <v>CONSTRUCCIÓN DE OBRAS DE ADECUACION DEL PARQUE PRINCIPAL ECOTURISTICO DEL CORREGIMIENTO DE DORADAL DEL MUNICIPIO DE PUERTO TRIUNFO, ANTIOQUIA, OCCIDENTE</v>
          </cell>
          <cell r="M588">
            <v>100</v>
          </cell>
          <cell r="N588">
            <v>97.33</v>
          </cell>
          <cell r="O588" t="str">
            <v>CERRADO</v>
          </cell>
        </row>
        <row r="589">
          <cell r="K589">
            <v>2015055910002</v>
          </cell>
          <cell r="L589" t="str">
            <v>CONSTRUCCIÓN DE PAVIMENTO EN CONCRETO HIDRÁULICO DE VÍAS URBANAS EN LOS CORREGIMIENTOS Y LA CABECERA DEL MUNICIPIO DE PUERTO TRIUNFO, ANTIOQUIA</v>
          </cell>
          <cell r="M589">
            <v>100</v>
          </cell>
          <cell r="N589">
            <v>100</v>
          </cell>
          <cell r="O589" t="str">
            <v>CERRADO</v>
          </cell>
        </row>
        <row r="590">
          <cell r="K590">
            <v>2015055910003</v>
          </cell>
          <cell r="L590" t="str">
            <v>ADECUACIÓN DEL ESCENARIO DEPORTIVO EN EL CORREGIMIENTO DE DORADAL, MUNICIPIO DE PUERTO TRIUNFO, ANTIOQUIA, OCCIDENTE</v>
          </cell>
          <cell r="M590">
            <v>100</v>
          </cell>
          <cell r="N590">
            <v>100</v>
          </cell>
          <cell r="O590" t="str">
            <v>TERMINADO</v>
          </cell>
        </row>
        <row r="591">
          <cell r="K591">
            <v>2015056040003</v>
          </cell>
          <cell r="L591" t="str">
            <v>REHABILITACIÓN DE INFRAESTRUCTURA VIAL TERCERA ETAPA, MEDIANTE CONSTRUCCIÓN DE PAVIMENTO RÍGIDO EN LA ZONA URBANA DEL MUNICIPIO DE REMEDIOS, ANTIOQUIA, OCCIDENTE</v>
          </cell>
          <cell r="M591">
            <v>20</v>
          </cell>
          <cell r="N591">
            <v>54.93</v>
          </cell>
          <cell r="O591" t="str">
            <v>CONTRATADO EN EJECUCIÓN</v>
          </cell>
        </row>
        <row r="592">
          <cell r="K592">
            <v>2013056040001</v>
          </cell>
          <cell r="L592" t="str">
            <v>RENOVACIÓN DE LAS REDES DE DISTRIBUCIÓN DEL SISTEMA DE ACUEDUCTO DEL ÁREA URBANA DEL MUNICIPIO DE REMEDIOS, ANTIOQUIA, OCCIDENTE</v>
          </cell>
          <cell r="M592">
            <v>100</v>
          </cell>
          <cell r="N592">
            <v>99.89</v>
          </cell>
          <cell r="O592" t="str">
            <v>PARA CIERRE</v>
          </cell>
        </row>
        <row r="593">
          <cell r="K593">
            <v>2013056040002</v>
          </cell>
          <cell r="L593" t="str">
            <v>IMPLEMENTACIÓN DE UNA ESTRATEGIA DE GESTION INTEGRAL DE RESIDUOS SÓLIDOS EN EL MUNICIPIO DE REMEDIOS, ANTIOQUIA, OCCIDENTE</v>
          </cell>
          <cell r="M593">
            <v>100</v>
          </cell>
          <cell r="N593">
            <v>99.38</v>
          </cell>
          <cell r="O593" t="str">
            <v>TERMINADO</v>
          </cell>
        </row>
        <row r="594">
          <cell r="K594">
            <v>2014056040001</v>
          </cell>
          <cell r="L594" t="str">
            <v>CONSTRUCCIÓN DE LA PRIMERA ETAPA DE INFRAESTRUCTURA DEPORTIVA EN EL CORREGIMIENTO CRUZADA DEL MUNICIPIO DE REMEDIOS, ANTIOQUIA, OCCIDENTE, 2014</v>
          </cell>
          <cell r="M594">
            <v>100</v>
          </cell>
          <cell r="N594">
            <v>77.459999999999994</v>
          </cell>
          <cell r="O594" t="str">
            <v>TERMINADO</v>
          </cell>
        </row>
        <row r="595">
          <cell r="K595">
            <v>2014056040002</v>
          </cell>
          <cell r="L595" t="str">
            <v>CONSTRUCCIÓN PARA OPTIMIZACIÓN Y AMPLIACIÓN DE COBERTURA DE REDES DE ALCANTARILLADO EN LA ZONA URBANA DEL MUNICIPIO DE REMEDIOS, ANTIOQUIA.</v>
          </cell>
          <cell r="M595">
            <v>100</v>
          </cell>
          <cell r="N595">
            <v>100</v>
          </cell>
          <cell r="O595" t="str">
            <v>TERMINADO</v>
          </cell>
        </row>
        <row r="596">
          <cell r="K596">
            <v>2014056040003</v>
          </cell>
          <cell r="L596" t="str">
            <v>REHABILITACIÓN DE INFRAESTRUCTURA VIAL MEDIANTE CONSTRUCCION DE 771 METROS CÚBICOS DE PAVIMENTO RÍGIDO EN LA ZONA URBANA DEL MUNICIPIO DE REMEDIOS, ANTIOQUIA.</v>
          </cell>
          <cell r="M596">
            <v>100</v>
          </cell>
          <cell r="N596">
            <v>100</v>
          </cell>
          <cell r="O596" t="str">
            <v>CERRADO</v>
          </cell>
        </row>
        <row r="597">
          <cell r="K597">
            <v>2015056040001</v>
          </cell>
          <cell r="L597" t="str">
            <v>REHABILITACIÓN DE INFRAESTRUCTURA VIAL SEGUNDA ETAPA, MEDIANTE CONSTRUCCIÓN DE PAVIMENTO RÍGIDO EN LA ZONA URBANA DEL MUNICIPIO DE REMEDIOS, ANTIOQUIA.</v>
          </cell>
          <cell r="M597">
            <v>100</v>
          </cell>
          <cell r="N597">
            <v>99.98</v>
          </cell>
          <cell r="O597" t="str">
            <v>CERRADO</v>
          </cell>
        </row>
        <row r="598">
          <cell r="K598">
            <v>2015056040002</v>
          </cell>
          <cell r="L598" t="str">
            <v>FORMULACIÓN DE LA POLÍTICA PÚBLICA DE ATENCIÓN INTEGRAL A LA POBLACIÓN AFRODESCENDIENTE DEL MUNICIPIO DE REMEDIOS, ANTIOQUIA.</v>
          </cell>
          <cell r="M598">
            <v>100</v>
          </cell>
          <cell r="N598">
            <v>92.84</v>
          </cell>
          <cell r="O598" t="str">
            <v>TERMINADO</v>
          </cell>
        </row>
        <row r="599">
          <cell r="K599">
            <v>2016056040001</v>
          </cell>
          <cell r="L599" t="str">
            <v>REHABILITACIÓN VIAL MEDIANTE CONSTRUCCIÓN DE PAVIMENTO RÍGIDO EN EL SECTOR DE PALOCABILDO, ZONA URBANA DEL MUNICIPIO DE REMEDIOS, ANTIOQUIA, OCCIDENTE</v>
          </cell>
          <cell r="M599">
            <v>0</v>
          </cell>
          <cell r="N599">
            <v>0</v>
          </cell>
          <cell r="O599" t="str">
            <v>CONTRATADO EN EJECUCIÓN</v>
          </cell>
        </row>
        <row r="600">
          <cell r="K600">
            <v>2012056070001</v>
          </cell>
          <cell r="L600" t="str">
            <v>MEJORAMIENTO DEL EQUIPAMIENTO EDUCATIVO Y DEPORTIVO EXISTENTE EN LA VEREDA CARRIZALES OCCIDENTE, ANTIOQUIA, RETIRO</v>
          </cell>
          <cell r="M600">
            <v>100</v>
          </cell>
          <cell r="N600">
            <v>99.62</v>
          </cell>
          <cell r="O600" t="str">
            <v>TERMINADO</v>
          </cell>
        </row>
        <row r="601">
          <cell r="K601">
            <v>2013056070001</v>
          </cell>
          <cell r="L601" t="str">
            <v>CONSTRUCCIÓN EQUIPAMIENTO DEPORTIVO Y COMUNITARIO EN LA VEREDA EL CHUSCAL RETIRO, ANTIOQUIA, OCCIDENTE</v>
          </cell>
          <cell r="M601">
            <v>100</v>
          </cell>
          <cell r="N601">
            <v>99.54</v>
          </cell>
          <cell r="O601" t="str">
            <v>TERMINADO</v>
          </cell>
        </row>
        <row r="602">
          <cell r="K602">
            <v>2014056070001</v>
          </cell>
          <cell r="L602" t="str">
            <v>CONSTRUCCIÓN DE CUBIERTA EN ESTRUCTURA METALICA PARA LA PLACA POLIDEPORTIVA EN LA VEREDA NAZARETH RETIRO, ANTIOQUIA, OCCIDENTE</v>
          </cell>
          <cell r="M602">
            <v>100</v>
          </cell>
          <cell r="N602">
            <v>95.75</v>
          </cell>
          <cell r="O602" t="str">
            <v>TERMINADO</v>
          </cell>
        </row>
        <row r="603">
          <cell r="K603">
            <v>2014056070002</v>
          </cell>
          <cell r="L603" t="str">
            <v>INSTALACIÓN CUBIERTA Y OBRAS COMPLEMENTARIAS PLACA POLIDEPORTIVA DE LA VEREDA CORINTO DEL MUNICIPIO DE EL RETIRO, ANTIOQUIA, OCCIDENTE</v>
          </cell>
          <cell r="M603">
            <v>100</v>
          </cell>
          <cell r="N603">
            <v>95.78</v>
          </cell>
          <cell r="O603" t="str">
            <v>TERMINADO</v>
          </cell>
        </row>
        <row r="604">
          <cell r="K604">
            <v>2013056280001</v>
          </cell>
          <cell r="L604" t="str">
            <v>CONSTRUCCIÓN PARQUE ECOLÓGICO Y AMBIENTAL EL JUNQUITO Y FASE 3 RELLENO SANITARIO SABANALARGA, ANTIOQUIA, OCCIDENTE</v>
          </cell>
          <cell r="M604">
            <v>100</v>
          </cell>
          <cell r="N604">
            <v>100</v>
          </cell>
          <cell r="O604" t="str">
            <v>PARA CIERRE</v>
          </cell>
        </row>
        <row r="605">
          <cell r="K605">
            <v>2013056280002</v>
          </cell>
          <cell r="L605" t="str">
            <v>CONSTRUCCIÓN UNIDADES SANITARIAS FAMILIARES EN LA ZONA RURAL SABANALARGA, ANTIOQUIA, OCCIDENTE</v>
          </cell>
          <cell r="M605">
            <v>100</v>
          </cell>
          <cell r="N605">
            <v>100</v>
          </cell>
          <cell r="O605" t="str">
            <v>TERMINADO</v>
          </cell>
        </row>
        <row r="606">
          <cell r="K606">
            <v>2014056280001</v>
          </cell>
          <cell r="L606" t="str">
            <v>CONSTRUCCIÓN DE 8 VIVIENDAS NUEVAS RURALES EN SITIO PROPIO EN SAN CRISTOBAL PENA, EL JUNCO Y EL TAMBO SABANALARGA, ANTIOQUIA, OCCIDENTE</v>
          </cell>
          <cell r="M606">
            <v>100</v>
          </cell>
          <cell r="N606">
            <v>87.63</v>
          </cell>
          <cell r="O606" t="str">
            <v>TERMINADO</v>
          </cell>
        </row>
        <row r="607">
          <cell r="K607">
            <v>2012056420001</v>
          </cell>
          <cell r="L607" t="str">
            <v>FORTALECIMIENTO DE LAS FAMILIAS CAFETERAS MEDIANTE EL MEJORAMIENTO DEL PROCESO DE LA CALIDAD DE CAFÉ EN SALGAR, ANTIOQUIA.</v>
          </cell>
          <cell r="M607">
            <v>100</v>
          </cell>
          <cell r="N607">
            <v>100</v>
          </cell>
          <cell r="O607" t="str">
            <v>CERRADO</v>
          </cell>
        </row>
        <row r="608">
          <cell r="K608">
            <v>2013056420001</v>
          </cell>
          <cell r="L608" t="str">
            <v>FORTALECIMIENTO DE LAS FAMILIAS CAFETERAS, SEGUNTA ETAPA, MEDIANTE EL MEJORAMIENTO DEL PROCESO DE LA CALIDAD DEL CAFÉ EN SALGAR, ANTIOQUIA</v>
          </cell>
          <cell r="M608">
            <v>100</v>
          </cell>
          <cell r="N608">
            <v>100</v>
          </cell>
          <cell r="O608" t="str">
            <v>CERRADO</v>
          </cell>
        </row>
        <row r="609">
          <cell r="K609">
            <v>2013056420002</v>
          </cell>
          <cell r="L609" t="str">
            <v>FORTALECIMIENTO DE LA IDENTIDAD CULTURAL Y ARTÍSTICA DEL MUNICIPIO DE SALGAR, ANTIOQUIA, OCCIDENTE</v>
          </cell>
          <cell r="M609">
            <v>99.93</v>
          </cell>
          <cell r="N609">
            <v>100</v>
          </cell>
          <cell r="O609" t="str">
            <v>CERRADO</v>
          </cell>
        </row>
        <row r="610">
          <cell r="K610">
            <v>2014056420002</v>
          </cell>
          <cell r="L610" t="str">
            <v>PREVENCIÓN DEL RIESGO ASOCIADO A LA INESTABILIDAD DE TERRENOS EN EL BARRIO LA HABANA EN EL MUNICIPIO DE SALGAR, ANTIOQUIA, OCCIDENTE</v>
          </cell>
          <cell r="M610">
            <v>100</v>
          </cell>
          <cell r="N610">
            <v>100</v>
          </cell>
          <cell r="O610" t="str">
            <v>CERRADO</v>
          </cell>
        </row>
        <row r="611">
          <cell r="K611">
            <v>2015056420001</v>
          </cell>
          <cell r="L611" t="str">
            <v>FORMULACIÓN DEL PLAN DE MOVILIDAD URBANA SOSTENIBLE (PMUS) PARA EL MUNICIPIO DE SALGAR, ANTIOQUIA, OCCIDENTE</v>
          </cell>
          <cell r="M611">
            <v>100</v>
          </cell>
          <cell r="N611">
            <v>100</v>
          </cell>
          <cell r="O611" t="str">
            <v>CERRADO</v>
          </cell>
        </row>
        <row r="612">
          <cell r="K612">
            <v>2013056470001</v>
          </cell>
          <cell r="L612" t="str">
            <v>CONSTRUCCIÓN UNIDADES SANITARIAS ZONA RURAL SAN ANDRES, ANTIOQUIA, OCCIDENTE</v>
          </cell>
          <cell r="M612">
            <v>100</v>
          </cell>
          <cell r="N612">
            <v>100</v>
          </cell>
          <cell r="O612" t="str">
            <v>TERMINADO</v>
          </cell>
        </row>
        <row r="613">
          <cell r="K613">
            <v>2013056470002</v>
          </cell>
          <cell r="L613" t="str">
            <v>MEJORAMIENTO DE VIVIENDA RURAL SAN ANDRES, ANTIOQUIA, OCCIDENTE</v>
          </cell>
          <cell r="M613">
            <v>100</v>
          </cell>
          <cell r="N613">
            <v>100</v>
          </cell>
          <cell r="O613" t="str">
            <v>TERMINADO</v>
          </cell>
        </row>
        <row r="614">
          <cell r="K614">
            <v>2013056470003</v>
          </cell>
          <cell r="L614" t="str">
            <v>FORMULACIÓN DEL ESTUDIO DE IMPACTO AMBIENTAL PARA LA VIA GUAYABAL - ATEZAL  DEL MUNICIPIO DE SAN ANDRES DE CUERQUIA - ANTIOQUIA</v>
          </cell>
          <cell r="M614">
            <v>100</v>
          </cell>
          <cell r="N614">
            <v>100</v>
          </cell>
          <cell r="O614" t="str">
            <v>TERMINADO</v>
          </cell>
        </row>
        <row r="615">
          <cell r="K615">
            <v>2013056470004</v>
          </cell>
          <cell r="L615" t="str">
            <v>FORMULACIÓN PLAN DE MANEJO AMBIENTAL PARA LA CONSTRUCCION DE LA VIA VEREDAS ALTO SECO - LOMAGRANDE - TRAVESIAS DE SAN ANDRES, ANTIOQUIA, OCCIDENTE</v>
          </cell>
          <cell r="M615">
            <v>100</v>
          </cell>
          <cell r="N615">
            <v>100</v>
          </cell>
          <cell r="O615" t="str">
            <v>PARA CIERRE</v>
          </cell>
        </row>
        <row r="616">
          <cell r="K616">
            <v>2013056470005</v>
          </cell>
          <cell r="L616" t="str">
            <v>REMODELACIÓN Y AMPLIACIÓN DEL PARQUE PRINCIPAL DEL MUNICIPIO DE SAN ANDRES, ANTIOQUIA, OCCIDENTE</v>
          </cell>
          <cell r="M616">
            <v>99.99</v>
          </cell>
          <cell r="N616">
            <v>99.18</v>
          </cell>
          <cell r="O616" t="str">
            <v>TERMINADO</v>
          </cell>
        </row>
        <row r="617">
          <cell r="K617">
            <v>2012056490001</v>
          </cell>
          <cell r="L617" t="str">
            <v>REHABILITACIÓN DE LA RED VIAL TERCIARIA DE LAS VEREDAS PALMICHAL Y PUERTO RICO DEL MUNICIPIO DE SAN CARLOS ANTIOQUIA , OCCIDENTE</v>
          </cell>
          <cell r="M617">
            <v>100</v>
          </cell>
          <cell r="N617">
            <v>98.45</v>
          </cell>
          <cell r="O617" t="str">
            <v>TERMINADO</v>
          </cell>
        </row>
        <row r="618">
          <cell r="K618">
            <v>2012056490002</v>
          </cell>
          <cell r="L618" t="str">
            <v>RECUPERACIÓN Y MANTENIMIENTO DE LA VIA LA RÁPIDA, LAS CAMELIAS, PUENTE GALLO Y SAN RAFAEL SAN CARLOS, ANTIOQUIA, OCCIDENTE</v>
          </cell>
          <cell r="M618">
            <v>99.5</v>
          </cell>
          <cell r="N618">
            <v>99.52</v>
          </cell>
          <cell r="O618" t="str">
            <v>TERMINADO</v>
          </cell>
        </row>
        <row r="619">
          <cell r="K619">
            <v>2013056490001</v>
          </cell>
          <cell r="L619" t="str">
            <v>ADQUISICIÓN Y PUESTA EN FUNCIONAMIENTO DE UNA MOTONIVELADORA PARA LA REHABILITACIÓN DE LA RED VIAL TERCIARIA DEL MUNICIPIO DE SAN CARLOS, ANTIOQUIA, OCCIDENTE</v>
          </cell>
          <cell r="M619">
            <v>100</v>
          </cell>
          <cell r="N619">
            <v>96.66</v>
          </cell>
          <cell r="O619" t="str">
            <v>CERRADO</v>
          </cell>
        </row>
        <row r="620">
          <cell r="K620">
            <v>2013056490002</v>
          </cell>
          <cell r="L620" t="str">
            <v>RECUPERACIÓN DE VIVIENDA EN RIESGO EN LA ZONA URBANA Y RURAL DEL MUNICIPIO DE SAN CARLOS, ANTIOQUIA, OCCIDENTE</v>
          </cell>
          <cell r="M620">
            <v>100</v>
          </cell>
          <cell r="N620">
            <v>99.99</v>
          </cell>
          <cell r="O620" t="str">
            <v>TERMINADO</v>
          </cell>
        </row>
        <row r="621">
          <cell r="K621">
            <v>2014056490001</v>
          </cell>
          <cell r="L621" t="str">
            <v>RECUPERACIÓN DE VIVIENDA EN RIESGO EN LA ZONA URBANA Y RURAL DEL MUNICIPIO DE SAN CARLOS, ANTIOQUIA.</v>
          </cell>
          <cell r="M621">
            <v>100</v>
          </cell>
          <cell r="N621">
            <v>99.72</v>
          </cell>
          <cell r="O621" t="str">
            <v>TERMINADO</v>
          </cell>
        </row>
        <row r="622">
          <cell r="K622">
            <v>2015056490001</v>
          </cell>
          <cell r="L622" t="str">
            <v>CONSTRUCCIÓN DE LAS OBRAS DE URBANISMO Y TERMINACION DE LA URBANIZACIÓN VILLA NUEVA DEL MUNICIPIO DE SAN CARLOS, ANTIOQUIA, OCCIDENTE</v>
          </cell>
          <cell r="M622">
            <v>0</v>
          </cell>
          <cell r="N622">
            <v>52.04</v>
          </cell>
          <cell r="O622" t="str">
            <v>CONTRATADO EN EJECUCIÓN</v>
          </cell>
        </row>
        <row r="623">
          <cell r="K623">
            <v>2012056520001</v>
          </cell>
          <cell r="L623" t="str">
            <v>ADECUACIÓN Y REAPERTURA DE LA VIA TERCIARIA BOQUERON SAN FRANCISCO, ANTIOQUIA, OCCIDENTE</v>
          </cell>
          <cell r="M623">
            <v>100</v>
          </cell>
          <cell r="N623">
            <v>100</v>
          </cell>
          <cell r="O623" t="str">
            <v>CERRADO</v>
          </cell>
        </row>
        <row r="624">
          <cell r="K624">
            <v>2012056520002</v>
          </cell>
          <cell r="L624" t="str">
            <v>ADECUACIÓN DE LA CANCHA DE FUTBOL DE LA ZONA URBANA DEL MUNICIPIO DE SAN FRANCISCO, ANTIOQUIA, OCCIDENTE</v>
          </cell>
          <cell r="M624">
            <v>100</v>
          </cell>
          <cell r="N624">
            <v>100</v>
          </cell>
          <cell r="O624" t="str">
            <v>TERMINADO</v>
          </cell>
        </row>
        <row r="625">
          <cell r="K625">
            <v>2012056520003</v>
          </cell>
          <cell r="L625" t="str">
            <v>ADECUACIÓN DE LA VIA DE ACCESO AL BARRIO OBRERO SAN FRANCISCO, ANTIOQUIA, OCCIDENTE</v>
          </cell>
          <cell r="M625">
            <v>100</v>
          </cell>
          <cell r="N625">
            <v>79.760000000000005</v>
          </cell>
          <cell r="O625" t="str">
            <v>CERRADO</v>
          </cell>
        </row>
        <row r="626">
          <cell r="K626">
            <v>2013056520001</v>
          </cell>
          <cell r="L626" t="str">
            <v>REMODELACIÓN DEL PARQUE PRINCIPAL DE LA ZONA URBANA DEL MUNICIPIO DE SAN FRANCISCO, ANTIOQUIA, OCCIDENTE</v>
          </cell>
          <cell r="M626">
            <v>100</v>
          </cell>
          <cell r="N626">
            <v>100</v>
          </cell>
          <cell r="O626" t="str">
            <v>CERRADO</v>
          </cell>
        </row>
        <row r="627">
          <cell r="K627">
            <v>2013056520002</v>
          </cell>
          <cell r="L627" t="str">
            <v>REHABILITACIÓN DE LA VÍA DE ACCESO AL BARRIO LAS DELICIAS DEL MUNICIPIO DE SAN FRANCISCO, ANTIOQUIA, OCCIDENTE</v>
          </cell>
          <cell r="M627">
            <v>100</v>
          </cell>
          <cell r="N627">
            <v>100</v>
          </cell>
          <cell r="O627" t="str">
            <v>CERRADO</v>
          </cell>
        </row>
        <row r="628">
          <cell r="K628">
            <v>2015056520001</v>
          </cell>
          <cell r="L628" t="str">
            <v>CONSTRUCCIÓN DE LA VÍA DE ACCESO A LA UNIDAD DEPORTIVA EN EL MUNICIPIO DE SAN FRANCISCO, ANTIOQUIA, OCCIDENTE</v>
          </cell>
          <cell r="M628">
            <v>100</v>
          </cell>
          <cell r="N628">
            <v>100</v>
          </cell>
          <cell r="O628" t="str">
            <v>CERRADO</v>
          </cell>
        </row>
        <row r="629">
          <cell r="K629">
            <v>2015056520003</v>
          </cell>
          <cell r="L629" t="str">
            <v>CONSTRUCCIÓN DE PAVIMENTO EN LA CARRERA 11 ENTRE CALLES 10 Y 11- VÍA SUPERIOR DE LA PLAZA EN EL CORREGIMIENTO AQUITANIA DE SAN FRANCISCO, ANTIOQUIA, OCCIDENTE</v>
          </cell>
          <cell r="M629">
            <v>100</v>
          </cell>
          <cell r="N629">
            <v>98.27</v>
          </cell>
          <cell r="O629" t="str">
            <v>TERMINADO</v>
          </cell>
        </row>
        <row r="630">
          <cell r="K630">
            <v>2013056560001</v>
          </cell>
          <cell r="L630" t="str">
            <v>CONSTRUCCIÓN PLAZA DE MERCADO SAN JERÓNIMO, ANTIOQUIA, OCCIDENTE</v>
          </cell>
          <cell r="M630">
            <v>100</v>
          </cell>
          <cell r="N630">
            <v>100</v>
          </cell>
          <cell r="O630" t="str">
            <v>CERRADO</v>
          </cell>
        </row>
        <row r="631">
          <cell r="K631">
            <v>2016056560001</v>
          </cell>
          <cell r="L631" t="str">
            <v>CONSTRUCCIÓN DE PLACA HUELLA EN LAS VEREDAS DE BUENOS AIRES Y CABUYAL SAN JERÓNIMO, ANTIOQUIA, OCCIDENTE</v>
          </cell>
          <cell r="M631">
            <v>0</v>
          </cell>
          <cell r="N631">
            <v>0</v>
          </cell>
          <cell r="O631" t="str">
            <v>SIN MIGRAR</v>
          </cell>
        </row>
        <row r="632">
          <cell r="K632">
            <v>2016056560002</v>
          </cell>
          <cell r="L632" t="str">
            <v>CONSTRUCCIÓN Y DOTACIÓN DE GIMNASIOS AL AIRE LIBRE SECTORES SAN VICENTE Y LA RAYA DE LA ZONA URBANA SAN JERÓNIMO, ANTIOQUIA, OCCIDENTE</v>
          </cell>
          <cell r="M632">
            <v>0</v>
          </cell>
          <cell r="N632">
            <v>0</v>
          </cell>
          <cell r="O632" t="str">
            <v>SIN MIGRAR</v>
          </cell>
        </row>
        <row r="633">
          <cell r="K633">
            <v>2013056580001</v>
          </cell>
          <cell r="L633" t="str">
            <v>FORTALECIMIENTO DE LA GESTIÓN INTEGRAL DE RESIDUOS SÓLIDOS EN LAS VEREDAS POTRERITO, EL CARIBE, CAMBURE Y ZONA URBANA SAN JOSÉ DE LA MONTAÑA, ANTIOQUIA, OCCIDENTE</v>
          </cell>
          <cell r="M633">
            <v>100</v>
          </cell>
          <cell r="N633">
            <v>6.58</v>
          </cell>
          <cell r="O633" t="str">
            <v>TERMINADO</v>
          </cell>
        </row>
        <row r="634">
          <cell r="K634">
            <v>2013056580002</v>
          </cell>
          <cell r="L634" t="str">
            <v>REHABILITACIÓN DE LA TRANSITABILIDAD CON PAVIMENTO RIGIDO EN EL AREA URBANA DEL MUNICIPIO DE SAN JOSÉ DE LA MONTAÑA, ANTIOQUIA, OCCIDENTE</v>
          </cell>
          <cell r="M634">
            <v>100</v>
          </cell>
          <cell r="N634">
            <v>15.95</v>
          </cell>
          <cell r="O634" t="str">
            <v>TERMINADO</v>
          </cell>
        </row>
        <row r="635">
          <cell r="K635">
            <v>2014056580006</v>
          </cell>
          <cell r="L635" t="str">
            <v>CONSTRUCCIÓN BOCATOMA Y CONDUCCION DEL AGUA PARA LA TRUCHERA LA ESPERANZA UBICADA EN LA VEREDA CAMBURE DEL MUNICIPIO DE SAN JOSÉ DE LA MONTAÑA, ANTIOQUIA, OCCIDENTE</v>
          </cell>
          <cell r="M635">
            <v>100</v>
          </cell>
          <cell r="N635">
            <v>0</v>
          </cell>
          <cell r="O635" t="str">
            <v>TERMINADO</v>
          </cell>
        </row>
        <row r="636">
          <cell r="K636">
            <v>2014056580007</v>
          </cell>
          <cell r="L636" t="str">
            <v>CONSTRUCCIÓN CENTRO DE DESARROLLOP COMUNITARIO DE LA VEREDA SANTA BARBARA DEL MUNICIPIO DE SAN JOSÉ DE LA MONTAÑA, ANTIOQUIA, OCCIDENTE</v>
          </cell>
          <cell r="M636">
            <v>100</v>
          </cell>
          <cell r="N636">
            <v>0</v>
          </cell>
          <cell r="O636" t="str">
            <v>TERMINADO</v>
          </cell>
        </row>
        <row r="637">
          <cell r="K637">
            <v>2015056580002</v>
          </cell>
          <cell r="L637" t="str">
            <v>CONFORMACIÓN DEL BANCO DE MAQUINARIA PARA EL FORTALECIMIENTO DE 5 PROYECTOS PRODUCTIVOS AGROINDUSTRIALES EN EL MUNICIPIO DE SAN JOSÉ DE LA MONTAÑA, ANTIOQUIA, OCCIDENTE</v>
          </cell>
          <cell r="M637">
            <v>0</v>
          </cell>
          <cell r="N637">
            <v>0</v>
          </cell>
          <cell r="O637" t="str">
            <v>CONTRATADO SIN ACTA DE INICIO</v>
          </cell>
        </row>
        <row r="638">
          <cell r="K638">
            <v>2015056580003</v>
          </cell>
          <cell r="L638" t="str">
            <v>MEJORAMIENTO DE LAS CONDICIONES DE VIDA DE LA POBLACIÓN, MEDIANTE LA INTERVENCIÓN EN  36 VIVIENDAS RURALES DEL MUNICIPIO DE SAN JOSÉ DE LA MONTAÑA, ANTIOQUIA, OCCIDENTE</v>
          </cell>
          <cell r="M638">
            <v>0</v>
          </cell>
          <cell r="N638">
            <v>0</v>
          </cell>
          <cell r="O638" t="str">
            <v>CONTRATADO SIN ACTA DE INICIO</v>
          </cell>
        </row>
        <row r="639">
          <cell r="K639">
            <v>2012056590001</v>
          </cell>
          <cell r="L639" t="str">
            <v>MANTENIMIENTO DE 10 KMS DE VÍAS TERCIARIAS PARA LA INCLUSION A MEJOR EDUCACION EN EL SECTOR RURAL SAN JUAN DE URABA, ANTIOQUIA, OCCIDENTE</v>
          </cell>
          <cell r="M639">
            <v>100</v>
          </cell>
          <cell r="N639">
            <v>99.55</v>
          </cell>
          <cell r="O639" t="str">
            <v>PARA CIERRE</v>
          </cell>
        </row>
        <row r="640">
          <cell r="K640">
            <v>2013056590001</v>
          </cell>
          <cell r="L640" t="str">
            <v>CONSTRUCCIÓN PAVIMENTO RIGIDO EN LA ZONA URBANA DEL MUNICIPIO DE SAN JUAN DE URABA, DEPARTAMENTO DE ANTIOQUIA SAN JUAN DE URABA, ANTIOQUIA, OCCIDENTE</v>
          </cell>
          <cell r="M640">
            <v>100</v>
          </cell>
          <cell r="N640">
            <v>95.86</v>
          </cell>
          <cell r="O640" t="str">
            <v>TERMINADO</v>
          </cell>
        </row>
        <row r="641">
          <cell r="K641">
            <v>2013056590002</v>
          </cell>
          <cell r="L641" t="str">
            <v>CONSTRUCCIÓN BOX CULVERT SAN JUAN DE URABA, ANTIOQUIA, OCCIDENTE</v>
          </cell>
          <cell r="M641">
            <v>100</v>
          </cell>
          <cell r="N641">
            <v>54.12</v>
          </cell>
          <cell r="O641" t="str">
            <v>TERMINADO</v>
          </cell>
        </row>
        <row r="642">
          <cell r="K642">
            <v>2014056590001</v>
          </cell>
          <cell r="L642" t="str">
            <v>DISEÑO ARQUITECTÓNICO Y ESTRUCTURAL DE LA ENTIDAD DE SALUD ESE HOSPITAL HÉCTOR ABAD GÓMEZ, DEL MUNICIPIO DE SAN JUAN DE URABA, ANTIOQUIA, OCCIDENTE</v>
          </cell>
          <cell r="M642">
            <v>0</v>
          </cell>
          <cell r="N642">
            <v>0</v>
          </cell>
          <cell r="O642" t="str">
            <v>SIN CONTRATAR</v>
          </cell>
        </row>
        <row r="643">
          <cell r="K643">
            <v>2014056590002</v>
          </cell>
          <cell r="L643" t="str">
            <v>MANTENIMIENTO DE VÍAS TERCIARIAS DEL MUNICIPIO DE SAN JUAN DE URABÁ, ANTIOQUIA, OCCIDENTE</v>
          </cell>
          <cell r="M643">
            <v>100</v>
          </cell>
          <cell r="N643">
            <v>100</v>
          </cell>
          <cell r="O643" t="str">
            <v>TERMINADO</v>
          </cell>
        </row>
        <row r="644">
          <cell r="K644">
            <v>2016056590001</v>
          </cell>
          <cell r="L644" t="str">
            <v>ADECUACIÓN Y AMPLIACIÓN DE ZONAS DEPORTIVAS Y RECREATIVAS DE LA UNIDAD DEPORTIVA DEL MUNICIPIO DE SAN JUAN DE URABA-ANTIOQUIA</v>
          </cell>
          <cell r="M644">
            <v>0</v>
          </cell>
          <cell r="N644">
            <v>0</v>
          </cell>
          <cell r="O644" t="str">
            <v>EN PROCESO DE CONTRATACIÓN</v>
          </cell>
        </row>
        <row r="645">
          <cell r="K645">
            <v>2015056600001</v>
          </cell>
          <cell r="L645" t="str">
            <v>FORTALECIMIENTO A LAS ACTIVIDADES DE RECOLECCIÓN DE LOS RESIDUOS SÓLIDOS EN EL MUNICIPIO DE SAN LUIS, ANTIOQUIA, OCCIDENTE</v>
          </cell>
          <cell r="M645">
            <v>100</v>
          </cell>
          <cell r="N645">
            <v>58.69</v>
          </cell>
          <cell r="O645" t="str">
            <v>TERMINADO</v>
          </cell>
        </row>
        <row r="646">
          <cell r="K646">
            <v>2013056600001</v>
          </cell>
          <cell r="L646" t="str">
            <v>REPOSICIÓN DE LAS REDES DE ACUEDUCTO Y ALCANTARILLADO DE LA CALLE 20 LA ESPERANZA ENTRE CARRERAS 19 Y 22 SAN LUIS, ANTIOQUIA, OCCIDENTE</v>
          </cell>
          <cell r="M646">
            <v>100</v>
          </cell>
          <cell r="N646">
            <v>98.56</v>
          </cell>
          <cell r="O646" t="str">
            <v>CERRADO</v>
          </cell>
        </row>
        <row r="647">
          <cell r="K647">
            <v>2013056600003</v>
          </cell>
          <cell r="L647" t="str">
            <v>REPOSICIÓN DE LAS REDES DE ACUEDUCTO Y ALCANTARILLADO DE LA CARRERA 21 LA ALEGRÍA ENTRE CALLES 20 Y 21 DEL MUNICIPIO DE SAN LUIS, ANTIOQUIA, OCCIDENTE</v>
          </cell>
          <cell r="M647">
            <v>100</v>
          </cell>
          <cell r="N647">
            <v>100</v>
          </cell>
          <cell r="O647" t="str">
            <v>CERRADO</v>
          </cell>
        </row>
        <row r="648">
          <cell r="K648">
            <v>2014056600001</v>
          </cell>
          <cell r="L648" t="str">
            <v>DIAGNOSTICO AMBIENTAL DE ALTERNATIVAS PARA EL TRAMO VIAL ENTRE LAS VEREDAS SOPETRÁN - LOS PLANES SAN LUIS, ANTIOQUIA, OCCIDENTE</v>
          </cell>
          <cell r="M648">
            <v>100</v>
          </cell>
          <cell r="N648">
            <v>100</v>
          </cell>
          <cell r="O648" t="str">
            <v>CERRADO</v>
          </cell>
        </row>
        <row r="649">
          <cell r="K649">
            <v>2014056600002</v>
          </cell>
          <cell r="L649" t="str">
            <v>SANEAMIENTO PARA 40 VIVIENDAS NUEVAS CONSTRUIDAS EN EL CORREGIMIENTO EL PRODIGIO DEL MUNICIPIO DE SAN LUIS, ANTIOQUIA, OCCIDENTE</v>
          </cell>
          <cell r="M649">
            <v>100</v>
          </cell>
          <cell r="N649">
            <v>100</v>
          </cell>
          <cell r="O649" t="str">
            <v>CERRADO</v>
          </cell>
        </row>
        <row r="650">
          <cell r="K650">
            <v>2014056600003</v>
          </cell>
          <cell r="L650" t="str">
            <v>AMPLIACIÓN DE LA UNIDAD DEPORTIVA DE LA ZONA URBANA DEL MUNICIPIO DE SAN LUIS, ANTIOQUIA, OCCIDENTE</v>
          </cell>
          <cell r="M650">
            <v>100</v>
          </cell>
          <cell r="N650">
            <v>86.46</v>
          </cell>
          <cell r="O650" t="str">
            <v>TERMINADO</v>
          </cell>
        </row>
        <row r="651">
          <cell r="K651">
            <v>2014056600004</v>
          </cell>
          <cell r="L651" t="str">
            <v>MEJORAMIENTO DE 20 HECTÁREAS DE CULTIVO DE CAÑA PANELERA DE LOS ASOCIADOS DE ASOPANELUIS, DEL MUNICIPIO DE SAN LUIS, ANTIOQUIA, OCCIDENTE</v>
          </cell>
          <cell r="M651">
            <v>100</v>
          </cell>
          <cell r="N651">
            <v>92.03</v>
          </cell>
          <cell r="O651" t="str">
            <v>TERMINADO</v>
          </cell>
        </row>
        <row r="652">
          <cell r="K652">
            <v>2014056600005</v>
          </cell>
          <cell r="L652" t="str">
            <v>APOYO AL FORTALECIMIENTO DE LA CADENA LÁCTEA DE LA COOPERATIVA COOLESA DEL MUNICIPIO DE SAN LUIS, ANTIOQUIA, OCCIDENTE</v>
          </cell>
          <cell r="M652">
            <v>0</v>
          </cell>
          <cell r="N652">
            <v>0</v>
          </cell>
          <cell r="O652" t="str">
            <v>SIN CONTRATAR</v>
          </cell>
        </row>
        <row r="653">
          <cell r="K653">
            <v>2014056600006</v>
          </cell>
          <cell r="L653" t="str">
            <v>ACTUALIZACIÓN , REVISIÓN Y AJUSTE AL ESQUEMA DE ORDENAMIENTO TERRITORIAL DEL MUNICIPIO DE SAN LUIS, ANTIOQUIA, OCCIDENTE</v>
          </cell>
          <cell r="M653">
            <v>75</v>
          </cell>
          <cell r="N653">
            <v>84.64</v>
          </cell>
          <cell r="O653" t="str">
            <v>CONTRATADO EN EJECUCIÓN</v>
          </cell>
        </row>
        <row r="654">
          <cell r="K654">
            <v>2014056600007</v>
          </cell>
          <cell r="L654" t="str">
            <v>MEJORAMIENTO DE LAS PLACAS POLIDEPORTIVAS JUAN J. HOYOS, I.E. SAN LUIS Y LA CANCHITA DEL ÁREA URBANA DEL MUNICIPIO DE SAN LUIS, ANTIOQUIA, OCCIDENTE</v>
          </cell>
          <cell r="M654">
            <v>100</v>
          </cell>
          <cell r="N654">
            <v>100</v>
          </cell>
          <cell r="O654" t="str">
            <v>CERRADO</v>
          </cell>
        </row>
        <row r="655">
          <cell r="K655">
            <v>2014056600010</v>
          </cell>
          <cell r="L655" t="str">
            <v>RECUPERACIÓN Y CONSERVACIÓN DE LA MICROCUENCAS DE LOS CASERÍOS DE LAS VEREDAS LA JOSEFINA Y EL PRODIGIO DEL MUNICIPIO DE SAN LUIS, ANTIOQUIA, OCCIDENTE</v>
          </cell>
          <cell r="M655">
            <v>100</v>
          </cell>
          <cell r="N655">
            <v>95.05</v>
          </cell>
          <cell r="O655" t="str">
            <v>CERRADO</v>
          </cell>
        </row>
        <row r="656">
          <cell r="K656">
            <v>2014056600011</v>
          </cell>
          <cell r="L656" t="str">
            <v>CONSTRUCCIÓN DE LA CUBIERTA DE LA PLACA POLIDEPORTIVA DE LA I.E.R. DE LA VEREDA LA JOSEFINA DEL MUNICIPIO DE SAN LUIS, ANTIOQUIA, OCCIDENTE</v>
          </cell>
          <cell r="M656">
            <v>100</v>
          </cell>
          <cell r="N656">
            <v>99.77</v>
          </cell>
          <cell r="O656" t="str">
            <v>CERRADO</v>
          </cell>
        </row>
        <row r="657">
          <cell r="K657">
            <v>2014056600012</v>
          </cell>
          <cell r="L657" t="str">
            <v>MEJORAMIENTO Y ACONDICIONAMIENTO DE VÍAS URBANAS Y RURALES DEL MUNICIPIO DE SAN LUIS, ANTIOQUIA, OCCIDENTE</v>
          </cell>
          <cell r="M657">
            <v>100</v>
          </cell>
          <cell r="N657">
            <v>75.400000000000006</v>
          </cell>
          <cell r="O657" t="str">
            <v>PARA CIERRE</v>
          </cell>
        </row>
        <row r="658">
          <cell r="K658">
            <v>2015056600002</v>
          </cell>
          <cell r="L658" t="str">
            <v>ESTUDIO DE IMPACTO AMBIENTAL PARA ADECUACIÓN DE LA CARRETERA SECUNDARIA SAN LUIS - SAN CARLOS EN EL MUNCIPIO DE SAN LUIS, ANTIOQUIA, OCCIDENTE</v>
          </cell>
          <cell r="M658">
            <v>50</v>
          </cell>
          <cell r="N658">
            <v>0</v>
          </cell>
          <cell r="O658" t="str">
            <v>CONTRATADO EN EJECUCIÓN</v>
          </cell>
        </row>
        <row r="659">
          <cell r="K659">
            <v>2015056600003</v>
          </cell>
          <cell r="L659" t="str">
            <v>CONSTRUCCIÓN DE LAS CUBIERTAS DE LAS PLACAS POLIDEPORTIVAS EL OBRERO Y LA CASCADA DE LA ZONA URBANA DEL MUNICIPIO DE SAN LUIS, ANTIOQUIA, OCCIDENTE</v>
          </cell>
          <cell r="M659">
            <v>100</v>
          </cell>
          <cell r="N659">
            <v>97.65</v>
          </cell>
          <cell r="O659" t="str">
            <v>TERMINADO</v>
          </cell>
        </row>
        <row r="660">
          <cell r="K660">
            <v>2012056640001</v>
          </cell>
          <cell r="L660" t="str">
            <v>CONSTRUCCIÓN 1 COLISEO MULTIFUNCIONAL PARA EL CORREGIMIENTO DE OVEJAS SAN PEDRO, ANTIOQUIA, OCCIDENTE</v>
          </cell>
          <cell r="M660">
            <v>100</v>
          </cell>
          <cell r="N660">
            <v>99.93</v>
          </cell>
          <cell r="O660" t="str">
            <v>CERRADO</v>
          </cell>
        </row>
        <row r="661">
          <cell r="K661">
            <v>2013056640001</v>
          </cell>
          <cell r="L661" t="str">
            <v>ADECUACIÓN DEL ESCENARIO POLIDEPORTIVO INSTITUCION EDUCATIVA LICEO PIO XII SAN PEDRO, ANTIOQUIA, OCCIDENTE</v>
          </cell>
          <cell r="M661">
            <v>100</v>
          </cell>
          <cell r="N661">
            <v>100</v>
          </cell>
          <cell r="O661" t="str">
            <v>PARA CIERRE</v>
          </cell>
        </row>
        <row r="662">
          <cell r="K662">
            <v>2014056640001</v>
          </cell>
          <cell r="L662" t="str">
            <v>CONSTRUCCIÓN BOULEVARD CALLE REAL SAN PEDRO, ANTIOQUIA, OCCIDENTE</v>
          </cell>
          <cell r="M662">
            <v>100</v>
          </cell>
          <cell r="N662">
            <v>96.22</v>
          </cell>
          <cell r="O662" t="str">
            <v>TERMINADO</v>
          </cell>
        </row>
        <row r="663">
          <cell r="K663">
            <v>2013056650001</v>
          </cell>
          <cell r="L663" t="str">
            <v>CONSTRUCCIÓN DE PAVIMENTO EN CONCRETO RÍGIDO. ANDENES PEATONALES, SISTEMA DE RED DE AGUAS LLUVIAS, SILVICULTURA URBANA Y DOS BOXCOLVERT EN SAN PEDRO DE URABA, ANTIOQUIA, OCCIDENTE</v>
          </cell>
          <cell r="M663">
            <v>100</v>
          </cell>
          <cell r="N663">
            <v>99.99</v>
          </cell>
          <cell r="O663" t="str">
            <v>TERMINADO</v>
          </cell>
        </row>
        <row r="664">
          <cell r="K664">
            <v>2014056650001</v>
          </cell>
          <cell r="L664" t="str">
            <v>CONSTRUCCIÓN DE UN PUENTE PEATONAL Y VEHICULAR PARA LA COMUNIDAD INDÍGENA EBANO TACANAL DE LA VEREDA SAN JUANCITO CEDRO DEL MUNICIPIO DE SAN PEDRO DE URABA ANTIOQUIA</v>
          </cell>
          <cell r="M664">
            <v>100</v>
          </cell>
          <cell r="N664">
            <v>99.99</v>
          </cell>
          <cell r="O664" t="str">
            <v>TERMINADO</v>
          </cell>
        </row>
        <row r="665">
          <cell r="K665">
            <v>2014056650002</v>
          </cell>
          <cell r="L665" t="str">
            <v>CONSTRUCCIÓN DE UN AULA EDUCATIVA PARA LA COMUNIDAD INDÍGENA EBANO TACANAL DE LA VEREDA SAN JUANCITO CEDRO DEL MUNICIPIO DE SAN PEDRO DE URABA, ANTIOQUIA</v>
          </cell>
          <cell r="M665">
            <v>100</v>
          </cell>
          <cell r="N665">
            <v>100</v>
          </cell>
          <cell r="O665" t="str">
            <v>TERMINADO</v>
          </cell>
        </row>
        <row r="666">
          <cell r="K666">
            <v>2015056650001</v>
          </cell>
          <cell r="L666" t="str">
            <v>CONSTRUCCIÓN DE PAVIMENTO RÍGIDO, CORDONES DE COFINAMIENTO Y ANDÉN PERIMETRAL EN EL MUNICIPIO DE SAN PEDRO DE URABÁ, ANTIOQUIA, OCCIDENTE</v>
          </cell>
          <cell r="M666">
            <v>0</v>
          </cell>
          <cell r="N666">
            <v>65.69</v>
          </cell>
          <cell r="O666" t="str">
            <v>CONTRATADO EN EJECUCIÓN</v>
          </cell>
        </row>
        <row r="667">
          <cell r="K667">
            <v>2016056650001</v>
          </cell>
          <cell r="L667" t="str">
            <v>CONSTRUCCIÓN DE PLACA HUELLA Y MEJORAMIENTO DE LA VÍA LAS PAVAS- MONTECARLOS, DEL MUNICIPIO DE SAN PEDRO DE URABÁ- ANTIOQUIA</v>
          </cell>
          <cell r="M667">
            <v>0</v>
          </cell>
          <cell r="N667">
            <v>0</v>
          </cell>
          <cell r="O667" t="str">
            <v>CONTRATADO EN EJECUCIÓN</v>
          </cell>
        </row>
        <row r="668">
          <cell r="K668">
            <v>2016056650002</v>
          </cell>
          <cell r="L668" t="str">
            <v>CONSTRUCCIÓN DE PLACA HUELLA Y MEJORAMIENTO DE LA VÍA EL TOMATE- CAIMÁN SAN PABLO DEL MUNICIPIO DE SAN PEDRO DE URABÁ-ANTIOQUIA</v>
          </cell>
          <cell r="M668">
            <v>0</v>
          </cell>
          <cell r="N668">
            <v>0</v>
          </cell>
          <cell r="O668" t="str">
            <v>CONTRATADO EN EJECUCIÓN</v>
          </cell>
        </row>
        <row r="669">
          <cell r="K669">
            <v>2013056670001</v>
          </cell>
          <cell r="L669" t="str">
            <v>CONSTRUCCIÓN DEL ECOPARQUE SAN RAFAEL MI RIO COMO SOPORTE A LA ACTIVIDAD TURÍSTICA EN EL ÁREA URBANA DEL MUNICIPIO DE SAN RAFAEL, ANTIOQUIA, OCCIDENTE</v>
          </cell>
          <cell r="M669">
            <v>45.48</v>
          </cell>
          <cell r="N669">
            <v>93.85</v>
          </cell>
          <cell r="O669" t="str">
            <v>CONTRATADO EN EJECUCIÓN</v>
          </cell>
        </row>
        <row r="670">
          <cell r="K670">
            <v>2013056670002</v>
          </cell>
          <cell r="L670" t="str">
            <v>ASISTENCIA ASISTENCIA TÉCNICA PARA EL FORTALECIMIENTO DE LA PRODUCTIVIDAD Y LA COMPETITIVIDAD  DEL SECTOR CAFICULTOR  EN SAN RAFAEL, ANTIOQUIA, OCCIDENTE</v>
          </cell>
          <cell r="M670">
            <v>95.97</v>
          </cell>
          <cell r="N670">
            <v>76.930000000000007</v>
          </cell>
          <cell r="O670" t="str">
            <v>CONTRATADO EN EJECUCIÓN</v>
          </cell>
        </row>
        <row r="671">
          <cell r="K671">
            <v>2014056670001</v>
          </cell>
          <cell r="L671" t="str">
            <v>MANTENIMIENTO RUTINARIO DE LA VIA EL ARENAL DEL MUNICIPIO DE SAN RAFAEL, ANTIOQUIA, OCCIDENTE</v>
          </cell>
          <cell r="M671">
            <v>100</v>
          </cell>
          <cell r="N671">
            <v>92.46</v>
          </cell>
          <cell r="O671" t="str">
            <v>TERMINADO</v>
          </cell>
        </row>
        <row r="672">
          <cell r="K672">
            <v>2015056670001</v>
          </cell>
          <cell r="L672" t="str">
            <v>MANTENIMIENTO RUTINARIO DE LA RED VIAL TERCIARIA DEL MUNICIPIO SAN RAFAEL, ANTIOQUIA, OCCIDENTE</v>
          </cell>
          <cell r="M672">
            <v>8.06</v>
          </cell>
          <cell r="N672">
            <v>93.3</v>
          </cell>
          <cell r="O672" t="str">
            <v>CONTRATADO EN EJECUCIÓN</v>
          </cell>
        </row>
        <row r="673">
          <cell r="K673">
            <v>2013056700001</v>
          </cell>
          <cell r="L673" t="str">
            <v>CONSTRUCCIÓN INFRAESTRUCTURA DE CAPTACIÓN Y ADUCCIÓN DE AGUA PARA LA CONDUCCIÓN DE LA MISMA A LA PTAP. CORREGIMIENTO SAN JOSE DEL NUS DEL MUNICIPIO DE SAN ROQUE, ANTIOQUIA, OCCIDENTE</v>
          </cell>
          <cell r="M673">
            <v>0</v>
          </cell>
          <cell r="N673">
            <v>86.2</v>
          </cell>
          <cell r="O673" t="str">
            <v>CONTRATADO EN EJECUCIÓN</v>
          </cell>
        </row>
        <row r="674">
          <cell r="K674">
            <v>2014056700001</v>
          </cell>
          <cell r="L674" t="str">
            <v>MEJORAMIENTO DE LAS CONDICIONES DE PRODUCCIÓN DE LA PANELA PARA LA COMPETITIVIDAD Y LA CALIDAD DEL PRODUCTO EN EL MUNICIPIO DE SAN ROQUE, ANTIOQUIA, OCCIDENTE</v>
          </cell>
          <cell r="M674">
            <v>78.61</v>
          </cell>
          <cell r="N674">
            <v>3.98</v>
          </cell>
          <cell r="O674" t="str">
            <v>CONTRATADO EN EJECUCIÓN</v>
          </cell>
        </row>
        <row r="675">
          <cell r="K675">
            <v>2014056700002</v>
          </cell>
          <cell r="L675" t="str">
            <v>MEJORAMIENTO VIAS CORREGIMIENTO PROVIDENCIA DEL MUNICIPIO DE SAN ROQUE, ANTIOQUIA, OCCIDENTE</v>
          </cell>
          <cell r="M675">
            <v>100</v>
          </cell>
          <cell r="N675">
            <v>99.85</v>
          </cell>
          <cell r="O675" t="str">
            <v>TERMINADO</v>
          </cell>
        </row>
        <row r="676">
          <cell r="K676">
            <v>2015056700001</v>
          </cell>
          <cell r="L676" t="str">
            <v>CONSTRUCCIÓN PUENTES VEHICULARES EN LAS VEREDAS GUACAS Y SANTA TERESA DEL MUNICIPIO DE SAN ROQUE, ANTIOQUIA, OCCIDENTE</v>
          </cell>
          <cell r="M676">
            <v>59.04</v>
          </cell>
          <cell r="N676">
            <v>40.78</v>
          </cell>
          <cell r="O676" t="str">
            <v>CONTRATADO EN EJECUCIÓN</v>
          </cell>
        </row>
        <row r="677">
          <cell r="K677">
            <v>2012056740002</v>
          </cell>
          <cell r="L677" t="str">
            <v>MANTENIMIENTO Y REHABILITACIÓN DE LAS VIAS TERCIARIAS DEL MUNICIPIO DE SAN VICENTE FERRER, DEPARTAMENTO ANTIOQUIA</v>
          </cell>
          <cell r="M677">
            <v>99.93</v>
          </cell>
          <cell r="N677">
            <v>97.9</v>
          </cell>
          <cell r="O677" t="str">
            <v>CERRADO</v>
          </cell>
        </row>
        <row r="678">
          <cell r="K678">
            <v>2013056740002</v>
          </cell>
          <cell r="L678" t="str">
            <v>ACTUALIZACIÓN PLAN BASICO DE ORDENAMIENTO TERRITORIAL SAN VICENTE, ANTIOQUIA, OCCIDENTE</v>
          </cell>
          <cell r="M678">
            <v>100</v>
          </cell>
          <cell r="N678">
            <v>99.99</v>
          </cell>
          <cell r="O678" t="str">
            <v>CERRADO</v>
          </cell>
        </row>
        <row r="679">
          <cell r="K679">
            <v>2013056740005</v>
          </cell>
          <cell r="L679" t="str">
            <v>REHABILITACIÓN VIAS TERCIAS DEL MUNICIPIO SAN VICENTE, ANTIOQUIA, OCCIDENTE</v>
          </cell>
          <cell r="M679">
            <v>100</v>
          </cell>
          <cell r="N679">
            <v>83.1</v>
          </cell>
          <cell r="O679" t="str">
            <v>CERRADO</v>
          </cell>
        </row>
        <row r="680">
          <cell r="K680">
            <v>2015056740001</v>
          </cell>
          <cell r="L680" t="str">
            <v>REHABILITACIÓN DEL PAVIMENTO DE VÍAS URBANAS -TRAMO 1.1 EN EL MUNICIPIO DE SAN VICENTE  FERRER, DEPARTAMENTO DE ANTIOQUIA</v>
          </cell>
          <cell r="M680">
            <v>36.130000000000003</v>
          </cell>
          <cell r="N680">
            <v>45.82</v>
          </cell>
          <cell r="O680" t="str">
            <v>CONTRATADO EN EJECUCIÓN</v>
          </cell>
        </row>
        <row r="681">
          <cell r="K681">
            <v>2012056790001</v>
          </cell>
          <cell r="L681" t="str">
            <v>MEJORAMIENTO 39 VIVIENDAS EN LA ZONA URBANA SANTA BÁRBARA, ANTIOQUIA, OCCIDENTE</v>
          </cell>
          <cell r="M681">
            <v>99.98</v>
          </cell>
          <cell r="N681">
            <v>99.45</v>
          </cell>
          <cell r="O681" t="str">
            <v>TERMINADO</v>
          </cell>
        </row>
        <row r="682">
          <cell r="K682">
            <v>2013056790001</v>
          </cell>
          <cell r="L682" t="str">
            <v>CONSTRUCCIÓN Y RECONSTRUCCION DE 13 VIVIENDAS EN LA ZONA RURAL DEL MUNICIPIO DE SANTA BÁRBARA, ANTIOQUIA, OCCIDENTE</v>
          </cell>
          <cell r="M682">
            <v>100</v>
          </cell>
          <cell r="N682">
            <v>86.15</v>
          </cell>
          <cell r="O682" t="str">
            <v>TERMINADO</v>
          </cell>
        </row>
        <row r="683">
          <cell r="K683">
            <v>2013056790002</v>
          </cell>
          <cell r="L683" t="str">
            <v>FORMULACIÓN PLAN DE GESTIÓN DEL RIESGO EN EL MUNICIPIO SANTA BÁRBARA, ANTIOQUIA, OCCIDENTE</v>
          </cell>
          <cell r="M683">
            <v>100</v>
          </cell>
          <cell r="N683">
            <v>100</v>
          </cell>
          <cell r="O683" t="str">
            <v>CERRADO</v>
          </cell>
        </row>
        <row r="684">
          <cell r="K684">
            <v>2014056790001</v>
          </cell>
          <cell r="L684" t="str">
            <v>REPARACIÓN Y CONSTRUCCIÓN DE VIVIENDAS, SEDES EDUCATIVAS Y ENTES OFICIALES AFECTADOS POR SITUACIÓN DE CALAMIDAD PÚBLICA EN SANTA BÁRBARA, ANTIOQUIA, OCCIDENTE</v>
          </cell>
          <cell r="M684">
            <v>100</v>
          </cell>
          <cell r="N684">
            <v>92.01</v>
          </cell>
          <cell r="O684" t="str">
            <v>TERMINADO</v>
          </cell>
        </row>
        <row r="685">
          <cell r="K685">
            <v>2014056790002</v>
          </cell>
          <cell r="L685" t="str">
            <v>ESTUDIOS Y DISEÑOS CENTRO DE INTEGRACIÓN CIUDADANA DE VERSALLES SANTA BÁRBARA, ANTIOQUIA, OCCIDENTE</v>
          </cell>
          <cell r="M685">
            <v>100</v>
          </cell>
          <cell r="N685">
            <v>99.85</v>
          </cell>
          <cell r="O685" t="str">
            <v>CERRADO</v>
          </cell>
        </row>
        <row r="686">
          <cell r="K686">
            <v>2014056790004</v>
          </cell>
          <cell r="L686" t="str">
            <v>ESTUDIOS Y DISEÑOS PARA LA ADECUACIÓN DEL ESCENARIO DEPORTIVO CANCHA DE ATANASIO Y CANCHA COLISEO SANTA BÁRBARA, ANTIOQUIA, OCCIDENTE</v>
          </cell>
          <cell r="M686">
            <v>100</v>
          </cell>
          <cell r="N686">
            <v>100</v>
          </cell>
          <cell r="O686" t="str">
            <v>CERRADO</v>
          </cell>
        </row>
        <row r="687">
          <cell r="K687">
            <v>2014056790005</v>
          </cell>
          <cell r="L687" t="str">
            <v>ESTUDIOS Y DISEÑOS PARA LA AMPLIACIÓN Y MEJORAMIENTO DE LA INFRAESTRUCTURA DE LA I.E.RURAL EL GUAYABO SANTA BÁRBARA, ANTIOQUIA, OCCIDENTE</v>
          </cell>
          <cell r="M687">
            <v>100</v>
          </cell>
          <cell r="N687">
            <v>100</v>
          </cell>
          <cell r="O687" t="str">
            <v>CERRADO</v>
          </cell>
        </row>
        <row r="688">
          <cell r="K688">
            <v>2015056790001</v>
          </cell>
          <cell r="L688" t="str">
            <v>ADECUACIÓN Y CONSTRUCCIÓN CANCHA SINTÉTICA COLISEO SANTA BÁRBARA, ANTIOQUIA, OCCIDENTE</v>
          </cell>
          <cell r="M688">
            <v>100</v>
          </cell>
          <cell r="N688">
            <v>103.91</v>
          </cell>
          <cell r="O688" t="str">
            <v>TERMINADO</v>
          </cell>
        </row>
        <row r="689">
          <cell r="K689">
            <v>2015056790002</v>
          </cell>
          <cell r="L689" t="str">
            <v>MEJORAMIENTO DE VÍAS TERCIARIAS EN EL MUNICIPIO DE SANTA BÁRBARA , ANTIOQUIA, OCCIDENTE</v>
          </cell>
          <cell r="M689">
            <v>79.8</v>
          </cell>
          <cell r="N689">
            <v>98.21</v>
          </cell>
          <cell r="O689" t="str">
            <v>CONTRATADO EN EJECUCIÓN</v>
          </cell>
        </row>
        <row r="690">
          <cell r="K690">
            <v>2012056860001</v>
          </cell>
          <cell r="L690" t="str">
            <v>CONSTRUCCIÓN PLAN MAESTRO DE ACUEDUCTO DEL CENTRO POBLADO DE LA VEREDA EL CANEY SANTA ROSA DE OSOS, ANTIOQUIA, OCCIDENTE</v>
          </cell>
          <cell r="M690">
            <v>100</v>
          </cell>
          <cell r="N690">
            <v>99.68</v>
          </cell>
          <cell r="O690" t="str">
            <v>TERMINADO</v>
          </cell>
        </row>
        <row r="691">
          <cell r="K691">
            <v>2013056860001</v>
          </cell>
          <cell r="L691" t="str">
            <v>CONSTRUCCIÓN DEL PLAN MAESTRO DEL ACUEDUCTO DEL CORREGIMIENTO DE HOYORRICO SANTA ROSA DE OSOS, ANTIOQUIA, OCCIDENTE</v>
          </cell>
          <cell r="M691">
            <v>100</v>
          </cell>
          <cell r="N691">
            <v>99.92</v>
          </cell>
          <cell r="O691" t="str">
            <v>TERMINADO</v>
          </cell>
        </row>
        <row r="692">
          <cell r="K692">
            <v>2015056860002</v>
          </cell>
          <cell r="L692" t="str">
            <v>MEJORAMIENTO DE ESTABLECIMIENTOS EDUCATIVOS EN EL MUNICIPIO DE SANTA ROSA DE OSOS, ANTIOQUIA, OCCIDENTE</v>
          </cell>
          <cell r="M692">
            <v>87</v>
          </cell>
          <cell r="N692">
            <v>84.29</v>
          </cell>
          <cell r="O692" t="str">
            <v>CONTRATADO EN EJECUCIÓN</v>
          </cell>
        </row>
        <row r="693">
          <cell r="K693">
            <v>2015056860003</v>
          </cell>
          <cell r="L693" t="str">
            <v>MEJORAMIENTO DE ESCENARIOS DEPORTIVOS Y RECREATIVOS EN EL MUNICIPIO DE SANTA ROSA DE OSOS, ANTIOQUIA, OCCIDENTE</v>
          </cell>
          <cell r="M693">
            <v>100</v>
          </cell>
          <cell r="N693">
            <v>100</v>
          </cell>
          <cell r="O693" t="str">
            <v>TERMINADO</v>
          </cell>
        </row>
        <row r="694">
          <cell r="K694">
            <v>2015056860005</v>
          </cell>
          <cell r="L694" t="str">
            <v>MEJORAMIENTO DE VÍAS URBANAS EN EL MUNICIPIO DE SANTA ROSA DE OSOS, ANTIOQUIA, OCCIDENTE</v>
          </cell>
          <cell r="M694">
            <v>100</v>
          </cell>
          <cell r="N694">
            <v>99.78</v>
          </cell>
          <cell r="O694" t="str">
            <v>TERMINADO</v>
          </cell>
        </row>
        <row r="695">
          <cell r="K695">
            <v>2014050420001</v>
          </cell>
          <cell r="L695" t="str">
            <v>CONSTRUCCIÓN 58 SOLUCIONES DE VIVIENDA EN LOTE PROPIO EN LA ZONA RURAL SANTAFÉ DE ANTIOQUIA, ANTIOQUIA, OCCIDENTE</v>
          </cell>
          <cell r="M695">
            <v>44.83</v>
          </cell>
          <cell r="N695">
            <v>53.75</v>
          </cell>
          <cell r="O695" t="str">
            <v>CONTRATADO EN EJECUCIÓN</v>
          </cell>
        </row>
        <row r="696">
          <cell r="K696">
            <v>2013050420001</v>
          </cell>
          <cell r="L696" t="str">
            <v>CONSTRUCCIÓN SOLUCIONES DE VIVIENDA EN LA ZONA URBANA, BARRIO BUGA SANTAFÉ DE ANTIOQUIA, ANTIOQUIA, OCCIDENTE</v>
          </cell>
          <cell r="M696">
            <v>85.34</v>
          </cell>
          <cell r="N696">
            <v>72.89</v>
          </cell>
          <cell r="O696" t="str">
            <v>CONTRATADO EN EJECUCIÓN</v>
          </cell>
        </row>
        <row r="697">
          <cell r="K697">
            <v>2014050420002</v>
          </cell>
          <cell r="L697" t="str">
            <v>CONSTRUCCIÓN PARQUE DE LAS FRUTAS Y LAS ARTESANÍAS EN EL MUNICIPIO DE SANTA FE DE ANTIOQUIA, ANTIOQUIA, OCCIDENTE</v>
          </cell>
          <cell r="M697">
            <v>24.01</v>
          </cell>
          <cell r="N697">
            <v>73.41</v>
          </cell>
          <cell r="O697" t="str">
            <v>CONTRATADO EN EJECUCIÓN</v>
          </cell>
        </row>
        <row r="698">
          <cell r="K698">
            <v>2014050420003</v>
          </cell>
          <cell r="L698" t="str">
            <v>ADECUACIÓN CENTRO DE ACOPIO DE TRANSPORTE PÚBLICO DEL MUNICIPIO DE SANTA FE DE ANTIOQUIA, ANTIOQUIA, OCCIDENTE</v>
          </cell>
          <cell r="M698">
            <v>0</v>
          </cell>
          <cell r="N698">
            <v>0.45</v>
          </cell>
          <cell r="O698" t="str">
            <v>CONTRATADO EN EJECUCIÓN</v>
          </cell>
        </row>
        <row r="699">
          <cell r="K699">
            <v>2015050420002</v>
          </cell>
          <cell r="L699" t="str">
            <v>CONSTRUCCIÓN CENTRO DE EVENTOS Y CONVENCIONES EN EL MUNICIPIO DE SANTA FE DE ANTIOQUIA, ANTIOQUIA, OCCIDENTE</v>
          </cell>
          <cell r="M699">
            <v>17.64</v>
          </cell>
          <cell r="N699">
            <v>36.520000000000003</v>
          </cell>
          <cell r="O699" t="str">
            <v>CONTRATADO EN EJECUCIÓN</v>
          </cell>
        </row>
        <row r="700">
          <cell r="K700">
            <v>2015050420003</v>
          </cell>
          <cell r="L700" t="str">
            <v>CONSTRUCCIÓN PARQUE MULTIMODAL EN EL MUNICIPIO DE SANTA FE DE ANTIOQUIA, ANTIOQUIA, OCCIDENTE</v>
          </cell>
          <cell r="M700">
            <v>100</v>
          </cell>
          <cell r="N700">
            <v>76.98</v>
          </cell>
          <cell r="O700" t="str">
            <v>TERMINADO</v>
          </cell>
        </row>
        <row r="701">
          <cell r="K701">
            <v>2013056900002</v>
          </cell>
          <cell r="L701" t="str">
            <v>CONSTRUCCIÓN DE 42 VIVIENDAS DE INTERÉS SOCIAL EN ZONA URBANA DEL MUNICIPIO DE SANTO DOMINGO, ANTIOQUIA, OCCIDENTE</v>
          </cell>
          <cell r="M701">
            <v>100</v>
          </cell>
          <cell r="N701">
            <v>91.97</v>
          </cell>
          <cell r="O701" t="str">
            <v>TERMINADO</v>
          </cell>
        </row>
        <row r="702">
          <cell r="K702">
            <v>2014056900001</v>
          </cell>
          <cell r="L702" t="str">
            <v>FORTALECIMIENTO DE LA CADENA PRODUCTIVA DEL SECTOR PANELERO EN EL MUNICIPIO DE SANTO DOMINGO, ANTIOQUIA, OCCIDENTE</v>
          </cell>
          <cell r="M702">
            <v>100</v>
          </cell>
          <cell r="N702">
            <v>90.83</v>
          </cell>
          <cell r="O702" t="str">
            <v>CERRADO</v>
          </cell>
        </row>
        <row r="703">
          <cell r="K703">
            <v>2015056900001</v>
          </cell>
          <cell r="L703" t="str">
            <v>CONSTRUCCIÓN DE PAVIMENTO RÍGIDO EN LA VÍA PRINCIPAL DEL CORREGIMIENTO DE BOTERO, MUNICIPIO DE SANTO DOMINGO, ANTIOQUIA, OCCIDENTE</v>
          </cell>
          <cell r="M703">
            <v>100</v>
          </cell>
          <cell r="N703">
            <v>96.49</v>
          </cell>
          <cell r="O703" t="str">
            <v>PARA CIERRE</v>
          </cell>
        </row>
        <row r="704">
          <cell r="K704">
            <v>2013056970004</v>
          </cell>
          <cell r="L704" t="str">
            <v>RENOVACIÓN DE INFRAESTRUCTURA EDUCATIVA PARA LOS C.E.R. ALDANA, POTRERITO Y LAS LAJAS DE EL SANTUARIO, ANTIOQUIA, OCCIDENTE</v>
          </cell>
          <cell r="M704">
            <v>99.7</v>
          </cell>
          <cell r="N704">
            <v>99.98</v>
          </cell>
          <cell r="O704" t="str">
            <v>CERRADO</v>
          </cell>
        </row>
        <row r="705">
          <cell r="K705">
            <v>2014056970001</v>
          </cell>
          <cell r="L705" t="str">
            <v>ADECUACIÓN DEL CANAL DE LA QUEBRADA LA MARINILLA EN LA ZONA URBANA DE EL SANTUARIO, ANTIOQUIA, OCCIDENTE</v>
          </cell>
          <cell r="M705">
            <v>100</v>
          </cell>
          <cell r="N705">
            <v>99.98</v>
          </cell>
          <cell r="O705" t="str">
            <v>CERRADO</v>
          </cell>
        </row>
        <row r="706">
          <cell r="K706">
            <v>2015057360008</v>
          </cell>
          <cell r="L706" t="str">
            <v>CONSTRUCCIÓN DE VIVIENDA DE INTERÉS PRIORITARIO PARA DAMNIFICADOS POR LA OLA INVERNAL EN EL MUNICIPIO DE SEGOVIA, ANTIOQUIA, OCCIDENTE</v>
          </cell>
          <cell r="M706">
            <v>0</v>
          </cell>
          <cell r="N706">
            <v>0</v>
          </cell>
          <cell r="O706" t="str">
            <v>EN PROCESO DE CONTRATACIÓN</v>
          </cell>
        </row>
        <row r="707">
          <cell r="K707">
            <v>2015057360009</v>
          </cell>
          <cell r="L707" t="str">
            <v>ADECUACIÓN Y MEJORAMIENTO DE ESCENARIOS DEPORTIVOS Y RECREATIVOS DE LA UNIDAD DEPORTIVA ABEL RIVERA VILLA EN EL MUNICIPIO DE SEGOVIA, ANTIOQUIA, OCCIDENTE</v>
          </cell>
          <cell r="M707">
            <v>0</v>
          </cell>
          <cell r="N707">
            <v>0</v>
          </cell>
          <cell r="O707" t="str">
            <v>CONTRATADO EN EJECUCIÓN</v>
          </cell>
        </row>
        <row r="708">
          <cell r="K708">
            <v>2013057360001</v>
          </cell>
          <cell r="L708" t="str">
            <v>IMPLEMENTACIÓN DE LA PRIMERA ETAPA DEL CIRCUITO CERRADO DE TELEVISÓN (CCTV) PARA LA VIDEO VIGILANCIA CIUDADANA DEL MUNICIPIO DE SEGOVIA, ANTIOQUIA, OCCIDENTE</v>
          </cell>
          <cell r="M708">
            <v>100</v>
          </cell>
          <cell r="N708">
            <v>99.91</v>
          </cell>
          <cell r="O708" t="str">
            <v>TERMINADO</v>
          </cell>
        </row>
        <row r="709">
          <cell r="K709">
            <v>2013057360002</v>
          </cell>
          <cell r="L709" t="str">
            <v>CONSTRUCCIÓN DE UNA PLACA POLIDEPORTIVA DEL BARRIO ARGELIA EN EL MUNICIPIO DE SEGOVIA, ANTIOQUIA, OCCIDENTE</v>
          </cell>
          <cell r="M709">
            <v>100</v>
          </cell>
          <cell r="N709">
            <v>77.349999999999994</v>
          </cell>
          <cell r="O709" t="str">
            <v>TERMINADO</v>
          </cell>
        </row>
        <row r="710">
          <cell r="K710">
            <v>2013057360003</v>
          </cell>
          <cell r="L710" t="str">
            <v>CONSTRUCCIÓN DEL PARQUE DE MERCADO DEL MUNIPIO DE SEGOVIA, ANTIOQUIA, OCCIDENTE</v>
          </cell>
          <cell r="M710">
            <v>100</v>
          </cell>
          <cell r="N710">
            <v>41.86</v>
          </cell>
          <cell r="O710" t="str">
            <v>TERMINADO</v>
          </cell>
        </row>
        <row r="711">
          <cell r="K711">
            <v>2015057360001</v>
          </cell>
          <cell r="L711" t="str">
            <v>CONSTRUCCIÓN DE PAVIMENTO DE LA VÍA DE ACCESO AL MUNICIPIO DE SEGOVIA Y OBRAS COMPLEMENTARIAS EN EL MUNICIPIO DE SEGOVIA, ANTIOQUIA, OCCIDENTE</v>
          </cell>
          <cell r="M711">
            <v>82</v>
          </cell>
          <cell r="N711">
            <v>72.31</v>
          </cell>
          <cell r="O711" t="str">
            <v>CONTRATADO EN EJECUCIÓN</v>
          </cell>
        </row>
        <row r="712">
          <cell r="K712">
            <v>2015057360002</v>
          </cell>
          <cell r="L712" t="str">
            <v>CONSTRUCCIÓN DE LA RED DE ALCANTARILLADO DEL SECTOR SANTA MARTA EN EL ÁREA URBANA DE MUNICIPIO DE SEGOVIA, ANTIOQUIA</v>
          </cell>
          <cell r="M712">
            <v>100</v>
          </cell>
          <cell r="N712">
            <v>93.54</v>
          </cell>
          <cell r="O712" t="str">
            <v>TERMINADO</v>
          </cell>
        </row>
        <row r="713">
          <cell r="K713">
            <v>2015057360003</v>
          </cell>
          <cell r="L713" t="str">
            <v>ADQUISICIÓN DE AMBULANCIA PARA EL TRANSPORTE ADECUADO Y OPORTUNO DE LOS PACIENTES DE LA ESE SAN JUAN DE DIOS DEL MUNICIPIO DE SEGOVIA, ANTIOQUIA, OCCIDENTE</v>
          </cell>
          <cell r="M713">
            <v>100</v>
          </cell>
          <cell r="N713">
            <v>100</v>
          </cell>
          <cell r="O713" t="str">
            <v>TERMINADO</v>
          </cell>
        </row>
        <row r="714">
          <cell r="K714">
            <v>2015057360004</v>
          </cell>
          <cell r="L714" t="str">
            <v>MEJORAMIENTO DE LA INFRAESTRUCTURA FÍSICA DE LA INSTITUCIÓN EDUCATIVA FRAY MARTÍN DE PORRES DEL MUNICIPIO DE SEGOVIA, ANTIOQUIA, OCCIDENTE</v>
          </cell>
          <cell r="M714">
            <v>100</v>
          </cell>
          <cell r="N714">
            <v>98.81</v>
          </cell>
          <cell r="O714" t="str">
            <v>TERMINADO</v>
          </cell>
        </row>
        <row r="715">
          <cell r="K715">
            <v>2015057360005</v>
          </cell>
          <cell r="L715" t="str">
            <v>ADECUACIÓN Y MEJORAMIENTO DE LA INFRAESTRUCTURA FÍSICA DEL AUDITORIO DE LA INSTITUCIÓN EDUCATIVA LIBORIO BATALLER DEL MUNICIPIO DE SEGOVIA, ANTIOQUIA, OCCIDENTE</v>
          </cell>
          <cell r="M715">
            <v>0</v>
          </cell>
          <cell r="N715">
            <v>79.97</v>
          </cell>
          <cell r="O715" t="str">
            <v>CONTRATADO EN EJECUCIÓN</v>
          </cell>
        </row>
        <row r="716">
          <cell r="K716">
            <v>2015057360006</v>
          </cell>
          <cell r="L716" t="str">
            <v>ACTUALIZACIÓN CATASTRAL RURAL EN EL MUNICIPIO DE SEGOVIA, ANTIOQUIA, OCCIDENTE</v>
          </cell>
          <cell r="M716">
            <v>0</v>
          </cell>
          <cell r="N716">
            <v>25.62</v>
          </cell>
          <cell r="O716" t="str">
            <v>CONTRATADO EN EJECUCIÓN</v>
          </cell>
        </row>
        <row r="717">
          <cell r="K717">
            <v>2015057360007</v>
          </cell>
          <cell r="L717" t="str">
            <v>ACTUALIZACIÓN CATASTRAL URBANA EN EL MUNICIPIO DE SEGOVIA, ANTIOQUIA, OCCIDENTE</v>
          </cell>
          <cell r="M717">
            <v>0</v>
          </cell>
          <cell r="N717">
            <v>46.25</v>
          </cell>
          <cell r="O717" t="str">
            <v>CONTRATADO EN EJECUCIÓN</v>
          </cell>
        </row>
        <row r="718">
          <cell r="K718">
            <v>2012057560001</v>
          </cell>
          <cell r="L718" t="str">
            <v>MEJORAMIENTO ACCESIBILIDAD VEREDAL A TRAVÉS DE LA CONSTRUCCIÓN DE  PUENTE VEHICULAR SOBRE LA QUEBRADONA EN LA VEREDA EL SALTO MUNICIPIO DE SONSON, ANTIOQUIA</v>
          </cell>
          <cell r="M718">
            <v>100</v>
          </cell>
          <cell r="N718">
            <v>100</v>
          </cell>
          <cell r="O718" t="str">
            <v>CERRADO</v>
          </cell>
        </row>
        <row r="719">
          <cell r="K719">
            <v>2012057560003</v>
          </cell>
          <cell r="L719" t="str">
            <v>CONSTRUCCIÓN CUBIERTA, GRADERIAS E ILUMINACIÓN DE PLACA POLIDEPORTIVA DEL CORREGIMIENTO SAN MIGUEL DE SONSON, ANTIOQUIA.</v>
          </cell>
          <cell r="M719">
            <v>100</v>
          </cell>
          <cell r="N719">
            <v>100</v>
          </cell>
          <cell r="O719" t="str">
            <v>CERRADO</v>
          </cell>
        </row>
        <row r="720">
          <cell r="K720">
            <v>2012057560004</v>
          </cell>
          <cell r="L720" t="str">
            <v>IMPLEMENTACIÓN PROYECTO JÓVENES CON COMPROMISO SONSON, ANTIOQUIA, OCCIDENTE</v>
          </cell>
          <cell r="M720">
            <v>100</v>
          </cell>
          <cell r="N720">
            <v>99.78</v>
          </cell>
          <cell r="O720" t="str">
            <v>CERRADO</v>
          </cell>
        </row>
        <row r="721">
          <cell r="K721">
            <v>2013057560001</v>
          </cell>
          <cell r="L721" t="str">
            <v>ADECUACIÓN DE INFRAESTRUCTURA DEPORTIVA PARA LA PROMOCIÓN Y DESARROLLO DE CAPACIDADES DEPORTIVAS Y SOCIALES DE NIÑOS Y JOVENES EN JERUSALÉN SONSON, ANTIOQUIA, OCCIDENTE</v>
          </cell>
          <cell r="M721">
            <v>100</v>
          </cell>
          <cell r="N721">
            <v>100</v>
          </cell>
          <cell r="O721" t="str">
            <v>CERRADO</v>
          </cell>
        </row>
        <row r="722">
          <cell r="K722">
            <v>2013057560002</v>
          </cell>
          <cell r="L722" t="str">
            <v>ADECUACIÓN DE INFRAESTRUCTURA DEPORTIVA PARA MEJORAR SU APROVECHAMIENTO Y OPTIMIZACIÓN  EN ACTIVIDADES FÍSICAS EN EL CORREGIMIENTO LA DANTA SONSON, ANTIOQUIA, OCCIDENTE</v>
          </cell>
          <cell r="M722">
            <v>100</v>
          </cell>
          <cell r="N722">
            <v>100</v>
          </cell>
          <cell r="O722" t="str">
            <v>CERRADO</v>
          </cell>
        </row>
        <row r="723">
          <cell r="K723">
            <v>2013057560003</v>
          </cell>
          <cell r="L723" t="str">
            <v>ADQUISICIÓN DE EQUIPOS DE IMAGENOLOGÍA PARA MEJORAR LOS SERVICIOS EN SALUD EN EL MUNICIPIO DE SONSON, ANTIOQUIA, OCCIDENTE</v>
          </cell>
          <cell r="M723">
            <v>100</v>
          </cell>
          <cell r="N723">
            <v>100</v>
          </cell>
          <cell r="O723" t="str">
            <v>CERRADO</v>
          </cell>
        </row>
        <row r="724">
          <cell r="K724">
            <v>2013057560004</v>
          </cell>
          <cell r="L724" t="str">
            <v>CONSTRUCCIÓN DE RESTAURANTES ESCOLARES PARA EL MEJORAMIENTO DE LA CALIDAD DE LA EDUCACIÓN PREESCOLAR Y BÁSICA EN 8 CER DEL MUNICIPIO SONSON, ANTIOQUIA, OCCIDENTE</v>
          </cell>
          <cell r="M724">
            <v>100</v>
          </cell>
          <cell r="N724">
            <v>100</v>
          </cell>
          <cell r="O724" t="str">
            <v>CERRADO</v>
          </cell>
        </row>
        <row r="725">
          <cell r="K725">
            <v>2013057560005</v>
          </cell>
          <cell r="L725" t="str">
            <v>CONSTRUCCIÓN DEL SISTEMA DE ACUEDUCTO Y PLANTA DE POTABILIZACIÓN PARA EL AUMENTO EN COBERTURA EN LA VEREDA ROBLALITO B, MUNICIPIO DE SONSON, ANTIOQUIA, OCCIDENTE</v>
          </cell>
          <cell r="M725">
            <v>100</v>
          </cell>
          <cell r="N725">
            <v>100</v>
          </cell>
          <cell r="O725" t="str">
            <v>CERRADO</v>
          </cell>
        </row>
        <row r="726">
          <cell r="K726">
            <v>2013057560006</v>
          </cell>
          <cell r="L726" t="str">
            <v>CONSTRUCCIÓN DE LA CANCHA SINTETICA PARA FORTALECER LA PARTICIPACIÓN Y FORMACIÓN DE PROCESOS DEPORTIVOS DE LOS NIÑOS Y JOVENES DE SONSON, ANTIOQUIA, OCCIDENTE</v>
          </cell>
          <cell r="M726">
            <v>100</v>
          </cell>
          <cell r="N726">
            <v>100</v>
          </cell>
          <cell r="O726" t="str">
            <v>CERRADO</v>
          </cell>
        </row>
        <row r="727">
          <cell r="K727">
            <v>2013057560007</v>
          </cell>
          <cell r="L727" t="str">
            <v>CONSTRUCCIÓN DE PUENTE VEHICULAR PARA MEJORAR LA ACCESIBILIDAD Y COMPETITIVIDAD EN LOS CORREGIMIENTOS DEL MAGADENA MEDIO DE SONSON, ANTIOQUIA</v>
          </cell>
          <cell r="M727">
            <v>100</v>
          </cell>
          <cell r="N727">
            <v>100</v>
          </cell>
          <cell r="O727" t="str">
            <v>CERRADO</v>
          </cell>
        </row>
        <row r="728">
          <cell r="K728">
            <v>2014057560001</v>
          </cell>
          <cell r="L728" t="str">
            <v>MEJORAMIENTO DE LA INFRAESTRUCTURA DEPORTIVA EN EL MUNICIPIO DE SONSON, ANTIOQUIA</v>
          </cell>
          <cell r="M728">
            <v>100</v>
          </cell>
          <cell r="N728">
            <v>100</v>
          </cell>
          <cell r="O728" t="str">
            <v>TERMINADO</v>
          </cell>
        </row>
        <row r="729">
          <cell r="K729">
            <v>2014057560002</v>
          </cell>
          <cell r="L729" t="str">
            <v>MEJORAMIENTO DE LA HABITABILIDAD DE LA MINORÍA ÉTNICA AFROCOLOMBIANA AFROMIEL DEL CORREGIMIENTO SAN MIGUEL, MUNICIPIO DE SONSON, ANTIOQUIA</v>
          </cell>
          <cell r="M729">
            <v>100</v>
          </cell>
          <cell r="N729">
            <v>71.06</v>
          </cell>
          <cell r="O729" t="str">
            <v>TERMINADO</v>
          </cell>
        </row>
        <row r="730">
          <cell r="K730">
            <v>2014057560003</v>
          </cell>
          <cell r="L730" t="str">
            <v>ESTUDIOS Y DISEÑOS DEL ESTADIO DE FÚTBOL DEL MUNICIPIO DE SONSON, ANTIOQUIA</v>
          </cell>
          <cell r="M730">
            <v>100</v>
          </cell>
          <cell r="N730">
            <v>100</v>
          </cell>
          <cell r="O730" t="str">
            <v>CERRADO</v>
          </cell>
        </row>
        <row r="731">
          <cell r="K731">
            <v>2014057560004</v>
          </cell>
          <cell r="L731" t="str">
            <v>ESTUDIOS Y DISEÑOS PARA LA INTERVENCIÓN DEL ESPACIO PÚBLICO EN EL SECTOR  ESTADIO DEL MUNICIPIO DE SONSON, ANTIOQUIA, OCCIDENTE</v>
          </cell>
          <cell r="M731">
            <v>100</v>
          </cell>
          <cell r="N731">
            <v>100</v>
          </cell>
          <cell r="O731" t="str">
            <v>CERRADO</v>
          </cell>
        </row>
        <row r="732">
          <cell r="K732">
            <v>2013057610001</v>
          </cell>
          <cell r="L732" t="str">
            <v>CONSTRUCCIÓN DEL CENTRO DE ACOPIO SOPETRÁN, ANTIOQUIA, OCCIDENTE</v>
          </cell>
          <cell r="M732">
            <v>100</v>
          </cell>
          <cell r="N732">
            <v>99.9</v>
          </cell>
          <cell r="O732" t="str">
            <v>TERMINADO</v>
          </cell>
        </row>
        <row r="733">
          <cell r="K733">
            <v>2013057610002</v>
          </cell>
          <cell r="L733" t="str">
            <v>CONSTRUCCIÓN DE LAS OBRAS  DE URBANISMO PARA LA URBANIZACIÓN VILLA MORENA   DEL MUNICIPIO DE SOPETRÁN, ANTIOQUIA, OCCIDENTE</v>
          </cell>
          <cell r="M733">
            <v>100</v>
          </cell>
          <cell r="N733">
            <v>98.63</v>
          </cell>
          <cell r="O733" t="str">
            <v>TERMINADO</v>
          </cell>
        </row>
        <row r="734">
          <cell r="K734">
            <v>2013057610003</v>
          </cell>
          <cell r="L734" t="str">
            <v>ADECUACIÓN DE LA UNIDAD CULTURAL Y DEPORTIVA JOSÉ MARÍA VILLA DE LA ZONA URBANA DEL MUNICIPIO DE SOPETRÁN, ANTIOQUIA, OCCIDENTE</v>
          </cell>
          <cell r="M734">
            <v>100</v>
          </cell>
          <cell r="N734">
            <v>100</v>
          </cell>
          <cell r="O734" t="str">
            <v>TERMINADO</v>
          </cell>
        </row>
        <row r="735">
          <cell r="K735">
            <v>2013057610004</v>
          </cell>
          <cell r="L735" t="str">
            <v>RECUPERACIÓN DE LA CALLE 10 DE LA ZONA URBANA DEL MUNICIPIO DE SOPETRÁN, ANTIOQUIA, OCCIDENTE</v>
          </cell>
          <cell r="M735">
            <v>100</v>
          </cell>
          <cell r="N735">
            <v>100</v>
          </cell>
          <cell r="O735" t="str">
            <v>TERMINADO</v>
          </cell>
        </row>
        <row r="736">
          <cell r="K736">
            <v>2013057610005</v>
          </cell>
          <cell r="L736" t="str">
            <v>REHABILITACIÓN Y PUESTA EN FUNCIONAMIENTO DE LA PLACA POLIDEPORTIVA DEL CORREGIMIENTO DE SAN NICOLÁS DE BARY EN EL MUNICIPIO DE SOPETRÁN, ANTIOQUIA, OCCIDENTE</v>
          </cell>
          <cell r="M736">
            <v>100</v>
          </cell>
          <cell r="N736">
            <v>5.1100000000000003</v>
          </cell>
          <cell r="O736" t="str">
            <v>TERMINADO</v>
          </cell>
        </row>
        <row r="737">
          <cell r="K737">
            <v>2014057610001</v>
          </cell>
          <cell r="L737" t="str">
            <v>MEJORAMIENTO DE LA PLACA POLIDEPORTIVA DEL CORREGIMIENTO DE SAN NICOLÁS DEL MUNICIPIO DE SOPETRÁN, ANTIOQUIA, OCCIDENTE</v>
          </cell>
          <cell r="M737">
            <v>100</v>
          </cell>
          <cell r="N737">
            <v>92.94</v>
          </cell>
          <cell r="O737" t="str">
            <v>TERMINADO</v>
          </cell>
        </row>
        <row r="738">
          <cell r="K738">
            <v>2015057610001</v>
          </cell>
          <cell r="L738" t="str">
            <v>REHABILITACIÓN DEL PAVIMENTO DE VIAS URBANAS EN LA CABECERA MUNICIPAL DE SOPETRÁN, ANTIOQUIA, OCCIDENTE</v>
          </cell>
          <cell r="M738">
            <v>0</v>
          </cell>
          <cell r="N738">
            <v>43.99</v>
          </cell>
          <cell r="O738" t="str">
            <v>CONTRATADO EN EJECUCIÓN</v>
          </cell>
        </row>
        <row r="739">
          <cell r="K739">
            <v>2013057900001</v>
          </cell>
          <cell r="L739" t="str">
            <v>CONSTRUCCIÓN DE PAVIMENTO EN EL CASCO URBANO DE LOS CORREGIMIENTOS EL DOCE, EL GUAIMARO, BARRO BLANCO Y LA CAUCANA, MUNICIPIO DE TARAZÁ, ANTIOQUIA, OCCIDENTE</v>
          </cell>
          <cell r="M739">
            <v>100</v>
          </cell>
          <cell r="N739">
            <v>99.98</v>
          </cell>
          <cell r="O739" t="str">
            <v>CERRADO</v>
          </cell>
        </row>
        <row r="740">
          <cell r="K740">
            <v>2013057900003</v>
          </cell>
          <cell r="L740" t="str">
            <v>CONSTRUCCIÓN DEL SISTEMA DE ALCANTARILLADO PLUVIAL Y OBRAS DE EMBELLECIMIENTO EN EL SECTOR LA AVENIDA, CALLE 34 Y CARRERA 30 TARAZÁ, ANTIOQUIA, OCCIDENTE</v>
          </cell>
          <cell r="M740">
            <v>100</v>
          </cell>
          <cell r="N740">
            <v>100</v>
          </cell>
          <cell r="O740" t="str">
            <v>CERRADO</v>
          </cell>
        </row>
        <row r="741">
          <cell r="K741">
            <v>2013057900006</v>
          </cell>
          <cell r="L741" t="str">
            <v>CONSTRUCCIÓN DE 250 METROS LINEALES DE PAVIMENTO, EN EL BARRIO BUENOS AIRES, EN LA CALLE 28A ENTRE CRA 40 Y CRA 37, ZONA URBANA DE TARAZÁ, ANTIOQUIA, OCCIDENTE</v>
          </cell>
          <cell r="M741">
            <v>100</v>
          </cell>
          <cell r="N741">
            <v>95.76</v>
          </cell>
          <cell r="O741" t="str">
            <v>CERRADO</v>
          </cell>
        </row>
        <row r="742">
          <cell r="K742">
            <v>2013057900012</v>
          </cell>
          <cell r="L742" t="str">
            <v>HABILITACIÓN Y MANTENMIENTO DE 5300 METROS LINEALES DEL CAÑO EL TOPACIO EN EL CASCO URBANO DEL MUNICIPIO DE TARAZÁ, ANTIOQUIA, OCCIDENTE</v>
          </cell>
          <cell r="M742">
            <v>100</v>
          </cell>
          <cell r="N742">
            <v>99.51</v>
          </cell>
          <cell r="O742" t="str">
            <v>CERRADO</v>
          </cell>
        </row>
        <row r="743">
          <cell r="K743">
            <v>2013057900013</v>
          </cell>
          <cell r="L743" t="str">
            <v>ASISTENCIA INTEGRAL AL GRUPO POBLACIONAL DEL ADULTO MAYOR TARAZÁ, ANTIOQUIA, OCCIDENTE</v>
          </cell>
          <cell r="M743">
            <v>100</v>
          </cell>
          <cell r="N743">
            <v>100</v>
          </cell>
          <cell r="O743" t="str">
            <v>CERRADO</v>
          </cell>
        </row>
        <row r="744">
          <cell r="K744">
            <v>2013057900014</v>
          </cell>
          <cell r="L744" t="str">
            <v>CONSTRUCCIÓN DE ALCANTARILLADO SANITARIO Y MEJORAMIENTO DEL ENTORNO EN EL BARRIO LA LUCHA, EN EL ÁREA URBANA DEL MUNICIPIO DE TARAZÁ, ANTIOQUIA, OCCIDENTE</v>
          </cell>
          <cell r="M744">
            <v>100</v>
          </cell>
          <cell r="N744">
            <v>97.58</v>
          </cell>
          <cell r="O744" t="str">
            <v>TERMINADO</v>
          </cell>
        </row>
        <row r="745">
          <cell r="K745">
            <v>2013057900015</v>
          </cell>
          <cell r="L745" t="str">
            <v>ADECUACIÓN Y REMODELACIÓN DE LA I.E. RAFAEL NUÑES, ZONA URBANA DEL MUNICIPIO DE TARAZÁ, ANTIOQUIA, OCCIDENTE</v>
          </cell>
          <cell r="M745">
            <v>100</v>
          </cell>
          <cell r="N745">
            <v>98.87</v>
          </cell>
          <cell r="O745" t="str">
            <v>CERRADO</v>
          </cell>
        </row>
        <row r="746">
          <cell r="K746">
            <v>2013057900018</v>
          </cell>
          <cell r="L746" t="str">
            <v>CONSTRUCCIÓN DE 2 AULAS Y SALA DE SISTEMA EN EL SEGUNDO NIVEL DEL CER CARLOS ARTURO QUINTERO, VEREDA PIEDRAS DEL MUNICIPIO TARAZÁ, ANTIOQUIA, OCCIDENTE</v>
          </cell>
          <cell r="M746">
            <v>100</v>
          </cell>
          <cell r="N746">
            <v>99.44</v>
          </cell>
          <cell r="O746" t="str">
            <v>CERRADO</v>
          </cell>
        </row>
        <row r="747">
          <cell r="K747">
            <v>2013057900021</v>
          </cell>
          <cell r="L747" t="str">
            <v>MANTENIMIENTO Y HABILITACIÓN DEL TRAMO DE VÍA COMPRENDIDO ENTRE LA VEREDA EL EMBARETADO Y EL PUNTO DENOMUNADO LA PORRA TARAZÁ, ANTIOQUIA, OCCIDENTE</v>
          </cell>
          <cell r="M747">
            <v>100</v>
          </cell>
          <cell r="N747">
            <v>99.87</v>
          </cell>
          <cell r="O747" t="str">
            <v>CERRADO</v>
          </cell>
        </row>
        <row r="748">
          <cell r="K748">
            <v>2013057900022</v>
          </cell>
          <cell r="L748" t="str">
            <v>SUBSIDIO PARA LOS SERVICIOS DE ACUEDUCTO Y ALCANTARILLADO EN LOS ESTRATOS 1, 2 Y 3 DEL MUNICIPIO DE TARAZÁ, ANTIOQUIA, OCCIDENTE</v>
          </cell>
          <cell r="M748">
            <v>100</v>
          </cell>
          <cell r="N748">
            <v>95.79</v>
          </cell>
          <cell r="O748" t="str">
            <v>CERRADO</v>
          </cell>
        </row>
        <row r="749">
          <cell r="K749">
            <v>2014057900001</v>
          </cell>
          <cell r="L749" t="str">
            <v>APORTES PARA LA CONTINUIDAD DEL REGIMEN SUBSIDIADO Y AFILIACION DE LA POBLACIÓN POBRE SIN AFILIAR EN EL MUNICIPIO DE TARAZÁ, ANTIOQUIA, OCCIDENTE</v>
          </cell>
          <cell r="M749">
            <v>100</v>
          </cell>
          <cell r="N749">
            <v>100</v>
          </cell>
          <cell r="O749" t="str">
            <v>CERRADO</v>
          </cell>
        </row>
        <row r="750">
          <cell r="K750">
            <v>2014057900002</v>
          </cell>
          <cell r="L750" t="str">
            <v>APORTES PARA GARANTIZAR LA CONTINUIDAD DE LA POBLACIÓN AFILIADA EN SALUD AL REGIMEN SUBSIDIADO TARAZÁ, ANTIOQUIA, OCCIDENTE</v>
          </cell>
          <cell r="M750">
            <v>100</v>
          </cell>
          <cell r="N750">
            <v>100</v>
          </cell>
          <cell r="O750" t="str">
            <v>CERRADO</v>
          </cell>
        </row>
        <row r="751">
          <cell r="K751">
            <v>2014057900003</v>
          </cell>
          <cell r="L751" t="str">
            <v>ADQUISICIÓN DE PREDIOS Y MEJORAS PARA LA CONSTRUCCIÓN DE OBRAS DE INTEGRACIÓN URBANÍSTICA EN EL MUNICIPIO DE TARAZÁ, ANTIOQUIA, OCCIDENTE</v>
          </cell>
          <cell r="M751">
            <v>100</v>
          </cell>
          <cell r="N751">
            <v>96.31</v>
          </cell>
          <cell r="O751" t="str">
            <v>CERRADO</v>
          </cell>
        </row>
        <row r="752">
          <cell r="K752">
            <v>2014057900004</v>
          </cell>
          <cell r="L752" t="str">
            <v>CONSTRUCCIÓN DE PUENTE COLGANTE SOBRE LA QUEBRADA SAN AGUSTIN EN ZONA RURAL DEL MUNICIPIO DE TARAZÁ, ANTIOQUIA, OCCIDENTE</v>
          </cell>
          <cell r="M752">
            <v>0</v>
          </cell>
          <cell r="N752">
            <v>0</v>
          </cell>
          <cell r="O752" t="str">
            <v>SIN CONTRATAR</v>
          </cell>
        </row>
        <row r="753">
          <cell r="K753">
            <v>2014057900006</v>
          </cell>
          <cell r="L753" t="str">
            <v>CONSTRUCCIÓN DE PAVIMENTO RÍGIDO EN LOS BARRIOS BUENOS AIRES, NUEVO MILENIO, MESETAS Y PAVAS EN EL CASCO URBANO DEL MUNICIPIO DE TARAZÁ, ANTIOQUIA, OCCIDENTE</v>
          </cell>
          <cell r="M753">
            <v>100</v>
          </cell>
          <cell r="N753">
            <v>100</v>
          </cell>
          <cell r="O753" t="str">
            <v>TERMINADO</v>
          </cell>
        </row>
        <row r="754">
          <cell r="K754">
            <v>2015057900002</v>
          </cell>
          <cell r="L754" t="str">
            <v>CONSTRUCCIÓN DE PARQUE RECREATIVO EN EL BARRIO LAS PALMAS EN EL CASCO URBANO DEL MUNICIPIO DE TARAZÁ, ANTIOQUIA, OCCIDENTE</v>
          </cell>
          <cell r="M754">
            <v>100</v>
          </cell>
          <cell r="N754">
            <v>99.99</v>
          </cell>
          <cell r="O754" t="str">
            <v>CERRADO</v>
          </cell>
        </row>
        <row r="755">
          <cell r="K755">
            <v>2015057900003</v>
          </cell>
          <cell r="L755" t="str">
            <v>CONSTRUCCIÓN DE ALCANTARILLADO Y OBRAS COMPLEMENTARIAS EN EL CORREGIMIENTO PUERTO ANTIOQUIA EN EL MUNICIPIO DE TARAZÁ, ANTIOQUIA, OCCIDENTE</v>
          </cell>
          <cell r="M755">
            <v>100</v>
          </cell>
          <cell r="N755">
            <v>99.9</v>
          </cell>
          <cell r="O755" t="str">
            <v>TERMINADO</v>
          </cell>
        </row>
        <row r="756">
          <cell r="K756">
            <v>2015057900004</v>
          </cell>
          <cell r="L756" t="str">
            <v>MEJORAMIENTO Y ADECUACIÓN DE PUENTES PEATONALES EN EL CASCO URBANO DEL MUNICIPIO DE TARAZÁ, ANTIOQUIA, OCCIDENTE</v>
          </cell>
          <cell r="M756">
            <v>100</v>
          </cell>
          <cell r="N756">
            <v>99.26</v>
          </cell>
          <cell r="O756" t="str">
            <v>CERRADO</v>
          </cell>
        </row>
        <row r="757">
          <cell r="K757">
            <v>2015057900005</v>
          </cell>
          <cell r="L757" t="str">
            <v>CONSTRUCCIÓN Y CERRAMIENTO DE CELDAS PARA LA DISPOSICIÓN FINAL DE RESIDUOS SOLIDOS EN EL MUNICIPIO DE TARAZÁ, ANTIOQUIA, OCCIDENTE</v>
          </cell>
          <cell r="M757">
            <v>100</v>
          </cell>
          <cell r="N757">
            <v>98.92</v>
          </cell>
          <cell r="O757" t="str">
            <v>PARA CIERRE</v>
          </cell>
        </row>
        <row r="758">
          <cell r="K758">
            <v>2015057900006</v>
          </cell>
          <cell r="L758" t="str">
            <v>CONSTRUCCIÓN DE ALCANTARILLADO EN EL BARRIO SAN MARTÍN Y OBRAS COMPLEMENTARIAS EN LOS BARRIOS SAN MARTÍN Y PARAÍSO, CASCO URBANO DE TARAZÁ, ANTIOQUIA, OCCIDENTE</v>
          </cell>
          <cell r="M758">
            <v>100</v>
          </cell>
          <cell r="N758">
            <v>100</v>
          </cell>
          <cell r="O758" t="str">
            <v>CERRADO</v>
          </cell>
        </row>
        <row r="759">
          <cell r="K759">
            <v>2016057900001</v>
          </cell>
          <cell r="L759" t="str">
            <v>ESTUDIO Y DISEÑOS DE DOS PUENTES VEHICULARES Y UN PUENTE PEATONAL NECESARIO CON PROYECCION A LA CONSTRUCCION PARA LA INTERCOMUNICACIÓN, PROSPERIDAD Y DESARROLLO RURAL Y URBANO DEL MUNICIPIO DE TARAZÁ, ANTIOQUIA</v>
          </cell>
          <cell r="M759">
            <v>0</v>
          </cell>
          <cell r="N759">
            <v>0</v>
          </cell>
          <cell r="O759" t="str">
            <v>EN PROCESO DE CONTRATACIÓN</v>
          </cell>
        </row>
        <row r="760">
          <cell r="K760">
            <v>2016057900002</v>
          </cell>
          <cell r="L760" t="str">
            <v>ACTUALIZACIÓN AL PLAN MAESTRO DE ACUEDUCTO Y ALCANTARILLADO DEL MUNICIPIO DE TARAZA Y ELABORACIÓN DE LOS ESTUDIOS Y DISEÑOS DEL CORREGIMIENTO DE LA CAUCANA TARAZÁ, ANTIOQUIA, OCCIDENTE</v>
          </cell>
          <cell r="M760">
            <v>0</v>
          </cell>
          <cell r="N760">
            <v>0</v>
          </cell>
          <cell r="O760" t="str">
            <v>EN PROCESO DE CONTRATACIÓN</v>
          </cell>
        </row>
        <row r="761">
          <cell r="K761">
            <v>2016057900003</v>
          </cell>
          <cell r="L761" t="str">
            <v>FORMULACIÓN DEL PLAN AGROPECUARIO MUNICIPAL TARAZÁ, ANTIOQUIA, OCCIDENTE</v>
          </cell>
          <cell r="M761">
            <v>0</v>
          </cell>
          <cell r="N761">
            <v>0</v>
          </cell>
          <cell r="O761" t="str">
            <v>EN PROCESO DE CONTRATACIÓN</v>
          </cell>
        </row>
        <row r="762">
          <cell r="K762">
            <v>2016057900004</v>
          </cell>
          <cell r="L762" t="str">
            <v>ACTUALIZACIÓN Y AJUSTES DEL PLAN BASICO DE ORDENAMIENTO TERRITORIAL  DEL MUNICIPIO DE TARAZÁ, ANTIOQUIA, OCCIDENTE</v>
          </cell>
          <cell r="M762">
            <v>0</v>
          </cell>
          <cell r="N762">
            <v>0</v>
          </cell>
          <cell r="O762" t="str">
            <v>EN PROCESO DE CONTRATACIÓN</v>
          </cell>
        </row>
        <row r="763">
          <cell r="K763">
            <v>2016057900005</v>
          </cell>
          <cell r="L763" t="str">
            <v>CONSTRUCCIÓN DE PAVIMENTO HIDRAULICO EN EL TRAMO COMPRENDIDO ENTRE EL KM00+250 Y EL KM 03+250 DE LA VIA QUE CONDUCE DEL CASCO URBANO DEL MUNICIPIO AL CORREGIMIENTO LA CAUCANA EN EL AREA RURAL TARAZA ANTIOQUIA</v>
          </cell>
          <cell r="M763">
            <v>0</v>
          </cell>
          <cell r="N763">
            <v>0</v>
          </cell>
          <cell r="O763" t="str">
            <v>EN PROCESO DE CONTRATACIÓN</v>
          </cell>
        </row>
        <row r="764">
          <cell r="K764">
            <v>2013057920001</v>
          </cell>
          <cell r="L764" t="str">
            <v>MEJORAMIENTO DE VIVIENDAS EN LA ZONA URBANA Y RURAL DEL MUNICIPIO DE TARSO , ANTIOQUIA, OCCIDENTE</v>
          </cell>
          <cell r="M764">
            <v>100</v>
          </cell>
          <cell r="N764">
            <v>97.56</v>
          </cell>
          <cell r="O764" t="str">
            <v>CERRADO</v>
          </cell>
        </row>
        <row r="765">
          <cell r="K765">
            <v>2014057920001</v>
          </cell>
          <cell r="L765" t="str">
            <v>CONSTRUCCIÓN PRIMERA ETAPA DEL CENTRO DE DESARROLLO INFANTIL EN EL MUNICIPIO TARSO, ANTIOQUIA, OCCIDENTE</v>
          </cell>
          <cell r="M765">
            <v>100</v>
          </cell>
          <cell r="N765">
            <v>99.95</v>
          </cell>
          <cell r="O765" t="str">
            <v>CERRADO</v>
          </cell>
        </row>
        <row r="766">
          <cell r="K766">
            <v>2014057920002</v>
          </cell>
          <cell r="L766" t="str">
            <v>CONSTRUCCIÓN DE LA CASA DE LA SOBERANIA ALIMENTARIA DEL MUNICIPIO DE TARSO, ANTIOQUIA, OCCIDENTE</v>
          </cell>
          <cell r="M766">
            <v>100</v>
          </cell>
          <cell r="N766">
            <v>99.51</v>
          </cell>
          <cell r="O766" t="str">
            <v>CERRADO</v>
          </cell>
        </row>
        <row r="767">
          <cell r="K767">
            <v>2012058090002</v>
          </cell>
          <cell r="L767" t="str">
            <v>SERVICIO DE TRANSPORTE ESCOLAR A ESTUDIANTES DEL MUNICIPIO DE TITIRIBÍ, ANTIOQUIA, OCCIDENTE</v>
          </cell>
          <cell r="M767">
            <v>58.41</v>
          </cell>
          <cell r="N767">
            <v>83.77</v>
          </cell>
          <cell r="O767" t="str">
            <v>CONTRATADO EN EJECUCIÓN</v>
          </cell>
        </row>
        <row r="768">
          <cell r="K768">
            <v>2012058090003</v>
          </cell>
          <cell r="L768" t="str">
            <v>FORTALECIMIENTO DEL CENTRO DE INICIACIÓN Y FORMACIÓN DEPORTIVA Y DEL CENTRO DE PROMOCIÓN DE LA SALUD EN TITIRIBÍ, ANTIOQUIA, OCCIDENTE</v>
          </cell>
          <cell r="M768">
            <v>100</v>
          </cell>
          <cell r="N768">
            <v>79.180000000000007</v>
          </cell>
          <cell r="O768" t="str">
            <v>TERMINADO</v>
          </cell>
        </row>
        <row r="769">
          <cell r="K769">
            <v>2012058090004</v>
          </cell>
          <cell r="L769" t="str">
            <v>FORTALECIMIENTO ESCUELA DE ARTES TITIRIBÍ, ANTIOQUIA, OCCIDENTE</v>
          </cell>
          <cell r="M769">
            <v>13.38</v>
          </cell>
          <cell r="N769">
            <v>98.81</v>
          </cell>
          <cell r="O769" t="str">
            <v>CONTRATADO EN EJECUCIÓN</v>
          </cell>
        </row>
        <row r="770">
          <cell r="K770">
            <v>2013058090001</v>
          </cell>
          <cell r="L770" t="str">
            <v>ACTUALIZACIÓN DE LOS DATOS FISICOS, JURICOS Y/O ECONOMICOS DE LOS PREDIOD RURALES Y URBANOS DEL MUNICIPIO DE TITIRIBÍ, ANTIOQUIA, OCCIDENTE</v>
          </cell>
          <cell r="M770">
            <v>100</v>
          </cell>
          <cell r="N770">
            <v>99.8</v>
          </cell>
          <cell r="O770" t="str">
            <v>CERRADO</v>
          </cell>
        </row>
        <row r="771">
          <cell r="K771">
            <v>2013058090002</v>
          </cell>
          <cell r="L771" t="str">
            <v>ESTUDIOS Y DISEÑOS PARA EL MEJORAMIENTO Y CONSTRUCCIÓN DE LA INFRAESTRUCTURA CULTURAL Y DEPORTIVA DEL MUNICIPIO DE TITIRIBÍ, ANTIOQUIA, OCCIDENTE</v>
          </cell>
          <cell r="M771">
            <v>100</v>
          </cell>
          <cell r="N771">
            <v>99.57</v>
          </cell>
          <cell r="O771" t="str">
            <v>CERRADO</v>
          </cell>
        </row>
        <row r="772">
          <cell r="K772">
            <v>2013058090004</v>
          </cell>
          <cell r="L772" t="str">
            <v>ADECUACIÓN UNIDAD DEPORTIVA MUNICIPAL TITIRIBÍ, ANTIOQUIA, OCCIDENTE</v>
          </cell>
          <cell r="M772">
            <v>48.66</v>
          </cell>
          <cell r="N772">
            <v>99.97</v>
          </cell>
          <cell r="O772" t="str">
            <v>CONTRATADO EN EJECUCIÓN</v>
          </cell>
        </row>
        <row r="773">
          <cell r="K773">
            <v>2014058090001</v>
          </cell>
          <cell r="L773" t="str">
            <v>CONSTRUCCIÓN DE ESTUFAS EFICIENTES Y HUERTOS LEÑEROS EN EL  AREA RURAL  DEL TITIRIBÍ, ANTIOQUIA, OCCIDENTE</v>
          </cell>
          <cell r="M773">
            <v>100</v>
          </cell>
          <cell r="N773">
            <v>99.99</v>
          </cell>
          <cell r="O773" t="str">
            <v>CERRADO</v>
          </cell>
        </row>
        <row r="774">
          <cell r="K774">
            <v>2014058090002</v>
          </cell>
          <cell r="L774" t="str">
            <v>CONSTRUCCIÓN PLANTAS DE TRATAMIENTO DE AGUA POTABLE EN LA ZONA RURAL DE TITIRIBÍ, ANTIOQUIA, OCCIDENTE</v>
          </cell>
          <cell r="M774">
            <v>100</v>
          </cell>
          <cell r="N774">
            <v>100</v>
          </cell>
          <cell r="O774" t="str">
            <v>CERRADO</v>
          </cell>
        </row>
        <row r="775">
          <cell r="K775">
            <v>2014058090003</v>
          </cell>
          <cell r="L775" t="str">
            <v>DOTACIÓN DE MOBILIARIO E INSTRUMENTOS PARA LA PUESTA EN MARCHA DE LA TIENDA DE CAFÉS ESPECIALES DEL MUNICIPIO DE TITIRIBÍ, ANTIOQUIA, OCCIDENTE</v>
          </cell>
          <cell r="M775">
            <v>100</v>
          </cell>
          <cell r="N775">
            <v>99.99</v>
          </cell>
          <cell r="O775" t="str">
            <v>CERRADO</v>
          </cell>
        </row>
        <row r="776">
          <cell r="K776">
            <v>2014058090004</v>
          </cell>
          <cell r="L776" t="str">
            <v>CONSTRUCCIÓN DEL COLECTOR Y PTAR PARA EL TRATAMIENTO DE AGUAS RESIDUALES EN EL SECTOR ORIENTAL DEL MUNICIPIO DE TITIRIBÍ, ANTIOQUIA, OCCIDENTE</v>
          </cell>
          <cell r="M776">
            <v>100</v>
          </cell>
          <cell r="N776">
            <v>71.06</v>
          </cell>
          <cell r="O776" t="str">
            <v>TERMINADO</v>
          </cell>
        </row>
        <row r="777">
          <cell r="K777">
            <v>2014058090005</v>
          </cell>
          <cell r="L777" t="str">
            <v>ESTUDIOS Y DISEÑOS PARA EL MEJORAMIENTO DE LA INFRAESTRUCTURA EDUCATIVA EN EL MUNICIPIO DE TITIRIBÍ, ANTIOQUIA, OCCIDENTE</v>
          </cell>
          <cell r="M777">
            <v>100</v>
          </cell>
          <cell r="N777">
            <v>99.81</v>
          </cell>
          <cell r="O777" t="str">
            <v>CERRADO</v>
          </cell>
        </row>
        <row r="778">
          <cell r="K778">
            <v>2014058090006</v>
          </cell>
          <cell r="L778" t="str">
            <v>ESTUDIOS Y DISEÑOS PARA LA ADECUACION DE CAÑOS MEDIANTE LA CONSTRUCCION DE CANALES EN CONCRETO REFORZADO EN EL AREA URBANA DE TITIRIBÍ, ANTIOQUIA, OCCIDENTE</v>
          </cell>
          <cell r="M778">
            <v>100</v>
          </cell>
          <cell r="N778">
            <v>100</v>
          </cell>
          <cell r="O778" t="str">
            <v>CERRADO</v>
          </cell>
        </row>
        <row r="779">
          <cell r="K779">
            <v>2015058090001</v>
          </cell>
          <cell r="L779" t="str">
            <v>FORTALECIMIENTO DE LA POLITICA DE SEGURIDAD CIUDADANA, MEDIANTE LA INSTALACION DE CAMARAS DE VIGILANCIA PARA LA POLICIA NACIONAL EN TITIRIBÍ, ANTIOQUIA, OCCIDENTE</v>
          </cell>
          <cell r="M779">
            <v>0</v>
          </cell>
          <cell r="N779">
            <v>0</v>
          </cell>
          <cell r="O779" t="str">
            <v>SIN CONTRATAR</v>
          </cell>
        </row>
        <row r="780">
          <cell r="K780">
            <v>2015058090002</v>
          </cell>
          <cell r="L780" t="str">
            <v>ADECUACIÓN Y MEJORAMIENTO DE LOS CER: BOLÍVARES, LA PEÑA, LOS MICOS Y CARACOL EN TITIRIBÍ, ANTIOQUIA, OCCIDENTE</v>
          </cell>
          <cell r="M780">
            <v>100</v>
          </cell>
          <cell r="N780">
            <v>100</v>
          </cell>
          <cell r="O780" t="str">
            <v>TERMINADO</v>
          </cell>
        </row>
        <row r="781">
          <cell r="K781">
            <v>2015058090003</v>
          </cell>
          <cell r="L781" t="str">
            <v>CONSTRUCCIÓN CASA COMUNAL DEL MUNICIPIO DE TITIRIBÍ, ANTIOQUIA, OCCIDENTE</v>
          </cell>
          <cell r="M781">
            <v>100</v>
          </cell>
          <cell r="N781">
            <v>98.95</v>
          </cell>
          <cell r="O781" t="str">
            <v>CERRADO</v>
          </cell>
        </row>
        <row r="782">
          <cell r="K782">
            <v>2013058190001</v>
          </cell>
          <cell r="L782" t="str">
            <v>CONSTRUCCIÓN TANQUE DE ALMACENAMIENTO DE AGUA POTABLE DE 400 M3 EN EL MUNICIPIO DE TOLEDO, ANTIOQUIA, OCCIDENTE</v>
          </cell>
          <cell r="M782">
            <v>100</v>
          </cell>
          <cell r="N782">
            <v>90.07</v>
          </cell>
          <cell r="O782" t="str">
            <v>TERMINADO</v>
          </cell>
        </row>
        <row r="783">
          <cell r="K783">
            <v>2012058370001</v>
          </cell>
          <cell r="L783" t="str">
            <v>CONSTRUCCIÓN DE PAVIMENTO EN CONCRETO RÍGIDO Y URBANISMO EN  EL CASCO URBANO DEL MUNICIPIO DE TURBO</v>
          </cell>
          <cell r="M783">
            <v>0</v>
          </cell>
          <cell r="N783">
            <v>91.69</v>
          </cell>
          <cell r="O783" t="str">
            <v>CONTRATADO EN EJECUCIÓN</v>
          </cell>
        </row>
        <row r="784">
          <cell r="K784">
            <v>2013058370001</v>
          </cell>
          <cell r="L784" t="str">
            <v>CONSTRUCCIÓN DE 3.2 KILÓMETROS DE PAVIMENTO EN CONCRETO RÍGIDO EN EL CASCO URBANO DEL MUNICIPIO DE TURBO, ANTIOQUIA, OCCIDENTE</v>
          </cell>
          <cell r="M784">
            <v>100</v>
          </cell>
          <cell r="N784">
            <v>95.1</v>
          </cell>
          <cell r="O784" t="str">
            <v>TERMINADO</v>
          </cell>
        </row>
        <row r="785">
          <cell r="K785">
            <v>2015058370002</v>
          </cell>
          <cell r="L785" t="str">
            <v>PAVIMENTACIÓN EN CONCRETO RÍGIDO  DE LA CALLE 102 ENTRE CARRERAS 10 Y 13, EN EL CASCO URBANO DEL MUNICIPIO DE TURBO, ANTIOQUIA, OCCIDENTE</v>
          </cell>
          <cell r="M785">
            <v>82</v>
          </cell>
          <cell r="N785">
            <v>72.7</v>
          </cell>
          <cell r="O785" t="str">
            <v>CONTRATADO EN EJECUCIÓN</v>
          </cell>
        </row>
        <row r="786">
          <cell r="K786">
            <v>2015058370003</v>
          </cell>
          <cell r="L786" t="str">
            <v>CONSTRUCCIÓN EN AFIRMADO DE LA VÍA QUE COMUNICA LA CARRERA 15 CON EL NUEVO MUELLE TURÍSTICO DEL MUNICIPIO DE TURBO, TURBO, ANTIOQUIA, OCCIDENTE</v>
          </cell>
          <cell r="M786">
            <v>0</v>
          </cell>
          <cell r="N786">
            <v>0</v>
          </cell>
          <cell r="O786" t="str">
            <v>CONTRATADO EN EJECUCIÓN</v>
          </cell>
        </row>
        <row r="787">
          <cell r="K787">
            <v>2016058370002</v>
          </cell>
          <cell r="L787" t="str">
            <v>CONSTRUCCIÓN DE PASEOS URBANOS DE LAS CARRERAS 14 ENTRE LAS CALLES 96 Y 99A, Y DE LAS CALLES 96 Y 99A ENTRE LAS CARRERAS 13 Y 14 DE TURBO, ANTIOQUIA, OCCIDENTE</v>
          </cell>
          <cell r="M787">
            <v>0</v>
          </cell>
          <cell r="N787">
            <v>0</v>
          </cell>
          <cell r="O787" t="str">
            <v>SIN CONTRATAR</v>
          </cell>
        </row>
        <row r="788">
          <cell r="K788">
            <v>2016058370003</v>
          </cell>
          <cell r="L788" t="str">
            <v>CONSTRUCCIÓN DEL PARQUE LA BOMBONERA EN EL MUNCIPIO DE TURBO, ANTIOQUIA, OCCIDENTE</v>
          </cell>
          <cell r="M788">
            <v>0</v>
          </cell>
          <cell r="N788">
            <v>0</v>
          </cell>
          <cell r="O788" t="str">
            <v>SIN CONTRATAR</v>
          </cell>
        </row>
        <row r="789">
          <cell r="K789">
            <v>2013057890001</v>
          </cell>
          <cell r="L789" t="str">
            <v>ADECUACIÓN MEJORAMIENTO Y ACONDICIONAMIENTO FISICO TÁMESIS, ANTIOQUIA, OCCIDENTE</v>
          </cell>
          <cell r="M789">
            <v>99.97</v>
          </cell>
          <cell r="N789">
            <v>100</v>
          </cell>
          <cell r="O789" t="str">
            <v>CERRADO</v>
          </cell>
        </row>
        <row r="790">
          <cell r="K790">
            <v>2013057890002</v>
          </cell>
          <cell r="L790" t="str">
            <v>MEJORAMIENTO MEJORAMIENTO BASICO DE VIVIENDA RURAL 2013 TÁMESIS, ANTIOQUIA, OCCIDENTE</v>
          </cell>
          <cell r="M790">
            <v>99.76</v>
          </cell>
          <cell r="N790">
            <v>99.48</v>
          </cell>
          <cell r="O790" t="str">
            <v>CERRADO</v>
          </cell>
        </row>
        <row r="791">
          <cell r="K791">
            <v>2014057890001</v>
          </cell>
          <cell r="L791" t="str">
            <v>RECOPILACIÓN REVISION, ACTUALIZACION DEL EOT, E INCORPORACION ESTUDIO DE AMENAZAS Y RIESGOS AL ESQUEMA DE ORDENAMIENTO TERRITORIAL. TÁMESIS, ANTIOQUIA, OCCIDENTE</v>
          </cell>
          <cell r="M791">
            <v>0</v>
          </cell>
          <cell r="N791">
            <v>0</v>
          </cell>
          <cell r="O791" t="str">
            <v>EN PROCESO DE CONTRATACIÓN</v>
          </cell>
        </row>
        <row r="792">
          <cell r="K792">
            <v>2013058420001</v>
          </cell>
          <cell r="L792" t="str">
            <v>FORMULACIÓN RECONSTRUCCION DE PUENTE VEHICULAR URAMITA, ANTIOQUIA, OCCIDENTE</v>
          </cell>
          <cell r="M792">
            <v>100</v>
          </cell>
          <cell r="N792">
            <v>86.77</v>
          </cell>
          <cell r="O792" t="str">
            <v>TERMINADO</v>
          </cell>
        </row>
        <row r="793">
          <cell r="K793">
            <v>2013058420002</v>
          </cell>
          <cell r="L793" t="str">
            <v>CONSTRUCCIÓN PISTA DE PATINAJE URAMITA, ANTIOQUIA, OCCIDENTE</v>
          </cell>
          <cell r="M793">
            <v>99.97</v>
          </cell>
          <cell r="N793">
            <v>33.35</v>
          </cell>
          <cell r="O793" t="str">
            <v>TERMINADO</v>
          </cell>
        </row>
        <row r="794">
          <cell r="K794">
            <v>2013058470001</v>
          </cell>
          <cell r="L794" t="str">
            <v>REHABILITACIÓN VÍA VARIANTE DEL MUNICIPIO URRAO, ANTIOQUIA, OCCIDENTE</v>
          </cell>
          <cell r="M794">
            <v>0</v>
          </cell>
          <cell r="N794">
            <v>80.83</v>
          </cell>
          <cell r="O794" t="str">
            <v>CONTRATADO EN EJECUCIÓN</v>
          </cell>
        </row>
        <row r="795">
          <cell r="K795">
            <v>2013058470002</v>
          </cell>
          <cell r="L795" t="str">
            <v>CONSTRUCCIÓN DE VIVIENDA NUEVA EN LOS CENTROS DE MANDE Y PUNTAS DE OCAIDO DE URRAO, ANTIOQUIA, OCCIDENTE</v>
          </cell>
          <cell r="M795">
            <v>0</v>
          </cell>
          <cell r="N795">
            <v>85.41</v>
          </cell>
          <cell r="O795" t="str">
            <v>CONTRATADO EN EJECUCIÓN</v>
          </cell>
        </row>
        <row r="796">
          <cell r="K796">
            <v>2013058470004</v>
          </cell>
          <cell r="L796" t="str">
            <v>FORTALECIMIENTO DE LA PARTICIPACIÓN DE GRUPOS CULTURALES Y DEPORTIVOS  DEL MUNICIPIO EN EVENTOS ZONALES, REGIONALES Y NA A TRAVES DE LA ADQUISICIÓN DE UN VEHICULO TIPO BUS URRAO, ANTIOQUIA, OCCIDENTE</v>
          </cell>
          <cell r="M796">
            <v>100</v>
          </cell>
          <cell r="N796">
            <v>99.9</v>
          </cell>
          <cell r="O796" t="str">
            <v>CERRADO</v>
          </cell>
        </row>
        <row r="797">
          <cell r="K797">
            <v>2013058470005</v>
          </cell>
          <cell r="L797" t="str">
            <v>SUBSIDIO PARA LA CONSTRUCCIÓN DE 324 VIVIENDAS VIS PARA LA POBLACIÓN DESPLAZADA URRAO, ANTIOQUIA, OCCIDENTE</v>
          </cell>
          <cell r="M797">
            <v>14.72</v>
          </cell>
          <cell r="N797">
            <v>11.22</v>
          </cell>
          <cell r="O797" t="str">
            <v>CONTRATADO EN EJECUCIÓN</v>
          </cell>
        </row>
        <row r="798">
          <cell r="K798">
            <v>2015058470001</v>
          </cell>
          <cell r="L798" t="str">
            <v>REHABILITACIÓN DE LAS VIAS DE LA ZONA CENTRO MEDIANTE LA REPOSICIÓN DE PAVIMENTO RIGIDO EN EL MUNICIPIO URRAO, ANTIOQUIA, OCCIDENTE</v>
          </cell>
          <cell r="M798">
            <v>69.52</v>
          </cell>
          <cell r="N798">
            <v>68.39</v>
          </cell>
          <cell r="O798" t="str">
            <v>CONTRATADO EN EJECUCIÓN</v>
          </cell>
        </row>
        <row r="799">
          <cell r="K799">
            <v>2015058540002</v>
          </cell>
          <cell r="L799" t="str">
            <v>ADECUACIÓN DE LOS SISTEMAS DE CONDUCCION DEL AGUA POTABLE, PARA EL MEJORAMIENTO DE LAS CONDICIONES DE VIDA DE LA POBLACION DE LA VEREDA LA HABANA DEL MUNICIPIO DE VALDIVIA ANTIOQUIA</v>
          </cell>
          <cell r="M799">
            <v>100</v>
          </cell>
          <cell r="N799">
            <v>100</v>
          </cell>
          <cell r="O799" t="str">
            <v>CERRADO</v>
          </cell>
        </row>
        <row r="800">
          <cell r="K800">
            <v>2015058540003</v>
          </cell>
          <cell r="L800" t="str">
            <v>ADECUACIÓN DE LOS SISTEMAS DE CONDUCCION DEL AGUA POTABLE, PARA EL MEJORAMIENTO DE LAS CONDICIONES DE VIDA DE LA POBLACION DE LA VEREDA PALOMAS DEL MUNICIPIO DE VALDIVIA ANTIOQUIA</v>
          </cell>
          <cell r="M800">
            <v>100</v>
          </cell>
          <cell r="N800">
            <v>0</v>
          </cell>
          <cell r="O800" t="str">
            <v>TERMINADO</v>
          </cell>
        </row>
        <row r="801">
          <cell r="K801">
            <v>2013058540001</v>
          </cell>
          <cell r="L801" t="str">
            <v>CONSTRUCCIÓN PAVIMENTACIÓN DE VÍAS URBANAS EN EL MUNICIPIO DE VALDIVIA ANTIOQUIA VALDIVIA, ANTIOQUIA, OCCIDENTE</v>
          </cell>
          <cell r="M801">
            <v>93.89</v>
          </cell>
          <cell r="N801">
            <v>96.62</v>
          </cell>
          <cell r="O801" t="str">
            <v>TERMINADO</v>
          </cell>
        </row>
        <row r="802">
          <cell r="K802">
            <v>2013058540002</v>
          </cell>
          <cell r="L802" t="str">
            <v>CONSTRUCCIÓN CONSTRUCCIÓN DE CANCHA SINTÉTICA EN LA CABECERA MUNICIPAL DE VALDIVIA - ANTIOQUIA VALDIVIA, ANTIOQUIA,</v>
          </cell>
          <cell r="M802">
            <v>99.94</v>
          </cell>
          <cell r="N802">
            <v>6.45</v>
          </cell>
          <cell r="O802" t="str">
            <v>TERMINADO</v>
          </cell>
        </row>
        <row r="803">
          <cell r="K803">
            <v>2013058540003</v>
          </cell>
          <cell r="L803" t="str">
            <v>IMPLEMENTACIÓN DE LA 2DA ETAPA PLAN MAESTRO BARRIO FUNDADORES - PARQUE PRINCIPAL DEL MUNICIPIO DE VALDIVIA - ANTIOQUIA</v>
          </cell>
          <cell r="M803">
            <v>100</v>
          </cell>
          <cell r="N803">
            <v>99.17</v>
          </cell>
          <cell r="O803" t="str">
            <v>TERMINADO</v>
          </cell>
        </row>
        <row r="804">
          <cell r="K804">
            <v>2013058540004</v>
          </cell>
          <cell r="L804" t="str">
            <v>FORTALECIMIENTO DEL BANCO DE MAQUINARIA PARA MANTENIMIENTO Y MEJORAMIENTO DE VÍAS DEL MUNICIPIO DE VALDIVIA- ANTIOQUIA</v>
          </cell>
          <cell r="M804">
            <v>100</v>
          </cell>
          <cell r="N804">
            <v>89.53</v>
          </cell>
          <cell r="O804" t="str">
            <v>TERMINADO</v>
          </cell>
        </row>
        <row r="805">
          <cell r="K805">
            <v>2013058540006</v>
          </cell>
          <cell r="L805" t="str">
            <v>SERVICIO DE TRANSPORTE ESCOLAR DEL MUNICIPIO DE VALDIVIA</v>
          </cell>
          <cell r="M805">
            <v>100</v>
          </cell>
          <cell r="N805">
            <v>96.73</v>
          </cell>
          <cell r="O805" t="str">
            <v>TERMINADO</v>
          </cell>
        </row>
        <row r="806">
          <cell r="K806">
            <v>2013058540007</v>
          </cell>
          <cell r="L806" t="str">
            <v>IMPLEMENTACIÓN DE LA 2DA ETAPA PLAN MAESTRO BARRIO PUERTO OSPINA - CEMENTERIO DEL MUNICIPIO DE VALDIVIA-ANTIOQUIA</v>
          </cell>
          <cell r="M806">
            <v>100</v>
          </cell>
          <cell r="N806">
            <v>85.39</v>
          </cell>
          <cell r="O806" t="str">
            <v>TERMINADO</v>
          </cell>
        </row>
        <row r="807">
          <cell r="K807">
            <v>2014058540001</v>
          </cell>
          <cell r="L807" t="str">
            <v>ACTUALIZACIÓN DEL ESQUEMA DE ORDENAMIENTO TERRITORIAL EOT DEL MUNICIPIO DE VALDIVIA ANTIOQUIA</v>
          </cell>
          <cell r="M807">
            <v>90</v>
          </cell>
          <cell r="N807">
            <v>98.66</v>
          </cell>
          <cell r="O807" t="str">
            <v>CONTRATADO EN EJECUCIÓN</v>
          </cell>
        </row>
        <row r="808">
          <cell r="K808">
            <v>2014058540002</v>
          </cell>
          <cell r="L808" t="str">
            <v>CONSTRUCCIÓN E ALCANTARILLADO SANITARIO EN EL PEATONAL 20 DE JULIO Y MEJORAMIENTO DEL ENTORNO, ZONA URBANA DEL MUNICIPIO DE VALDIVIA ANTIOQUIA</v>
          </cell>
          <cell r="M808">
            <v>100</v>
          </cell>
          <cell r="N808">
            <v>99.81</v>
          </cell>
          <cell r="O808" t="str">
            <v>TERMINADO</v>
          </cell>
        </row>
        <row r="809">
          <cell r="K809">
            <v>2014058540003</v>
          </cell>
          <cell r="L809" t="str">
            <v>CONSTRUCCIÓN DE ALCANTARILLADO SANITARIO SECTOR CONOCIDO COMO LA POLA MUNICIPIO DE VALDIVIA ANTIOQUIA</v>
          </cell>
          <cell r="M809">
            <v>32.71</v>
          </cell>
          <cell r="N809">
            <v>99.9</v>
          </cell>
          <cell r="O809" t="str">
            <v>CONTRATADO EN EJECUCIÓN</v>
          </cell>
        </row>
        <row r="810">
          <cell r="K810">
            <v>2014058540004</v>
          </cell>
          <cell r="L810" t="str">
            <v>DISEÑO COMPLETOS DEL PUENTE COLGANTE SOBRE EL RIO CAUCA EN EL SECTOR PUERTO RAUDAL, QUE COMUNICA AL CORREGIMIENTO DE RAUDAL VIEJO CON EL MUNICIPIO DE VALDIVIA, ZONA RURAL DEL MUNICIPIO DE VALDIVIA ANTIOQUIA</v>
          </cell>
          <cell r="M810">
            <v>100</v>
          </cell>
          <cell r="N810">
            <v>100</v>
          </cell>
          <cell r="O810" t="str">
            <v>TERMINADO</v>
          </cell>
        </row>
        <row r="811">
          <cell r="K811">
            <v>2013058560001</v>
          </cell>
          <cell r="L811" t="str">
            <v>ACTUALIZACIÓN ESQUEMA DE ORDENAMIENTO TERRITORIAL MUNICIPIO VALPARAISO, ANTIOQUIA, OCCIDENTE</v>
          </cell>
          <cell r="M811">
            <v>100</v>
          </cell>
          <cell r="N811">
            <v>50</v>
          </cell>
          <cell r="O811" t="str">
            <v>TERMINADO</v>
          </cell>
        </row>
        <row r="812">
          <cell r="K812">
            <v>2013058560002</v>
          </cell>
          <cell r="L812" t="str">
            <v>FORMULACIÓN PLAN MUNICIPAL DE GESTIÓN DEL RIESGO DE DESASTRES VALPARAÍSO, ANTIOQUIA, OCCIDENTE</v>
          </cell>
          <cell r="M812">
            <v>100</v>
          </cell>
          <cell r="N812">
            <v>100</v>
          </cell>
          <cell r="O812" t="str">
            <v>TERMINADO</v>
          </cell>
        </row>
        <row r="813">
          <cell r="K813">
            <v>2013058560003</v>
          </cell>
          <cell r="L813" t="str">
            <v>MEJORAMIENTO VIVIENDA EN LA ZONA URBANA DEL MUNICIPIO DE VALPARAÍSO, ANTIOQUIA, OCCIDENTE</v>
          </cell>
          <cell r="M813">
            <v>100</v>
          </cell>
          <cell r="N813">
            <v>100</v>
          </cell>
          <cell r="O813" t="str">
            <v>TERMINADO</v>
          </cell>
        </row>
        <row r="814">
          <cell r="K814">
            <v>2015058560001</v>
          </cell>
          <cell r="L814" t="str">
            <v>ESTUDIOS Y DISEÑOS PARA LA REALIZACIÓN DEL SISTEMA DE DISPOSICIÓN FINAL DE RESIDUOS SÓLIDOS (RELLENO SANITARIO) EN EL MUNICIPIO DE VALPARAÍSO, ANTIOQUIA, OCCIDENTE.</v>
          </cell>
          <cell r="M814">
            <v>0</v>
          </cell>
          <cell r="N814">
            <v>0</v>
          </cell>
          <cell r="O814" t="str">
            <v>SIN CONTRATAR</v>
          </cell>
        </row>
        <row r="815">
          <cell r="K815">
            <v>2015058560002</v>
          </cell>
          <cell r="L815" t="str">
            <v>ESTUDIOS Y DISEÑOS PARA LA ADECUACIÓN Y RECUPERACIÓN DE LA ESCUELA MODELO, PATRIMONIO ARQUITECTÓNICO, PARA LA FORMACIÓN ARTÍSTICA Y CULTURAL DEL MUNICIPIO DE VALPARAÍSO, ANTIOQUIA, OCCIDENTE.</v>
          </cell>
          <cell r="M815">
            <v>0</v>
          </cell>
          <cell r="N815">
            <v>0</v>
          </cell>
          <cell r="O815" t="str">
            <v>CONTRATADO SIN ACTA DE INICIO</v>
          </cell>
        </row>
        <row r="816">
          <cell r="K816">
            <v>2015058580001</v>
          </cell>
          <cell r="L816" t="str">
            <v>CONSTRUCCIÓN DEL SISTEMA DE CAPTACIÓN Y EVACUACIÓN DE AGUAS PLUVIALES EN LA URBANIZACIÓN CASA VIVA DEL MUNICIPIO DE VEGACHÍ, ANTIOQUIA.</v>
          </cell>
          <cell r="M816">
            <v>57.85</v>
          </cell>
          <cell r="N816">
            <v>54.77</v>
          </cell>
          <cell r="O816" t="str">
            <v>CONTRATADO EN EJECUCIÓN</v>
          </cell>
        </row>
        <row r="817">
          <cell r="K817">
            <v>2015058580002</v>
          </cell>
          <cell r="L817" t="str">
            <v>REHABILITACIÓN VIAL URBANA MEDIANTE CONSTRUCCIÓN DE PAVIMENTO RÍGIDO EN LA ZONA URBANA DEL MUNICIPIO DE VEGACHÍ, ANTIOQUIA, OCCIDENTE</v>
          </cell>
          <cell r="M817">
            <v>37</v>
          </cell>
          <cell r="N817">
            <v>0</v>
          </cell>
          <cell r="O817" t="str">
            <v>CONTRATADO EN EJECUCIÓN</v>
          </cell>
        </row>
        <row r="818">
          <cell r="K818">
            <v>2013058580001</v>
          </cell>
          <cell r="L818" t="str">
            <v>REHABILITACIÓN DEL SISTEMA DE ACUEDUCTO Y ALCANTARILLADO CON RECUPERACION DE PAVIMENTO RIGIDO EN LA ZONA URBANA VEGACHÍ, ANTIOQUIA, OCCIDENTE</v>
          </cell>
          <cell r="M818">
            <v>100</v>
          </cell>
          <cell r="N818">
            <v>99.98</v>
          </cell>
          <cell r="O818" t="str">
            <v>TERMINADO</v>
          </cell>
        </row>
        <row r="819">
          <cell r="K819">
            <v>2013058580002</v>
          </cell>
          <cell r="L819" t="str">
            <v>REHABILITACIÓN DEL SISTEMA DE ACUEDUCTO Y ALCANTARILLADO CON RECUPERACIÒN DE PAVIMENTO RÌGIDO SEGUNDA ETAPA EN EL  MUNICIPIO DE VEGACHÍ, ANTIOQUIA, OCCIDENTE</v>
          </cell>
          <cell r="M819">
            <v>100</v>
          </cell>
          <cell r="N819">
            <v>96.94</v>
          </cell>
          <cell r="O819" t="str">
            <v>TERMINADO</v>
          </cell>
        </row>
        <row r="820">
          <cell r="K820">
            <v>2013058610001</v>
          </cell>
          <cell r="L820" t="str">
            <v>FORTALECIMIENTO DE LA CULTURA VENECIA, ANTIOQUIA, OCCIDENTE</v>
          </cell>
          <cell r="M820">
            <v>100</v>
          </cell>
          <cell r="N820">
            <v>99.03</v>
          </cell>
          <cell r="O820" t="str">
            <v>PARA CIERRE</v>
          </cell>
        </row>
        <row r="821">
          <cell r="K821">
            <v>2013058610002</v>
          </cell>
          <cell r="L821" t="str">
            <v>CONSTRUCCIÓN DE PLACA HUELLA EN CENTROS POBLADOS RURALES DEL MUNICIPIO DE VENECIA, ANTIOQUIA, OCCIDENTE</v>
          </cell>
          <cell r="M821">
            <v>99.99</v>
          </cell>
          <cell r="N821">
            <v>99.99</v>
          </cell>
          <cell r="O821" t="str">
            <v>TERMINADO</v>
          </cell>
        </row>
        <row r="822">
          <cell r="K822">
            <v>2013058610005</v>
          </cell>
          <cell r="L822" t="str">
            <v>MEJORAMIENTO DE PLACAS POLIDEPORTIVAS RURALES DEL MUNICIPIO DE VENECIA, ANTIOQUIA, OCCIDENTE</v>
          </cell>
          <cell r="M822">
            <v>100</v>
          </cell>
          <cell r="N822">
            <v>99.95</v>
          </cell>
          <cell r="O822" t="str">
            <v>PARA CIERRE</v>
          </cell>
        </row>
        <row r="823">
          <cell r="K823">
            <v>2015058610001</v>
          </cell>
          <cell r="L823" t="str">
            <v>CONSTRUCCIÓN PASAJE PEATONAL ETAPA 2. CALLE 50 ENTRE LAS CARRERAS 52 Y 53 VENECIA, ANTIOQUIA, OCCIDENTE</v>
          </cell>
          <cell r="M823">
            <v>99.17</v>
          </cell>
          <cell r="N823">
            <v>88.54</v>
          </cell>
          <cell r="O823" t="str">
            <v>TERMINADO</v>
          </cell>
        </row>
        <row r="824">
          <cell r="K824">
            <v>2015058610002</v>
          </cell>
          <cell r="L824" t="str">
            <v>CONSTRUCCIÓN PLAZOLETA PARA LA INTEGRACIÓN DEL PARQUE EDUCATIVO Y PALACIO MUNICIPAL DE VENECIA, ANTIOQUIA, OCCIDENTE</v>
          </cell>
          <cell r="M824">
            <v>100</v>
          </cell>
          <cell r="N824">
            <v>99.03</v>
          </cell>
          <cell r="O824" t="str">
            <v>TERMINADO</v>
          </cell>
        </row>
        <row r="825">
          <cell r="K825">
            <v>2015058610003</v>
          </cell>
          <cell r="L825" t="str">
            <v>CONSTRUCCIÓN DE PLACA HUELLAS EN LAS VEREDAS DE VENTIADERO Y EL VERGEL DE VENECIA, ANTIOQUIA, OCCIDENTE</v>
          </cell>
          <cell r="M825">
            <v>99.7</v>
          </cell>
          <cell r="N825">
            <v>97.87</v>
          </cell>
          <cell r="O825" t="str">
            <v>TERMINADO</v>
          </cell>
        </row>
        <row r="826">
          <cell r="K826">
            <v>2013058730001</v>
          </cell>
          <cell r="L826" t="str">
            <v>CONSTRUCCIÓN DE PARQUE RECREATIVO EN EL MUNICIPIO DE VIGÍA DEL FUERTE, ANTIOQUIA, OCCIDENTE</v>
          </cell>
          <cell r="M826">
            <v>100</v>
          </cell>
          <cell r="N826">
            <v>100</v>
          </cell>
          <cell r="O826" t="str">
            <v>CERRADO</v>
          </cell>
        </row>
        <row r="827">
          <cell r="K827">
            <v>2013058730002</v>
          </cell>
          <cell r="L827" t="str">
            <v>CONSTRUCCIÓN PRIMERA ETAPA DEL PARQUE LINEAL AMBIENTAL ZONA URBANA EN EL MUNICIPIO DE VIGÍA DEL FUERTE, ANTIOQUIA, OCCIDENTE</v>
          </cell>
          <cell r="M827">
            <v>99.82</v>
          </cell>
          <cell r="N827">
            <v>81.900000000000006</v>
          </cell>
          <cell r="O827" t="str">
            <v>TERMINADO</v>
          </cell>
        </row>
        <row r="828">
          <cell r="K828">
            <v>2015058730001</v>
          </cell>
          <cell r="L828" t="str">
            <v>CONSTRUCCIÓN DE UN AULA EDUCATIVA Y RESTAURANTE ESCOLAR EN POBLACIÓN INDÍGENA DEL MUNICIPIO DE VIGÍA DEL FUERTE</v>
          </cell>
          <cell r="M828">
            <v>99.99</v>
          </cell>
          <cell r="N828">
            <v>100</v>
          </cell>
          <cell r="O828" t="str">
            <v>CERRADO</v>
          </cell>
        </row>
        <row r="829">
          <cell r="K829">
            <v>2015058730002</v>
          </cell>
          <cell r="L829" t="str">
            <v>CONSTRUCCIÓN DE LA TERCERA ETAPA DEL PARQUE LINEAL EN ZONA URBANA DEL MUNICIPIO DE VIGÍA DEL FUERTE</v>
          </cell>
          <cell r="M829">
            <v>100</v>
          </cell>
          <cell r="N829">
            <v>99.82</v>
          </cell>
          <cell r="O829" t="str">
            <v>CERRADO</v>
          </cell>
        </row>
        <row r="830">
          <cell r="K830">
            <v>2013058850001</v>
          </cell>
          <cell r="L830" t="str">
            <v>MEJORAMIENTO DE LA INFRAESTRUCTURA DEPORTIVA DE LA INSTITUCION EDUCATIVA LORENZO YALÍ DEL MUNICIPIO DE YALÍ, DEPARTAMENTO DE ANTIOQUIA.</v>
          </cell>
          <cell r="M830">
            <v>100</v>
          </cell>
          <cell r="N830">
            <v>99.23</v>
          </cell>
          <cell r="O830" t="str">
            <v>TERMINADO</v>
          </cell>
        </row>
        <row r="831">
          <cell r="K831">
            <v>2013058850002</v>
          </cell>
          <cell r="L831" t="str">
            <v>AMPLIACIÓN DE LA INFRAESTRUCTURA DEPORTIVA MEDIANTE LA CONSTRUCCIÓN DE UNA PLACA POLIDEPORTIVA CUBIERTA EN LA VEREDA LA MÁSCARA DE YALÍ, ANTIOQUIA, OCCIDENTE</v>
          </cell>
          <cell r="M831">
            <v>100</v>
          </cell>
          <cell r="N831">
            <v>95.84</v>
          </cell>
          <cell r="O831" t="str">
            <v>TERMINADO</v>
          </cell>
        </row>
        <row r="832">
          <cell r="K832">
            <v>2014058850001</v>
          </cell>
          <cell r="L832" t="str">
            <v>MEJORAMIENTO DEL SISTEMA DE ACUEDUCTO Y ALCANTARILLADO DE LA ZONA URBANA DEL MUNICIPIO DE YALÍ, ANTIOQUIA, OCCIDENTE</v>
          </cell>
          <cell r="M832">
            <v>100</v>
          </cell>
          <cell r="N832">
            <v>100</v>
          </cell>
          <cell r="O832" t="str">
            <v>CERRADO</v>
          </cell>
        </row>
        <row r="833">
          <cell r="K833">
            <v>2014058850002</v>
          </cell>
          <cell r="L833" t="str">
            <v>ESTUDIOS Y DISEÑOS PARA LA CONSTRUCCIÓN DE 16 VIVIENDAS DE INTERÉS SOCIAL EN LA ZONA URBANA DEL MUNICIPIO DE YALÍ, ANTIOQUIA.</v>
          </cell>
          <cell r="M833">
            <v>100</v>
          </cell>
          <cell r="N833">
            <v>100</v>
          </cell>
          <cell r="O833" t="str">
            <v>CERRADO</v>
          </cell>
        </row>
        <row r="834">
          <cell r="K834">
            <v>2012058870001</v>
          </cell>
          <cell r="L834" t="str">
            <v>REPOSICIÓN DE LAS REDES DE ACUEDUCTO Y ALCANTARILLADO Y OBRAS CONEXAS DEL AREA URBANA DEL MUNICIPIO DE YARUMAL, ANTIOQUIA, OCCIDENTE</v>
          </cell>
          <cell r="M834">
            <v>100</v>
          </cell>
          <cell r="N834">
            <v>99.7</v>
          </cell>
          <cell r="O834" t="str">
            <v>CERRADO</v>
          </cell>
        </row>
        <row r="835">
          <cell r="K835">
            <v>2013058870002</v>
          </cell>
          <cell r="L835" t="str">
            <v>REPOSICIÓN DE LAS REDES DE ACUEDUCTO Y ALCANTARILLADO Y OBRAS CONEXAS DEL AREA URBANA EN SU SEGUNDA ETAPA YARUMAL, ANTIOQUIA, OCCIDENTE</v>
          </cell>
          <cell r="M835">
            <v>100</v>
          </cell>
          <cell r="N835">
            <v>99.89</v>
          </cell>
          <cell r="O835" t="str">
            <v>TERMINADO</v>
          </cell>
        </row>
        <row r="836">
          <cell r="K836">
            <v>2013058870003</v>
          </cell>
          <cell r="L836" t="str">
            <v>MEJORAMIENTO DE LA CADENA PRODUCTIVA DEL MUNICIPIO CON LA ADQUISICION DE MAQUINARIA AGRICOLA EN EL MUNICIPIO DE YARUMAL, ANTIOQUIA, OCCIDENTE</v>
          </cell>
          <cell r="M836">
            <v>100</v>
          </cell>
          <cell r="N836">
            <v>98.52</v>
          </cell>
          <cell r="O836" t="str">
            <v>CERRADO</v>
          </cell>
        </row>
        <row r="837">
          <cell r="K837">
            <v>2014058870001</v>
          </cell>
          <cell r="L837" t="str">
            <v>MEJORAMIENTO REHABILITACIÓN Y DE VÍAS Y ESPACIO PÚBLICO, MEDIANTE LA CONSTRUCCIÓN EN PAVIMENTO RÍGIDO DE LA CRA 19 ENTRE CALLES 20 Y YARUMAL, ANTIOQUIA, OCCIDENTE</v>
          </cell>
          <cell r="M837">
            <v>100</v>
          </cell>
          <cell r="N837">
            <v>97.71</v>
          </cell>
          <cell r="O837" t="str">
            <v>TERMINADO</v>
          </cell>
        </row>
        <row r="838">
          <cell r="K838">
            <v>2015058870001</v>
          </cell>
          <cell r="L838" t="str">
            <v>REHABILITACIÓN Y MEJORAMIENTO DE VÍAS Y ESPACIO PÚBLICO, MEDIANTE LA CONSTRUCCIÓN EN PAVIMENTO RÍGIDO EN EL SECTOR CENTRO Y BARRIO BUENOS AIRES DE YARUMAL, ANTIOQUIA, OCCIDENTE</v>
          </cell>
          <cell r="M838">
            <v>86.1</v>
          </cell>
          <cell r="N838">
            <v>99.18</v>
          </cell>
          <cell r="O838" t="str">
            <v>CONTRATADO EN EJECUCIÓN</v>
          </cell>
        </row>
        <row r="839">
          <cell r="K839">
            <v>2015058870002</v>
          </cell>
          <cell r="L839" t="str">
            <v>CONSTRUCCIÓN DE CUBIERTA Y MEJORAMIENTO DE LAS GRADERÍAS DEL SECTOR SUR DEL ESTADIO MUNICIPAL DE YARUMAL, ANTIOQUIA, OCCIDENTE</v>
          </cell>
          <cell r="M839">
            <v>100</v>
          </cell>
          <cell r="N839">
            <v>99.84</v>
          </cell>
          <cell r="O839" t="str">
            <v>CERRADO</v>
          </cell>
        </row>
        <row r="840">
          <cell r="K840">
            <v>2012058900001</v>
          </cell>
          <cell r="L840" t="str">
            <v>ADECUACIÓN CENTROS EDUCATIVOS RURALES YOLOMBÓ, ANTIOQUIA, OCCIDENTE</v>
          </cell>
          <cell r="M840">
            <v>100</v>
          </cell>
          <cell r="N840">
            <v>73.11</v>
          </cell>
          <cell r="O840" t="str">
            <v>TERMINADO</v>
          </cell>
        </row>
        <row r="841">
          <cell r="K841">
            <v>2012058900002</v>
          </cell>
          <cell r="L841" t="str">
            <v>DISEÑO Y ESTUDIOS PARA LA CONSTRUCCION DE LA CASA CAMPESINA YOLOMBÓ, ANTIOQUIA, OCCIDENTE</v>
          </cell>
          <cell r="M841">
            <v>100</v>
          </cell>
          <cell r="N841">
            <v>100</v>
          </cell>
          <cell r="O841" t="str">
            <v>CERRADO</v>
          </cell>
        </row>
        <row r="842">
          <cell r="K842">
            <v>2012058900004</v>
          </cell>
          <cell r="L842" t="str">
            <v>CONSTRUCCIÓN CASA CAMPESINA YOLOMBÓ, ANTIOQUIA, OCCIDENTE</v>
          </cell>
          <cell r="M842">
            <v>100</v>
          </cell>
          <cell r="N842">
            <v>66.83</v>
          </cell>
          <cell r="O842" t="str">
            <v>TERMINADO</v>
          </cell>
        </row>
        <row r="843">
          <cell r="K843">
            <v>2013058900001</v>
          </cell>
          <cell r="L843" t="str">
            <v>MEJORAMIENTO DE LA VÍA DE ACCESO A LA CABECERA DEL MUNICIPIO YOLOMBÓ, ANTIOQUIA, OCCIDENTE</v>
          </cell>
          <cell r="M843">
            <v>100</v>
          </cell>
          <cell r="N843">
            <v>98.48</v>
          </cell>
          <cell r="O843" t="str">
            <v>TERMINADO</v>
          </cell>
        </row>
        <row r="844">
          <cell r="K844">
            <v>2013058900002</v>
          </cell>
          <cell r="L844" t="str">
            <v>CONSTRUCCIÓN CENTRO DEPORTIVO Y RECREATIVO LOS YOLOMBOS ETAPA I MUNICIPIO YOLOMBÓ, ANTIOQUIA, OCCIDENTE</v>
          </cell>
          <cell r="M844">
            <v>95.39</v>
          </cell>
          <cell r="N844">
            <v>57.11</v>
          </cell>
          <cell r="O844" t="str">
            <v>TERMINADO</v>
          </cell>
        </row>
        <row r="845">
          <cell r="K845">
            <v>2016058900001</v>
          </cell>
          <cell r="L845" t="str">
            <v>ESTUDIOS REVISIÓN Y AJUSTES AL ESQUEMA DE ORDENAMIENTO TERRITORIAL DEL MUNICIPIO DE YOLOMBÓ, ANTIOQUIA, OCCIDENTE</v>
          </cell>
          <cell r="M845">
            <v>0</v>
          </cell>
          <cell r="N845">
            <v>0</v>
          </cell>
          <cell r="O845" t="str">
            <v>SIN CONTRATAR</v>
          </cell>
        </row>
        <row r="846">
          <cell r="K846">
            <v>2015058900001</v>
          </cell>
          <cell r="L846" t="str">
            <v>CONSTRUCCIÓN DEL CENTRO DEPORTIVO Y RECREATIVO LOS YOLOMBOS ETAPA II, MUNICIPIO DE YOLOMBÓ, ANTIOQUIA, OCCIDENTE.</v>
          </cell>
          <cell r="M846">
            <v>0</v>
          </cell>
          <cell r="N846">
            <v>0</v>
          </cell>
          <cell r="O846" t="str">
            <v>SIN CONTRATAR</v>
          </cell>
        </row>
        <row r="847">
          <cell r="K847">
            <v>2014058930001</v>
          </cell>
          <cell r="L847" t="str">
            <v>MEJORAMIENTO DEL TRASLADO BÁSICO ASISTENCIAL DE PACIENTES DE LA ESE HÉCTOR ABAD GÓMEZ MEDIANTE LA ADQUISICIÓN DE UNA AMBULANCIA TAB, YONDÓ, ANTIOQUIA, OCCIDENTE</v>
          </cell>
          <cell r="M847">
            <v>100</v>
          </cell>
          <cell r="N847">
            <v>100</v>
          </cell>
          <cell r="O847" t="str">
            <v>TERMINADO</v>
          </cell>
        </row>
        <row r="848">
          <cell r="K848">
            <v>2013058930013</v>
          </cell>
          <cell r="L848" t="str">
            <v>CONSTRUCCIÓN DE TANQUE DE ALMACENAMIENTO Y CONDUCCIÓN PARA EL SUMINISTRO DE AGUA POTABLE AL SISTEMA DE VEREDAS DEL MUNICIPIO DE YONDÓ, ANTIOQUIA, OCCIDENTE</v>
          </cell>
          <cell r="M848">
            <v>100</v>
          </cell>
          <cell r="N848">
            <v>97.73</v>
          </cell>
          <cell r="O848" t="str">
            <v>TERMINADO</v>
          </cell>
        </row>
        <row r="849">
          <cell r="K849">
            <v>2014058930002</v>
          </cell>
          <cell r="L849" t="str">
            <v>MEJORAMIENTO DE LOS TRAMOS DEL SISTEMA DE ALCANTARILLADO EN LOS BARRIOS EL PARAISO, EL PROGRESO Y LA ESPAÑOLA, EN YONDÓ, ANTIOQUIA, OCCIDENTE</v>
          </cell>
          <cell r="M849">
            <v>100</v>
          </cell>
          <cell r="N849">
            <v>125.14</v>
          </cell>
          <cell r="O849" t="str">
            <v>TERMINADO</v>
          </cell>
        </row>
        <row r="850">
          <cell r="K850">
            <v>2015058930003</v>
          </cell>
          <cell r="L850" t="str">
            <v>REHABILITACIÓN DE LOS SISTEMAS DE ACUEDUCTOS RURALES EN  8 VEREDAS DEL MUNICIPIO DE YONDÓ, ANTIOQUIA, OCCIDENTE</v>
          </cell>
          <cell r="M850">
            <v>100</v>
          </cell>
          <cell r="N850">
            <v>86.6</v>
          </cell>
          <cell r="O850" t="str">
            <v>TERMINADO</v>
          </cell>
        </row>
        <row r="851">
          <cell r="K851">
            <v>2015058930004</v>
          </cell>
          <cell r="L851" t="str">
            <v>REPOSICIÓN DE LAS REDES DE ALCANTARILLADO SANITARIO DE LOS BARRIOS TRES DE OCTURBRE Y VICTORIA DEL MUNICIPIO DE YONDÓ, ANTIOQUIA, OCCIDENTE</v>
          </cell>
          <cell r="M851">
            <v>100</v>
          </cell>
          <cell r="N851">
            <v>99.96</v>
          </cell>
          <cell r="O851" t="str">
            <v>TERMINADO</v>
          </cell>
        </row>
        <row r="852">
          <cell r="K852">
            <v>2012058930001</v>
          </cell>
          <cell r="L852" t="str">
            <v>RESTAURACIÓN DEL RECURSO HIDRICO DEL MUNICIPIO DE YONDÓ, ANTIOQUIA, OCCIDENTE</v>
          </cell>
          <cell r="M852">
            <v>100</v>
          </cell>
          <cell r="N852">
            <v>89.89</v>
          </cell>
          <cell r="O852" t="str">
            <v>TERMINADO</v>
          </cell>
        </row>
        <row r="853">
          <cell r="K853">
            <v>2012058930002</v>
          </cell>
          <cell r="L853" t="str">
            <v>SERVICIO DE ELECTRIFICACIÓN RURAL EN EL MUNICIPIO DE YONDÓ, ANTIOQUIA, OCCIDENTE</v>
          </cell>
          <cell r="M853">
            <v>52.52</v>
          </cell>
          <cell r="N853">
            <v>54.9</v>
          </cell>
          <cell r="O853" t="str">
            <v>CONTRATADO EN EJECUCIÓN</v>
          </cell>
        </row>
        <row r="854">
          <cell r="K854">
            <v>2012058930003</v>
          </cell>
          <cell r="L854" t="str">
            <v>SUMINISTRO DE SOLUCIONES TEMPORALES INDIVIDUALES DE AGUA SEGURA EN EL MUNICIPIO DE YONDÓ, ANTIOQUIA, OCCIDENTE</v>
          </cell>
          <cell r="M854">
            <v>100</v>
          </cell>
          <cell r="N854">
            <v>91.01</v>
          </cell>
          <cell r="O854" t="str">
            <v>CERRADO</v>
          </cell>
        </row>
        <row r="855">
          <cell r="K855">
            <v>2012058930004</v>
          </cell>
          <cell r="L855" t="str">
            <v>PREVENCIÓN DE INFECCIONES PARASITARIAS INTESTINALES EN LA POBLACIÓN INFANTIL DEL MUNICIPIO DE YONDÓ, ANTIOQUIA, OCCIDENTE</v>
          </cell>
          <cell r="M855">
            <v>100</v>
          </cell>
          <cell r="N855">
            <v>65.77</v>
          </cell>
          <cell r="O855" t="str">
            <v>CERRADO</v>
          </cell>
        </row>
        <row r="856">
          <cell r="K856">
            <v>2012058930006</v>
          </cell>
          <cell r="L856" t="str">
            <v>IMPLEMENTACIÓN DEL PROGRAMA YONDO UNIDO Y MEJOR ALIMENTADO YUMA  DEL MUNICIPIO DE YONDÓ, ANTIOQUIA, OCCIDENTE</v>
          </cell>
          <cell r="M856">
            <v>100</v>
          </cell>
          <cell r="N856">
            <v>81.010000000000005</v>
          </cell>
          <cell r="O856" t="str">
            <v>CERRADO</v>
          </cell>
        </row>
        <row r="857">
          <cell r="K857">
            <v>2012058930007</v>
          </cell>
          <cell r="L857" t="str">
            <v>CONSTRUCCIÓN DE SISTEMAS DE REDES DE ALCANTARILLADO, AGUA POTABLE Y ADECUACIÓN DE VIAS DE ACCESO DE SECTORES DEL PRADO EN YONDÓ, ANTIOQUIA, OCCIDENTE</v>
          </cell>
          <cell r="M857">
            <v>99.85</v>
          </cell>
          <cell r="N857">
            <v>99.33</v>
          </cell>
          <cell r="O857" t="str">
            <v>CERRADO</v>
          </cell>
        </row>
        <row r="858">
          <cell r="K858">
            <v>2013058930001</v>
          </cell>
          <cell r="L858" t="str">
            <v>CONSTRUCCIÓN DE VIVIENDAS DE INTERES SOCIAL EN SITIO PROPIO DEL MUNICIPIO DE YONDÓ, ANTIOQUIA, OCCIDENTE</v>
          </cell>
          <cell r="M858">
            <v>91.6</v>
          </cell>
          <cell r="N858">
            <v>120.38</v>
          </cell>
          <cell r="O858" t="str">
            <v>CONTRATADO EN EJECUCIÓN</v>
          </cell>
        </row>
        <row r="859">
          <cell r="K859">
            <v>2013058930003</v>
          </cell>
          <cell r="L859" t="str">
            <v>SERVICIO DE TRANSPORTE ESCOLAR  PARA LOS ESTUDIANTES DEL MUNICIPIO DE YONDÓ, ANTIOQUIA, OCCIDENTE</v>
          </cell>
          <cell r="M859">
            <v>100</v>
          </cell>
          <cell r="N859">
            <v>64.02</v>
          </cell>
          <cell r="O859" t="str">
            <v>CERRADO</v>
          </cell>
        </row>
        <row r="860">
          <cell r="K860">
            <v>2013058930004</v>
          </cell>
          <cell r="L860" t="str">
            <v>ADECUACIÓN Y REMODELACIÓN SALA DE COMPUTO MUNICIPAL DE YONDÓ, ANTIOQUIA, OCCIDENTE</v>
          </cell>
          <cell r="M860">
            <v>100</v>
          </cell>
          <cell r="N860">
            <v>99.98</v>
          </cell>
          <cell r="O860" t="str">
            <v>CERRADO</v>
          </cell>
        </row>
        <row r="861">
          <cell r="K861">
            <v>2013058930005</v>
          </cell>
          <cell r="L861" t="str">
            <v>CONSTRUCCIÓN EN PAVIMENTO FLEXIBLE DE LOS BARRIOS PARAISO Y 23 DE JULIO DEL MUNICIPIO DE YONDÓ, ANTIOQUIA, OCCIDENTE</v>
          </cell>
          <cell r="M861">
            <v>100</v>
          </cell>
          <cell r="N861">
            <v>99.99</v>
          </cell>
          <cell r="O861" t="str">
            <v>CERRADO</v>
          </cell>
        </row>
        <row r="862">
          <cell r="K862">
            <v>2013058930006</v>
          </cell>
          <cell r="L862" t="str">
            <v>CONSTRUCCIÓN EN PAVIMENTO RÍGIDO DE LAS VÍAS  URBANAS DE LOS BARRIOS CENTRAL Y JORGE ELIÉCER GAÍTAN DEL MUNICIPIO DEL YONDÓ, ANTIOQUIA, OCCIDENTE</v>
          </cell>
          <cell r="M862">
            <v>100</v>
          </cell>
          <cell r="N862">
            <v>99.91</v>
          </cell>
          <cell r="O862" t="str">
            <v>CERRADO</v>
          </cell>
        </row>
        <row r="863">
          <cell r="K863">
            <v>2013058930007</v>
          </cell>
          <cell r="L863" t="str">
            <v>APOYO Y ATENCIÓN INTEGRAL A LA POBLACIÓN ADULTO MAYOR EN EL MUNICIPIO DE YONDÓ, , OCCIDENTE</v>
          </cell>
          <cell r="M863">
            <v>100</v>
          </cell>
          <cell r="N863">
            <v>97.97</v>
          </cell>
          <cell r="O863" t="str">
            <v>CERRADO</v>
          </cell>
        </row>
        <row r="864">
          <cell r="K864">
            <v>2013058930008</v>
          </cell>
          <cell r="L864" t="str">
            <v>ESTUDIOS Y DISEÑOS DE ACUEDUCTOS RURALES DEL MUNICIPIO DE YONDÓ, , OCCIDENTE</v>
          </cell>
          <cell r="M864">
            <v>100</v>
          </cell>
          <cell r="N864">
            <v>99.99</v>
          </cell>
          <cell r="O864" t="str">
            <v>CERRADO</v>
          </cell>
        </row>
        <row r="865">
          <cell r="K865">
            <v>2013058930009</v>
          </cell>
          <cell r="L865" t="str">
            <v>FORMACIÓN EN SALUD A FAMILIAS CUIDADORES CON BASE EN LA ESTRATREGÍA BASADA EN COMUNIDAD (RBC) EN EL  MUNICIPIO DE YONDÓ, ANTIOQUIA, OCCIDENTE</v>
          </cell>
          <cell r="M865">
            <v>100</v>
          </cell>
          <cell r="N865">
            <v>88.09</v>
          </cell>
          <cell r="O865" t="str">
            <v>CERRADO</v>
          </cell>
        </row>
        <row r="866">
          <cell r="K866">
            <v>2013058930010</v>
          </cell>
          <cell r="L866" t="str">
            <v>FORTALECIMIENTO AL CONSEJO COMUNITARIO DE NEGRITUDES DE CAÑO BODEGAS DEL MUNICIPIO DE YONDÓ, ANTIOQUIA, OCCIDENTE</v>
          </cell>
          <cell r="M866">
            <v>100</v>
          </cell>
          <cell r="N866">
            <v>99.96</v>
          </cell>
          <cell r="O866" t="str">
            <v>CERRADO</v>
          </cell>
        </row>
        <row r="867">
          <cell r="K867">
            <v>2013058930011</v>
          </cell>
          <cell r="L867" t="str">
            <v>MEJORAMIENTO ESTABILIZACIÓN DE TALUDES Y VÍAS DEL KILÓMETRO TRES DEL MUNICIPIO DE YONDÓ, ANTIOQUIA, OCCIDENTE</v>
          </cell>
          <cell r="M867">
            <v>100</v>
          </cell>
          <cell r="N867">
            <v>100</v>
          </cell>
          <cell r="O867" t="str">
            <v>CERRADO</v>
          </cell>
        </row>
        <row r="868">
          <cell r="K868">
            <v>2013058930012</v>
          </cell>
          <cell r="L868" t="str">
            <v>FORTALECIMIENTO DE ESTRATEGÍAS DE PROMOCIÓN DE LA SALUD Y ELIMINACIÓN DE RIESGOS EN LA POBLACIÓN VULNERABLE DEL MUNICIPIO DE YONDÓ, ANTIOQUIA, OCCIDENTE</v>
          </cell>
          <cell r="M868">
            <v>100</v>
          </cell>
          <cell r="N868">
            <v>96.57</v>
          </cell>
          <cell r="O868" t="str">
            <v>CERRADO</v>
          </cell>
        </row>
        <row r="869">
          <cell r="K869">
            <v>2013058930014</v>
          </cell>
          <cell r="L869" t="str">
            <v>IMPLANTACIÓN DE LICENCIAS DE HERRAMIENTAS TECNOLÓGICAS INFORMÁTICAS EN EL MUNICIPIO DE YONDÓ, ANTIOQUIA, OCCIDENTE</v>
          </cell>
          <cell r="M869">
            <v>100</v>
          </cell>
          <cell r="N869">
            <v>100</v>
          </cell>
          <cell r="O869" t="str">
            <v>CERRADO</v>
          </cell>
        </row>
        <row r="870">
          <cell r="K870">
            <v>2013058930016</v>
          </cell>
          <cell r="L870" t="str">
            <v>MEJORAMIENTO DE LA INSTITUCIÓN EDUCATIVA SAN MIGUEL DEL TIGRE DEL MUNICIPIO DE YONDÓ, ANTIOQUIA, OCCIDENTE</v>
          </cell>
          <cell r="M870">
            <v>100</v>
          </cell>
          <cell r="N870">
            <v>99.9</v>
          </cell>
          <cell r="O870" t="str">
            <v>CERRADO</v>
          </cell>
        </row>
        <row r="871">
          <cell r="K871">
            <v>2013058930017</v>
          </cell>
          <cell r="L871" t="str">
            <v>MEJORAMIENTO DE LA VÍA PEATONAL DE LA CALLE 49 ENTRE CARRERA 54 Y CARRERA 49 Y OBRAS DE URBANISMO EN EL MUNICIPIO DE YONDÓ, ANTIOQUIA, OCCIDENTE</v>
          </cell>
          <cell r="M871">
            <v>100</v>
          </cell>
          <cell r="N871">
            <v>99.95</v>
          </cell>
          <cell r="O871" t="str">
            <v>CERRADO</v>
          </cell>
        </row>
        <row r="872">
          <cell r="K872">
            <v>2013058930018</v>
          </cell>
          <cell r="L872" t="str">
            <v>CONSTRUCCIÓN DE OBRAS DE ARTE EN EL SECTOR LA CASCAJERA, LA ROMPIDA Y EL GUAMO EN EL MUNICIPIO DE YONDÓ, ANTIOQUIA, OCCIDENTE</v>
          </cell>
          <cell r="M872">
            <v>100</v>
          </cell>
          <cell r="N872">
            <v>99.81</v>
          </cell>
          <cell r="O872" t="str">
            <v>CERRADO</v>
          </cell>
        </row>
        <row r="873">
          <cell r="K873">
            <v>2013058930019</v>
          </cell>
          <cell r="L873" t="str">
            <v>DOTACIÓN DE AULAS INTERACTIVAS A 32 INSTITUCIONES EDUCATIVAS RURALES DEL MUNICIPIO DE YONDÓ, ANTIOQUIA, OCCIDENTE</v>
          </cell>
          <cell r="M873">
            <v>100</v>
          </cell>
          <cell r="N873">
            <v>99.96</v>
          </cell>
          <cell r="O873" t="str">
            <v>CERRADO</v>
          </cell>
        </row>
        <row r="874">
          <cell r="K874">
            <v>2014058930003</v>
          </cell>
          <cell r="L874" t="str">
            <v>CONSTRUCCIÓN DE TORRE 2 Y FINALIZACIÓN DE ESTRUCTURA EXISTENTE DEL INSTITUTO EDUCATIVO RURAL ALTO CIMITARRA DEL MUNICIPIO DE YONDÓ, ANTIOQUIA, OCCIDENTE</v>
          </cell>
          <cell r="M874">
            <v>100</v>
          </cell>
          <cell r="N874">
            <v>99.99</v>
          </cell>
          <cell r="O874" t="str">
            <v>CERRADO</v>
          </cell>
        </row>
        <row r="875">
          <cell r="K875">
            <v>2014058930004</v>
          </cell>
          <cell r="L875" t="str">
            <v>MEJORAMIENTO DE LAS VÍAS MEDIANTE PAVIMENTACION EN EL CORREGIMIENTO EL TIGRE EN YONDÓ, ANTIOQUIA, OCCIDENTE</v>
          </cell>
          <cell r="M875">
            <v>100</v>
          </cell>
          <cell r="N875">
            <v>100</v>
          </cell>
          <cell r="O875" t="str">
            <v>CERRADO</v>
          </cell>
        </row>
        <row r="876">
          <cell r="K876">
            <v>2014058930005</v>
          </cell>
          <cell r="L876" t="str">
            <v>DESARROLLO ECONOMICO DE COMUNIDAD AFRODESCENDIENTES MEDIANTE EL CULTIVO DE CAUCHO EN LA VEREDA CAÑO BODEGA DE YONDÓ, ANTIOQUIA, OCCIDENTE</v>
          </cell>
          <cell r="M876">
            <v>100</v>
          </cell>
          <cell r="N876">
            <v>100</v>
          </cell>
          <cell r="O876" t="str">
            <v>CERRADO</v>
          </cell>
        </row>
        <row r="877">
          <cell r="K877">
            <v>2014058930006</v>
          </cell>
          <cell r="L877" t="str">
            <v>CONSTRUCCIÓN DEL  PARQUEADERO  DEL COLISEO BENITO ARIAS  Y DE LA VÍA PEATONAL CALLE 49 ENTRE CARRERA  49 Y 47 EN YONDÓ, ANTIOQUIA, OCCIDENTE</v>
          </cell>
          <cell r="M877">
            <v>100</v>
          </cell>
          <cell r="N877">
            <v>99.99</v>
          </cell>
          <cell r="O877" t="str">
            <v>CERRADO</v>
          </cell>
        </row>
        <row r="878">
          <cell r="K878">
            <v>2014058930007</v>
          </cell>
          <cell r="L878" t="str">
            <v>PREVENCIÓN DE CHAGAS, CHIKUNGUNYA, DENGUE, FIEBRE AMARILLA, LEISHMANIASIS Y MALARIA EN YONDÓ, ANTIOQUIA, OCCIDENTE</v>
          </cell>
          <cell r="M878">
            <v>100</v>
          </cell>
          <cell r="N878">
            <v>95.33</v>
          </cell>
          <cell r="O878" t="str">
            <v>CERRADO</v>
          </cell>
        </row>
        <row r="879">
          <cell r="K879">
            <v>2014058930008</v>
          </cell>
          <cell r="L879" t="str">
            <v>MEJORAMIENTO DE LA RED VIAL URBANA MEDIANTE PAVIMENTO FLEXIBLE EN EL BARRIO CANTA RANA Y UNA CALLE DEL BARRIO EL PROGRESO DE YONDÓ, ANTIOQUIA, OCCIDENTE</v>
          </cell>
          <cell r="M879">
            <v>100</v>
          </cell>
          <cell r="N879">
            <v>99.61</v>
          </cell>
          <cell r="O879" t="str">
            <v>CERRADO</v>
          </cell>
        </row>
        <row r="880">
          <cell r="K880">
            <v>2015058930001</v>
          </cell>
          <cell r="L880" t="str">
            <v>RECUPERACIÓN DE LA ECONOMÍA GANADERA MEDIANTE EL REPOBLAMIENTO BOVINO EN EL MUNICIPIO DE YONDÓ, ANTIOQUIA, OCCIDENTE</v>
          </cell>
          <cell r="M880">
            <v>100</v>
          </cell>
          <cell r="N880">
            <v>100</v>
          </cell>
          <cell r="O880" t="str">
            <v>CERRADO</v>
          </cell>
        </row>
        <row r="881">
          <cell r="K881">
            <v>2015058930002</v>
          </cell>
          <cell r="L881" t="str">
            <v>REHABILITACIÓN DE LAS VÍAS URBANAS DE LOS BARRIOS LA ESPAÑOLA, JOSE DOMINGO OLIVEROS Y EL PROGRESO MEDIANTE PAVIMENTO FLEXIBLE EN YONDÓ, ANTIOQUIA, OCCIDENTE</v>
          </cell>
          <cell r="M881">
            <v>100</v>
          </cell>
          <cell r="N881">
            <v>91.2</v>
          </cell>
          <cell r="O881" t="str">
            <v>TERMINADO</v>
          </cell>
        </row>
        <row r="882">
          <cell r="K882">
            <v>2015058930006</v>
          </cell>
          <cell r="L882" t="str">
            <v>ADECUACIÓN Y DOTACIÓN MOBILIARIA Y TECNOLOGICA DEL COLISEO BENITO ARIAS DEL MUNICIPIO DE YONDÓ, ANTIOQUIA, OCCIDENTE</v>
          </cell>
          <cell r="M882">
            <v>86.7</v>
          </cell>
          <cell r="N882">
            <v>84.54</v>
          </cell>
          <cell r="O882" t="str">
            <v>CONTRATADO EN EJECUCIÓN</v>
          </cell>
        </row>
        <row r="883">
          <cell r="K883">
            <v>2015058930007</v>
          </cell>
          <cell r="L883" t="str">
            <v>CONSTRUCCIÓN DE UNA BIBLIOTECA PUBLICA EN EL MUNICIPIO DE YONDÓ, ANTIOQUIA, OCCIDENTE</v>
          </cell>
          <cell r="M883">
            <v>46.22</v>
          </cell>
          <cell r="N883">
            <v>49.98</v>
          </cell>
          <cell r="O883" t="str">
            <v>CONTRATADO EN EJECUCIÓN</v>
          </cell>
        </row>
        <row r="884">
          <cell r="K884">
            <v>2015058930008</v>
          </cell>
          <cell r="L884" t="str">
            <v>RECUPERACIÓN DE LA INFRAESTRUCTURA FÍSICA DE LA POLIDEPORTIVA DEL BARRIO EL PROGRESO DEL MUNICIPIO DE YONDÓ, ANTIOQUIA, OCCIDENTE</v>
          </cell>
          <cell r="M884">
            <v>67.239999999999995</v>
          </cell>
          <cell r="N884">
            <v>63.91</v>
          </cell>
          <cell r="O884" t="str">
            <v>CONTRATADO EN EJECUCIÓN</v>
          </cell>
        </row>
        <row r="885">
          <cell r="K885">
            <v>2015058930009</v>
          </cell>
          <cell r="L885" t="str">
            <v>MEJORAMIENTO DE LA MOVILIDAD VIAL MEDIANTE PAVIMENTACIÓN FLEXIBLE Y CONSTRUCCIÓN DE OBRAS DE ARTE EN EL MUNICIPIO DE YONDÓ, ANTIOQUIA, OCCIDENTE</v>
          </cell>
          <cell r="M885">
            <v>73.77</v>
          </cell>
          <cell r="N885">
            <v>81.94</v>
          </cell>
          <cell r="O885" t="str">
            <v>CONTRATADO EN EJECUCIÓN</v>
          </cell>
        </row>
        <row r="886">
          <cell r="K886">
            <v>2013058950001</v>
          </cell>
          <cell r="L886" t="str">
            <v>CONSTRUCCIÓN DEL MIRADOR TURÍSTICO, ECOLOGICO, CULTURAL Y RECREATIVO DEL MUNICIPIO DE ZARAGOZA - ANTIOQUIA</v>
          </cell>
          <cell r="M886">
            <v>70.06</v>
          </cell>
          <cell r="N886">
            <v>93.46</v>
          </cell>
          <cell r="O886" t="str">
            <v>CONTRATADO EN EJECUCIÓN</v>
          </cell>
        </row>
        <row r="887">
          <cell r="K887">
            <v>2013058950003</v>
          </cell>
          <cell r="L887" t="str">
            <v>CONSTRUCCIÓN REALIZAR LA CONSTRUCCIÓN DEL PARQUE PRINCIPAL DEL CORREGIMIENTO DE PATO -  MUNICIPIO DE ZARAGOZA – ANTIOQUIA. ZARAGOZA, ANTIOQUIA, OCCIDENTE</v>
          </cell>
          <cell r="M887">
            <v>100</v>
          </cell>
          <cell r="N887">
            <v>99.98</v>
          </cell>
          <cell r="O887" t="str">
            <v>TERMINADO</v>
          </cell>
        </row>
        <row r="888">
          <cell r="K888">
            <v>2013058950004</v>
          </cell>
          <cell r="L888" t="str">
            <v>MEJORAMIENTO DE VÍA DE ACCESO PRINCIPAL A LA POBLACIÓN DE ZARAGOZA, ANTIOQUIA, OCCIDENTE</v>
          </cell>
          <cell r="M888">
            <v>100</v>
          </cell>
          <cell r="N888">
            <v>90.34</v>
          </cell>
          <cell r="O888" t="str">
            <v>TERMINADO</v>
          </cell>
        </row>
        <row r="889">
          <cell r="K889">
            <v>2013058950005</v>
          </cell>
          <cell r="L889" t="str">
            <v>MEJORAMIENTO UNIDAD DEPORTIVA DE SAN GREGORIO EN CABECERA MUNICIPAL ZARAGOZA, ANTIOQUIA, OCCIDENTE</v>
          </cell>
          <cell r="M889">
            <v>100</v>
          </cell>
          <cell r="N889">
            <v>95.32</v>
          </cell>
          <cell r="O889" t="str">
            <v>TERMINADO</v>
          </cell>
        </row>
        <row r="890">
          <cell r="K890">
            <v>2013058950006</v>
          </cell>
          <cell r="L890" t="str">
            <v>CONSTRUCCIÓN DE UN CENTRO DE ESTUDIOS TÉCNICO Y TECNOLÓGICO PARA LA COMPETITIVIDAD EN EL BARRIO VILLA MENA - ZARAGOZA. ZARAGOZA, ANTIOQUIA, OCCIDENTE</v>
          </cell>
          <cell r="M890">
            <v>100</v>
          </cell>
          <cell r="N890">
            <v>87.36</v>
          </cell>
          <cell r="O890" t="str">
            <v>TERMINADO</v>
          </cell>
        </row>
        <row r="891">
          <cell r="K891">
            <v>2015058950002</v>
          </cell>
          <cell r="L891" t="str">
            <v>CONSTRUCCIÓN DE TRES CANCHAS POLIDEPORTIVAS EN EL MUNICIPIO DE ZARAGOZA, ANTIOQUIA, OCCIDENTE</v>
          </cell>
          <cell r="M891">
            <v>97.51</v>
          </cell>
          <cell r="N891">
            <v>76.63</v>
          </cell>
          <cell r="O891" t="str">
            <v>CONTRATADO EN EJECUCIÓN</v>
          </cell>
        </row>
        <row r="892">
          <cell r="K892">
            <v>2015058950003</v>
          </cell>
          <cell r="L892" t="str">
            <v>CONSTRUCCIÓN DE PAVIMENTOS URBANOS Y ACCESO AL MIRADOR TURÍSTICO MUNICIPIO DE ZARAGOZA, ANTIOQUIA, OCCIDENTE</v>
          </cell>
          <cell r="M892">
            <v>100</v>
          </cell>
          <cell r="N892">
            <v>99.85</v>
          </cell>
          <cell r="O892" t="str">
            <v>TERMINADO</v>
          </cell>
        </row>
        <row r="893">
          <cell r="K893">
            <v>2015058950004</v>
          </cell>
          <cell r="L893" t="str">
            <v>CONSTRUCCIÓN PARQUE EL EDUCADOR PARA PROMOVER EL DESARROLLO DE LA SANA RECREACIÓN Y EL DEPORTE ZARAGOZA, ANTIOQUIA, OCCIDENTE</v>
          </cell>
          <cell r="M893">
            <v>100</v>
          </cell>
          <cell r="N893">
            <v>99.35</v>
          </cell>
          <cell r="O893" t="str">
            <v>TERMINADO</v>
          </cell>
        </row>
        <row r="894">
          <cell r="K894">
            <v>2013810010014</v>
          </cell>
          <cell r="L894" t="str">
            <v>CONSTRUCCIÓN VIVIENDA NUEVA RURAL LLANO LINDO ARAUCA, ARAUCA, ORINOQUÍA</v>
          </cell>
          <cell r="M894">
            <v>0</v>
          </cell>
          <cell r="N894">
            <v>0</v>
          </cell>
          <cell r="O894" t="str">
            <v>CONTRATADO EN EJECUCIÓN</v>
          </cell>
        </row>
        <row r="895">
          <cell r="K895">
            <v>2015810010015</v>
          </cell>
          <cell r="L895" t="str">
            <v>IMPLEMENTACIÓN DE SISTEMAS DE ENERGÍA ALTERNATIVA EN ZONAS NO INTERCONECTADAS DEL MUNICIPIO DE ARAUCA, DEPARTAMENTO DE ARAUCA</v>
          </cell>
          <cell r="M895">
            <v>61.92</v>
          </cell>
          <cell r="N895">
            <v>50</v>
          </cell>
          <cell r="O895" t="str">
            <v>CONTRATADO EN EJECUCIÓN</v>
          </cell>
        </row>
        <row r="896">
          <cell r="K896">
            <v>2013810010001</v>
          </cell>
          <cell r="L896" t="str">
            <v>AMPLIACIÓN REPOSICIÓN, CONSTRUCCION Y REHABILITACION DE LAS REDES ACUEDUCTO EN VARIOS SECTORES DEL CASCO URBANO EN EL MUNICIPIO DE ARAUCA, ARAUCA, ORINOQUÍA</v>
          </cell>
          <cell r="M896">
            <v>100</v>
          </cell>
          <cell r="N896">
            <v>96.84</v>
          </cell>
          <cell r="O896" t="str">
            <v>TERMINADO</v>
          </cell>
        </row>
        <row r="897">
          <cell r="K897">
            <v>2013810010016</v>
          </cell>
          <cell r="L897" t="str">
            <v>REPOSICIÓN Y OPTIMIZACIÓN DEL SISTEMA DE ALCANTARILLADO SANITARIO DE LA LINEA DE IMPULSIÓN DE AGUAS RESIDUALES, ESTACIÓN DE BOMBEO BARRIO UNIÓN LAGUNAS DE OXIDACIÓN, MUNICIPIO DE ARAUCA, DEPARTAMENTO DE ARAUCA.</v>
          </cell>
          <cell r="M897">
            <v>100</v>
          </cell>
          <cell r="N897">
            <v>99.94</v>
          </cell>
          <cell r="O897" t="str">
            <v>TERMINADO</v>
          </cell>
        </row>
        <row r="898">
          <cell r="K898">
            <v>2013810010017</v>
          </cell>
          <cell r="L898" t="str">
            <v>ADQUISICIÓN E INSTALACIÓN DE MICROMEDIDORES DE AGUA POTABLE EN EL MUNICIPIO DE ARAUCA, DEPARTAMENTO DE ARAUCA</v>
          </cell>
          <cell r="M898">
            <v>100</v>
          </cell>
          <cell r="N898">
            <v>100</v>
          </cell>
          <cell r="O898" t="str">
            <v>CERRADO</v>
          </cell>
        </row>
        <row r="899">
          <cell r="K899">
            <v>2013810010019</v>
          </cell>
          <cell r="L899" t="str">
            <v>CONSTRUCCIÓN Y OPTIMIZACIÓN  DE LAS ESTRUCTURAS DEL SISTEMA DE TRATAMIENTO DE LAS AGUAS RESIDUALES EN EL MUNICIPIO DE ARAUCA, DEPARTAMENTO DE ARAUCA</v>
          </cell>
          <cell r="M899">
            <v>100</v>
          </cell>
          <cell r="N899">
            <v>100</v>
          </cell>
          <cell r="O899" t="str">
            <v>PARA CIERRE</v>
          </cell>
        </row>
        <row r="900">
          <cell r="K900">
            <v>2014810010004</v>
          </cell>
          <cell r="L900" t="str">
            <v>MEJORAMIENTO DEL SISTEMA DE ACUEDUCTO Y ALCANTARILLADO SANITARIO EN SEIS SECTORES DE LA ZONA URBANA DEL MUNICIPIO DE ARAUCA, DEPARTAMENTO DE ARAUCA</v>
          </cell>
          <cell r="M900">
            <v>100</v>
          </cell>
          <cell r="N900">
            <v>100</v>
          </cell>
          <cell r="O900" t="str">
            <v>TERMINADO</v>
          </cell>
        </row>
        <row r="901">
          <cell r="K901">
            <v>2015810010006</v>
          </cell>
          <cell r="L901" t="str">
            <v>CONSTRUCCIÓN DEL CERRAMIENTO DE LAS LAGUNAS DE OXIDACIÓN EN EL MUNICIPIO DE ARAUCA, DEPARTAMENTO DE ARAUCA</v>
          </cell>
          <cell r="M901">
            <v>100</v>
          </cell>
          <cell r="N901">
            <v>100</v>
          </cell>
          <cell r="O901" t="str">
            <v>TERMINADO</v>
          </cell>
        </row>
        <row r="902">
          <cell r="K902">
            <v>2015810010007</v>
          </cell>
          <cell r="L902" t="str">
            <v>MEJORAMIENTO DEL ALCANTARILLADO SANITARIO DE LA ESTACIÓN DE BOMBEO DEL BARRIO UNIÓN MUNICIPIO DE ARAUCA, DEPARTAMENTO DE ARAUCA</v>
          </cell>
          <cell r="M902">
            <v>100</v>
          </cell>
          <cell r="N902">
            <v>100</v>
          </cell>
          <cell r="O902" t="str">
            <v>TERMINADO</v>
          </cell>
        </row>
        <row r="903">
          <cell r="K903">
            <v>2015810010008</v>
          </cell>
          <cell r="L903" t="str">
            <v>MEJORAMIENTO DEL SERVICIO DE ALCANTARILLADO SANITARIO EN EL MUNICIPIO DE ARAUCA, DEPARTAMENTO DE ARAUCA</v>
          </cell>
          <cell r="M903">
            <v>100</v>
          </cell>
          <cell r="N903">
            <v>100</v>
          </cell>
          <cell r="O903" t="str">
            <v>TERMINADO</v>
          </cell>
        </row>
        <row r="904">
          <cell r="K904">
            <v>2015810010009</v>
          </cell>
          <cell r="L904" t="str">
            <v>CONSTRUCCIÓN DE LAS REDES DEL SISTEMA DE ACUEDUCTO Y ALCANTARILLADO SANITARIO EN UN SECTOR DEL BARRIO LA GRANJA UBICADO EN LA ZONA URBANA DEL MUNICIPIO DE ARAUCA, DEPARTAMENTO DE ARAUCA.</v>
          </cell>
          <cell r="M904">
            <v>99.94</v>
          </cell>
          <cell r="N904">
            <v>100</v>
          </cell>
          <cell r="O904" t="str">
            <v>CERRADO</v>
          </cell>
        </row>
        <row r="905">
          <cell r="K905">
            <v>2015810010014</v>
          </cell>
          <cell r="L905" t="str">
            <v>MEJORAMIENTO Y OPTIMIZACIÓN DEL FUNCIONAMIENTO DEL SISTEMA DE TRATAMIENTO DE AGUAS RESIDUALES EN EL MUNICIPIO DE ARAUCA, DEPARTAMENTO DE ARAUCA</v>
          </cell>
          <cell r="M905">
            <v>98.76</v>
          </cell>
          <cell r="N905">
            <v>89.89</v>
          </cell>
          <cell r="O905" t="str">
            <v>CONTRATADO EN EJECUCIÓN</v>
          </cell>
        </row>
        <row r="906">
          <cell r="K906">
            <v>2015810010016</v>
          </cell>
          <cell r="L906" t="str">
            <v>IMPLEMENTACIÓN DE HERRAMIENTAS TECNOLÓGICAS PARA EL MANEJO DE LA INFORMACIÓN CLÍNICA Y ADMINISTRATIVA DE LA E.S.E. JAIME ALVARADO Y CASTILLA DEL MUNICIPIO DE ARAUCA, DEPARTAMENTO DE ARAUCA.</v>
          </cell>
          <cell r="M906">
            <v>100</v>
          </cell>
          <cell r="N906">
            <v>100</v>
          </cell>
          <cell r="O906" t="str">
            <v>TERMINADO</v>
          </cell>
        </row>
        <row r="907">
          <cell r="K907">
            <v>2013810010012</v>
          </cell>
          <cell r="L907" t="str">
            <v>MEJORAMIENTO Y AMPLIACIÓN DE LA SEÑALIZACIÓN Y SEMAFORIZACIÓN VIAL DE LA CIUDAD DE ARAUCA MUNICIPIO DE ARAUCA</v>
          </cell>
          <cell r="M907">
            <v>100</v>
          </cell>
          <cell r="N907">
            <v>99.98</v>
          </cell>
          <cell r="O907" t="str">
            <v>TERMINADO</v>
          </cell>
        </row>
        <row r="908">
          <cell r="K908">
            <v>2012810010001</v>
          </cell>
          <cell r="L908" t="str">
            <v>CONSTRUCCIÓN MEJORAMIENTO, REHABILITACION Y/O AMPLIACION DE LA MALLA VIAL URBANA DEL MUNICIPIO DE EN EL MUNICIPIO DE ARAUCA, DEPARTAMENTO DE ARAUCA</v>
          </cell>
          <cell r="M908">
            <v>100</v>
          </cell>
          <cell r="N908">
            <v>98.78</v>
          </cell>
          <cell r="O908" t="str">
            <v>TERMINADO</v>
          </cell>
        </row>
        <row r="909">
          <cell r="K909">
            <v>2012810010002</v>
          </cell>
          <cell r="L909" t="str">
            <v>CONSTRUCCIÓN MEJORAMIENTO, REHABILITACIÓN Y/O AMPLIACIÓN DE VIAS RURALES PARA DEJAR INTERCOMUNICADOS LOS SECTORES VIALES DE LA MALLA VIAL RURAL EN EL MUNICIPIO DE ARAUCA, DEPARTAMENTO DE ARAUCA</v>
          </cell>
          <cell r="M909">
            <v>100</v>
          </cell>
          <cell r="N909">
            <v>92.63</v>
          </cell>
          <cell r="O909" t="str">
            <v>TERMINADO</v>
          </cell>
        </row>
        <row r="910">
          <cell r="K910">
            <v>2012810010003</v>
          </cell>
          <cell r="L910" t="str">
            <v>CONSTRUCCIÓN DE PARQUE PARA LA INCLUSIÓN SOCIAL BIOSALUDABLE DE PERSONAS CON DISCAPACIDAD EN EL MUNICIPIO DE ARAUCA, DEPARTAMENTO DE ARAUCA</v>
          </cell>
          <cell r="M910">
            <v>100</v>
          </cell>
          <cell r="N910">
            <v>99.8</v>
          </cell>
          <cell r="O910" t="str">
            <v>CERRADO</v>
          </cell>
        </row>
        <row r="911">
          <cell r="K911">
            <v>2012810010004</v>
          </cell>
          <cell r="L911" t="str">
            <v>ADECUACIÓN DE TERRRENOS Y CONSTRUCCION DE BOVEDAS EN EL CEMENTERIO CENTRAL DEL MUNICIPIO DE ARAUCA</v>
          </cell>
          <cell r="M911">
            <v>100</v>
          </cell>
          <cell r="N911">
            <v>100</v>
          </cell>
          <cell r="O911" t="str">
            <v>CERRADO</v>
          </cell>
        </row>
        <row r="912">
          <cell r="K912">
            <v>2012810010005</v>
          </cell>
          <cell r="L912" t="str">
            <v>CONSTRUCCIÓN DE CANALES, COLECTORES Y CUNETAS PARA EL MANEJO, DRENAJE Y CONDUCCIÓN DE AGUAS LLUVIAS EN EL CASCO URBANO DEL MUNICIPIO DE ARAUCA, DEPARTAMENTO DE ARAUCA</v>
          </cell>
          <cell r="M912">
            <v>100</v>
          </cell>
          <cell r="N912">
            <v>99.95</v>
          </cell>
          <cell r="O912" t="str">
            <v>TERMINADO</v>
          </cell>
        </row>
        <row r="913">
          <cell r="K913">
            <v>2012810010006</v>
          </cell>
          <cell r="L913" t="str">
            <v>CONSTRUCCIÓN DE EQUIPAMIENTO QUE CONSTITUYEN ESPACIO  PUBLICO PARA LA MOVILIDAD DE PEATONES FASE II MUNICIPIO DE ARAUCA, DEPARTAMENTO DE ARAUCA</v>
          </cell>
          <cell r="M913">
            <v>0</v>
          </cell>
          <cell r="N913">
            <v>49.31</v>
          </cell>
          <cell r="O913" t="str">
            <v>CONTRATADO EN EJECUCIÓN</v>
          </cell>
        </row>
        <row r="914">
          <cell r="K914">
            <v>2012810010007</v>
          </cell>
          <cell r="L914" t="str">
            <v>MEJORAMIENTO Y ADECUACION DEL POLIDEPORTIVO LOS GUARATAROS DEL MUNICIPIO DE ARAUCA</v>
          </cell>
          <cell r="M914">
            <v>100</v>
          </cell>
          <cell r="N914">
            <v>97.96</v>
          </cell>
          <cell r="O914" t="str">
            <v>TERMINADO</v>
          </cell>
        </row>
        <row r="915">
          <cell r="K915">
            <v>2013810010002</v>
          </cell>
          <cell r="L915" t="str">
            <v>IMPLEMENTACIÓN DE ACCIONES INTEGRALES A LA POBLACION NEGRA, AFROCOLOMBIANA, RAIZAL Y PALENQUERA DEL MUNICIPIO DE ARAUCA, ARAUCA, ORINOQUÍA</v>
          </cell>
          <cell r="M915">
            <v>100</v>
          </cell>
          <cell r="N915">
            <v>95.87</v>
          </cell>
          <cell r="O915" t="str">
            <v>CERRADO</v>
          </cell>
        </row>
        <row r="916">
          <cell r="K916">
            <v>2013810010003</v>
          </cell>
          <cell r="L916" t="str">
            <v>IMPLEMENTACIÓN DE UN PROGRAMA PARA LA PREVENCIÓN, PROTECCIÓN, ASISTENCIA Y ATENCIÓN, REPARACIÓN INTEGRAL Y FORTALECIMIENTO ÉTNICO – CULTURAL DE LA POBLACIÓN INDÍGENA (AUTOS Y SENTENCIAS), MUNICIPIO DE ARAUCA, DEPARTAMEN DE ARAUCA</v>
          </cell>
          <cell r="M916">
            <v>100</v>
          </cell>
          <cell r="N916">
            <v>99.87</v>
          </cell>
          <cell r="O916" t="str">
            <v>CERRADO</v>
          </cell>
        </row>
        <row r="917">
          <cell r="K917">
            <v>2013810010004</v>
          </cell>
          <cell r="L917" t="str">
            <v>CONSTRUCCIÓN DE LA VÍA DOBLE CALZADA DESDE LA CARRERA 15  A LA AVENIDA QUINTA, VÍA HOSPITAL SAN VICENTE DE ARAUCA - PUENTE INTERNACIONAL, MUNICIPIO DE ARAUCA, DEPARTAMENTO DE ARAUCA</v>
          </cell>
          <cell r="M917">
            <v>100</v>
          </cell>
          <cell r="N917">
            <v>100</v>
          </cell>
          <cell r="O917" t="str">
            <v>TERMINADO</v>
          </cell>
        </row>
        <row r="918">
          <cell r="K918">
            <v>2013810010005</v>
          </cell>
          <cell r="L918" t="str">
            <v>CONSTRUCCIÓN DE REDES DE ACUEDUCTO Y ALCANTARILLADO SANITARIO PARA EL PROGRAMA DE VIVIENDA SECTOR PLAYITAS MUNICIPIO DE ARAUCA</v>
          </cell>
          <cell r="M918">
            <v>100</v>
          </cell>
          <cell r="N918">
            <v>99.95</v>
          </cell>
          <cell r="O918" t="str">
            <v>CERRADO</v>
          </cell>
        </row>
        <row r="919">
          <cell r="K919">
            <v>2013810010006</v>
          </cell>
          <cell r="L919" t="str">
            <v>REHABILITACIÓN DE CAÑOS EN DIFERENTES SECTORES DEL MUNICIPIO DE ARAUCA</v>
          </cell>
          <cell r="M919">
            <v>100</v>
          </cell>
          <cell r="N919">
            <v>100</v>
          </cell>
          <cell r="O919" t="str">
            <v>CERRADO</v>
          </cell>
        </row>
        <row r="920">
          <cell r="K920">
            <v>2013810010007</v>
          </cell>
          <cell r="L920" t="str">
            <v>MEJORAMIENTO INTEGRAL DE LA EMPRESA GANADERA EN EL MUNICIPIO DE ARAUCA</v>
          </cell>
          <cell r="M920">
            <v>53.67</v>
          </cell>
          <cell r="N920">
            <v>85.83</v>
          </cell>
          <cell r="O920" t="str">
            <v>CONTRATADO EN EJECUCIÓN</v>
          </cell>
        </row>
        <row r="921">
          <cell r="K921">
            <v>2013810010008</v>
          </cell>
          <cell r="L921" t="str">
            <v>MEJORAMIENTO DE LA PRODUCTIVIDAD AGROPECUARIA MEDIANTE ASISTENCIA TECNICA INTEGRAL A PEQUEÑOS Y MEDIANOS PRODUCTORES EN EL MUNICIPIO ARAUCA, ARAUCA, ORINOQUÍA</v>
          </cell>
          <cell r="M921">
            <v>93.39</v>
          </cell>
          <cell r="N921">
            <v>83.82</v>
          </cell>
          <cell r="O921" t="str">
            <v>CONTRATADO EN EJECUCIÓN</v>
          </cell>
        </row>
        <row r="922">
          <cell r="K922">
            <v>2013810010009</v>
          </cell>
          <cell r="L922" t="str">
            <v>APOYO A LAS ACTIVIDADES DEPORTIVAS DE LA POBLACIÓN URBANA DEL MUNICIPIO DE ARAUCA</v>
          </cell>
          <cell r="M922">
            <v>100</v>
          </cell>
          <cell r="N922">
            <v>100</v>
          </cell>
          <cell r="O922" t="str">
            <v>CERRADO</v>
          </cell>
        </row>
        <row r="923">
          <cell r="K923">
            <v>2013810010010</v>
          </cell>
          <cell r="L923" t="str">
            <v>IMPLEMENTACIÓN DE UNA ESTRATEGIA DE FORMACIÓN Y EDUCACIÓN EN CULTURA AMBIENTAL EN EL MUNICIPIO DE ARAUCA</v>
          </cell>
          <cell r="M923">
            <v>100</v>
          </cell>
          <cell r="N923">
            <v>100</v>
          </cell>
          <cell r="O923" t="str">
            <v>CERRADO</v>
          </cell>
        </row>
        <row r="924">
          <cell r="K924">
            <v>2013810010011</v>
          </cell>
          <cell r="L924" t="str">
            <v>ASISTENCIA TÉCNICA INTEGRAL A PRODUCTORES AGROPECUARIOS EN EL MUNICIPIO DE ARAUCA</v>
          </cell>
          <cell r="M924">
            <v>0</v>
          </cell>
          <cell r="N924">
            <v>73.67</v>
          </cell>
          <cell r="O924" t="str">
            <v>CONTRATADO EN EJECUCIÓN</v>
          </cell>
        </row>
        <row r="925">
          <cell r="K925">
            <v>2013810010013</v>
          </cell>
          <cell r="L925" t="str">
            <v>IMPLEMENTACIÓN DE ALIANZAS PRODUCTIVAS PARA MEJORAR LA COMPETITIVIDAD DE PEQUEÑOS PRODUCTORES ASOCIADOS EN EL MUNICIPIO DE ARAUCA</v>
          </cell>
          <cell r="M925">
            <v>100</v>
          </cell>
          <cell r="N925">
            <v>100</v>
          </cell>
          <cell r="O925" t="str">
            <v>PARA CIERRE</v>
          </cell>
        </row>
        <row r="926">
          <cell r="K926">
            <v>2013810010015</v>
          </cell>
          <cell r="L926" t="str">
            <v>CONSTRUCCIÓN DE OBRAS DE URBANISMO, EQUIPAMENTO MUNICIPAL Y  PAVIMENTACIÓN  DE LA AVENIDA RONDÓN (CARRERA 16) ENTRE CALLES 17  Y 26 EN EL MUNICIPIO DE ARAUCA</v>
          </cell>
          <cell r="M926">
            <v>22.9</v>
          </cell>
          <cell r="N926">
            <v>99.95</v>
          </cell>
          <cell r="O926" t="str">
            <v>CONTRATADO EN EJECUCIÓN</v>
          </cell>
        </row>
        <row r="927">
          <cell r="K927">
            <v>2013810010018</v>
          </cell>
          <cell r="L927" t="str">
            <v>APOYO Y FORTALECIMIENTO A LOS PROCESOS DE SEGURIDAD ALIMENTARIA (SISTEMAS PRODUCTIVOS) Y MEDICINA TRADICIONAL DE LA POBLACIÓN INDÍGENA (AUTOS Y SENTENCIAS) EN EL MUNICIPIO DE ARAUCA, DEPARTAMENTO DE ARAUCA</v>
          </cell>
          <cell r="M927">
            <v>100</v>
          </cell>
          <cell r="N927">
            <v>100</v>
          </cell>
          <cell r="O927" t="str">
            <v>CERRADO</v>
          </cell>
        </row>
        <row r="928">
          <cell r="K928">
            <v>2013810010020</v>
          </cell>
          <cell r="L928" t="str">
            <v>DOTACIÓN DE MATERIALES, EQUIPOS, HERRAMIENTAS PEDAGÓGICAS, IMPLEMENTOS E INSUMOS PARA LAS INSTITUCIONES EDUCATIVAS URBANAS Y RURALES DEL MUNICIPIO DE ARAUCA, DEPARTAMENTO DE ARAUCA</v>
          </cell>
          <cell r="M928">
            <v>100</v>
          </cell>
          <cell r="N928">
            <v>99.89</v>
          </cell>
          <cell r="O928" t="str">
            <v>CERRADO</v>
          </cell>
        </row>
        <row r="929">
          <cell r="K929">
            <v>2014810010001</v>
          </cell>
          <cell r="L929" t="str">
            <v>IMPLEMENTACIÓN DE ESTRATEGIAS TENDIENTES A LA RESTAURACIÓN DERECHOS Y EL DESARROLLO INTEGRAL  DE MUJERES URBANAS Y RURALES Y NUEVAS MASCULINIDADES EN EL MUNICIPIO DE ARAUCA</v>
          </cell>
          <cell r="M929">
            <v>80.81</v>
          </cell>
          <cell r="N929">
            <v>61.96</v>
          </cell>
          <cell r="O929" t="str">
            <v>CONTRATADO EN EJECUCIÓN</v>
          </cell>
        </row>
        <row r="930">
          <cell r="K930">
            <v>2014810010002</v>
          </cell>
          <cell r="L930" t="str">
            <v>CONSTRUCCIÓN DE ALCANTARILLADO PLUVIAL EN SECTORES DE LAS COMUNAS 3 Y 4 DEL MUNICIPIO DE ARAUCA, DEPARTAMENTO DE ARAUCA</v>
          </cell>
          <cell r="M930">
            <v>100</v>
          </cell>
          <cell r="N930">
            <v>100</v>
          </cell>
          <cell r="O930" t="str">
            <v>PARA CIERRE</v>
          </cell>
        </row>
        <row r="931">
          <cell r="K931">
            <v>2014810010003</v>
          </cell>
          <cell r="L931" t="str">
            <v>CONSTRUCCIÓN E IMPLEMENTACIÓN DE HUERTAS PARA SEGURIDAD ALIMENTARIA DE POBLACIÓN VICTIMA DEL MUNICIPIO DE ARAUCA</v>
          </cell>
          <cell r="M931">
            <v>11.17</v>
          </cell>
          <cell r="N931">
            <v>19.18</v>
          </cell>
          <cell r="O931" t="str">
            <v>CONTRATADO EN EJECUCIÓN</v>
          </cell>
        </row>
        <row r="932">
          <cell r="K932">
            <v>2014810010005</v>
          </cell>
          <cell r="L932" t="str">
            <v>FORTALECIMIENTO AL SISTEMA EDUCATIVO MEDIANTE EL SERVICIO DE TRANSPORTE ESCOLAR URBANO PARA NNAJ DE LAS INSTITUCIONES EDUCATIVAS OFICIALES DEL MUNICIPIO DE ARAUCA</v>
          </cell>
          <cell r="M932">
            <v>100</v>
          </cell>
          <cell r="N932">
            <v>100</v>
          </cell>
          <cell r="O932" t="str">
            <v>CERRADO</v>
          </cell>
        </row>
        <row r="933">
          <cell r="K933">
            <v>2014810010006</v>
          </cell>
          <cell r="L933" t="str">
            <v>APOYO AL PROGRAMA DE ALIMENTACIÓN ESCOLAR A ESTUDIANTES MATRICULADOS EN LAS SEDES EDUCATIVAS OFICIALES DE LA ZONA URBANA DEL MUNICIPIO DE ARAUCA</v>
          </cell>
          <cell r="M933">
            <v>100</v>
          </cell>
          <cell r="N933">
            <v>99.69</v>
          </cell>
          <cell r="O933" t="str">
            <v>CERRADO</v>
          </cell>
        </row>
        <row r="934">
          <cell r="K934">
            <v>2014810010007</v>
          </cell>
          <cell r="L934" t="str">
            <v>RECUPERACIÓN Y LIMPIEZA DEL CAÑO COLORADO EN EL MUNICIPIO DE ARAUCA, DEPARTAMENTO DE ARAUCA</v>
          </cell>
          <cell r="M934">
            <v>100</v>
          </cell>
          <cell r="N934">
            <v>100</v>
          </cell>
          <cell r="O934" t="str">
            <v>CERRADO</v>
          </cell>
        </row>
        <row r="935">
          <cell r="K935">
            <v>2014810010008</v>
          </cell>
          <cell r="L935" t="str">
            <v>DOTACIÓN DE LA CASA INDÍGENA DEL MUNICIPIO DE ARAUCA DEPARTAMENTO DE ARAUCA</v>
          </cell>
          <cell r="M935">
            <v>100</v>
          </cell>
          <cell r="N935">
            <v>100</v>
          </cell>
          <cell r="O935" t="str">
            <v>CERRADO</v>
          </cell>
        </row>
        <row r="936">
          <cell r="K936">
            <v>2014810010009</v>
          </cell>
          <cell r="L936" t="str">
            <v>ADECUACIÓN ,CIERRE Y CLAUSURA DE LA CELDA DE DISPOSICIÓN FINAL DE RESIDUOS SOLIDOS DEL MUNICIPO DE ARAUCA, DEPARTAMENTO DE ARAUCA, ORINOQUÍA</v>
          </cell>
          <cell r="M936">
            <v>100</v>
          </cell>
          <cell r="N936">
            <v>99.98</v>
          </cell>
          <cell r="O936" t="str">
            <v>CERRADO</v>
          </cell>
        </row>
        <row r="937">
          <cell r="K937">
            <v>2014810010010</v>
          </cell>
          <cell r="L937" t="str">
            <v>CONSTRUCCIÓN DE ALCANTARILLADO PLUVIAL Y ANDENES EN LA VÍA ENTRE LA PISCINA FEMAR Y EL COLISEO DEPORTIVO, MUNICIPIO DE ARAUCA, DEPARTAMENTO DE ARAUCA</v>
          </cell>
          <cell r="M937">
            <v>100</v>
          </cell>
          <cell r="N937">
            <v>100</v>
          </cell>
          <cell r="O937" t="str">
            <v>CERRADO</v>
          </cell>
        </row>
        <row r="938">
          <cell r="K938">
            <v>2014810010011</v>
          </cell>
          <cell r="L938" t="str">
            <v>ADECUACIÓN DE LOS NIVELES 0, 2, 3 Y 5 DEL EDIFICIO PRINCIPAL DEL CAM, MUNICIPIO DE ARAUCA, DEPARTAMENTO DE ARAUCA</v>
          </cell>
          <cell r="M938">
            <v>100</v>
          </cell>
          <cell r="N938">
            <v>99.98</v>
          </cell>
          <cell r="O938" t="str">
            <v>PARA CIERRE</v>
          </cell>
        </row>
        <row r="939">
          <cell r="K939">
            <v>2014810010012</v>
          </cell>
          <cell r="L939" t="str">
            <v>CONSTRUCCIÓN DE ANDENES EN ESCENARIOS DEPORTIVOS Y RECREATIVOS EN EL MUNICIPIO DE ARAUCA</v>
          </cell>
          <cell r="M939">
            <v>0</v>
          </cell>
          <cell r="N939">
            <v>99.96</v>
          </cell>
          <cell r="O939" t="str">
            <v>CONTRATADO EN EJECUCIÓN</v>
          </cell>
        </row>
        <row r="940">
          <cell r="K940">
            <v>2015810010001</v>
          </cell>
          <cell r="L940" t="str">
            <v>APOYO AL PROGRAMA DE ALIMENTACIÓN ESCOLAR A ESTUDIANTES MATRICULADOS EN LAS SEDES EDUCATIVAS OFICIALES DE LA ZONA URBANA DEL MUNICIPIO DE ARAUCA-</v>
          </cell>
          <cell r="M940">
            <v>99.42</v>
          </cell>
          <cell r="N940">
            <v>96.16</v>
          </cell>
          <cell r="O940" t="str">
            <v>CONTRATADO EN EJECUCIÓN</v>
          </cell>
        </row>
        <row r="941">
          <cell r="K941">
            <v>2015810010002</v>
          </cell>
          <cell r="L941" t="str">
            <v>FORTALECIMIENTO AL SISTEMA EDUCATIVO MEDIANTE EL SERVICIO DE TRANSPORTE ESCOLAR URBANO  PARA NNAJ DE LAS INSTITUCIONES EDUCATIVAS OFICIALES DEL MUNICIPIO DE ARAUCA-</v>
          </cell>
          <cell r="M941">
            <v>100</v>
          </cell>
          <cell r="N941">
            <v>99.09</v>
          </cell>
          <cell r="O941" t="str">
            <v>TERMINADO</v>
          </cell>
        </row>
        <row r="942">
          <cell r="K942">
            <v>2015810010003</v>
          </cell>
          <cell r="L942" t="str">
            <v>MEJORAMIENTO Y EMBELLECIMIENTO URBANISTICO DEL PARQUE DE LA CARRERA 21 CON CALLE 19 SECTOR DEFENSA CIVIL - PALACIO DE JUSTICIA EN EL MUNICIPIO DE ARAUCA, DEPARTAMENTO DE ARAUCA</v>
          </cell>
          <cell r="M942">
            <v>100</v>
          </cell>
          <cell r="N942">
            <v>97.85</v>
          </cell>
          <cell r="O942" t="str">
            <v>TERMINADO</v>
          </cell>
        </row>
        <row r="943">
          <cell r="K943">
            <v>2015810010004</v>
          </cell>
          <cell r="L943" t="str">
            <v>DOTACIÓN DE MENAJE PARA LA OPERACIÓN DE RESTAURANTES ESCOLARES EN EL MUNICIPIO DE ARAUCA, DEPARTAMENTO DE ARAUCA</v>
          </cell>
          <cell r="M943">
            <v>100</v>
          </cell>
          <cell r="N943">
            <v>100</v>
          </cell>
          <cell r="O943" t="str">
            <v>CERRADO</v>
          </cell>
        </row>
        <row r="944">
          <cell r="K944">
            <v>2015810010005</v>
          </cell>
          <cell r="L944" t="str">
            <v>CONSTRUCCIÓN DE EQUIPAMIENTO PARA LA ATENCIÓN DE LA POBLACIÓN VÍCTIMA EN EL MUNICIPIO DE ARAUCA, DEPARTAMENTO DE ARAUCA</v>
          </cell>
          <cell r="M944">
            <v>0</v>
          </cell>
          <cell r="N944">
            <v>50</v>
          </cell>
          <cell r="O944" t="str">
            <v>CONTRATADO EN EJECUCIÓN</v>
          </cell>
        </row>
        <row r="945">
          <cell r="K945">
            <v>2015810010010</v>
          </cell>
          <cell r="L945" t="str">
            <v>CONSTRUCCIÓN DE MEJORAMIENTOS DE VIVIENDA URBANO Y RURAL EN EL MUNICIPIO DE ARAUCA</v>
          </cell>
          <cell r="M945">
            <v>90.83</v>
          </cell>
          <cell r="N945">
            <v>96.48</v>
          </cell>
          <cell r="O945" t="str">
            <v>CONTRATADO EN EJECUCIÓN</v>
          </cell>
        </row>
        <row r="946">
          <cell r="K946">
            <v>2015810010011</v>
          </cell>
          <cell r="L946" t="str">
            <v>ACTUALIZACIÓN DEL PLAN DE GESTIÓN INTEGRAL DE RESIDUOS SÓLIDOS – PGIRS DEL MUNICIPIO DE ARAUCA,  DEPARTAMENTO DE ARAUCA</v>
          </cell>
          <cell r="M946">
            <v>89.55</v>
          </cell>
          <cell r="N946">
            <v>94.78</v>
          </cell>
          <cell r="O946" t="str">
            <v>CONTRATADO EN EJECUCIÓN</v>
          </cell>
        </row>
        <row r="947">
          <cell r="K947">
            <v>2015810010012</v>
          </cell>
          <cell r="L947" t="str">
            <v>RECUPERACIÓN Y LIMPIEZA DE CAUDALES HÍDRICOS EN DIFERENTES VEREDAS DEL MUNICIPIO DE ARAUCA, DEPARTAMENTO DE ARAUCA</v>
          </cell>
          <cell r="M947">
            <v>70</v>
          </cell>
          <cell r="N947">
            <v>100</v>
          </cell>
          <cell r="O947" t="str">
            <v>CONTRATADO EN EJECUCIÓN</v>
          </cell>
        </row>
        <row r="948">
          <cell r="K948">
            <v>2015810010017</v>
          </cell>
          <cell r="L948" t="str">
            <v>CONSTRUCCIÓN DE MEJORAMIENTOS DE VIVIENDA PARA LA COMUNIDAD AFRODESCENDIENTE DEL MUNICIPIO DE ARAUCA, ARAUCA, ORINOQUÍA</v>
          </cell>
          <cell r="M948">
            <v>100</v>
          </cell>
          <cell r="N948">
            <v>97.62</v>
          </cell>
          <cell r="O948" t="str">
            <v>TERMINADO</v>
          </cell>
        </row>
        <row r="949">
          <cell r="K949">
            <v>2015810010019</v>
          </cell>
          <cell r="L949" t="str">
            <v>CONSTRUCCIÓN DE REDES DE SERVICIOS PÚBLICOS DOMICILIARIOS DESTINADOS A PROGRAMAS DE VIVIENDA DE INTERES PRIORITARIO EN EL SECTOR FUNDADORES DEL MUNICIPIO DE ARAUCA, DEPARTAMENTO DE ARAUCA.</v>
          </cell>
          <cell r="M949">
            <v>0</v>
          </cell>
          <cell r="N949">
            <v>48.57</v>
          </cell>
          <cell r="O949" t="str">
            <v>CONTRATADO EN EJECUCIÓN</v>
          </cell>
        </row>
        <row r="950">
          <cell r="K950">
            <v>2015810010020</v>
          </cell>
          <cell r="L950" t="str">
            <v>CARACTERIZACIÓN DEMOGRÁFICA Y SOCIOECONÓMICA DE LA POBLACIÓN AFRODESCENDIENTE, NEGRA, RAIZAL Y PALENQUERA EN EL MUNICIPIO DE ARAUCA, DEPARTAMENTO DE ARAUCA</v>
          </cell>
          <cell r="M950">
            <v>0</v>
          </cell>
          <cell r="N950">
            <v>50</v>
          </cell>
          <cell r="O950" t="str">
            <v>CONTRATADO EN EJECUCIÓN</v>
          </cell>
        </row>
        <row r="951">
          <cell r="K951">
            <v>2015810010021</v>
          </cell>
          <cell r="L951" t="str">
            <v>AMPLIACIÓN DEL AEROPUERTO SANTIAGO PÉREZ QUIRÓZ DEL MUNICIPIO DE ARAUCA, DEPARTAMENTO DE ARAUCA</v>
          </cell>
          <cell r="M951">
            <v>93.91</v>
          </cell>
          <cell r="N951">
            <v>86.21</v>
          </cell>
          <cell r="O951" t="str">
            <v>CONTRATADO EN EJECUCIÓN</v>
          </cell>
        </row>
        <row r="952">
          <cell r="K952">
            <v>2015810010023</v>
          </cell>
          <cell r="L952" t="str">
            <v>DOTACIÓN Y MEJORAMIENTO DEL ARCHIVO CENTRAL DEL MUNICIPIO DE ARAUCA DEPARTAMENTO DE ARAUCA</v>
          </cell>
          <cell r="M952">
            <v>71.959999999999994</v>
          </cell>
          <cell r="N952">
            <v>50</v>
          </cell>
          <cell r="O952" t="str">
            <v>CONTRATADO EN EJECUCIÓN</v>
          </cell>
        </row>
        <row r="953">
          <cell r="K953">
            <v>2016810010001</v>
          </cell>
          <cell r="L953" t="str">
            <v>APOYO AL PROGRAMA DE ALIMENTACIÓN ESCOLAR A ESTUDIANTES MATRICULADOS EN LAS SEDES EDUCATIVAS OFICIALES DE LA ZONA URBANA DEL MUNICIPIO DE ARAUCA.</v>
          </cell>
          <cell r="M953">
            <v>38.24</v>
          </cell>
          <cell r="N953">
            <v>78.34</v>
          </cell>
          <cell r="O953" t="str">
            <v>CONTRATADO EN EJECUCIÓN</v>
          </cell>
        </row>
        <row r="954">
          <cell r="K954">
            <v>2016810010002</v>
          </cell>
          <cell r="L954" t="str">
            <v>FORTALECIMIENTO AL SISTEMA EDUCATIVO MEDIANTE EL SERVICIO DE TRANSPORTE ESCOLAR URBANO PARA NNAJ DE LAS INSTITUCIONES EDUCATIVAS OFICIALES DEL MUNICIPIO DE ARAUCA.</v>
          </cell>
          <cell r="M954">
            <v>30.43</v>
          </cell>
          <cell r="N954">
            <v>49.57</v>
          </cell>
          <cell r="O954" t="str">
            <v>CONTRATADO EN EJECUCIÓN</v>
          </cell>
        </row>
        <row r="955">
          <cell r="K955">
            <v>2015005810006</v>
          </cell>
          <cell r="L955" t="str">
            <v>MEJORAMIENTO MEDIANTE PAVIMENTACION DE VIAS EN EL CASCO URBANO Y CENTROS POBLADOS  DEL MUNICIPIO DE ARAUQUITA DEPARTAMENTO DE ARAUCA</v>
          </cell>
          <cell r="M955">
            <v>100</v>
          </cell>
          <cell r="N955">
            <v>92.97</v>
          </cell>
          <cell r="O955" t="str">
            <v>TERMINADO</v>
          </cell>
        </row>
        <row r="956">
          <cell r="K956">
            <v>2012005810053</v>
          </cell>
          <cell r="L956" t="str">
            <v>CONSERVACIÓN Y PROTECCIÓN DE LOS RECURSOS HÍDRICOS QUE SURTEN DE AGUA LOS ACUEDUCTOS MUNICIPALES A TRAVES DE LA IMPLEMENTACION DE PROCESOS DE RESTAURACION ECOLOGICA EN EL MUNICIPIO DE SARAVENA, ARAUCA, ORINOQUÍA</v>
          </cell>
          <cell r="M956">
            <v>0</v>
          </cell>
          <cell r="N956">
            <v>46.3</v>
          </cell>
          <cell r="O956" t="str">
            <v>CONTRATADO EN EJECUCIÓN</v>
          </cell>
        </row>
        <row r="957">
          <cell r="K957">
            <v>2012000010002</v>
          </cell>
          <cell r="L957" t="str">
            <v>SERVICIO PRESTAR EL SERVICIO DE TRANSPORTE ESCOLAR EN EL DEPARTAMENTO DE ARAUCA ORINOQUÍA, ARAUCA, TODO EL DEPARTAMENTO</v>
          </cell>
          <cell r="M957">
            <v>100</v>
          </cell>
          <cell r="N957">
            <v>43.99</v>
          </cell>
          <cell r="O957" t="str">
            <v>TERMINADO</v>
          </cell>
        </row>
        <row r="958">
          <cell r="K958">
            <v>2012000010005</v>
          </cell>
          <cell r="L958" t="str">
            <v>SERVICIO PRESTAR EL SERVICIO DE ALIMENTACIÓN ESCOLAR EN EL DEPARTAMENTO DE ARAUCA ORINOQUÍA, ARAUCA, TODO EL DEPARTAMENTO</v>
          </cell>
          <cell r="M958">
            <v>100</v>
          </cell>
          <cell r="N958">
            <v>99.62</v>
          </cell>
          <cell r="O958" t="str">
            <v>TERMINADO</v>
          </cell>
        </row>
        <row r="959">
          <cell r="K959">
            <v>2012000070006</v>
          </cell>
          <cell r="L959" t="str">
            <v>RESTAURACIÓN ECOLOGIA PARTICIPATIVA COMO ESTRATEGIA DE CONSERVACION DE LOS RECURSOS HIDRICOS, FAUNISTICOS Y FLORISTICOS EN LAS AREAS EN LAS AREAS DEINFLUENCIA COSTADO ORIENTAL PARQUE NACIONAL EL COCUY DEPARTAMENTO DE ARAUCA</v>
          </cell>
          <cell r="M959">
            <v>95.73</v>
          </cell>
          <cell r="N959">
            <v>87.03</v>
          </cell>
          <cell r="O959" t="str">
            <v>CONTRATADO EN EJECUCIÓN</v>
          </cell>
        </row>
        <row r="960">
          <cell r="K960">
            <v>2012000070010</v>
          </cell>
          <cell r="L960" t="str">
            <v>CONSTRUCCIÓN DEL CENTRO DE ATENCIÓN ESPECIALIZADA AL MENOR INFRACTOR EN EL MUNICIPIO DE ARAUCA  DEPARTAMENTO DE  ARAUCA, ORINOQUÍA</v>
          </cell>
          <cell r="M960">
            <v>100</v>
          </cell>
          <cell r="N960">
            <v>68.7</v>
          </cell>
          <cell r="O960" t="str">
            <v>TERMINADO</v>
          </cell>
        </row>
        <row r="961">
          <cell r="K961">
            <v>2012005810010</v>
          </cell>
          <cell r="L961" t="str">
            <v>IMPLEMENTACIÓN DE LA CÁTEDRA TRANSVERSAL DE EMPRENDIMIENTO (CÁTEDRA EMPRENDER) EN LAS 43 INSTITUCIONES EDUCATIVAS DEL DEPARTAMENTO DE ARAUCA</v>
          </cell>
          <cell r="M961">
            <v>100</v>
          </cell>
          <cell r="N961">
            <v>99.93</v>
          </cell>
          <cell r="O961" t="str">
            <v>CERRADO</v>
          </cell>
        </row>
        <row r="962">
          <cell r="K962">
            <v>2012005810011</v>
          </cell>
          <cell r="L962" t="str">
            <v>MEJORAMIENTO DE LA CALIDAD EDUCATIVA A TRAVÉS DEL ACCESO A NUEVAS TECNOLOGÍAS Y HERRAMIENTAS VIRTUALES A LAS INSTITUCIONES EDUCATIVAS Y CEAR DEL DEPARTAMENTO DE ARAUCA</v>
          </cell>
          <cell r="M962">
            <v>100</v>
          </cell>
          <cell r="N962">
            <v>95.11</v>
          </cell>
          <cell r="O962" t="str">
            <v>CERRADO</v>
          </cell>
        </row>
        <row r="963">
          <cell r="K963">
            <v>2012005810012</v>
          </cell>
          <cell r="L963" t="str">
            <v>CONSTRUCCIÓN BATERIAS SANITARIAS DE LA INSTITUCION COLEGIO NACIONAL LA FRONTERA DEL MUNICIPIO DE SARAVENA, DEPARTAMENTO DE ARAUCA</v>
          </cell>
          <cell r="M963">
            <v>99.97</v>
          </cell>
          <cell r="N963">
            <v>98.92</v>
          </cell>
          <cell r="O963" t="str">
            <v>CERRADO</v>
          </cell>
        </row>
        <row r="964">
          <cell r="K964">
            <v>2012005810013</v>
          </cell>
          <cell r="L964" t="str">
            <v>CONSTRUCCIÓN COLISEO CUBIERTO DEPORTIVO DE LA INSTITUCION EDUCATIVA JOSÉ EUSTASIO RIVERA DEL MUNICIPIO DE SARAVENA DEPARATEMENTO DE ARAUCA</v>
          </cell>
          <cell r="M964">
            <v>100</v>
          </cell>
          <cell r="N964">
            <v>99.95</v>
          </cell>
          <cell r="O964" t="str">
            <v>PARA CIERRE</v>
          </cell>
        </row>
        <row r="965">
          <cell r="K965">
            <v>2012005810014</v>
          </cell>
          <cell r="L965" t="str">
            <v>CONSTRUCCIÓN SEGUNDA ETAPA Y TERMINACION DEL COLISEO CUBIERTO DE LA INSTITUCION  EDUCATIVA JOSE ODEL LIZARAZO MUNICIPIO DE SARAVENA DEPARTAMENTO DE ARAUCA</v>
          </cell>
          <cell r="M965">
            <v>100</v>
          </cell>
          <cell r="N965">
            <v>100</v>
          </cell>
          <cell r="O965" t="str">
            <v>PARA CIERRE</v>
          </cell>
        </row>
        <row r="966">
          <cell r="K966">
            <v>2012005810015</v>
          </cell>
          <cell r="L966" t="str">
            <v>IMPLEMENTACIÓN DE UN PROGRAMA DE FORMACIÓN DE COMPETENCIAS LABORALES DIRIGIDO A JOVENES BACHILLERES DE BAJOS RECURSOS DEL EN EL DEPARTAMENTO DE ARAUCA</v>
          </cell>
          <cell r="M966">
            <v>100</v>
          </cell>
          <cell r="N966">
            <v>97.73</v>
          </cell>
          <cell r="O966" t="str">
            <v>CERRADO</v>
          </cell>
        </row>
        <row r="967">
          <cell r="K967">
            <v>2012005810019</v>
          </cell>
          <cell r="L967" t="str">
            <v>IMPLEMENTACIÓN DE UN PROGRAMA   DE EDUCACION Y  CULTURA AMBIENTAL EN EL MUNICIPIO DE ARAUCA, DEPARTAMENTO DE ARAUCA</v>
          </cell>
          <cell r="M967">
            <v>100</v>
          </cell>
          <cell r="N967">
            <v>99.6</v>
          </cell>
          <cell r="O967" t="str">
            <v>CERRADO</v>
          </cell>
        </row>
        <row r="968">
          <cell r="K968">
            <v>2012005810020</v>
          </cell>
          <cell r="L968" t="str">
            <v>APOYO A LA DISMINUCION DE LA PREVALENCIA DE ENFERMEDADES INFECTO-CONTAGIOSAS QUE AFECTAN LA REPRODUCCION Y LA PRODUCTIVIDAD BOVINA EN EL DEPARTAMENTO DE ARAUCA</v>
          </cell>
          <cell r="M968">
            <v>100</v>
          </cell>
          <cell r="N968">
            <v>99.58</v>
          </cell>
          <cell r="O968" t="str">
            <v>PARA CIERRE</v>
          </cell>
        </row>
        <row r="969">
          <cell r="K969">
            <v>2012005810021</v>
          </cell>
          <cell r="L969" t="str">
            <v>DESARROLLO DE UNA ESTRATEGIA INTEGRAL PARA LA REDUCCION DE LA VULNERABILIDAD DE LOS DERECHOS DE LOS NIÑOS, NIÑAS Y ADOLESCENTES DEL DEPARTAMENTO DE ARAUCA</v>
          </cell>
          <cell r="M969">
            <v>100</v>
          </cell>
          <cell r="N969">
            <v>99.75</v>
          </cell>
          <cell r="O969" t="str">
            <v>PARA CIERRE</v>
          </cell>
        </row>
        <row r="970">
          <cell r="K970">
            <v>2012005810022</v>
          </cell>
          <cell r="L970" t="str">
            <v>IMPLEMENTACIÓN UN PROGRAMA DE DESARROLLO SOCIAL A TRAVES DE LA MUSICA SINFONICA QUE FORTALEZCA LA FAMILIA EN EL DEPARTAMENTO DE ARAUCA</v>
          </cell>
          <cell r="M970">
            <v>100</v>
          </cell>
          <cell r="N970">
            <v>55.45</v>
          </cell>
          <cell r="O970" t="str">
            <v>TERMINADO</v>
          </cell>
        </row>
        <row r="971">
          <cell r="K971">
            <v>2012005810023</v>
          </cell>
          <cell r="L971" t="str">
            <v>CONSTRUCCIÓN DE LA RED SECUNDARIA DE DISTRIBUCION DE ACUEDUCTOS SISTEMA RIO CHIQUITO SARAVENA, ARAUCA, ORINOQUÍA</v>
          </cell>
          <cell r="M971">
            <v>100</v>
          </cell>
          <cell r="N971">
            <v>100</v>
          </cell>
          <cell r="O971" t="str">
            <v>PARA CIERRE</v>
          </cell>
        </row>
        <row r="972">
          <cell r="K972">
            <v>2012005810025</v>
          </cell>
          <cell r="L972" t="str">
            <v>MEJORAMIENTO , MANTENIMIENTO RUTINARIO, MANTENIMIENTO PERIODICO Y REHABILITACIÓN DEL TRAMO FOTUL - CRUCE  VÍA 6605 - LA ESMERALDA MUNICIPIO DE FORTUL, DEPARTAMENTO DE  ARAUCA, ORINOQUÍA</v>
          </cell>
          <cell r="M972">
            <v>100</v>
          </cell>
          <cell r="N972">
            <v>100</v>
          </cell>
          <cell r="O972" t="str">
            <v>CERRADO</v>
          </cell>
        </row>
        <row r="973">
          <cell r="K973">
            <v>2012005810026</v>
          </cell>
          <cell r="L973" t="str">
            <v>MEJORAMIENTO DE LAS VÍAS URBANAS EN EL MUNICIPIO DE TAME, DEPARTAMENTO DE ARAUCA, ORINOQUÍA</v>
          </cell>
          <cell r="M973">
            <v>100</v>
          </cell>
          <cell r="N973">
            <v>97.5</v>
          </cell>
          <cell r="O973" t="str">
            <v>TERMINADO</v>
          </cell>
        </row>
        <row r="974">
          <cell r="K974">
            <v>2012005810027</v>
          </cell>
          <cell r="L974" t="str">
            <v>MEJORAMIENTO DE LA RED VIAL URBANA PUERTO RONDÓN, ARAUCA, ORINOQUÍA</v>
          </cell>
          <cell r="M974">
            <v>100</v>
          </cell>
          <cell r="N974">
            <v>97.56</v>
          </cell>
          <cell r="O974" t="str">
            <v>TERMINADO</v>
          </cell>
        </row>
        <row r="975">
          <cell r="K975">
            <v>2012005810028</v>
          </cell>
          <cell r="L975" t="str">
            <v>MEJORAMIENTO Y OBRAS DE URBANISMO DE LA VIA ACCESO PRINCIPAL ARAUQUITA - EL TRONCAL  MUNICIPIO DE ARAUQUITA, DEPARTAMENTO DE ARAUCA, ORINOQUÍA</v>
          </cell>
          <cell r="M975">
            <v>100</v>
          </cell>
          <cell r="N975">
            <v>99.3</v>
          </cell>
          <cell r="O975" t="str">
            <v>TERMINADO</v>
          </cell>
        </row>
        <row r="976">
          <cell r="K976">
            <v>2012005810029</v>
          </cell>
          <cell r="L976" t="str">
            <v>MEJORAMIENTO DE LA RED VIAL URBANA SARAVENA, ARAUCA, ORINOQUÍA</v>
          </cell>
          <cell r="M976">
            <v>100</v>
          </cell>
          <cell r="N976">
            <v>87.36</v>
          </cell>
          <cell r="O976" t="str">
            <v>TERMINADO</v>
          </cell>
        </row>
        <row r="977">
          <cell r="K977">
            <v>2012005810030</v>
          </cell>
          <cell r="L977" t="str">
            <v>MEJORAMIENTO DE LAS VÍAS EN LAS VEREDAS EL MUSIÚ, LA CIEBA Y MARRERO DEL MUNICIPIO DE PUERTO RONDÓN, ARAUCA, ORINOQUÍA</v>
          </cell>
          <cell r="M977">
            <v>100</v>
          </cell>
          <cell r="N977">
            <v>42.73</v>
          </cell>
          <cell r="O977" t="str">
            <v>TERMINADO</v>
          </cell>
        </row>
        <row r="978">
          <cell r="K978">
            <v>2012005810031</v>
          </cell>
          <cell r="L978" t="str">
            <v>MEJORAMIENTO DE LA MALLLA VIAL URBANA DE LA CALLE 1 DESDE LA CRA 26 HASTA EL VELÓDROMO Y DEL VELÓDROMO HASTA LA MANGA DE COLEO EN EL BARRIO LOS FUNDADORES MUNICIPIO DE ARAUCA, DEPARTAMENTO DE ARAUCA</v>
          </cell>
          <cell r="M978">
            <v>100</v>
          </cell>
          <cell r="N978">
            <v>76.69</v>
          </cell>
          <cell r="O978" t="str">
            <v>TERMINADO</v>
          </cell>
        </row>
        <row r="979">
          <cell r="K979">
            <v>2012005810032</v>
          </cell>
          <cell r="L979" t="str">
            <v>MANTENIMIENTO RUTINARIO DE LA VÍA TAME - PUERTO RONDÓN, ARAUCA, ORINOQUÍA</v>
          </cell>
          <cell r="M979">
            <v>100</v>
          </cell>
          <cell r="N979">
            <v>88.79</v>
          </cell>
          <cell r="O979" t="str">
            <v>TERMINADO</v>
          </cell>
        </row>
        <row r="980">
          <cell r="K980">
            <v>2012005810033</v>
          </cell>
          <cell r="L980" t="str">
            <v>APOYO A LA GENERACION DE UNA CULTURA DE EMPRENDIMIENTO A TRAVES DE LA IMPLEMENTACION DE ESTRATEGIAS DEL PLAN DEPARTAMENTAL DE EMPRENDIMIENTO EN EL DEPARTAMENTO DE ARAUCA</v>
          </cell>
          <cell r="M980">
            <v>90.91</v>
          </cell>
          <cell r="N980">
            <v>98.74</v>
          </cell>
          <cell r="O980" t="str">
            <v>CONTRATADO EN EJECUCIÓN</v>
          </cell>
        </row>
        <row r="981">
          <cell r="K981">
            <v>2012005810035</v>
          </cell>
          <cell r="L981" t="str">
            <v>IMPLEMENTACIÓN Y CREACIÓN DE LAS REDES DE CONOCIMIENTO DE LAS ÁREAS BÁSICAS PEDAGÓGICAS Y FORTALECIMIENTO  DE LOS PROCESOS EVALUATIVOS DE LOS ESTUDIANTES EN EL DEPARTAMENTO DE ARAUCA</v>
          </cell>
          <cell r="M981">
            <v>100</v>
          </cell>
          <cell r="N981">
            <v>75.510000000000005</v>
          </cell>
          <cell r="O981" t="str">
            <v>CERRADO</v>
          </cell>
        </row>
        <row r="982">
          <cell r="K982">
            <v>2012005810036</v>
          </cell>
          <cell r="L982" t="str">
            <v>AMPLIACIÓN Y MEJORAMIENTO DE LA INFRAESTRUCTURA FISICA DEPORTIVA DEL COLISEO CUBIERTO IE JOSE MARIA CARBONELL DEL CORREGIMIENTO LA ESMERALDA EN EL MUNICIPIO DE ARAUQUITA, ARAUCA, ORINOQUÍA</v>
          </cell>
          <cell r="M982">
            <v>100</v>
          </cell>
          <cell r="N982">
            <v>95.23</v>
          </cell>
          <cell r="O982" t="str">
            <v>TERMINADO</v>
          </cell>
        </row>
        <row r="983">
          <cell r="K983">
            <v>2012005810038</v>
          </cell>
          <cell r="L983" t="str">
            <v>ADECUACIÓN DE PREDIOS PARA VIVIENDA DE INTERES SOCIAL EN LOS MUNICIPIOS DE PUERTO RONDON YE ARAUCA</v>
          </cell>
          <cell r="M983">
            <v>100</v>
          </cell>
          <cell r="N983">
            <v>100</v>
          </cell>
          <cell r="O983" t="str">
            <v>CERRADO</v>
          </cell>
        </row>
        <row r="984">
          <cell r="K984">
            <v>2012005810039</v>
          </cell>
          <cell r="L984" t="str">
            <v>MEJORAMIENTO Y REHABILITACION DEL DIQUE VÍA EN EL MUNICIPIO DE ARAUCA, DEPARTAMENTO DE  ARAUCA, ORINOQUÍA</v>
          </cell>
          <cell r="M984">
            <v>100</v>
          </cell>
          <cell r="N984">
            <v>100</v>
          </cell>
          <cell r="O984" t="str">
            <v>TERMINADO</v>
          </cell>
        </row>
        <row r="985">
          <cell r="K985">
            <v>2012005810040</v>
          </cell>
          <cell r="L985" t="str">
            <v>MEJORAMIENTO DE LA VIA MONUMENTO AL COLEO - AEROPUERTO ANTIGUO SANTIAGO PEREZ QUIROZ EN EL MUNICIPIO DE ARAUCA, DEPARTAMENTO DE ARAUCA</v>
          </cell>
          <cell r="M985">
            <v>100</v>
          </cell>
          <cell r="N985">
            <v>97.65</v>
          </cell>
          <cell r="O985" t="str">
            <v>TERMINADO</v>
          </cell>
        </row>
        <row r="986">
          <cell r="K986">
            <v>2012005810041</v>
          </cell>
          <cell r="L986" t="str">
            <v>MEJORAMIENTO Y ADECUACION  DE LA VIA TERCIARIA  JAVILLAL-SAN CARLOS EN EL MUNICIPIO DE ARAUQUITA, ARAUCA, ORINOQUÍA</v>
          </cell>
          <cell r="M986">
            <v>100</v>
          </cell>
          <cell r="N986">
            <v>99.98</v>
          </cell>
          <cell r="O986" t="str">
            <v>CERRADO</v>
          </cell>
        </row>
        <row r="987">
          <cell r="K987">
            <v>2012005810042</v>
          </cell>
          <cell r="L987" t="str">
            <v>MEJORAMIENTO DE LA RED VIAL URBANA MEDIANTE LA CONSTRUCCIÓN DE PAVIMENTO RIGÍDO DE BARRIOS OBRERO, SEIS DE ENERO Y RIBERAS DEL ARAUCA MUNICIPIO DE ARAUQUITA, ARAUCA, ORINOQUÍA</v>
          </cell>
          <cell r="M987">
            <v>100</v>
          </cell>
          <cell r="N987">
            <v>92.81</v>
          </cell>
          <cell r="O987" t="str">
            <v>PARA CIERRE</v>
          </cell>
        </row>
        <row r="988">
          <cell r="K988">
            <v>2012005810044</v>
          </cell>
          <cell r="L988" t="str">
            <v>CONSTRUCCIÓN EN CONCRETO RIGIDO DE LA CALLE 2A ENTRE CARRERAS 26 Y 27 Y LA CARRERA 27 ENTRE CALLES 2 Y 2A DEL BARRIO LA GRANJA DEL MUNICIPIO DE ARAUCA, ARAUCA, ORINOQUÍA</v>
          </cell>
          <cell r="M988">
            <v>100</v>
          </cell>
          <cell r="N988">
            <v>100</v>
          </cell>
          <cell r="O988" t="str">
            <v>CERRADO</v>
          </cell>
        </row>
        <row r="989">
          <cell r="K989">
            <v>2012005810045</v>
          </cell>
          <cell r="L989" t="str">
            <v>CONSTRUCCIÓN CARRETEABLE A NIVEL DE TERRAPLÉN EN LA VEREDA LAS PLUMAS CABALLOS-CABUYARE VÍA A FELICIANO ARAUCA, ARAUCA, ORINOQUÍA</v>
          </cell>
          <cell r="M989">
            <v>100</v>
          </cell>
          <cell r="N989">
            <v>97.77</v>
          </cell>
          <cell r="O989" t="str">
            <v>TERMINADO</v>
          </cell>
        </row>
        <row r="990">
          <cell r="K990">
            <v>2012005810046</v>
          </cell>
          <cell r="L990" t="str">
            <v>CONSTRUCCIÓN DE PLANES DE VIDA INDÍGENA DE LOS PUEBLOS MAKAGUAN, UWA E INGA EN EL DEPARTAMENTO DE ARAUCA</v>
          </cell>
          <cell r="M990">
            <v>100</v>
          </cell>
          <cell r="N990">
            <v>50</v>
          </cell>
          <cell r="O990" t="str">
            <v>TERMINADO</v>
          </cell>
        </row>
        <row r="991">
          <cell r="K991">
            <v>2012005810047</v>
          </cell>
          <cell r="L991" t="str">
            <v>MEJORAMIENTO DE LA INFRAESTRUCTURA FÍSICA Y MOBILIARIA DE DOS CASAS INDIGENAS EN (SARAVENA Y ARAUCA), DEPARTAMENTO DE ARAUCA</v>
          </cell>
          <cell r="M991">
            <v>100</v>
          </cell>
          <cell r="N991">
            <v>100</v>
          </cell>
          <cell r="O991" t="str">
            <v>CERRADO</v>
          </cell>
        </row>
        <row r="992">
          <cell r="K992">
            <v>2012005810048</v>
          </cell>
          <cell r="L992" t="str">
            <v>IMPLEMENTACIÓN DE UN PROGRAMA DE ALFABETIZACIÓN DE POBLACIÓN ADULTA AFRODESCENCIENTE MEDIANTE EL MODELO A CRECER EN EL DEPARTAMENTO DE ARAUCA.</v>
          </cell>
          <cell r="M992">
            <v>99.52</v>
          </cell>
          <cell r="N992">
            <v>96.88</v>
          </cell>
          <cell r="O992" t="str">
            <v>CERRADO</v>
          </cell>
        </row>
        <row r="993">
          <cell r="K993">
            <v>2012005810049</v>
          </cell>
          <cell r="L993" t="str">
            <v>IMPLEMENTACIÓN DE UN PROGRAMA CONTRA  LA DISCRIMINACIÓN RACIAL EN EL DEPARTAMENTO DE ARAUCA</v>
          </cell>
          <cell r="M993">
            <v>100</v>
          </cell>
          <cell r="N993">
            <v>100</v>
          </cell>
          <cell r="O993" t="str">
            <v>PARA CIERRE</v>
          </cell>
        </row>
        <row r="994">
          <cell r="K994">
            <v>2012005810050</v>
          </cell>
          <cell r="L994" t="str">
            <v>CONSTRUCCIÓN COLECTIVA DE LA MEMORIA  HISTORICA CON ENFOQUE DIFERENCIAL EN EL DEPARTAMENTO DE ARAUCA, ORINOQUÍA</v>
          </cell>
          <cell r="M994">
            <v>100</v>
          </cell>
          <cell r="N994">
            <v>50</v>
          </cell>
          <cell r="O994" t="str">
            <v>TERMINADO</v>
          </cell>
        </row>
        <row r="995">
          <cell r="K995">
            <v>2012005810051</v>
          </cell>
          <cell r="L995" t="str">
            <v>CONSTRUCCIÓN PARQUE MONUMENTO AL CACAO MUNICIPIO DE ARAUQUITA, DEPARTAMENTO DE ARAUCA</v>
          </cell>
          <cell r="M995">
            <v>100</v>
          </cell>
          <cell r="N995">
            <v>98.04</v>
          </cell>
          <cell r="O995" t="str">
            <v>TERMINADO</v>
          </cell>
        </row>
        <row r="996">
          <cell r="K996">
            <v>2012005810052</v>
          </cell>
          <cell r="L996" t="str">
            <v>MEJORAMIENTO DE LA PRODUCTIVIDAD GANADERA MEDIANTE LA IMPLEMENTACIÓN DE PARCELAS DEMOSTRATIVAS DE SISTEMAS SILVOPASTORILES AMIGABLES CON EL MEDIO AMBIENTE EN EL MUNICIPIO DE ARAUCA</v>
          </cell>
          <cell r="M996">
            <v>100</v>
          </cell>
          <cell r="N996">
            <v>70</v>
          </cell>
          <cell r="O996" t="str">
            <v>TERMINADO</v>
          </cell>
        </row>
        <row r="997">
          <cell r="K997">
            <v>2012005810054</v>
          </cell>
          <cell r="L997" t="str">
            <v>MEJORAMIENTO DE LA VÍA LA JAMUGA - CUERNAVACA - SAN RAMÓN VEREDA EL SOCORRO ARAUCA, ARAUCA, ORINOQUÍA</v>
          </cell>
          <cell r="M997">
            <v>100</v>
          </cell>
          <cell r="N997">
            <v>52.38</v>
          </cell>
          <cell r="O997" t="str">
            <v>TERMINADO</v>
          </cell>
        </row>
        <row r="998">
          <cell r="K998">
            <v>2012005810055</v>
          </cell>
          <cell r="L998" t="str">
            <v>MEJORAMIENTO DE LA VIA CARRETERO, LAS BANCAS SECTOR LA 81, DEL MUNICIPIO DE ARAUQUITA,  DEPARTAMENTO DE ARAUCA, ORINOQUÍA</v>
          </cell>
          <cell r="M998">
            <v>100</v>
          </cell>
          <cell r="N998">
            <v>97.63</v>
          </cell>
          <cell r="O998" t="str">
            <v>TERMINADO</v>
          </cell>
        </row>
        <row r="999">
          <cell r="K999">
            <v>2012005810057</v>
          </cell>
          <cell r="L999" t="str">
            <v>CONSTRUCCIÓN PROTECCION MARGINAL SECTOR PERALONSO ( ESPOLONES ) ARAUQUITA, ARAUCA, COLOMBIA</v>
          </cell>
          <cell r="M999">
            <v>100</v>
          </cell>
          <cell r="N999">
            <v>100</v>
          </cell>
          <cell r="O999" t="str">
            <v>TERMINADO</v>
          </cell>
        </row>
        <row r="1000">
          <cell r="K1000">
            <v>2012005810058</v>
          </cell>
          <cell r="L1000" t="str">
            <v>IMPLEMENTACIÓN DEL PROGRAMA DE ETNOEDUCACIÓN DE LA POBLACIÓN AFRODESCENDIENTE RESIDENTE EN LOS TERRITORIOS COLECTIVOS DEPARTAMENTO DE ARAUCA</v>
          </cell>
          <cell r="M1000">
            <v>100</v>
          </cell>
          <cell r="N1000">
            <v>100</v>
          </cell>
          <cell r="O1000" t="str">
            <v>CERRADO</v>
          </cell>
        </row>
        <row r="1001">
          <cell r="K1001">
            <v>2012005810059</v>
          </cell>
          <cell r="L1001" t="str">
            <v>IMPLEMENTACIÓN DE ESPACIOS BIOSALUDABLES EN PARQUES Y ZONAS VERDES DEL DEPARTAMENTO DE ARAUCA, ARAUCA, ORINOQUÍA</v>
          </cell>
          <cell r="M1001">
            <v>100</v>
          </cell>
          <cell r="N1001">
            <v>93.72</v>
          </cell>
          <cell r="O1001" t="str">
            <v>PARA CIERRE</v>
          </cell>
        </row>
        <row r="1002">
          <cell r="K1002">
            <v>2012005810060</v>
          </cell>
          <cell r="L1002" t="str">
            <v>APOYO A LA GENERACIÓN DE INGRESOS DE PERSONAS CON DISCAPACIDAD EN EL DEPARTAMENTO DE ARAUCA.</v>
          </cell>
          <cell r="M1002">
            <v>60.4</v>
          </cell>
          <cell r="N1002">
            <v>78.959999999999994</v>
          </cell>
          <cell r="O1002" t="str">
            <v>CONTRATADO EN EJECUCIÓN</v>
          </cell>
        </row>
        <row r="1003">
          <cell r="K1003">
            <v>2012005810061</v>
          </cell>
          <cell r="L1003" t="str">
            <v>APOYO A LA GENERACIÓN DE INGRESOS E INDEPENDENCIA ECONÓMICA DE LA MUJER EN EL DEPARTAMENTO DE ARAUCA.</v>
          </cell>
          <cell r="M1003">
            <v>87.7</v>
          </cell>
          <cell r="N1003">
            <v>86.54</v>
          </cell>
          <cell r="O1003" t="str">
            <v>CONTRATADO EN EJECUCIÓN</v>
          </cell>
        </row>
        <row r="1004">
          <cell r="K1004">
            <v>2012005810062</v>
          </cell>
          <cell r="L1004" t="str">
            <v>ESTUDIOS Y DISEÑO PARA LA AMPLIACIÓN Y CONSTRUCCIÓN DE CENTROS EDUCATIVOS INDIGENAS MAKAGUAN, RARAYASKUBA, BETOY, CAÑO MICO, PEDRO FARIA,SANTA TERESITA. DEPARTAMENTO DE ARAUCA</v>
          </cell>
          <cell r="M1004">
            <v>100</v>
          </cell>
          <cell r="N1004">
            <v>100</v>
          </cell>
          <cell r="O1004" t="str">
            <v>CERRADO</v>
          </cell>
        </row>
        <row r="1005">
          <cell r="K1005">
            <v>2012005810063</v>
          </cell>
          <cell r="L1005" t="str">
            <v>DOTACIÓN DE EQUIPOS, MATERIALES E INSUMOS PARA LOS CENTROS EDUCATIVOS INDÍGENAS DEL DEPARTAMENTO DE ARAUCA</v>
          </cell>
          <cell r="M1005">
            <v>100</v>
          </cell>
          <cell r="N1005">
            <v>99.5</v>
          </cell>
          <cell r="O1005" t="str">
            <v>CERRADO</v>
          </cell>
        </row>
        <row r="1006">
          <cell r="K1006">
            <v>2012005810064</v>
          </cell>
          <cell r="L1006" t="str">
            <v>APOYO INTEGRAL A LOS PRODUCTORES DE PLÁTANO PARA EL MEJORAMIENTO DE LA PRODUCTIVIDAD Y COMPETITIVIDAD EN EL DEPARTAMENTO ARAUCA</v>
          </cell>
          <cell r="M1006">
            <v>99.94</v>
          </cell>
          <cell r="N1006">
            <v>100</v>
          </cell>
          <cell r="O1006" t="str">
            <v>TERMINADO</v>
          </cell>
        </row>
        <row r="1007">
          <cell r="K1007">
            <v>2013000070024</v>
          </cell>
          <cell r="L1007" t="str">
            <v>CONSTRUCCIÓN DE OBRAS  DE PROTECCIÓN SOBRE RÍO CASANARE EN LOS SITIOS DENOMINADOS CASERÍO Y PUENTE SAN SALVADOR EN EL MUNICIPIO DE TAME, DEPARTAMENTO DE ARAUCA</v>
          </cell>
          <cell r="M1007">
            <v>99.59</v>
          </cell>
          <cell r="N1007">
            <v>80.290000000000006</v>
          </cell>
          <cell r="O1007" t="str">
            <v>TERMINADO</v>
          </cell>
        </row>
        <row r="1008">
          <cell r="K1008">
            <v>2013000070045</v>
          </cell>
          <cell r="L1008" t="str">
            <v>CONSTRUCCIÓN DE SOLUCIONES DE VIVIENDA NUEVA NUCLEADA EN LOS MUNICIPIOS DE ARAUCA, SARAVENA Y FORTUL DEL DEPARTAMENTO DE ARAUCA, ETAPA I</v>
          </cell>
          <cell r="M1008">
            <v>64.48</v>
          </cell>
          <cell r="N1008">
            <v>37.229999999999997</v>
          </cell>
          <cell r="O1008" t="str">
            <v>CONTRATADO EN EJECUCIÓN</v>
          </cell>
        </row>
        <row r="1009">
          <cell r="K1009">
            <v>2013000070055</v>
          </cell>
          <cell r="L1009" t="str">
            <v>SERVICIO DE TRANSPORTE ESCOLAR EN LAS INSTITUCIONES Y CENTROS EDUCATIVOS DEL DEPARTAMENTO DE ARAUCA</v>
          </cell>
          <cell r="M1009">
            <v>100</v>
          </cell>
          <cell r="N1009">
            <v>98</v>
          </cell>
          <cell r="O1009" t="str">
            <v>TERMINADO</v>
          </cell>
        </row>
        <row r="1010">
          <cell r="K1010">
            <v>2013000100107</v>
          </cell>
          <cell r="L1010" t="str">
            <v>DESARROLLO DE UN PROGRAMA DE GESTIÓN TECNOLOGICA PARA LA INNOVACIÓN SOCIAL Y PRODUCTIVA DE LA CARNE Y LA LECHE EN SISTEMAS DE PRODUCCIÓN BOVINA DE LA REGIÓN DE LOS LLANOS EN COLOMBIA</v>
          </cell>
          <cell r="M1010">
            <v>41.5</v>
          </cell>
          <cell r="N1010">
            <v>36.83</v>
          </cell>
          <cell r="O1010" t="str">
            <v>CONTRATADO EN EJECUCIÓN</v>
          </cell>
        </row>
        <row r="1011">
          <cell r="K1011">
            <v>2013000100259</v>
          </cell>
          <cell r="L1011" t="str">
            <v>FORTALECIMIENTO DE LA CULTURA CIUDADANA Y DEMOCRATICA EN CIENCIA, TECNOLOGIA E INNOVACION A TRAVES DE LA INVESTIGACIÓN COMO ESTRATEGIA PEDAGOGICA APOYADA EN LAS TIC EN EL DEPARTAMENTO DE ARAUCA</v>
          </cell>
          <cell r="M1011">
            <v>99.93</v>
          </cell>
          <cell r="N1011">
            <v>83.92</v>
          </cell>
          <cell r="O1011" t="str">
            <v>TERMINADO</v>
          </cell>
        </row>
        <row r="1012">
          <cell r="K1012">
            <v>2013000100294</v>
          </cell>
          <cell r="L1012" t="str">
            <v>FORMACIÓN PARA GENERACIÓN DE CAPACIDADES Y HABILIDADES EN EMPRENDIMIENTO Y LIDERAZGO A TRAVÉS DE LA APROPIACIÓN DE LA CTE I+D EN EL DEPARTAMENTO DE ARAUCA.</v>
          </cell>
          <cell r="M1012">
            <v>15.39</v>
          </cell>
          <cell r="N1012">
            <v>36.28</v>
          </cell>
          <cell r="O1012" t="str">
            <v>CONTRATADO EN EJECUCIÓN</v>
          </cell>
        </row>
        <row r="1013">
          <cell r="K1013">
            <v>2013005810003</v>
          </cell>
          <cell r="L1013" t="str">
            <v>MEJORAMIENTO DE LA MALLA VIAL URBANA DE LOS BARRIOS BRISAS DE SATENA, VILLA ADELA, SANTA FÉ, LA UNIÓN, CRISTO REY, PORVENIR, SUCRE, BOYACÁ, CIELO, SANTANDER, BALCON DEL LLANO, MUNICIPIO DE TAME, DEPARTAMENTO DE ARAUCA</v>
          </cell>
          <cell r="M1013">
            <v>100</v>
          </cell>
          <cell r="N1013">
            <v>100</v>
          </cell>
          <cell r="O1013" t="str">
            <v>PARA CIERRE</v>
          </cell>
        </row>
        <row r="1014">
          <cell r="K1014">
            <v>2013005810004</v>
          </cell>
          <cell r="L1014" t="str">
            <v>APOYO PARA LA PRESTACION DEL SERVICIO DE TRANSPORTE ESCOLAR EN LAS INSTITUCIONES Y CENTROS EDUCATIVOS DEL DEPARTAMENTO DE ARAUCA, ARAUCA, ORINOQUÍA</v>
          </cell>
          <cell r="M1014">
            <v>94.68</v>
          </cell>
          <cell r="N1014">
            <v>93.44</v>
          </cell>
          <cell r="O1014" t="str">
            <v>TERMINADO</v>
          </cell>
        </row>
        <row r="1015">
          <cell r="K1015">
            <v>2013005810006</v>
          </cell>
          <cell r="L1015" t="str">
            <v>CONSTRUCCIÓN DE PAVIMENTO RIGIDO DE LA CARRERA 4 DESDE LA CALLE 1 HASTA LA CALLE 6, DEL CENTRO POBLADO DE LA ESMERALDA ARAUQUITA, ARAUCA, ORINOQUÍA</v>
          </cell>
          <cell r="M1015">
            <v>100</v>
          </cell>
          <cell r="N1015">
            <v>100</v>
          </cell>
          <cell r="O1015" t="str">
            <v>CERRADO</v>
          </cell>
        </row>
        <row r="1016">
          <cell r="K1016">
            <v>2013005810007</v>
          </cell>
          <cell r="L1016" t="str">
            <v>FORTALECIMIENTO DE LA ESTRATEGIA DE LA LENGUA EXTRAJERA (INGLES) EN LAS INSTITUCIONES EDUCATIVAS DEL DEPARTAMENTO, ARAUCA, ORINOQUÍA</v>
          </cell>
          <cell r="M1016">
            <v>100</v>
          </cell>
          <cell r="N1016">
            <v>100</v>
          </cell>
          <cell r="O1016" t="str">
            <v>CERRADO</v>
          </cell>
        </row>
        <row r="1017">
          <cell r="K1017">
            <v>2013005810010</v>
          </cell>
          <cell r="L1017" t="str">
            <v>CONSTRUCCIÓN DE SOLUCIONES DE VIVIENDA EN LA MODALIDAD DE SITIO PROPIO EN EL AREA URBANA DEL DEPARTAMENTO DE ARAUCA</v>
          </cell>
          <cell r="M1017">
            <v>61.31</v>
          </cell>
          <cell r="N1017">
            <v>94.7</v>
          </cell>
          <cell r="O1017" t="str">
            <v>CONTRATADO EN EJECUCIÓN</v>
          </cell>
        </row>
        <row r="1018">
          <cell r="K1018">
            <v>2013005810011</v>
          </cell>
          <cell r="L1018" t="str">
            <v>CONSTRUCCIÓN DE VIVIENDA NUEVA DISPERSA EN EL AREA RURAL DE LOS MUNICIPIOS DEL DEPARTAMENTO DE ARAUCA</v>
          </cell>
          <cell r="M1018">
            <v>37.08</v>
          </cell>
          <cell r="N1018">
            <v>95.11</v>
          </cell>
          <cell r="O1018" t="str">
            <v>CONTRATADO EN EJECUCIÓN</v>
          </cell>
        </row>
        <row r="1019">
          <cell r="K1019">
            <v>2013005810012</v>
          </cell>
          <cell r="L1019" t="str">
            <v>IMPLEMENTACIÓN DE ACCIONES DE PROTECCION Y CONSERVACION DE LOS RECURSOS HIDRICOS QUE SURTEN DE AGUA EL ACUEDUCTO DEL MUNICIPIO DE TAME DEPARTAMENTO DE ARAUCA</v>
          </cell>
          <cell r="M1019">
            <v>85.36</v>
          </cell>
          <cell r="N1019">
            <v>96.39</v>
          </cell>
          <cell r="O1019" t="str">
            <v>CONTRATADO EN EJECUCIÓN</v>
          </cell>
        </row>
        <row r="1020">
          <cell r="K1020">
            <v>2013005810014</v>
          </cell>
          <cell r="L1020" t="str">
            <v>MEJORAMIENTO DE LA PRODUCCION AGROPECUARIA A TRAVES DE ASISTENCIA TECNICA INTEGRAL A PEQUEÑOS Y MEDIANOS PRODUCTORES EN EL DEPARTAMENTO, ARAUCA, ORINOQUÍA</v>
          </cell>
          <cell r="M1020">
            <v>79.790000000000006</v>
          </cell>
          <cell r="N1020">
            <v>70.150000000000006</v>
          </cell>
          <cell r="O1020" t="str">
            <v>CONTRATADO EN EJECUCIÓN</v>
          </cell>
        </row>
        <row r="1021">
          <cell r="K1021">
            <v>2013005810015</v>
          </cell>
          <cell r="L1021" t="str">
            <v>ADQUISICIÓN DE BANCOS DE MAQUINARIA PARA EL MEJORMAIENTO DE LA MALLA VIAL EN EL DEPARTAMENTO, ARAUCA, ORINOQUÍA</v>
          </cell>
          <cell r="M1021">
            <v>100</v>
          </cell>
          <cell r="N1021">
            <v>67.3</v>
          </cell>
          <cell r="O1021" t="str">
            <v>TERMINADO</v>
          </cell>
        </row>
        <row r="1022">
          <cell r="K1022">
            <v>2013005810016</v>
          </cell>
          <cell r="L1022" t="str">
            <v>CONSTRUCCIÓN DE  LA PROTECCIÓN Y REALCE DEL DIQUE ARAUCA, SECTORES CRÍTICOS FINCA SAN PABLO K2 + 000 AL K2 + 200 VEREDA MONSERRATE TOMANDO COMO K0 + 000 PUENTE INTERNACIONAL EN EL MUNICIPIO DE ARAUCA</v>
          </cell>
          <cell r="M1022">
            <v>100</v>
          </cell>
          <cell r="N1022">
            <v>97.59</v>
          </cell>
          <cell r="O1022" t="str">
            <v>TERMINADO</v>
          </cell>
        </row>
        <row r="1023">
          <cell r="K1023">
            <v>2013005810017</v>
          </cell>
          <cell r="L1023" t="str">
            <v>DOTACIÓN DE MOBILIARIO ESCOLAR PARA LAS INSTITUCIONES EDUCATIVAS DEL DEPARTAMENTO ARAUCA</v>
          </cell>
          <cell r="M1023">
            <v>100</v>
          </cell>
          <cell r="N1023">
            <v>99.7</v>
          </cell>
          <cell r="O1023" t="str">
            <v>CERRADO</v>
          </cell>
        </row>
        <row r="1024">
          <cell r="K1024">
            <v>2013005810018</v>
          </cell>
          <cell r="L1024" t="str">
            <v>CONSTRUCCIÓN DE SOLUCIONES INDIVIDUALES HIDROSANITARIAS Y AMBIENTALES PARA LA PRESTACIÓN DE LOS  SERVICIOS DE AGUA APTA PARA CONSUMO HUMANO Y MANEJO DE EXCRETAS PARA LAS COMUNIDADES AFRODESCENDIENTES, EN EL AREA RURAL DEL DPTO ARAUCA</v>
          </cell>
          <cell r="M1024">
            <v>69.14</v>
          </cell>
          <cell r="N1024">
            <v>37.729999999999997</v>
          </cell>
          <cell r="O1024" t="str">
            <v>CONTRATADO EN EJECUCIÓN</v>
          </cell>
        </row>
        <row r="1025">
          <cell r="K1025">
            <v>2013005810019</v>
          </cell>
          <cell r="L1025" t="str">
            <v>CONSTRUCCIÓN DE VIAS URBANAS EN CONCRETO RIGIDO EN EL MUNICIPIO DE CRAVO NORTE, DEPARTAMENTO DE ARAUCA</v>
          </cell>
          <cell r="M1025">
            <v>100</v>
          </cell>
          <cell r="N1025">
            <v>97.16</v>
          </cell>
          <cell r="O1025" t="str">
            <v>TERMINADO</v>
          </cell>
        </row>
        <row r="1026">
          <cell r="K1026">
            <v>2013005810020</v>
          </cell>
          <cell r="L1026" t="str">
            <v>APOYO A LA IMPLEMENTACIÓN Y  FORTALECIMIENTO DEL PLAN DE VIDA DEL PUEBLO HITNÚ MEDIANTE LA AMPLIACIÓN DEL TERRITORIO COMO GARANTÍA A LA SUPERVIVENCIA DEL PUEBLO HITNÚ  DEL DEPARTAMENTO DE ARAUCA</v>
          </cell>
          <cell r="M1026">
            <v>100</v>
          </cell>
          <cell r="N1026">
            <v>99.82</v>
          </cell>
          <cell r="O1026" t="str">
            <v>PARA CIERRE</v>
          </cell>
        </row>
        <row r="1027">
          <cell r="K1027">
            <v>2013005810021</v>
          </cell>
          <cell r="L1027" t="str">
            <v>CONSTRUCCIÓN SEGUNDA ETAPA DEL COMPLEJO FERIAL DEL MUNICIPIO DE ARAUCA, DEPARTAMENTO DE ARAUCA</v>
          </cell>
          <cell r="M1027">
            <v>54.72</v>
          </cell>
          <cell r="N1027">
            <v>34.659999999999997</v>
          </cell>
          <cell r="O1027" t="str">
            <v>CONTRATADO EN EJECUCIÓN</v>
          </cell>
        </row>
        <row r="1028">
          <cell r="K1028">
            <v>2013005810022</v>
          </cell>
          <cell r="L1028" t="str">
            <v>PROTECCIÓN INTEGRAL DE NIÑOS, NIÑAS, ADOLESCENTES, A TRAVÉS DE ESTRATEGIAS DE PROMOCIÓN, PREVENCIÓN Y CONSTRUCCIÓN INDIVIDUAL Y COLECTIVA EN EL DEPARTAMENTO ARAUCA</v>
          </cell>
          <cell r="M1028">
            <v>100</v>
          </cell>
          <cell r="N1028">
            <v>100</v>
          </cell>
          <cell r="O1028" t="str">
            <v>CERRADO</v>
          </cell>
        </row>
        <row r="1029">
          <cell r="K1029">
            <v>2013005810023</v>
          </cell>
          <cell r="L1029" t="str">
            <v>ACTUALIZACIÓN DEL PLAN MAESTRO DE AGUA Y SANEAMIENTO EN LAS COMUNIDADES INDIGENAS DEL DEPARTAMENTO DE ARAUCA</v>
          </cell>
          <cell r="M1029">
            <v>47.46</v>
          </cell>
          <cell r="N1029">
            <v>49.37</v>
          </cell>
          <cell r="O1029" t="str">
            <v>CONTRATADO EN EJECUCIÓN</v>
          </cell>
        </row>
        <row r="1030">
          <cell r="K1030">
            <v>2013005810024</v>
          </cell>
          <cell r="L1030" t="str">
            <v>APOYO A LA GESTION  DE  OFERTA  A LAS FAMILIAS DE LA ESTRATEGIA UNIDOS EN EL DEPARTAMENTO DE ARAUCA</v>
          </cell>
          <cell r="M1030">
            <v>100</v>
          </cell>
          <cell r="N1030">
            <v>99.59</v>
          </cell>
          <cell r="O1030" t="str">
            <v>CERRADO</v>
          </cell>
        </row>
        <row r="1031">
          <cell r="K1031">
            <v>2013005810025</v>
          </cell>
          <cell r="L1031" t="str">
            <v>APOYO AL FORTALECIMIENTO DE LA CULTURA EMPRESARIAL Y FOMENTO DE LA PRODUCTIVIDAD Y COMPETITIVIDAD EN LOS MUNICIPIOS ARAUCA, ARAUQUITA, SARAVENA, TAME Y PUERTO RONDÓN, DEPARTAMENTO DE ARAUCA</v>
          </cell>
          <cell r="M1031">
            <v>100</v>
          </cell>
          <cell r="N1031">
            <v>60.82</v>
          </cell>
          <cell r="O1031" t="str">
            <v>TERMINADO</v>
          </cell>
        </row>
        <row r="1032">
          <cell r="K1032">
            <v>2013005810026</v>
          </cell>
          <cell r="L1032" t="str">
            <v>IMPLEMENTACIÓN DE ESPACIO BIOLSALUDABLE EN EL MUNICIPIO DE FORTUL, DEPARTAMENTO DE ARAUCA</v>
          </cell>
          <cell r="M1032">
            <v>100</v>
          </cell>
          <cell r="N1032">
            <v>100</v>
          </cell>
          <cell r="O1032" t="str">
            <v>CERRADO</v>
          </cell>
        </row>
        <row r="1033">
          <cell r="K1033">
            <v>2013005810028</v>
          </cell>
          <cell r="L1033" t="str">
            <v>DOTACIÓN DE MENAJE PARA LA OPERACIÓN DE RESTAURANTES ESCOLARES DE LOS CENTROS E INSTITUCIONES EDUCATIVAS DEL DEPARTAMENTO, ARAUCA, ORINOQUÍA</v>
          </cell>
          <cell r="M1033">
            <v>100</v>
          </cell>
          <cell r="N1033">
            <v>99.23</v>
          </cell>
          <cell r="O1033" t="str">
            <v>PARA CIERRE</v>
          </cell>
        </row>
        <row r="1034">
          <cell r="K1034">
            <v>2013005810029</v>
          </cell>
          <cell r="L1034" t="str">
            <v>APOYO AL FORTALECIMIENTO A DOS (2) CENTROS DE DESARROLLO INTEGRAL A LA PRIMERA INFANCIA SEMILLAS DE PAZ Y CARITAS FELICES. ARAUCA, , ORINOQUÍA</v>
          </cell>
          <cell r="M1034">
            <v>100</v>
          </cell>
          <cell r="N1034">
            <v>100</v>
          </cell>
          <cell r="O1034" t="str">
            <v>CERRADO</v>
          </cell>
        </row>
        <row r="1035">
          <cell r="K1035">
            <v>2013005810033</v>
          </cell>
          <cell r="L1035" t="str">
            <v>CONSTRUCCIÓN DEL PAVIMENTO DE LA CALLE 20 ENTRE LA CARRERA 23 Y CALLE 11; CARRERA 26 ENTRE LA CALLE 20 Y LA AVENIDA INCORA DEL MUNICIPIO DE SARAVENA, DEPARTAMENTO DE ARAUCA</v>
          </cell>
          <cell r="M1035">
            <v>100</v>
          </cell>
          <cell r="N1035">
            <v>100</v>
          </cell>
          <cell r="O1035" t="str">
            <v>PARA CIERRE</v>
          </cell>
        </row>
        <row r="1036">
          <cell r="K1036">
            <v>2013005810034</v>
          </cell>
          <cell r="L1036" t="str">
            <v>MANTENIMIENTO VÍA VEREDA RINCÓN HONDO - VEREDA CASIABO MUNICIPIO DE TAME, DEPARTAMENTO DE ARAUCA</v>
          </cell>
          <cell r="M1036">
            <v>100</v>
          </cell>
          <cell r="N1036">
            <v>96.9</v>
          </cell>
          <cell r="O1036" t="str">
            <v>TERMINADO</v>
          </cell>
        </row>
        <row r="1037">
          <cell r="K1037">
            <v>2013005810035</v>
          </cell>
          <cell r="L1037" t="str">
            <v>CONSTRUCCIÓN , RECUPERACIÓN, ADECUACIÓN URBANISTICA E IMPLEMENTACIÓN DE ESPACIOS BIOSALUDABLES EN PARQUES, ZONAS VERDES Y DE ESPARCIMIENTO DEL MUNICIPIO DE TAME, DEPARTAMENTO DE ARAUCA</v>
          </cell>
          <cell r="M1037">
            <v>100</v>
          </cell>
          <cell r="N1037">
            <v>99.95</v>
          </cell>
          <cell r="O1037" t="str">
            <v>TERMINADO</v>
          </cell>
        </row>
        <row r="1038">
          <cell r="K1038">
            <v>2013005810037</v>
          </cell>
          <cell r="L1038" t="str">
            <v>MEJORAMIENTO DE LA PRODUCTIVIDAD Y LA CALIDAD DEL GRANO DE CAFÉ PRODUCIDO EN LA ZONA DE AMORTIGUACIÓN DEL PNN EL COCUY MUNICIPIO DE TAME</v>
          </cell>
          <cell r="M1038">
            <v>100</v>
          </cell>
          <cell r="N1038">
            <v>95.48</v>
          </cell>
          <cell r="O1038" t="str">
            <v>TERMINADO</v>
          </cell>
        </row>
        <row r="1039">
          <cell r="K1039">
            <v>2014005810001</v>
          </cell>
          <cell r="L1039" t="str">
            <v>MEJORAMIENTO Y MANTENIMIENTO DE LA CARRETERA CRAVO NORTE – COROCORO, SECTOR AGUA LINDA – LA ANTENA , EN EL DEPARTAMENTO DE ARAUCA.</v>
          </cell>
          <cell r="M1039">
            <v>52.91</v>
          </cell>
          <cell r="N1039">
            <v>41.2</v>
          </cell>
          <cell r="O1039" t="str">
            <v>CONTRATADO EN EJECUCIÓN</v>
          </cell>
        </row>
        <row r="1040">
          <cell r="K1040">
            <v>2014005810004</v>
          </cell>
          <cell r="L1040" t="str">
            <v>FORTALECIMIENTO DE LA POBLACIÓN AFRODESCENDIENTE MEDIANTE EL ACCESO A LA EDUCACIÓN PARA EL TRABAJO EN EL DEPARTAMENTO DE ARAUCA</v>
          </cell>
          <cell r="M1040">
            <v>28.19</v>
          </cell>
          <cell r="N1040">
            <v>50</v>
          </cell>
          <cell r="O1040" t="str">
            <v>CONTRATADO EN EJECUCIÓN</v>
          </cell>
        </row>
        <row r="1041">
          <cell r="K1041">
            <v>2014005810005</v>
          </cell>
          <cell r="L1041" t="str">
            <v>IMPLEMENTACIÓN DE LA CATEDRA DE ESTUDIOS AFROCOLOMBIANOS EN LAS INSTITUCIONES EDUCATIVAS URBANAS DEL EL DEPARTAMENTO DE ARAUCA</v>
          </cell>
          <cell r="M1041">
            <v>0</v>
          </cell>
          <cell r="N1041">
            <v>0</v>
          </cell>
          <cell r="O1041" t="str">
            <v>CONTRATADO SIN ACTA DE INICIO</v>
          </cell>
        </row>
        <row r="1042">
          <cell r="K1042">
            <v>2014005810006</v>
          </cell>
          <cell r="L1042" t="str">
            <v>MEJORAMIENTO DE LA RED VIAL URBANA EN LOS BARRIOS LOS CARACAROS, SAN MIGUEL, SAN ANTONIO Y MORICHAL MUNICIPIO DE TAME DEPARTAMENTO ARAUCA</v>
          </cell>
          <cell r="M1042">
            <v>100</v>
          </cell>
          <cell r="N1042">
            <v>99.23</v>
          </cell>
          <cell r="O1042" t="str">
            <v>TERMINADO</v>
          </cell>
        </row>
        <row r="1043">
          <cell r="K1043">
            <v>2014005810008</v>
          </cell>
          <cell r="L1043" t="str">
            <v>MEJORAMIENTO Y REHABILITACIÓN DE LA VÍA QUE CONDUCE AL SECTOR DE COSTA HERMOSA DESDE EL SECTOR DEL AEROPUERTO ANTIGUO, MUNICIPIO ARAUCA, ARAUCA, ORINOQUÍA</v>
          </cell>
          <cell r="M1043">
            <v>52.31</v>
          </cell>
          <cell r="N1043">
            <v>79.900000000000006</v>
          </cell>
          <cell r="O1043" t="str">
            <v>CONTRATADO EN EJECUCIÓN</v>
          </cell>
        </row>
        <row r="1044">
          <cell r="K1044">
            <v>2014005810009</v>
          </cell>
          <cell r="L1044" t="str">
            <v>APOYO PARA EL ACCESO A LA EDUCACIÓN SUPERIOR DE JÓVENES DE LAS COMUNIDADES INDÍGENAS DEL DEPARTAMENTO DE ARAUCA</v>
          </cell>
          <cell r="M1044">
            <v>20</v>
          </cell>
          <cell r="N1044">
            <v>89.85</v>
          </cell>
          <cell r="O1044" t="str">
            <v>CONTRATADO EN EJECUCIÓN</v>
          </cell>
        </row>
        <row r="1045">
          <cell r="K1045">
            <v>2015000070001</v>
          </cell>
          <cell r="L1045" t="str">
            <v>SERVICIO DE TRANSPORTE ESCOLAR EN LAS INSTITUCIONES Y CENTROS EDUCATIVOS DEL DEPARTAMENTO DE ARAUCA 2015</v>
          </cell>
          <cell r="M1045">
            <v>100</v>
          </cell>
          <cell r="N1045">
            <v>98.74</v>
          </cell>
          <cell r="O1045" t="str">
            <v>TERMINADO</v>
          </cell>
        </row>
        <row r="1046">
          <cell r="K1046">
            <v>2015000070025</v>
          </cell>
          <cell r="L1046" t="str">
            <v>SERVICIO DE TRANSPORTE ESCOLAR PARA LOS ESTUDIANTES DE INSTITUCIONES Y CENTROS EDUCATIVOS OFICIALES DEL DEPARTAMENTO DE ARAUCA</v>
          </cell>
          <cell r="M1046">
            <v>78.209999999999994</v>
          </cell>
          <cell r="N1046">
            <v>61</v>
          </cell>
          <cell r="O1046" t="str">
            <v>CONTRATADO EN EJECUCIÓN</v>
          </cell>
        </row>
        <row r="1047">
          <cell r="K1047">
            <v>2015000070035</v>
          </cell>
          <cell r="L1047" t="str">
            <v>CONSTRUCCIÓN DE OBRAS DE URBANISMO  Y PAVIMENTACION  DE LAS  VIAS  EN LOS PROYECTOS DE VIVIENDA DEL DEPARTAMENTO DE ARAUCA</v>
          </cell>
          <cell r="M1047">
            <v>0</v>
          </cell>
          <cell r="N1047">
            <v>58.29</v>
          </cell>
          <cell r="O1047" t="str">
            <v>CONTRATADO EN EJECUCIÓN</v>
          </cell>
        </row>
        <row r="1048">
          <cell r="K1048">
            <v>2015005810001</v>
          </cell>
          <cell r="L1048" t="str">
            <v>CONSTRUCCIÓN DE OBRAS DE  URBANISMO ( ACCESOS INTERNOS Y PARQUEADEROS) DEL COMPLEJO FERIAL MUNICIPIO DE ARAUCA DEPARTAMENTO DE ARAUCA</v>
          </cell>
          <cell r="M1048">
            <v>80.48</v>
          </cell>
          <cell r="N1048">
            <v>92.18</v>
          </cell>
          <cell r="O1048" t="str">
            <v>CONTRATADO EN EJECUCIÓN</v>
          </cell>
        </row>
        <row r="1049">
          <cell r="K1049">
            <v>2015005810002</v>
          </cell>
          <cell r="L1049" t="str">
            <v>ADECUACIÓN REHABILITACIÓN Y RECUPERACIÓN URBANISTICA Y DE ZONAS VERDES DEL MALECON COMO ESPACIO DE RECREACIÓN PASIVA EN EL MUNICIPIO ARAUCA, DEPARTAMENTO ARAUCA</v>
          </cell>
          <cell r="M1049">
            <v>100</v>
          </cell>
          <cell r="N1049">
            <v>100</v>
          </cell>
          <cell r="O1049" t="str">
            <v>TERMINADO</v>
          </cell>
        </row>
        <row r="1050">
          <cell r="K1050">
            <v>2015005810003</v>
          </cell>
          <cell r="L1050" t="str">
            <v>MEJORAMIENTO DE LA RED VIAL TERCIARIA DE LA VEREDA LA ARENOSA SECTOR LA ARENOSA - LA REINERA, EN EL MUNICIPIO DE ARAUQUITA, DEPARTAMENTO DE ARAUCA</v>
          </cell>
          <cell r="M1050">
            <v>100</v>
          </cell>
          <cell r="N1050">
            <v>97.66</v>
          </cell>
          <cell r="O1050" t="str">
            <v>TERMINADO</v>
          </cell>
        </row>
        <row r="1051">
          <cell r="K1051">
            <v>2015005810004</v>
          </cell>
          <cell r="L1051" t="str">
            <v>CONSTRUCCIÓN DE PAVIMENTO FLEXIBLE EN LA VIA QUE CONDUCE HACIA LA VEREDA CLARINETERO DESDE EL K4+50 HASTA EL K4+490 EN EL MUNICIPIO DE ARAUCA, DEPARTAMENTO DE ARAUCA</v>
          </cell>
          <cell r="M1051">
            <v>100</v>
          </cell>
          <cell r="N1051">
            <v>99.21</v>
          </cell>
          <cell r="O1051" t="str">
            <v>TERMINADO</v>
          </cell>
        </row>
        <row r="1052">
          <cell r="K1052">
            <v>2015005810007</v>
          </cell>
          <cell r="L1052" t="str">
            <v>CONSTRUCCIÓN DEL PAVIMENTO DE LA CALLE 3 ENTRE CARRERA 23 Y 26, BARRIO LA GRANJA MUNICIPIO DE ARAUCA, DEPARTAMENTO DE ARAUCA</v>
          </cell>
          <cell r="M1052">
            <v>58.34</v>
          </cell>
          <cell r="N1052">
            <v>85.87</v>
          </cell>
          <cell r="O1052" t="str">
            <v>CONTRATADO EN EJECUCIÓN</v>
          </cell>
        </row>
        <row r="1053">
          <cell r="K1053">
            <v>2015005810008</v>
          </cell>
          <cell r="L1053" t="str">
            <v>MEJORAMIENTO DE LA VIA SECTOR ESCUELA SANTA ISABEL, LAS BANCAS-CARRETERO Y BARRANQUILLITA DEL MUNICIPIO DE ARAUQUITA DEPARTAMENTO DE ARAUCA</v>
          </cell>
          <cell r="M1053">
            <v>100</v>
          </cell>
          <cell r="N1053">
            <v>96.96</v>
          </cell>
          <cell r="O1053" t="str">
            <v>TERMINADO</v>
          </cell>
        </row>
        <row r="1054">
          <cell r="K1054">
            <v>2015005810012</v>
          </cell>
          <cell r="L1054" t="str">
            <v>PREVENCIÓN DE INUNDACIONES EN ZONAS CRÍTICAS MEDIANTE LA RECUPERACIÓN DEL CAUCE Y MEJORAMIENTO DEL PERFIL HIDRÁULICO DE LA CUENCA BAJA DEL RIO CARANAL DEPARTAMENTO DE ARAUCA</v>
          </cell>
          <cell r="M1054">
            <v>29.48</v>
          </cell>
          <cell r="N1054">
            <v>30</v>
          </cell>
          <cell r="O1054" t="str">
            <v>CONTRATADO EN EJECUCIÓN</v>
          </cell>
        </row>
        <row r="1055">
          <cell r="K1055">
            <v>2015005810013</v>
          </cell>
          <cell r="L1055" t="str">
            <v>ADECUACIÓN VIAL Y URBANISTICA MEDIANTE LA CONSTRUCCION DE PAVIMENTOS EN CONCRETO RIGIDO DEL MUNICIPIO DE SARAVENA, DEPARTAMENTO DE ARAUCA</v>
          </cell>
          <cell r="M1055">
            <v>100</v>
          </cell>
          <cell r="N1055">
            <v>87.38</v>
          </cell>
          <cell r="O1055" t="str">
            <v>TERMINADO</v>
          </cell>
        </row>
        <row r="1056">
          <cell r="K1056">
            <v>2015005810016</v>
          </cell>
          <cell r="L1056" t="str">
            <v>CONSTRUCCIÓN Y MEJORAMIENTO DE LAS VÍAS URBANAS EN PAVIMENTO RÍGIDO DESDE LA CALLE 5 A LA CALLE 7 ENTRE CARRERA 1 A LA CARRERA 6, EN EL MUNICIPIO DE SAN JOSÉ CRAVO NORTE, DEPARTAMENTO DE ARAUCA</v>
          </cell>
          <cell r="M1056">
            <v>75.09</v>
          </cell>
          <cell r="N1056">
            <v>83.28</v>
          </cell>
          <cell r="O1056" t="str">
            <v>CONTRATADO EN EJECUCIÓN</v>
          </cell>
        </row>
        <row r="1057">
          <cell r="K1057">
            <v>2015005810018</v>
          </cell>
          <cell r="L1057" t="str">
            <v>CONSTRUCCIÓN DEL PAVIMENTO DE LA URBANIZACIÓN VILLA LUZ DEL MUNICIPIO DE ARAUCA, DEPARTAMENTO DE ARAUCA</v>
          </cell>
          <cell r="M1057">
            <v>100</v>
          </cell>
          <cell r="N1057">
            <v>99.2</v>
          </cell>
          <cell r="O1057" t="str">
            <v>TERMINADO</v>
          </cell>
        </row>
        <row r="1058">
          <cell r="K1058">
            <v>2015005810019</v>
          </cell>
          <cell r="L1058" t="str">
            <v>APOYO PARA LA SUPERACION DE LA POBREZA EXTREMA A FAMILIAS ACOMPAÑADAS POR LA ANSPE EN EL DEPARTAMENTO DE ARAUCA</v>
          </cell>
          <cell r="M1058">
            <v>100</v>
          </cell>
          <cell r="N1058">
            <v>99.99</v>
          </cell>
          <cell r="O1058" t="str">
            <v>CERRADO</v>
          </cell>
        </row>
        <row r="1059">
          <cell r="K1059">
            <v>2015005810021</v>
          </cell>
          <cell r="L1059" t="str">
            <v>MEJORAMIENTO VIA RURAL EL SOCORRO - LA SAYA TOMANDO COMO K0+000 EL CAÑO EL  SOCORRO HASTA EL K2+400 VIA AL PUENTE EL ORMEDILLO ARAUCA, ARAUCA</v>
          </cell>
          <cell r="M1059">
            <v>100</v>
          </cell>
          <cell r="N1059">
            <v>89.68</v>
          </cell>
          <cell r="O1059" t="str">
            <v>TERMINADO</v>
          </cell>
        </row>
        <row r="1060">
          <cell r="K1060">
            <v>2015005810022</v>
          </cell>
          <cell r="L1060" t="str">
            <v>CONSTRUCCIÓN Y MEJORAMIENTO  DE LA RED VIAL  URBANA EN LOS BARRIOS  VILLA DELA, SANTA FE , LA UNION, CRISTO REY , SAN ANTONIO Y BUENA VISTA  DEL MUNICPIO DE TAME ,DEPARTAMENTO DE ARAUCA</v>
          </cell>
          <cell r="M1060">
            <v>69.13</v>
          </cell>
          <cell r="N1060">
            <v>47.52</v>
          </cell>
          <cell r="O1060" t="str">
            <v>CONTRATADO EN EJECUCIÓN</v>
          </cell>
        </row>
        <row r="1061">
          <cell r="K1061">
            <v>2015005810023</v>
          </cell>
          <cell r="L1061" t="str">
            <v>MEJORAMIENTO DE LA VÍA RURAL LA BENDICIÓN - LOS ANDES EN EL MUNICIPIO DE ARAUCA, DEPARTAMENTO DE ARAUCA</v>
          </cell>
          <cell r="M1061">
            <v>100</v>
          </cell>
          <cell r="N1061">
            <v>83.33</v>
          </cell>
          <cell r="O1061" t="str">
            <v>TERMINADO</v>
          </cell>
        </row>
        <row r="1062">
          <cell r="K1062">
            <v>2015005810024</v>
          </cell>
          <cell r="L1062" t="str">
            <v>MEJORAMIENTO Y PAVIMENTACION DE LA VIA 66AR05 SECTOR SAN LORENZO - PERALONZO - MUNICIPIO DE ARAUQUITA DEPARTAMENTO DE ARAUCA</v>
          </cell>
          <cell r="M1062">
            <v>64.69</v>
          </cell>
          <cell r="N1062">
            <v>35</v>
          </cell>
          <cell r="O1062" t="str">
            <v>CONTRATADO EN EJECUCIÓN</v>
          </cell>
        </row>
        <row r="1063">
          <cell r="K1063">
            <v>2015005810025</v>
          </cell>
          <cell r="L1063" t="str">
            <v>CONSTRUCCIÓN DE OBRAS DE URBANSIMO Y ACCESOS DE LA URBANIZACION UNIDOS DEL CASTILLO DEL MUNICIPIO DE PUERTO RONDÓN, DEPARTAMENTO DE ARAUCA</v>
          </cell>
          <cell r="M1063">
            <v>100</v>
          </cell>
          <cell r="N1063">
            <v>72.760000000000005</v>
          </cell>
          <cell r="O1063" t="str">
            <v>TERMINADO</v>
          </cell>
        </row>
        <row r="1064">
          <cell r="K1064">
            <v>2016000070009</v>
          </cell>
          <cell r="L1064" t="str">
            <v>FORTALECIMIENTO DEL SERVICIO DE TRANSPORTE ESCOLAR PARA LOS ESTUDIANTES DE LOS ESTABLECIMIENTOS EDUCATIVOS OFICIALES DEL DEPARTAMENTO DE ARAUCA</v>
          </cell>
          <cell r="M1064">
            <v>40</v>
          </cell>
          <cell r="N1064">
            <v>29.4</v>
          </cell>
          <cell r="O1064" t="str">
            <v>CONTRATADO EN EJECUCIÓN</v>
          </cell>
        </row>
        <row r="1065">
          <cell r="K1065">
            <v>2016005810001</v>
          </cell>
          <cell r="L1065" t="str">
            <v>DESARROLLO DE ESTRATEGIAS PARA EL CIERRE DE BRECHAS A FAMILIAS EN POBREZA EXTREMA A TRAVÉS DE LA GENERACIÓN DE INGRESOS Y LA INCLUSIÓN SOCIAL, EN EL DEPARTAMENTO DE ARAUCA</v>
          </cell>
          <cell r="M1065">
            <v>0</v>
          </cell>
          <cell r="N1065">
            <v>40</v>
          </cell>
          <cell r="O1065" t="str">
            <v>CONTRATADO EN EJECUCIÓN</v>
          </cell>
        </row>
        <row r="1066">
          <cell r="K1066">
            <v>2016005810002</v>
          </cell>
          <cell r="L1066" t="str">
            <v>MEJORAMIENTO DE LOS AMBIENTES ESCOLARES DE APRENDIZAJE EN LAS INSTITUCIONES EDUCATIVAS OFICIALES EN EL DEPARTAMENTO DE ARAUCA.</v>
          </cell>
          <cell r="M1066">
            <v>0</v>
          </cell>
          <cell r="N1066">
            <v>0</v>
          </cell>
          <cell r="O1066" t="str">
            <v>SIN CONTRATAR</v>
          </cell>
        </row>
        <row r="1067">
          <cell r="K1067">
            <v>2012005810001</v>
          </cell>
          <cell r="L1067" t="str">
            <v>CONSTRUCCIÓN DE REDES DE DISTRIBUCION EN LA  VEREDA PUNA PUNA, MUNICIPIO DE TAME, DEPARTAMENTO DE ARAUCA</v>
          </cell>
          <cell r="M1067">
            <v>100</v>
          </cell>
          <cell r="N1067">
            <v>95.39</v>
          </cell>
          <cell r="O1067" t="str">
            <v>TERMINADO</v>
          </cell>
        </row>
        <row r="1068">
          <cell r="K1068">
            <v>2012005810002</v>
          </cell>
          <cell r="L1068" t="str">
            <v>AMPLIACIÓN DE LA ELECTRIFICACIÓN EN LA VEREDA GUASDUALITO, MUNICIPIO DE SARAVENA,DEPARTAMENTO DE ARAUCA</v>
          </cell>
          <cell r="M1068">
            <v>100</v>
          </cell>
          <cell r="N1068">
            <v>96.36</v>
          </cell>
          <cell r="O1068" t="str">
            <v>TERMINADO</v>
          </cell>
        </row>
        <row r="1069">
          <cell r="K1069">
            <v>2012005810003</v>
          </cell>
          <cell r="L1069" t="str">
            <v>AMPLIACIÓN DE LA ELECTRIFICACIÓN EN LA VEREDA SAMUCO, EN EL MUNICIPIO DE CRAVO NORTE, DEPARTAMENTO DE ARAUCA</v>
          </cell>
          <cell r="M1069">
            <v>100</v>
          </cell>
          <cell r="N1069">
            <v>60.23</v>
          </cell>
          <cell r="O1069" t="str">
            <v>TERMINADO</v>
          </cell>
        </row>
        <row r="1070">
          <cell r="K1070">
            <v>2012005810004</v>
          </cell>
          <cell r="L1070" t="str">
            <v>AMPLIACIÓN DE LA ELECTRIFICACIÓN EN LA VEREDA ZAPARAY SECTOR BAJO, MUNICIPIO DE TAME, DEPARTAMENTO DE ARAUCA</v>
          </cell>
          <cell r="M1070">
            <v>100</v>
          </cell>
          <cell r="N1070">
            <v>95.79</v>
          </cell>
          <cell r="O1070" t="str">
            <v>TERMINADO</v>
          </cell>
        </row>
        <row r="1071">
          <cell r="K1071">
            <v>2012005810005</v>
          </cell>
          <cell r="L1071" t="str">
            <v>AMPLIACIÓN REDES ELÉCTRICAS DE MEDIA Y BAJA TENSIÓN PARA LAS VEREDAS BOGOTÁ, MAPORITA, MATEPIÑA Y MATA DE GALLINA MUNICIPIO DE ARAUCA, DEPARTAMENTO DE ARAUCA</v>
          </cell>
          <cell r="M1071">
            <v>100</v>
          </cell>
          <cell r="N1071">
            <v>95.33</v>
          </cell>
          <cell r="O1071" t="str">
            <v>TERMINADO</v>
          </cell>
        </row>
        <row r="1072">
          <cell r="K1072">
            <v>2012005810006</v>
          </cell>
          <cell r="L1072" t="str">
            <v>AMPLIACIÓN DE REDES DE ENERGÍA ELÉCTRICA EN LA VEREDA DE SALTO DE LIPA EN EL MUNICIPIO DE ARAUCA DEPARTAMENTO DE ARAUCA.</v>
          </cell>
          <cell r="M1072">
            <v>100</v>
          </cell>
          <cell r="N1072">
            <v>95.39</v>
          </cell>
          <cell r="O1072" t="str">
            <v>TERMINADO</v>
          </cell>
        </row>
        <row r="1073">
          <cell r="K1073">
            <v>2012005810007</v>
          </cell>
          <cell r="L1073" t="str">
            <v>AMPLIACIÓN DE LA ELECTRIFICACIÓN EN LA VEREDA BETOYES MUNICIPIO DE TAME, DEPARTAMENTO DE ARAUCA</v>
          </cell>
          <cell r="M1073">
            <v>100</v>
          </cell>
          <cell r="N1073">
            <v>95.54</v>
          </cell>
          <cell r="O1073" t="str">
            <v>TERMINADO</v>
          </cell>
        </row>
        <row r="1074">
          <cell r="K1074">
            <v>2012005810008</v>
          </cell>
          <cell r="L1074" t="str">
            <v>CONSTRUCCIÓN DE REDES DE BAJA Y MEDIA TENSION CASERIO DE PUERTO JORDAN MUNICIPIO DE ARAUQUITA DEPARTAMENTO DE ARAUCA</v>
          </cell>
          <cell r="M1074">
            <v>100</v>
          </cell>
          <cell r="N1074">
            <v>96.28</v>
          </cell>
          <cell r="O1074" t="str">
            <v>TERMINADO</v>
          </cell>
        </row>
        <row r="1075">
          <cell r="K1075">
            <v>2012005810009</v>
          </cell>
          <cell r="L1075" t="str">
            <v>ADECUACIÓN SUBESTACION PLAYITAS FASE 1 Y TERMINACION SEGUNDO CIRCUITO CAÑO LIMON ARAUCA EN EL MUNICIPIO DE ARAUCA DEPARTAMENTO DE ARAUCA</v>
          </cell>
          <cell r="M1075">
            <v>87.22</v>
          </cell>
          <cell r="N1075">
            <v>58.86</v>
          </cell>
          <cell r="O1075" t="str">
            <v>CONTRATADO EN EJECUCIÓN</v>
          </cell>
        </row>
        <row r="1076">
          <cell r="K1076">
            <v>2014005810002</v>
          </cell>
          <cell r="L1076" t="str">
            <v>CONSTRUCCIÓN ALIMENTADOR 34.5 KV SUBESTACIÓN PLAYITAS-HOSPITAL SAN VICENTE MUNICIPIO DE ARAUCA, DEPARTAMENTO</v>
          </cell>
          <cell r="M1076">
            <v>60.26</v>
          </cell>
          <cell r="N1076">
            <v>47.61</v>
          </cell>
          <cell r="O1076" t="str">
            <v>CONTRATADO EN EJECUCIÓN</v>
          </cell>
        </row>
        <row r="1077">
          <cell r="K1077">
            <v>2014005810007</v>
          </cell>
          <cell r="L1077" t="str">
            <v>AMPLIACIÓN DE LA COBERTURA DEL SERVICIO DE ENERGÍA ELÉCTRICA EN LAS ZONAS NO INTERCONECTADAS DEL DEPARTAMENTO DE ARAUCA A TRAVÉS DE LA IMPLEMENTACIÓN DE SOLUCIONES ALTERNATIVAS CON SISTEMAS FOTOVOLTAICOS</v>
          </cell>
          <cell r="M1077">
            <v>100</v>
          </cell>
          <cell r="N1077">
            <v>85.87</v>
          </cell>
          <cell r="O1077" t="str">
            <v>TERMINADO</v>
          </cell>
        </row>
        <row r="1078">
          <cell r="K1078">
            <v>2013005810036</v>
          </cell>
          <cell r="L1078" t="str">
            <v>CONSTRUCCIÓN Y MEJORAMIENTO CENTROS DE SALUD AREA RURAL DEL MUNICIPIO DE SARAVENA DEPARTAMENTO DE ARAUCA</v>
          </cell>
          <cell r="M1078">
            <v>100</v>
          </cell>
          <cell r="N1078">
            <v>99.99</v>
          </cell>
          <cell r="O1078" t="str">
            <v>TERMINADO</v>
          </cell>
        </row>
        <row r="1079">
          <cell r="K1079">
            <v>2012005810016</v>
          </cell>
          <cell r="L1079" t="str">
            <v>DOTACIÓN DE LAS AREAS DE SERVICIO ASISTENCIAL Y ADMINISTRATIVOS DEL HOSPITAL SAN ANTONIO DEL MUNICIPIO DE TAME, DEPARTAMENTO DE ARAUCA</v>
          </cell>
          <cell r="M1079">
            <v>0</v>
          </cell>
          <cell r="N1079">
            <v>0</v>
          </cell>
          <cell r="O1079" t="str">
            <v>CONTRATADO EN EJECUCIÓN</v>
          </cell>
        </row>
        <row r="1080">
          <cell r="K1080">
            <v>2012005810017</v>
          </cell>
          <cell r="L1080" t="str">
            <v>MANTENIMIENTO DE LA INFRAESTRUCTURA FÍSICA DE LOS PUESTOS DE SALUD ADSCRITOS ALA ESE DEPARTAMENTAL DE PRIMER NIVEL MORENO Y CLAVIJO DEL DEPARTAMENTO DE ARAUCA</v>
          </cell>
          <cell r="M1080">
            <v>98.68</v>
          </cell>
          <cell r="N1080">
            <v>0</v>
          </cell>
          <cell r="O1080" t="str">
            <v>TERMINADO</v>
          </cell>
        </row>
        <row r="1081">
          <cell r="K1081">
            <v>2012005810024</v>
          </cell>
          <cell r="L1081" t="str">
            <v>FORTALECIMIENTO DE LA SEGURIDAD VIAL MEDIANTE LA SEÑALIZACIÓN Y SEMAFORIZACIÓN PARA MEJORAR LA CALIDAD DE VIDA DE LOS HABITANTES DE LOS MUNICIPIOS DEL DEPARTAMENTO DE ARAUCA</v>
          </cell>
          <cell r="M1081">
            <v>100</v>
          </cell>
          <cell r="N1081">
            <v>99.8</v>
          </cell>
          <cell r="O1081" t="str">
            <v>TERMINADO</v>
          </cell>
        </row>
        <row r="1082">
          <cell r="K1082">
            <v>2012005810037</v>
          </cell>
          <cell r="L1082" t="str">
            <v>IMPLEMENTACIÓN Y FORTALECIMIENTO A ESCUELAS RECREATIVAS DE LOS SIETE MUNICIPIOS DEL DEPARTAMENTO DE ARAUCA, ORINOQUÍA</v>
          </cell>
          <cell r="M1082">
            <v>100</v>
          </cell>
          <cell r="N1082">
            <v>93.45</v>
          </cell>
          <cell r="O1082" t="str">
            <v>TERMINADO</v>
          </cell>
        </row>
        <row r="1083">
          <cell r="K1083">
            <v>2013005810032</v>
          </cell>
          <cell r="L1083" t="str">
            <v>CONSTRUCCIÓN DEL PAVIMENTO DE LA CRA 3 ENTRE CLL 3 Y 4, CLL 4 ENTRE CRA 3 Y 5 Y CRA 5 ENTRE CLL 4 Y 5 DEL BARRIO EL CENTRO Y CLL 4 ENTRE CRA 8 Y 9 Y CRA 9 ENTRE CLL 3 Y 4 DEL BARRIO EL ESTERO DEL MUN DE CRAVO NORTE DPTO ARAUCA</v>
          </cell>
          <cell r="M1083">
            <v>100</v>
          </cell>
          <cell r="N1083">
            <v>100</v>
          </cell>
          <cell r="O1083" t="str">
            <v>TERMINADO</v>
          </cell>
        </row>
        <row r="1084">
          <cell r="K1084">
            <v>2015005810017</v>
          </cell>
          <cell r="L1084" t="str">
            <v>CONSTRUCCIÓN DEL PAVIMENTO VÍAS URBANAS EN EL BARRIO 3 DE DICIEMBRE CALLE 10 ENTRE CARRERA 15 Y 16, BARRIO EL PRADO CALLE 9 Y 9A ENTRE CARRERA 14 Y 15, Y CARRERA 14 ENTRE CALLES 8 Y 9A MUNICIPIO DE FORTUL DEPARTAMENTO DE ARAUCA.</v>
          </cell>
          <cell r="M1084">
            <v>100</v>
          </cell>
          <cell r="N1084">
            <v>0</v>
          </cell>
          <cell r="O1084" t="str">
            <v>TERMINADO</v>
          </cell>
        </row>
        <row r="1085">
          <cell r="K1085">
            <v>2015005810005</v>
          </cell>
          <cell r="L1085" t="str">
            <v>MEJORAMIENTO DE LA VIA PUERTO RONDON- TAME, SECTOR SAN IGNACIO MUNICIPIO DE PUERTO RONDÓN DEPARTAMENTO DE ARAUCA</v>
          </cell>
          <cell r="M1085">
            <v>37.76</v>
          </cell>
          <cell r="N1085">
            <v>0</v>
          </cell>
          <cell r="O1085" t="str">
            <v>CONTRATADO EN EJECUCIÓN</v>
          </cell>
        </row>
        <row r="1086">
          <cell r="K1086">
            <v>2015005810010</v>
          </cell>
          <cell r="L1086" t="str">
            <v>CONSTRUCCIÓN DE LA VÍA DOBLE CALZADA CARRERA 13 ENTRE CALLES 2 Y 6 SECTOR PLAZA DE FERIAS - MANGA DE COLEO EN EL MUNICIPIO DE PUERTO RONDÓN, DEPARTAMENTO DE ARAUCA</v>
          </cell>
          <cell r="M1086">
            <v>100</v>
          </cell>
          <cell r="N1086">
            <v>0</v>
          </cell>
          <cell r="O1086" t="str">
            <v>TERMINADO</v>
          </cell>
        </row>
        <row r="1087">
          <cell r="K1087">
            <v>2012005810043</v>
          </cell>
          <cell r="L1087" t="str">
            <v>CONSTRUCCIÓN Y MANTENIMIENTO EN PAVIMENTO ASFALTICO DE LAS VIAS URBANAS:  CLL 30, ENTRE CLL 11 Y CR 16; CLL 30 ENTRE CR 9 Y DIAG 31; CLL 17 ENTRE CARRERAS 13 Y 9 Y CRA 9 DE LA CALLE 17 A LA 19 MUNICIPIO DE SARAVENA, ARAUCA, ORINOQUÍA</v>
          </cell>
          <cell r="M1087">
            <v>100</v>
          </cell>
          <cell r="N1087">
            <v>92.32</v>
          </cell>
          <cell r="O1087" t="str">
            <v>TERMINADO</v>
          </cell>
        </row>
        <row r="1088">
          <cell r="K1088">
            <v>2012005810018</v>
          </cell>
          <cell r="L1088" t="str">
            <v>MEJORAMIENTO DE LA SITUACION ALIMENTARIA Y NUTRICIONAL, MEDIANTE LA IMPLEMENTACION DE ACCIONES EN NUTRICION QUE ABARQUEN LOS EJES DE LA SAN (SEGURIDAD ALIMENTARIA Y NUTRICIONAL) Y APS (ATENCION PRIMARIA EN SALUD) PARA DISMINUIR EL RI</v>
          </cell>
          <cell r="M1088">
            <v>100</v>
          </cell>
          <cell r="N1088">
            <v>78.19</v>
          </cell>
          <cell r="O1088" t="str">
            <v>TERMINADO</v>
          </cell>
        </row>
        <row r="1089">
          <cell r="K1089">
            <v>2012005810034</v>
          </cell>
          <cell r="L1089" t="str">
            <v>IMPLEMENTACIÓN DEL SISTEMA DE VIGILANCIA Y ATENCIÒN DE LA CONDUCTA SUICIDA EN EL DEPARTAMENTO DE ARAUCA</v>
          </cell>
          <cell r="M1089">
            <v>100</v>
          </cell>
          <cell r="N1089">
            <v>90.65</v>
          </cell>
          <cell r="O1089" t="str">
            <v>TERMINADO</v>
          </cell>
        </row>
        <row r="1090">
          <cell r="K1090">
            <v>2015005810011</v>
          </cell>
          <cell r="L1090" t="str">
            <v>PREVENCIÓN DE LOS RIESGOS DE INUNDACIÓN Y EROSIÓN MEDIANTE OBRAS DE PROTECCIÓN RIBEREÑA DEL RIO CRAVO NORTE EN EL MPIO CRAVO NORTE, ARAUCA, ORINOQUÍA</v>
          </cell>
          <cell r="M1090">
            <v>0</v>
          </cell>
          <cell r="N1090">
            <v>0</v>
          </cell>
          <cell r="O1090" t="str">
            <v>SIN CONTRATAR</v>
          </cell>
        </row>
        <row r="1091">
          <cell r="K1091">
            <v>2015005810014</v>
          </cell>
          <cell r="L1091" t="str">
            <v>CONSTRUCCIÓN DE  LA DEFENSA LONGITUDINAL RIO ARAUCA Y PREVENCIÓN EN FUNCIÓN DE LA OLA INVERNAL Y DEL CAMBIO CLIMÁTICO, SECTOR CASCO URBANO (BARRIO SAN MARTIN) MUNICIPIO DE ARAUQUITA DEPARTAMENTO DE ARAUCA</v>
          </cell>
          <cell r="M1091">
            <v>0</v>
          </cell>
          <cell r="N1091">
            <v>0</v>
          </cell>
          <cell r="O1091" t="str">
            <v>SIN CONTRATAR</v>
          </cell>
        </row>
        <row r="1092">
          <cell r="K1092">
            <v>2012810650001</v>
          </cell>
          <cell r="L1092" t="str">
            <v>CONSTRUCCIÓN Y/O SEGUNDA ETAPA CENTRO EDUCATIVO AGUACHICA, CENTRO POBLADO AGUACHICA ARAUQUITA, ARAUCA</v>
          </cell>
          <cell r="M1092">
            <v>100</v>
          </cell>
          <cell r="N1092">
            <v>99.95</v>
          </cell>
          <cell r="O1092" t="str">
            <v>TERMINADO</v>
          </cell>
        </row>
        <row r="1093">
          <cell r="K1093">
            <v>2012810650002</v>
          </cell>
          <cell r="L1093" t="str">
            <v>CONSTRUCCIÓN PRIMERA ETAPA LA INSTITUCION EDUCATIVA JOSE MARIA CARBONEL JIMENEZ, CENTRO POBLADO LA ESMERALDA ARAUQUITA, ARAUCA</v>
          </cell>
          <cell r="M1093">
            <v>99.91</v>
          </cell>
          <cell r="N1093">
            <v>96.64</v>
          </cell>
          <cell r="O1093" t="str">
            <v>TERMINADO</v>
          </cell>
        </row>
        <row r="1094">
          <cell r="K1094">
            <v>2012810650003</v>
          </cell>
          <cell r="L1094" t="str">
            <v>FORTALECIMIENTO A LOS PROCESOS EDUCATIVOS DE FORMACION EN VALORES Y CULTURA CIUDADANA A LAS COMUNIDADES ESTUDIANTILES ARAUQUITA, ARAUCA</v>
          </cell>
          <cell r="M1094">
            <v>100</v>
          </cell>
          <cell r="N1094">
            <v>99.27</v>
          </cell>
          <cell r="O1094" t="str">
            <v>CERRADO</v>
          </cell>
        </row>
        <row r="1095">
          <cell r="K1095">
            <v>2012810650004</v>
          </cell>
          <cell r="L1095" t="str">
            <v>CONSTRUCCIÓN MEJORAMIENTO Y/O ADECUACION TERCERA ETAPA DEL INSTITUTO TECNICO INDUSTRIAL JUAN JACOBO ROSSE AU ARAUQUITA, ARAUCA.</v>
          </cell>
          <cell r="M1095">
            <v>100</v>
          </cell>
          <cell r="N1095">
            <v>100</v>
          </cell>
          <cell r="O1095" t="str">
            <v>CERRADO</v>
          </cell>
        </row>
        <row r="1096">
          <cell r="K1096">
            <v>2012810650005</v>
          </cell>
          <cell r="L1096" t="str">
            <v>CONSTRUCCIÓN SEGUNDA ETAPA DE LA INSTITUCION EDUCATIVA PEDRO NEL JIMENEZ, CENTRO POBLADO DE PANAMA ARAUQUITA, ARAUCA</v>
          </cell>
          <cell r="M1096">
            <v>100</v>
          </cell>
          <cell r="N1096">
            <v>99.98</v>
          </cell>
          <cell r="O1096" t="str">
            <v>TERMINADO</v>
          </cell>
        </row>
        <row r="1097">
          <cell r="K1097">
            <v>2012810650006</v>
          </cell>
          <cell r="L1097" t="str">
            <v>CONSTRUCCIÓN DE CUBIERTA CANCHA MULTIFUNCIONAL, INSTITUCIÓN  EDUCATIVA  ANDRÉS BELLO  CENTRO POBLADO LA PAZ, ARAUQUITA, ARAUCA</v>
          </cell>
          <cell r="M1097">
            <v>100</v>
          </cell>
          <cell r="N1097">
            <v>97.47</v>
          </cell>
          <cell r="O1097" t="str">
            <v>TERMINADO</v>
          </cell>
        </row>
        <row r="1098">
          <cell r="K1098">
            <v>2012810650007</v>
          </cell>
          <cell r="L1098" t="str">
            <v>CONSTRUCCIÓN CUARTA ETAPA DE LA INSTITUCION EDUCATIVA SAN JOSE DE LA PESQUERA CENTRO POBLADO LA PESQUERA ARAUQUITA, ARAUCA</v>
          </cell>
          <cell r="M1098">
            <v>100</v>
          </cell>
          <cell r="N1098">
            <v>97.56</v>
          </cell>
          <cell r="O1098" t="str">
            <v>TERMINADO</v>
          </cell>
        </row>
        <row r="1099">
          <cell r="K1099">
            <v>2012810650010</v>
          </cell>
          <cell r="L1099" t="str">
            <v>MEJORAMIENTO DE VIAS URBANAS MEDIANTE PAVIMENTACION EN CONCRETO RIGIDO EN EL MUNICIPIO DE ARAUQUITA - DEPARTAMENTO DE ARAUCA</v>
          </cell>
          <cell r="M1099">
            <v>100</v>
          </cell>
          <cell r="N1099">
            <v>100</v>
          </cell>
          <cell r="O1099" t="str">
            <v>TERMINADO</v>
          </cell>
        </row>
        <row r="1100">
          <cell r="K1100">
            <v>2012810650011</v>
          </cell>
          <cell r="L1100" t="str">
            <v>CONSTRUCCIÓN Y MEJORAMIENTO  DEL SISTEMA DE TRATAMIENTO DE AGUAS RESIDUALES DEL CENTRO POBLADO DE PANAMA DE ARAUCA ARAUQUITA</v>
          </cell>
          <cell r="M1100">
            <v>100</v>
          </cell>
          <cell r="N1100">
            <v>99.99</v>
          </cell>
          <cell r="O1100" t="str">
            <v>TERMINADO</v>
          </cell>
        </row>
        <row r="1101">
          <cell r="K1101">
            <v>2012810650012</v>
          </cell>
          <cell r="L1101" t="str">
            <v>MEJORAMIENTO Y MANTENIMIENTO DEL CORREDOR VIAL DEL MUNICIPIO DE ARAUQUITA DEPARTAMENTO DE  ARAUCA</v>
          </cell>
          <cell r="M1101">
            <v>12.5</v>
          </cell>
          <cell r="N1101">
            <v>0</v>
          </cell>
          <cell r="O1101" t="str">
            <v>CONTRATADO EN EJECUCIÓN</v>
          </cell>
        </row>
        <row r="1102">
          <cell r="K1102">
            <v>2012810650013</v>
          </cell>
          <cell r="L1102" t="str">
            <v>IMPLEMENTACIÓN Y MONITOREO DE UN PROGRAMA DE PREVENCIÓN DE LAS ENFERMEDADES PREVALENTES DE LA INFANCIA EN EL MUNICIPIO DE ARAUQUITA - ARAUCA.</v>
          </cell>
          <cell r="M1102">
            <v>100</v>
          </cell>
          <cell r="N1102">
            <v>100</v>
          </cell>
          <cell r="O1102" t="str">
            <v>CERRADO</v>
          </cell>
        </row>
        <row r="1103">
          <cell r="K1103">
            <v>2012810650014</v>
          </cell>
          <cell r="L1103" t="str">
            <v>IMPLEMENTACIÓN DE UN PROGRAMA DE APOYO AL MEJORAMIENTO DE LA SALUD NUTRICIONAL INFANTIL Y MATERNA DEL MUNICIPIO DE ARAUQUITA, ARAUCA, ORINOQUÍA</v>
          </cell>
          <cell r="M1103">
            <v>100</v>
          </cell>
          <cell r="N1103">
            <v>100</v>
          </cell>
          <cell r="O1103" t="str">
            <v>TERMINADO</v>
          </cell>
        </row>
        <row r="1104">
          <cell r="K1104">
            <v>2012810650015</v>
          </cell>
          <cell r="L1104" t="str">
            <v>IMPLEMENTACIÓN DE PROGRAMA DE SALUD FAMILIAR PRIORIZANDO LA POBLACION DE NIÑOS, JOVENES Y ADOLESCENTES EN LOS CENTROS POBLADOS DE LA ZONA 3 DEL MUNICIPIO DE ARAUQUITA</v>
          </cell>
          <cell r="M1104">
            <v>100</v>
          </cell>
          <cell r="N1104">
            <v>85.24</v>
          </cell>
          <cell r="O1104" t="str">
            <v>TERMINADO</v>
          </cell>
        </row>
        <row r="1105">
          <cell r="K1105">
            <v>2012810650016</v>
          </cell>
          <cell r="L1105" t="str">
            <v>CONSTRUCCIÓN DE SOLUCIONES DE SANEAMIENTO BASICO EN EL AREA RURAL DISPERSA ARAUQUITA-DEPARTAMENTO DE ARAUCA</v>
          </cell>
          <cell r="M1105">
            <v>100</v>
          </cell>
          <cell r="N1105">
            <v>100</v>
          </cell>
          <cell r="O1105" t="str">
            <v>PARA CIERRE</v>
          </cell>
        </row>
        <row r="1106">
          <cell r="K1106">
            <v>2012810650017</v>
          </cell>
          <cell r="L1106" t="str">
            <v>CONSTRUCCIÓN DE CUBIERTA ÁREA DE EXPOSICIÓN DE GANADO -COMPLEJO FERIAL DEL MUNICIPIO DE ARAUQUITA, ARAUCA, ORINOQUÍA</v>
          </cell>
          <cell r="M1106">
            <v>100</v>
          </cell>
          <cell r="N1106">
            <v>99.98</v>
          </cell>
          <cell r="O1106" t="str">
            <v>PARA CIERRE</v>
          </cell>
        </row>
        <row r="1107">
          <cell r="K1107">
            <v>2012810650018</v>
          </cell>
          <cell r="L1107" t="str">
            <v>AMPLIACIÓN COBERTURA ENERGETICA VEREDA GUAIMARAL AREA RURAL DEL MUNICIPIO ARAUQUITA, ARAUCA, ORINOQUÍA</v>
          </cell>
          <cell r="M1107">
            <v>0</v>
          </cell>
          <cell r="N1107">
            <v>101.58</v>
          </cell>
          <cell r="O1107" t="str">
            <v>CONTRATADO EN EJECUCIÓN</v>
          </cell>
        </row>
        <row r="1108">
          <cell r="K1108">
            <v>2012810650019</v>
          </cell>
          <cell r="L1108" t="str">
            <v>ADECUACIÓN DEL PARQUE LAS FLORES MUNICIPIO DE ARAUQUITA-DEPATAMENTO DE ARAUCA</v>
          </cell>
          <cell r="M1108">
            <v>100</v>
          </cell>
          <cell r="N1108">
            <v>100</v>
          </cell>
          <cell r="O1108" t="str">
            <v>CERRADO</v>
          </cell>
        </row>
        <row r="1109">
          <cell r="K1109">
            <v>2012810650020</v>
          </cell>
          <cell r="L1109" t="str">
            <v>CONSTRUCCIÓN Y ADECUACION DE LA TERCERA ETAPA DEL COLEGIO GABRIEL MARQUEZ DEL MUNICIPIO DE ARAUQUITA ARAUQUITA, ARAUCA, ORINOQUÍA</v>
          </cell>
          <cell r="M1109">
            <v>100</v>
          </cell>
          <cell r="N1109">
            <v>100</v>
          </cell>
          <cell r="O1109" t="str">
            <v>TERMINADO</v>
          </cell>
        </row>
        <row r="1110">
          <cell r="K1110">
            <v>2012810650021</v>
          </cell>
          <cell r="L1110" t="str">
            <v>FORTALECIMIENTO DE LA POLITICA DE SALUD MENTAL MEDIANTE EL DESARROLLO  DE ESTRATEGIAS DE INTEGRACION FAMILIAR Y COMUNITARIA ARAUQUITA, ARAUCA, ORINOQUÍA</v>
          </cell>
          <cell r="M1110">
            <v>100</v>
          </cell>
          <cell r="N1110">
            <v>100</v>
          </cell>
          <cell r="O1110" t="str">
            <v>PARA CIERRE</v>
          </cell>
        </row>
        <row r="1111">
          <cell r="K1111">
            <v>2013810650001</v>
          </cell>
          <cell r="L1111" t="str">
            <v>IMPLEMENTACIÓN DE UN PROGRAMA DE MEJORAMIENTO GENETICO PARA PEQUEÑOS GANADEROS ARAUQUITA, ARAUCA, ORINOQUÍA</v>
          </cell>
          <cell r="M1111">
            <v>100</v>
          </cell>
          <cell r="N1111">
            <v>83.05</v>
          </cell>
          <cell r="O1111" t="str">
            <v>TERMINADO</v>
          </cell>
        </row>
        <row r="1112">
          <cell r="K1112">
            <v>2013810650002</v>
          </cell>
          <cell r="L1112" t="str">
            <v>CONSTRUCCION EN PAVIMENTO RIGIDO DE LA  CALLE 2 ENTRE CARRERAS 3 Y 4 EN EL CENTRO  POBLADO LA ESMERALDA  MUNICIPIO DE ARAUQUITA, DEPARTAMENTO DE ARAUCA</v>
          </cell>
          <cell r="M1112">
            <v>100</v>
          </cell>
          <cell r="N1112">
            <v>96.42</v>
          </cell>
          <cell r="O1112" t="str">
            <v>TERMINADO</v>
          </cell>
        </row>
        <row r="1113">
          <cell r="K1113">
            <v>2013810650003</v>
          </cell>
          <cell r="L1113" t="str">
            <v>AMPLIACIÓN ELECTRIFICACION CENTRO POBLADO EL TRONCAL, VEREDA SAN JOSE DE CARANAL Y PUEBLO NUEVO ARAUQUITA, ARAUCA, ORINOQUÍA</v>
          </cell>
          <cell r="M1113">
            <v>100</v>
          </cell>
          <cell r="N1113">
            <v>99.93</v>
          </cell>
          <cell r="O1113" t="str">
            <v>PARA CIERRE</v>
          </cell>
        </row>
        <row r="1114">
          <cell r="K1114">
            <v>2013810650004</v>
          </cell>
          <cell r="L1114" t="str">
            <v>REHABILITACIÓN ALUMBRADO PUBLICO ZON URBANA ARAUQUITA, ARAUCA, ORINOQUÍA</v>
          </cell>
          <cell r="M1114">
            <v>100</v>
          </cell>
          <cell r="N1114">
            <v>99.8</v>
          </cell>
          <cell r="O1114" t="str">
            <v>TERMINADO</v>
          </cell>
        </row>
        <row r="1115">
          <cell r="K1115">
            <v>2013810650006</v>
          </cell>
          <cell r="L1115" t="str">
            <v>CONSTRUCCIÓN CERRAMIENTO DE LA CANCHA PRINCIPAL DE LA VEREDA LA PAZ ARAUQUITA, ARAUCA, ORINOQUÍA</v>
          </cell>
          <cell r="M1115">
            <v>100</v>
          </cell>
          <cell r="N1115">
            <v>99.8</v>
          </cell>
          <cell r="O1115" t="str">
            <v>TERMINADO</v>
          </cell>
        </row>
        <row r="1116">
          <cell r="K1116">
            <v>2013810650007</v>
          </cell>
          <cell r="L1116" t="str">
            <v>CONSTRUCCIÓN DE UN  AULA ESCOLAR EN EL CENTRO EDUCATIVO ESTACION NEIRA DEL CEAR LA ESMERALDA DEL MUNICIPIO DE ARAUQUITA ARAUQUITA, ARAUCA, ORINOQUÍA</v>
          </cell>
          <cell r="M1116">
            <v>100</v>
          </cell>
          <cell r="N1116">
            <v>100</v>
          </cell>
          <cell r="O1116" t="str">
            <v>CERRADO</v>
          </cell>
        </row>
        <row r="1117">
          <cell r="K1117">
            <v>2013810650009</v>
          </cell>
          <cell r="L1117" t="str">
            <v>CONSTRUCCIÓN BATERIAS SANITARIAS EN LAS INSTITUCIONES EDUCATIVAS DEL AREA RURAL DISPERSA DEL MUNICIPIO DE ARAUQUITA DEPARTAMENTO DE A ARAUQUITA, ARAUCA, ORINOQUÍA</v>
          </cell>
          <cell r="M1117">
            <v>100</v>
          </cell>
          <cell r="N1117">
            <v>99.98</v>
          </cell>
          <cell r="O1117" t="str">
            <v>TERMINADO</v>
          </cell>
        </row>
        <row r="1118">
          <cell r="K1118">
            <v>2013810650010</v>
          </cell>
          <cell r="L1118" t="str">
            <v>CONSTRUCCIÓN CERRAMIENTO DEL CENTRO EDUCATIVO VILLA HERMOSA VEREDA LAS BANCAS DEL MUNICIPIO DE ARAUQUITA ARAUQUITA, ARAUCA, ORINOQUÍA</v>
          </cell>
          <cell r="M1118">
            <v>100</v>
          </cell>
          <cell r="N1118">
            <v>99.99</v>
          </cell>
          <cell r="O1118" t="str">
            <v>TERMINADO</v>
          </cell>
        </row>
        <row r="1119">
          <cell r="K1119">
            <v>2013810650011</v>
          </cell>
          <cell r="L1119" t="str">
            <v>CONSTRUCCIÓN Y ADECUACIÓN DE EQUIPAMIENTOS SOCIALES DE LA CASA COMUNAL PRINCIPAL DEL MUNICIPIO DE ARAUQUITA ARAUQUITA, ARAUCA, ORINOQUÍA</v>
          </cell>
          <cell r="M1119">
            <v>100</v>
          </cell>
          <cell r="N1119">
            <v>99.81</v>
          </cell>
          <cell r="O1119" t="str">
            <v>TERMINADO</v>
          </cell>
        </row>
        <row r="1120">
          <cell r="K1120">
            <v>2013810650013</v>
          </cell>
          <cell r="L1120" t="str">
            <v>DOTACIÓN DE COMPUTADORES PORTÁTILES PARA LAS INSTITUCIONES EDUCATIVAS DEL MUNICIPIO DE ARAUQUITA, , ORINOQUÍA</v>
          </cell>
          <cell r="M1120">
            <v>100</v>
          </cell>
          <cell r="N1120">
            <v>99.8</v>
          </cell>
          <cell r="O1120" t="str">
            <v>TERMINADO</v>
          </cell>
        </row>
        <row r="1121">
          <cell r="K1121">
            <v>2013810650014</v>
          </cell>
          <cell r="L1121" t="str">
            <v>FORTALECIMIENTO DE LA SALUD INFANTIL Y MATERNA A TRAVÉS DEL DESARROLLO DE LA ESTRATEGIA AIEPI Y PROMOCIÓN DE LA POLÍTICA DE SALUD SEXUAL ARAUQUITA, ARAUCA, ORINOQUÍA</v>
          </cell>
          <cell r="M1121">
            <v>100</v>
          </cell>
          <cell r="N1121">
            <v>99.74</v>
          </cell>
          <cell r="O1121" t="str">
            <v>TERMINADO</v>
          </cell>
        </row>
        <row r="1122">
          <cell r="K1122">
            <v>2013810650015</v>
          </cell>
          <cell r="L1122" t="str">
            <v>MEJORAMIENTO MEDIANTE PAVIMENTACIÓN  DE LA CARRERA 11 ENTRE LA CALLE 9 Y LA VÍA ARAUCA – ARAUQUITA Y LA CALLE 9 ENTRE  CARRERAS 11 Y ARAUQUITA, ARAUCA, ORINOQUÍA</v>
          </cell>
          <cell r="M1122">
            <v>100</v>
          </cell>
          <cell r="N1122">
            <v>100</v>
          </cell>
          <cell r="O1122" t="str">
            <v>TERMINADO</v>
          </cell>
        </row>
        <row r="1123">
          <cell r="K1123">
            <v>2013810650016</v>
          </cell>
          <cell r="L1123" t="str">
            <v>CONSTRUCCIÓN Y ADECUACION DE  LA INFRAESTRUCTURA DEPORTIVA DEL POLIDEPORTIVO ALCIDES CEBALLOS ARAUQUITA, ARAUCA, ORINOQUÍA</v>
          </cell>
          <cell r="M1123">
            <v>100</v>
          </cell>
          <cell r="N1123">
            <v>99.95</v>
          </cell>
          <cell r="O1123" t="str">
            <v>TERMINADO</v>
          </cell>
        </row>
        <row r="1124">
          <cell r="K1124">
            <v>2013810650018</v>
          </cell>
          <cell r="L1124" t="str">
            <v>CONSTRUCCIÓN BOX COULVERT SENCILLO SOBRE EL CAÑO LAS BANCAS, RAMAL LOS OTERO, VEREDA LAS BANCAS  EN EL MUNICIPIO DE ARAUQUITA ARAUQUITA, ARAUCA, ORINOQUÍA</v>
          </cell>
          <cell r="M1124">
            <v>100</v>
          </cell>
          <cell r="N1124">
            <v>99.94</v>
          </cell>
          <cell r="O1124" t="str">
            <v>TERMINADO</v>
          </cell>
        </row>
        <row r="1125">
          <cell r="K1125">
            <v>2013810650019</v>
          </cell>
          <cell r="L1125" t="str">
            <v>IMPLEMENTACIÓN DE LA ESTRATEGIA DE ATENCION PRIMARIA EN SALUD MENTAL PARA EL MUNICIPIO DE ARAUQUITA ARAUQUITA, ARAUCA, ORINOQUÍA</v>
          </cell>
          <cell r="M1125">
            <v>100</v>
          </cell>
          <cell r="N1125">
            <v>99.96</v>
          </cell>
          <cell r="O1125" t="str">
            <v>TERMINADO</v>
          </cell>
        </row>
        <row r="1126">
          <cell r="K1126">
            <v>2013810650020</v>
          </cell>
          <cell r="L1126" t="str">
            <v>APOYO PARA LA PRODUCCION RURAL SOSTENIBLE A LOS INDIGENAS DEL MUNICIPIO DE ARAUQUITA, DEPARTAMENTO DE ARAUCA</v>
          </cell>
          <cell r="M1126">
            <v>100</v>
          </cell>
          <cell r="N1126">
            <v>100</v>
          </cell>
          <cell r="O1126" t="str">
            <v>TERMINADO</v>
          </cell>
        </row>
        <row r="1127">
          <cell r="K1127">
            <v>2013810650021</v>
          </cell>
          <cell r="L1127" t="str">
            <v>RECUPERACIÓN DEL CAUCE DE CAÑO PASTORA EN EL MUNICIPIO DE ARAUQUITA - DEPARTAMENTO DE ARAUCA</v>
          </cell>
          <cell r="M1127">
            <v>100</v>
          </cell>
          <cell r="N1127">
            <v>99.88</v>
          </cell>
          <cell r="O1127" t="str">
            <v>TERMINADO</v>
          </cell>
        </row>
        <row r="1128">
          <cell r="K1128">
            <v>2013810650022</v>
          </cell>
          <cell r="L1128" t="str">
            <v>CONSTRUCCIÓN DE LA SEGUNDA ETAPA CANCHA DEL BARRIO CHARALA (CUBIERTA), MUNICIPIO DE ARAUQUITA DEPARTAMENTO DE ARAUCA</v>
          </cell>
          <cell r="M1128">
            <v>100</v>
          </cell>
          <cell r="N1128">
            <v>98.25</v>
          </cell>
          <cell r="O1128" t="str">
            <v>PARA CIERRE</v>
          </cell>
        </row>
        <row r="1129">
          <cell r="K1129">
            <v>2013810650023</v>
          </cell>
          <cell r="L1129" t="str">
            <v>ADECUACIÓN PRIMERA ETAPA  DE LA VIA DE ACCESO A LA VEREDA PUERTO NUEVO DEL MUNICIPIO DE ARAUQUITA - DEPARTAMENTO DE ARAUCA</v>
          </cell>
          <cell r="M1129">
            <v>100</v>
          </cell>
          <cell r="N1129">
            <v>99.21</v>
          </cell>
          <cell r="O1129" t="str">
            <v>PARA CIERRE</v>
          </cell>
        </row>
        <row r="1130">
          <cell r="K1130">
            <v>2014810650001</v>
          </cell>
          <cell r="L1130" t="str">
            <v>MEJORAMIENTO MEDIANTE PAVIEMENTACION EN LOS BARRIOS 20 DE JULIO, JOSE EDIN OLIVARES Y LA URBANIZACION ARAGUANEY MUNICIPIO DE ARAUQUITA</v>
          </cell>
          <cell r="M1130">
            <v>100</v>
          </cell>
          <cell r="N1130">
            <v>100</v>
          </cell>
          <cell r="O1130" t="str">
            <v>PARA CIERRE</v>
          </cell>
        </row>
        <row r="1131">
          <cell r="K1131">
            <v>2014810650002</v>
          </cell>
          <cell r="L1131" t="str">
            <v>ADECUACIÓN PRIMERA ETAPA  DE LA VIA DE ACCESO A LA VEREDA FUNDACION DEL MUNICIPIO DE ARAUQUITA - DEPARTAMENTO DE ARAUCA ARAUQUITA, ARAUCA, ORINOQUÍA</v>
          </cell>
          <cell r="M1131">
            <v>100</v>
          </cell>
          <cell r="N1131">
            <v>99.51</v>
          </cell>
          <cell r="O1131" t="str">
            <v>TERMINADO</v>
          </cell>
        </row>
        <row r="1132">
          <cell r="K1132">
            <v>2014810650003</v>
          </cell>
          <cell r="L1132" t="str">
            <v>IMPLEMENTACIÓN DEL  PROGRAMA DE FORTALECIMIENTO  DE LAS LÍNEAS DE ACCIÓN DE SALUD SEXUAL Y REPRODUCTIVA EN LA POBLACIÓN DE ADOLESCENTES EN EL MUNICIPIO DE ARAUQUITA.</v>
          </cell>
          <cell r="M1132">
            <v>100</v>
          </cell>
          <cell r="N1132">
            <v>99.98</v>
          </cell>
          <cell r="O1132" t="str">
            <v>TERMINADO</v>
          </cell>
        </row>
        <row r="1133">
          <cell r="K1133">
            <v>2014810650004</v>
          </cell>
          <cell r="L1133" t="str">
            <v>RECUPERACIÓN DEL CAUCE DEL CAÑO LOS GUAMOS VEREDA BARRANQUILLITA EN EL MUNICIPIO DE ARAUQUITA DEPARTAMENTO DE ARAUCA</v>
          </cell>
          <cell r="M1133">
            <v>100</v>
          </cell>
          <cell r="N1133">
            <v>99.96</v>
          </cell>
          <cell r="O1133" t="str">
            <v>TERMINADO</v>
          </cell>
        </row>
        <row r="1134">
          <cell r="K1134">
            <v>2014810650005</v>
          </cell>
          <cell r="L1134" t="str">
            <v>ADECUACIÓN DE LUMINARIAS AL SISTEMA DE ALUMBRADO PUBLICO EN EL AREA RURAL DEL MUNICIPIO DE ARAUQUITA, ARAUCA, ORINOQUÍA</v>
          </cell>
          <cell r="M1134">
            <v>100</v>
          </cell>
          <cell r="N1134">
            <v>100</v>
          </cell>
          <cell r="O1134" t="str">
            <v>TERMINADO</v>
          </cell>
        </row>
        <row r="1135">
          <cell r="K1135">
            <v>2014810650006</v>
          </cell>
          <cell r="L1135" t="str">
            <v>MEJORAMIENTO MEDIANTE PAVIMENTACIÓN DE LA CARRERA 4ª ENTRE CALLE 6 Y 7, Y LA CALLE 7 ENTRE CARRERA 3ª Y 4 DEL BARRIO SAN ISIDRO ARAUQUITA, ARAUCA, ORINOQUÍA</v>
          </cell>
          <cell r="M1135">
            <v>100</v>
          </cell>
          <cell r="N1135">
            <v>99.53</v>
          </cell>
          <cell r="O1135" t="str">
            <v>CERRADO</v>
          </cell>
        </row>
        <row r="1136">
          <cell r="K1136">
            <v>2014810650007</v>
          </cell>
          <cell r="L1136" t="str">
            <v>MEJORAMIENTO MEDIANTE PAVIMENTACIÓN DE LA CARRERA 9 ENTRE CALLE 8 Y DIAGONAL 7 DEL BARRIO SEIS DE ENERO DEL MUNICIPIO DE ARAUQUITA, DEPARTAMENTO DE ARAUCA</v>
          </cell>
          <cell r="M1136">
            <v>100</v>
          </cell>
          <cell r="N1136">
            <v>99.98</v>
          </cell>
          <cell r="O1136" t="str">
            <v>CERRADO</v>
          </cell>
        </row>
        <row r="1137">
          <cell r="K1137">
            <v>2014810650009</v>
          </cell>
          <cell r="L1137" t="str">
            <v>CONSTRUCCIÓN DE PARQUE BIOSALUDABLE PARA LA IMPLEMENTACIÓN DE ESPACIOS DE SANA CONVIVENCIA EN EL CENTRO POBLADO DE PANAMA DE ARAUCA AREA RURAL DEL  MUNICIPIO DE ARAUQUITA, DEPARTAMENTO DE ARAUCA</v>
          </cell>
          <cell r="M1137">
            <v>100</v>
          </cell>
          <cell r="N1137">
            <v>99.88</v>
          </cell>
          <cell r="O1137" t="str">
            <v>TERMINADO</v>
          </cell>
        </row>
        <row r="1138">
          <cell r="K1138">
            <v>2014810650010</v>
          </cell>
          <cell r="L1138" t="str">
            <v>CONSTRUCCIÓN DEL SISTEMA DE ALCANTARILLADO SANITARIO Y ACUEDUCTO DEL CENTRO POBLADO EL TRONCAL MUNICIPIO DE ARAUQUITA DEPARTAMENTO DE ARAUCA</v>
          </cell>
          <cell r="M1138">
            <v>100</v>
          </cell>
          <cell r="N1138">
            <v>94.45</v>
          </cell>
          <cell r="O1138" t="str">
            <v>TERMINADO</v>
          </cell>
        </row>
        <row r="1139">
          <cell r="K1139">
            <v>2015810650001</v>
          </cell>
          <cell r="L1139" t="str">
            <v>MEJORAMIENTO VIA VEREDA FILIPINAS, DEL MUNICIPIO DE ARAUQUITA DEPARTAMENTO DE ARAUCA</v>
          </cell>
          <cell r="M1139">
            <v>100</v>
          </cell>
          <cell r="N1139">
            <v>96.86</v>
          </cell>
          <cell r="O1139" t="str">
            <v>TERMINADO</v>
          </cell>
        </row>
        <row r="1140">
          <cell r="K1140">
            <v>2015810650002</v>
          </cell>
          <cell r="L1140" t="str">
            <v>AMPLIACIÓN Y ELECTRIFICACION EN EL CENTRO POBLADO EL TRONCAL  DEL MUNICIPIO DE ARAUQUITA, ARAUQUITA, ARAUCA, ORINOQUÍA</v>
          </cell>
          <cell r="M1140">
            <v>100</v>
          </cell>
          <cell r="N1140">
            <v>99.52</v>
          </cell>
          <cell r="O1140" t="str">
            <v>PARA CIERRE</v>
          </cell>
        </row>
        <row r="1141">
          <cell r="K1141">
            <v>2015810650003</v>
          </cell>
          <cell r="L1141" t="str">
            <v>MEJORAMIENTO VIA  VÍA SANTA ISABEL  - A LA Y DE TROPICALES, DEL MUNICIPIO DE ARAUQUITA DEPARTAMENTO DE ARAUCA DEPARTAMENTO DE ARAUCA</v>
          </cell>
          <cell r="M1141">
            <v>100</v>
          </cell>
          <cell r="N1141">
            <v>99.26</v>
          </cell>
          <cell r="O1141" t="str">
            <v>TERMINADO</v>
          </cell>
        </row>
        <row r="1142">
          <cell r="K1142">
            <v>2015810650004</v>
          </cell>
          <cell r="L1142" t="str">
            <v>MEJORAMIENTO DE LA VIA MEDIANTE LA PAVIMENTACION DE LA CARRERA 3 ENTRE CALLES 1 Y 2 EN EL CENTRO POBLADO LA ESMERALDA DEL MUNICIPIO DE ARAUQUITA DEPARTAMENTO DE ARAUCA</v>
          </cell>
          <cell r="M1142">
            <v>100</v>
          </cell>
          <cell r="N1142">
            <v>99.58</v>
          </cell>
          <cell r="O1142" t="str">
            <v>PARA CIERRE</v>
          </cell>
        </row>
        <row r="1143">
          <cell r="K1143">
            <v>2015810650005</v>
          </cell>
          <cell r="L1143" t="str">
            <v>REHABILITACIÓN Y OBRAS DE PAISAJISMO DEL SEPARADOR DE LA  CALLE 2 ENTRE CARRERA 4 Y LA DIAGONAL 2 , EN EL MUNICIPIO DE ARAUQUITA - DEPARTAMENTO DE ARAUCA</v>
          </cell>
          <cell r="M1143">
            <v>100</v>
          </cell>
          <cell r="N1143">
            <v>99.62</v>
          </cell>
          <cell r="O1143" t="str">
            <v>PARA CIERRE</v>
          </cell>
        </row>
        <row r="1144">
          <cell r="K1144">
            <v>2015810650006</v>
          </cell>
          <cell r="L1144" t="str">
            <v>AMPLIACIÓN Y ELECTRIFICACION DE LA RED ELÉCTRICA VEREDA SAN LUIS DE LOS PALMARES DEL MUNICIPIO DE ARAUQUITA, DEPARTAMENTO DE ARAUCA</v>
          </cell>
          <cell r="M1144">
            <v>99.44</v>
          </cell>
          <cell r="N1144">
            <v>47.01</v>
          </cell>
          <cell r="O1144" t="str">
            <v>CONTRATADO EN EJECUCIÓN</v>
          </cell>
        </row>
        <row r="1145">
          <cell r="K1145">
            <v>2015810650007</v>
          </cell>
          <cell r="L1145" t="str">
            <v>CONSTRUCCIÓN EN PAVIMENTO FLEXIBLE DE LAS CARRERAS 9D Y 11 ENTRE CALLE 2 Y CALLE 1A Y EN LAS CALLES 1B Y 1C ENTRE CARRERA 9D Y CARRERA 11 DEL BARRIO MATECAÑA DEL MUNICIPIO DE ARAUQUITA, DEPARTAMENTO DE ARAUCA</v>
          </cell>
          <cell r="M1145">
            <v>100</v>
          </cell>
          <cell r="N1145">
            <v>97.25</v>
          </cell>
          <cell r="O1145" t="str">
            <v>TERMINADO</v>
          </cell>
        </row>
        <row r="1146">
          <cell r="K1146">
            <v>2015810650008</v>
          </cell>
          <cell r="L1146" t="str">
            <v>MEJORAMIENTO MEDIANTE PAVIMENTACIÓN DE LA CARRERA 11 ENTRE LA CALLE 5  CON DIAGONAL 7 Y LA CALLE 6 ENTRE CARRERAS 10 Y 11, BARRRIO 20 DE JULIO MUNICIPIO DE ARAUQUITA - DEPARTAMENTO DE ARAUCA</v>
          </cell>
          <cell r="M1146">
            <v>100</v>
          </cell>
          <cell r="N1146">
            <v>99.4</v>
          </cell>
          <cell r="O1146" t="str">
            <v>TERMINADO</v>
          </cell>
        </row>
        <row r="1147">
          <cell r="K1147">
            <v>2015810650009</v>
          </cell>
          <cell r="L1147" t="str">
            <v>MEJORAMIENTO DE LA MALLA VIAL URBANA MEDIANTE LA PAVIMENTACION  DE LA CARRERA 2 ENTRE CALLE 5 Y 6 DEL BARRIO SAN MARTIN DEL MUNICIPIO DE ARAUQUITA - DEPARTAMENTO DE ARAUCA</v>
          </cell>
          <cell r="M1147">
            <v>100</v>
          </cell>
          <cell r="N1147">
            <v>96.91</v>
          </cell>
          <cell r="O1147" t="str">
            <v>TERMINADO</v>
          </cell>
        </row>
        <row r="1148">
          <cell r="K1148">
            <v>2015810650010</v>
          </cell>
          <cell r="L1148" t="str">
            <v>CONSTRUCCIÓN BOX COULVERT SOBRE EL CAÑO EL SALIBON, VEREDA SAN LUIS DE LOS PALMARES MUNICIPIO DE ARAUQUITA, DEPARTAMENTO DE ARAUCA</v>
          </cell>
          <cell r="M1148">
            <v>100</v>
          </cell>
          <cell r="N1148">
            <v>95.68</v>
          </cell>
          <cell r="O1148" t="str">
            <v>TERMINADO</v>
          </cell>
        </row>
        <row r="1149">
          <cell r="K1149">
            <v>2015810650011</v>
          </cell>
          <cell r="L1149" t="str">
            <v>MEJORAMIENTO DE LA PRODUCTIVIDAD DEL SECTOR AGROPECUARIO EN LOS RESGUARDOS INDÍGENAS EL VIGÍA,BAYONEROS Y CAJAROS DEL ÁREA RURAL DE MUNICIPIO DE ARAUQUITA,  DEPARTAMENTO DE ARAUCA,</v>
          </cell>
          <cell r="M1149">
            <v>100</v>
          </cell>
          <cell r="N1149">
            <v>94.87</v>
          </cell>
          <cell r="O1149" t="str">
            <v>TERMINADO</v>
          </cell>
        </row>
        <row r="1150">
          <cell r="K1150">
            <v>2015810650012</v>
          </cell>
          <cell r="L1150" t="str">
            <v>FORTALECIMIENTO DE LA SEGURIDAD ALIMENTARIA DE LOS AFRODESCENDIENTES DEL MUNICIPIO DE ARAUQUITA, DEPARTAMENTO DE ARAUCA</v>
          </cell>
          <cell r="M1150">
            <v>100</v>
          </cell>
          <cell r="N1150">
            <v>90.13</v>
          </cell>
          <cell r="O1150" t="str">
            <v>TERMINADO</v>
          </cell>
        </row>
        <row r="1151">
          <cell r="K1151">
            <v>2015810650013</v>
          </cell>
          <cell r="L1151" t="str">
            <v>IMPLEMENTACIÓN DE ESTRATEGIAS PARA EL FORTALECIMIENTO DE  LA VIGILANCIA, LA PROMOCIÓN Y LA PREVENCIÓN DEL DENGUE Y CHIKUNGUÑA EN EL MUNICIPIO DE ARAUQUITA-DEPARTAMENTO DE ARAUCA</v>
          </cell>
          <cell r="M1151">
            <v>100</v>
          </cell>
          <cell r="N1151">
            <v>99.95</v>
          </cell>
          <cell r="O1151" t="str">
            <v>PARA CIERRE</v>
          </cell>
        </row>
        <row r="1152">
          <cell r="K1152">
            <v>2015810650014</v>
          </cell>
          <cell r="L1152" t="str">
            <v>MEJORAMIENTO MEDIANTE PAVIMENTACIÓN BARRIO LAS PALMERAS  DEL MUNICIPIO DE ARAUQUITA DEPARTAMENTO DE ARAUCA</v>
          </cell>
          <cell r="M1152">
            <v>100</v>
          </cell>
          <cell r="N1152">
            <v>99.62</v>
          </cell>
          <cell r="O1152" t="str">
            <v>TERMINADO</v>
          </cell>
        </row>
        <row r="1153">
          <cell r="K1153">
            <v>2015810650016</v>
          </cell>
          <cell r="L1153" t="str">
            <v>CONSTRUCCIÓN FORUM PARA LA CULTURA DEL MUNICIPIO DE ARAUQUITA, DEPARTAMENTO DE ARAUCA</v>
          </cell>
          <cell r="M1153">
            <v>19.11</v>
          </cell>
          <cell r="N1153">
            <v>30.9</v>
          </cell>
          <cell r="O1153" t="str">
            <v>CONTRATADO EN EJECUCIÓN</v>
          </cell>
        </row>
        <row r="1154">
          <cell r="K1154">
            <v>2015810650017</v>
          </cell>
          <cell r="L1154" t="str">
            <v>MEJORAMIENTO DE LA  VIA EL CARMEN – LA GLORIA – EL PARAISO EN EL MUNICIPIO DE ARAUQUITA DEPARTAMENTO DE ARAUCA</v>
          </cell>
          <cell r="M1154">
            <v>100</v>
          </cell>
          <cell r="N1154">
            <v>96.73</v>
          </cell>
          <cell r="O1154" t="str">
            <v>TERMINADO</v>
          </cell>
        </row>
        <row r="1155">
          <cell r="K1155">
            <v>2015810650018</v>
          </cell>
          <cell r="L1155" t="str">
            <v>ADECUACIÓN Y MEJORAMIENTO DE LA ESCUELA BOCAS DE CARANAL – VEREDA BARRANQUILLITA DEL MUNICIPIO DE ARAUQUITA.</v>
          </cell>
          <cell r="M1155">
            <v>100</v>
          </cell>
          <cell r="N1155">
            <v>99.4</v>
          </cell>
          <cell r="O1155" t="str">
            <v>TERMINADO</v>
          </cell>
        </row>
        <row r="1156">
          <cell r="K1156">
            <v>2015810650019</v>
          </cell>
          <cell r="L1156" t="str">
            <v>MANTENIMIENTO DE LA VIA QUE COMUNICA A LA VEREDA LA PICA - CAÑO CARANAL, DESDE EL CENTRO POBLADO EL TRONCAL, EN EL MUNICIPIO DE ARAUQUITA - DEPARTAMENTO DE ARAUCA</v>
          </cell>
          <cell r="M1156">
            <v>100</v>
          </cell>
          <cell r="N1156">
            <v>99.54</v>
          </cell>
          <cell r="O1156" t="str">
            <v>PARA CIERRE</v>
          </cell>
        </row>
        <row r="1157">
          <cell r="K1157">
            <v>2015810650020</v>
          </cell>
          <cell r="L1157" t="str">
            <v>MEJORAMIENTO DE LAS VIAS MEDIANTE PAVIMENTACION EN LOS BARRIOS JOSE EDIN OLIVARES Y BRISAS DEL LLANO DEL MUNICIPIO DE ARAUQUITA DEPARTAMENTO DE ARAUCA</v>
          </cell>
          <cell r="M1157">
            <v>63.68</v>
          </cell>
          <cell r="N1157">
            <v>80.22</v>
          </cell>
          <cell r="O1157" t="str">
            <v>CONTRATADO EN EJECUCIÓN</v>
          </cell>
        </row>
        <row r="1158">
          <cell r="K1158">
            <v>2015810650021</v>
          </cell>
          <cell r="L1158" t="str">
            <v>MEJORAMIENTO MEDIANTE PAVIMENTACION DE LA CARRERA 8B ENTRE CALLES 4 Y 4A, CALLE 4A ENTRE CARRERA 8A Y 8B DEL MUNICIPIO DE ARAUQUITA DEPARTAMENTO DE ARAUCA</v>
          </cell>
          <cell r="M1158">
            <v>99.99</v>
          </cell>
          <cell r="N1158">
            <v>99.94</v>
          </cell>
          <cell r="O1158" t="str">
            <v>TERMINADO</v>
          </cell>
        </row>
        <row r="1159">
          <cell r="K1159">
            <v>2015810650022</v>
          </cell>
          <cell r="L1159" t="str">
            <v>CONSTRUCCIÓN QUINTA ETAPA COMPLEJO FERIAL MUNICIPIO DE ARAUQUITA DEPARTAMENTO DE ARAUCA</v>
          </cell>
          <cell r="M1159">
            <v>100</v>
          </cell>
          <cell r="N1159">
            <v>96.85</v>
          </cell>
          <cell r="O1159" t="str">
            <v>TERMINADO</v>
          </cell>
        </row>
        <row r="1160">
          <cell r="K1160">
            <v>2015810650023</v>
          </cell>
          <cell r="L1160" t="str">
            <v>CONSTRUCCIÓN DE LA CANCHA MULTIFUNCIONAL EN LA ESCUELA JUAN PABLO 23, VEREDA LOS CEDRITOS DEL MUNICIPIO DE ARAUQUITA DEPARTAMENTO DE ARAUCA</v>
          </cell>
          <cell r="M1160">
            <v>100</v>
          </cell>
          <cell r="N1160">
            <v>99.64</v>
          </cell>
          <cell r="O1160" t="str">
            <v>PARA CIERRE</v>
          </cell>
        </row>
        <row r="1161">
          <cell r="K1161">
            <v>2015810650024</v>
          </cell>
          <cell r="L1161" t="str">
            <v>CONSTRUCCIÓN DE LA PRIMERA ETAPA DE LA TERMINAL DE TRANSPORTE TERRESTRE DE PASO PARA EL MUNICIPIO DE ARAUQUITA DEPARTAMENTO DE ARAUCA</v>
          </cell>
          <cell r="M1161">
            <v>12.53</v>
          </cell>
          <cell r="N1161">
            <v>50</v>
          </cell>
          <cell r="O1161" t="str">
            <v>CONTRATADO EN EJECUCIÓN</v>
          </cell>
        </row>
        <row r="1162">
          <cell r="K1162">
            <v>2013005810031</v>
          </cell>
          <cell r="L1162" t="str">
            <v>RECUPERACIÓN Y ADECUACION DE ESPACIOS PUBLICOS MEDIANTE LA CONSTRUCCION DE CANCHA SINTETICA EN EL MUNICIPIO DE CRAVO NORTE DEPARTAMENTO DE ARAUCA</v>
          </cell>
          <cell r="M1162">
            <v>100</v>
          </cell>
          <cell r="N1162">
            <v>99.99</v>
          </cell>
          <cell r="O1162" t="str">
            <v>CERRADO</v>
          </cell>
        </row>
        <row r="1163">
          <cell r="K1163">
            <v>2013005810008</v>
          </cell>
          <cell r="L1163" t="str">
            <v>MEJORAMIENTO Y ADECUACIÓN DEL TRAPICHE DE CAÑA DE AZUCAR DEL RESGUARDO INDIGENA ALTO  CIBARIZA DE LA COMUNIDAD UWA DEL MUNICIPIO FORTUL, ARAUCA, ORINOQUÍA</v>
          </cell>
          <cell r="M1163">
            <v>100</v>
          </cell>
          <cell r="N1163">
            <v>97.42</v>
          </cell>
          <cell r="O1163" t="str">
            <v>CERRADO</v>
          </cell>
        </row>
        <row r="1164">
          <cell r="K1164">
            <v>2013005810013</v>
          </cell>
          <cell r="L1164" t="str">
            <v>MANTENIMIENTO DE LA RED VIAL TERCIARIA VEREDAS ANDES, PROVIDENCIA, PUERTO GLORIA, BIRMANIA Y CAÑO FLORES MUNICIPIO DE FORTUL, ARAUCA, ORINOQUÍA</v>
          </cell>
          <cell r="M1164">
            <v>100</v>
          </cell>
          <cell r="N1164">
            <v>99.04</v>
          </cell>
          <cell r="O1164" t="str">
            <v>CERRADO</v>
          </cell>
        </row>
        <row r="1165">
          <cell r="K1165">
            <v>2013005810030</v>
          </cell>
          <cell r="L1165" t="str">
            <v>FORMULACIÓN Y SOCIALIZACIÓN DEL PLAN DE VIDA O ETNODESARROLLO DE LA COMUNIDAD AFRODESCENDIENTE DEL MUNICIPIO DE FORTUL, ARAUCA, ORINOQUÍA</v>
          </cell>
          <cell r="M1165">
            <v>100</v>
          </cell>
          <cell r="N1165">
            <v>100</v>
          </cell>
          <cell r="O1165" t="str">
            <v>CERRADO</v>
          </cell>
        </row>
        <row r="1166">
          <cell r="K1166">
            <v>2013005810039</v>
          </cell>
          <cell r="L1166" t="str">
            <v>AMPLIACIÓN DEL POLIDEPORTIVO DEL MUCINIPIO DE FORTUL DEPARTAMENTO DE ARAUCA</v>
          </cell>
          <cell r="M1166">
            <v>100</v>
          </cell>
          <cell r="N1166">
            <v>98.79</v>
          </cell>
          <cell r="O1166" t="str">
            <v>CERRADO</v>
          </cell>
        </row>
        <row r="1167">
          <cell r="K1167">
            <v>2014813000001</v>
          </cell>
          <cell r="L1167" t="str">
            <v>MEJORAMIENTO DEL PUENTE DE HAMACA SOBRE EL RIO BANADÍAS DE LA COMUNIDAD INDÍGENA UWA DEL RESGUARDO CIBARIZA DEL MUNICIPIO FORTUL - DEPARTAMENTO DE ARAUCA</v>
          </cell>
          <cell r="M1167">
            <v>100</v>
          </cell>
          <cell r="N1167">
            <v>99.98</v>
          </cell>
          <cell r="O1167" t="str">
            <v>CERRADO</v>
          </cell>
        </row>
        <row r="1168">
          <cell r="K1168">
            <v>2015813000001</v>
          </cell>
          <cell r="L1168" t="str">
            <v>CONSTRUCCIÓN DE LA TARIMA PLURICULTURAL DEL MUNICIPIO DE FORTUL, ARAUCA, ORINOQUÍA</v>
          </cell>
          <cell r="M1168">
            <v>100</v>
          </cell>
          <cell r="N1168">
            <v>100</v>
          </cell>
          <cell r="O1168" t="str">
            <v>CERRADO</v>
          </cell>
        </row>
        <row r="1169">
          <cell r="K1169">
            <v>2015813000002</v>
          </cell>
          <cell r="L1169" t="str">
            <v>ADECUACIÓN DEL COMEDOR INDIGENA GUAHIBO MAKAGUAN DEL MUNICIPIO DEL FORTUL, ARAUCA, ORINOQUÍA</v>
          </cell>
          <cell r="M1169">
            <v>100</v>
          </cell>
          <cell r="N1169">
            <v>99.98</v>
          </cell>
          <cell r="O1169" t="str">
            <v>CERRADO</v>
          </cell>
        </row>
        <row r="1170">
          <cell r="K1170">
            <v>2015813000003</v>
          </cell>
          <cell r="L1170" t="str">
            <v>MEJORAMIENTO DE LA CALLE QUINTA MEDIANTE LA CONSTRUCCION DE PAVIMENTO RIGIDO EN EL MUNICIPIO DE FORTUL, ARAUCA, ORINOQUÍA</v>
          </cell>
          <cell r="M1170">
            <v>100</v>
          </cell>
          <cell r="N1170">
            <v>100</v>
          </cell>
          <cell r="O1170" t="str">
            <v>CERRADO</v>
          </cell>
        </row>
        <row r="1171">
          <cell r="K1171">
            <v>2014815910001</v>
          </cell>
          <cell r="L1171" t="str">
            <v>ADQUISICIÓN DE DOS VOLQUETAS PARA EL MUNICIPIO DE PUERTO RONDÓN, ARAUCA, ORINOQUÍA</v>
          </cell>
          <cell r="M1171">
            <v>100</v>
          </cell>
          <cell r="N1171">
            <v>99.95</v>
          </cell>
          <cell r="O1171" t="str">
            <v>CERRADO</v>
          </cell>
        </row>
        <row r="1172">
          <cell r="K1172">
            <v>2014815910002</v>
          </cell>
          <cell r="L1172" t="str">
            <v>INSTALACIÓN DE ACOMETIDAS DE ACUEDUCTO Y ALCANTARILLADO EN EL MUNICIPIO DE PUERTO RONDÓN DEPARTAMENTO DE ARAUCA</v>
          </cell>
          <cell r="M1172">
            <v>100</v>
          </cell>
          <cell r="N1172">
            <v>44.98</v>
          </cell>
          <cell r="O1172" t="str">
            <v>TERMINADO</v>
          </cell>
        </row>
        <row r="1173">
          <cell r="K1173">
            <v>2012817360001</v>
          </cell>
          <cell r="L1173" t="str">
            <v>CONSTRUCCIÓN 50 BATERIAS SANITARIAS DENTRO DE LOS DISTRITOS 5,7,10 Y 11 SECTOR RURAL SARAVENA, ARAUCA</v>
          </cell>
          <cell r="M1173">
            <v>100</v>
          </cell>
          <cell r="N1173">
            <v>100</v>
          </cell>
          <cell r="O1173" t="str">
            <v>TERMINADO</v>
          </cell>
        </row>
        <row r="1174">
          <cell r="K1174">
            <v>2012817360002</v>
          </cell>
          <cell r="L1174" t="str">
            <v>RESTAURACIÓN ECOLÓGICA DE CUENCAS ABASTECEDORAS DE AGUA DE ACUEDUCTOS EN EL MUNICIPIO DE SARAVENA, DEPARTAMENTO DE ARAUCA</v>
          </cell>
          <cell r="M1174">
            <v>99.92</v>
          </cell>
          <cell r="N1174">
            <v>100</v>
          </cell>
          <cell r="O1174" t="str">
            <v>CERRADO</v>
          </cell>
        </row>
        <row r="1175">
          <cell r="K1175">
            <v>2012817360003</v>
          </cell>
          <cell r="L1175" t="str">
            <v>IMPLEMENTACIÓN DE PROGRAMA EN COMPETENCIAS  LABORALES FORMACION PARA L TRABAJO EN ATENCION A LA NIÑEZ PARA 40 MUJERES EN SARAVENA, ARAUCA, ORINOQUÍA</v>
          </cell>
          <cell r="M1175">
            <v>100</v>
          </cell>
          <cell r="N1175">
            <v>100</v>
          </cell>
          <cell r="O1175" t="str">
            <v>CERRADO</v>
          </cell>
        </row>
        <row r="1176">
          <cell r="K1176">
            <v>2013817360001</v>
          </cell>
          <cell r="L1176" t="str">
            <v>CONSTRUCCIÓN DEL ACUEDUCTO EN LA VEREDA CALAFITAS II COMUNIDAD INDIGENA DEL MUNICIPIO DE SARAVENA, ARAUCA, ORINOQUÍA</v>
          </cell>
          <cell r="M1176">
            <v>100</v>
          </cell>
          <cell r="N1176">
            <v>100</v>
          </cell>
          <cell r="O1176" t="str">
            <v>CERRADO</v>
          </cell>
        </row>
        <row r="1177">
          <cell r="K1177">
            <v>2013817360002</v>
          </cell>
          <cell r="L1177" t="str">
            <v>IMPLEMENTACIÓN DE PROGRAMA EN COMPETENCIAS  LABORALES II CICLO FORMACION PARA EL TRABAJO EN ATENCION A LA NIÑEZ PARA 40 MUJERES EN SARAVENA, ARAUCA, ORINOQUÍA</v>
          </cell>
          <cell r="M1177">
            <v>100</v>
          </cell>
          <cell r="N1177">
            <v>100</v>
          </cell>
          <cell r="O1177" t="str">
            <v>CERRADO</v>
          </cell>
        </row>
        <row r="1178">
          <cell r="K1178">
            <v>2013817360003</v>
          </cell>
          <cell r="L1178" t="str">
            <v>ADECUACIÓN VIAL Y URB  MEDIANTE  CONSTRUC PAVIMENT CONCRETO RIGIDO CLL FALT A LA RED VIAL PAVIM EXIST MED AUTOCONST POR PARTE DE LOS BENEF  CASCO URBANO DEL MUN DE SARAVENA, ARAUCA, ORINOQUÍA</v>
          </cell>
          <cell r="M1178">
            <v>100</v>
          </cell>
          <cell r="N1178">
            <v>83.58</v>
          </cell>
          <cell r="O1178" t="str">
            <v>CERRADO</v>
          </cell>
        </row>
        <row r="1179">
          <cell r="K1179">
            <v>2013817360004</v>
          </cell>
          <cell r="L1179" t="str">
            <v>CAPACITACIÓN PARA LOS ALUMNOS DEL GRADO UNDÉCIMO DE LAS DIFERENTES INSTITUCIONES EDUCATIVAS PARA PRESENTAR LAS PRUEBAS ICFES MEJOR SA SARAVENA, ARAUCA, ORINOQUÍA</v>
          </cell>
          <cell r="M1179">
            <v>100</v>
          </cell>
          <cell r="N1179">
            <v>100</v>
          </cell>
          <cell r="O1179" t="str">
            <v>CERRADO</v>
          </cell>
        </row>
        <row r="1180">
          <cell r="K1180">
            <v>2013817360005</v>
          </cell>
          <cell r="L1180" t="str">
            <v>CONSTRUCCIÓN DE COMEDOR ESCOLAR  EN LA ESCUELA  SAN FRANCISCO  DE LA VEREDA AGUA SANTA  EN EL MUNICIPIO DE SARAVENA, ARAUCA, ORINOQUÍA</v>
          </cell>
          <cell r="M1180">
            <v>100</v>
          </cell>
          <cell r="N1180">
            <v>100</v>
          </cell>
          <cell r="O1180" t="str">
            <v>CERRADO</v>
          </cell>
        </row>
        <row r="1181">
          <cell r="K1181">
            <v>2013817360007</v>
          </cell>
          <cell r="L1181" t="str">
            <v>MEJORAMIENTO Y ELECTRIFICACION  DE LA CANCHA DE FUTBOL DEL COLISEO SIMON BOLIVAR  DL MUNICIPIO DE SARAVENA, ARAUCA, ORINOQUÍA</v>
          </cell>
          <cell r="M1181">
            <v>100</v>
          </cell>
          <cell r="N1181">
            <v>100</v>
          </cell>
          <cell r="O1181" t="str">
            <v>CERRADO</v>
          </cell>
        </row>
        <row r="1182">
          <cell r="K1182">
            <v>2014817360001</v>
          </cell>
          <cell r="L1182" t="str">
            <v>APOYO Y FORTALECIMIENTO A LAS COMUNIDADES  AFRODESCENDIENTES MEDIANTE PROYECTOS PRODUCTIVOS EN EL MUNICIPIO DE SARAVENA, ARAUCA, ORINOQUÍA</v>
          </cell>
          <cell r="M1182">
            <v>99.81</v>
          </cell>
          <cell r="N1182">
            <v>100</v>
          </cell>
          <cell r="O1182" t="str">
            <v>CERRADO</v>
          </cell>
        </row>
        <row r="1183">
          <cell r="K1183">
            <v>2014817360002</v>
          </cell>
          <cell r="L1183" t="str">
            <v>IMPLEMENTACIÓN DE PROG EN COMPETENCIAS  LABORALES ULTIMO CICLO FORMACION PARA EL TRABAJO EN ATENCION A LA NIÑEZ PARA 40 MUJERES EN SARAVENA, ARAUCA, ORINOQUÍA</v>
          </cell>
          <cell r="M1183">
            <v>100</v>
          </cell>
          <cell r="N1183">
            <v>100</v>
          </cell>
          <cell r="O1183" t="str">
            <v>CERRADO</v>
          </cell>
        </row>
        <row r="1184">
          <cell r="K1184">
            <v>2014817360003</v>
          </cell>
          <cell r="L1184" t="str">
            <v>CONSTRUCCIÓN DE BATERIAS SANITARIAS EN EL AREA RURAL DEL MUNICIPIO DE SARAVENA, ARAUCA, ORINOQUÍA</v>
          </cell>
          <cell r="M1184">
            <v>100</v>
          </cell>
          <cell r="N1184">
            <v>100</v>
          </cell>
          <cell r="O1184" t="str">
            <v>CERRADO</v>
          </cell>
        </row>
        <row r="1185">
          <cell r="K1185">
            <v>2015817360001</v>
          </cell>
          <cell r="L1185" t="str">
            <v>MANTENIMIENTO DEL ALUMBRADO PUBLICO DEL MUNICIPIO DE SARAVENA, ARAUCA, ORINOQUÍA</v>
          </cell>
          <cell r="M1185">
            <v>100</v>
          </cell>
          <cell r="N1185">
            <v>99.07</v>
          </cell>
          <cell r="O1185" t="str">
            <v>CERRADO</v>
          </cell>
        </row>
        <row r="1186">
          <cell r="K1186">
            <v>2015817360002</v>
          </cell>
          <cell r="L1186" t="str">
            <v>CONSTRUCCIÓN GAVIONES Y CANALIZACIÓN DEL CAUCE, PARA PROTECCIÓN DEL PUENTE  QUEBRADA LA PAVA UBICADO EN LA CARRERA 12A CON CALLE 31 SARAVENA, ARAUCA, ORINOQUÍA</v>
          </cell>
          <cell r="M1186">
            <v>100</v>
          </cell>
          <cell r="N1186">
            <v>99.83</v>
          </cell>
          <cell r="O1186" t="str">
            <v>CERRADO</v>
          </cell>
        </row>
        <row r="1187">
          <cell r="K1187">
            <v>2015817360003</v>
          </cell>
          <cell r="L1187" t="str">
            <v>CONSTRUCCIÓN Y MEJORAMIENTO SEGUNDA ETAPA  DEL COLISEO  DE LA INSTITUCION  EDUCATIVA  RAFAEL POMBO  PRIMARIA  DEL MUNICIPIO DE SARAVENA, ARAUCA, ORINOQUÍA</v>
          </cell>
          <cell r="M1187">
            <v>100</v>
          </cell>
          <cell r="N1187">
            <v>99.99</v>
          </cell>
          <cell r="O1187" t="str">
            <v>CERRADO</v>
          </cell>
        </row>
        <row r="1188">
          <cell r="K1188">
            <v>2015817360004</v>
          </cell>
          <cell r="L1188" t="str">
            <v>MEJORAMIENTO DE LA CALIDAD EDUCATIVA EN LAS INSTITUCIONES EDUCATIVAS RURALES DEL MUNICIPIO DE SARAVENA, ARAUCA, ORINOQUÍA</v>
          </cell>
          <cell r="M1188">
            <v>100</v>
          </cell>
          <cell r="N1188">
            <v>100</v>
          </cell>
          <cell r="O1188" t="str">
            <v>TERMINADO</v>
          </cell>
        </row>
        <row r="1189">
          <cell r="K1189">
            <v>2015817360006</v>
          </cell>
          <cell r="L1189" t="str">
            <v>CONSTRUCCIÓN DE LA CANCHA SINTETICA EN EL BARRIO MONTEBELLO SARAVENA, ARAUCA, ORINOQUÍA</v>
          </cell>
          <cell r="M1189">
            <v>100</v>
          </cell>
          <cell r="N1189">
            <v>100</v>
          </cell>
          <cell r="O1189" t="str">
            <v>CERRADO</v>
          </cell>
        </row>
        <row r="1190">
          <cell r="K1190">
            <v>2013817940001</v>
          </cell>
          <cell r="L1190" t="str">
            <v>ESTUDIOS Y DISEÑOS PARA LA CONSTRUCCIÓN DE INFRAESTRUCTURA EN LA ESCUELA TECNOLOGICA DE EDUCACION SUPERIOR CAMPUS DE LA ORINOQUÍA TAME, ARAUCA, ORINOQUÍA</v>
          </cell>
          <cell r="M1190">
            <v>100</v>
          </cell>
          <cell r="N1190">
            <v>100</v>
          </cell>
          <cell r="O1190" t="str">
            <v>CERRADO</v>
          </cell>
        </row>
        <row r="1191">
          <cell r="K1191">
            <v>2013817940002</v>
          </cell>
          <cell r="L1191" t="str">
            <v>SUMINISTRO E INSTALACION DE ESTACIONES DE ESPERA PARA TRANSPORTE PÚBLICO EN EL MUNICIPIO DE TAME, ARAUCA, ORINOQUÍA</v>
          </cell>
          <cell r="M1191">
            <v>100</v>
          </cell>
          <cell r="N1191">
            <v>99.99</v>
          </cell>
          <cell r="O1191" t="str">
            <v>CERRADO</v>
          </cell>
        </row>
        <row r="1192">
          <cell r="K1192">
            <v>2013817940003</v>
          </cell>
          <cell r="L1192" t="str">
            <v>APOYO GREMIAL Y FORTALECIMIENTO EMPRESARIAL PARA EL MEJORAMIENTO DE LA PRODUCCION DEL SECTOR AVÍCOLA EN EL MUNICIPIO DE TAME, ARAUCA, ORINOQUÍA</v>
          </cell>
          <cell r="M1192">
            <v>100</v>
          </cell>
          <cell r="N1192">
            <v>100</v>
          </cell>
          <cell r="O1192" t="str">
            <v>CERRADO</v>
          </cell>
        </row>
        <row r="1193">
          <cell r="K1193">
            <v>2013817940004</v>
          </cell>
          <cell r="L1193" t="str">
            <v>ADECUACIÓN Y DOTACION DEL PARQUE RECREACIONAL BARRIOS BRISAS DE SATENA EN EL TAME, ARAUCA, ORINOQUÍA</v>
          </cell>
          <cell r="M1193">
            <v>100</v>
          </cell>
          <cell r="N1193">
            <v>100</v>
          </cell>
          <cell r="O1193" t="str">
            <v>CERRADO</v>
          </cell>
        </row>
        <row r="1194">
          <cell r="K1194">
            <v>2013817940005</v>
          </cell>
          <cell r="L1194" t="str">
            <v>REHABILITACIÓN DE LAS VIAS URBANAS DEL MUNICIPIO DE TAME, ARAUCA, ORINOQUÍA</v>
          </cell>
          <cell r="M1194">
            <v>100</v>
          </cell>
          <cell r="N1194">
            <v>100</v>
          </cell>
          <cell r="O1194" t="str">
            <v>CERRADO</v>
          </cell>
        </row>
        <row r="1195">
          <cell r="K1195">
            <v>2013817940006</v>
          </cell>
          <cell r="L1195" t="str">
            <v>APOYO A LA ASISTENCIA TECNICA AGROPECUARIA DIRECTA A PEQUEÑOS PRODUCTORES DEL MUNICIPIO DE TAME, ARAUCA, ORINOQUÍA</v>
          </cell>
          <cell r="M1195">
            <v>100</v>
          </cell>
          <cell r="N1195">
            <v>95.45</v>
          </cell>
          <cell r="O1195" t="str">
            <v>CERRADO</v>
          </cell>
        </row>
        <row r="1196">
          <cell r="K1196">
            <v>2013817940008</v>
          </cell>
          <cell r="L1196" t="str">
            <v>CONSTRUCCIÓN DE LA RED DE ALCANTARILLADO PLUVIAL DE LA VIA DE ACCESO PRINCIPAL AL BARRIO BRISAS DE SATENA DEL MUNICIPIO DE TAME, ARAUCA, ORINOQUÍA</v>
          </cell>
          <cell r="M1196">
            <v>100</v>
          </cell>
          <cell r="N1196">
            <v>99.98</v>
          </cell>
          <cell r="O1196" t="str">
            <v>CERRADO</v>
          </cell>
        </row>
        <row r="1197">
          <cell r="K1197">
            <v>2013817940009</v>
          </cell>
          <cell r="L1197" t="str">
            <v>MEJORAMIENTO DE LAS VIAS EN LAS VEREDAS SANTA HELENA - SAN PEDRO, SANTA INÉS, CERRITO Y HOLANDA DEL MUNICIPIO DE TAME, ARAUCA, ORINOQUÍA</v>
          </cell>
          <cell r="M1197">
            <v>100</v>
          </cell>
          <cell r="N1197">
            <v>99.88</v>
          </cell>
          <cell r="O1197" t="str">
            <v>CERRADO</v>
          </cell>
        </row>
        <row r="1198">
          <cell r="K1198">
            <v>2013817940010</v>
          </cell>
          <cell r="L1198" t="str">
            <v>ADECUACIÓN Y DOTACIÓN DEL COLISEO LOS LIBERTADORES EN EL MUNICIPIO DE TAME, ARAUCA, ORINOQUÍA</v>
          </cell>
          <cell r="M1198">
            <v>100</v>
          </cell>
          <cell r="N1198">
            <v>99.93</v>
          </cell>
          <cell r="O1198" t="str">
            <v>CERRADO</v>
          </cell>
        </row>
        <row r="1199">
          <cell r="K1199">
            <v>2013817940011</v>
          </cell>
          <cell r="L1199" t="str">
            <v>CONSTRUCCIÓN DE BATERÍAS SANITARIAS EN EL AREA RURAL DEL MUNICIPO DE TAME, ARAUCA, ORINOQUÍA</v>
          </cell>
          <cell r="M1199">
            <v>100</v>
          </cell>
          <cell r="N1199">
            <v>99.99</v>
          </cell>
          <cell r="O1199" t="str">
            <v>CERRADO</v>
          </cell>
        </row>
        <row r="1200">
          <cell r="K1200">
            <v>2013817940012</v>
          </cell>
          <cell r="L1200" t="str">
            <v>MANTENIMIENTO A LAS ESCUELAS DE LAS COMUNIDADES INDIGENAS DEL MUNICIPIO DE TAME, ARAUCA, ORINOQUÍA</v>
          </cell>
          <cell r="M1200">
            <v>100</v>
          </cell>
          <cell r="N1200">
            <v>100</v>
          </cell>
          <cell r="O1200" t="str">
            <v>CERRADO</v>
          </cell>
        </row>
        <row r="1201">
          <cell r="K1201">
            <v>2014817940001</v>
          </cell>
          <cell r="L1201" t="str">
            <v>IMPLEMENTACIÓN DE LA RED PÚBLICA DE WI-FI PARA EL MUNICIPIO DE TAME - ARAUCA.</v>
          </cell>
          <cell r="M1201">
            <v>100</v>
          </cell>
          <cell r="N1201">
            <v>99.36</v>
          </cell>
          <cell r="O1201" t="str">
            <v>CERRADO</v>
          </cell>
        </row>
        <row r="1202">
          <cell r="K1202">
            <v>2014817940002</v>
          </cell>
          <cell r="L1202" t="str">
            <v>APOYO Y ASISTENCIA TECNICA AL ESTABLECIMIENTO DE CULTIVOS DE CACAO EN SISTEMA AGROFORESTAL EN EL MUNICIPIO DE TAME - ARAUCA.</v>
          </cell>
          <cell r="M1202">
            <v>100</v>
          </cell>
          <cell r="N1202">
            <v>100</v>
          </cell>
          <cell r="O1202" t="str">
            <v>CERRADO</v>
          </cell>
        </row>
        <row r="1203">
          <cell r="K1203">
            <v>2014817940003</v>
          </cell>
          <cell r="L1203" t="str">
            <v>APOYO Y FORTALECIMIENTO AL CULTIVO DE CACAO PARA LA COMUNIDAD AFRO MEDIANTE LA IMPLEMENTACION DE UN SISTEMA DE RIEGO EN EL MUNICIPIO DE TAME - ARAUCA.</v>
          </cell>
          <cell r="M1203">
            <v>100</v>
          </cell>
          <cell r="N1203">
            <v>100</v>
          </cell>
          <cell r="O1203" t="str">
            <v>CERRADO</v>
          </cell>
        </row>
        <row r="1204">
          <cell r="K1204">
            <v>2014817940004</v>
          </cell>
          <cell r="L1204" t="str">
            <v>CONSTRUCCIÓN DE ALCANTARILLAS EN EL AREA RURAL DEL MUNICIPIO DE TAME, DEPARTAMENTO DE ARAUCA</v>
          </cell>
          <cell r="M1204">
            <v>100</v>
          </cell>
          <cell r="N1204">
            <v>36.18</v>
          </cell>
          <cell r="O1204" t="str">
            <v>TERMINADO</v>
          </cell>
        </row>
        <row r="1205">
          <cell r="K1205">
            <v>2014817940005</v>
          </cell>
          <cell r="L1205" t="str">
            <v>ADECUACIÓN Y DOTACIÓN DE DOS ESCENARIOS DEPORTIVOS EN LOS BARRIOS VEINTE DE JULIO Y SANTANDER DEL MUNICIPIO DE TAME DEPARTAMENTO DE ARAUCA.</v>
          </cell>
          <cell r="M1205">
            <v>100</v>
          </cell>
          <cell r="N1205">
            <v>100</v>
          </cell>
          <cell r="O1205" t="str">
            <v>CERRADO</v>
          </cell>
        </row>
        <row r="1206">
          <cell r="K1206">
            <v>2014817940007</v>
          </cell>
          <cell r="L1206" t="str">
            <v>FORTALECIMIENTO PRODUCTIVO DE LA COMUNIDAD AFRODESCENDIENTE EN EL MUNICIPIO DE TAME DEPARTAMENTO DE ARAUCA</v>
          </cell>
          <cell r="M1206">
            <v>100</v>
          </cell>
          <cell r="N1206">
            <v>88.33</v>
          </cell>
          <cell r="O1206" t="str">
            <v>CERRADO</v>
          </cell>
        </row>
        <row r="1207">
          <cell r="K1207">
            <v>2014817940008</v>
          </cell>
          <cell r="L1207" t="str">
            <v>REMODELACIÓN ADECUACION Y DOTACION DE LA INFRAESTRUCTURA DE LA CASA FISCAL DEL MUNICIPIO DE TAME</v>
          </cell>
          <cell r="M1207">
            <v>100</v>
          </cell>
          <cell r="N1207">
            <v>99.52</v>
          </cell>
          <cell r="O1207" t="str">
            <v>CERRADO</v>
          </cell>
        </row>
        <row r="1208">
          <cell r="K1208">
            <v>2014817940009</v>
          </cell>
          <cell r="L1208" t="str">
            <v>MEJORAMIENTO Y ADECUACIÓN DE LA INFRAESTRUCTRURA DEPORTIVA VILLA OLIMPICA DEL MUNICIPIO DE TAME, DEPARTAMENTO DE ARAUCA</v>
          </cell>
          <cell r="M1208">
            <v>100</v>
          </cell>
          <cell r="N1208">
            <v>99.89</v>
          </cell>
          <cell r="O1208" t="str">
            <v>CERRADO</v>
          </cell>
        </row>
        <row r="1209">
          <cell r="K1209">
            <v>2015817940001</v>
          </cell>
          <cell r="L1209" t="str">
            <v>MEJORAMIENTO DE LA INFRAESTRUCTURA FÍSICA DEL PALACIO MUNICIPAL Y EL EDIFICIO ALONSO PEREZ DE GUZMAN DEL MUNICIPIO DE TAME, DEPARTAMENTO DE ARAUCA.</v>
          </cell>
          <cell r="M1209">
            <v>0</v>
          </cell>
          <cell r="N1209">
            <v>0</v>
          </cell>
          <cell r="O1209" t="str">
            <v>SIN CONTRATAR</v>
          </cell>
        </row>
        <row r="1210">
          <cell r="K1210">
            <v>2015817940002</v>
          </cell>
          <cell r="L1210" t="str">
            <v>APOYO PARA EL FORTALECIMIENTO PRODUCTIVO A PEQUEÑOS PRODUCTORES AGROPECUARIOS DEL MUNICIPIO DE TAME, DEPARTAMENTO DE ARAUCA</v>
          </cell>
          <cell r="M1210">
            <v>100</v>
          </cell>
          <cell r="N1210">
            <v>100</v>
          </cell>
          <cell r="O1210" t="str">
            <v>CERRADO</v>
          </cell>
        </row>
        <row r="1211">
          <cell r="K1211">
            <v>2015817940003</v>
          </cell>
          <cell r="L1211" t="str">
            <v>CONSTRUCCIÓN RED DE ALUMBRADO PÚBLICO CON TECNOLOGÍA LED EN LA VÍA AL AEROPUERTO DEL MUNICIPIO DE TAME, ARAUCA</v>
          </cell>
          <cell r="M1211">
            <v>100</v>
          </cell>
          <cell r="N1211">
            <v>100</v>
          </cell>
          <cell r="O1211" t="str">
            <v>CERRADO</v>
          </cell>
        </row>
        <row r="1212">
          <cell r="K1212">
            <v>2015817940004</v>
          </cell>
          <cell r="L1212" t="str">
            <v>MANTENIMIENTO A LAS ESCUELAS DE LOS RESGUARDOS INDIGENAS CAÑO CLARO, JULIERO Y ROKEROS DEL MUNICIPIO DE TAME, ARAUCA</v>
          </cell>
          <cell r="M1212">
            <v>100</v>
          </cell>
          <cell r="N1212">
            <v>100</v>
          </cell>
          <cell r="O1212" t="str">
            <v>CERRADO</v>
          </cell>
        </row>
        <row r="1213">
          <cell r="K1213">
            <v>2016817940001</v>
          </cell>
          <cell r="L1213" t="str">
            <v>CONSTRUCCIÓN PARQUE RECREACIONAL Y DEPORTIVO DEL CENTRO POBLADO DE PUERTO MIRANDA DEL MUNICIPIO DE TAME, DEPARTAMENTO DE ARAUCA</v>
          </cell>
          <cell r="M1213">
            <v>0</v>
          </cell>
          <cell r="N1213">
            <v>0</v>
          </cell>
          <cell r="O1213" t="str">
            <v>SIN CONTRATAR</v>
          </cell>
        </row>
        <row r="1214">
          <cell r="K1214">
            <v>2016817940002</v>
          </cell>
          <cell r="L1214" t="str">
            <v>CONSTRUCCIÓN PARQUE RECREACIONAL Y DEPORTIVO DEL CENTRO POBLADO PUERTO JORDAN, MUNICIPIO DE TAME, DEPARTAMENTO DE ARAUCA</v>
          </cell>
          <cell r="M1214">
            <v>0</v>
          </cell>
          <cell r="N1214">
            <v>0</v>
          </cell>
          <cell r="O1214" t="str">
            <v>SIN CONTRATAR</v>
          </cell>
        </row>
        <row r="1215">
          <cell r="K1215">
            <v>2012000020036</v>
          </cell>
          <cell r="L1215" t="str">
            <v>CONSTRUCCIÓN PRIMERA ETAPA DEL RECINTO FERIAL DE PUERTA DE ORO - CENTRO DE EVENTOS DEL CARIBE BARRANQUILLA, ATLÁNTICO, CARIBE</v>
          </cell>
          <cell r="M1215">
            <v>100</v>
          </cell>
          <cell r="N1215">
            <v>99.96</v>
          </cell>
          <cell r="O1215" t="str">
            <v>TERMINADO</v>
          </cell>
        </row>
        <row r="1216">
          <cell r="K1216">
            <v>2012000020020</v>
          </cell>
          <cell r="L1216" t="str">
            <v>DESARROLLO HUMANO INTEGRAL Y FORTALECIMIENTO MICROEMPRESARIAL A TRAVES DEL MEJORAMIENTO DE LAS CAPACIDADES COMPETENCIAS Y DESTREZAS DE LA MUJER EN TODO EL DEPARTAMENTO, ATLÁNTICO, CARIBE</v>
          </cell>
          <cell r="M1216">
            <v>100</v>
          </cell>
          <cell r="N1216">
            <v>100</v>
          </cell>
          <cell r="O1216" t="str">
            <v>CERRADO</v>
          </cell>
        </row>
        <row r="1217">
          <cell r="K1217">
            <v>2012000020024</v>
          </cell>
          <cell r="L1217" t="str">
            <v>MEJORAMIENTO VIA LA PLAYA(MALLORQUIN) - CRUCE RUTA 90AAT08 ETAPA 2 DEPARTAMENTO DEL ATLANTICO</v>
          </cell>
          <cell r="M1217">
            <v>100</v>
          </cell>
          <cell r="N1217">
            <v>100</v>
          </cell>
          <cell r="O1217" t="str">
            <v>CERRADO</v>
          </cell>
        </row>
        <row r="1218">
          <cell r="K1218">
            <v>2012000020040</v>
          </cell>
          <cell r="L1218" t="str">
            <v>IMPLEMENTACIÓN PROPUESTA PARA LA REINSERCION SOCIOECONOMICA DE1000 FAMILIAS CAMPESINAS AFECTADAS POR OLA INVERNAL EN 6 MUNICIPIOS DEL SUR DEL ATLANTICO Y RECUPERACION DEL HATO GANADERO PARA EL MEJORAMIENTO DE LA PRODUCCION DE LECHE</v>
          </cell>
          <cell r="M1218">
            <v>100</v>
          </cell>
          <cell r="N1218">
            <v>100</v>
          </cell>
          <cell r="O1218" t="str">
            <v>TERMINADO</v>
          </cell>
        </row>
        <row r="1219">
          <cell r="K1219">
            <v>2012000100120</v>
          </cell>
          <cell r="L1219" t="str">
            <v>DESARROLLO PROGRAMA RED DE CIENCIA, TECNOLOGÍA E INNOVACIÓN DE RECURSOS HÍDRICOS DEL CARIBE - FASE I. TODO EL DEPARTAMENTO, ATLÁNTICO, CARIBE</v>
          </cell>
          <cell r="M1219">
            <v>93.93</v>
          </cell>
          <cell r="N1219">
            <v>81.19</v>
          </cell>
          <cell r="O1219" t="str">
            <v>CONTRATADO EN EJECUCIÓN</v>
          </cell>
        </row>
        <row r="1220">
          <cell r="K1220">
            <v>2012000100131</v>
          </cell>
          <cell r="L1220" t="str">
            <v>DESARROLLO TEMPRANO DE COMPETENCIAS, HABILIDADES Y CAPACIDADES DE INDAGACIÓN E INVENTIVA ATLÁNTICO, CARIBE</v>
          </cell>
          <cell r="M1220">
            <v>60.9</v>
          </cell>
          <cell r="N1220">
            <v>98.44</v>
          </cell>
          <cell r="O1220" t="str">
            <v>CONTRATADO EN EJECUCIÓN</v>
          </cell>
        </row>
        <row r="1221">
          <cell r="K1221">
            <v>2012000100191</v>
          </cell>
          <cell r="L1221" t="str">
            <v>INVESTIGACIÓN INNOVACIÓN EN LOGÍSTICA Y PUERTOS: LOGPORT CARIBE</v>
          </cell>
          <cell r="M1221">
            <v>98</v>
          </cell>
          <cell r="N1221">
            <v>98.12</v>
          </cell>
          <cell r="O1221" t="str">
            <v>CONTRATADO EN EJECUCIÓN</v>
          </cell>
        </row>
        <row r="1222">
          <cell r="K1222">
            <v>2013000020001</v>
          </cell>
          <cell r="L1222" t="str">
            <v>CONSTRUCCIÓN DEL SISTEMA DE ALCANTARILLADO SANITARIO, INTERCEPTORES Y LAGUNA DE ESTABILIZACION DE LA CABECERA MUNICIPAL DE POLONUEVO EN EL DEPARTAMENTO DEL ATLÁNTICO.</v>
          </cell>
          <cell r="M1222">
            <v>100</v>
          </cell>
          <cell r="N1222">
            <v>99.27</v>
          </cell>
          <cell r="O1222" t="str">
            <v>TERMINADO</v>
          </cell>
        </row>
        <row r="1223">
          <cell r="K1223">
            <v>2013000020051</v>
          </cell>
          <cell r="L1223" t="str">
            <v>CONSTRUCCIÓN PUENTE  CHORRERA EN EL CORREDOR VIAL BARANOA- CHORRERA - JUAN DE ACOSTA EN EL DEPARTAMENTO DEL ATLANTICO</v>
          </cell>
          <cell r="M1223">
            <v>100</v>
          </cell>
          <cell r="N1223">
            <v>100</v>
          </cell>
          <cell r="O1223" t="str">
            <v>CERRADO</v>
          </cell>
        </row>
        <row r="1224">
          <cell r="K1224">
            <v>2013000020054</v>
          </cell>
          <cell r="L1224" t="str">
            <v>MEJORAMIENTO PAVIMENTACION DE LA  VIA JUAN MINA - LOS POCITOS, SECTOR K9+622 - LOS POCITOS, EN EL DEPARTAMENTO DEL ATLANTICO</v>
          </cell>
          <cell r="M1224">
            <v>100</v>
          </cell>
          <cell r="N1224">
            <v>100</v>
          </cell>
          <cell r="O1224" t="str">
            <v>CERRADO</v>
          </cell>
        </row>
        <row r="1225">
          <cell r="K1225">
            <v>2013000020078</v>
          </cell>
          <cell r="L1225" t="str">
            <v>CONSTRUCCIÓN Y DOTACIÓN DE 21 CDI EN 13 MUNICIPIOS DEL DEPARTAMENTO DEL ATLÁNTICO.</v>
          </cell>
          <cell r="M1225">
            <v>70.73</v>
          </cell>
          <cell r="N1225">
            <v>73.37</v>
          </cell>
          <cell r="O1225" t="str">
            <v>CONTRATADO EN EJECUCIÓN</v>
          </cell>
        </row>
        <row r="1226">
          <cell r="K1226">
            <v>2013000020081</v>
          </cell>
          <cell r="L1226" t="str">
            <v>CONSTRUCCIÓN DEL CENTRO DE OPERACIONES DE EMERGENCIAS COE DEL DEPARTAMENTO DEL  ATLÁNTICO</v>
          </cell>
          <cell r="M1226">
            <v>100</v>
          </cell>
          <cell r="N1226">
            <v>100</v>
          </cell>
          <cell r="O1226" t="str">
            <v>TERMINADO</v>
          </cell>
        </row>
        <row r="1227">
          <cell r="K1227">
            <v>2013000020089</v>
          </cell>
          <cell r="L1227" t="str">
            <v>CONSTRUCCIÓN DE UNIDADES SANITARIAS (BAÑO - COCINA) PARA LOS HOGARES COMUNITARIOS DEL ICBF DEL DEPARTAMENTO DEL ATLÁNTICO.</v>
          </cell>
          <cell r="M1227">
            <v>2.36</v>
          </cell>
          <cell r="N1227">
            <v>33.340000000000003</v>
          </cell>
          <cell r="O1227" t="str">
            <v>CONTRATADO EN EJECUCIÓN</v>
          </cell>
        </row>
        <row r="1228">
          <cell r="K1228">
            <v>2013000020093</v>
          </cell>
          <cell r="L1228" t="str">
            <v>MEJORAMIENTO PAVIMENTACION VIA SANTA LUCIA-ALGODONAL-CAMPO DELA CRUZ, SECTOR ALGODONAL-CAMPO DELA CRUZ, DEL K10+500 A K11+665 DPTO DE ATLANTICO</v>
          </cell>
          <cell r="M1228">
            <v>100</v>
          </cell>
          <cell r="N1228">
            <v>90.32</v>
          </cell>
          <cell r="O1228" t="str">
            <v>TERMINADO</v>
          </cell>
        </row>
        <row r="1229">
          <cell r="K1229">
            <v>2013000020110</v>
          </cell>
          <cell r="L1229" t="str">
            <v>MEJORAMIENTO GENÉTICO Y FORTALECIMIENTO DE LA GANADERÍA BOVINA EN EL DEPARTAMENTO DEL ATLÁNTICO, CARIBE</v>
          </cell>
          <cell r="M1229">
            <v>10.46</v>
          </cell>
          <cell r="N1229">
            <v>26.44</v>
          </cell>
          <cell r="O1229" t="str">
            <v>CONTRATADO EN EJECUCIÓN</v>
          </cell>
        </row>
        <row r="1230">
          <cell r="K1230">
            <v>2013000020113</v>
          </cell>
          <cell r="L1230" t="str">
            <v>RECUPERACIÓN BANCA EN LOS CORREDORES VIALES YE DE GUAIMARAL – TUBARA – EL VAIVEN – PIOJO Y JUAN DE ACOSTA – SIBARCO EN EL K21+ 300, ATLÁNTICO</v>
          </cell>
          <cell r="M1230">
            <v>100</v>
          </cell>
          <cell r="N1230">
            <v>100</v>
          </cell>
          <cell r="O1230" t="str">
            <v>CERRADO</v>
          </cell>
        </row>
        <row r="1231">
          <cell r="K1231">
            <v>2013000020114</v>
          </cell>
          <cell r="L1231" t="str">
            <v>RECUPERACIÓN DE LA BANCA EN LOS CORREDORES VIALES YE DE GUAIMARAL–TUBARA–EL VAIVEN–PIOJO Y JUAN DE ACOSTA–SIBARCO EN EL K27+400, ATLÁNTICO</v>
          </cell>
          <cell r="M1231">
            <v>100</v>
          </cell>
          <cell r="N1231">
            <v>100</v>
          </cell>
          <cell r="O1231" t="str">
            <v>TERMINADO</v>
          </cell>
        </row>
        <row r="1232">
          <cell r="K1232">
            <v>2013000100027</v>
          </cell>
          <cell r="L1232" t="str">
            <v>IMPLEMENTACIÓN MODELO DE ATENCIÓN A LA PRIMERA INFANCIA CON BASE EN EL USO DE LAS TECNOLOGÍAS DE LA INFORMACIÓN Y LA COMUNICACIÓN</v>
          </cell>
          <cell r="M1232">
            <v>100</v>
          </cell>
          <cell r="N1232">
            <v>98.57</v>
          </cell>
          <cell r="O1232" t="str">
            <v>TERMINADO</v>
          </cell>
        </row>
        <row r="1233">
          <cell r="K1233">
            <v>2013000100049</v>
          </cell>
          <cell r="L1233" t="str">
            <v>DESARROLLO CIENTÍFICO Y TECNOLÓGICO AGROINDUSTRIAL Y BIOENERGÉTICO DE TODO EL DEPARTAMENTO, ATLÁNTICO, CARIBE</v>
          </cell>
          <cell r="M1233">
            <v>93.25</v>
          </cell>
          <cell r="N1233">
            <v>93.44</v>
          </cell>
          <cell r="O1233" t="str">
            <v>CONTRATADO EN EJECUCIÓN</v>
          </cell>
        </row>
        <row r="1234">
          <cell r="K1234">
            <v>2013000100105</v>
          </cell>
          <cell r="L1234" t="str">
            <v>DESARROLLO CONDICIONES DE OPERACIÓN PARA EL CENTRO DE SERVICIOS FARMACÉUTICOS Y MONITOREO DE FÁRMACOS .</v>
          </cell>
          <cell r="M1234">
            <v>52.37</v>
          </cell>
          <cell r="N1234">
            <v>88.12</v>
          </cell>
          <cell r="O1234" t="str">
            <v>CONTRATADO EN EJECUCIÓN</v>
          </cell>
        </row>
        <row r="1235">
          <cell r="K1235">
            <v>2013000100110</v>
          </cell>
          <cell r="L1235" t="str">
            <v>DESARROLLO ESTUDIOS Y CAPACIDADES DE GESTIÓN TECNOLÓGICA PARA LA PUESTA EN MARCHA DEL PARQUE TECNOLÓGICO DEL CARIBE TODO EL DEPARTAMENTO, ATLÁNTICO, CARIBE</v>
          </cell>
          <cell r="M1235">
            <v>22.64</v>
          </cell>
          <cell r="N1235">
            <v>41.17</v>
          </cell>
          <cell r="O1235" t="str">
            <v>CONTRATADO EN EJECUCIÓN</v>
          </cell>
        </row>
        <row r="1236">
          <cell r="K1236">
            <v>2013000100214</v>
          </cell>
          <cell r="L1236" t="str">
            <v>DESARROLLO DE PROGRAMA DE FORMACIÓN DE RECURSO HUMANO DE ALTO NIVEL (DOCTORADO Y MAESTRÍA) E INICIACIÓN EN INVESTIGACIÓN (JOVENES INVESTIGADORES) PARA EL DEPARTAMENTO DE ATLÁNTICO</v>
          </cell>
          <cell r="M1236">
            <v>40.51</v>
          </cell>
          <cell r="N1236">
            <v>60.56</v>
          </cell>
          <cell r="O1236" t="str">
            <v>CONTRATADO EN EJECUCIÓN</v>
          </cell>
        </row>
        <row r="1237">
          <cell r="K1237">
            <v>2014000020013</v>
          </cell>
          <cell r="L1237" t="str">
            <v>RECUPERACIÓN DE LA BANCA EN LOS CORREDORES VIALES YE DE GUAIMARAL–TUBARÁ–EL VAIVEN–PIOJÓ DESDE EL K1+000 HASTA EL K25+250, DPTO. DEL ATLÁNTICO</v>
          </cell>
          <cell r="M1237">
            <v>45.61</v>
          </cell>
          <cell r="N1237">
            <v>95.92</v>
          </cell>
          <cell r="O1237" t="str">
            <v>CONTRATADO EN EJECUCIÓN</v>
          </cell>
        </row>
        <row r="1238">
          <cell r="K1238">
            <v>2014000020014</v>
          </cell>
          <cell r="L1238" t="str">
            <v>RECUPERACIÓN DE LA BANCA EN EL CORREDOR VIAL JUAN DE ACOSTA–SIBARCO EN EL K0+650 Y EN EL K1+250, DPTO. DEL ATLÁNTICO</v>
          </cell>
          <cell r="M1238">
            <v>41.04</v>
          </cell>
          <cell r="N1238">
            <v>92.85</v>
          </cell>
          <cell r="O1238" t="str">
            <v>CONTRATADO EN EJECUCIÓN</v>
          </cell>
        </row>
        <row r="1239">
          <cell r="K1239">
            <v>2014000020021</v>
          </cell>
          <cell r="L1239" t="str">
            <v>MEJORAMIENTO Y PAVIMENTACIÓN DE LA VÍA DE ACCESO AL AEROPUERTO DE CARGA DE BARRANQUILLA, MUNICIPIO DE SOLEDAD, DEPARTAMENTO DEL ATLÁNTICO.</v>
          </cell>
          <cell r="M1239">
            <v>99.98</v>
          </cell>
          <cell r="N1239">
            <v>99.98</v>
          </cell>
          <cell r="O1239" t="str">
            <v>TERMINADO</v>
          </cell>
        </row>
        <row r="1240">
          <cell r="K1240">
            <v>2014000020024</v>
          </cell>
          <cell r="L1240" t="str">
            <v>MEJORAMIENTO DEL CORREDOR VIAL LOS POCITOS –Y DE GUAIMARAL DEL K30+713 AL K36+880, DEPARTAMENTO DEL ATLÁNTICO</v>
          </cell>
          <cell r="M1240">
            <v>97.5</v>
          </cell>
          <cell r="N1240">
            <v>95.39</v>
          </cell>
          <cell r="O1240" t="str">
            <v>CONTRATADO EN EJECUCIÓN</v>
          </cell>
        </row>
        <row r="1241">
          <cell r="K1241">
            <v>2014000100026</v>
          </cell>
          <cell r="L1241" t="str">
            <v>IMPLEMENTACIÓN DE UN PROGRAMA DE GESTIÓN DE LA INNOVACIÓN EMPRESARIAL PARA FORTALECER LAS PYMES DE SECTORES ESTRATÉGICOS , ATLÁNTICO, CARIBE</v>
          </cell>
          <cell r="M1241">
            <v>45.84</v>
          </cell>
          <cell r="N1241">
            <v>91.61</v>
          </cell>
          <cell r="O1241" t="str">
            <v>CONTRATADO EN EJECUCIÓN</v>
          </cell>
        </row>
        <row r="1242">
          <cell r="K1242">
            <v>2014000100039</v>
          </cell>
          <cell r="L1242" t="str">
            <v>DESARROLLO DE UN PROGRAMA DE CT+I EN ENFERMEDADES INFECCIOSAS TODO EL DEPARTAMENTO, ATLÁNTICO, CARIBE</v>
          </cell>
          <cell r="M1242">
            <v>34.61</v>
          </cell>
          <cell r="N1242">
            <v>80.03</v>
          </cell>
          <cell r="O1242" t="str">
            <v>CONTRATADO EN EJECUCIÓN</v>
          </cell>
        </row>
        <row r="1243">
          <cell r="K1243">
            <v>2015000020003</v>
          </cell>
          <cell r="L1243" t="str">
            <v>MEJORAMIENTO DE LA VÍA CANDELARIA - CARRETERA ORIENTAL EN EL DEPARTAMENTO DEL ATLÁNTICO.</v>
          </cell>
          <cell r="M1243">
            <v>67.13</v>
          </cell>
          <cell r="N1243">
            <v>76</v>
          </cell>
          <cell r="O1243" t="str">
            <v>CONTRATADO EN EJECUCIÓN</v>
          </cell>
        </row>
        <row r="1244">
          <cell r="K1244">
            <v>2015000020005</v>
          </cell>
          <cell r="L1244" t="str">
            <v>MEJORAMIENTO DE LA VÍA SANTA LUCÍA - ALGODONAL - CAMPO DE LA CRUZ, QUE COMPRENDE DESDE EL K04+400 AL K10+500, DEPARTAMENTO DEL ATLÁNTICO.</v>
          </cell>
          <cell r="M1244">
            <v>42.02</v>
          </cell>
          <cell r="N1244">
            <v>90.5</v>
          </cell>
          <cell r="O1244" t="str">
            <v>CONTRATADO EN EJECUCIÓN</v>
          </cell>
        </row>
        <row r="1245">
          <cell r="K1245">
            <v>2015000100032</v>
          </cell>
          <cell r="L1245" t="str">
            <v>DISEÑO DE UNA ESTRATEGIA DE APROPACIÓN SOCIAL DE LA CIENCIA Y EL CONOCIMIENTO CIENTÍFICO EN EL CARIBE COLOMBIANO FASE II ATLÁNTICO Y BOLÍVAR</v>
          </cell>
          <cell r="M1245">
            <v>0</v>
          </cell>
          <cell r="N1245">
            <v>0</v>
          </cell>
          <cell r="O1245" t="str">
            <v>SIN CONTRATAR</v>
          </cell>
        </row>
        <row r="1246">
          <cell r="K1246">
            <v>2015000100055</v>
          </cell>
          <cell r="L1246" t="str">
            <v>DESARROLLO DE PROGRAMA PARA LA FORMACIÓN DEL TALENTO HUMANO COMPETENTE  EN EL SECTOR PÚBLICO Y EN LA SOCIEDAD EN GENERAL, PARA ATENDER LOS PROCESOS DE COMPETITIVIDAD Y DESARROLLO REGIONAL EN EL DEPARTAMENTO DEL ATLÁNTICO.</v>
          </cell>
          <cell r="M1246">
            <v>0</v>
          </cell>
          <cell r="N1246">
            <v>0</v>
          </cell>
          <cell r="O1246" t="str">
            <v>SIN CONTRATAR</v>
          </cell>
        </row>
        <row r="1247">
          <cell r="K1247">
            <v>2016000020024</v>
          </cell>
          <cell r="L1247" t="str">
            <v>MEJORAMIENTO DE LA VÍA  CORREDOR ORIENTAL DEL GUÁJARO, SECTOR: COMPUERTAS - PUNTA POLONIA - AGUADA DE PABLO, EN EL DEPARTAMENTO DEL ATLÁNTICO</v>
          </cell>
          <cell r="M1247">
            <v>0</v>
          </cell>
          <cell r="N1247">
            <v>0</v>
          </cell>
          <cell r="O1247" t="str">
            <v>SIN CONTRATAR</v>
          </cell>
        </row>
        <row r="1248">
          <cell r="K1248">
            <v>2013000020066</v>
          </cell>
          <cell r="L1248" t="str">
            <v>CONSTRUCCIÓN CEMENTERIO PÚBLICO REGIONAL DE BARANOA EN EL MUNICIPIO DE BARANOA - ATLANTICO</v>
          </cell>
          <cell r="M1248">
            <v>100</v>
          </cell>
          <cell r="N1248">
            <v>93.12</v>
          </cell>
          <cell r="O1248" t="str">
            <v>TERMINADO</v>
          </cell>
        </row>
        <row r="1249">
          <cell r="K1249">
            <v>2015000020013</v>
          </cell>
          <cell r="L1249" t="str">
            <v>CONSTRUCCIÓN DE LA VÌA DE EMPALME ENTRE LOS MUNICIPIOS DE PALMAR DE VARELA Y SANTO TOMÁS, DEPARTAMENTO DEL ATLÁNTICO.</v>
          </cell>
          <cell r="M1249">
            <v>99.96</v>
          </cell>
          <cell r="N1249">
            <v>84</v>
          </cell>
          <cell r="O1249" t="str">
            <v>TERMINADO</v>
          </cell>
        </row>
        <row r="1250">
          <cell r="K1250">
            <v>2013000020118</v>
          </cell>
          <cell r="L1250" t="str">
            <v>CONSTRUCCIÓN DE OBRAS PARA LA ESTABILIZACIÓN Y RECUPERACIÓN AMBIENTAL DE LAS PLAYAS DEL COUNTRY EN EL MUNICIPIO DE PUERTO COLOMBIA,DEPARTAMENTO DEL  ATLÁNTICO</v>
          </cell>
          <cell r="M1250">
            <v>99.89</v>
          </cell>
          <cell r="N1250">
            <v>99.92</v>
          </cell>
          <cell r="O1250" t="str">
            <v>TERMINADO</v>
          </cell>
        </row>
        <row r="1251">
          <cell r="K1251">
            <v>2014000020001</v>
          </cell>
          <cell r="L1251" t="str">
            <v>CONSTRUCCIÓN DE OBRAS, PARA LA PROTECCION DEL ANCLAJE DELMUELLE DE PUERTO COLOMBIA, DEPARTAMENTO DEL ATLANTICO.</v>
          </cell>
          <cell r="M1251">
            <v>99.99</v>
          </cell>
          <cell r="N1251">
            <v>100</v>
          </cell>
          <cell r="O1251" t="str">
            <v>TERMINADO</v>
          </cell>
        </row>
        <row r="1252">
          <cell r="K1252">
            <v>2012080780001</v>
          </cell>
          <cell r="L1252" t="str">
            <v>ADQUISICIÓN DE PREDIOS EN EL AREA URBANA PARA PROYECTOS DE INFRAESTRUCTURA EN EL MUNICIPIO DE BARANOA, ATLÁNTICO, CARIBE</v>
          </cell>
          <cell r="M1252">
            <v>75</v>
          </cell>
          <cell r="N1252">
            <v>37.9</v>
          </cell>
          <cell r="O1252" t="str">
            <v>CONTRATADO EN EJECUCIÓN</v>
          </cell>
        </row>
        <row r="1253">
          <cell r="K1253">
            <v>2013080780001</v>
          </cell>
          <cell r="L1253" t="str">
            <v>APOYO A LA CONFORMACIÓN DE UNIDADES PRODUCTIVAS, QUE INTEGREN LOS CONOCIMIENTOS ADQUIRIDOS POR LOS EMPRENDEDORES BARANOA, ATLÁNTICO, CARIBE</v>
          </cell>
          <cell r="M1253">
            <v>22.28</v>
          </cell>
          <cell r="N1253">
            <v>56.7</v>
          </cell>
          <cell r="O1253" t="str">
            <v>CONTRATADO EN EJECUCIÓN</v>
          </cell>
        </row>
        <row r="1254">
          <cell r="K1254">
            <v>2013080780002</v>
          </cell>
          <cell r="L1254" t="str">
            <v>SUMINISTRO DE MERIENDAS REFORZADAS A ESTUDIANTES DE TRANSICIÓN Y BÁSICA PRIMARIA DE LAS INSTITUCIONES EDUCATIVAS DEL MUNICIPIO BARANOA, ATLÁNTICO, CARIBE</v>
          </cell>
          <cell r="M1254">
            <v>100</v>
          </cell>
          <cell r="N1254">
            <v>98.11</v>
          </cell>
          <cell r="O1254" t="str">
            <v>TERMINADO</v>
          </cell>
        </row>
        <row r="1255">
          <cell r="K1255">
            <v>2013080780003</v>
          </cell>
          <cell r="L1255" t="str">
            <v>APOYO MUNICIPIO DE BARANOA -ICETEX, PARA EL ACCESO Y LA PERMANENCIA EN LA EDUCACIÓN SUPERIOR DE LOS ESTUDIANTES DEL MUNICIPIO BARANOA, ATLÁNTICO, CARIBE</v>
          </cell>
          <cell r="M1255">
            <v>43</v>
          </cell>
          <cell r="N1255">
            <v>26.1</v>
          </cell>
          <cell r="O1255" t="str">
            <v>CONTRATADO EN EJECUCIÓN</v>
          </cell>
        </row>
        <row r="1256">
          <cell r="K1256">
            <v>2013080780004</v>
          </cell>
          <cell r="L1256" t="str">
            <v>CONSTRUCCIÓN DE PAVIMENTO EN CONCRETO HIDRAULICO DE LA VIA AL CEMENTERIO Y  LA VIA AL CAMPO DE FUTBOL, EN EL CORREGIMIENTO DE PITAL, EN EL MUNICIPIO DE BARANOA, ATLÁNTICO.</v>
          </cell>
          <cell r="M1256">
            <v>100</v>
          </cell>
          <cell r="N1256">
            <v>141.47</v>
          </cell>
          <cell r="O1256" t="str">
            <v>TERMINADO</v>
          </cell>
        </row>
        <row r="1257">
          <cell r="K1257">
            <v>2014080780002</v>
          </cell>
          <cell r="L1257" t="str">
            <v>CONSTRUCCIÓN DE PAVIMENTO EN CONCRETO HIDRAULICO DE LAS VIAS URBANAS EN EL MUNICIPIO DE BARANOA, ATLÁNTICO, CARIBE</v>
          </cell>
          <cell r="M1257">
            <v>100</v>
          </cell>
          <cell r="N1257">
            <v>94.39</v>
          </cell>
          <cell r="O1257" t="str">
            <v>TERMINADO</v>
          </cell>
        </row>
        <row r="1258">
          <cell r="K1258">
            <v>2015080780001</v>
          </cell>
          <cell r="L1258" t="str">
            <v>CONSTRUCCIÓN EN  PAVIMENTO RIGIDO DE LAS VIAS EN LA CABECERA MUNICIPAL DE BARANOA, CORREGIMIENTO DE CAMPECHE Y CORREGIMIENTO DE SIBARCO EN EL MUNICIPIO DE BARANOA, DEPARTAMENTO DEL ATLANTICO</v>
          </cell>
          <cell r="M1258">
            <v>100</v>
          </cell>
          <cell r="N1258">
            <v>84.46</v>
          </cell>
          <cell r="O1258" t="str">
            <v>TERMINADO</v>
          </cell>
        </row>
        <row r="1259">
          <cell r="K1259">
            <v>2014002080005</v>
          </cell>
          <cell r="L1259" t="str">
            <v>FORMACIÓN DE LA MUJER NEGRA, AFRODESCENDIENTE, RAIZAL Y PALENQUERA EN BARRANQUILLA, ATLÁNTICO</v>
          </cell>
          <cell r="M1259">
            <v>0</v>
          </cell>
          <cell r="N1259">
            <v>0</v>
          </cell>
          <cell r="O1259" t="str">
            <v>SIN CONTRATAR</v>
          </cell>
        </row>
        <row r="1260">
          <cell r="K1260">
            <v>2012081370001</v>
          </cell>
          <cell r="L1260" t="str">
            <v>CONSTRUCCIÓN DE LA VIA EN CONCRETO RIGIDO EN LA CALLE 5 ENTRE CARRERAS 10 Y 15 EN EL MUNICPIO DE CAMPO DE LA CRUZ CAMPO DE LA CRUZ, ATLÁNTICO, CARIBE</v>
          </cell>
          <cell r="M1260">
            <v>100</v>
          </cell>
          <cell r="N1260">
            <v>93.71</v>
          </cell>
          <cell r="O1260" t="str">
            <v>TERMINADO</v>
          </cell>
        </row>
        <row r="1261">
          <cell r="K1261">
            <v>2013081370001</v>
          </cell>
          <cell r="L1261" t="str">
            <v>CONSTRUCCIÓN DE PAVIMENTO EN CONCRETO HIDRAÚLICO DE LA CL 10 ENTRE CRAS 6 Y 13 EN EL CASCO URBANO DEL MUNICIPIO DE CAMPO DE LA CRUZ, DEPARTAMENTO DEL  ATLÁNTICO</v>
          </cell>
          <cell r="M1261">
            <v>100</v>
          </cell>
          <cell r="N1261">
            <v>78.38</v>
          </cell>
          <cell r="O1261" t="str">
            <v>TERMINADO</v>
          </cell>
        </row>
        <row r="1262">
          <cell r="K1262">
            <v>2014081370001</v>
          </cell>
          <cell r="L1262" t="str">
            <v>CONSTRUCCIÓN DE LA TARIMA PLAZA CENTRAL MUNICIPIO DE CAMPO DE LA CRUZ DEPARTAMENTO DEL ATLANTICO</v>
          </cell>
          <cell r="M1262">
            <v>100</v>
          </cell>
          <cell r="N1262">
            <v>97.52</v>
          </cell>
          <cell r="O1262" t="str">
            <v>TERMINADO</v>
          </cell>
        </row>
        <row r="1263">
          <cell r="K1263">
            <v>2015081370001</v>
          </cell>
          <cell r="L1263" t="str">
            <v>CONSTRUCCIÓN EN PAVIMENTO RIGIDO DE LA CALLE 5 ENTRE CARRERA 2 Y CARRETERAORIENTAL (VIA NACIONAL 2516) EN LA CABECERA MUNICIPAL DEL MUNICIPIO DE CAMPO DE LA CRUZ, DEPARTAMENTO DEL ATLANTICO</v>
          </cell>
          <cell r="M1263">
            <v>100</v>
          </cell>
          <cell r="N1263">
            <v>39.06</v>
          </cell>
          <cell r="O1263" t="str">
            <v>TERMINADO</v>
          </cell>
        </row>
        <row r="1264">
          <cell r="K1264">
            <v>2013081410001</v>
          </cell>
          <cell r="L1264" t="str">
            <v>CONSTRUCCIÓN DE PAVIMENTO EN CONCRETO RÍGIDO DE LA CALLE 11 ENTRE CARRERAS 12 Y 22 Y CARRERA 18 ENTRE CALLES 11 Y 15 DEL MUNICIPIO DE CANDELARIA ATLÁNTICO.</v>
          </cell>
          <cell r="M1264">
            <v>100</v>
          </cell>
          <cell r="N1264">
            <v>52.4</v>
          </cell>
          <cell r="O1264" t="str">
            <v>TERMINADO</v>
          </cell>
        </row>
        <row r="1265">
          <cell r="K1265">
            <v>2015081410001</v>
          </cell>
          <cell r="L1265" t="str">
            <v>CONSTRUCCIÓN DE PAVIMENTO EN CONCRETO HIDRÁULICO DE LA CALLE 13 ENTRE LAS CARRERAS 10 Y 12, EN EL MUNICIPIO DE CANDELARIA, ATLÁNTICO</v>
          </cell>
          <cell r="M1265">
            <v>100</v>
          </cell>
          <cell r="N1265">
            <v>98.39</v>
          </cell>
          <cell r="O1265" t="str">
            <v>TERMINADO</v>
          </cell>
        </row>
        <row r="1266">
          <cell r="K1266">
            <v>2015081410002</v>
          </cell>
          <cell r="L1266" t="str">
            <v>CONSTRUCCIÓN DEL PAVIMENTO RIGIDO DE LA CARRERA 15 ENTRE CALLE 14 Y CALLE 13, CABECERA DEL MUNICIPIO DE CANDELARIA - DEPARTAMENTO DEL ATLANTICO</v>
          </cell>
          <cell r="M1266">
            <v>100</v>
          </cell>
          <cell r="N1266">
            <v>83.96</v>
          </cell>
          <cell r="O1266" t="str">
            <v>TERMINADO</v>
          </cell>
        </row>
        <row r="1267">
          <cell r="K1267">
            <v>2013002080001</v>
          </cell>
          <cell r="L1267" t="str">
            <v>ADECUACIÓN AUDITORIO INSTITUTO DE EDUCACION TECNICA FRANCISCO DE PAULA SANTANDER, SEDE PRINCIPAL DEL MUNICIPIO DE GALAPA ATLÁNTICO</v>
          </cell>
          <cell r="M1267">
            <v>100</v>
          </cell>
          <cell r="N1267">
            <v>98.49</v>
          </cell>
          <cell r="O1267" t="str">
            <v>TERMINADO</v>
          </cell>
        </row>
        <row r="1268">
          <cell r="K1268">
            <v>2013002080003</v>
          </cell>
          <cell r="L1268" t="str">
            <v>ADECUACIÓN DE LA SEDE NO. 2 DE LA INSTITUCION EDUCATIVA MARIA AUXILIADORA DEL MUNICIPIO DE GALAPA (ATLÁNTICO)</v>
          </cell>
          <cell r="M1268">
            <v>100</v>
          </cell>
          <cell r="N1268">
            <v>87.95</v>
          </cell>
          <cell r="O1268" t="str">
            <v>TERMINADO</v>
          </cell>
        </row>
        <row r="1269">
          <cell r="K1269">
            <v>2013002080007</v>
          </cell>
          <cell r="L1269" t="str">
            <v>CONSTRUCCIÓN DE AULAS EN SEGUNDO NIVEL POR EL SISTEMA DE METALDECK EN LA INSTITUCION EDUCATIVA TECNICA FRANCISCO DE PAULA SANTANDER DEL MUNICIPIO DE GALAPA, ATLANTICO.</v>
          </cell>
          <cell r="M1269">
            <v>100</v>
          </cell>
          <cell r="N1269">
            <v>97.87</v>
          </cell>
          <cell r="O1269" t="str">
            <v>PARA CIERRE</v>
          </cell>
        </row>
        <row r="1270">
          <cell r="K1270">
            <v>2014002080003</v>
          </cell>
          <cell r="L1270" t="str">
            <v>CONSTRUCCIÓN DE AULAS EN TRES NIVELES EN LA INSTITUCION EDUCATIVA MARIA AUXILIADORA DEL MUNICIPIO DE GALAPA</v>
          </cell>
          <cell r="M1270">
            <v>100</v>
          </cell>
          <cell r="N1270">
            <v>99.93</v>
          </cell>
          <cell r="O1270" t="str">
            <v>PARA CIERRE</v>
          </cell>
        </row>
        <row r="1271">
          <cell r="K1271">
            <v>2015002080007</v>
          </cell>
          <cell r="L1271" t="str">
            <v>AMPLIACIÓN INSTITUCION EDUCATIVA ROQUE MARIANO ACOSTA, CONSTRUCCION DE 6 AULAS, 1 BATERIA SANITARIA Y 1 CANCHA MULTIFUNCIONAL CUBIERTA, EN EL MUNICIPIO DE GALAPA, DEPARTAMENTO DEL ATLANTICO</v>
          </cell>
          <cell r="M1271">
            <v>0</v>
          </cell>
          <cell r="N1271">
            <v>73.8</v>
          </cell>
          <cell r="O1271" t="str">
            <v>CONTRATADO EN EJECUCIÓN</v>
          </cell>
        </row>
        <row r="1272">
          <cell r="K1272">
            <v>2016002080001</v>
          </cell>
          <cell r="L1272" t="str">
            <v>AMPLIACIÓN DE INFRAESTRUCTURA EN LA INSTITUCIÓN EDUCATIVA FRUTO DE LA ESPERANZA DEL MUNICIPIO DE GALAPA, DEPARTAMENTO DEL ATLANTICO</v>
          </cell>
          <cell r="M1272">
            <v>0</v>
          </cell>
          <cell r="N1272">
            <v>0</v>
          </cell>
          <cell r="O1272" t="str">
            <v>SIN CONTRATAR</v>
          </cell>
        </row>
        <row r="1273">
          <cell r="K1273">
            <v>2013083720001</v>
          </cell>
          <cell r="L1273" t="str">
            <v>CONSTRUCCIÓN DE PAVIMENTO EN CONCRETO HIDRAÚLICO DE LOS ACCESOS Y PERIFERIAS DEL CAMPO DE FUTBOL DE LA CABECERA MUNICIPAL DE JUAN DE ACOSTA, ATLÁNTICO.</v>
          </cell>
          <cell r="M1273">
            <v>100</v>
          </cell>
          <cell r="N1273">
            <v>97.06</v>
          </cell>
          <cell r="O1273" t="str">
            <v>TERMINADO</v>
          </cell>
        </row>
        <row r="1274">
          <cell r="K1274">
            <v>2013083720002</v>
          </cell>
          <cell r="L1274" t="str">
            <v>CONSTRUCCIÓN DE PAVIMENTO EN CONCRETO RÍGIDO EN LOS BARRIOS EL PORVENIR Y LA RELOJERA DEL MUNICIPIO DE JUAN DE ACOSTA, DEPARTAMENTO DEL ATLÁNTICO</v>
          </cell>
          <cell r="M1274">
            <v>100</v>
          </cell>
          <cell r="N1274">
            <v>89.74</v>
          </cell>
          <cell r="O1274" t="str">
            <v>TERMINADO</v>
          </cell>
        </row>
        <row r="1275">
          <cell r="K1275">
            <v>2015083720001</v>
          </cell>
          <cell r="L1275" t="str">
            <v>CONSTRUCCIÓN DE PAVIMENTO EN CONCRETO RÍGIDO EN LA CALLE 6 ENTRE CARRERA 8, 9 Y 9A  Y CALLE 5 ENTRE CARRERA 9 Y 10, BARRIO BUENOS AIRES, EN EL MUNICIPIO DE JUAN DE ACOSTA, ATLÁNTICO.</v>
          </cell>
          <cell r="M1275">
            <v>0</v>
          </cell>
          <cell r="N1275">
            <v>3.66</v>
          </cell>
          <cell r="O1275" t="str">
            <v>CONTRATADO EN EJECUCIÓN</v>
          </cell>
        </row>
        <row r="1276">
          <cell r="K1276">
            <v>2013084210001</v>
          </cell>
          <cell r="L1276" t="str">
            <v>CONSTRUCCIÓN ESCENARIOS DEPORTIVOS Y RECREATIVOS EN EL MUNICIPIO LURUACO, ATLÁNTICO, CARIBE</v>
          </cell>
          <cell r="M1276">
            <v>100</v>
          </cell>
          <cell r="N1276">
            <v>99.9</v>
          </cell>
          <cell r="O1276" t="str">
            <v>TERMINADO</v>
          </cell>
        </row>
        <row r="1277">
          <cell r="K1277">
            <v>2014084210001</v>
          </cell>
          <cell r="L1277" t="str">
            <v>REMODELACIÓN DE PARQUE DE LA IGLESIA DE SAN JUAN DE TOCAGUA EN EL MUNICIPIO DE LURUACO, DEPARTAMENTO DEL ATLÁNTICO.</v>
          </cell>
          <cell r="M1277">
            <v>100</v>
          </cell>
          <cell r="N1277">
            <v>99.6</v>
          </cell>
          <cell r="O1277" t="str">
            <v>TERMINADO</v>
          </cell>
        </row>
        <row r="1278">
          <cell r="K1278">
            <v>2014084210002</v>
          </cell>
          <cell r="L1278" t="str">
            <v>REMODELACIÓN DEL PARQUE DE LA IGLESIA DEL CORREGIMIENTO DE ARROYO DE PIEDRA EN EL MUNICIPIO DE LURUACO, DEPARTAMENTO DEL ATLÁNTICO.</v>
          </cell>
          <cell r="M1278">
            <v>100</v>
          </cell>
          <cell r="N1278">
            <v>100</v>
          </cell>
          <cell r="O1278" t="str">
            <v>TERMINADO</v>
          </cell>
        </row>
        <row r="1279">
          <cell r="K1279">
            <v>2014084210003</v>
          </cell>
          <cell r="L1279" t="str">
            <v>REMODELACIÓN DEL PARQUE CANCHA SAGRADO CORAZON EN EL MUNICIPIO DE LURUACO, DEPARTAMENTO DEL ATLÁNTICO</v>
          </cell>
          <cell r="M1279">
            <v>100</v>
          </cell>
          <cell r="N1279">
            <v>100</v>
          </cell>
          <cell r="O1279" t="str">
            <v>TERMINADO</v>
          </cell>
        </row>
        <row r="1280">
          <cell r="K1280">
            <v>2014084210004</v>
          </cell>
          <cell r="L1280" t="str">
            <v>REMODELACIÓN DE PARQUE DE LA IGLESIA DE LOS PENDALES EN EL MUNICIPIO DE LURUACO, DEPARTAMENTO DEL ATLÁNTICO.</v>
          </cell>
          <cell r="M1280">
            <v>100</v>
          </cell>
          <cell r="N1280">
            <v>99.99</v>
          </cell>
          <cell r="O1280" t="str">
            <v>TERMINADO</v>
          </cell>
        </row>
        <row r="1281">
          <cell r="K1281">
            <v>2014084210005</v>
          </cell>
          <cell r="L1281" t="str">
            <v>REMODELACIÓN DE PARQUE DE CEMENTERIO DE SANTA CRUZ EN EL MUNICIPIO DE LURUACO, DEPARTAMENTO DEL ATLÁNTICO.</v>
          </cell>
          <cell r="M1281">
            <v>100</v>
          </cell>
          <cell r="N1281">
            <v>96.17</v>
          </cell>
          <cell r="O1281" t="str">
            <v>TERMINADO</v>
          </cell>
        </row>
        <row r="1282">
          <cell r="K1282">
            <v>2014084210006</v>
          </cell>
          <cell r="L1282" t="str">
            <v>CONSTRUCCIÓN DE ESTADIO DE FUTBOL DE PALMAR DE CANDELARIA EN EL MUNICIPIO DE LURUACO, DEPARTAMENTO DEL ATLÁNTICO.</v>
          </cell>
          <cell r="M1282">
            <v>97.15</v>
          </cell>
          <cell r="N1282">
            <v>100</v>
          </cell>
          <cell r="O1282" t="str">
            <v>CONTRATADO EN EJECUCIÓN</v>
          </cell>
        </row>
        <row r="1283">
          <cell r="K1283">
            <v>2015084210001</v>
          </cell>
          <cell r="L1283" t="str">
            <v>ADECUACIÓN Y MEJORAMIENTO DE LA PLAZA DE MERCADO DEL MUNCIPIO DE LURUACO, ATLÁNTICO</v>
          </cell>
          <cell r="M1283">
            <v>68.64</v>
          </cell>
          <cell r="N1283">
            <v>70.7</v>
          </cell>
          <cell r="O1283" t="str">
            <v>CONTRATADO EN EJECUCIÓN</v>
          </cell>
        </row>
        <row r="1284">
          <cell r="K1284">
            <v>2013002080004</v>
          </cell>
          <cell r="L1284" t="str">
            <v>CONSTRUCCIÓN CANAL EN CONCRETO REFORZADO, SECCION RECTANGULAR PARA LA CANALIZACION DEL ARROYO EL SAPO, DESDE LA CARRERA 11 CON CALLE 20 HASTA LA DIAGONAL 18, DEL BARRIO SAN SEBASTIAN EN EL MUNICIPIO DE MALAMBO, ATLÁNTICO.</v>
          </cell>
          <cell r="M1284">
            <v>100</v>
          </cell>
          <cell r="N1284">
            <v>100</v>
          </cell>
          <cell r="O1284" t="str">
            <v>TERMINADO</v>
          </cell>
        </row>
        <row r="1285">
          <cell r="K1285">
            <v>2013002080011</v>
          </cell>
          <cell r="L1285" t="str">
            <v>CONSTRUCCIÓN DE PAVIMENTO EN CONCRETO RIGIDO MR 38 EN VIAS URBANAS DE LOS BARRIOS SAN JORGE, CENTRO Y BARRIO ABAJO EN EL MUNICIPIO MALAMBO, DEPARTAMENTO DEL ATLÁNTICO.</v>
          </cell>
          <cell r="M1285">
            <v>100</v>
          </cell>
          <cell r="N1285">
            <v>99.99</v>
          </cell>
          <cell r="O1285" t="str">
            <v>CERRADO</v>
          </cell>
        </row>
        <row r="1286">
          <cell r="K1286">
            <v>2015002080001</v>
          </cell>
          <cell r="L1286" t="str">
            <v>CONSTRUCCIÓN EN PAVIMENTO RIGIDO MR 38 DE VIAS URBANAS EN EL BARRIO EL CONCORD DEL MUNICIPIO DE MALAMBO, ATLÁNTICO, CARIBE</v>
          </cell>
          <cell r="M1286">
            <v>100</v>
          </cell>
          <cell r="N1286">
            <v>100</v>
          </cell>
          <cell r="O1286" t="str">
            <v>TERMINADO</v>
          </cell>
        </row>
        <row r="1287">
          <cell r="K1287">
            <v>2016002080003</v>
          </cell>
          <cell r="L1287" t="str">
            <v>CONSTRUCCIÓN Y RECONSTRUCCION EN PAVIMENTO RIGIDO MR 38 DE VIAS URBANAS DEL MUNICIPIO DE MALAMBO, ATLÁNTICO, CARIBE</v>
          </cell>
          <cell r="M1287">
            <v>0</v>
          </cell>
          <cell r="N1287">
            <v>0</v>
          </cell>
          <cell r="O1287" t="str">
            <v>SIN CONTRATAR</v>
          </cell>
        </row>
        <row r="1288">
          <cell r="K1288">
            <v>2013084360001</v>
          </cell>
          <cell r="L1288" t="str">
            <v>CONSTRUCCIÓN DE PAVIMENTO EN CONCRETO HIDRAULICO DE LA CALLE 8 ENTRE CARRERAS 4 Y 3 EN EL MUNICIPIO DE MANATÍ, DEPARTAMENTO DEL ATLÁNTICO</v>
          </cell>
          <cell r="M1288">
            <v>100</v>
          </cell>
          <cell r="N1288">
            <v>99.95</v>
          </cell>
          <cell r="O1288" t="str">
            <v>CERRADO</v>
          </cell>
        </row>
        <row r="1289">
          <cell r="K1289">
            <v>2014084360001</v>
          </cell>
          <cell r="L1289" t="str">
            <v>CONSTRUCCIÓN DE PAVIMENTO RIGIDO EN LA CL 9/CR 5B Y 10, CL 8A/CR 5C Y 7, CR 5C/CL 8A Y 10, CR 7/CL 8 Y 10, CR 9 Y CR 10/CL 8 Y 9 MPIO MANATÍ, ATLÁNTICO</v>
          </cell>
          <cell r="M1289">
            <v>100</v>
          </cell>
          <cell r="N1289">
            <v>100</v>
          </cell>
          <cell r="O1289" t="str">
            <v>CERRADO</v>
          </cell>
        </row>
        <row r="1290">
          <cell r="K1290">
            <v>2012085200001</v>
          </cell>
          <cell r="L1290" t="str">
            <v>REHABILITACIÓN REDES DE ALCANTARILLADO ENTRE LAS CALLES 6 Y 10 Y LAS CARRERAS 3 Y 12 DEL MUNICIPIO PALMAR DE VARELA, ATLÁNTICO, CARIBE</v>
          </cell>
          <cell r="M1290">
            <v>99.79</v>
          </cell>
          <cell r="N1290">
            <v>38.4</v>
          </cell>
          <cell r="O1290" t="str">
            <v>TERMINADO</v>
          </cell>
        </row>
        <row r="1291">
          <cell r="K1291">
            <v>2013085200001</v>
          </cell>
          <cell r="L1291" t="str">
            <v>REHABILITACIÓN REDES DE ALCANTARILLADO SANITARIO CUENCA 1 EN EL MUNICIPIO DE PALMAR DE VARELA, ATLÁNTICO, CARIBE</v>
          </cell>
          <cell r="M1291">
            <v>100</v>
          </cell>
          <cell r="N1291">
            <v>99.77</v>
          </cell>
          <cell r="O1291" t="str">
            <v>TERMINADO</v>
          </cell>
        </row>
        <row r="1292">
          <cell r="K1292">
            <v>2014085200001</v>
          </cell>
          <cell r="L1292" t="str">
            <v>CONSTRUCCIÓN EN CONCRETO HIDRAULICO DE LA VIA CANAL CARRERA 9 ENTRE LAS CALLES 7 Y 11 EN EL MUNICIPIO DE PALMAR DE VARELA, ATLÁNTICO, CARIBE</v>
          </cell>
          <cell r="M1292">
            <v>99.98</v>
          </cell>
          <cell r="N1292">
            <v>99.22</v>
          </cell>
          <cell r="O1292" t="str">
            <v>TERMINADO</v>
          </cell>
        </row>
        <row r="1293">
          <cell r="K1293">
            <v>2014085200002</v>
          </cell>
          <cell r="L1293" t="str">
            <v>CONSTRUCCIÓN EN CONCRETO RIGIDO DE LAS CALLE 4 ENTRE LAS CARRERAS 5 Y 10 Y LA CALLE 7 ENTRE LAS CARRERAS 6 Y 10 DEL MUNICIPIO DE PALMAR DE VARELA, ATLÁNTICO, CARIBE</v>
          </cell>
          <cell r="M1293">
            <v>100</v>
          </cell>
          <cell r="N1293">
            <v>68.86</v>
          </cell>
          <cell r="O1293" t="str">
            <v>TERMINADO</v>
          </cell>
        </row>
        <row r="1294">
          <cell r="K1294">
            <v>2014085200003</v>
          </cell>
          <cell r="L1294" t="str">
            <v>CONSTRUCCIÓN EN CONCRETO RIGIDO DE LA CARRERA 10 ENTRE LAS CALLE 3 Y 11, CALLE 3 ENTRE LAS CARRERAS 5 Y 10 DEL MUNICPIO DE PALMAR DE VARELA, ATLÁNTICO, CARIBE</v>
          </cell>
          <cell r="M1294">
            <v>100</v>
          </cell>
          <cell r="N1294">
            <v>8.68</v>
          </cell>
          <cell r="O1294" t="str">
            <v>TERMINADO</v>
          </cell>
        </row>
        <row r="1295">
          <cell r="K1295">
            <v>2015085200001</v>
          </cell>
          <cell r="L1295" t="str">
            <v>CONSTRUCCIÓN DE PAVIEMENTO EN CONCRETO MR 40 DE LAS KR 6 ENTRE LAS CALLES 3 A LA 5 Y KR 6A ENTRE 7 Y 11 PALMAR DE VARELA, ATLÁNTICO, CARIBE</v>
          </cell>
          <cell r="M1295">
            <v>100</v>
          </cell>
          <cell r="N1295">
            <v>99.98</v>
          </cell>
          <cell r="O1295" t="str">
            <v>TERMINADO</v>
          </cell>
        </row>
        <row r="1296">
          <cell r="K1296">
            <v>2013085490001</v>
          </cell>
          <cell r="L1296" t="str">
            <v>APOYO AL EMPRENDIMIENTO MEDIANTE LA CREACION DE UNA EMPRESA PARA EL SECTOR DE LAS CONFECCIONES EN EL MUNICIPIO DE PIOJÓ, ATLÁNTICO, CARIBE</v>
          </cell>
          <cell r="M1296">
            <v>100</v>
          </cell>
          <cell r="N1296">
            <v>99.16</v>
          </cell>
          <cell r="O1296" t="str">
            <v>TERMINADO</v>
          </cell>
        </row>
        <row r="1297">
          <cell r="K1297">
            <v>2013085490002</v>
          </cell>
          <cell r="L1297" t="str">
            <v>CONSTRUCCIÓN CANCHA MULTIPLE CON CUBIERTA, EN LA INSTITUCION EDUCATIVA DE SAN ANTONIO DE PIOJÓ, SEDE 2 CAMILO TORRES EN EL MUNICIPIO DE PIOJO, ATLÁNTICO.</v>
          </cell>
          <cell r="M1297">
            <v>100</v>
          </cell>
          <cell r="N1297">
            <v>98.84</v>
          </cell>
          <cell r="O1297" t="str">
            <v>TERMINADO</v>
          </cell>
        </row>
        <row r="1298">
          <cell r="K1298">
            <v>2015085490001</v>
          </cell>
          <cell r="L1298" t="str">
            <v>CONSTRUCCIÓN DE LA CANCHA MULTIPLE CON CUBIERTA METÁLICA, EN EL CORREGIMIENTO DE HIBACHARO MUNICIPIO DE PIOJÓ, DEPARTAMENTO DEL ATLÁNTICO.</v>
          </cell>
          <cell r="M1298">
            <v>60</v>
          </cell>
          <cell r="N1298">
            <v>81.87</v>
          </cell>
          <cell r="O1298" t="str">
            <v>CONTRATADO EN EJECUCIÓN</v>
          </cell>
        </row>
        <row r="1299">
          <cell r="K1299">
            <v>2015085490002</v>
          </cell>
          <cell r="L1299" t="str">
            <v>APOYO AL EMPRENDIMIENTO MEDIANTE LA CREACIÓN DE UNA UNIDAD SATELITAL DE PRODUCCIÓN EN EL SECTOR DE LAS CONFECCIONES EN EL CORREGIMIENTO DE HIBACHARO, EN EL MUNICIPIO DE PIOJÓ, ATLÁNTICO</v>
          </cell>
          <cell r="M1299">
            <v>100</v>
          </cell>
          <cell r="N1299">
            <v>89.67</v>
          </cell>
          <cell r="O1299" t="str">
            <v>TERMINADO</v>
          </cell>
        </row>
        <row r="1300">
          <cell r="K1300">
            <v>2013085580001</v>
          </cell>
          <cell r="L1300" t="str">
            <v>REMODELACIÓN DEL PARQUE SAN LUIS BELTRAN DEL MUNICIPIO DE POLONUEVO, DEPARTAMENTO DEL ATLÁNTICO</v>
          </cell>
          <cell r="M1300">
            <v>100</v>
          </cell>
          <cell r="N1300">
            <v>100</v>
          </cell>
          <cell r="O1300" t="str">
            <v>TERMINADO</v>
          </cell>
        </row>
        <row r="1301">
          <cell r="K1301">
            <v>2014085580001</v>
          </cell>
          <cell r="L1301" t="str">
            <v>ASESORIA PARA LA REVISIÓN Y AJUSTES DEL ESQUEMA DE ORDENAMIENTO TERRITORIAL DEL MUNICIPIO DE POLONUEVO, ATLÁNTICO, CARIBE</v>
          </cell>
          <cell r="M1301">
            <v>100</v>
          </cell>
          <cell r="N1301">
            <v>100</v>
          </cell>
          <cell r="O1301" t="str">
            <v>TERMINADO</v>
          </cell>
        </row>
        <row r="1302">
          <cell r="K1302">
            <v>2014085580002</v>
          </cell>
          <cell r="L1302" t="str">
            <v>CONSTRUCCIÓN DE PAVIMENTO EN CONCRETO RIGIDO EN LA CALLE 2A ENTRE CARRERAS 5 Y 10 EN LA CABECERA MUNICIPAL DE POLONUEVO-ATLANTICO</v>
          </cell>
          <cell r="M1302">
            <v>100</v>
          </cell>
          <cell r="N1302">
            <v>99.37</v>
          </cell>
          <cell r="O1302" t="str">
            <v>TERMINADO</v>
          </cell>
        </row>
        <row r="1303">
          <cell r="K1303">
            <v>2013085600001</v>
          </cell>
          <cell r="L1303" t="str">
            <v>REPOSICIÓN Y RETRANQUEO DE REDES DE MEDIA Y BAJA TENSION EN LA CLLE 14 ENTRE CRAS 7 Y 18 DE LA CABECERA MUNICIPAL DEL MUNICIPIO DE PONEDERA, ATLÁNTICO.</v>
          </cell>
          <cell r="M1303">
            <v>100</v>
          </cell>
          <cell r="N1303">
            <v>54.49</v>
          </cell>
          <cell r="O1303" t="str">
            <v>TERMINADO</v>
          </cell>
        </row>
        <row r="1304">
          <cell r="K1304">
            <v>2014085600001</v>
          </cell>
          <cell r="L1304" t="str">
            <v>MEJORAMIENTO U OPTIMIZACION DEL SISTEMA DE ACUEDUCTO DEL CORREGIMIENTO DE SANTA RITA MUNICIPIO DE PONEDERA DEPARTAMENTO DEL ATLÁNTICO</v>
          </cell>
          <cell r="M1304">
            <v>100</v>
          </cell>
          <cell r="N1304">
            <v>97.32</v>
          </cell>
          <cell r="O1304" t="str">
            <v>TERMINADO</v>
          </cell>
        </row>
        <row r="1305">
          <cell r="K1305">
            <v>2014085600002</v>
          </cell>
          <cell r="L1305" t="str">
            <v>CONSTRUCCIÓN DEL PAVIMENTO EN CONCRETO RIGIDO DE LA CARRERA 15A ENTRE CALLES 22A Y 24A BARRIO SAN FRANCISCO CABECERA DEL MUNICIPIO DE PONEDERA, ATLÁNTICO.</v>
          </cell>
          <cell r="M1305">
            <v>100</v>
          </cell>
          <cell r="N1305">
            <v>91.15</v>
          </cell>
          <cell r="O1305" t="str">
            <v>TERMINADO</v>
          </cell>
        </row>
        <row r="1306">
          <cell r="K1306">
            <v>2015085600002</v>
          </cell>
          <cell r="L1306" t="str">
            <v>CONSTRUCCIÓN DE CANCHA DE FUTBOL RECREATIVA SAN JORGE EN LA CABECERA MUNICIPAL DE PONEDERA,  ATLÁNTICO.</v>
          </cell>
          <cell r="M1306">
            <v>0</v>
          </cell>
          <cell r="N1306">
            <v>32.979999999999997</v>
          </cell>
          <cell r="O1306" t="str">
            <v>CONTRATADO EN EJECUCIÓN</v>
          </cell>
        </row>
        <row r="1307">
          <cell r="K1307">
            <v>2016085600001</v>
          </cell>
          <cell r="L1307" t="str">
            <v>CONSTRUCCIÓN DEL PARQUE DIVINO NIÑO EN EL CORREGIMIENTO DE PUERTO GIRALDO, MUNICIPIO DE PONEDERA - ATLÁNTICO</v>
          </cell>
          <cell r="M1307">
            <v>0</v>
          </cell>
          <cell r="N1307">
            <v>0</v>
          </cell>
          <cell r="O1307" t="str">
            <v>SIN CONTRATAR</v>
          </cell>
        </row>
        <row r="1308">
          <cell r="K1308">
            <v>2013002080012</v>
          </cell>
          <cell r="L1308" t="str">
            <v>CONSTRUCCIÓN DE OBRAS  CORREDOR COMERCIAL Y PRODUCTIVO DEL MUNICIPIO DE PUERTO COLOMBIA,  DEPARTAMENTO DEL ATLÁNTICO</v>
          </cell>
          <cell r="M1308">
            <v>100</v>
          </cell>
          <cell r="N1308">
            <v>93.46</v>
          </cell>
          <cell r="O1308" t="str">
            <v>TERMINADO</v>
          </cell>
        </row>
        <row r="1309">
          <cell r="K1309">
            <v>2014002080002</v>
          </cell>
          <cell r="L1309" t="str">
            <v>CONSTRUCCIÓN DE LA ALAMEDA DE LA PROSPERIDAD DEL MUNICIPIO DE PUERTO COLOMBIA, ATLÁNTICO</v>
          </cell>
          <cell r="M1309">
            <v>100</v>
          </cell>
          <cell r="N1309">
            <v>97.44</v>
          </cell>
          <cell r="O1309" t="str">
            <v>TERMINADO</v>
          </cell>
        </row>
        <row r="1310">
          <cell r="K1310">
            <v>2013002080013</v>
          </cell>
          <cell r="L1310" t="str">
            <v>ASISTENCIA PARA LA REVISIÓN Y AJUSTE DEL ESQUEMA DE ORDENAMIENTO TERRITORIAL DEL MUNICIPIO DE REPELÓN, ATLÁNTICO, CARIBE</v>
          </cell>
          <cell r="M1310">
            <v>99</v>
          </cell>
          <cell r="N1310">
            <v>76.650000000000006</v>
          </cell>
          <cell r="O1310" t="str">
            <v>CONTRATADO EN EJECUCIÓN</v>
          </cell>
        </row>
        <row r="1311">
          <cell r="K1311">
            <v>2013002080014</v>
          </cell>
          <cell r="L1311" t="str">
            <v>CONSTRUCCIÓN EN PAVIMENTO RÍGIDO DE LA CALL 12 ENTRE LA CRA 7 Y LA DIAGONAL 11, VÍA AL CORREGIMIENTO DE VILLA ROSA; CRA 5 ENTRE CALL 14 Y 15; Y LA CALL 15 ENTRE CRA 5 Y 6 MUNICIPIO DE REPELÓN EN EL DEPARTAMENDO DEL ATLÁNTICO</v>
          </cell>
          <cell r="M1311">
            <v>100</v>
          </cell>
          <cell r="N1311">
            <v>98.66</v>
          </cell>
          <cell r="O1311" t="str">
            <v>TERMINADO</v>
          </cell>
        </row>
        <row r="1312">
          <cell r="K1312">
            <v>2013002080015</v>
          </cell>
          <cell r="L1312" t="str">
            <v>MEJORAMIENTO DE LA CANCHA DE FUTBOL LAS CLARITAS DEL MUNICIPIO DE REPELÓN, DEPARTAMENTO DEL ATLANTICO.</v>
          </cell>
          <cell r="M1312">
            <v>100</v>
          </cell>
          <cell r="N1312">
            <v>51.54</v>
          </cell>
          <cell r="O1312" t="str">
            <v>TERMINADO</v>
          </cell>
        </row>
        <row r="1313">
          <cell r="K1313">
            <v>2013002080016</v>
          </cell>
          <cell r="L1313" t="str">
            <v>CONSTRUCCIÓN EN PAVIMENTO RIGIDO DE LA CARRERA 7 ENTRE LAS CALLES 2 Y 8 DEL K0+00 AL K0+300. CORREGIMIENTO DE VILLA ROSA, MUNICIPIO REPELÓN. DEPARTAMENTO DEL ATLÁNTICO.</v>
          </cell>
          <cell r="M1313">
            <v>100</v>
          </cell>
          <cell r="N1313">
            <v>99.72</v>
          </cell>
          <cell r="O1313" t="str">
            <v>TERMINADO</v>
          </cell>
        </row>
        <row r="1314">
          <cell r="K1314">
            <v>2013002080017</v>
          </cell>
          <cell r="L1314" t="str">
            <v>ASISTENCIA TÉCNICA Y ESTABLECIMIENTO DE 36 HECTÁREAS DE PLATANO Y 18 DE YUCA - MAIZ PARA LA SEGURIDAD ALIMENTARIA DE 36 CAMPESINOS, REPELÓN, ATLÁNTICO, CARIBE</v>
          </cell>
          <cell r="M1314">
            <v>98.5</v>
          </cell>
          <cell r="N1314">
            <v>98.02</v>
          </cell>
          <cell r="O1314" t="str">
            <v>CONTRATADO EN EJECUCIÓN</v>
          </cell>
        </row>
        <row r="1315">
          <cell r="K1315">
            <v>2013002080018</v>
          </cell>
          <cell r="L1315" t="str">
            <v>REHABILITACIÓN Y MEJORAMIENTO DEL PARQUE CENTRAL DEL MUNICIPIO DE REPELÓN, DEPARTAMENTO DEL ATLANTICO.</v>
          </cell>
          <cell r="M1315">
            <v>100</v>
          </cell>
          <cell r="N1315">
            <v>90.74</v>
          </cell>
          <cell r="O1315" t="str">
            <v>TERMINADO</v>
          </cell>
        </row>
        <row r="1316">
          <cell r="K1316">
            <v>2015002080002</v>
          </cell>
          <cell r="L1316" t="str">
            <v>CONSTRUCCIÓN EN PAVIMENTO RÍGIDO DE LA CARRERA 7 ENTRE LAS CALLES 2 Y 3, DEL     CORREGIMIENTO  DE VILLA ROSA, MUNICIPIO DE REPELÓN, ATLÁNTICO</v>
          </cell>
          <cell r="M1316">
            <v>100</v>
          </cell>
          <cell r="N1316">
            <v>103.78</v>
          </cell>
          <cell r="O1316" t="str">
            <v>TERMINADO</v>
          </cell>
        </row>
        <row r="1317">
          <cell r="K1317">
            <v>2015002080009</v>
          </cell>
          <cell r="L1317" t="str">
            <v>CONSTRUCCIÓN DE PAVIMENTO ARTICULADO Y MURO DE CONTENCIÓN EN LA CARRERA 7 DEL CORREGIMIENTO DE ROTINET MUNICIPIO DE REPELÓN, ATLÁNTICO</v>
          </cell>
          <cell r="M1317">
            <v>100</v>
          </cell>
          <cell r="N1317">
            <v>81.599999999999994</v>
          </cell>
          <cell r="O1317" t="str">
            <v>TERMINADO</v>
          </cell>
        </row>
        <row r="1318">
          <cell r="K1318">
            <v>2015002080012</v>
          </cell>
          <cell r="L1318" t="str">
            <v>CONSTRUCCIÓN DE CENTRO DE EVENTOS “JOSÉ  VICENTE MENDOZA TORREGROSA”  UBICADO EN LA URBANIZACIÓN VILLA CAROLINA, CARRERA 8 CON CALLE 19ª, DEL  MUNICIPIO DE REPELÓN ATLÁNTICO</v>
          </cell>
          <cell r="M1318">
            <v>52</v>
          </cell>
          <cell r="N1318">
            <v>0</v>
          </cell>
          <cell r="O1318" t="str">
            <v>CONTRATADO EN EJECUCIÓN</v>
          </cell>
        </row>
        <row r="1319">
          <cell r="K1319">
            <v>2016002080002</v>
          </cell>
          <cell r="L1319" t="str">
            <v>CONSTRUCCIÓN DE PAVIMENTO EN CONCRETO RÍGIDO CARRERA 5 ENTRE CALLES 6 Y 8, CALLE 10 ENTRE CARRERA 6 Y 5 MUNICIPIO DE REPELÓN, ATLÁNTICO.</v>
          </cell>
          <cell r="M1319">
            <v>0</v>
          </cell>
          <cell r="N1319">
            <v>0</v>
          </cell>
          <cell r="O1319" t="str">
            <v>SIN CONTRATAR</v>
          </cell>
        </row>
        <row r="1320">
          <cell r="K1320">
            <v>2013002080002</v>
          </cell>
          <cell r="L1320" t="str">
            <v>CONSTRUCCIÓN DE PAVIMENTO RIGIDO EN CONCRETO HUDRAÙLICO EN LA CARRERA 8 ENTRE CALLE 7 Y 1 Y CALLE 4, 5 Y 6 ENTRE CARRERAS 7 Y 8 EN SABANAGRANDE ATLÁNTICO.</v>
          </cell>
          <cell r="M1320">
            <v>100</v>
          </cell>
          <cell r="N1320">
            <v>99.51</v>
          </cell>
          <cell r="O1320" t="str">
            <v>TERMINADO</v>
          </cell>
        </row>
        <row r="1321">
          <cell r="K1321">
            <v>2013002080008</v>
          </cell>
          <cell r="L1321" t="str">
            <v>CONSTRUCCIÓN DE LA CANALIZACIÓN EN CONCRETO RÍGIDO DEL ARROYO CAÑAFISTOLA DEL MUNICIPIO DE SABANAGRANDE.</v>
          </cell>
          <cell r="M1321">
            <v>25.78</v>
          </cell>
          <cell r="N1321">
            <v>82.13</v>
          </cell>
          <cell r="O1321" t="str">
            <v>CONTRATADO EN EJECUCIÓN</v>
          </cell>
        </row>
        <row r="1322">
          <cell r="K1322">
            <v>2015002080003</v>
          </cell>
          <cell r="L1322" t="str">
            <v>CONSTRUCCIÓN DE PAVIMENTO EN CONCRETO HIDRÁULICO CRA. 16A ENTRE CALLE 7 Y 6; CALLE 6 ENTRE CRAS. 16A Y 16; CRA. 10A ENTRE CALLES 11 Y 10; CRA. 10 ENTRE CALLES 7 Y 3; CALLE 14 ENTRE CRAS 7 Y 9 EN EL MUNICIPIO DE SABANAGRANDE, ATLÁNTICO</v>
          </cell>
          <cell r="M1322">
            <v>75.8</v>
          </cell>
          <cell r="N1322">
            <v>99.2</v>
          </cell>
          <cell r="O1322" t="str">
            <v>CONTRATADO EN EJECUCIÓN</v>
          </cell>
        </row>
        <row r="1323">
          <cell r="K1323">
            <v>2015002080011</v>
          </cell>
          <cell r="L1323" t="str">
            <v>MEJORAMIENTO , ADECUACIÓN Y DOTACION DE LA INFRAESTRUCTURA FÍSICA DE LA ALCALDÍA MUNICIPAL  DE SABANAGRANDE, ATLÁNTICO.</v>
          </cell>
          <cell r="M1323">
            <v>10.93</v>
          </cell>
          <cell r="N1323">
            <v>61.26</v>
          </cell>
          <cell r="O1323" t="str">
            <v>CONTRATADO EN EJECUCIÓN</v>
          </cell>
        </row>
        <row r="1324">
          <cell r="K1324">
            <v>2012086380001</v>
          </cell>
          <cell r="L1324" t="str">
            <v>SUMINISTRO DE RACIONES DE ALIMENTOS, DOTACIÓN Y ADECUACIÓN DE RACIONES Y ESPACIOS FÍSICOS DE COMEDORES DENTRO DEL PROGRAMA PAE DE SABANALARGA, ATLÁNTICO</v>
          </cell>
          <cell r="M1324">
            <v>100</v>
          </cell>
          <cell r="N1324">
            <v>100</v>
          </cell>
          <cell r="O1324" t="str">
            <v>CERRADO</v>
          </cell>
        </row>
        <row r="1325">
          <cell r="K1325">
            <v>2013086380001</v>
          </cell>
          <cell r="L1325" t="str">
            <v>CONSTRUCCIÓN PAVIMENTO EN CONRETO RIGIDO RIGIDO DE LA CL 14 A ENTE CRS 15 ,16 ,17- CRA 16 A ENTRE CLS 14 A, 14B, CRA 28 ENTRE CLS 15 SABANALARGA, ATLÁNTICO, CARIBE</v>
          </cell>
          <cell r="M1325">
            <v>100</v>
          </cell>
          <cell r="N1325">
            <v>99.9</v>
          </cell>
          <cell r="O1325" t="str">
            <v>CERRADO</v>
          </cell>
        </row>
        <row r="1326">
          <cell r="K1326">
            <v>2013086380002</v>
          </cell>
          <cell r="L1326" t="str">
            <v>SUMINISTRO DE RACIONES ALIMENTARIAS A LOS NIÑOS, NIÑAS Y ADOLECENTES DE LAS INSTITUCIONES EDUCATIVAS DEL MUNICIPIO SABANALARGA, ATLÁNTICO, CARIBE</v>
          </cell>
          <cell r="M1326">
            <v>100</v>
          </cell>
          <cell r="N1326">
            <v>100</v>
          </cell>
          <cell r="O1326" t="str">
            <v>CERRADO</v>
          </cell>
        </row>
        <row r="1327">
          <cell r="K1327">
            <v>2013086380003</v>
          </cell>
          <cell r="L1327" t="str">
            <v>CONSTRUCCIÓN DE 70 VIVIENDAS DE INTERES SOCIAL EN EL MUNICIPIO DE SABANALARGA, ATLÁNTICO.</v>
          </cell>
          <cell r="M1327">
            <v>100</v>
          </cell>
          <cell r="N1327">
            <v>100</v>
          </cell>
          <cell r="O1327" t="str">
            <v>TERMINADO</v>
          </cell>
        </row>
        <row r="1328">
          <cell r="K1328">
            <v>2013086380004</v>
          </cell>
          <cell r="L1328" t="str">
            <v>ACTUALIZACIÓN Y AJUSTE DEL PLAN DE ORDENAMIENTO TERRITORIAL DEL MUNICIPIO DE SABANALARGA, ATLÁNTICO, CARIBE</v>
          </cell>
          <cell r="M1328">
            <v>36</v>
          </cell>
          <cell r="N1328">
            <v>46.5</v>
          </cell>
          <cell r="O1328" t="str">
            <v>CONTRATADO EN EJECUCIÓN</v>
          </cell>
        </row>
        <row r="1329">
          <cell r="K1329">
            <v>2013086380005</v>
          </cell>
          <cell r="L1329" t="str">
            <v>CONSTRUCCIÓN DE PAVIMENTO EN CONCRETO RIGIDO DE LAS VIAS URBANAS DEL BARRIO LAS COLINAS DEL MUNICIPIO DE SABANALARGA, ATLÁNTICO.</v>
          </cell>
          <cell r="M1329">
            <v>100</v>
          </cell>
          <cell r="N1329">
            <v>100</v>
          </cell>
          <cell r="O1329" t="str">
            <v>CERRADO</v>
          </cell>
        </row>
        <row r="1330">
          <cell r="K1330">
            <v>2013086380006</v>
          </cell>
          <cell r="L1330" t="str">
            <v>REPOSICIÓN DE REDES DE AGUA POTABLE DE LOS BARRIOS LAS MERCEDES, VILLA Y LA SABANA DEL MUNICIPIO DE SABANALARGA, ATLÁNTICO.</v>
          </cell>
          <cell r="M1330">
            <v>100</v>
          </cell>
          <cell r="N1330">
            <v>99.66</v>
          </cell>
          <cell r="O1330" t="str">
            <v>CERRADO</v>
          </cell>
        </row>
        <row r="1331">
          <cell r="K1331">
            <v>2013086380007</v>
          </cell>
          <cell r="L1331" t="str">
            <v>AMPLIACIÓN DE REDES DE ALCANTARILLADO SANITARIO DE LA CALLE 29B ENTRE CARRERAS 23, 24, Y 24A DEL MUNICIPIO DE SABANALARGA, ATLÁNTICO.</v>
          </cell>
          <cell r="M1331">
            <v>100</v>
          </cell>
          <cell r="N1331">
            <v>99.88</v>
          </cell>
          <cell r="O1331" t="str">
            <v>TERMINADO</v>
          </cell>
        </row>
        <row r="1332">
          <cell r="K1332">
            <v>2013086380008</v>
          </cell>
          <cell r="L1332" t="str">
            <v>CONSTRUCCIÓN DE REDES DE ALCANTARILLADO CLE 24,24A,24B, Y 25 ENTRE CRAS 5A Y 6, CRAS 5A,5A1 Y 5B ENTRE CLES 24 Y 25, CRA 31 ENTRE CLE 14 Y 14A, CLES 14 Y 14A ENTRE CRAS 14 Y 14A CASCO URBANO DEL MUNICIPIO DE SABANALARGA, ATLÁNTICO.</v>
          </cell>
          <cell r="M1332">
            <v>100</v>
          </cell>
          <cell r="N1332">
            <v>99.65</v>
          </cell>
          <cell r="O1332" t="str">
            <v>TERMINADO</v>
          </cell>
        </row>
        <row r="1333">
          <cell r="K1333">
            <v>2014086380002</v>
          </cell>
          <cell r="L1333" t="str">
            <v>CONSTRUCCIÓN EN CONCRETO RÍGIDO DE LA CARRERA 10 ENTRE CALLES 23 Y 26, ACCESO A LAS URGENCIAS DEL HOSPITAL DEPARTAMENTAL DE SABANALARGA, ATLÁNTICO, CARIBE</v>
          </cell>
          <cell r="M1333">
            <v>100</v>
          </cell>
          <cell r="N1333">
            <v>100</v>
          </cell>
          <cell r="O1333" t="str">
            <v>CERRADO</v>
          </cell>
        </row>
        <row r="1334">
          <cell r="K1334">
            <v>2014086380003</v>
          </cell>
          <cell r="L1334" t="str">
            <v>SUMINISTRO DE LAS RACIONES DE ALIMENTO SUPLEMENTARIO PARA LOS ESTUDIANTES DE INSTITUCIONES EDUCATIVAS OFICIALES DE SABANALARGA, ATLÁNTICO, CARIBE</v>
          </cell>
          <cell r="M1334">
            <v>100</v>
          </cell>
          <cell r="N1334">
            <v>100</v>
          </cell>
          <cell r="O1334" t="str">
            <v>CERRADO</v>
          </cell>
        </row>
        <row r="1335">
          <cell r="K1335">
            <v>2014086380004</v>
          </cell>
          <cell r="L1335" t="str">
            <v>CONSTRUCCIÓN DE PAVIMENTO EN CONCRETO RÍGIDO DE LA CALLE 13 ENTRE CARRERAS 16B Y 18A, DEL MUNICIPIO DE SABANALARGA, ATLÁNTICO, CARIBE</v>
          </cell>
          <cell r="M1335">
            <v>100</v>
          </cell>
          <cell r="N1335">
            <v>99.99</v>
          </cell>
          <cell r="O1335" t="str">
            <v>CERRADO</v>
          </cell>
        </row>
        <row r="1336">
          <cell r="K1336">
            <v>2014086380005</v>
          </cell>
          <cell r="L1336" t="str">
            <v>MANTENIMIENTO DEL PAVIMENTO EN CONCRETO RIGIDO DE LA CARRERA 17 ENTRE CALLES 18 Y 19 Y OTRAS DEL MUNICIPIO DE SABANALARGA, ATLÁNTICO, CARIBE</v>
          </cell>
          <cell r="M1336">
            <v>100</v>
          </cell>
          <cell r="N1336">
            <v>99.97</v>
          </cell>
          <cell r="O1336" t="str">
            <v>CERRADO</v>
          </cell>
        </row>
        <row r="1337">
          <cell r="K1337">
            <v>2014086380006</v>
          </cell>
          <cell r="L1337" t="str">
            <v>ADECUACIÓN DEL PALACIO MUNICIPAL, DEL MUNICIPIO DE SABANALARGA, ATLÁNTICO, CARIBE</v>
          </cell>
          <cell r="M1337">
            <v>100</v>
          </cell>
          <cell r="N1337">
            <v>99.93</v>
          </cell>
          <cell r="O1337" t="str">
            <v>CERRADO</v>
          </cell>
        </row>
        <row r="1338">
          <cell r="K1338">
            <v>2014086380007</v>
          </cell>
          <cell r="L1338" t="str">
            <v>REMODELACIÓN Y ADECUACIÓN SALÓN DE ACTOS DE LA INSTITUCIÓN EDUCATIVA DE SABANALARGA CODESA, MUNICIPIO DE SABANALARGA, ATLÁNTICO.</v>
          </cell>
          <cell r="M1338">
            <v>100</v>
          </cell>
          <cell r="N1338">
            <v>99.96</v>
          </cell>
          <cell r="O1338" t="str">
            <v>CERRADO</v>
          </cell>
        </row>
        <row r="1339">
          <cell r="K1339">
            <v>2014086380008</v>
          </cell>
          <cell r="L1339" t="str">
            <v>REPOSICIÓN DE REDES DE ACUEDUCTO DEL BARRIO 7 DE MAYO, DEL MUNICIPIO DE SABANALARGA, ATLÁNTICO, CARIBE</v>
          </cell>
          <cell r="M1339">
            <v>100</v>
          </cell>
          <cell r="N1339">
            <v>100</v>
          </cell>
          <cell r="O1339" t="str">
            <v>CERRADO</v>
          </cell>
        </row>
        <row r="1340">
          <cell r="K1340">
            <v>2015086380001</v>
          </cell>
          <cell r="L1340" t="str">
            <v>SUMINISTRO DE RACIONES ALIMENTARIAS A NIÑOS, NIÑAS Y JOVENES DE LAS INSTITUCIONES EDUCATIVAS DEL MUNICIPIO DE SABANALARGA, ATLÁNTICO, CARIBE</v>
          </cell>
          <cell r="M1340">
            <v>100</v>
          </cell>
          <cell r="N1340">
            <v>100</v>
          </cell>
          <cell r="O1340" t="str">
            <v>CERRADO</v>
          </cell>
        </row>
        <row r="1341">
          <cell r="K1341">
            <v>2015086380002</v>
          </cell>
          <cell r="L1341" t="str">
            <v>ADECUACIÓN DELPARQUE DE LAS MADRES DEL MUNICIPIO DE SABANALARGA, ATLÁNTICO, CARIBE</v>
          </cell>
          <cell r="M1341">
            <v>100</v>
          </cell>
          <cell r="N1341">
            <v>99.99</v>
          </cell>
          <cell r="O1341" t="str">
            <v>CERRADO</v>
          </cell>
        </row>
        <row r="1342">
          <cell r="K1342">
            <v>2015086380003</v>
          </cell>
          <cell r="L1342" t="str">
            <v>ADECUACIÓN DEL PARQUE SAN ANTONIO Y DE LAS CARRERAS 18A, 19 ENTRE CALLES 21 Y 22 DEL MUNICIPIO DE SABANALARGA, ATLÁNTICO, CARIBE</v>
          </cell>
          <cell r="M1342">
            <v>0</v>
          </cell>
          <cell r="N1342">
            <v>52.59</v>
          </cell>
          <cell r="O1342" t="str">
            <v>CONTRATADO EN EJECUCIÓN</v>
          </cell>
        </row>
        <row r="1343">
          <cell r="K1343">
            <v>2015086380004</v>
          </cell>
          <cell r="L1343" t="str">
            <v>CONSTRUCCIÓN DE PAVIMENTO EN CONCRETO RIGIDO,EN LA CALLE 29B ENTRE CARRERAS 16 Y 12, EL EMPALME DE LA CARRERA 14 A CON CALLE 29B SABANALARGA, ATLÁNTICO, CARIBE</v>
          </cell>
          <cell r="M1343">
            <v>100</v>
          </cell>
          <cell r="N1343">
            <v>99.99</v>
          </cell>
          <cell r="O1343" t="str">
            <v>CERRADO</v>
          </cell>
        </row>
        <row r="1344">
          <cell r="K1344">
            <v>2015086380006</v>
          </cell>
          <cell r="L1344" t="str">
            <v>AMPLIACIÓN DE REDES DE ALCANTARILLADO DEL BARRIO LAS AMERICAS PRIMERA ETAPA SABANALARGA, ATLÁNTICO, CARIBE</v>
          </cell>
          <cell r="M1344">
            <v>100</v>
          </cell>
          <cell r="N1344">
            <v>99.97</v>
          </cell>
          <cell r="O1344" t="str">
            <v>CERRADO</v>
          </cell>
        </row>
        <row r="1345">
          <cell r="K1345">
            <v>2015086380007</v>
          </cell>
          <cell r="L1345" t="str">
            <v>CONSTRUCCIÓN DE PAVIMENTO RÍGIDO EN LA CRA 30 ENTRE CLS 24,25,26 Y 27, CRA 30 ENTRE CLS 16,18 Y 21, CLE 18 ENTRE CRS 29 Y 30, CLE 15 ENTRE CRAS 13 Y 14, ÁREA URBANA DEL MUNICIPIO DE SABANALARGA, DPTO DEL ATLÁNTICO</v>
          </cell>
          <cell r="M1345">
            <v>100</v>
          </cell>
          <cell r="N1345">
            <v>99.96</v>
          </cell>
          <cell r="O1345" t="str">
            <v>CERRADO</v>
          </cell>
        </row>
        <row r="1346">
          <cell r="K1346">
            <v>2015086380008</v>
          </cell>
          <cell r="L1346" t="str">
            <v>REPARACIÓN DE PAVIMENTO EN CONCRETO RIGIDO DE LA CARRERA 24 ENTRE CALLES 21,22 Y EL TRAMO DE LA CALLE 21, PARTIENDO DE LA CRA 24, SABANALARGA, ATLÁNTICO, CARIBE</v>
          </cell>
          <cell r="M1346">
            <v>100</v>
          </cell>
          <cell r="N1346">
            <v>99.97</v>
          </cell>
          <cell r="O1346" t="str">
            <v>CERRADO</v>
          </cell>
        </row>
        <row r="1347">
          <cell r="K1347">
            <v>2015086380009</v>
          </cell>
          <cell r="L1347" t="str">
            <v>CONSTRUCCIÓN DE PAVIMENTO EN CONCRETO RIGIDO DE LA CALLE 13 ENTRE CARRERAS 6 Y 8 EN EL MUNICIPIO DE SABANALARGA, ATLÁNTICO, CARIBE</v>
          </cell>
          <cell r="M1347">
            <v>66</v>
          </cell>
          <cell r="N1347">
            <v>88</v>
          </cell>
          <cell r="O1347" t="str">
            <v>CONTRATADO EN EJECUCIÓN</v>
          </cell>
        </row>
        <row r="1348">
          <cell r="K1348">
            <v>2016086380001</v>
          </cell>
          <cell r="L1348" t="str">
            <v>CONSTRUCCIÓN DE REDES DE ALCANTARILLADO DEL BARRIO SANTA ROSA EN EL MUNICIPO DE SABANALARGA, DEPARTAMENTO DEL  ATLÁNTICO</v>
          </cell>
          <cell r="M1348">
            <v>0</v>
          </cell>
          <cell r="N1348">
            <v>0</v>
          </cell>
          <cell r="O1348" t="str">
            <v>EN PROCESO DE CONTRATACIÓN</v>
          </cell>
        </row>
        <row r="1349">
          <cell r="K1349">
            <v>2016086380002</v>
          </cell>
          <cell r="L1349" t="str">
            <v>CONSTRUCCIÓN DE REDES DE ALCANTARILLADO SANITARIO EN  LOS  BARRIOS BELLAVISTA, LAS MERCEDES, LAS AMÉRICAS, EL PRADITO, EVARISTO SOURDIS (LA NEVADA) DE LA CABECERA MUNICIPAL DE SABANALARGA, DEPARTAMENTO DEL ATLÁNTICO.</v>
          </cell>
          <cell r="M1349">
            <v>0</v>
          </cell>
          <cell r="N1349">
            <v>0</v>
          </cell>
          <cell r="O1349" t="str">
            <v>EN PROCESO DE CONTRATACIÓN</v>
          </cell>
        </row>
        <row r="1350">
          <cell r="K1350">
            <v>2016086380003</v>
          </cell>
          <cell r="L1350" t="str">
            <v>CONSTRUCCIÓN DE LAS VÍAS URBANAS EN CONCRETO RÍGIDO DE LA CALLE 24 ENTRE CARRERA 20 Y CARRERA 21, CARRERA 20 ENTRE CALLE 13 Y CALLE 14 DEL MUNICIPIO DE SABANALARGA, DEPARTAMENTO DEL ATLÁNTICO.</v>
          </cell>
          <cell r="M1350">
            <v>0</v>
          </cell>
          <cell r="N1350">
            <v>0</v>
          </cell>
          <cell r="O1350" t="str">
            <v>EN PROCESO DE CONTRATACIÓN</v>
          </cell>
        </row>
        <row r="1351">
          <cell r="K1351">
            <v>2012086750001</v>
          </cell>
          <cell r="L1351" t="str">
            <v>CONSTRUCCIÓN DE CUNETAS BORDILLOS ANDENES ADECUACION Y MANTENIMIENTO DE LA CALLE 4 ENTRE CARRERAS 4 Y 4A EN EL CASCO URBANO SANTA LUCÍA, ATLÁNTICO, CARIBE</v>
          </cell>
          <cell r="M1351">
            <v>100</v>
          </cell>
          <cell r="N1351">
            <v>43.79</v>
          </cell>
          <cell r="O1351" t="str">
            <v>TERMINADO</v>
          </cell>
        </row>
        <row r="1352">
          <cell r="K1352">
            <v>2013086750001</v>
          </cell>
          <cell r="L1352" t="str">
            <v>FORTALECIMIENTO EMPRESARIAL DE LAS ASOCIACIONES DE MERCADOS COMUNITARIOS CAMPESINOS AFECTADOS POR LA OLA INVERNAL 2010- 2011 EN SANTA LUCÍA, ATLÁNTICO, CARIBE</v>
          </cell>
          <cell r="M1352">
            <v>100</v>
          </cell>
          <cell r="N1352">
            <v>42.44</v>
          </cell>
          <cell r="O1352" t="str">
            <v>TERMINADO</v>
          </cell>
        </row>
        <row r="1353">
          <cell r="K1353">
            <v>2013086750002</v>
          </cell>
          <cell r="L1353" t="str">
            <v>CONSTRUCCIÓN DE PAVIMENTO EN CONCRETO RIGIDO MR 4.2 MPA E=0.15DE LA CLL 4 ENTRE KRA 4 Y 6A(SISTEMA RIGIDO EN LA SUPERFICIE) Y KRA 6 Y 6A ENTRE CALLES 3 Y 5 EN EL CASCO URBANO DEL MUNICIPIO DE SANTA LUCIA-ATLANTICO</v>
          </cell>
          <cell r="M1353">
            <v>100</v>
          </cell>
          <cell r="N1353">
            <v>89.49</v>
          </cell>
          <cell r="O1353" t="str">
            <v>TERMINADO</v>
          </cell>
        </row>
        <row r="1354">
          <cell r="K1354">
            <v>2014086750001</v>
          </cell>
          <cell r="L1354" t="str">
            <v>CONSTRUCCIÓN PAVIMENTO EN CONCRETO RIGIDO EN LA CALLE 3A ENTRE CARRERA 5 Y CARRERA 4, CARRERA 5 ENTRE CALLE 3 Y CALLE 4 EN EL MUNICIPIO DE SANTA LUCIA, ATLANTICO</v>
          </cell>
          <cell r="M1354">
            <v>0</v>
          </cell>
          <cell r="N1354">
            <v>98.42</v>
          </cell>
          <cell r="O1354" t="str">
            <v>CONTRATADO EN EJECUCIÓN</v>
          </cell>
        </row>
        <row r="1355">
          <cell r="K1355">
            <v>2013086850001</v>
          </cell>
          <cell r="L1355" t="str">
            <v>CONSTRUCCIÓN DE 1.661,13 MTS LINEALES DE PAVIMENTO EN CONCRETO RIGIDO, EN SIETE (7) TRAMOS DE VIAS URBANAS, EN EL MUNICIPIO DE SANTO TOMAS, ATLANTICO</v>
          </cell>
          <cell r="M1355">
            <v>99.67</v>
          </cell>
          <cell r="N1355">
            <v>76.34</v>
          </cell>
          <cell r="O1355" t="str">
            <v>TERMINADO</v>
          </cell>
        </row>
        <row r="1356">
          <cell r="K1356">
            <v>2015086850001</v>
          </cell>
          <cell r="L1356" t="str">
            <v>CONSTRUCCIÓN DE PAVIMENTO RÍGIDO EN LA CALLE 8 ENTRE CARRERA 8A Y 10, CARRERA 15 ENTRE CALLE 7B Y 8A, EN EL CASCO URBANO DEL MUNICIPIO DE SANTO TOMAS, DEPARTAMENTO DEL ATLÁNTICO.</v>
          </cell>
          <cell r="M1356">
            <v>80.86</v>
          </cell>
          <cell r="N1356">
            <v>87.65</v>
          </cell>
          <cell r="O1356" t="str">
            <v>CONTRATADO EN EJECUCIÓN</v>
          </cell>
        </row>
        <row r="1357">
          <cell r="K1357">
            <v>2015086850002</v>
          </cell>
          <cell r="L1357" t="str">
            <v>ADECUACIÓN DEL PARQUE LAS PALMERAS, MEDIANTE LA IMPLEMENTACIÓN DE ESPACIOS BIOSALUDABLES, EN EL MUNICIPIO DE SANTO TOMÁS, ATLÁNTICO.</v>
          </cell>
          <cell r="M1357">
            <v>0</v>
          </cell>
          <cell r="N1357">
            <v>50</v>
          </cell>
          <cell r="O1357" t="str">
            <v>CONTRATADO EN EJECUCIÓN</v>
          </cell>
        </row>
        <row r="1358">
          <cell r="K1358">
            <v>2013087700001</v>
          </cell>
          <cell r="L1358" t="str">
            <v>CONSTRUCCIÓN DE PAVIMENTO EN CONCRETO RÍGIDO EN LA CALLE 5 ENTRE CARRERAS 12 Y 15 DEL MUNICIPIO DE SUAN, ATLÁNTICO, CARIBE</v>
          </cell>
          <cell r="M1358">
            <v>100</v>
          </cell>
          <cell r="N1358">
            <v>98.21</v>
          </cell>
          <cell r="O1358" t="str">
            <v>TERMINADO</v>
          </cell>
        </row>
        <row r="1359">
          <cell r="K1359">
            <v>2013087700002</v>
          </cell>
          <cell r="L1359" t="str">
            <v>CONSTRUCCIÓN DE PAVIMENTO RIGIDO EN  VIAS URBANAS EN EL  MUNICIPIO DE SUAN, ATLÁNTICO, CARIBE</v>
          </cell>
          <cell r="M1359">
            <v>100</v>
          </cell>
          <cell r="N1359">
            <v>99.88</v>
          </cell>
          <cell r="O1359" t="str">
            <v>TERMINADO</v>
          </cell>
        </row>
        <row r="1360">
          <cell r="K1360">
            <v>2014087700001</v>
          </cell>
          <cell r="L1360" t="str">
            <v>CONSTRUCCIÓN DE PAVIMENTO EN CONCRETO RIGIDO EN LA CALLE 6 ENTRE CARRERAS 16 Y 17 SUAN, ATLÁNTICO, CARIBE</v>
          </cell>
          <cell r="M1360">
            <v>99.98</v>
          </cell>
          <cell r="N1360">
            <v>99.98</v>
          </cell>
          <cell r="O1360" t="str">
            <v>TERMINADO</v>
          </cell>
        </row>
        <row r="1361">
          <cell r="K1361">
            <v>2015087700001</v>
          </cell>
          <cell r="L1361" t="str">
            <v>CONSTRUCCIÓN DE PAV. EN CCTO RÍGIDO  ESP: 0.15 EN  LA  CARRERA 12  ENTRE CL  6 Y CARRETERA ORIENTAL Y REPARCHEO DE DIFERENTES TRAMOS DE SUAN ATLÁNTICO, CARIBE</v>
          </cell>
          <cell r="M1361">
            <v>0</v>
          </cell>
          <cell r="N1361">
            <v>2.5499999999999998</v>
          </cell>
          <cell r="O1361" t="str">
            <v>CONTRATADO EN EJECUCIÓN</v>
          </cell>
        </row>
        <row r="1362">
          <cell r="K1362">
            <v>2013002080006</v>
          </cell>
          <cell r="L1362" t="str">
            <v>CONSTRUCCIÓN PARQUE INFANTIL BARRIO ABAJO EN EL MUNICIPIO DE TUBARÁ, ATLÁNTICO.</v>
          </cell>
          <cell r="M1362">
            <v>100</v>
          </cell>
          <cell r="N1362">
            <v>96.15</v>
          </cell>
          <cell r="O1362" t="str">
            <v>TERMINADO</v>
          </cell>
        </row>
        <row r="1363">
          <cell r="K1363">
            <v>2014002080001</v>
          </cell>
          <cell r="L1363" t="str">
            <v>CONSTRUCCIÓN DE PAVIMENTO DE LA CALLE 14 ENTRE CARRERAS 2 Y 3 EN EL MUNICIPIO DE TUBARA , ATLANTICO.</v>
          </cell>
          <cell r="M1363">
            <v>100</v>
          </cell>
          <cell r="N1363">
            <v>97.61</v>
          </cell>
          <cell r="O1363" t="str">
            <v>TERMINADO</v>
          </cell>
        </row>
        <row r="1364">
          <cell r="K1364">
            <v>2014002080004</v>
          </cell>
          <cell r="L1364" t="str">
            <v>CONSTRUCCIÓN DE PAVIMENTO DE LAS VIAS URBANAS CARRERA 5 ENTRE CALLES 9 Y 7B, CALLE 7B ENTRE LA CARRERA 5 Y   LA CALLE 6, EN EL MUNICIPIO DE TUBARA – ATLANTICO</v>
          </cell>
          <cell r="M1364">
            <v>100</v>
          </cell>
          <cell r="N1364">
            <v>134.63</v>
          </cell>
          <cell r="O1364" t="str">
            <v>TERMINADO</v>
          </cell>
        </row>
        <row r="1365">
          <cell r="K1365">
            <v>2014002080006</v>
          </cell>
          <cell r="L1365" t="str">
            <v>CONSTRUCCIÓN DE PAVIMENTO DE LA CARRERA 9 ENTRE LAS CALLES 10 Y 13A  ÁREA URBANA, MUNICIPIO DE TUBARÁ, DEPARTAMENTO DEL ATLÁNTICO.</v>
          </cell>
          <cell r="M1365">
            <v>0</v>
          </cell>
          <cell r="N1365">
            <v>100</v>
          </cell>
          <cell r="O1365" t="str">
            <v>CONTRATADO EN EJECUCIÓN</v>
          </cell>
        </row>
        <row r="1366">
          <cell r="K1366">
            <v>2015002080004</v>
          </cell>
          <cell r="L1366" t="str">
            <v>CONSTRUCCIÓN DE LA ESTRUCTURA EN PAVIMENTO DE LA CRA 5 EN EL TRAMO COMPRENDIDO K0+000 AL K0+095 EN EL CORREGIMIENTO DE GUAIMARAL MUNICIPIO DE TUBARÁ EN EL DEPARTAMENTO DEL ATLÁNTICO.</v>
          </cell>
          <cell r="M1366">
            <v>100</v>
          </cell>
          <cell r="N1366">
            <v>104.64</v>
          </cell>
          <cell r="O1366" t="str">
            <v>TERMINADO</v>
          </cell>
        </row>
        <row r="1367">
          <cell r="K1367">
            <v>2015002080005</v>
          </cell>
          <cell r="L1367" t="str">
            <v>CONSTRUCCIÓN EN PAVIMENTO RÍGIDO  DE LA CRA 2B ENTRE CALLES 11 Y 12 EN EL MUNICIPIO DE TUBARA – ATLÁNTICO.</v>
          </cell>
          <cell r="M1367">
            <v>100</v>
          </cell>
          <cell r="N1367">
            <v>91.78</v>
          </cell>
          <cell r="O1367" t="str">
            <v>TERMINADO</v>
          </cell>
        </row>
        <row r="1368">
          <cell r="K1368">
            <v>2015002080006</v>
          </cell>
          <cell r="L1368" t="str">
            <v>CONSTRUCCIÓN EN PAVIMENTO RÍGIDO DE LA CRA5 ENTRE CALLES 2 Y 4 DEL CORREGIMIENTO DE CUATRO BOCAS EN EL MUNICIPIO DE TUBARÁ-ATLÁNTICO.</v>
          </cell>
          <cell r="M1368">
            <v>100</v>
          </cell>
          <cell r="N1368">
            <v>52.37</v>
          </cell>
          <cell r="O1368" t="str">
            <v>TERMINADO</v>
          </cell>
        </row>
        <row r="1369">
          <cell r="K1369">
            <v>2015002080008</v>
          </cell>
          <cell r="L1369" t="str">
            <v>CONSTRUCCIÓN PARQUE RECREACIONAL Y ADECUACIÓN  CANCHA DE FUTBOL EN EL CORREGIMIENTO EL MORRO – TUBARA</v>
          </cell>
          <cell r="M1369">
            <v>0</v>
          </cell>
          <cell r="N1369">
            <v>0</v>
          </cell>
          <cell r="O1369" t="str">
            <v>CONTRATADO EN EJECUCIÓN</v>
          </cell>
        </row>
        <row r="1370">
          <cell r="K1370">
            <v>2013088490001</v>
          </cell>
          <cell r="L1370" t="str">
            <v>CONSTRUCCIÓN DE PAVIMENTO EN CONCRETO RIGIDO Y OBRAS DE CONTENCION EN LA CARRERA 18 ENTRE CALLES 12A Y 13 DEL BARRIO NUEVA ESPERANZA DEL MUNICIPIO DE USIACURÍ, ATLÁNTICO.</v>
          </cell>
          <cell r="M1370">
            <v>100</v>
          </cell>
          <cell r="N1370">
            <v>99.36</v>
          </cell>
          <cell r="O1370" t="str">
            <v>PARA CIERRE</v>
          </cell>
        </row>
        <row r="1371">
          <cell r="K1371">
            <v>2013088490002</v>
          </cell>
          <cell r="L1371" t="str">
            <v>CONSTRUCCIÓN DE PAVIMENTO EN CONCRETO RIGIDO DE LA CALLE 9 ENTRE CARRERAS 22 Y 23 DEL BARRIO 19 DE MAYO EN EL MUNICIPIO DE USIACURÍ, DEPARTAMENTO DEL ATLÁNTICO</v>
          </cell>
          <cell r="M1371">
            <v>0</v>
          </cell>
          <cell r="N1371">
            <v>137.49</v>
          </cell>
          <cell r="O1371" t="str">
            <v>CONTRATADO EN EJECUCIÓN</v>
          </cell>
        </row>
        <row r="1372">
          <cell r="K1372">
            <v>2013088490003</v>
          </cell>
          <cell r="L1372" t="str">
            <v>CONSTRUCCIÓN DE VIA EN ADOQUIN VEHICULAR EN LA CALLE 8B ENTRE CARRERAS 22 Y 23 DEL BARRIO 19 DE MAYO DEL MUNICIPIO DE USIACURÍ, DEPARTAMENTO DEL ATLÁNTICO</v>
          </cell>
          <cell r="M1372">
            <v>100</v>
          </cell>
          <cell r="N1372">
            <v>99.27</v>
          </cell>
          <cell r="O1372" t="str">
            <v>TERMINADO</v>
          </cell>
        </row>
        <row r="1373">
          <cell r="K1373">
            <v>2013088490004</v>
          </cell>
          <cell r="L1373" t="str">
            <v>CONSTRUCCIÓN Y ADECUACION DE LA CANCHA DE MICRO FUTBOL SAUL VALLEJO DEL BARRIO NUEVA ESPERANZA DEL MUNICIPIO DE USIACURÍ, DEPARTAMENTO DEL ATLÁNTICO</v>
          </cell>
          <cell r="M1373">
            <v>99</v>
          </cell>
          <cell r="N1373">
            <v>99.05</v>
          </cell>
          <cell r="O1373" t="str">
            <v>TERMINADO</v>
          </cell>
        </row>
        <row r="1374">
          <cell r="K1374">
            <v>2015088490001</v>
          </cell>
          <cell r="L1374" t="str">
            <v>CONSTRUCCIÓN DEL ÁREA ADMINISTRATIVA DE LA SEDE NO. 1 DE LA INSTITUCIÓN EDUCATIVA NUESTRA SEÑORA DEL TRÁNSITO, EN EL MUNICIPIO DE USIACURÍ, DEPARTAMENTO DEL ATLÁNTICO</v>
          </cell>
          <cell r="M1374">
            <v>0</v>
          </cell>
          <cell r="N1374">
            <v>0</v>
          </cell>
          <cell r="O1374" t="str">
            <v>CONTRATADO EN EJECUCIÓN</v>
          </cell>
        </row>
        <row r="1375">
          <cell r="K1375">
            <v>2015088490002</v>
          </cell>
          <cell r="L1375" t="str">
            <v>CONSTRUCCIÓN DE ANDÉN PEATONAL EN LA VÍA DE ACCESO PRINCIPAL AL SECTOR VILLA LUZ EN LA PROLONGACIÓN DE LA CALLE 11 CON CARRERA 22, MUNICIPIO DE USIACURÍ, DEPARTAMENTO DEL ATLÁNTICO.</v>
          </cell>
          <cell r="M1375">
            <v>100</v>
          </cell>
          <cell r="N1375">
            <v>77.81</v>
          </cell>
          <cell r="O1375" t="str">
            <v>TERMINADO</v>
          </cell>
        </row>
        <row r="1376">
          <cell r="K1376">
            <v>2012000050043</v>
          </cell>
          <cell r="L1376" t="str">
            <v>DISEÑO SISTEMA DE ANÁLISIS Y ADMINISTRACIÓN DE INFORMACIÓN SOCIOECONOMICA Y ESPACIAL BOGOTÁ Y LA REGIÓN</v>
          </cell>
          <cell r="M1376">
            <v>39.4</v>
          </cell>
          <cell r="N1376">
            <v>33.26</v>
          </cell>
          <cell r="O1376" t="str">
            <v>CONTRATADO EN EJECUCIÓN</v>
          </cell>
        </row>
        <row r="1377">
          <cell r="K1377">
            <v>2013000100134</v>
          </cell>
          <cell r="L1377" t="str">
            <v>DESARROLLO DE UN MODELO DE EVALUACIÓN DE LA CONVENIENCIA DE LOCALIZACIÓN DE MACRO-PROYECTOS URBANOS , BOGOTÁ Y SU REGIÓN</v>
          </cell>
          <cell r="M1377">
            <v>63.24</v>
          </cell>
          <cell r="N1377">
            <v>67.77</v>
          </cell>
          <cell r="O1377" t="str">
            <v>CONTRATADO EN EJECUCIÓN</v>
          </cell>
        </row>
        <row r="1378">
          <cell r="K1378">
            <v>2013000100192</v>
          </cell>
          <cell r="L1378" t="str">
            <v>DESARROLLO DE COMPETENCIAS TECNOLÓGICAS EN BOGOTÁ, PARA SU TRANSFERENCIA A LOS  SECTORES DE MEDICAMENTOS, COSMÉTICOS Y AFINES BOGOTÁ</v>
          </cell>
          <cell r="M1378">
            <v>2</v>
          </cell>
          <cell r="N1378">
            <v>1.3</v>
          </cell>
          <cell r="O1378" t="str">
            <v>CONTRATADO EN EJECUCIÓN</v>
          </cell>
        </row>
        <row r="1379">
          <cell r="K1379">
            <v>2013000100210</v>
          </cell>
          <cell r="L1379" t="str">
            <v>IMPLEMENTACIÓN DE LA BECA RODOLFO LLINÁS PARA LA PROMOCIÓN DE LA FORMACIÓN AVANZADA EN BOGOTÁ</v>
          </cell>
          <cell r="M1379">
            <v>24.07</v>
          </cell>
          <cell r="N1379">
            <v>97.72</v>
          </cell>
          <cell r="O1379" t="str">
            <v>CONTRATADO EN EJECUCIÓN</v>
          </cell>
        </row>
        <row r="1380">
          <cell r="K1380">
            <v>2014000050028</v>
          </cell>
          <cell r="L1380" t="str">
            <v>DISEÑO DE LA ESTRATEGIA DE INTERVENCIÓN INTEGRAL Y  MULTIDIMENSIONAL EN MATERIA SOCIOECONÓMICA, AMBIENTAL Y URBANISTICA EN EL RÍO FUCHA Y SU ÁREA DE ESTUDIO</v>
          </cell>
          <cell r="M1380">
            <v>15.78</v>
          </cell>
          <cell r="N1380">
            <v>64</v>
          </cell>
          <cell r="O1380" t="str">
            <v>CONTRATADO EN EJECUCIÓN</v>
          </cell>
        </row>
        <row r="1381">
          <cell r="K1381">
            <v>2015000050079</v>
          </cell>
          <cell r="L1381" t="str">
            <v>CONSTRUCCIÓN Y DOTACIÓN DEL CENTRO DE RECEPCIÓN Y REHABILITACIÓN DE FLORA Y FAUNA SILVESTRE DE BOGOTÁ, D.C.</v>
          </cell>
          <cell r="M1381">
            <v>0</v>
          </cell>
          <cell r="N1381">
            <v>0</v>
          </cell>
          <cell r="O1381" t="str">
            <v>SIN CONTRATAR</v>
          </cell>
        </row>
        <row r="1382">
          <cell r="K1382">
            <v>2012000050008</v>
          </cell>
          <cell r="L1382" t="str">
            <v>CONSERVACIÓN RESTAURACIÓN Y USO SOSTENIBLE DE SERVICIOS ECOSISTÉMICOS ENTRE LOS PÁRAMOS DE GUERRERO, CHINGAZA, SUMAPAZ, LOS CERROS ORIENTALES DE BOGOTÁ Y SU ÁREA DE INFLUENCIA</v>
          </cell>
          <cell r="M1382">
            <v>64.22</v>
          </cell>
          <cell r="N1382">
            <v>60.22</v>
          </cell>
          <cell r="O1382" t="str">
            <v>CONTRATADO EN EJECUCIÓN</v>
          </cell>
        </row>
        <row r="1383">
          <cell r="K1383">
            <v>2012000100186</v>
          </cell>
          <cell r="L1383" t="str">
            <v>IMPLEMENTACIÓN DEL BANCO PÚBLICO DE CÉLULAS MADRE DE CORDÓN UMBILICAL Y DE UNA UNIDAD DE TERAPIA CELULAR HEMOCENTRO DISTRITAL, SECRETARIA DE SALUD, BOGOTÁ</v>
          </cell>
          <cell r="M1383">
            <v>34.33</v>
          </cell>
          <cell r="N1383">
            <v>40.28</v>
          </cell>
          <cell r="O1383" t="str">
            <v>CONTRATADO EN EJECUCIÓN</v>
          </cell>
        </row>
        <row r="1384">
          <cell r="K1384">
            <v>2013000100196</v>
          </cell>
          <cell r="L1384" t="str">
            <v>IMPLEMENTACIÓN DE LA PLATAFORMA CIENTÍFICA Y TECNOLÓGICA PARA LA OBTENCIÓN DE FITOMEDICAMENTOS ANTITUMORALES CON ESTÁNDARES INTERNACIONALES. MODELO DE CASO CAESALPINIA SPINOSA.</v>
          </cell>
          <cell r="M1384">
            <v>69</v>
          </cell>
          <cell r="N1384">
            <v>42.84</v>
          </cell>
          <cell r="O1384" t="str">
            <v>CONTRATADO EN EJECUCIÓN</v>
          </cell>
        </row>
        <row r="1385">
          <cell r="K1385">
            <v>2013000100135</v>
          </cell>
          <cell r="L1385" t="str">
            <v>INVESTIGACIÓN NODOS DE BIODIVERSIDAD: INVESTIGACIÓN Y APROPIACIÓN SOCIAL DE LA BIODIVERSIDAD EN LA REGIÓN CAPITAL BOGOTÁ</v>
          </cell>
          <cell r="M1385">
            <v>69.739999999999995</v>
          </cell>
          <cell r="N1385">
            <v>11.38</v>
          </cell>
          <cell r="O1385" t="str">
            <v>CONTRATADO EN EJECUCIÓN</v>
          </cell>
        </row>
        <row r="1386">
          <cell r="K1386">
            <v>2016000050021</v>
          </cell>
          <cell r="L1386" t="str">
            <v>ESTUDIOS DE LA AVENIDA LONGITUDINAL DE OCCIDENTE, RAMAL AV. VILLAVICENCIO HASTA LA AV. CALI Y RAMAL AV. AMÉRICAS HASTA LA AV. CALI, BOGOTÁ D.C.</v>
          </cell>
          <cell r="M1386">
            <v>0</v>
          </cell>
          <cell r="N1386">
            <v>0</v>
          </cell>
          <cell r="O1386" t="str">
            <v>SIN MIGRAR</v>
          </cell>
        </row>
        <row r="1387">
          <cell r="K1387">
            <v>2013002130003</v>
          </cell>
          <cell r="L1387" t="str">
            <v>CONSTRUCCIÓN DEL PARQUE CENTRAL DEL MUNICIPIO DE ACHÍ, DEPARTAMENTO DE BOLÍVAR</v>
          </cell>
          <cell r="M1387">
            <v>100</v>
          </cell>
          <cell r="N1387">
            <v>100</v>
          </cell>
          <cell r="O1387" t="str">
            <v>TERMINADO</v>
          </cell>
        </row>
        <row r="1388">
          <cell r="K1388">
            <v>2013002130018</v>
          </cell>
          <cell r="L1388" t="str">
            <v>CONSTRUCCIÓN DEL MURO DE CERRAMIENTO Y ADECUACION DE LA CANCHA DE FÚTBOL DEL MUNICIPIO DE ACHÍ DEPARTAMENTO DE BOLÍVAR</v>
          </cell>
          <cell r="M1388">
            <v>100</v>
          </cell>
          <cell r="N1388">
            <v>100</v>
          </cell>
          <cell r="O1388" t="str">
            <v>CERRADO</v>
          </cell>
        </row>
        <row r="1389">
          <cell r="K1389">
            <v>2015002130004</v>
          </cell>
          <cell r="L1389" t="str">
            <v>CONSTRUCCIÓN DEL SISTEMA DE GRADERIAS DE LA CANCHA DE FÚTBOL DEL MUNICIPIO DE ACHÍ DEPARTAMENTO DE BOLÍVAR</v>
          </cell>
          <cell r="M1389">
            <v>100</v>
          </cell>
          <cell r="N1389">
            <v>100</v>
          </cell>
          <cell r="O1389" t="str">
            <v>CERRADO</v>
          </cell>
        </row>
        <row r="1390">
          <cell r="K1390">
            <v>2015002130007</v>
          </cell>
          <cell r="L1390" t="str">
            <v>MEJORAMIENTO DE LA VÍA  QUE COMUNICA EL CORREGIMIENTO DE TACUYALTA - VEREDA LA PUENTE DEL K0+000 AL K4+680 EN EL MUNICIPIO DE ACHÍ DEPARTAMENTO DE BOLÍVAR</v>
          </cell>
          <cell r="M1390">
            <v>79.87</v>
          </cell>
          <cell r="N1390">
            <v>70.739999999999995</v>
          </cell>
          <cell r="O1390" t="str">
            <v>CONTRATADO EN EJECUCIÓN</v>
          </cell>
        </row>
        <row r="1391">
          <cell r="K1391">
            <v>2013130300001</v>
          </cell>
          <cell r="L1391" t="str">
            <v>DISEÑO Y ESTUDIOS PARA LA CONSTRUCCION DE PAVIMENTO RIGIDO EN CALLES DE LA CABECERA MUNICIPAL DE ALTOS DEL ROSARIO, BOLÍVAR, CARIBE</v>
          </cell>
          <cell r="M1391">
            <v>100</v>
          </cell>
          <cell r="N1391">
            <v>100</v>
          </cell>
          <cell r="O1391" t="str">
            <v>TERMINADO</v>
          </cell>
        </row>
        <row r="1392">
          <cell r="K1392">
            <v>2013130300002</v>
          </cell>
          <cell r="L1392" t="str">
            <v>CONSTRUCCIÓN DE PARQUE RECREATIVO PRINCIPAL EN LA CABECERA MUNICIPAL DE ALTOS DEL ROSARIO, BOLÍVAR, CARIBE</v>
          </cell>
          <cell r="M1392">
            <v>100</v>
          </cell>
          <cell r="N1392">
            <v>97.07</v>
          </cell>
          <cell r="O1392" t="str">
            <v>TERMINADO</v>
          </cell>
        </row>
        <row r="1393">
          <cell r="K1393">
            <v>2013130300003</v>
          </cell>
          <cell r="L1393" t="str">
            <v>CONSTRUCCIÓN DE MUELLE FLUVIAL DE PASAJEROS EN LA CABECERA MUNICIPAL DE ALTOS DEL ROSARIO, BOLÍVAR, CARIBE</v>
          </cell>
          <cell r="M1393">
            <v>100</v>
          </cell>
          <cell r="N1393">
            <v>97.03</v>
          </cell>
          <cell r="O1393" t="str">
            <v>TERMINADO</v>
          </cell>
        </row>
        <row r="1394">
          <cell r="K1394">
            <v>2013130300004</v>
          </cell>
          <cell r="L1394" t="str">
            <v>CONSTRUCCIÓN DE PAVIMENTO EN CONCRETO RIGIDO EN CALLES DE LA CABECERA MUNICIPAL DE ALTOS DEL ROSARIO, DEPARTAMENTO DE BOLÍVAR, CARIBE.</v>
          </cell>
          <cell r="M1394">
            <v>100</v>
          </cell>
          <cell r="N1394">
            <v>26.03</v>
          </cell>
          <cell r="O1394" t="str">
            <v>TERMINADO</v>
          </cell>
        </row>
        <row r="1395">
          <cell r="K1395">
            <v>2013130420001</v>
          </cell>
          <cell r="L1395" t="str">
            <v>CONSTRUCCIÓN POLIDEPORTIVO EN LA CANCHA JAVIER PAYARES LOZANO UBICADA EN LA CRA 5 ENTRE CALLES 2 Y 3, CORREGIMIENTO DE SAN RAFAEL, AREA RURAL DEL MUNICIPIO DE ARENAL DEL SUR - DPTO DE BOLIVAR</v>
          </cell>
          <cell r="M1395">
            <v>100</v>
          </cell>
          <cell r="N1395">
            <v>100</v>
          </cell>
          <cell r="O1395" t="str">
            <v>CERRADO</v>
          </cell>
        </row>
        <row r="1396">
          <cell r="K1396">
            <v>2013130420002</v>
          </cell>
          <cell r="L1396" t="str">
            <v>CONSTRUCCIÓN DE PAVIMENTO EN CONCRETO RIGIDO EN CALLES DE LA CABECERA MUNICIPAL DE ARENAL - BOLIVAR</v>
          </cell>
          <cell r="M1396">
            <v>100</v>
          </cell>
          <cell r="N1396">
            <v>99.95</v>
          </cell>
          <cell r="O1396" t="str">
            <v>CERRADO</v>
          </cell>
        </row>
        <row r="1397">
          <cell r="K1397">
            <v>2015130420001</v>
          </cell>
          <cell r="L1397" t="str">
            <v>CONSTRUCCIÓN DE CERRAMIENTO Y CANCHA MULTIPLE PARA LA INSTITUCION EDUCATIVA EMA TRONCOSO RABELO DEL CORREGIMIENTO DE BUENAVISTA MUNICIPIO DE ARENAL - BOLIVAR</v>
          </cell>
          <cell r="M1397">
            <v>100</v>
          </cell>
          <cell r="N1397">
            <v>100</v>
          </cell>
          <cell r="O1397" t="str">
            <v>TERMINADO</v>
          </cell>
        </row>
        <row r="1398">
          <cell r="K1398">
            <v>2016130420001</v>
          </cell>
          <cell r="L1398" t="str">
            <v>ESTUDIOS PARA LA CONSTRUCCION DE PAVIMENTO RIGIDO PARA LAS CALLES 9 HACIA EL PUENTE Y BARRIO SANTA ROSA DE LA CABECERA MUNICIPAL DE ARENAL - BOLIVAR</v>
          </cell>
          <cell r="M1398">
            <v>0</v>
          </cell>
          <cell r="N1398">
            <v>0</v>
          </cell>
          <cell r="O1398" t="str">
            <v>CONTRATADO EN EJECUCIÓN</v>
          </cell>
        </row>
        <row r="1399">
          <cell r="K1399">
            <v>2016130420002</v>
          </cell>
          <cell r="L1399" t="str">
            <v>CONSTRUCCIÓN DE PAVIMENTO RÍGIDO PARA LAS CALLES 9 HACIA EL PUENTE Y BARRIO SANTA ROSA DE LA CABECERA MUNICIPAL DE ARENAL - BOLÍVAR</v>
          </cell>
          <cell r="M1399">
            <v>0</v>
          </cell>
          <cell r="N1399">
            <v>0</v>
          </cell>
          <cell r="O1399" t="str">
            <v>SIN CONTRATAR</v>
          </cell>
        </row>
        <row r="1400">
          <cell r="K1400">
            <v>2013130520001</v>
          </cell>
          <cell r="L1400" t="str">
            <v>ADECUACIÓN INSTALACIONES ELECTRICAS PISTA DE PATINAJE Y CANCHA DE FUTBOL ESTADIO BENJAMIN HERRERA ARJONA, BOLÍVAR, CARIBE</v>
          </cell>
          <cell r="M1400">
            <v>100</v>
          </cell>
          <cell r="N1400">
            <v>98.04</v>
          </cell>
          <cell r="O1400" t="str">
            <v>CERRADO</v>
          </cell>
        </row>
        <row r="1401">
          <cell r="K1401">
            <v>2013130520002</v>
          </cell>
          <cell r="L1401" t="str">
            <v>REHABILITACIÓN Y MANTENIMIENTO DE LAS VIAS URBANAS DEL MUNICIPIO DE ARJONA, BOLÍVAR, CARIBE</v>
          </cell>
          <cell r="M1401">
            <v>100</v>
          </cell>
          <cell r="N1401">
            <v>99.49</v>
          </cell>
          <cell r="O1401" t="str">
            <v>CERRADO</v>
          </cell>
        </row>
        <row r="1402">
          <cell r="K1402">
            <v>2013130520004</v>
          </cell>
          <cell r="L1402" t="str">
            <v>CONSTRUCCIÓN PAVIMENTO EN CONCRETO RIGIDO, ANDENES, BORDILLOS Y  OBRAS DE ALCANTARILLADO DE LA CALLE EL CEIBAL ARJONA, BOLÍVAR, CARIBE</v>
          </cell>
          <cell r="M1402">
            <v>100</v>
          </cell>
          <cell r="N1402">
            <v>83.47</v>
          </cell>
          <cell r="O1402" t="str">
            <v>TERMINADO</v>
          </cell>
        </row>
        <row r="1403">
          <cell r="K1403">
            <v>2014130520001</v>
          </cell>
          <cell r="L1403" t="str">
            <v>INSTALACIÓN DE AULAS INTELIGENTES EN INSTITUCIONES EDUCATIVAS DE MEDIA Y BÁSICA EN ARJONA, BOLÍVAR, CARIBE</v>
          </cell>
          <cell r="M1403">
            <v>100</v>
          </cell>
          <cell r="N1403">
            <v>99.96</v>
          </cell>
          <cell r="O1403" t="str">
            <v>CERRADO</v>
          </cell>
        </row>
        <row r="1404">
          <cell r="K1404">
            <v>2014130520002</v>
          </cell>
          <cell r="L1404" t="str">
            <v>CONSTRUCCIÓN PAVIMENTO EN CONCRETO RIGIDO ANDENES, BORDILLO Y OBRAS DE ALCANTARILLADO EN LA CALLE LA PALMA ,SECTOR SUR  EN ARJONA, BOLÍVAR, CARIBE</v>
          </cell>
          <cell r="M1404">
            <v>100</v>
          </cell>
          <cell r="N1404">
            <v>93.41</v>
          </cell>
          <cell r="O1404" t="str">
            <v>TERMINADO</v>
          </cell>
        </row>
        <row r="1405">
          <cell r="K1405">
            <v>2014130520003</v>
          </cell>
          <cell r="L1405" t="str">
            <v>CONSTRUCCIÓN Y REMODELACIÓN DE CANCHAS Y PARQUES INFANTILES EN EL AREA URBANA Y RURAL DE ARJONA, BOLÍVAR, CARIBE</v>
          </cell>
          <cell r="M1405">
            <v>99.98</v>
          </cell>
          <cell r="N1405">
            <v>93.41</v>
          </cell>
          <cell r="O1405" t="str">
            <v>TERMINADO</v>
          </cell>
        </row>
        <row r="1406">
          <cell r="K1406">
            <v>2014130520004</v>
          </cell>
          <cell r="L1406" t="str">
            <v>CONSTRUCCIÓN PAVIMENTO EN CONCRETO RIGIDO,BORDILLOS, ANDENES Y OBRAS DE DRENAJE EN LA CALLE LOMBA(PRIMERA ETAPA), ARJONA, BOLÍVAR, CARIBE</v>
          </cell>
          <cell r="M1406">
            <v>100</v>
          </cell>
          <cell r="N1406">
            <v>99.94</v>
          </cell>
          <cell r="O1406" t="str">
            <v>TERMINADO</v>
          </cell>
        </row>
        <row r="1407">
          <cell r="K1407">
            <v>2014130520005</v>
          </cell>
          <cell r="L1407" t="str">
            <v>CONSTRUCCIÓN PAVIMENTO EN CONCRETO RIGIDO Y OBRAS DE ALCANTARILLADO DE LA CALLE 42 DEL BARRIO SANTA LUCIA ARJONA, BOLÍVAR, CARIBE</v>
          </cell>
          <cell r="M1407">
            <v>100</v>
          </cell>
          <cell r="N1407">
            <v>100</v>
          </cell>
          <cell r="O1407" t="str">
            <v>TERMINADO</v>
          </cell>
        </row>
        <row r="1408">
          <cell r="K1408">
            <v>2015130520001</v>
          </cell>
          <cell r="L1408" t="str">
            <v>CONSTRUCCIÓN PAVIMENTO EN CONCRETO RIGIDO Y OBRAS DE DRENAJE DE LAS CALLES  DEL SECTOR URBANO DEL MUNICIPIO ARJONA, BOLÍVAR, CARIBE</v>
          </cell>
          <cell r="M1408">
            <v>100</v>
          </cell>
          <cell r="N1408">
            <v>99.84</v>
          </cell>
          <cell r="O1408" t="str">
            <v>TERMINADO</v>
          </cell>
        </row>
        <row r="1409">
          <cell r="K1409">
            <v>2015130520005</v>
          </cell>
          <cell r="L1409" t="str">
            <v>CONSTRUCCIÓN EN PAVIMENTO  RÍGIDO, BORDILLOS, ANDENES  Y OBRAS DE ALCANTARILLADO EN LA CALLE LOMBA (TERCERA ETAPA) ARJONA</v>
          </cell>
          <cell r="M1409">
            <v>100</v>
          </cell>
          <cell r="N1409">
            <v>99.98</v>
          </cell>
          <cell r="O1409" t="str">
            <v>CERRADO</v>
          </cell>
        </row>
        <row r="1410">
          <cell r="K1410">
            <v>2015130520007</v>
          </cell>
          <cell r="L1410" t="str">
            <v>CONSTRUCCIÓN EN PAVIMENTO RIGIDO DE CINCO TRAMOS DE VIAS URBANAS, ANDENES,BORDILLOS,Y OBRAS DE DRENAJE EN EL MUNICIPIO DE ARJONA DEPARTAMENTO DE BOLIVAR</v>
          </cell>
          <cell r="M1410">
            <v>100</v>
          </cell>
          <cell r="N1410">
            <v>99.8</v>
          </cell>
          <cell r="O1410" t="str">
            <v>CERRADO</v>
          </cell>
        </row>
        <row r="1411">
          <cell r="K1411">
            <v>2015130520008</v>
          </cell>
          <cell r="L1411" t="str">
            <v>DOTACIÓN E INSTALACIÓN DE PARQUES BIOSALUDABLE EN EL ÁREA URBANA  DEL MUNICIPIO DE ARJONA, BOLIVAR</v>
          </cell>
          <cell r="M1411">
            <v>100</v>
          </cell>
          <cell r="N1411">
            <v>99.89</v>
          </cell>
          <cell r="O1411" t="str">
            <v>CERRADO</v>
          </cell>
        </row>
        <row r="1412">
          <cell r="K1412">
            <v>2015130520009</v>
          </cell>
          <cell r="L1412" t="str">
            <v>CONSTRUCCIÓN DE ANDENES BORDILLO Y CUNETAS EN LOS CORREGIMIENTOS DE  SINCERIN  Y ROCHA DE ARJONA, BOLÍVAR, CARIBE</v>
          </cell>
          <cell r="M1412">
            <v>0</v>
          </cell>
          <cell r="N1412">
            <v>59.5</v>
          </cell>
          <cell r="O1412" t="str">
            <v>CONTRATADO EN EJECUCIÓN</v>
          </cell>
        </row>
        <row r="1413">
          <cell r="K1413">
            <v>2015130520011</v>
          </cell>
          <cell r="L1413" t="str">
            <v>CONSTRUCCIÓN DE CUNETAS, BORDILLOS Y ANDENES EN CONCRETO EN LA CALLE 20 DE JULIO EN EL MUNICIPIO DE ARJONA,  DEPARTAMENTO DE BOLIVAR, CARIBE</v>
          </cell>
          <cell r="M1413">
            <v>100</v>
          </cell>
          <cell r="N1413">
            <v>100</v>
          </cell>
          <cell r="O1413" t="str">
            <v>TERMINADO</v>
          </cell>
        </row>
        <row r="1414">
          <cell r="K1414">
            <v>2016130520001</v>
          </cell>
          <cell r="L1414" t="str">
            <v>CONSTRUCCIÓN ALUMBRADO PÚBLICO  CARRETERA TRONCAL DE OCCIDENTE ENTRE KM 81+300 Y KM 76+150 DEL MUNICIPIO DE ARJONA BOLIVAR</v>
          </cell>
          <cell r="M1414">
            <v>0</v>
          </cell>
          <cell r="N1414">
            <v>0</v>
          </cell>
          <cell r="O1414" t="str">
            <v>SIN CONTRATAR</v>
          </cell>
        </row>
        <row r="1415">
          <cell r="K1415">
            <v>2016130520002</v>
          </cell>
          <cell r="L1415" t="str">
            <v>ADECUACIÓN Y MEJORAMIENTO DEL ENTORNO Y CERRAMIENTO DEL CEMENTERIO MUNICIPAL ARJONA- BOLÍVAR</v>
          </cell>
          <cell r="M1415">
            <v>0</v>
          </cell>
          <cell r="N1415">
            <v>0</v>
          </cell>
          <cell r="O1415" t="str">
            <v>SIN CONTRATAR</v>
          </cell>
        </row>
        <row r="1416">
          <cell r="K1416">
            <v>2012002130011</v>
          </cell>
          <cell r="L1416" t="str">
            <v>CONSTRUCCIÓN DE ANDENES, BORDILLOS, CUNETAS Y MEJORAMIENTO DEL AFIRMADO DE LAS VÍAS URBANAS DEL MUNICIPIO DE ARROYOHONDO</v>
          </cell>
          <cell r="M1416">
            <v>100</v>
          </cell>
          <cell r="N1416">
            <v>100</v>
          </cell>
          <cell r="O1416" t="str">
            <v>CERRADO</v>
          </cell>
        </row>
        <row r="1417">
          <cell r="K1417">
            <v>2013002130019</v>
          </cell>
          <cell r="L1417" t="str">
            <v>CONSTRUCCIÓN DE BORDILLOS ANDENES Y CUNETAS DEL CASCO URBANO DE ARROYOHONDO, BOLÍVAR, CARIBE</v>
          </cell>
          <cell r="M1417">
            <v>100</v>
          </cell>
          <cell r="N1417">
            <v>100</v>
          </cell>
          <cell r="O1417" t="str">
            <v>CERRADO</v>
          </cell>
        </row>
        <row r="1418">
          <cell r="K1418">
            <v>2014002130009</v>
          </cell>
          <cell r="L1418" t="str">
            <v>CONSTRUCCIÓN DE BORDILLOS ANDENES Y CUNETAS DE ARROYOHONDO, BOLÍVAR, CARIBE</v>
          </cell>
          <cell r="M1418">
            <v>100</v>
          </cell>
          <cell r="N1418">
            <v>98.93</v>
          </cell>
          <cell r="O1418" t="str">
            <v>CERRADO</v>
          </cell>
        </row>
        <row r="1419">
          <cell r="K1419">
            <v>2015002130013</v>
          </cell>
          <cell r="L1419" t="str">
            <v>CONSTRUCCIÓN DE BORDILLOS ANDENES Y CUNETAS DEL CASCO URBANO DE ARROYOHONDO, BOLÍVAR</v>
          </cell>
          <cell r="M1419">
            <v>100</v>
          </cell>
          <cell r="N1419">
            <v>100</v>
          </cell>
          <cell r="O1419" t="str">
            <v>CERRADO</v>
          </cell>
        </row>
        <row r="1420">
          <cell r="K1420">
            <v>2012002130013</v>
          </cell>
          <cell r="L1420" t="str">
            <v>CONSTRUCCIÓN DE 350 METROS LINEALES EN CONCRETO RIGIDO DE VÍA DE LA CARRERA 4 HASTA LA INTERSECCIÓN CON LA CALLE 13 EN EL MUNICIPIO DE BARRANCO DE LOBA, BOLÍVAR</v>
          </cell>
          <cell r="M1420">
            <v>100</v>
          </cell>
          <cell r="N1420">
            <v>100</v>
          </cell>
          <cell r="O1420" t="str">
            <v>TERMINADO</v>
          </cell>
        </row>
        <row r="1421">
          <cell r="K1421">
            <v>2014130740001</v>
          </cell>
          <cell r="L1421" t="str">
            <v>CONSTRUCCIÓN DE 309 METROS LINEALES EN CONCRETO RIGIDO DE LA VÍA EN DOBLE CALZADA, ANDENES, CUNETAS Y BORDILLOS DE LA CRA 4, DESDE LA ENTRADA MUNICIPAL HASTA LA CALLE 14 Y LA CALLE 10, A LA CALLE 8 DE BARRANCO DE LOBA, BOLÍVAR, CARIBE</v>
          </cell>
          <cell r="M1421">
            <v>100</v>
          </cell>
          <cell r="N1421">
            <v>99.99</v>
          </cell>
          <cell r="O1421" t="str">
            <v>TERMINADO</v>
          </cell>
        </row>
        <row r="1422">
          <cell r="K1422">
            <v>2012000020032</v>
          </cell>
          <cell r="L1422" t="str">
            <v>ESTUDIOS PARA DESARROLLAR LA FASE II DEL CENTRO DE EVENTOS Y EXPOSICIONES CARTAGENA, BOLÍVAR, CARIBE</v>
          </cell>
          <cell r="M1422">
            <v>38.75</v>
          </cell>
          <cell r="N1422">
            <v>47.62</v>
          </cell>
          <cell r="O1422" t="str">
            <v>CONTRATADO EN EJECUCIÓN</v>
          </cell>
        </row>
        <row r="1423">
          <cell r="K1423">
            <v>2014000020007</v>
          </cell>
          <cell r="L1423" t="str">
            <v>PREVENCIÓN DEL FENOMENO DE EROSIÓN EN LA ISLA DE TIERRA BOMBA DEL DISTRITO DE CARTAGENA</v>
          </cell>
          <cell r="M1423">
            <v>28.57</v>
          </cell>
          <cell r="N1423">
            <v>55.49</v>
          </cell>
          <cell r="O1423" t="str">
            <v>CONTRATADO EN EJECUCIÓN</v>
          </cell>
        </row>
        <row r="1424">
          <cell r="K1424">
            <v>2012000020001</v>
          </cell>
          <cell r="L1424" t="str">
            <v>ESTUDIOS DE PRE INVERSION PARA LA CONSTRUCCION Y DOTACION DE 10 CDI EN EL DEPARTAMENTO DE BOLIVAR ALTOS DEL ROSARIO, BOLÍVAR, CARIBE</v>
          </cell>
          <cell r="M1424">
            <v>100</v>
          </cell>
          <cell r="N1424">
            <v>98.25</v>
          </cell>
          <cell r="O1424" t="str">
            <v>CERRADO</v>
          </cell>
        </row>
        <row r="1425">
          <cell r="K1425">
            <v>2012000020008</v>
          </cell>
          <cell r="L1425" t="str">
            <v>CONSTRUCCIÓN ,OPTIMIZACIÓN, AMPLIACION Y/O REHABILITACIÓN DEL SISTEMA DE ACUEDUCTO DEL MUNICIPIO DE SAN JACINTO DEL CAUCA, DPTO DE BOLÍVAR</v>
          </cell>
          <cell r="M1425">
            <v>97.47</v>
          </cell>
          <cell r="N1425">
            <v>100</v>
          </cell>
          <cell r="O1425" t="str">
            <v>CONTRATADO EN EJECUCIÓN</v>
          </cell>
        </row>
        <row r="1426">
          <cell r="K1426">
            <v>2012000020010</v>
          </cell>
          <cell r="L1426" t="str">
            <v>IMPLEMENTACIÓN DE 360 HAS DE CACAO/PLÁTANO PARA BENEFICIAR A 180 PRODUCTORES LOCALIZADOS EN EL MUNICIPIO DE EL CARMEN DE BOLÍVAR, SAN JACINTO Y SAN JUAN NEPOMUCENO EN EL DEPTO DE BOLÍVAR.</v>
          </cell>
          <cell r="M1426">
            <v>100</v>
          </cell>
          <cell r="N1426">
            <v>100</v>
          </cell>
          <cell r="O1426" t="str">
            <v>TERMINADO</v>
          </cell>
        </row>
        <row r="1427">
          <cell r="K1427">
            <v>2012000020011</v>
          </cell>
          <cell r="L1427" t="str">
            <v>RECUPERACIÓN DE LA ESPECIE DE BOCACHICO EN LOS CUERPOS DE AGUA DEL CARIBE,  EN EL DEPARTAMENTO DE BOLÍVAR.</v>
          </cell>
          <cell r="M1427">
            <v>100</v>
          </cell>
          <cell r="N1427">
            <v>99.97</v>
          </cell>
          <cell r="O1427" t="str">
            <v>TERMINADO</v>
          </cell>
        </row>
        <row r="1428">
          <cell r="K1428">
            <v>2012000020013</v>
          </cell>
          <cell r="L1428" t="str">
            <v>IMPLEMENTACIÓN DE 120 HECTÁREAS DE JATROPHA CURCAS (PIÑON) PARA BENEFICIAR A 30 PEQUEÑOS PRODUCTORES LOCALIZADOS EN LAS VEREDAS DE LOS MUNICPIOS DE TURBACO Y MAHATES EN EL MARCO DEL PLAN DE DESARROLLO BOLIVAR GANADOR.</v>
          </cell>
          <cell r="M1428">
            <v>100</v>
          </cell>
          <cell r="N1428">
            <v>98.26</v>
          </cell>
          <cell r="O1428" t="str">
            <v>TERMINADO</v>
          </cell>
        </row>
        <row r="1429">
          <cell r="K1429">
            <v>2012000020014</v>
          </cell>
          <cell r="L1429" t="str">
            <v>IMPLEMENTACIÓN DE 10 HECTÁREAS DE PIÑA PARA BENEFICIAR A 50 PEQUEÑOS PRODUCTORES LOCALIZADOS EN LOS MUNICIPIOS DE ARJONA, TURBACO, SANTA CATALINA Y VILLANUEVA EN EL MARCO DEL PLAN DE DESARROLLO BOLIVAR GANADOR.</v>
          </cell>
          <cell r="M1429">
            <v>100</v>
          </cell>
          <cell r="N1429">
            <v>100</v>
          </cell>
          <cell r="O1429" t="str">
            <v>TERMINADO</v>
          </cell>
        </row>
        <row r="1430">
          <cell r="K1430">
            <v>2012000020029</v>
          </cell>
          <cell r="L1430" t="str">
            <v>INFRAESTRUCTURA TECNOLÓGICA Y FORMACIÓN DIGITAL PARA LA COMPETITIVIDAD EN EL DEPARTAMENTO DE BOLIVAR</v>
          </cell>
          <cell r="M1430">
            <v>65</v>
          </cell>
          <cell r="N1430">
            <v>79.959999999999994</v>
          </cell>
          <cell r="O1430" t="str">
            <v>CONTRATADO EN EJECUCIÓN</v>
          </cell>
        </row>
        <row r="1431">
          <cell r="K1431">
            <v>2012000020037</v>
          </cell>
          <cell r="L1431" t="str">
            <v>ESTUDIOS Y OBRAS DE LIBERACIÓN DEL CENTRO CULTURAL PARA EL DESARROLLO DE LAS ARTES, LA CULTURA Y LAS ARTESANÍAS DE BOLÍVAR Y EL CARIBE</v>
          </cell>
          <cell r="M1431">
            <v>100</v>
          </cell>
          <cell r="N1431">
            <v>99.88</v>
          </cell>
          <cell r="O1431" t="str">
            <v>TERMINADO</v>
          </cell>
        </row>
        <row r="1432">
          <cell r="K1432">
            <v>2012000020038</v>
          </cell>
          <cell r="L1432" t="str">
            <v>MEJORAMIENTO PAVIMENTACION EN CONCRETO ASFALTICO DE 10 KMS DE VÍA EN EL MUNICIPIO DEL GUAMO (DESDE LA TRONCAL HASTA EL CASCO URBANO DEL MUNICIPIO DEL GUAMO)</v>
          </cell>
          <cell r="M1432">
            <v>100</v>
          </cell>
          <cell r="N1432">
            <v>99.99</v>
          </cell>
          <cell r="O1432" t="str">
            <v>TERMINADO</v>
          </cell>
        </row>
        <row r="1433">
          <cell r="K1433">
            <v>2012000020039</v>
          </cell>
          <cell r="L1433" t="str">
            <v>CONSTRUCCIÓN OPTIMIZACIÓN, AMPLIACIÓN Y/O REHABILITACIÓN DEL SISTEMA DE ACUEDUCTO DEL MUNICIPIO DE TALAIGUA NUEVO DEPARTAMENTO DE BOLIVAR</v>
          </cell>
          <cell r="M1433">
            <v>100</v>
          </cell>
          <cell r="N1433">
            <v>100</v>
          </cell>
          <cell r="O1433" t="str">
            <v>TERMINADO</v>
          </cell>
        </row>
        <row r="1434">
          <cell r="K1434">
            <v>2012000100189</v>
          </cell>
          <cell r="L1434" t="str">
            <v>DESARROLLO SOSTENIBLE DE LA ACUICULTURA EN EL CARIBE COLOMBIANO</v>
          </cell>
          <cell r="M1434">
            <v>79.739999999999995</v>
          </cell>
          <cell r="N1434">
            <v>71.45</v>
          </cell>
          <cell r="O1434" t="str">
            <v>CONTRATADO EN EJECUCIÓN</v>
          </cell>
        </row>
        <row r="1435">
          <cell r="K1435">
            <v>2012002130001</v>
          </cell>
          <cell r="L1435" t="str">
            <v>DESARROLLO DE ALTERNATIVAS PRODUCTIVAS PARA ARTESANOS COMO MECANISMO DE GENERACION DE INGRESOS Y MANTENIMIENTO DE SUS TRADICIONES EN EL DEPARTAMENTO DE BOLIVAR. PRIMERA ETAPA. 10 MUNICIPIOS Y 1 CORREGIMIENTO DEL DEPARTAMENTO.</v>
          </cell>
          <cell r="M1435">
            <v>100</v>
          </cell>
          <cell r="N1435">
            <v>92.21</v>
          </cell>
          <cell r="O1435" t="str">
            <v>TERMINADO</v>
          </cell>
        </row>
        <row r="1436">
          <cell r="K1436">
            <v>2012002130002</v>
          </cell>
          <cell r="L1436" t="str">
            <v>DOTACIÓN AYUDAS TÉCNICAS Y CONOCIMIENTO PARA DIGNIFICACIÓN DE CONDICIONES DE VIDA DE POBLACIÓN DICAPACITADA. TODO EL DEPARTAMENTO, BOLÍVAR, CARIBE</v>
          </cell>
          <cell r="M1436">
            <v>100</v>
          </cell>
          <cell r="N1436">
            <v>97.77</v>
          </cell>
          <cell r="O1436" t="str">
            <v>CERRADO</v>
          </cell>
        </row>
        <row r="1437">
          <cell r="K1437">
            <v>2012002130003</v>
          </cell>
          <cell r="L1437" t="str">
            <v>MEJORAMIENTO PAVIMENTACIÓN EN CONCRETO ASFÁLTICO DE 5 KILOMETROS DE VÍA SANTA CATALINA, BOLÍVAR, CARIBE</v>
          </cell>
          <cell r="M1437">
            <v>100</v>
          </cell>
          <cell r="N1437">
            <v>99.06</v>
          </cell>
          <cell r="O1437" t="str">
            <v>TERMINADO</v>
          </cell>
        </row>
        <row r="1438">
          <cell r="K1438">
            <v>2012002130005</v>
          </cell>
          <cell r="L1438" t="str">
            <v>CONSTRUCCIÓN DE LA MEMORIA HISTÓRICA DE LAS MUJERES VÍCTIMAS DEL CONFLICTO ARMADO EN LOS MUNICIPIOS EL CARMEN DE BOLÍVAR, MARIA LA BAJA, SAN JUAN NEPOMUCENO Y ZAMBRANO</v>
          </cell>
          <cell r="M1438">
            <v>100</v>
          </cell>
          <cell r="N1438">
            <v>87.88</v>
          </cell>
          <cell r="O1438" t="str">
            <v>CERRADO</v>
          </cell>
        </row>
        <row r="1439">
          <cell r="K1439">
            <v>2012002130006</v>
          </cell>
          <cell r="L1439" t="str">
            <v>IMPLEMENTACIÓN DEL CENTRO DE PENSAMIENTO Y GOBERNANZA DEPARTAMENTAL DE BOLÍVAR</v>
          </cell>
          <cell r="M1439">
            <v>100</v>
          </cell>
          <cell r="N1439">
            <v>73.08</v>
          </cell>
          <cell r="O1439" t="str">
            <v>TERMINADO</v>
          </cell>
        </row>
        <row r="1440">
          <cell r="K1440">
            <v>2012002130024</v>
          </cell>
          <cell r="L1440" t="str">
            <v>CONSTRUCCIÓN DE TRES BOX COLVERTS EN EL CORREGIMIENTO DE SAN CAYETANO SAN JUAN NEPOMUCENO, BOLÍVAR, CARIBE</v>
          </cell>
          <cell r="M1440">
            <v>100</v>
          </cell>
          <cell r="N1440">
            <v>99.79</v>
          </cell>
          <cell r="O1440" t="str">
            <v>CERRADO</v>
          </cell>
        </row>
        <row r="1441">
          <cell r="K1441">
            <v>2013000020014</v>
          </cell>
          <cell r="L1441" t="str">
            <v>REHABILITACIÓN Y MEJORAMIENTO DEL CARRETEABLE SOPLAVIENTO - EL CHORRO DE LOS CHIVOS - MAHATES DEL K0+000, EN EL DEPARTAMENTO DE BOLIVAR MAHATES, BOLÍVAR, CARIBE</v>
          </cell>
          <cell r="M1441">
            <v>100</v>
          </cell>
          <cell r="N1441">
            <v>99.94</v>
          </cell>
          <cell r="O1441" t="str">
            <v>CERRADO</v>
          </cell>
        </row>
        <row r="1442">
          <cell r="K1442">
            <v>2013000020047</v>
          </cell>
          <cell r="L1442" t="str">
            <v>CONSTRUCCIÓN OPTIMIZACIÓN Y AMPLIACIÓN DE LAS REDES DE DISTRIBUCIÓN DE LOS MUNICIPIOS DE ARJONA Y TURBACO SECTORES 4,5,8,9,11, BOLIVAR</v>
          </cell>
          <cell r="M1442">
            <v>100</v>
          </cell>
          <cell r="N1442">
            <v>100</v>
          </cell>
          <cell r="O1442" t="str">
            <v>TERMINADO</v>
          </cell>
        </row>
        <row r="1443">
          <cell r="K1443">
            <v>2013000020056</v>
          </cell>
          <cell r="L1443" t="str">
            <v>MEJORAMIENTO DE LA PRODUCTIVIDAD Y LA SOSTENIBILIDAD Y REDUCCIÓN DEL USO DEL MERCURIO EN LOS DISTRITOS MINEROS DE LA MOJANA Y EL MAGDALENA MEDIO BOLIVARENSE</v>
          </cell>
          <cell r="M1443">
            <v>100</v>
          </cell>
          <cell r="N1443">
            <v>72.78</v>
          </cell>
          <cell r="O1443" t="str">
            <v>CERRADO</v>
          </cell>
        </row>
        <row r="1444">
          <cell r="K1444">
            <v>2013000020077</v>
          </cell>
          <cell r="L1444" t="str">
            <v>IMPLEMENTACIÓN Y DOTACIÓN DEL PLAN NACIONAL DE VIGILANCIA COMUNITARIA POR CUADRANTES PARA 10 MUNICIPIOS DEL DEPARTAMENTO DE BOLÍVAR</v>
          </cell>
          <cell r="M1444">
            <v>100</v>
          </cell>
          <cell r="N1444">
            <v>99.01</v>
          </cell>
          <cell r="O1444" t="str">
            <v>TERMINADO</v>
          </cell>
        </row>
        <row r="1445">
          <cell r="K1445">
            <v>2013000020079</v>
          </cell>
          <cell r="L1445" t="str">
            <v>IMPLEMENTACIÓN DE ACCIONES PARA DETECTAR TEMPRANAMENTE ALTERACIONES AUDITIVAS EN NIÑOS Y NIÑAS DE 0 A 14 AÑOS DEL DEPARTAMENTO DE BOLÍVAR</v>
          </cell>
          <cell r="M1445">
            <v>100</v>
          </cell>
          <cell r="N1445">
            <v>98.75</v>
          </cell>
          <cell r="O1445" t="str">
            <v>CERRADO</v>
          </cell>
        </row>
        <row r="1446">
          <cell r="K1446">
            <v>2013000020082</v>
          </cell>
          <cell r="L1446" t="str">
            <v>CONSTRUCCIÓN Y DOTACIÓN DE CENTRO DE ALTO RENDIMIENTO DE DEPORTE COLISEO  REGIONAL DE LA DEPRESION MOMPOSINA, BOLÍVAR</v>
          </cell>
          <cell r="M1446">
            <v>100</v>
          </cell>
          <cell r="N1446">
            <v>100</v>
          </cell>
          <cell r="O1446" t="str">
            <v>TERMINADO</v>
          </cell>
        </row>
        <row r="1447">
          <cell r="K1447">
            <v>2013000020084</v>
          </cell>
          <cell r="L1447" t="str">
            <v>MEJORAMIENTO A NIVEL DE PAVIMENTACION EN CONCRETO ASFALTICO DE 21,4KM DE LA VIA ENTRE LOS MUNICIPIOS DE CORDOBA Y ZAMBRANO CÓRDOBA, ZAMBRANO,BOLÍVAR, CARIBE</v>
          </cell>
          <cell r="M1447">
            <v>100</v>
          </cell>
          <cell r="N1447">
            <v>99.9</v>
          </cell>
          <cell r="O1447" t="str">
            <v>TERMINADO</v>
          </cell>
        </row>
        <row r="1448">
          <cell r="K1448">
            <v>2013000020085</v>
          </cell>
          <cell r="L1448" t="str">
            <v>MEJORAMIENTO A NIVEL DE PAVIMENTACIÓN EN CONCRETO ASFÁLTICO DE 8,5 KM DE LA VÍA LOMA ARENA - SANTA CATALINA. FASE II MUNICIPIO DE SANTA CATALINA. DEPARTAMENTO DE BOLÍVAR</v>
          </cell>
          <cell r="M1448">
            <v>100</v>
          </cell>
          <cell r="N1448">
            <v>99.84</v>
          </cell>
          <cell r="O1448" t="str">
            <v>CERRADO</v>
          </cell>
        </row>
        <row r="1449">
          <cell r="K1449">
            <v>2013000020087</v>
          </cell>
          <cell r="L1449" t="str">
            <v>CONSTRUCCIÓN Y DOTACIÓN DE CENTRO DE ALTO RENDIMIENTO DE DEPORTE, COLISEO MUNICIPAL SANTA ROSA DEL SUR, BOLÍVAR</v>
          </cell>
          <cell r="M1449">
            <v>100</v>
          </cell>
          <cell r="N1449">
            <v>100</v>
          </cell>
          <cell r="O1449" t="str">
            <v>TERMINADO</v>
          </cell>
        </row>
        <row r="1450">
          <cell r="K1450">
            <v>2013000020088</v>
          </cell>
          <cell r="L1450" t="str">
            <v>REHABILITACIÓN A NIVEL DE PAVIMENTACIÓN EN CONCRETO ASFALTICO DE 7,17KM DE LA VÍA SECUNDARIA BAYUNCA - VIA AL MAR. MUNICIPIO DE CARTAGENA DE INDIAS D.T Y C.DEPARTAMENTO DE BOLÍVAR.</v>
          </cell>
          <cell r="M1450">
            <v>100</v>
          </cell>
          <cell r="N1450">
            <v>99.9</v>
          </cell>
          <cell r="O1450" t="str">
            <v>CERRADO</v>
          </cell>
        </row>
        <row r="1451">
          <cell r="K1451">
            <v>2013000020119</v>
          </cell>
          <cell r="L1451" t="str">
            <v>CONSTRUCCIÓN DE REDES DE DISTRIBUCIÓN Y CONEXIÓN DE GAS NATURAL A USUARIOS DE MENORES INGRESOS EN 15 POBLACIONES DEL SUR DE BOLÍVAR</v>
          </cell>
          <cell r="M1451">
            <v>47.12</v>
          </cell>
          <cell r="N1451">
            <v>36.590000000000003</v>
          </cell>
          <cell r="O1451" t="str">
            <v>CONTRATADO EN EJECUCIÓN</v>
          </cell>
        </row>
        <row r="1452">
          <cell r="K1452">
            <v>2013000020121</v>
          </cell>
          <cell r="L1452" t="str">
            <v>CONSTRUCCIÓN DE INFRAESTRUCTURA ELÉCTRICA EN COMUNIDADES RURALES DE LOS MUNICIPIOS DE SAN MARTÍN DE LOBA, SANTA ROSA DEL SUR, SIMITÍ Y TIQUISIO EN EL DEPARTAMENTO DE BOLÍVAR</v>
          </cell>
          <cell r="M1452">
            <v>18.64</v>
          </cell>
          <cell r="N1452">
            <v>56.19</v>
          </cell>
          <cell r="O1452" t="str">
            <v>CONTRATADO EN EJECUCIÓN</v>
          </cell>
        </row>
        <row r="1453">
          <cell r="K1453">
            <v>2013000020124</v>
          </cell>
          <cell r="L1453" t="str">
            <v>IMPLEMENTACIÓN DE ACCIONES PARA DETECTAR TEMPRANAMENTE ALTERACIONES VISUALES EN NIÑOS Y NIÑAS DE 0 - 14 AÑOS DEL DEPARTAMENTO DE BOLÍVAR</v>
          </cell>
          <cell r="M1453">
            <v>97.56</v>
          </cell>
          <cell r="N1453">
            <v>98.26</v>
          </cell>
          <cell r="O1453" t="str">
            <v>PARA CIERRE</v>
          </cell>
        </row>
        <row r="1454">
          <cell r="K1454">
            <v>2013000100158</v>
          </cell>
          <cell r="L1454" t="str">
            <v>FORMACIÓN DE TALENTO HUMANO DE ALTO NIVEL: CRÉDITOS CONDONABLES BOLÍVAR GANA CON CIENCIA</v>
          </cell>
          <cell r="M1454">
            <v>84.89</v>
          </cell>
          <cell r="N1454">
            <v>100</v>
          </cell>
          <cell r="O1454" t="str">
            <v>CONTRATADO EN EJECUCIÓN</v>
          </cell>
        </row>
        <row r="1455">
          <cell r="K1455">
            <v>2013002130001</v>
          </cell>
          <cell r="L1455" t="str">
            <v>IMPLEMENTACIÓN ESTRATEGIA MUJERES PRODUCTIVAS ARJONA, BOLÍVAR, CARIBE</v>
          </cell>
          <cell r="M1455">
            <v>84.5</v>
          </cell>
          <cell r="N1455">
            <v>48.29</v>
          </cell>
          <cell r="O1455" t="str">
            <v>CONTRATADO EN EJECUCIÓN</v>
          </cell>
        </row>
        <row r="1456">
          <cell r="K1456">
            <v>2013002130006</v>
          </cell>
          <cell r="L1456" t="str">
            <v>CONSTRUCCIÓN CENTRO DE CONVIVENCIA CIUDADANA DE ARJONA, DEPARTAMENTO DE BOLÍVAR</v>
          </cell>
          <cell r="M1456">
            <v>100</v>
          </cell>
          <cell r="N1456">
            <v>98.41</v>
          </cell>
          <cell r="O1456" t="str">
            <v>TERMINADO</v>
          </cell>
        </row>
        <row r="1457">
          <cell r="K1457">
            <v>2013002130007</v>
          </cell>
          <cell r="L1457" t="str">
            <v>CONSTRUCCIÓN CENTRO DE CONVIVENCIA CIUDADANA DE EL CARMEN DE BOLÍVAR</v>
          </cell>
          <cell r="M1457">
            <v>100</v>
          </cell>
          <cell r="N1457">
            <v>98.67</v>
          </cell>
          <cell r="O1457" t="str">
            <v>TERMINADO</v>
          </cell>
        </row>
        <row r="1458">
          <cell r="K1458">
            <v>2013002130025</v>
          </cell>
          <cell r="L1458" t="str">
            <v>CONSTRUCCIÓN DE UN CENTRO INTEGRAL - UNIDAD DE REACCION INMEDIATA URI,  CENTRO DE SERVICIOS JUDICIALES Y FOMENTO DE LA CONVIVENCIA CIUDADANA, CARTAGENA DE INDIAS, BOLÍVAR</v>
          </cell>
          <cell r="M1458">
            <v>100</v>
          </cell>
          <cell r="N1458">
            <v>71.44</v>
          </cell>
          <cell r="O1458" t="str">
            <v>TERMINADO</v>
          </cell>
        </row>
        <row r="1459">
          <cell r="K1459">
            <v>2013002130026</v>
          </cell>
          <cell r="L1459" t="str">
            <v>CONSTRUCCIÓN DE1.6 KM DE PAVIMENTO RÍGIDO EN LOS BARRIOS BELLAVISTA Y  EL LIBERTADOR, DE LA LOCALIDAD 3 DEL DISTRITO DE CARTAGENA DE INDIAS, EN EL DEPARTAMENTO DE BOLIVAR</v>
          </cell>
          <cell r="M1459">
            <v>100</v>
          </cell>
          <cell r="N1459">
            <v>94.66</v>
          </cell>
          <cell r="O1459" t="str">
            <v>TERMINADO</v>
          </cell>
        </row>
        <row r="1460">
          <cell r="K1460">
            <v>2014000020006</v>
          </cell>
          <cell r="L1460" t="str">
            <v>ADQUISICIÓN DE VEHÍCULOS Y EQUIPAMIENTOS NECESARIOS PARA EL FORTALECIMIENTO OPERACIONAL Y FUNCIONAL DE LOS CUERPOS DE BOMBEROS VOLUNTARIOS DEL DEPARTAMENTO DE BOLÍVAR</v>
          </cell>
          <cell r="M1460">
            <v>100</v>
          </cell>
          <cell r="N1460">
            <v>99.97</v>
          </cell>
          <cell r="O1460" t="str">
            <v>CERRADO</v>
          </cell>
        </row>
        <row r="1461">
          <cell r="K1461">
            <v>2014000020015</v>
          </cell>
          <cell r="L1461" t="str">
            <v>CONSTRUCCIÓN DE UNA (1) INSTITUCION PRESTADORA DE SERVICIOS DE SALUD DE MEDIANA COMPLEJIDAD EN EL MUNICIPIO DE SIMITÍ EN EL DEPARTAMENTO DE BOLIVAR.</v>
          </cell>
          <cell r="M1461">
            <v>52</v>
          </cell>
          <cell r="N1461">
            <v>70.41</v>
          </cell>
          <cell r="O1461" t="str">
            <v>CONTRATADO EN EJECUCIÓN</v>
          </cell>
        </row>
        <row r="1462">
          <cell r="K1462">
            <v>2014000020016</v>
          </cell>
          <cell r="L1462" t="str">
            <v>DOTACIÓN CON EQUIPOS BIOMEDICOS DE 30 SERVICIOS OBSTÉTRICOS DE BAJA COMPLEJIDAD DE INSTITUCIONES PRESTADORAS DE SERVICIOS DE SALUD PÚBLICAS EN EL DEPARTAMENTO DE BOLÍVAR</v>
          </cell>
          <cell r="M1462">
            <v>100</v>
          </cell>
          <cell r="N1462">
            <v>98.69</v>
          </cell>
          <cell r="O1462" t="str">
            <v>TERMINADO</v>
          </cell>
        </row>
        <row r="1463">
          <cell r="K1463">
            <v>2014000020018</v>
          </cell>
          <cell r="L1463" t="str">
            <v>RESTAURACIÓN INTEGRAL DEL PALACIO DE LA PROCLAMACION PARA EL FUNCIONAMIENTO DEL CENTRO REGIONAL PARA EL DESARROLLO DE LAS ARTES, LA CULTURA Y LAS ARTESANIAS DE BOLIVAR Y EL CARIBE, EN CARTAGENA DE INDIAS.</v>
          </cell>
          <cell r="M1463">
            <v>4.6399999999999997</v>
          </cell>
          <cell r="N1463">
            <v>39.799999999999997</v>
          </cell>
          <cell r="O1463" t="str">
            <v>CONTRATADO EN EJECUCIÓN</v>
          </cell>
        </row>
        <row r="1464">
          <cell r="K1464">
            <v>2014002130001</v>
          </cell>
          <cell r="L1464" t="str">
            <v>CONSTRUCCIÓN 1.2 KM DEL PAVIMENTO RIGIDO EN LOS BARRIOS OLAYA HERRERA, SECTOR RICAURTE Y EL POZON DE LA LOCALIDAD 2 DEL DISTRITO CARTAGENA DE INDIAS, EN EL DEPARTAMENTO DE BOLIVAR.</v>
          </cell>
          <cell r="M1464">
            <v>100</v>
          </cell>
          <cell r="N1464">
            <v>93.12</v>
          </cell>
          <cell r="O1464" t="str">
            <v>TERMINADO</v>
          </cell>
        </row>
        <row r="1465">
          <cell r="K1465">
            <v>2014002130006</v>
          </cell>
          <cell r="L1465" t="str">
            <v>CONSTRUCCIÓN DE 3.63KM DE PAVIMENTO RIGIDO EN LAS CABECERAS MUNICIPALES DE CANTAGALLO (BARRIOS 23 DE ENERO Y SANMARTIN, 1.93KM) Y MORALES (BARRIOS PARAISO Y BASTIDAS, 1.7KM) EN EL DEPARTAMENTO DE BOLIVAR</v>
          </cell>
          <cell r="M1465">
            <v>80.67</v>
          </cell>
          <cell r="N1465">
            <v>88.2</v>
          </cell>
          <cell r="O1465" t="str">
            <v>CONTRATADO EN EJECUCIÓN</v>
          </cell>
        </row>
        <row r="1466">
          <cell r="K1466">
            <v>2015000020009</v>
          </cell>
          <cell r="L1466" t="str">
            <v>REHABILITACIÓN Y MANTENIMIENTO DE 23,5 KM DE LA VÍA LA LINEA: CRUCE 90 (CARRETERA LA CORDIALIDAD) - SANTA ROSA DE LIMA - VILLANUEVA - SAN ESTANISLAO.DEPARTAMENTO DE BOLÍVAR</v>
          </cell>
          <cell r="M1466">
            <v>88.76</v>
          </cell>
          <cell r="N1466">
            <v>69.680000000000007</v>
          </cell>
          <cell r="O1466" t="str">
            <v>CONTRATADO EN EJECUCIÓN</v>
          </cell>
        </row>
        <row r="1467">
          <cell r="K1467">
            <v>2015000020031</v>
          </cell>
          <cell r="L1467" t="str">
            <v>CONSTRUCCIÓN Y DOTACIÓN DE 22 CENTROS DE DESARROLLO INFANTIL - CDI EN MUNICIPIOS DEL DEPARTAMENTO DE BOLÍVAR</v>
          </cell>
          <cell r="M1467">
            <v>4.79</v>
          </cell>
          <cell r="N1467">
            <v>17.78</v>
          </cell>
          <cell r="O1467" t="str">
            <v>CONTRATADO EN EJECUCIÓN</v>
          </cell>
        </row>
        <row r="1468">
          <cell r="K1468">
            <v>2015002130014</v>
          </cell>
          <cell r="L1468" t="str">
            <v>MEJORAMIENTO EN CONCRETO ASFALTICO DE 7,4 KM DE LA VÍA QUE CONDUCE DEL CORREGIMIENTO DE LOMA ARENA AL CORREGIMIENTO DE GALERAZAMBA, EN EL MUNICIPIO DE SANTA CATALINA - DEPARTAMENTO DE BOLÍVAR</v>
          </cell>
          <cell r="M1468">
            <v>13.69</v>
          </cell>
          <cell r="N1468">
            <v>13.08</v>
          </cell>
          <cell r="O1468" t="str">
            <v>CONTRATADO EN EJECUCIÓN</v>
          </cell>
        </row>
        <row r="1469">
          <cell r="K1469">
            <v>2014000100012</v>
          </cell>
          <cell r="L1469" t="str">
            <v>ANÁLISIS DE LOS FACTORES CLAVE DE COMPETITIVIDAD PARA LA CONSTRUCCIÓN DE UN NUEVO MODELO DE TERRITORIO INTELIGENTE EN LA REGIÓN CARIBE Y SANTANDERES - DIAMANTE CARIBE Y SANTANDERES</v>
          </cell>
          <cell r="M1469">
            <v>100</v>
          </cell>
          <cell r="N1469">
            <v>63.53</v>
          </cell>
          <cell r="O1469" t="str">
            <v>TERMINADO</v>
          </cell>
        </row>
        <row r="1470">
          <cell r="K1470">
            <v>2014000020017</v>
          </cell>
          <cell r="L1470" t="str">
            <v>CONSTRUCCIÓN Y DOTACIÓN DE CENTROS DE CULTURA PARA EL FORTALECIMIENTO DE LA INFRAESTRUCTURA CULTURAL  DE LOS MUNICIPIOS DE CICUCO, MAGANGUÉ, REGIDOR, SAN JUAN NEPOMUCENO, SANTA ROSA DE LIMA Y TIQUISIO, EN EL DEPARTAMENTO DE BOLÍVAR</v>
          </cell>
          <cell r="M1470">
            <v>65.48</v>
          </cell>
          <cell r="N1470">
            <v>61.37</v>
          </cell>
          <cell r="O1470" t="str">
            <v>CONTRATADO EN EJECUCIÓN</v>
          </cell>
        </row>
        <row r="1471">
          <cell r="K1471">
            <v>2014000100041</v>
          </cell>
          <cell r="L1471" t="str">
            <v>IMPLEMENTACIÓN DE UNA ESTRATEGIA PARA EL USO Y APROPIACIÓN DE LA CULTURA COMO GENERADORA DE CONOCIMIENTO E INNOVACIÓN SOCIAL, A TRAVÉS DE LABORATORIOS SOCIALES DE INVESTIGACIÓN Y CREACIÓN EN EL DEPARTAMENTO DE BOLÍVAR</v>
          </cell>
          <cell r="M1471">
            <v>65.900000000000006</v>
          </cell>
          <cell r="N1471">
            <v>76</v>
          </cell>
          <cell r="O1471" t="str">
            <v>CONTRATADO EN EJECUCIÓN</v>
          </cell>
        </row>
        <row r="1472">
          <cell r="K1472">
            <v>2014002130007</v>
          </cell>
          <cell r="L1472" t="str">
            <v>FORTALECIMIENTO DEL DESARROLLO Y LA CREACIÓN ARTÍSTICA DE LOS GESTORES CULTURALES A TRAVÉS DE UN PROGRAMA DE CONVOCATORIA DEPARTAMENTAL DE ESTIMULOS EN EL DEPARTAMENTO DE BOLÍVAR</v>
          </cell>
          <cell r="M1472">
            <v>100</v>
          </cell>
          <cell r="N1472">
            <v>98.87</v>
          </cell>
          <cell r="O1472" t="str">
            <v>TERMINADO</v>
          </cell>
        </row>
        <row r="1473">
          <cell r="K1473">
            <v>2015002130002</v>
          </cell>
          <cell r="L1473" t="str">
            <v>FORTALECIMIENTO DEL DESARROLLO Y LA PROMOCIÓN CULTURAL Y TURISTICA DE LOS GESTORES CULTURALES Y ACTORES TURISTICOS A TRAVÉS DE UN PROGRAMA DE CONVOCATORIA DE ESTÍMULOS EN EL DEPARTAMENTO DE BOLÍVAR</v>
          </cell>
          <cell r="M1473">
            <v>94.52</v>
          </cell>
          <cell r="N1473">
            <v>96.51</v>
          </cell>
          <cell r="O1473" t="str">
            <v>CONTRATADO EN EJECUCIÓN</v>
          </cell>
        </row>
        <row r="1474">
          <cell r="K1474">
            <v>2015002130015</v>
          </cell>
          <cell r="L1474" t="str">
            <v>FORTALECIMIENTO DE LAS BANDAS DE LOS MUNICIPIOS DEL DEPARTAMENTO DE BOLÍVAR.</v>
          </cell>
          <cell r="M1474">
            <v>50</v>
          </cell>
          <cell r="N1474">
            <v>87.77</v>
          </cell>
          <cell r="O1474" t="str">
            <v>CONTRATADO EN EJECUCIÓN</v>
          </cell>
        </row>
        <row r="1475">
          <cell r="K1475">
            <v>2013000020120</v>
          </cell>
          <cell r="L1475" t="str">
            <v>CONSTRUCCIÓN PISTA DE PATINAJE DE RUTA MUNICIPIO DE SAN PABLO, BOLIVAR</v>
          </cell>
          <cell r="M1475">
            <v>100</v>
          </cell>
          <cell r="N1475">
            <v>99.99</v>
          </cell>
          <cell r="O1475" t="str">
            <v>CERRADO</v>
          </cell>
        </row>
        <row r="1476">
          <cell r="K1476">
            <v>2013000020127</v>
          </cell>
          <cell r="L1476" t="str">
            <v>CONSTRUCCIÓN DE PARQUE INFANTIL Y DEPORTIVO BOLÍVAR GANADOR</v>
          </cell>
          <cell r="M1476">
            <v>72.17</v>
          </cell>
          <cell r="N1476">
            <v>87.66</v>
          </cell>
          <cell r="O1476" t="str">
            <v>CONTRATADO EN EJECUCIÓN</v>
          </cell>
        </row>
        <row r="1477">
          <cell r="K1477">
            <v>2016002130001</v>
          </cell>
          <cell r="L1477" t="str">
            <v>FORTALECIMIENTO DEL DESARROLLO Y LA PROMOCIÓN CULTURAL Y TURÍSTICA DE LOS GESTORES CULTURALES Y ACTORES TURÍSTICOS A TRAVÉS DE UN PROGRAMA DE CONVOCATORIA DE ESTÍMULOS “BOLÍVAR SI AVANZA” EN EL DEPARTAMENTO DE BOLÍVAR.</v>
          </cell>
          <cell r="M1477">
            <v>0</v>
          </cell>
          <cell r="N1477">
            <v>0</v>
          </cell>
          <cell r="O1477" t="str">
            <v>SIN MIGRAR</v>
          </cell>
        </row>
        <row r="1478">
          <cell r="K1478">
            <v>2013131400001</v>
          </cell>
          <cell r="L1478" t="str">
            <v>CONSTRUCCIÓN ESCENARIOS DEPORTIVOS EN LA CABECERA MUNICIPAL DE CALAMAR, BOLÍVAR, CARIBE</v>
          </cell>
          <cell r="M1478">
            <v>99.57</v>
          </cell>
          <cell r="N1478">
            <v>101.5</v>
          </cell>
          <cell r="O1478" t="str">
            <v>TERMINADO</v>
          </cell>
        </row>
        <row r="1479">
          <cell r="K1479">
            <v>2014131400001</v>
          </cell>
          <cell r="L1479" t="str">
            <v>CONSTRUCCIÓN DE BORDILLOS, ANDENES Y CUNETAS EN CALLES DEL MUNICIPIO DE CALAMAR, BOLÍVAR, CARIBE</v>
          </cell>
          <cell r="M1479">
            <v>100</v>
          </cell>
          <cell r="N1479">
            <v>99.99</v>
          </cell>
          <cell r="O1479" t="str">
            <v>TERMINADO</v>
          </cell>
        </row>
        <row r="1480">
          <cell r="K1480">
            <v>2012131600001</v>
          </cell>
          <cell r="L1480" t="str">
            <v>ADQUISICIÓN DE UN SISTEMA CONTRA INCENDIO (CARRO DE BOMBEROS), CON CAPACIDAD DE 1000 A 1200 GALONES DE AGUA Y 20 GALONES DE ESPUMA, PARA PRESTAR EL SERVICIO EN LA JURISDICCIÓN MUNICIPAL DE CANTAGALLO – BOLÍVAR</v>
          </cell>
          <cell r="M1480">
            <v>100</v>
          </cell>
          <cell r="N1480">
            <v>100</v>
          </cell>
          <cell r="O1480" t="str">
            <v>CERRADO</v>
          </cell>
        </row>
        <row r="1481">
          <cell r="K1481">
            <v>2012131600002</v>
          </cell>
          <cell r="L1481" t="str">
            <v>CONSTRUCCIÓN DE INFRAESTRUCTURA EDUCATIVA PARA LAS ESCUELAS DE LAS VEREDAS LEJANIAS, ALTO LIMÓN, Y LA FERIA DELMUNICIPIO DE CANTAGALLO, BOLÍVAR, CARIBE</v>
          </cell>
          <cell r="M1481">
            <v>100</v>
          </cell>
          <cell r="N1481">
            <v>99.93</v>
          </cell>
          <cell r="O1481" t="str">
            <v>CERRADO</v>
          </cell>
        </row>
        <row r="1482">
          <cell r="K1482">
            <v>2012131600003</v>
          </cell>
          <cell r="L1482" t="str">
            <v>ESTUDIOS Y DISEÑOS PARA LA CONSTRUCCION Y MEJORAMIENTO DE LA INFRAESTRUCTURA EDUCATIVA DE LAS ESCUELAS DEL AREA RURAL DE CANTAGALLO, BOLÍVAR, CARIBE</v>
          </cell>
          <cell r="M1482">
            <v>100</v>
          </cell>
          <cell r="N1482">
            <v>99.94</v>
          </cell>
          <cell r="O1482" t="str">
            <v>CERRADO</v>
          </cell>
        </row>
        <row r="1483">
          <cell r="K1483">
            <v>2013131600001</v>
          </cell>
          <cell r="L1483" t="str">
            <v>CONSTRUCCIÓN DE OBRAS DE ARTE (BATEAS Y BOXCOLVERT) EN LAS VIAS DE LAS VEREDAS SAN JUAN MEDIO A MURIBÁ ; VEREDA EL DIAMANTE A MIRALINDO; EL DIAMANTE A LA PALUA Y LA VICTORIA AREA RURAL DEL MUNICIPIO DE CANTAGALLO - BOLIVAR</v>
          </cell>
          <cell r="M1483">
            <v>99.98</v>
          </cell>
          <cell r="N1483">
            <v>99.97</v>
          </cell>
          <cell r="O1483" t="str">
            <v>CERRADO</v>
          </cell>
        </row>
        <row r="1484">
          <cell r="K1484">
            <v>2013131600002</v>
          </cell>
          <cell r="L1484" t="str">
            <v>ESTUDIOS Y DISEÑOS PARA LA CONSTRUCCION Y ADECUACION DE ESCENARIOS DEPORTIVOS DE LAS VEREDAS SAN LORENZO, PATICO ALTO Y BAJO, MEDIO SAN JUAN,SINZONA, BRISAS, LA VICTORIA Y PATINODROMO EN EL MUNICIPIO DE CANTAGALLO  - BOLIVAR</v>
          </cell>
          <cell r="M1484">
            <v>100</v>
          </cell>
          <cell r="N1484">
            <v>99.92</v>
          </cell>
          <cell r="O1484" t="str">
            <v>CERRADO</v>
          </cell>
        </row>
        <row r="1485">
          <cell r="K1485">
            <v>2013131600003</v>
          </cell>
          <cell r="L1485" t="str">
            <v>FORTALECIMIENTO DEL BANCO DE MAQUINARIA PARA  EL MANTENIMIENTO DE VIAS TERCIARIAS A CARGO DEL MUNICIPIO DE CANTAGALLO, BOLÍVAR, CARIBE</v>
          </cell>
          <cell r="M1485">
            <v>100</v>
          </cell>
          <cell r="N1485">
            <v>94.37</v>
          </cell>
          <cell r="O1485" t="str">
            <v>CERRADO</v>
          </cell>
        </row>
        <row r="1486">
          <cell r="K1486">
            <v>2013131600004</v>
          </cell>
          <cell r="L1486" t="str">
            <v>SERVICIO DE TRANSPORTE ESCOLAR TERRESTRE Y FLUVIAL PARA LOS ESTUDIANTES DE LAS INSTITUCIONES PUBLICAS DEL MUNICIPIO DE CANTAGALLO, BOLÍVAR, CARIBE</v>
          </cell>
          <cell r="M1486">
            <v>100</v>
          </cell>
          <cell r="N1486">
            <v>99.76</v>
          </cell>
          <cell r="O1486" t="str">
            <v>CERRADO</v>
          </cell>
        </row>
        <row r="1487">
          <cell r="K1487">
            <v>2013131600005</v>
          </cell>
          <cell r="L1487" t="str">
            <v>SUMINISTRO DE RACIONES SERVIDAS EN EL SITIO DE CONSUMO PARA LA VIGENCIA 2013- 2014 EN LAS INSTITUCIONES EDUCATIVAS DE CARÁCTER PÚBLICO EN EL MUNICIPIO DE CANTAGALLO  - BOLIVAR</v>
          </cell>
          <cell r="M1487">
            <v>100</v>
          </cell>
          <cell r="N1487">
            <v>97.9</v>
          </cell>
          <cell r="O1487" t="str">
            <v>TERMINADO</v>
          </cell>
        </row>
        <row r="1488">
          <cell r="K1488">
            <v>2013131600006</v>
          </cell>
          <cell r="L1488" t="str">
            <v>FORTALECIMIENTO AL FONDO DE FOMENTO EDUCATIVO, PARA EL ACCESO A LA EDUCACION TECNICA, TECNOLOGICA Y SUPERIOR EN ELMUNICIPIO DE CANTAGALLO, BOLÍVAR, CARIBE</v>
          </cell>
          <cell r="M1488">
            <v>100</v>
          </cell>
          <cell r="N1488">
            <v>100</v>
          </cell>
          <cell r="O1488" t="str">
            <v>CERRADO</v>
          </cell>
        </row>
        <row r="1489">
          <cell r="K1489">
            <v>2013131600007</v>
          </cell>
          <cell r="L1489" t="str">
            <v>IMPLEMENTACIÓN DEL CULTIVO DEL PLATANO PARA LA GENERACION DE INGRESOS Y EL DESARROLLO SOSTENIBLE EN EL MUNICIPIO DE CANTAGALLO, BOLÍVAR, CARIBE</v>
          </cell>
          <cell r="M1489">
            <v>100</v>
          </cell>
          <cell r="N1489">
            <v>99.64</v>
          </cell>
          <cell r="O1489" t="str">
            <v>CERRADO</v>
          </cell>
        </row>
        <row r="1490">
          <cell r="K1490">
            <v>2013131600008</v>
          </cell>
          <cell r="L1490" t="str">
            <v>IMPLEMENTACIÓN DE ACCIONES PARA ATENDER INTEGRALMENTE A LA POBLACIÓN DISCAPACITADA DEL MUNICIPIO DE CANTAGALLO, BOLÍVAR, CARIBE</v>
          </cell>
          <cell r="M1490">
            <v>100</v>
          </cell>
          <cell r="N1490">
            <v>99.94</v>
          </cell>
          <cell r="O1490" t="str">
            <v>PARA CIERRE</v>
          </cell>
        </row>
        <row r="1491">
          <cell r="K1491">
            <v>2013131600009</v>
          </cell>
          <cell r="L1491" t="str">
            <v>FORTALECIMIENTO A LA PRODUCTIVIDAD GANADERA MEDIANTE LA ASISTENCIA TECNICA Y TRANSFERENCIA DE CONOCIMIENTO A 100PRODUCTORES DE GANADO DOBLE PROPÓSITO DE LA ZONA ALTA DEL MUNICIPIO DE CANTAGALLO, BOLÍVAR, CARIBE</v>
          </cell>
          <cell r="M1491">
            <v>100</v>
          </cell>
          <cell r="N1491">
            <v>100</v>
          </cell>
          <cell r="O1491" t="str">
            <v>CERRADO</v>
          </cell>
        </row>
        <row r="1492">
          <cell r="K1492">
            <v>2013131600010</v>
          </cell>
          <cell r="L1492" t="str">
            <v>SERVICIO DE TRANSPORTE ESCOLAR TERRESTRE Y FLUVIAL PARA LOS ESTUDIANTES DE LAS INSTITUCIONES PÚBLICAS DEL MUNICIPIO DE CANTAGALLO, BOLÍVAR, CARIBE</v>
          </cell>
          <cell r="M1492">
            <v>100</v>
          </cell>
          <cell r="N1492">
            <v>100</v>
          </cell>
          <cell r="O1492" t="str">
            <v>CERRADO</v>
          </cell>
        </row>
        <row r="1493">
          <cell r="K1493">
            <v>2013131600012</v>
          </cell>
          <cell r="L1493" t="str">
            <v>ASISTENCIA INTEGRAL PARA EL ADULTO MAYOR EN EL MUNICIPIO DE CANTAGALLO, BOLÍVAR, CARIBE</v>
          </cell>
          <cell r="M1493">
            <v>100</v>
          </cell>
          <cell r="N1493">
            <v>100</v>
          </cell>
          <cell r="O1493" t="str">
            <v>CERRADO</v>
          </cell>
        </row>
        <row r="1494">
          <cell r="K1494">
            <v>2013131600013</v>
          </cell>
          <cell r="L1494" t="str">
            <v>ESTUDIOS Y DISEÑOS DE LA CASA DE LA CULTURA Y  DE SUS ZONAS EXTERIORES, EN EL MUNICIPIO DE CANTAGALLO, BOLÍVAR, CARIBE</v>
          </cell>
          <cell r="M1494">
            <v>100</v>
          </cell>
          <cell r="N1494">
            <v>99.98</v>
          </cell>
          <cell r="O1494" t="str">
            <v>CERRADO</v>
          </cell>
        </row>
        <row r="1495">
          <cell r="K1495">
            <v>2014131600001</v>
          </cell>
          <cell r="L1495" t="str">
            <v>DOTACIÓN Y FORTALECIMIENTO A LA ESCUELA DE FORMACIÓN ARTÍSTICA Y CULTURAL DEL MUNICIPIO DE CANTAGALLO, BOLÍVAR, CARIBE</v>
          </cell>
          <cell r="M1495">
            <v>100</v>
          </cell>
          <cell r="N1495">
            <v>99.9</v>
          </cell>
          <cell r="O1495" t="str">
            <v>TERMINADO</v>
          </cell>
        </row>
        <row r="1496">
          <cell r="K1496">
            <v>2015131600001</v>
          </cell>
          <cell r="L1496" t="str">
            <v>SUMINISTRO DE RACIONES ALIMENTARIAS SERVIDAS EN EL SITIO DE CONSUMO EN LAS DIFERENTES INSTITUCIONES EDUCATIVAS OFICIALES DEL MUNICIPIO DE CANTAGALLO, BOLÍVAR, CARIBE</v>
          </cell>
          <cell r="M1496">
            <v>38.869999999999997</v>
          </cell>
          <cell r="N1496">
            <v>96.82</v>
          </cell>
          <cell r="O1496" t="str">
            <v>CONTRATADO EN EJECUCIÓN</v>
          </cell>
        </row>
        <row r="1497">
          <cell r="K1497">
            <v>2015131600003</v>
          </cell>
          <cell r="L1497" t="str">
            <v>SERVICIO DE TRANSPORTE ESCOLAR TERRESTRE Y FLUVIAL PARA LOS ESTUDIANTES DE LAS INSTITUCIONES EDUCATIVAS OFICIALES DEL MUNICIPIO DE CANTAGALLO, BOLÍVAR, CARIBE</v>
          </cell>
          <cell r="M1497">
            <v>100</v>
          </cell>
          <cell r="N1497">
            <v>93.71</v>
          </cell>
          <cell r="O1497" t="str">
            <v>TERMINADO</v>
          </cell>
        </row>
        <row r="1498">
          <cell r="K1498">
            <v>2015131600004</v>
          </cell>
          <cell r="L1498" t="str">
            <v>IMPLEMENTACIÓN DE ACCIONES PARA ASISTIR INTEGRALMENTE A EL ADULTO MAYOR EN EL MUNICIPIO DE CANTAGALLO, BOLÍVAR, CARIBE</v>
          </cell>
          <cell r="M1498">
            <v>66.89</v>
          </cell>
          <cell r="N1498">
            <v>92.54</v>
          </cell>
          <cell r="O1498" t="str">
            <v>CONTRATADO EN EJECUCIÓN</v>
          </cell>
        </row>
        <row r="1499">
          <cell r="K1499">
            <v>2015131600006</v>
          </cell>
          <cell r="L1499" t="str">
            <v>ADECUACIÓN Y MEJORAMIENTO DE LA CANCHA POLIDEPORTIVA EN EL CORREGIMIENTO SAN LORENZO, DEL MUNICIPIO DE CANTAGALLO, BOLÍVAR, CARIBE.</v>
          </cell>
          <cell r="M1499">
            <v>45.62</v>
          </cell>
          <cell r="N1499">
            <v>85.58</v>
          </cell>
          <cell r="O1499" t="str">
            <v>CONTRATADO EN EJECUCIÓN</v>
          </cell>
        </row>
        <row r="1500">
          <cell r="K1500">
            <v>2015131600007</v>
          </cell>
          <cell r="L1500" t="str">
            <v>MEJORAMIENTO Y ADECUACIÓN DE LA ESCUELA EN LA VEREDA EL DIAMANTE DEL MUNICIPIO CANTAGALLO, BOLÍVAR, CARIBE</v>
          </cell>
          <cell r="M1500">
            <v>52.03</v>
          </cell>
          <cell r="N1500">
            <v>46.73</v>
          </cell>
          <cell r="O1500" t="str">
            <v>CONTRATADO EN EJECUCIÓN</v>
          </cell>
        </row>
        <row r="1501">
          <cell r="K1501">
            <v>2015131600009</v>
          </cell>
          <cell r="L1501" t="str">
            <v>CONSTRUCCIÓN DE LA PLANTA DE TRATAMIENTO DE AGUAS RESIDUALES PARA EL CASCO URBANO DEL MUNICIPIO DE CANTAGALLO, BOLÍVAR, CARIBE</v>
          </cell>
          <cell r="M1501">
            <v>0</v>
          </cell>
          <cell r="N1501">
            <v>48.77</v>
          </cell>
          <cell r="O1501" t="str">
            <v>CONTRATADO EN EJECUCIÓN</v>
          </cell>
        </row>
        <row r="1502">
          <cell r="K1502">
            <v>2015131600010</v>
          </cell>
          <cell r="L1502" t="str">
            <v>CONSTRUCCIÓN Y ADECUACIÓN DE UN PATINODROMO EN EL MUNICIPIO DE CANTAGALLO, BOLÍVAR, CARIBE</v>
          </cell>
          <cell r="M1502">
            <v>0</v>
          </cell>
          <cell r="N1502">
            <v>0</v>
          </cell>
          <cell r="O1502" t="str">
            <v>CONTRATADO EN EJECUCIÓN</v>
          </cell>
        </row>
        <row r="1503">
          <cell r="K1503">
            <v>2015131600013</v>
          </cell>
          <cell r="L1503" t="str">
            <v>SUMINISTRO DE TEXTOS ESCOLARES INTEGRADOS DE ÁREAS BÁSICAS CON CARACTERÍSTICAS REGIONALIZADAS PARA DOTAR A LAS BIBLIOTECAS DE LAS INSTITUCIONES EDUCATIVAS OFICIALES DEL MUNICIPIO DE CANTAGALLO</v>
          </cell>
          <cell r="M1503">
            <v>100</v>
          </cell>
          <cell r="N1503">
            <v>100</v>
          </cell>
          <cell r="O1503" t="str">
            <v>PARA CIERRE</v>
          </cell>
        </row>
        <row r="1504">
          <cell r="K1504">
            <v>2016131600001</v>
          </cell>
          <cell r="L1504" t="str">
            <v>SUMINISTRO DE RACIONES ALIMENTARIAS SERVIDAS EN EL SITIO DE CONSUMO ESCOLAR EN LAS DIFERENTES SEDES DE LA INSTITUCIÓN EDUCATIVA LA VICTORIA Y JOSÉ MARÍA CUELLAR DÍAZ  DEL MUNICIPIO DE CANTAGALLO, BOLÍVAR, CARIBE</v>
          </cell>
          <cell r="M1504">
            <v>16.690000000000001</v>
          </cell>
          <cell r="N1504">
            <v>0</v>
          </cell>
          <cell r="O1504" t="str">
            <v>CONTRATADO EN EJECUCIÓN</v>
          </cell>
        </row>
        <row r="1505">
          <cell r="K1505">
            <v>2016131600002</v>
          </cell>
          <cell r="L1505" t="str">
            <v>SERVICIO DE TRANSPORTE ESCOLAR TERRESTRE Y FLUVIAL PARA LOS ESTUDIANTES DE LAS DIFERENTES SEDES DE LAS INSTITUCIONES EDUCATIVAS LA VICTORIA Y JOSÉ MARÍA CUELLAR DÍAZ, DEL MUNICIPIO DE CANTAGALLO, BOLÍVAR, CARIBE</v>
          </cell>
          <cell r="M1505">
            <v>21.78</v>
          </cell>
          <cell r="N1505">
            <v>0</v>
          </cell>
          <cell r="O1505" t="str">
            <v>CONTRATADO EN EJECUCIÓN</v>
          </cell>
        </row>
        <row r="1506">
          <cell r="K1506">
            <v>2016131600003</v>
          </cell>
          <cell r="L1506" t="str">
            <v>SERVICIO DE ATENCIÓN INTEGRAL HACIA EL ADULTO MAYOR DEL MUNICIPIO DE CANTAGALLO, BOLÍVAR, CARIBE</v>
          </cell>
          <cell r="M1506">
            <v>0</v>
          </cell>
          <cell r="N1506">
            <v>0</v>
          </cell>
          <cell r="O1506" t="str">
            <v>CONTRATADO EN EJECUCIÓN</v>
          </cell>
        </row>
        <row r="1507">
          <cell r="K1507">
            <v>2013130010001</v>
          </cell>
          <cell r="L1507" t="str">
            <v>CONSTRUCCIÓN PAVIMENTACIÓN EN CONCRETO RIGIDO DE LA CARRERA 19A ENTRE CLL 54ª Y CLL 62 BARRIO PEDRO SALAZAR.</v>
          </cell>
          <cell r="M1507">
            <v>100</v>
          </cell>
          <cell r="N1507">
            <v>100</v>
          </cell>
          <cell r="O1507" t="str">
            <v>CERRADO</v>
          </cell>
        </row>
        <row r="1508">
          <cell r="K1508">
            <v>2013130010002</v>
          </cell>
          <cell r="L1508" t="str">
            <v>PREVENCIÓN DE LA MORTALIDAD MATERNA E INFANTIL CARTAGENA, BOLÍVAR, CARIBE</v>
          </cell>
          <cell r="M1508">
            <v>99.67</v>
          </cell>
          <cell r="N1508">
            <v>45.84</v>
          </cell>
          <cell r="O1508" t="str">
            <v>CERRADO</v>
          </cell>
        </row>
        <row r="1509">
          <cell r="K1509">
            <v>2013130010003</v>
          </cell>
          <cell r="L1509" t="str">
            <v>AMPLIACIÓN ATENCIÓN EN SALUD PARA LA POBLACIÓN POBRE Y VULNERABLE NO AFILIADA Y PARA EVENTOS NO CUBIERTOS CON SUBSIDIOS, EN CARTAGENA, BOLÍVAR, CARIBE</v>
          </cell>
          <cell r="M1509">
            <v>100</v>
          </cell>
          <cell r="N1509">
            <v>99.27</v>
          </cell>
          <cell r="O1509" t="str">
            <v>TERMINADO</v>
          </cell>
        </row>
        <row r="1510">
          <cell r="K1510">
            <v>2013130010005</v>
          </cell>
          <cell r="L1510" t="str">
            <v>ADECUACIÓN DEL ESTADIO DE SOFTBOL Y PARQUE ADYACENTE, CARRERA 9 SECTOR EL CAMPO DEL CORREGIMIENTO DE LA BOQUILLA</v>
          </cell>
          <cell r="M1510">
            <v>100</v>
          </cell>
          <cell r="N1510">
            <v>99.95</v>
          </cell>
          <cell r="O1510" t="str">
            <v>PARA CIERRE</v>
          </cell>
        </row>
        <row r="1511">
          <cell r="K1511">
            <v>2013130010006</v>
          </cell>
          <cell r="L1511" t="str">
            <v>APOYO AL PROGRAMA DE SEGURIDAD ALIMENTARIA Y NUTRICIÓN CARTAGENA SIN HAMBRE EN LA CIUDAD DE CARTAGENA, BOLÍVAR</v>
          </cell>
          <cell r="M1511">
            <v>100</v>
          </cell>
          <cell r="N1511">
            <v>97.56</v>
          </cell>
          <cell r="O1511" t="str">
            <v>TERMINADO</v>
          </cell>
        </row>
        <row r="1512">
          <cell r="K1512">
            <v>2013130010007</v>
          </cell>
          <cell r="L1512" t="str">
            <v>FORTALECIMIENTO Y CONTINUIDAD DEL ASEGURAMIENTO A LA POBLACIÓN AFILIADA AL RÉGIMEN SUBSIDIADO EN CARTAGENA, BOLÍVAR, CARIBE</v>
          </cell>
          <cell r="M1512">
            <v>100</v>
          </cell>
          <cell r="N1512">
            <v>94.99</v>
          </cell>
          <cell r="O1512" t="str">
            <v>CERRADO</v>
          </cell>
        </row>
        <row r="1513">
          <cell r="K1513">
            <v>2013130010008</v>
          </cell>
          <cell r="L1513" t="str">
            <v>CONSTRUCCIÓN DE AREA DE PREESCOLAR, COMEDOR, COCINA Y AREA ADMINISTRATIVA IEO FRANCISCO DE PAULA SANTANDER DEL DISTRITO DE CARTAGENA</v>
          </cell>
          <cell r="M1513">
            <v>73.25</v>
          </cell>
          <cell r="N1513">
            <v>42.68</v>
          </cell>
          <cell r="O1513" t="str">
            <v>CONTRATADO EN EJECUCIÓN</v>
          </cell>
        </row>
        <row r="1514">
          <cell r="K1514">
            <v>2013130010009</v>
          </cell>
          <cell r="L1514" t="str">
            <v>CONSTRUCCIÓN PAVIMENTACION EN CONCRETO RIGIDO DE LA  CARRERA 80D1 ENTRE CALLES 4 Y 4ª SECTOR LA FLORIDA BARRIO SAN FERNANDO CARTAGENA DEPARTAMENTO DE BOLÍVAR</v>
          </cell>
          <cell r="M1514">
            <v>100</v>
          </cell>
          <cell r="N1514">
            <v>29.15</v>
          </cell>
          <cell r="O1514" t="str">
            <v>TERMINADO</v>
          </cell>
        </row>
        <row r="1515">
          <cell r="K1515">
            <v>2013130010010</v>
          </cell>
          <cell r="L1515" t="str">
            <v>CONSTRUCCIÓN PAVIMENTACIÓN EN CONCRETO RIGIDO DE LA CALLE 15ª DEL BARRIO SANTA MARIA DEL DISTRITO DE CARTAGENA</v>
          </cell>
          <cell r="M1515">
            <v>100</v>
          </cell>
          <cell r="N1515">
            <v>64.64</v>
          </cell>
          <cell r="O1515" t="str">
            <v>TERMINADO</v>
          </cell>
        </row>
        <row r="1516">
          <cell r="K1516">
            <v>2013130010011</v>
          </cell>
          <cell r="L1516" t="str">
            <v>ADECUACIÓN DE LA VIA TIERRABAJA - PUERTO REY</v>
          </cell>
          <cell r="M1516">
            <v>100</v>
          </cell>
          <cell r="N1516">
            <v>99.97</v>
          </cell>
          <cell r="O1516" t="str">
            <v>CERRADO</v>
          </cell>
        </row>
        <row r="1517">
          <cell r="K1517">
            <v>2013130010012</v>
          </cell>
          <cell r="L1517" t="str">
            <v>CONSTRUCCIÓN DE LA CALLE 31C ENTRE CARRERAS 53 Y 54 DEL BARRIO OLAYA HERRERA CARTAGENA  DE INDIAS</v>
          </cell>
          <cell r="M1517">
            <v>100</v>
          </cell>
          <cell r="N1517">
            <v>94.11</v>
          </cell>
          <cell r="O1517" t="str">
            <v>CERRADO</v>
          </cell>
        </row>
        <row r="1518">
          <cell r="K1518">
            <v>2013130010013</v>
          </cell>
          <cell r="L1518" t="str">
            <v>CONSTRUCCIÓN DEL AREA ADMINISTRATIVA DE LA I.E REPÚBLICA DE ARGENTINA CARTAGENA, BOLÍVAR, CARIBE</v>
          </cell>
          <cell r="M1518">
            <v>68.36</v>
          </cell>
          <cell r="N1518">
            <v>44.83</v>
          </cell>
          <cell r="O1518" t="str">
            <v>CONTRATADO EN EJECUCIÓN</v>
          </cell>
        </row>
        <row r="1519">
          <cell r="K1519">
            <v>2013130010014</v>
          </cell>
          <cell r="L1519" t="str">
            <v>CONSTRUCCIÓN ADECUACIÓN, RECUPERACIÓN Y MANTENIMIENTO DE LOS PARQUES LOS SANTANDERES, VILLA RUBIA Y LA FLORIDA. CARTAGENA, BOLÍVAR, CARIBE</v>
          </cell>
          <cell r="M1519">
            <v>43.96</v>
          </cell>
          <cell r="N1519">
            <v>19.329999999999998</v>
          </cell>
          <cell r="O1519" t="str">
            <v>CONTRATADO EN EJECUCIÓN</v>
          </cell>
        </row>
        <row r="1520">
          <cell r="K1520">
            <v>2013130010015</v>
          </cell>
          <cell r="L1520" t="str">
            <v>CONSTRUCCIÓN DE LA PLAZOLETA DE LOS COLECTIVOS EN EL CORREGIMIENTO DE PASACABALLOS DEL DISTRITO DE CARTAGENA</v>
          </cell>
          <cell r="M1520">
            <v>100</v>
          </cell>
          <cell r="N1520">
            <v>100</v>
          </cell>
          <cell r="O1520" t="str">
            <v>PARA CIERRE</v>
          </cell>
        </row>
        <row r="1521">
          <cell r="K1521">
            <v>2013130010016</v>
          </cell>
          <cell r="L1521" t="str">
            <v>CONSTRUCCIÓN PAVIMENTACIÓN EN CONCRETO RIGIDO DE LA CALLE COMPRENDIDA ENTRE LA IGLESIA CATOLICA Y EL ANTIGUO COLEGIO EN EL CORREGIMIENTO DE ISLA FUERTE</v>
          </cell>
          <cell r="M1521">
            <v>100</v>
          </cell>
          <cell r="N1521">
            <v>99.7</v>
          </cell>
          <cell r="O1521" t="str">
            <v>CERRADO</v>
          </cell>
        </row>
        <row r="1522">
          <cell r="K1522">
            <v>2013130010017</v>
          </cell>
          <cell r="L1522" t="str">
            <v>CONSTRUCCIÓN PAVIMENTACIÓN EN CONCRETO RIGIDO DE LA CALLE 40 DEL BARRIO SAN JOSE DE LOS CAMPANOS DEL DISTRITO DE CARTAGENA</v>
          </cell>
          <cell r="M1522">
            <v>100</v>
          </cell>
          <cell r="N1522">
            <v>74.010000000000005</v>
          </cell>
          <cell r="O1522" t="str">
            <v>TERMINADO</v>
          </cell>
        </row>
        <row r="1523">
          <cell r="K1523">
            <v>2013130010018</v>
          </cell>
          <cell r="L1523" t="str">
            <v>CONSTRUCCIÓN PAVIMENTACIÓN EN CONCRETO RIGIDO DE LA CARRERA 101 DEL BARRIO SAN JOSE DE LOS CAMPANOS DEL DISTRITO DE CARTAGENA</v>
          </cell>
          <cell r="M1523">
            <v>100</v>
          </cell>
          <cell r="N1523">
            <v>88.27</v>
          </cell>
          <cell r="O1523" t="str">
            <v>TERMINADO</v>
          </cell>
        </row>
        <row r="1524">
          <cell r="K1524">
            <v>2013130010019</v>
          </cell>
          <cell r="L1524" t="str">
            <v>CONSTRUCCIÓN PAVIMENTACIÓN EN CONCRETO RÍGIDO DE LA CALLE PRIMERA DE ACAPULCO ENTRE CARRERAS 48ª3 Y 47.</v>
          </cell>
          <cell r="M1524">
            <v>100</v>
          </cell>
          <cell r="N1524">
            <v>95.37</v>
          </cell>
          <cell r="O1524" t="str">
            <v>CERRADO</v>
          </cell>
        </row>
        <row r="1525">
          <cell r="K1525">
            <v>2013130010020</v>
          </cell>
          <cell r="L1525" t="str">
            <v>MEJORAMIENTO INTEGRAL DE LOS BARRIOS PARAGUAY, CHILE Y CIUDADELA 2000</v>
          </cell>
          <cell r="M1525">
            <v>66.33</v>
          </cell>
          <cell r="N1525">
            <v>89.81</v>
          </cell>
          <cell r="O1525" t="str">
            <v>CONTRATADO EN EJECUCIÓN</v>
          </cell>
        </row>
        <row r="1526">
          <cell r="K1526">
            <v>2013130010021</v>
          </cell>
          <cell r="L1526" t="str">
            <v>MEJORAMIENTO DE LA MOVILIDAD DE LA LOCALIDAD HISTÓRICA Y DEL CARIBE NORTE DEL DISTRITO DE CARTAGENA</v>
          </cell>
          <cell r="M1526">
            <v>78.5</v>
          </cell>
          <cell r="N1526">
            <v>86.46</v>
          </cell>
          <cell r="O1526" t="str">
            <v>CONTRATADO EN EJECUCIÓN</v>
          </cell>
        </row>
        <row r="1527">
          <cell r="K1527">
            <v>2013130010022</v>
          </cell>
          <cell r="L1527" t="str">
            <v>MEJORAMIENTO DE LA MOVILIDAD DE LA LOCALIDAD DE LA VIRGEN Y TURÍSTICA DEL DISTRITO DE CARTAGENA</v>
          </cell>
          <cell r="M1527">
            <v>74.61</v>
          </cell>
          <cell r="N1527">
            <v>99.12</v>
          </cell>
          <cell r="O1527" t="str">
            <v>CONTRATADO EN EJECUCIÓN</v>
          </cell>
        </row>
        <row r="1528">
          <cell r="K1528">
            <v>2013130010023</v>
          </cell>
          <cell r="L1528" t="str">
            <v>MEJORAMIENTO DE LA MOVILIDAD EN CALLES DEL BARRIO LA CONSOLATA, SECTOR LOS ALCAZARES DEL DISTRITO DE CARTAGENA</v>
          </cell>
          <cell r="M1528">
            <v>86.4</v>
          </cell>
          <cell r="N1528">
            <v>87.43</v>
          </cell>
          <cell r="O1528" t="str">
            <v>CONTRATADO EN EJECUCIÓN</v>
          </cell>
        </row>
        <row r="1529">
          <cell r="K1529">
            <v>2013130010024</v>
          </cell>
          <cell r="L1529" t="str">
            <v>CONSTRUCCIÓN DE PAVIMENTO EN CONCRETO RIGIDO DE LA CALLE 21 DEL SECTOR CIELO MAR DEL CORREGIMIENTO DE LA BOQUILLA DISTRITO DE CARTAGENA</v>
          </cell>
          <cell r="M1529">
            <v>89.79</v>
          </cell>
          <cell r="N1529">
            <v>37.9</v>
          </cell>
          <cell r="O1529" t="str">
            <v>CONTRATADO EN EJECUCIÓN</v>
          </cell>
        </row>
        <row r="1530">
          <cell r="K1530">
            <v>2013130010025</v>
          </cell>
          <cell r="L1530" t="str">
            <v>CONSTRUCCIÓN DE PAVIMENTO EN CONCRETO RÍGIDO DE LA CARRERA 100 Y 103 ENTRE LA CALLE 39 Y LA CALLE 40 DEL BARRIO SAN JOSE DE LOS CAMPANOS DEL DISTRITO DE CARTAGENA.</v>
          </cell>
          <cell r="M1530">
            <v>94.01</v>
          </cell>
          <cell r="N1530">
            <v>96.31</v>
          </cell>
          <cell r="O1530" t="str">
            <v>CONTRATADO EN EJECUCIÓN</v>
          </cell>
        </row>
        <row r="1531">
          <cell r="K1531">
            <v>2013130010026</v>
          </cell>
          <cell r="L1531" t="str">
            <v>MEJORAMIENTO DE LA MOVILIDAD DE LA LOCALIDAD INDUSTRIAL Y DE LA BAHIA DEL DISTRITO DE CARTAGENA</v>
          </cell>
          <cell r="M1531">
            <v>87.28</v>
          </cell>
          <cell r="N1531">
            <v>84.67</v>
          </cell>
          <cell r="O1531" t="str">
            <v>CONTRATADO EN EJECUCIÓN</v>
          </cell>
        </row>
        <row r="1532">
          <cell r="K1532">
            <v>2013130010027</v>
          </cell>
          <cell r="L1532" t="str">
            <v>CONSTRUCCIÓN DE PAVIMENTO EN CONCRETO RÍGIDO PARA LA MITIGACIÓN DE INUNDACIONES EN EL DISTRITO DE CARTAGENA</v>
          </cell>
          <cell r="M1532">
            <v>49.26</v>
          </cell>
          <cell r="N1532">
            <v>85.65</v>
          </cell>
          <cell r="O1532" t="str">
            <v>CONTRATADO EN EJECUCIÓN</v>
          </cell>
        </row>
        <row r="1533">
          <cell r="K1533">
            <v>2013130010028</v>
          </cell>
          <cell r="L1533" t="str">
            <v>MEJORAMIENTO DE LAS VÍAS Y SOLUCIÓN DE DRENAJE DE LOS CENTROS POBLADOS DE LA ISLA DE BARÚ EN EL DISTRITO CARTAGENA, BOLÍVAR, CARIBE</v>
          </cell>
          <cell r="M1533">
            <v>100</v>
          </cell>
          <cell r="N1533">
            <v>97.62</v>
          </cell>
          <cell r="O1533" t="str">
            <v>TERMINADO</v>
          </cell>
        </row>
        <row r="1534">
          <cell r="K1534">
            <v>2014130010001</v>
          </cell>
          <cell r="L1534" t="str">
            <v>FORTALECIMIENTO DEL EQUIPAMIENTO DE LA SEGURIDAD DEL DISTRITO DE CARTAGENA, BOLÍVAR, CARIBE</v>
          </cell>
          <cell r="M1534">
            <v>100</v>
          </cell>
          <cell r="N1534">
            <v>100</v>
          </cell>
          <cell r="O1534" t="str">
            <v>TERMINADO</v>
          </cell>
        </row>
        <row r="1535">
          <cell r="K1535">
            <v>2014130010002</v>
          </cell>
          <cell r="L1535" t="str">
            <v>CONSTRUCCIÓN PASEO PEATONAL Y CICLOVÍA DE BOCAGRANDE Y CASTILLOGRANDE, CARTAGENA, BOLÍVAR, CARIBE</v>
          </cell>
          <cell r="M1535">
            <v>93.48</v>
          </cell>
          <cell r="N1535">
            <v>72.45</v>
          </cell>
          <cell r="O1535" t="str">
            <v>CONTRATADO EN EJECUCIÓN</v>
          </cell>
        </row>
        <row r="1536">
          <cell r="K1536">
            <v>2014130010003</v>
          </cell>
          <cell r="L1536" t="str">
            <v>CONSTRUCCIÓN DE PAVIMENTO EN CONCRETO RÍGIDO DE LA VÍA PRINCIPAL DE ACCESO A NELSON MANDELA, VILLA VENECIA HASTA EL NAZARENO EN EL DISTRITO DE CARTAGENA</v>
          </cell>
          <cell r="M1536">
            <v>100</v>
          </cell>
          <cell r="N1536">
            <v>98.8</v>
          </cell>
          <cell r="O1536" t="str">
            <v>TERMINADO</v>
          </cell>
        </row>
        <row r="1537">
          <cell r="K1537">
            <v>2014130010004</v>
          </cell>
          <cell r="L1537" t="str">
            <v>CONSTRUCCIÓN DE REVESTIMIENTO EN CONCRETO RÍGIDO DEL CANAL SANTA CLARA DEL DISTRITO DE CARTAGENA, BOLÍVAR, CARIBE</v>
          </cell>
          <cell r="M1537">
            <v>89.33</v>
          </cell>
          <cell r="N1537">
            <v>79.03</v>
          </cell>
          <cell r="O1537" t="str">
            <v>CONTRATADO EN EJECUCIÓN</v>
          </cell>
        </row>
        <row r="1538">
          <cell r="K1538">
            <v>2015130010001</v>
          </cell>
          <cell r="L1538" t="str">
            <v>FORTALECIMIENTO DEL PROGRAMA DE ALIMENTACION ESCOLAR OFICIAL EN EL DISTRITO DE CARTAGENA, BOLÍVAR, CARIBE</v>
          </cell>
          <cell r="M1538">
            <v>72.89</v>
          </cell>
          <cell r="N1538">
            <v>68.02</v>
          </cell>
          <cell r="O1538" t="str">
            <v>CONTRATADO EN EJECUCIÓN</v>
          </cell>
        </row>
        <row r="1539">
          <cell r="K1539">
            <v>2016130010001</v>
          </cell>
          <cell r="L1539" t="str">
            <v>FORTALECIMIENTO DEL PROGRAMA DE ALIMENTACIÓN ESCOLAR EN LAS ESCUELAS OFICIALES  DEL DISTRITO DE CARTAGENA DE INDIAS</v>
          </cell>
          <cell r="M1539">
            <v>87.97</v>
          </cell>
          <cell r="N1539">
            <v>58.23</v>
          </cell>
          <cell r="O1539" t="str">
            <v>CONTRATADO EN EJECUCIÓN</v>
          </cell>
        </row>
        <row r="1540">
          <cell r="K1540">
            <v>2016130010002</v>
          </cell>
          <cell r="L1540" t="str">
            <v>CONSTRUCCIÓN REVESTIMIENTO EN CONCRETO RÍGIDO DEL CANAL EMILIANO ALCALÁ DEL DISTRITO DE CARTAGENA, BOLÍVAR, CARIBE. CARTAGENA, BOLÍVAR, CARIBE</v>
          </cell>
          <cell r="M1540">
            <v>0</v>
          </cell>
          <cell r="N1540">
            <v>0</v>
          </cell>
          <cell r="O1540" t="str">
            <v>CONTRATADO SIN ACTA DE INICIO</v>
          </cell>
        </row>
        <row r="1541">
          <cell r="K1541">
            <v>2016130010003</v>
          </cell>
          <cell r="L1541" t="str">
            <v>IMPLEMENTACIÓN DEL PROCESO DE MODERNIZACIÓN DE LA HACIENDA PÚBLICA EN EL DISTRITO DE CARTAGENA DE INDIAS</v>
          </cell>
          <cell r="M1541">
            <v>0</v>
          </cell>
          <cell r="N1541">
            <v>0</v>
          </cell>
          <cell r="O1541" t="str">
            <v>SIN CONTRATAR</v>
          </cell>
        </row>
        <row r="1542">
          <cell r="K1542">
            <v>2016130010005</v>
          </cell>
          <cell r="L1542" t="str">
            <v>IMPLEMENTACIÓN DE UNA ESTRATEGIA PARA LA PROMOCIÓN DE LA SEGURIDAD ALIMENTARIA Y LA SALUD NUTRICIONAL EN LA PRIMERA INFANCIA Y MADRES CARTAGENA, BOLÍVAR, CARIBE</v>
          </cell>
          <cell r="M1542">
            <v>0</v>
          </cell>
          <cell r="N1542">
            <v>0</v>
          </cell>
          <cell r="O1542" t="str">
            <v>SIN CONTRATAR</v>
          </cell>
        </row>
        <row r="1543">
          <cell r="K1543">
            <v>2013131880001</v>
          </cell>
          <cell r="L1543" t="str">
            <v>CONSTRUCCIÓN DE UN COMEDOR ESCOLAR CON BATERIA SANITARIA EN LA INSTITUCION EDCUCATIVA IETANSM SEDE 3 CICUCO, BOLÍVAR, CARIBE</v>
          </cell>
          <cell r="M1543">
            <v>100</v>
          </cell>
          <cell r="N1543">
            <v>99.96</v>
          </cell>
          <cell r="O1543" t="str">
            <v>CERRADO</v>
          </cell>
        </row>
        <row r="1544">
          <cell r="K1544">
            <v>2013131880002</v>
          </cell>
          <cell r="L1544" t="str">
            <v>ADECUACIÓN DEL PARQUE DIVINO NIÑO Y PARQUE LOS CAÑAGUATES DE LA CABECERA MUNICIPAL DE CICUCO, BOLÍVAR, CARIBE</v>
          </cell>
          <cell r="M1544">
            <v>100</v>
          </cell>
          <cell r="N1544">
            <v>99.99</v>
          </cell>
          <cell r="O1544" t="str">
            <v>CERRADO</v>
          </cell>
        </row>
        <row r="1545">
          <cell r="K1545">
            <v>2013131880004</v>
          </cell>
          <cell r="L1545" t="str">
            <v>ACTUALIZACIÓN Y AJUSTE DEL E.O.T DE CICUCO, BOLÍVAR, CARIBE</v>
          </cell>
          <cell r="M1545">
            <v>100</v>
          </cell>
          <cell r="N1545">
            <v>13.71</v>
          </cell>
          <cell r="O1545" t="str">
            <v>TERMINADO</v>
          </cell>
        </row>
        <row r="1546">
          <cell r="K1546">
            <v>2014131880001</v>
          </cell>
          <cell r="L1546" t="str">
            <v>APOYO A LA CONSTRUCCIÓN DEL SISTEMA ELÉCTRICO PARA LAS FAMILIAS DE LOS ALBERGUES VILLA LUNA EN LA CABECERA MUNICIPAL DE CICUCO, BOLÍVAR, CARIBE</v>
          </cell>
          <cell r="M1546">
            <v>100</v>
          </cell>
          <cell r="N1546">
            <v>99.61</v>
          </cell>
          <cell r="O1546" t="str">
            <v>CERRADO</v>
          </cell>
        </row>
        <row r="1547">
          <cell r="K1547">
            <v>2014131880002</v>
          </cell>
          <cell r="L1547" t="str">
            <v>CONSTRUCCIÓN DE PAVIMENTO RIGIDO DE LA CARRERA 3 ENTRE CARRETERA BODEGA -MOMPOX Y CALLE 3 ENTRE CARRERAS 3 Y 4 DEL MUNICIPIO DE CICUCO, DEPARTAMENTO DE BOLIVAR</v>
          </cell>
          <cell r="M1547">
            <v>100</v>
          </cell>
          <cell r="N1547">
            <v>100</v>
          </cell>
          <cell r="O1547" t="str">
            <v>TERMINADO</v>
          </cell>
        </row>
        <row r="1548">
          <cell r="K1548">
            <v>2014131880003</v>
          </cell>
          <cell r="L1548" t="str">
            <v>MEJORAMIENTO Y ADECUACIÓN DE CANCHA DE FUTBOLL DEL CORREGIMIENTO DE LA PEÑA CICUCO, BOLÍVAR, CARIBE</v>
          </cell>
          <cell r="M1548">
            <v>100</v>
          </cell>
          <cell r="N1548">
            <v>97.62</v>
          </cell>
          <cell r="O1548" t="str">
            <v>TERMINADO</v>
          </cell>
        </row>
        <row r="1549">
          <cell r="K1549">
            <v>2014131880004</v>
          </cell>
          <cell r="L1549" t="str">
            <v>MEJORAMIENTO Y ADECUACIÓN DE CANCHA DE FUTBOL DEL CORREGIMIENTO DE SAN FRANCISCO DE LOBA CICUCO, BOLÍVAR, CARIBE</v>
          </cell>
          <cell r="M1549">
            <v>100</v>
          </cell>
          <cell r="N1549">
            <v>98.5</v>
          </cell>
          <cell r="O1549" t="str">
            <v>TERMINADO</v>
          </cell>
        </row>
        <row r="1550">
          <cell r="K1550">
            <v>2014131880005</v>
          </cell>
          <cell r="L1550" t="str">
            <v>CONSTRUCCIÓN DE PARQUE RECREATIVO Y AMBIENTAL EN EL SECTOR ORIENTAL DE LABECERA MUNICIPAL DE CICUCO, BOLÍVAR, CARIBE</v>
          </cell>
          <cell r="M1550">
            <v>74.69</v>
          </cell>
          <cell r="N1550">
            <v>0</v>
          </cell>
          <cell r="O1550" t="str">
            <v>CONTRATADO EN EJECUCIÓN</v>
          </cell>
        </row>
        <row r="1551">
          <cell r="K1551">
            <v>2015131880003</v>
          </cell>
          <cell r="L1551" t="str">
            <v>CONSTRUCCIÓN DE CERRAMIENTO DE LAS INSTITUCIONES EDUCATIVAS ACUICOLAS DE NUESTRA SEÑORA DE MONTE CLARO SEDE PRINCIPAL CICUCO Y LA INSTITUCIÒN EDUCATIVA SAN FRANCISCO DE LOBA MUNICIPIO DE CICUCO BOLÍVAR</v>
          </cell>
          <cell r="M1551">
            <v>100</v>
          </cell>
          <cell r="N1551">
            <v>101.36</v>
          </cell>
          <cell r="O1551" t="str">
            <v>TERMINADO</v>
          </cell>
        </row>
        <row r="1552">
          <cell r="K1552">
            <v>2015131880004</v>
          </cell>
          <cell r="L1552" t="str">
            <v>MEJORAMIENTO DE CALLES COMPRENDIDAS POR LOS TRAMOS1 DELIMITADO ENTRE LA ABSCISA K0+00 HASTA LA ABSCISA K0+172 Y EL TRAMO2 DELIMITADO ENTRE ABSCISA K0+00 HASTA LA ABSCISA K0+150 CORREGIMIENTO DE SAN FCO DE LOBA MPIO DE CICUCO, BOLÍVAR</v>
          </cell>
          <cell r="M1552">
            <v>100</v>
          </cell>
          <cell r="N1552">
            <v>53.27</v>
          </cell>
          <cell r="O1552" t="str">
            <v>TERMINADO</v>
          </cell>
        </row>
        <row r="1553">
          <cell r="K1553">
            <v>2016131880001</v>
          </cell>
          <cell r="L1553" t="str">
            <v>CONSTRUCCIÓN DE PAVIMENTO EN CONCRETO RIGIDO DE (4.000 PSI) EN LA CABECERA MUNICIPAL CARRERA 11A - SECTOR EL CAMPANO MUNICIPIO DE CICUCO DEPARTAMENTO DE BOLÍVAR</v>
          </cell>
          <cell r="M1553">
            <v>97.29</v>
          </cell>
          <cell r="N1553">
            <v>100</v>
          </cell>
          <cell r="O1553" t="str">
            <v>CONTRATADO EN EJECUCIÓN</v>
          </cell>
        </row>
        <row r="1554">
          <cell r="K1554">
            <v>2016131880003</v>
          </cell>
          <cell r="L1554" t="str">
            <v>ADECUACIÓN LOCATIVA EN LAS INSTALACIONES EDUCATIVAS TECNICO ACUICOLA NUESTRA SEÑORA DE MOSTESCLARO, TECNICO AMBIENTAL SANTA ROSA DE LIMA, LA PEÑA Y CONSTRUCCIÓN UNA BATERIA SANITARIA EN EL MUNICIPIO DE CICUCO.</v>
          </cell>
          <cell r="M1554">
            <v>0</v>
          </cell>
          <cell r="N1554">
            <v>0</v>
          </cell>
          <cell r="O1554" t="str">
            <v>CONTRATADO SIN ACTA DE INICIO</v>
          </cell>
        </row>
        <row r="1555">
          <cell r="K1555">
            <v>2016131880008</v>
          </cell>
          <cell r="L1555" t="str">
            <v>MEJORAMIENTO DEL ACUEDUCTO DEL CORREGIMIENTO DE CAMPO SERENO EN EL MUNICIPIO DE CICUCO, DEPARTAMENTO DE BOLÍVAR.</v>
          </cell>
          <cell r="M1555">
            <v>0</v>
          </cell>
          <cell r="N1555">
            <v>0</v>
          </cell>
          <cell r="O1555" t="str">
            <v>CONTRATADO SIN ACTA DE INICIO</v>
          </cell>
        </row>
        <row r="1556">
          <cell r="K1556">
            <v>2012002130022</v>
          </cell>
          <cell r="L1556" t="str">
            <v>CONSTRUCCIÓN PUENTE ARROYO JAGUA EN EL MUNICIPIO DE CLEMENCIA, BOLÍVAR</v>
          </cell>
          <cell r="M1556">
            <v>100</v>
          </cell>
          <cell r="N1556">
            <v>86.5</v>
          </cell>
          <cell r="O1556" t="str">
            <v>TERMINADO</v>
          </cell>
        </row>
        <row r="1557">
          <cell r="K1557">
            <v>2013132220001</v>
          </cell>
          <cell r="L1557" t="str">
            <v>CONSTRUCCIÓN DE CUNETAS, BORDILLOS Y ANDENES EN LAS CALLES PRINCIPAL DE LA CANDELARIA Y CALLE FRANCO EN LA CABECERA MUNICIPAL DE CLEMENCIA DEPARTAMENTO DE BOLÍVAR</v>
          </cell>
          <cell r="M1557">
            <v>100</v>
          </cell>
          <cell r="N1557">
            <v>94.65</v>
          </cell>
          <cell r="O1557" t="str">
            <v>TERMINADO</v>
          </cell>
        </row>
        <row r="1558">
          <cell r="K1558">
            <v>2013132220002</v>
          </cell>
          <cell r="L1558" t="str">
            <v>ADECUACIÓN Y REHABILITACIÓN DE LA CUBIERTA DEL PALACIO MUNICIPAL CLEMENCIA, BOLÍVAR, CARIBE</v>
          </cell>
          <cell r="M1558">
            <v>100</v>
          </cell>
          <cell r="N1558">
            <v>97.93</v>
          </cell>
          <cell r="O1558" t="str">
            <v>TERMINADO</v>
          </cell>
        </row>
        <row r="1559">
          <cell r="K1559">
            <v>2014132220001</v>
          </cell>
          <cell r="L1559" t="str">
            <v>CONSTRUCCIÓN DE  CUNETAS, BORDILLOS Y ANDENES EN CALLES DE LOS BARRIOS CARRIZAL Y CASA GRANDE, EN EL MUNICIPIO DE CLEMENCIA DEPARTAMENTO DE BOLIVAR</v>
          </cell>
          <cell r="M1559">
            <v>100</v>
          </cell>
          <cell r="N1559">
            <v>98.98</v>
          </cell>
          <cell r="O1559" t="str">
            <v>TERMINADO</v>
          </cell>
        </row>
        <row r="1560">
          <cell r="K1560">
            <v>2012002130017</v>
          </cell>
          <cell r="L1560" t="str">
            <v>CONSTRUCCIÓN DE PUENTE EN ARROYO REMANGANAGUA CÓRDOBA, BOLÍVAR</v>
          </cell>
          <cell r="M1560">
            <v>100</v>
          </cell>
          <cell r="N1560">
            <v>99.91</v>
          </cell>
          <cell r="O1560" t="str">
            <v>TERMINADO</v>
          </cell>
        </row>
        <row r="1561">
          <cell r="K1561">
            <v>2013002130014</v>
          </cell>
          <cell r="L1561" t="str">
            <v>CONSTRUCCIÓN DE PAVIMENTO EN CONCRETO RÍGIDO DE DOS VÍAS URBANAS Y TRES RURALES EN EL MUNICIPIO DE CÓRDOBA BOLÍVAR</v>
          </cell>
          <cell r="M1561">
            <v>100</v>
          </cell>
          <cell r="N1561">
            <v>98.86</v>
          </cell>
          <cell r="O1561" t="str">
            <v>TERMINADO</v>
          </cell>
        </row>
        <row r="1562">
          <cell r="K1562">
            <v>2015002130021</v>
          </cell>
          <cell r="L1562" t="str">
            <v>ADECUACIÓN DE PAVIMENTO EN CONCRETO RÍGIDO EN VÍAS URBANAS DE LA CABECERA MUNICIPAL DE CÓRDOBA, BOLÍVAR</v>
          </cell>
          <cell r="M1562">
            <v>70.86</v>
          </cell>
          <cell r="N1562">
            <v>0</v>
          </cell>
          <cell r="O1562" t="str">
            <v>CONTRATADO EN EJECUCIÓN</v>
          </cell>
        </row>
        <row r="1563">
          <cell r="K1563">
            <v>2013132440001</v>
          </cell>
          <cell r="L1563" t="str">
            <v>CONSTRUCCIÓN DE ANDENES, CUNETAS, BORDILLOS Y MEJORAMIENTO DEL AFIRMADO EN LAS VÍAS DEL BARRIO 7 DE AGOSTO DEL MUNICIPIO DE EL CARMEN DE BOLÍVAR</v>
          </cell>
          <cell r="M1563">
            <v>100</v>
          </cell>
          <cell r="N1563">
            <v>86.43</v>
          </cell>
          <cell r="O1563" t="str">
            <v>TERMINADO</v>
          </cell>
        </row>
        <row r="1564">
          <cell r="K1564">
            <v>2013132440002</v>
          </cell>
          <cell r="L1564" t="str">
            <v>CONSTRUCCIÓN DEL CERRAMIENTO PERIMETRAL Y REHABILITACIÓN DEL SENDERO PEATONAL DEL ACCESO PRINCIPAL DE LA I.E GABRIEL GARCIA TABOADA DEL MUNICIPIO DE EL CARMEN DE BOLÍVAR.</v>
          </cell>
          <cell r="M1564">
            <v>100</v>
          </cell>
          <cell r="N1564">
            <v>63.02</v>
          </cell>
          <cell r="O1564" t="str">
            <v>TERMINADO</v>
          </cell>
        </row>
        <row r="1565">
          <cell r="K1565">
            <v>2013132440003</v>
          </cell>
          <cell r="L1565" t="str">
            <v>REMODELACIÓN PLAZA CENTRAL EL CARMEN DE BOLÍVAR, BOLÍVAR, CARIBE</v>
          </cell>
          <cell r="M1565">
            <v>100</v>
          </cell>
          <cell r="N1565">
            <v>49.44</v>
          </cell>
          <cell r="O1565" t="str">
            <v>TERMINADO</v>
          </cell>
        </row>
        <row r="1566">
          <cell r="K1566">
            <v>2013132440004</v>
          </cell>
          <cell r="L1566" t="str">
            <v>REHABILITACIÓN VÍAS URBANAS EL CARMEN DE BOLÍVAR, BOLÍVAR, CARIBE</v>
          </cell>
          <cell r="M1566">
            <v>99.99</v>
          </cell>
          <cell r="N1566">
            <v>67.349999999999994</v>
          </cell>
          <cell r="O1566" t="str">
            <v>TERMINADO</v>
          </cell>
        </row>
        <row r="1567">
          <cell r="K1567">
            <v>2014132440001</v>
          </cell>
          <cell r="L1567" t="str">
            <v>CONSTRUCCIÓN DE PAVIMENTO EN CONCRETO HIDRÁULICO MR 4.2 MPA  Y ALCANTARILLADO SANITARIO DE LA CALLE 23 ENTRE CRAS. 63 Y  52  EN MUNICIPIO DEL CARMEN DE BOLIVAR, BOLÍVAR, CARIBE</v>
          </cell>
          <cell r="M1567">
            <v>0</v>
          </cell>
          <cell r="N1567">
            <v>73.739999999999995</v>
          </cell>
          <cell r="O1567" t="str">
            <v>CONTRATADO EN EJECUCIÓN</v>
          </cell>
        </row>
        <row r="1568">
          <cell r="K1568">
            <v>2015132440002</v>
          </cell>
          <cell r="L1568" t="str">
            <v>CONSTRUCCIÓN DE CUNETAS, BORDILLOS, ANDENES Y SUMINISTRO DE MATERIAL SELECCIONADO COMPACTADO (AFIRMADO) EN EL BARRIO PRIMERO DE MAYO EN EL MUNICIPIO DE EL CARMEN DE BOLIVAR, DEPARTAMENTO DE BOLIVAR</v>
          </cell>
          <cell r="M1568">
            <v>0</v>
          </cell>
          <cell r="N1568">
            <v>0</v>
          </cell>
          <cell r="O1568" t="str">
            <v>SIN CONTRATAR</v>
          </cell>
        </row>
        <row r="1569">
          <cell r="K1569">
            <v>2015132440003</v>
          </cell>
          <cell r="L1569" t="str">
            <v>CONSTRUCCIÓN DE CUNETAS Y AFIRMADO EN EL BARRIO EL PRADO EN LAS CARRERAS 50 Y 51 EN EL MUNICIPIO DE EL CARMEN DE BOLÍVAR</v>
          </cell>
          <cell r="M1569">
            <v>0</v>
          </cell>
          <cell r="N1569">
            <v>0</v>
          </cell>
          <cell r="O1569" t="str">
            <v>SIN CONTRATAR</v>
          </cell>
        </row>
        <row r="1570">
          <cell r="K1570">
            <v>2016132440001</v>
          </cell>
          <cell r="L1570" t="str">
            <v>CONSTRUCCIÓN DE PAVIMENTO EN CONCRETO RÍGIDO PARA LA CALLE 25 ENTRE CARRERAS 38 Y 43, CARRERA 38 ENTRE CALLES 25 Y 27 Y CARRERA 39 ENTRE CALLES 24 Y 27, EN EL MUNICIPIO DE EL CARMEN DE BOLÍVAR, BOLÍVAR.</v>
          </cell>
          <cell r="M1570">
            <v>0</v>
          </cell>
          <cell r="N1570">
            <v>0</v>
          </cell>
          <cell r="O1570" t="str">
            <v>SIN CONTRATAR</v>
          </cell>
        </row>
        <row r="1571">
          <cell r="K1571">
            <v>2013002130005</v>
          </cell>
          <cell r="L1571" t="str">
            <v>REHABILITACIÓN VIAS URBANAS DEL MUNICIPIO DE EL GUAMO, DEPARTAMENTO DE BOLÍVAR</v>
          </cell>
          <cell r="M1571">
            <v>100</v>
          </cell>
          <cell r="N1571">
            <v>99.97</v>
          </cell>
          <cell r="O1571" t="str">
            <v>CERRADO</v>
          </cell>
        </row>
        <row r="1572">
          <cell r="K1572">
            <v>2015002130017</v>
          </cell>
          <cell r="L1572" t="str">
            <v>REMODELACIÓN Y ADECUACIÓN DEL PARQUE CENTRAL EN EL MUNICIPIO DE EL GUAMO, BOLÍVAR</v>
          </cell>
          <cell r="M1572">
            <v>63.56</v>
          </cell>
          <cell r="N1572">
            <v>75.47</v>
          </cell>
          <cell r="O1572" t="str">
            <v>CONTRATADO EN EJECUCIÓN</v>
          </cell>
        </row>
        <row r="1573">
          <cell r="K1573">
            <v>2012002130015</v>
          </cell>
          <cell r="L1573" t="str">
            <v>MEJORAMIENTO DE LA VIA CASTAÑAL - PALMARITO DESDE EL TRAMO K0+00 AL K1+200 EN EL PEÑÓN BOLÍVAR</v>
          </cell>
          <cell r="M1573">
            <v>100</v>
          </cell>
          <cell r="N1573">
            <v>95.34</v>
          </cell>
          <cell r="O1573" t="str">
            <v>TERMINADO</v>
          </cell>
        </row>
        <row r="1574">
          <cell r="K1574">
            <v>2013002130011</v>
          </cell>
          <cell r="L1574" t="str">
            <v>MEJORAMIENTO DE LA VIA QUE CONDUCE A LOS CORREGIMIENTOS PEÑONCITO Y LA HUMAREDA EN EL TRAMO BATAYE- JAPON EN EL MUNICIPIO EL PEÑÓN, BOLÍVAR, CARIBE</v>
          </cell>
          <cell r="M1574">
            <v>100</v>
          </cell>
          <cell r="N1574">
            <v>98.54</v>
          </cell>
          <cell r="O1574" t="str">
            <v>TERMINADO</v>
          </cell>
        </row>
        <row r="1575">
          <cell r="K1575">
            <v>2013002130021</v>
          </cell>
          <cell r="L1575" t="str">
            <v>MEJORAMIENTO DE LA VIA CASTAÑAL - CAÑO SOLERA TRAMO K1+200 - K3+030 EN  EL EL PEÑÓN, BOLÍVAR, CARIBE</v>
          </cell>
          <cell r="M1575">
            <v>100</v>
          </cell>
          <cell r="N1575">
            <v>48.23</v>
          </cell>
          <cell r="O1575" t="str">
            <v>TERMINADO</v>
          </cell>
        </row>
        <row r="1576">
          <cell r="K1576">
            <v>2015002130023</v>
          </cell>
          <cell r="L1576" t="str">
            <v>MEJORAMIENTO Y ADECUACIÓN DE LA VÍA QUE CONDUCE DEL CORREGIMIENTO DE BUENOS AIRES AL MUNICIPIO DE REGIDOR EN EL DEPARTAMENTO DE BOLÍVAR</v>
          </cell>
          <cell r="M1576">
            <v>89.29</v>
          </cell>
          <cell r="N1576">
            <v>84.42</v>
          </cell>
          <cell r="O1576" t="str">
            <v>CONTRATADO EN EJECUCIÓN</v>
          </cell>
        </row>
        <row r="1577">
          <cell r="K1577">
            <v>2012002130029</v>
          </cell>
          <cell r="L1577" t="str">
            <v>CONSTRUCCIÓN DE 340 METROS DE PAVIMENTO RIGIDO, ANDENES, CUNETAS Y BORDILLOS EN LA CABECERA MUNICIPAL DE HATILLO DE LOBA DESDE LA CA RRERA 6 ZONA DEL PARQUE INFANTIL HASTA LA INTERSECCION CON LA CALLE 7 FRENTE AL CEMENTERIO MUNICIPAL</v>
          </cell>
          <cell r="M1577">
            <v>100</v>
          </cell>
          <cell r="N1577">
            <v>54.77</v>
          </cell>
          <cell r="O1577" t="str">
            <v>TERMINADO</v>
          </cell>
        </row>
        <row r="1578">
          <cell r="K1578">
            <v>2014133000001</v>
          </cell>
          <cell r="L1578" t="str">
            <v>CONSTRUCCIÓN DE CANCHA POLIDEPORTIVA - ZONA DE RECREACION PASIVA Y UNIDAD RECREATIVA PARA NIÑOS EN EL CORREGIMIENTO DE SAN MIGUEL MUNICIPIO DE HATILLO DE LOBA,BOLIVAR.</v>
          </cell>
          <cell r="M1578">
            <v>100</v>
          </cell>
          <cell r="N1578">
            <v>60.31</v>
          </cell>
          <cell r="O1578" t="str">
            <v>TERMINADO</v>
          </cell>
        </row>
        <row r="1579">
          <cell r="K1579">
            <v>2014133000002</v>
          </cell>
          <cell r="L1579" t="str">
            <v>REHABILITACIÓN DE LA VIA QUE COMUNICA LOS CORREGIMIENTOS DE JUANA SANCHEZ Y SAN MIGUEL, EN EL MUNICIPIO DE HATILLO DE LOBA - BOLÍVAR.</v>
          </cell>
          <cell r="M1579">
            <v>100</v>
          </cell>
          <cell r="N1579">
            <v>75.239999999999995</v>
          </cell>
          <cell r="O1579" t="str">
            <v>TERMINADO</v>
          </cell>
        </row>
        <row r="1580">
          <cell r="K1580">
            <v>2013134300001</v>
          </cell>
          <cell r="L1580" t="str">
            <v>CONSTRUCCIÓN DE PAVIMENTO EN CONCRETO MR42 PARA LA REHABILITACION Y MEJORAMIENTO DE LA CALLE 17 ENTRE CARRERA 9 Y AV SAN JOSE EN LOS BARRIOS OLAYA HERRERA, PUEBLO NUEVO, LOS LIBERTADORES Y SAN JOSÉ EN EL MUNICIPIO DE MAGANGUÉ,BOLÍVAR</v>
          </cell>
          <cell r="M1580">
            <v>99.99</v>
          </cell>
          <cell r="N1580">
            <v>99.6</v>
          </cell>
          <cell r="O1580" t="str">
            <v>TERMINADO</v>
          </cell>
        </row>
        <row r="1581">
          <cell r="K1581">
            <v>2013134300002</v>
          </cell>
          <cell r="L1581" t="str">
            <v>CONSTRUCCIÓN DE PAVIMENTO EN CONCRETO MR 42 CON ANDENES EN CONCRETO Y ADOQUIN, PARA LA REHABILITACION Y MEJORAMIENTO DE LA CRA 3, ENTRE LA CL 17 Y LA CL 30, ETAPA I K0+0,00 HASTA K0+580, EN EL MUNICIPIO DE MAGANGUÉ, BOLÍVAR</v>
          </cell>
          <cell r="M1581">
            <v>99.99</v>
          </cell>
          <cell r="N1581">
            <v>99.91</v>
          </cell>
          <cell r="O1581" t="str">
            <v>CERRADO</v>
          </cell>
        </row>
        <row r="1582">
          <cell r="K1582">
            <v>2013134300003</v>
          </cell>
          <cell r="L1582" t="str">
            <v>FORTALECIMIENTO DEL SECTOR PISCÍCOLA MEDIANTE EL REPOBLAMIENTO CON LA ESPECIE BOCACHICO (PROCHILODUS MAGDALENAE), EN LOS COMPLEJOS CENAGOSOS DEL MUNICIPIO DE MAGANGUÉ, DEPARTAMENTO DE BOLÍVAR, CARIBE</v>
          </cell>
          <cell r="M1582">
            <v>100</v>
          </cell>
          <cell r="N1582">
            <v>98.54</v>
          </cell>
          <cell r="O1582" t="str">
            <v>CERRADO</v>
          </cell>
        </row>
        <row r="1583">
          <cell r="K1583">
            <v>2013134300004</v>
          </cell>
          <cell r="L1583" t="str">
            <v>ADECUACIÓN Y MEJORAMIENTO DEL PARQUE DE LAS AMÉRICAS, MUNICIPIO DE MAGANGUÉ - DEPARTAMENTO DE BOLÍVAR</v>
          </cell>
          <cell r="M1583">
            <v>98.95</v>
          </cell>
          <cell r="N1583">
            <v>98.26</v>
          </cell>
          <cell r="O1583" t="str">
            <v>TERMINADO</v>
          </cell>
        </row>
        <row r="1584">
          <cell r="K1584">
            <v>2013134300005</v>
          </cell>
          <cell r="L1584" t="str">
            <v>CONSTRUCCIÓN DE PAVIMENTO EN CONCRETO MR 42 CON ANDENES EN CONCRETO Y ADOQUÍN, PARA LA REHABILITACIÓN Y MEJORAMIENTO DE LA CRA 18 ENTRE LA CL 9 Y LA CL 16, K0+0,00 HASTA K0+509,70; EN EL MUNICIPIO DE MAGANGUÉ, BOLÍVAR</v>
          </cell>
          <cell r="M1584">
            <v>100</v>
          </cell>
          <cell r="N1584">
            <v>98.41</v>
          </cell>
          <cell r="O1584" t="str">
            <v>TERMINADO</v>
          </cell>
        </row>
        <row r="1585">
          <cell r="K1585">
            <v>2014134300003</v>
          </cell>
          <cell r="L1585" t="str">
            <v>ADECUACIÓN EN PAVIMENTO RIGIDO DE LA CALLE 15, LA CARRERA 4, LA TRANSVERSAL 4 Y LA CARRERA 3, SECTOR ENTRE LA CARRERA 6 Y LA CALLE 11 EN EL MUNICIPIO DE MAGANGUÉ,  DEPARTAMENTO DE BOLIVAR.</v>
          </cell>
          <cell r="M1585">
            <v>91.96</v>
          </cell>
          <cell r="N1585">
            <v>98.03</v>
          </cell>
          <cell r="O1585" t="str">
            <v>CONTRATADO EN EJECUCIÓN</v>
          </cell>
        </row>
        <row r="1586">
          <cell r="K1586">
            <v>2014134300004</v>
          </cell>
          <cell r="L1586" t="str">
            <v>MEJORAMIENTO DE TRAMOS CRITICOS EN LAS VÍAS TERCIARIAS DEL MUNICIPIO DE MAGANGUÉ, DEPARTAMENTO DE BOLÍVAR.</v>
          </cell>
          <cell r="M1586">
            <v>100</v>
          </cell>
          <cell r="N1586">
            <v>97.79</v>
          </cell>
          <cell r="O1586" t="str">
            <v>TERMINADO</v>
          </cell>
        </row>
        <row r="1587">
          <cell r="K1587">
            <v>2014134300005</v>
          </cell>
          <cell r="L1587" t="str">
            <v>SERVICIO DE ALIMENTACIÓN ESCOLAR EN LAS INSTITUCIONES EDUCATIVAS DE LA ZONA URBANA Y RURAL DEL MUNICIPIO DE MAGANGUÉ, BOLÍVAR</v>
          </cell>
          <cell r="M1587">
            <v>86.75</v>
          </cell>
          <cell r="N1587">
            <v>65.8</v>
          </cell>
          <cell r="O1587" t="str">
            <v>CONTRATADO EN EJECUCIÓN</v>
          </cell>
        </row>
        <row r="1588">
          <cell r="K1588">
            <v>2015134300001</v>
          </cell>
          <cell r="L1588" t="str">
            <v>CONSTRUCCIÓN DE PAVIMENTO EN CONCRETO MR 42  CON ANDENES EN CONCRETO Y ADOQUÍN, PARA  MEJORAMIENTO DE LA CRA 16A ENTRE LOS BARRIOS FLORIDA Y MONTECARLOS DEL MUNICIPIO DE MAGANGUÉ, BOLÍVAR.</v>
          </cell>
          <cell r="M1588">
            <v>85.71</v>
          </cell>
          <cell r="N1588">
            <v>85.54</v>
          </cell>
          <cell r="O1588" t="str">
            <v>CONTRATADO EN EJECUCIÓN</v>
          </cell>
        </row>
        <row r="1589">
          <cell r="K1589">
            <v>2015134300002</v>
          </cell>
          <cell r="L1589" t="str">
            <v>REMODELACIÓN DEL GIMNASIO DE BOXEO LOCALIZADO EN EL MUNICIPIO DE MAGANGUÉ, DEPARTAMENTO DE BOLÍVAR.</v>
          </cell>
          <cell r="M1589">
            <v>19.25</v>
          </cell>
          <cell r="N1589">
            <v>63.29</v>
          </cell>
          <cell r="O1589" t="str">
            <v>CONTRATADO EN EJECUCIÓN</v>
          </cell>
        </row>
        <row r="1590">
          <cell r="K1590">
            <v>2015134300004</v>
          </cell>
          <cell r="L1590" t="str">
            <v>ACTUALIZACIÓN DE LA ESTRATIFICACIÓN SOCIOECONÓMICA COMO IMPULSO AL DESARROLLO DE LOS SERVICIOS PÚBLICOS DEL MUNICIPIO DE MAGANGUÉ, DEPARTAMENTO DE BOLÍVAR.</v>
          </cell>
          <cell r="M1590">
            <v>0</v>
          </cell>
          <cell r="N1590">
            <v>0</v>
          </cell>
          <cell r="O1590" t="str">
            <v>CONTRATADO EN EJECUCIÓN</v>
          </cell>
        </row>
        <row r="1591">
          <cell r="K1591">
            <v>2015134300005</v>
          </cell>
          <cell r="L1591" t="str">
            <v>ACTUALIZACIÓN DEL PLAN DE GESTIÓN INTEGRAL DE RESIDUOS SÓLIDOS - PGIRS DEL MUNICIPIO DE MAGANGUÉ, DEPARTAMENTO DE BOLÍVAR.</v>
          </cell>
          <cell r="M1591">
            <v>0</v>
          </cell>
          <cell r="N1591">
            <v>94.05</v>
          </cell>
          <cell r="O1591" t="str">
            <v>CONTRATADO EN EJECUCIÓN</v>
          </cell>
        </row>
        <row r="1592">
          <cell r="K1592">
            <v>2015134300006</v>
          </cell>
          <cell r="L1592" t="str">
            <v>IMPLEMENTACIÓN Y/O INTERVENCIÓN NUTRICIONAL A LA PRIMERA INFANCIA EN POBLACIÓN PRIORIZADA PERTENECIENTE AL NIVEL 1 Y 2 DEL SISBEN DEL MUNICIPIO DE MAGANGUÉ, BOLÍVAR</v>
          </cell>
          <cell r="M1592">
            <v>92.06</v>
          </cell>
          <cell r="N1592">
            <v>86.19</v>
          </cell>
          <cell r="O1592" t="str">
            <v>CONTRATADO EN EJECUCIÓN</v>
          </cell>
        </row>
        <row r="1593">
          <cell r="K1593">
            <v>2016134300003</v>
          </cell>
          <cell r="L1593" t="str">
            <v>DESARROLLO DEL SISTEMA LOCAL DE INNOVACIÓN A TRAVÉS DE LA GENERACIÓN DE CAPACIDADES DE EMPRENDIMIENTO, EMPRESARISMO E INNOVACIÓN EN MAGANGUÉ, BOLÍVAR, CARIBE</v>
          </cell>
          <cell r="M1593">
            <v>0</v>
          </cell>
          <cell r="N1593">
            <v>0</v>
          </cell>
          <cell r="O1593" t="str">
            <v>SIN MIGRAR</v>
          </cell>
        </row>
        <row r="1594">
          <cell r="K1594">
            <v>2012002130016</v>
          </cell>
          <cell r="L1594" t="str">
            <v>CONSTRUCCIÓN DE ANDENES, BORDILLOS, CUNETAS Y MEJORAMIENTO DEL AFIRMADO DE LAS VÍAS URBANAS DEL MUNICIPIO DE MAHATES</v>
          </cell>
          <cell r="M1594">
            <v>40.659999999999997</v>
          </cell>
          <cell r="N1594">
            <v>124.94</v>
          </cell>
          <cell r="O1594" t="str">
            <v>CONTRATADO EN EJECUCIÓN</v>
          </cell>
        </row>
        <row r="1595">
          <cell r="K1595">
            <v>2013002130020</v>
          </cell>
          <cell r="L1595" t="str">
            <v>CONSTRUCCIÓN EN PAVIMENTO RÍGIDO DE LAS VÍAS DE ACCESO PRINCIPAL EN EL CORREGIMIENTO DE EVITAR DEL MUNICIPIO DE MAHATES BOLÍVAR.</v>
          </cell>
          <cell r="M1595">
            <v>0</v>
          </cell>
          <cell r="N1595">
            <v>98.98</v>
          </cell>
          <cell r="O1595" t="str">
            <v>CONTRATADO EN EJECUCIÓN</v>
          </cell>
        </row>
        <row r="1596">
          <cell r="K1596">
            <v>2014002130008</v>
          </cell>
          <cell r="L1596" t="str">
            <v>CONSTRUCCIÓN Y REMODELACION PARQUE CENTRAL MAHATES, BOLÍVAR</v>
          </cell>
          <cell r="M1596">
            <v>78.5</v>
          </cell>
          <cell r="N1596">
            <v>84.12</v>
          </cell>
          <cell r="O1596" t="str">
            <v>CONTRATADO EN EJECUCIÓN</v>
          </cell>
        </row>
        <row r="1597">
          <cell r="K1597">
            <v>2015002130022</v>
          </cell>
          <cell r="L1597" t="str">
            <v>CONSTRUCCIÓN DE ANDENES, CUNETAS, BORDILLOS Y REHABILITACIÓN CON MATERIAL SELECCIONADO DE VÍAS URBANAS EN EL CORREGIMIENTO DE EVITAR EN EL MUNICIPIO DE MAHATES DEPARTAMENTO DE BOLÍVAR.</v>
          </cell>
          <cell r="M1597">
            <v>0</v>
          </cell>
          <cell r="N1597">
            <v>0</v>
          </cell>
          <cell r="O1597" t="str">
            <v>CONTRATADO EN EJECUCIÓN</v>
          </cell>
        </row>
        <row r="1598">
          <cell r="K1598">
            <v>2013134400001</v>
          </cell>
          <cell r="L1598" t="str">
            <v>CONSTRUCCIÓN Y MANTENIMIENTO DEL PARQUE SANTANDER ACCESO DONDE FUNCIONA EL PALACIO MUNICIPAL DE MARGARITA BOLÍVAR</v>
          </cell>
          <cell r="M1598">
            <v>100</v>
          </cell>
          <cell r="N1598">
            <v>100</v>
          </cell>
          <cell r="O1598" t="str">
            <v>TERMINADO</v>
          </cell>
        </row>
        <row r="1599">
          <cell r="K1599">
            <v>2013134400002</v>
          </cell>
          <cell r="L1599" t="str">
            <v>CONSTRUCCIÓN DEL PARQUE DE LA IGLESIA EN LA CABECERA MUNICIPAL DE MARGARITA, BOLÍVAR, CARIBE</v>
          </cell>
          <cell r="M1599">
            <v>100</v>
          </cell>
          <cell r="N1599">
            <v>99.99</v>
          </cell>
          <cell r="O1599" t="str">
            <v>TERMINADO</v>
          </cell>
        </row>
        <row r="1600">
          <cell r="K1600">
            <v>2013134400003</v>
          </cell>
          <cell r="L1600" t="str">
            <v>CONSTRUCCIÓN CANCHA POLIDEPORTIVA, CAMERINOS, CUBIERTA Y TARIMA INTEGRAL EN EL CORREGIMIENTO DE COROCITO MUNICIPIO DE MARGARITA, BOLÍVAR, CARIBE</v>
          </cell>
          <cell r="M1600">
            <v>100</v>
          </cell>
          <cell r="N1600">
            <v>61.38</v>
          </cell>
          <cell r="O1600" t="str">
            <v>TERMINADO</v>
          </cell>
        </row>
        <row r="1601">
          <cell r="K1601">
            <v>2014134400001</v>
          </cell>
          <cell r="L1601" t="str">
            <v>CONSTRUCCIÓN DE UNA CANCHA MULTIFUNCIONAL EN EL CORREGIMIENTO DE CAUSADO JURISDICCIÓN DE MARGARITA,BOLÍVAR.</v>
          </cell>
          <cell r="M1601">
            <v>100</v>
          </cell>
          <cell r="N1601">
            <v>100</v>
          </cell>
          <cell r="O1601" t="str">
            <v>CERRADO</v>
          </cell>
        </row>
        <row r="1602">
          <cell r="K1602">
            <v>2015134400001</v>
          </cell>
          <cell r="L1602" t="str">
            <v>CONSTRUCCIÓN DEL CERRAMIENTO PARA LA PROTECCIÓN DE LA CASETA MUNICIPAL DEL CORREGIMIENTO DE COROCITO JURISDICCIÓN DE MAGARITA BÓLIVAR</v>
          </cell>
          <cell r="M1602">
            <v>100</v>
          </cell>
          <cell r="N1602">
            <v>103.27</v>
          </cell>
          <cell r="O1602" t="str">
            <v>TERMINADO</v>
          </cell>
        </row>
        <row r="1603">
          <cell r="K1603">
            <v>2013134420002</v>
          </cell>
          <cell r="L1603" t="str">
            <v>DISEÑO DEFINITIVOS PARA LA CONSTRUCCIÓN EN PAVIMENTO RÍGIDO DE 2.3 KMTS. DE VÍAS URBANAS DE LA CABECERA MUNICIPAL DE MARÍA LA BAJA, BOLÍVAR, CARIBE</v>
          </cell>
          <cell r="M1603">
            <v>100</v>
          </cell>
          <cell r="N1603">
            <v>100</v>
          </cell>
          <cell r="O1603" t="str">
            <v>TERMINADO</v>
          </cell>
        </row>
        <row r="1604">
          <cell r="K1604">
            <v>2013134420003</v>
          </cell>
          <cell r="L1604" t="str">
            <v>CONSTRUCCIÓN DE CANAL DE DRENAJE DE AGUAS PLUVIALES EN MARÍA LA BAJA, BOLÍVAR, CARIBE</v>
          </cell>
          <cell r="M1604">
            <v>99.99</v>
          </cell>
          <cell r="N1604">
            <v>99.76</v>
          </cell>
          <cell r="O1604" t="str">
            <v>TERMINADO</v>
          </cell>
        </row>
        <row r="1605">
          <cell r="K1605">
            <v>2013134420004</v>
          </cell>
          <cell r="L1605" t="str">
            <v>MEJORAMIENTO DE LA VÍA Y CONSTRUCCIÓN DE CUNETAS, BORDILLOS Y ANDENES EN LA ENTRADA PRINCIPAL DEL CORREGIMIENTO DE SAN PABLO, MARÍA LA BAJA, BOLÍVAR, CARIBE</v>
          </cell>
          <cell r="M1605">
            <v>100</v>
          </cell>
          <cell r="N1605">
            <v>99.87</v>
          </cell>
          <cell r="O1605" t="str">
            <v>TERMINADO</v>
          </cell>
        </row>
        <row r="1606">
          <cell r="K1606">
            <v>2013134420005</v>
          </cell>
          <cell r="L1606" t="str">
            <v>REMODELACIÓN PLAZA PRINCIPAL CON CONSTRUCCION DE TARIMA Y ZONA DE SERVICIOS EN EL MUNICIPIO DE MARÍA LA BAJA, BOLÍVAR, CARIBE</v>
          </cell>
          <cell r="M1606">
            <v>100</v>
          </cell>
          <cell r="N1606">
            <v>98.22</v>
          </cell>
          <cell r="O1606" t="str">
            <v>TERMINADO</v>
          </cell>
        </row>
        <row r="1607">
          <cell r="K1607">
            <v>2014134420001</v>
          </cell>
          <cell r="L1607" t="str">
            <v>CONSTRUCCIÓN EN PAVIMENTO RÍGIDO DE 2 KMTS. DE VÍAS URBANAS DE LA CABECERA MUNICIPAL DE MARÍA LA BAJA, BOLÍVAR, CARIBE</v>
          </cell>
          <cell r="M1607">
            <v>100</v>
          </cell>
          <cell r="N1607">
            <v>97.45</v>
          </cell>
          <cell r="O1607" t="str">
            <v>TERMINADO</v>
          </cell>
        </row>
        <row r="1608">
          <cell r="K1608">
            <v>2014134420002</v>
          </cell>
          <cell r="L1608" t="str">
            <v>DISEÑO DE PAVIMENTO RÍGIDO DE VÍAS URBANAS EN LA CABECERA MUNICIPAL DE MARÍA LA BAJA, BOLÍVAR, CARIBE</v>
          </cell>
          <cell r="M1608">
            <v>100</v>
          </cell>
          <cell r="N1608">
            <v>100</v>
          </cell>
          <cell r="O1608" t="str">
            <v>TERMINADO</v>
          </cell>
        </row>
        <row r="1609">
          <cell r="K1609">
            <v>2014134420003</v>
          </cell>
          <cell r="L1609" t="str">
            <v>ADECUACIÓN Y REMODELACIÓN DE LA PLAZA DE MERCADO DE LA CABECERA MUNICIPAL DE MARÍA LA BAJA, BOLÍVAR, CARIBE</v>
          </cell>
          <cell r="M1609">
            <v>100</v>
          </cell>
          <cell r="N1609">
            <v>79.23</v>
          </cell>
          <cell r="O1609" t="str">
            <v>TERMINADO</v>
          </cell>
        </row>
        <row r="1610">
          <cell r="K1610">
            <v>2015134420001</v>
          </cell>
          <cell r="L1610" t="str">
            <v>CONSTRUCCIÓN DE PAVIMENTO RÍGIDO DE VÍAS URBANAS EN LA CABECERA MUNICIPAL DE MARÍA LA BAJA, BOLÍVAR, CARIBE</v>
          </cell>
          <cell r="M1610">
            <v>100</v>
          </cell>
          <cell r="N1610">
            <v>97.84</v>
          </cell>
          <cell r="O1610" t="str">
            <v>TERMINADO</v>
          </cell>
        </row>
        <row r="1611">
          <cell r="K1611">
            <v>2013134680001</v>
          </cell>
          <cell r="L1611" t="str">
            <v>CONSTRUCCIÓN DE PAVIMENTO EN CONCRETO RÍGIDO EN LA CABECERA MUNICIPAL MOMPÓS, BOLÍVAR, CARIBE</v>
          </cell>
          <cell r="M1611">
            <v>100</v>
          </cell>
          <cell r="N1611">
            <v>99.98</v>
          </cell>
          <cell r="O1611" t="str">
            <v>CERRADO</v>
          </cell>
        </row>
        <row r="1612">
          <cell r="K1612">
            <v>2013134680003</v>
          </cell>
          <cell r="L1612" t="str">
            <v>ACTUALIZACIÓN Y AJUSTE DEL PLAN BÁSICO DE ORDENAMIENTO TERRITORIAL (PBOT) DEL MUNICIPIO DE MOMPÓS, BOLÍVAR</v>
          </cell>
          <cell r="M1612">
            <v>100</v>
          </cell>
          <cell r="N1612">
            <v>95.59</v>
          </cell>
          <cell r="O1612" t="str">
            <v>TERMINADO</v>
          </cell>
        </row>
        <row r="1613">
          <cell r="K1613">
            <v>2013134680004</v>
          </cell>
          <cell r="L1613" t="str">
            <v>CONSTRUCCIÓN DE JARILLÓN PERIMETRAL DE CIÉNAGA ARIAS EN EL CORREGIMIENTO SANTA TERESITA (TIERRA FIRME), MUNICIPIO DE MOMPÓS, BOLÍVAR</v>
          </cell>
          <cell r="M1613">
            <v>100</v>
          </cell>
          <cell r="N1613">
            <v>100</v>
          </cell>
          <cell r="O1613" t="str">
            <v>CERRADO</v>
          </cell>
        </row>
        <row r="1614">
          <cell r="K1614">
            <v>2014134680001</v>
          </cell>
          <cell r="L1614" t="str">
            <v>CONSTRUCCIÓN DE PAVIMENTO EN CONCRETO RÍGIDO (4000 P.S.I.) Y ANDENES EN CONCRETO (3000 P.S.I.) Y ADOQUIN EN LA CARRERA 2 ENTRE CALLES 7 Y 10, EN LA CABECERA MUNICIPAL DE MOMPÓS, DEPARTAMENTO DE BOLÍVAR.</v>
          </cell>
          <cell r="M1614">
            <v>100</v>
          </cell>
          <cell r="N1614">
            <v>99.73</v>
          </cell>
          <cell r="O1614" t="str">
            <v>TERMINADO</v>
          </cell>
        </row>
        <row r="1615">
          <cell r="K1615">
            <v>2014134680002</v>
          </cell>
          <cell r="L1615" t="str">
            <v>CONSTRUCCIÓN DE PAVIMENTO RÍGIDO DE LA CARRERA 4 ENTRE CALLES 21 Y 23 EN EL MUNICIPIO DE SANTA CRUZ DE MOMPOX, DEPARTAMENTO DE BOLÍVAR</v>
          </cell>
          <cell r="M1615">
            <v>100</v>
          </cell>
          <cell r="N1615">
            <v>99.91</v>
          </cell>
          <cell r="O1615" t="str">
            <v>PARA CIERRE</v>
          </cell>
        </row>
        <row r="1616">
          <cell r="K1616">
            <v>2014134680004</v>
          </cell>
          <cell r="L1616" t="str">
            <v>CONSTRUCCIÓN DE CAMERINOS Y CUBIERTAS PARA GRADERÍAS EN EL ESTADIO EL TITÁN DEL MUNICIPIO DE MOMPÓS, BOLÍVAR.</v>
          </cell>
          <cell r="M1616">
            <v>100</v>
          </cell>
          <cell r="N1616">
            <v>99.43</v>
          </cell>
          <cell r="O1616" t="str">
            <v>TERMINADO</v>
          </cell>
        </row>
        <row r="1617">
          <cell r="K1617">
            <v>2015134680001</v>
          </cell>
          <cell r="L1617" t="str">
            <v>CONSTRUCCIÓN DE DOS CANCHAS MULTIFUNCIONAL EN LOS CORREGIMIENTOS DE ANCON Y LOMA DE SIMON JURISDICCIÓN DEL MUNICIPIO DE SANTA CRUZ DE MOMPOX BOLÍVAR.</v>
          </cell>
          <cell r="M1617">
            <v>100</v>
          </cell>
          <cell r="N1617">
            <v>99.92</v>
          </cell>
          <cell r="O1617" t="str">
            <v>TERMINADO</v>
          </cell>
        </row>
        <row r="1618">
          <cell r="K1618">
            <v>2015134680006</v>
          </cell>
          <cell r="L1618" t="str">
            <v>CONSTRUCCIÓN DE PAVIMENTO EN CONCRETO RÍGIDO EN LA CALLE 19 ENTRE CARRERAS 4 Y 5 UBICADO EN LA ZONA URBANA DEL MUNICIPIO DE MOMPOX-BOLÍVAR</v>
          </cell>
          <cell r="M1618">
            <v>100</v>
          </cell>
          <cell r="N1618">
            <v>99.26</v>
          </cell>
          <cell r="O1618" t="str">
            <v>TERMINADO</v>
          </cell>
        </row>
        <row r="1619">
          <cell r="K1619">
            <v>2015134680007</v>
          </cell>
          <cell r="L1619" t="str">
            <v>CONSTRUCCIÓN DE  OBRAS DE DRENAJE PLUVIAL BARRIOS LA UNIÓN Y SANTA MARIA DEL SUAN CABECERA MUNICIPAL DE MOMPOX-BOLÍVAR</v>
          </cell>
          <cell r="M1619">
            <v>100</v>
          </cell>
          <cell r="N1619">
            <v>99.56</v>
          </cell>
          <cell r="O1619" t="str">
            <v>TERMINADO</v>
          </cell>
        </row>
        <row r="1620">
          <cell r="K1620">
            <v>2015134680008</v>
          </cell>
          <cell r="L1620" t="str">
            <v>CONSTRUCCIÓN DE PAVIEMENTO EN CONCRETO RIGIDO EN LA CARRERA 4 ENTRE CALLES 17 Y 17A Y EN CALLE 11 ENTRE CARRERA 1 Y 2 UBICADA EN LA ZONA URBANA DEL MUNICIPIO DE MOMPOX-BOLIVAR</v>
          </cell>
          <cell r="M1620">
            <v>100</v>
          </cell>
          <cell r="N1620">
            <v>100</v>
          </cell>
          <cell r="O1620" t="str">
            <v>CERRADO</v>
          </cell>
        </row>
        <row r="1621">
          <cell r="K1621">
            <v>2013134580001</v>
          </cell>
          <cell r="L1621" t="str">
            <v>CONSTRUCCIÓN PALACIO MUNICIPAL MONTECRISTO, BOLÍVAR, CARIBE</v>
          </cell>
          <cell r="M1621">
            <v>100</v>
          </cell>
          <cell r="N1621">
            <v>100</v>
          </cell>
          <cell r="O1621" t="str">
            <v>TERMINADO</v>
          </cell>
        </row>
        <row r="1622">
          <cell r="K1622">
            <v>2013134580002</v>
          </cell>
          <cell r="L1622" t="str">
            <v>CONSTRUCCIÓN DE SEIS BLOQUES DE DOS AULAS, CERRAMIENTO Y BATERIA SANITARIA EN LA INSTITUCIÓN EDUCATIVA DE MONTECRISTO SEDE PRINCIPAL, SEDE BETANIA Y SEDE PUEBLO LINDO DEL MUNICIPIO DE MONTECRISTO, BOLÍVAR</v>
          </cell>
          <cell r="M1622">
            <v>100</v>
          </cell>
          <cell r="N1622">
            <v>100</v>
          </cell>
          <cell r="O1622" t="str">
            <v>TERMINADO</v>
          </cell>
        </row>
        <row r="1623">
          <cell r="K1623">
            <v>2013134580003</v>
          </cell>
          <cell r="L1623" t="str">
            <v>CONSTRUCCIÓN DE ANDENES, CUNETAS Y BORDILLOS EN LA CABECERA URBANA DEL MUNICIPIO DE MONTECRISTO, DEPARTAMENTO DE BOLÍVAR</v>
          </cell>
          <cell r="M1623">
            <v>100</v>
          </cell>
          <cell r="N1623">
            <v>99.99</v>
          </cell>
          <cell r="O1623" t="str">
            <v>TERMINADO</v>
          </cell>
        </row>
        <row r="1624">
          <cell r="K1624">
            <v>2015134580001</v>
          </cell>
          <cell r="L1624" t="str">
            <v>CONSTRUCCIÓN DE ANDENES, CUNETAS Y BORDILLOS EN CONCRETO DE (3000 P.S.I), EN EL CORREGIMIENTO DE PUERTO ESPAÑA, ZONA RURAL DEL MUNICIPIO DE MONTECRISTO, BOLÍVAR.</v>
          </cell>
          <cell r="M1624">
            <v>0</v>
          </cell>
          <cell r="N1624">
            <v>0</v>
          </cell>
          <cell r="O1624" t="str">
            <v>SIN CONTRATAR</v>
          </cell>
        </row>
        <row r="1625">
          <cell r="K1625">
            <v>2015134580002</v>
          </cell>
          <cell r="L1625" t="str">
            <v>REMODELACIÓN DEL POLIDEPORTIVO DEL MUNICIPIO DE MONTECRISTO BOLÍVAR.</v>
          </cell>
          <cell r="M1625">
            <v>0</v>
          </cell>
          <cell r="N1625">
            <v>0</v>
          </cell>
          <cell r="O1625" t="str">
            <v>SIN CONTRATAR</v>
          </cell>
        </row>
        <row r="1626">
          <cell r="K1626">
            <v>2012002130021</v>
          </cell>
          <cell r="L1626" t="str">
            <v>CONSTRUCCIÓN DE DIQUE EN TIERRA EN EL PERÍMETRO DEL ÁREA URBANA PARA PROTECCIÓN CONTRA INUNDACIONES EN MORALES</v>
          </cell>
          <cell r="M1626">
            <v>100</v>
          </cell>
          <cell r="N1626">
            <v>60.89</v>
          </cell>
          <cell r="O1626" t="str">
            <v>TERMINADO</v>
          </cell>
        </row>
        <row r="1627">
          <cell r="K1627">
            <v>2013134730001</v>
          </cell>
          <cell r="L1627" t="str">
            <v>CONSTRUCCIÓN DE CERRAMIENTO Y ACCESO PRINCIPAL A LA SEDE PRINCIPAL DE LA INSTITUCION TECNICA Y AGROPECUARIA VICENTE HONDARZA DEL MUNICIPIO DE MORALES DEPARTAMENTO DE BOLIVAR</v>
          </cell>
          <cell r="M1627">
            <v>100</v>
          </cell>
          <cell r="N1627">
            <v>100</v>
          </cell>
          <cell r="O1627" t="str">
            <v>TERMINADO</v>
          </cell>
        </row>
        <row r="1628">
          <cell r="K1628">
            <v>2013134730002</v>
          </cell>
          <cell r="L1628" t="str">
            <v>ASISTENCIA DE LAS VIAS DE LOS CORREGIMIENTOS, VEREDAS Y CASERIOS ( A TRAVES DE EXCAVADORA) DEL MUNICIPIO DE MORALES - BOLIVAR</v>
          </cell>
          <cell r="M1628">
            <v>100</v>
          </cell>
          <cell r="N1628">
            <v>90.18</v>
          </cell>
          <cell r="O1628" t="str">
            <v>CERRADO</v>
          </cell>
        </row>
        <row r="1629">
          <cell r="K1629">
            <v>2013134730003</v>
          </cell>
          <cell r="L1629" t="str">
            <v>CONSTRUCCIÓN POLIDEPORTIVO UBICADO EN EL CENTRO POBLADO DE BODEGA CENTRAL DEL MUNICIPIO DE MORALES - DEPARTAMENTO DE BOLIVAR</v>
          </cell>
          <cell r="M1629">
            <v>100</v>
          </cell>
          <cell r="N1629">
            <v>99.99</v>
          </cell>
          <cell r="O1629" t="str">
            <v>CERRADO</v>
          </cell>
        </row>
        <row r="1630">
          <cell r="K1630">
            <v>2013134730004</v>
          </cell>
          <cell r="L1630" t="str">
            <v>CONSTRUCCIÓN CANCHA MULTIPLE PRIMERA ETAPA VEREDA SIMOHITA CORREGIMIENTO DE BOCA DE LA HONDA MUNICIPIO DE MORALES BOLIVAR</v>
          </cell>
          <cell r="M1630">
            <v>100</v>
          </cell>
          <cell r="N1630">
            <v>100</v>
          </cell>
          <cell r="O1630" t="str">
            <v>CERRADO</v>
          </cell>
        </row>
        <row r="1631">
          <cell r="K1631">
            <v>2013134730005</v>
          </cell>
          <cell r="L1631" t="str">
            <v>CONSTRUCCIÓN POLIDEPORTIVO UBICADO EN EL CENTRO POBLADO EL DIQUE DEL MUNICIPIO DE MORALES - DEPARTAMENTO DE BOLIVAR</v>
          </cell>
          <cell r="M1631">
            <v>100</v>
          </cell>
          <cell r="N1631">
            <v>100</v>
          </cell>
          <cell r="O1631" t="str">
            <v>CERRADO</v>
          </cell>
        </row>
        <row r="1632">
          <cell r="K1632">
            <v>2013134730006</v>
          </cell>
          <cell r="L1632" t="str">
            <v>CONSTRUCCIÓN POLIDEPORTIVO UBICADO EN EL CENTRO POBLADO LA PALMA DEL MUNICIPIO DE MORALES - DEPARTAMENTO DE BOLIVAR</v>
          </cell>
          <cell r="M1632">
            <v>100</v>
          </cell>
          <cell r="N1632">
            <v>100</v>
          </cell>
          <cell r="O1632" t="str">
            <v>TERMINADO</v>
          </cell>
        </row>
        <row r="1633">
          <cell r="K1633">
            <v>2013134730008</v>
          </cell>
          <cell r="L1633" t="str">
            <v>MEJORAMIENTO DE LAS VIAS DEL CASCO URBANO Y ACCESO AL FERRY DEL CORREGIMIENTO DE BODEGA CENTRAL MUNICIPIO DE MORALES - BOLIVAR</v>
          </cell>
          <cell r="M1633">
            <v>100</v>
          </cell>
          <cell r="N1633">
            <v>99.81</v>
          </cell>
          <cell r="O1633" t="str">
            <v>CERRADO</v>
          </cell>
        </row>
        <row r="1634">
          <cell r="K1634">
            <v>2014134730001</v>
          </cell>
          <cell r="L1634" t="str">
            <v>CONSTRUCCIÓN PUENTE VEHICULAR SOBRE EL CAÑO LA BELLEZA CORREGIMIENTO DE PAREDES DE ORORIA MUNICIPIO DE MORALES -BOLÍVAR</v>
          </cell>
          <cell r="M1634">
            <v>100</v>
          </cell>
          <cell r="N1634">
            <v>100</v>
          </cell>
          <cell r="O1634" t="str">
            <v>CERRADO</v>
          </cell>
        </row>
        <row r="1635">
          <cell r="K1635">
            <v>2014134730002</v>
          </cell>
          <cell r="L1635" t="str">
            <v>CONSTRUCCIÓN OBRAS DE CONTROL Y DRENAJE EN LOS SECTORES DE CORREGIMIENTO DE BOCA DE LA HONDA Y VEREDA EL ROBLE - CORREGIMIENTO DE BODEGA CENTRAL DEL MUNICIPIO DE MORALES - BOLIVAR</v>
          </cell>
          <cell r="M1635">
            <v>100</v>
          </cell>
          <cell r="N1635">
            <v>100</v>
          </cell>
          <cell r="O1635" t="str">
            <v>CERRADO</v>
          </cell>
        </row>
        <row r="1636">
          <cell r="K1636">
            <v>2014134730003</v>
          </cell>
          <cell r="L1636" t="str">
            <v>CONSTRUCCIÓN DE POZOS ARTESANALES EN LAS VEREDAS DE SAMARIA, BALON, REMOLINO, EL DIAMANTE, EL TOTUMO, PANCOGER, AURA MARIA, PALMARITO, PROVIDENCIA, BELLAVISTA, PUNTA DE LA CRUZ Y VILLANORIS DEL MUNICIPIO DE MORALES - BOLIVAR</v>
          </cell>
          <cell r="M1636">
            <v>100</v>
          </cell>
          <cell r="N1636">
            <v>100</v>
          </cell>
          <cell r="O1636" t="str">
            <v>CERRADO</v>
          </cell>
        </row>
        <row r="1637">
          <cell r="K1637">
            <v>2014134730004</v>
          </cell>
          <cell r="L1637" t="str">
            <v>SUMINISTRO ALIMENTACION ESCOLAR A ESTUDIANTES DE LAS INSTITUCIONES EDUCATIVAS DEL MUNICIPIO DE MUNICIPIO DE MORALES - BOLIVAR</v>
          </cell>
          <cell r="M1637">
            <v>100</v>
          </cell>
          <cell r="N1637">
            <v>100</v>
          </cell>
          <cell r="O1637" t="str">
            <v>TERMINADO</v>
          </cell>
        </row>
        <row r="1638">
          <cell r="K1638">
            <v>2015134730002</v>
          </cell>
          <cell r="L1638" t="str">
            <v>CONSTRUCCIÓN DE CUBIERTA PARA EL POLIDEPORTIVO DEL CENTRO POBLADO DEL CORREGIMIENTO DE MICOAHUMADO DEL MUNICIPIO DE MORALES - BOLIVAR</v>
          </cell>
          <cell r="M1638">
            <v>100</v>
          </cell>
          <cell r="N1638">
            <v>100</v>
          </cell>
          <cell r="O1638" t="str">
            <v>TERMINADO</v>
          </cell>
        </row>
        <row r="1639">
          <cell r="K1639">
            <v>2015134730003</v>
          </cell>
          <cell r="L1639" t="str">
            <v>CONSTRUCCIÓN DE ESTRUCTURAS DE DRENAJE Y CONTROL EN LOS SECTORES DE BODEGA - LAS PAILAS, CAÑO BARBU Y CAÑO EL MELCOCHO DEL MUNICIPIO DE MORALES - BOLIVAR</v>
          </cell>
          <cell r="M1639">
            <v>100</v>
          </cell>
          <cell r="N1639">
            <v>99.99</v>
          </cell>
          <cell r="O1639" t="str">
            <v>TERMINADO</v>
          </cell>
        </row>
        <row r="1640">
          <cell r="K1640">
            <v>2015134730004</v>
          </cell>
          <cell r="L1640" t="str">
            <v>CONSTRUCCIÓN Y MEJORAMIENTO DE POLIDEPORTIVOS EN MINA CARIBE,  MINA GALLO,  PAREDES DE ORORIA, PUNTA DE LA CRUZ, SAMARIA Y LAS PAILAS DEL MUNICIPIO DE MORALES - BOLÍVAR</v>
          </cell>
          <cell r="M1640">
            <v>100</v>
          </cell>
          <cell r="N1640">
            <v>99.98</v>
          </cell>
          <cell r="O1640" t="str">
            <v>TERMINADO</v>
          </cell>
        </row>
        <row r="1641">
          <cell r="K1641">
            <v>2015134730005</v>
          </cell>
          <cell r="L1641" t="str">
            <v>SUMINISTRO ALIMENTACION ESCOLAR A ESTUDIANTES DE LAS INSTITUCIONES EDUCATIVAS DE LA ZONA RURAL DEL MUNICIPIO DE MORALES - BOLIVAR</v>
          </cell>
          <cell r="M1641">
            <v>100</v>
          </cell>
          <cell r="N1641">
            <v>47.15</v>
          </cell>
          <cell r="O1641" t="str">
            <v>TERMINADO</v>
          </cell>
        </row>
        <row r="1642">
          <cell r="K1642">
            <v>2015134730006</v>
          </cell>
          <cell r="L1642" t="str">
            <v>CONSTRUCCIÓN DE AULAS ESCOLARES EN LAS VEREDAS MINA VIEJITO, LA UNION, EL PORVENIR Y MINA CARIBE DEL MUNICIPIO DE MORALES - BOLÍVAR</v>
          </cell>
          <cell r="M1642">
            <v>0</v>
          </cell>
          <cell r="N1642">
            <v>0</v>
          </cell>
          <cell r="O1642" t="str">
            <v>EN PROCESO DE CONTRATACIÓN</v>
          </cell>
        </row>
        <row r="1643">
          <cell r="K1643">
            <v>2016134730001</v>
          </cell>
          <cell r="L1643" t="str">
            <v>IMPLEMENTACIÓN DEL SERVICIO DE TRANSPORTE ESCOLAR EN EL MUNICIPIO DE MORALES, BOLÍVAR, CARIBE</v>
          </cell>
          <cell r="M1643">
            <v>0</v>
          </cell>
          <cell r="N1643">
            <v>0</v>
          </cell>
          <cell r="O1643" t="str">
            <v>SIN CONTRATAR</v>
          </cell>
        </row>
        <row r="1644">
          <cell r="K1644">
            <v>2014134900001</v>
          </cell>
          <cell r="L1644" t="str">
            <v>CONSTRUCCIÓN DE 1.278,0 METROS CUADRADOS DE PAVIMENTO RIGIDO EN LA CALLE BRISAS DE PAZ DE LA CABECERA MUNICIPAL DE NOROSÍ, BOLÍVAR</v>
          </cell>
          <cell r="M1644">
            <v>100</v>
          </cell>
          <cell r="N1644">
            <v>103.57</v>
          </cell>
          <cell r="O1644" t="str">
            <v>TERMINADO</v>
          </cell>
        </row>
        <row r="1645">
          <cell r="K1645">
            <v>2014134900002</v>
          </cell>
          <cell r="L1645" t="str">
            <v>MEJORAMIENTO Y MANTENIMIENTO DEL SISTEMA DE ACUEDUCTO DEL CORREGIMIENTO DE SANTA ELENA, EN EL MUNICIPIO DE NOROSÍ, BOLÍVAR</v>
          </cell>
          <cell r="M1645">
            <v>100</v>
          </cell>
          <cell r="N1645">
            <v>94.71</v>
          </cell>
          <cell r="O1645" t="str">
            <v>TERMINADO</v>
          </cell>
        </row>
        <row r="1646">
          <cell r="K1646">
            <v>2015134900001</v>
          </cell>
          <cell r="L1646" t="str">
            <v>CONSTRUCCIÓN DE REDES ELECTRICAS DE MEDIA Y BAJA TENSION EN LA VEREDA EL POLVILLO, MUNICIPIO DE NOROSÍ, DEPARTAMENTO DE BOLÍVAR</v>
          </cell>
          <cell r="M1646">
            <v>73.5</v>
          </cell>
          <cell r="N1646">
            <v>0</v>
          </cell>
          <cell r="O1646" t="str">
            <v>CONTRATADO EN EJECUCIÓN</v>
          </cell>
        </row>
        <row r="1647">
          <cell r="K1647">
            <v>2016134900001</v>
          </cell>
          <cell r="L1647" t="str">
            <v>MEJORAMIENTO DE LA CANCHA DEL BARRIO EL CARMEN EN GRAMA SINTÉTICA Y SUMINISTRO E INSTALACIÓN DE EQUIPAMIENTO  RECREO DEPORTIVO EN LA CABECERA MUNICIPAL DEL MUNICIPIO DE NOROSÍ - BOLÍVAR</v>
          </cell>
          <cell r="M1647">
            <v>0</v>
          </cell>
          <cell r="N1647">
            <v>0</v>
          </cell>
          <cell r="O1647" t="str">
            <v>SIN CONTRATAR</v>
          </cell>
        </row>
        <row r="1648">
          <cell r="K1648">
            <v>2012002130020</v>
          </cell>
          <cell r="L1648" t="str">
            <v>MEJORAMIENTO ZONA URBANA DE LA CARRERA 5 ENTRE CALLES 14 – PREDIOS DE LA INSTITUCION EDUCATIVA MANUEL FRANCISCO OBREGON  Y CARRERA 6 ENTRE CALLE 14- CALLE 17</v>
          </cell>
          <cell r="M1648">
            <v>100</v>
          </cell>
          <cell r="N1648">
            <v>93.44</v>
          </cell>
          <cell r="O1648" t="str">
            <v>TERMINADO</v>
          </cell>
        </row>
        <row r="1649">
          <cell r="K1649">
            <v>2013002130015</v>
          </cell>
          <cell r="L1649" t="str">
            <v>CONSTRUCCIÓN ANDENES, CUNETAS Y BORDILLOS EN LOS CORREGIMIENTOS DE PALOMINO Y PALENQUITO MUNICIPIO DE PINILLOS DEPARTAMENTO DE BOLÍVAR</v>
          </cell>
          <cell r="M1649">
            <v>100</v>
          </cell>
          <cell r="N1649">
            <v>94.34</v>
          </cell>
          <cell r="O1649" t="str">
            <v>TERMINADO</v>
          </cell>
        </row>
        <row r="1650">
          <cell r="K1650">
            <v>2015002130019</v>
          </cell>
          <cell r="L1650" t="str">
            <v>MEJORAMIENTO DE LA VÍA QUE CONDUCE ENTRE EL CORREGIMIENTO DE PALOMINO PR 0+000 Y EL FRENTE DEL CORREGIMIENTO DE ARMENIA  PR 8+000 MUNICIPIO DE PINILLOS, DEPARTAMENTO DE BOLÍVAR</v>
          </cell>
          <cell r="M1650">
            <v>0</v>
          </cell>
          <cell r="N1650">
            <v>0</v>
          </cell>
          <cell r="O1650" t="str">
            <v>CONTRATADO EN EJECUCIÓN</v>
          </cell>
        </row>
        <row r="1651">
          <cell r="K1651">
            <v>2012002130025</v>
          </cell>
          <cell r="L1651" t="str">
            <v>CONSTRUCCIÓN DE PAVIMENTO EN CONCRETO RÍGIDO DE LA CALLE DEL COLEGIO DEL K0 + 078 AL K0 + 248, REGIDOR</v>
          </cell>
          <cell r="M1651">
            <v>100</v>
          </cell>
          <cell r="N1651">
            <v>94.25</v>
          </cell>
          <cell r="O1651" t="str">
            <v>TERMINADO</v>
          </cell>
        </row>
        <row r="1652">
          <cell r="K1652">
            <v>2012002130028</v>
          </cell>
          <cell r="L1652" t="str">
            <v>CONSTRUCCIÓN DEL CERRAMIENTO Y OBRAS COMPLEMENTARIAS EN EL HOGAR AGRUPADO DEL MUNICIPIO DE REGIDOR- BOLÍVAR</v>
          </cell>
          <cell r="M1652">
            <v>100</v>
          </cell>
          <cell r="N1652">
            <v>99.2</v>
          </cell>
          <cell r="O1652" t="str">
            <v>TERMINADO</v>
          </cell>
        </row>
        <row r="1653">
          <cell r="K1653">
            <v>2015002130005</v>
          </cell>
          <cell r="L1653" t="str">
            <v>CONSTRUCCIÓN EN PAVIMENTO CONCRETO RÍGIDO DE LA CARRERA 5 - CABECERA MUNICIPAL DE REGIDOR – BOLÍVAR</v>
          </cell>
          <cell r="M1653">
            <v>77.11</v>
          </cell>
          <cell r="N1653">
            <v>88.1</v>
          </cell>
          <cell r="O1653" t="str">
            <v>CONTRATADO EN EJECUCIÓN</v>
          </cell>
        </row>
        <row r="1654">
          <cell r="K1654">
            <v>2015002130006</v>
          </cell>
          <cell r="L1654" t="str">
            <v>REMODELACIÓN DEL PARQUE UBICADO EN LA ALCALDIA MUNICIPAL DE REGIDOR-DEPARTAMENTO DE BOLIVAR</v>
          </cell>
          <cell r="M1654">
            <v>97.48</v>
          </cell>
          <cell r="N1654">
            <v>86.83</v>
          </cell>
          <cell r="O1654" t="str">
            <v>TERMINADO</v>
          </cell>
        </row>
        <row r="1655">
          <cell r="K1655">
            <v>2015135800001</v>
          </cell>
          <cell r="L1655" t="str">
            <v>CONSTRUCCIÓN DE 1.900 METROS CUADRADOS DE PAVIMENTO EN CONCRETO RÍGIDO, EN LA CALLE 9 DE LA CABECERA MUNICIPAL DE REGIDOR, DEPARTAMENTO DE BOLÍVAR</v>
          </cell>
          <cell r="M1655">
            <v>90.68</v>
          </cell>
          <cell r="N1655">
            <v>89.78</v>
          </cell>
          <cell r="O1655" t="str">
            <v>CONTRATADO EN EJECUCIÓN</v>
          </cell>
        </row>
        <row r="1656">
          <cell r="K1656">
            <v>2014136000001</v>
          </cell>
          <cell r="L1656" t="str">
            <v>CONSTRUCCIÓN DE VIVIENDAS DE INTERÉS SOCIAL RURAL EN LA LOCALIDAD DE SAN JOSÉ, EN EL MUNICIPIO DE RÍO VIEJO DEPARTAMENTO DE  BOLÍVAR.</v>
          </cell>
          <cell r="M1656">
            <v>0</v>
          </cell>
          <cell r="N1656">
            <v>0</v>
          </cell>
          <cell r="O1656" t="str">
            <v>CONTRATADO EN EJECUCIÓN</v>
          </cell>
        </row>
        <row r="1657">
          <cell r="K1657">
            <v>2014136000002</v>
          </cell>
          <cell r="L1657" t="str">
            <v>CONSTRUCCIÓN DE VIVIENDAS DE INTERÉS SOCIAL RURAL EN LA LOCALIDAD LA ARGENTINA, EN EL MUNICIPIO DE RIOVIEJO DEPARTAMENTO DE BOLÍVAR</v>
          </cell>
          <cell r="M1657">
            <v>0</v>
          </cell>
          <cell r="N1657">
            <v>0</v>
          </cell>
          <cell r="O1657" t="str">
            <v>CONTRATADO EN EJECUCIÓN</v>
          </cell>
        </row>
        <row r="1658">
          <cell r="K1658">
            <v>2014136000003</v>
          </cell>
          <cell r="L1658" t="str">
            <v>CONSTRUCCIÓN DE VIVIENDAS DE INTERÉS SOCIAL RURAL EN LA LOCALIDAD SAN FRANCISCO, EN EL MUNICIPIO DE RIOVIEJO DEPARTAMENTO DE BOLÍVAR</v>
          </cell>
          <cell r="M1658">
            <v>0</v>
          </cell>
          <cell r="N1658">
            <v>0</v>
          </cell>
          <cell r="O1658" t="str">
            <v>CONTRATADO EN EJECUCIÓN</v>
          </cell>
        </row>
        <row r="1659">
          <cell r="K1659">
            <v>2014136000004</v>
          </cell>
          <cell r="L1659" t="str">
            <v>CONSTRUCCIÓN DE VIVIENDAS DE INTERÉS SOCIAL RURAL EN LA LOCALIDAD EL PIÑON, EN EL MUNICIPIO DE RIOVIEJO DEPARTAMENTO DE BOLÍVAR</v>
          </cell>
          <cell r="M1659">
            <v>0</v>
          </cell>
          <cell r="N1659">
            <v>0</v>
          </cell>
          <cell r="O1659" t="str">
            <v>CONTRATADO EN EJECUCIÓN</v>
          </cell>
        </row>
        <row r="1660">
          <cell r="K1660">
            <v>2012002130007</v>
          </cell>
          <cell r="L1660" t="str">
            <v>CONSTRUCCIÓN DE MÓDULOS DE AULAS UNA PLANTA MUNICIPIO DE RIO VIEJO DEPARTAMENTO DE BOLÍVAR (UN MÓDULO DE DOS AULAS PARA LOS CORREGIMIENTOS DE COBADILLO Y HATILLO</v>
          </cell>
          <cell r="M1660">
            <v>100</v>
          </cell>
          <cell r="N1660">
            <v>99.86</v>
          </cell>
          <cell r="O1660" t="str">
            <v>CERRADO</v>
          </cell>
        </row>
        <row r="1661">
          <cell r="K1661">
            <v>2012002130008</v>
          </cell>
          <cell r="L1661" t="str">
            <v>CONSTRUCCIÓN DE MÓDULO DE 4 AULAS Y UNA (1) BATERIA SANITARIA EN LA CABECERA MUNICIPAL DE RIOVIEJO, BOLÍVAR</v>
          </cell>
          <cell r="M1661">
            <v>100</v>
          </cell>
          <cell r="N1661">
            <v>100</v>
          </cell>
          <cell r="O1661" t="str">
            <v>CERRADO</v>
          </cell>
        </row>
        <row r="1662">
          <cell r="K1662">
            <v>2012002130009</v>
          </cell>
          <cell r="L1662" t="str">
            <v>CONSTRUCCIÓN DE BATERIA SANITARIA EN LA INSTITUCIÓN EDUCATIVA DE RIO VIEJO SEDE PRIMARIA CABECERA MUNCIPAL DE RIO VIEJO, DEPARTAMENTO DE BOLÍVAR</v>
          </cell>
          <cell r="M1662">
            <v>100</v>
          </cell>
          <cell r="N1662">
            <v>97.6</v>
          </cell>
          <cell r="O1662" t="str">
            <v>CERRADO</v>
          </cell>
        </row>
        <row r="1663">
          <cell r="K1663">
            <v>2013136000001</v>
          </cell>
          <cell r="L1663" t="str">
            <v>CONSTRUCCIÓN DE CUATRO CANCHAS MULTIPLES EN LOS CORREGIMIENTOS DE HATILLO, MACEDONIA, BELLAVISTA Y CAMPOALEGRE RÍO VIEJO, BOLÍVAR, CARIBE</v>
          </cell>
          <cell r="M1663">
            <v>100</v>
          </cell>
          <cell r="N1663">
            <v>99.94</v>
          </cell>
          <cell r="O1663" t="str">
            <v>CERRADO</v>
          </cell>
        </row>
        <row r="1664">
          <cell r="K1664">
            <v>2015136000001</v>
          </cell>
          <cell r="L1664" t="str">
            <v>CONSTRUCCIÓN DE PAVIMENTO EN CONCRETO RIGIDO EN LAS CALLES DE LA CABECERA MUNICIPAL DE RÍOVIEJO, DEPARTAMENTO DE BOLÍVAR</v>
          </cell>
          <cell r="M1664">
            <v>100</v>
          </cell>
          <cell r="N1664">
            <v>93.44</v>
          </cell>
          <cell r="O1664" t="str">
            <v>TERMINADO</v>
          </cell>
        </row>
        <row r="1665">
          <cell r="K1665">
            <v>2015136000002</v>
          </cell>
          <cell r="L1665" t="str">
            <v>CONSTRUCCIÓN PAVIMENTO EN CONCRETO RÍGIDO EN VÍAS URBANAS DE LA CABECERA MUNICIPAL DE RÍO VIEJO, DEPARTAMENTO BOLÍVAR.</v>
          </cell>
          <cell r="M1665">
            <v>0</v>
          </cell>
          <cell r="N1665">
            <v>0</v>
          </cell>
          <cell r="O1665" t="str">
            <v>SIN CONTRATAR</v>
          </cell>
        </row>
        <row r="1666">
          <cell r="K1666">
            <v>2013002130004</v>
          </cell>
          <cell r="L1666" t="str">
            <v>DOTACIÓN Y CREACION DE LA BANDA DE PAZ MUNICIPIO DE SAN CRISTÓBAL, BOLÍVAR, CARIBE</v>
          </cell>
          <cell r="M1666">
            <v>100</v>
          </cell>
          <cell r="N1666">
            <v>100</v>
          </cell>
          <cell r="O1666" t="str">
            <v>TERMINADO</v>
          </cell>
        </row>
        <row r="1667">
          <cell r="K1667">
            <v>2013002130009</v>
          </cell>
          <cell r="L1667" t="str">
            <v>CONSTRUCCIÓN DE 1114 METROS DE CUNETAS, ANDENES Y BORDILLOS EN EL CORREGIMIENTO DE HIGUERETAL, MUNUCIPIO DE SAN CRISTÓBAL, BOLÍVAR, CARIBE</v>
          </cell>
          <cell r="M1667">
            <v>100</v>
          </cell>
          <cell r="N1667">
            <v>99.61</v>
          </cell>
          <cell r="O1667" t="str">
            <v>PARA CIERRE</v>
          </cell>
        </row>
        <row r="1668">
          <cell r="K1668">
            <v>2014002130010</v>
          </cell>
          <cell r="L1668" t="str">
            <v>CONSTRUCCIÓN DE 1778 METROS LINEALES DE CUNETAS, BORDILLOS Y ANDENES EN EL PERÍMETRO URBANO  DEL   MUNICIPIO DE SAN CRISTÓBAL, BOLÍVAR.</v>
          </cell>
          <cell r="M1668">
            <v>100</v>
          </cell>
          <cell r="N1668">
            <v>99.91</v>
          </cell>
          <cell r="O1668" t="str">
            <v>TERMINADO</v>
          </cell>
        </row>
        <row r="1669">
          <cell r="K1669">
            <v>2015002130020</v>
          </cell>
          <cell r="L1669" t="str">
            <v>CONSTRUCCIÓN DE 924 METROS LINEALES DE CUNETAS,BORDILLOS Y ANDENES EN LA CALLE 18 ENTRE CARRERAS 14 Y 17, DE LA CABECERA MUNICIPAL DE SAN CRISTÓBAL,BOLIVAR</v>
          </cell>
          <cell r="M1669">
            <v>70</v>
          </cell>
          <cell r="N1669">
            <v>60.88</v>
          </cell>
          <cell r="O1669" t="str">
            <v>CONTRATADO EN EJECUCIÓN</v>
          </cell>
        </row>
        <row r="1670">
          <cell r="K1670">
            <v>2013002130013</v>
          </cell>
          <cell r="L1670" t="str">
            <v>MEJORAMIENTO DE LAS VIAS EN EL CASCO URBANO DEL MUNICIPIO DE SAN ESTANISLAO, BOLÍVAR, CARIBE</v>
          </cell>
          <cell r="M1670">
            <v>100</v>
          </cell>
          <cell r="N1670">
            <v>97.17</v>
          </cell>
          <cell r="O1670" t="str">
            <v>TERMINADO</v>
          </cell>
        </row>
        <row r="1671">
          <cell r="K1671">
            <v>2014002130004</v>
          </cell>
          <cell r="L1671" t="str">
            <v>CONSTRUCCIÓN DE 1150 MTS DE SENDERO PEATONAL EN LA ENTRADA PRINCIPAL DEL MUNICIPIO DE SAN ESTANISLAO DE KOSTKA - BOLÍVAR</v>
          </cell>
          <cell r="M1671">
            <v>100</v>
          </cell>
          <cell r="N1671">
            <v>100</v>
          </cell>
          <cell r="O1671" t="str">
            <v>TERMINADO</v>
          </cell>
        </row>
        <row r="1672">
          <cell r="K1672">
            <v>2014002130005</v>
          </cell>
          <cell r="L1672" t="str">
            <v>MEJORAMIENTO DE LA VIA Y CONSTRUCCION DE BORDILLOS, CUNETAS Y ANDENES EN LA CALLE RINCON GUAPO Y CALLE LA POLICIA EN EL MUNICIPIO DE SAN ESTANISLAO, BOLÍVAR, CARIBE</v>
          </cell>
          <cell r="M1672">
            <v>99.75</v>
          </cell>
          <cell r="N1672">
            <v>99.52</v>
          </cell>
          <cell r="O1672" t="str">
            <v>TERMINADO</v>
          </cell>
        </row>
        <row r="1673">
          <cell r="K1673">
            <v>2015002130008</v>
          </cell>
          <cell r="L1673" t="str">
            <v>MEJORAMIENTO DE LA VIA Y CONSTRUCCION DE BORDILLOS, CUNETAS Y ANDENES EN EL CORREGIMIENTO DE LAS PIEDRAS EN EL ASENTAMIENTO DE BAYANI SAN ESTANISLAO, BOLÍVAR, CARIBE</v>
          </cell>
          <cell r="M1673">
            <v>0</v>
          </cell>
          <cell r="N1673">
            <v>85.34</v>
          </cell>
          <cell r="O1673" t="str">
            <v>CONTRATADO EN EJECUCIÓN</v>
          </cell>
        </row>
        <row r="1674">
          <cell r="K1674">
            <v>2015002130009</v>
          </cell>
          <cell r="L1674" t="str">
            <v>MEJORAMIENTO DE LA VIA Y CONSTRUCCION DE BORDILLOS, CUNETAS Y ANDENES EN EL BARRIO BARRANQUILLITA CARRERA 15 Y CALLE 34 SAN ESTANISLAO, BOLÍVAR, CARIBE</v>
          </cell>
          <cell r="M1674">
            <v>0</v>
          </cell>
          <cell r="N1674">
            <v>77.27</v>
          </cell>
          <cell r="O1674" t="str">
            <v>CONTRATADO EN EJECUCIÓN</v>
          </cell>
        </row>
        <row r="1675">
          <cell r="K1675">
            <v>2015002130010</v>
          </cell>
          <cell r="L1675" t="str">
            <v>MEJORAMIENTO DE LA VIA Y CONSTRUCCION DE  BORDILLOS, CUNETAS Y ANDENES EN EL BARRIO EL CARMEN CLL 32,  CRA 40, CRA 39 Y CLL 32A EN SAN ESTANISLAO, BOLÍVAR, CARIBE</v>
          </cell>
          <cell r="M1675">
            <v>0</v>
          </cell>
          <cell r="N1675">
            <v>84.03</v>
          </cell>
          <cell r="O1675" t="str">
            <v>CONTRATADO EN EJECUCIÓN</v>
          </cell>
        </row>
        <row r="1676">
          <cell r="K1676">
            <v>2014136500001</v>
          </cell>
          <cell r="L1676" t="str">
            <v>CONSTRUCCIÓN DE UN CENTRO DE DESARROLLO INFANTIL PARA LA ATENCIÓN A LA PRIMERA INFANCIA CDI EN LA CABECERA MUNICIPAL DE SAN FERNANDO BOLIVAR</v>
          </cell>
          <cell r="M1676">
            <v>100</v>
          </cell>
          <cell r="N1676">
            <v>99.99</v>
          </cell>
          <cell r="O1676" t="str">
            <v>CERRADO</v>
          </cell>
        </row>
        <row r="1677">
          <cell r="K1677">
            <v>2014136500002</v>
          </cell>
          <cell r="L1677" t="str">
            <v>CONSTRUCCIÓN DE CANCHA EN CESPED SINTÉTICO EN EL CORREGIMIENTO DE SANTA ROSA MUNICIPIO DE SAN FERNANDO, BOLÍVAR</v>
          </cell>
          <cell r="M1677">
            <v>100</v>
          </cell>
          <cell r="N1677">
            <v>100</v>
          </cell>
          <cell r="O1677" t="str">
            <v>PARA CIERRE</v>
          </cell>
        </row>
        <row r="1678">
          <cell r="K1678">
            <v>2014136500003</v>
          </cell>
          <cell r="L1678" t="str">
            <v>MEJORAMIENTO DE LA VÍA PUNTA DE HORNOS - MARGARITA EN EL MUNICIPIO DE SAN FERNANDO, DEPARTAMENTO DE BOLÍVAR</v>
          </cell>
          <cell r="M1678">
            <v>100</v>
          </cell>
          <cell r="N1678">
            <v>100</v>
          </cell>
          <cell r="O1678" t="str">
            <v>CERRADO</v>
          </cell>
        </row>
        <row r="1679">
          <cell r="K1679">
            <v>2015136500001</v>
          </cell>
          <cell r="L1679" t="str">
            <v>CONSTRUCCIÓN DEL CERRAMIENTO PARA LA PROTECCIÓN DEL ESCENARIO DEPORTIVO UBICADO EN EL CORREGIMIENTO DE GUASIMAL JURISDICCIÓN DE SAN FERNANDO BOLÍVAR</v>
          </cell>
          <cell r="M1679">
            <v>100</v>
          </cell>
          <cell r="N1679">
            <v>100</v>
          </cell>
          <cell r="O1679" t="str">
            <v>PARA CIERRE</v>
          </cell>
        </row>
        <row r="1680">
          <cell r="K1680">
            <v>2014002130011</v>
          </cell>
          <cell r="L1680" t="str">
            <v>RESTAURACIÓN Y ADECUACION DEL PARQUE CENTRAL EN EL MUNICIPIO DE SAN JACINTO - BOLÍVAR</v>
          </cell>
          <cell r="M1680">
            <v>77.19</v>
          </cell>
          <cell r="N1680">
            <v>49.75</v>
          </cell>
          <cell r="O1680" t="str">
            <v>CONTRATADO EN EJECUCIÓN</v>
          </cell>
        </row>
        <row r="1681">
          <cell r="K1681">
            <v>2015002130012</v>
          </cell>
          <cell r="L1681" t="str">
            <v>CONSTRUCCIÓN DE PAVIMENTO RIGIDO EN CONCRETO DE 550 PSI A LA FLEXION DIAGONAL 23,DIAGONAL 23A Y CALLE 22, EN EL MUNICIPIO DE SAN JACINTO, DEPARTAMENTO  DE BOLÍVAR</v>
          </cell>
          <cell r="M1681">
            <v>61.2</v>
          </cell>
          <cell r="N1681">
            <v>71.27</v>
          </cell>
          <cell r="O1681" t="str">
            <v>CONTRATADO EN EJECUCIÓN</v>
          </cell>
        </row>
        <row r="1682">
          <cell r="K1682">
            <v>2013136550001</v>
          </cell>
          <cell r="L1682" t="str">
            <v>CONSTRUCCION CENTRO ADMINISTRATIVO MUNICIPAL DE SAN JACINTO DEL CAUCA BOLIVAR, CARIBE</v>
          </cell>
          <cell r="M1682">
            <v>100</v>
          </cell>
          <cell r="N1682">
            <v>83.51</v>
          </cell>
          <cell r="O1682" t="str">
            <v>TERMINADO</v>
          </cell>
        </row>
        <row r="1683">
          <cell r="K1683">
            <v>2015136550001</v>
          </cell>
          <cell r="L1683" t="str">
            <v>CONSTRUCCIÓN Y ELECTRIFICACION EN RED DE MEDIA TENSION, BAJA TENSION Y SUBESTACIONES EN LAS VDAS EL SINAI, Y LA LOMA CAIMITAL, SAN JACINTO DEL CAUCA, BOLÍVAR.</v>
          </cell>
          <cell r="M1683">
            <v>100</v>
          </cell>
          <cell r="N1683">
            <v>90.82</v>
          </cell>
          <cell r="O1683" t="str">
            <v>TERMINADO</v>
          </cell>
        </row>
        <row r="1684">
          <cell r="K1684">
            <v>2012002130018</v>
          </cell>
          <cell r="L1684" t="str">
            <v>CONSTRUCCIÓN EN PAVIMENTO RÍGIDO DE 4,2 MPA PRIMERA ETAPA DE LA CALLE DE ACCESO A LA IENSMM SAN JUAN NEPOMUCENO, BOLÍVAR</v>
          </cell>
          <cell r="M1684">
            <v>100</v>
          </cell>
          <cell r="N1684">
            <v>99.96</v>
          </cell>
          <cell r="O1684" t="str">
            <v>CERRADO</v>
          </cell>
        </row>
        <row r="1685">
          <cell r="K1685">
            <v>2014002130002</v>
          </cell>
          <cell r="L1685" t="str">
            <v>ADECUACIÓN DE LA CALLE 11 ENTRE TRONCAL DE OCCIDENTE Y CARRERA 13 DEL MUNICIPIO DE SAN JUAN NEPOMUCENO, BOLÍVAR</v>
          </cell>
          <cell r="M1685">
            <v>100</v>
          </cell>
          <cell r="N1685">
            <v>99.99</v>
          </cell>
          <cell r="O1685" t="str">
            <v>TERMINADO</v>
          </cell>
        </row>
        <row r="1686">
          <cell r="K1686">
            <v>2014002130003</v>
          </cell>
          <cell r="L1686" t="str">
            <v>CONSTRUCCIÓN EN PAVIMENTO RÍGIDO DE 4,2 MPA, SEGUNDA ETAPA DE LA CALLE QUE DA ACCESO A LA IENSMM SAN JUAN NEPOMUCENO, BOLÍVAR</v>
          </cell>
          <cell r="M1686">
            <v>99.56</v>
          </cell>
          <cell r="N1686">
            <v>96.98</v>
          </cell>
          <cell r="O1686" t="str">
            <v>TERMINADO</v>
          </cell>
        </row>
        <row r="1687">
          <cell r="K1687">
            <v>2014136570002</v>
          </cell>
          <cell r="L1687" t="str">
            <v>CONSTRUCCIÓN DE UN PUENTE PEATONAL SOBRE EL ARROYO EL TORO, CORREGIMIENTO DE SAN CAYETANO MUNICIPIO DE SAN JUAN NEPOMUCENO, BOLÍVAR</v>
          </cell>
          <cell r="M1687">
            <v>100</v>
          </cell>
          <cell r="N1687">
            <v>88.05</v>
          </cell>
          <cell r="O1687" t="str">
            <v>TERMINADO</v>
          </cell>
        </row>
        <row r="1688">
          <cell r="K1688">
            <v>2015136570004</v>
          </cell>
          <cell r="L1688" t="str">
            <v>ADECUACIÓN MEDIANTE PAVIMENTACION EN CONCRETO FLEXIBLE (MDC-2) DE LA CRA 12 ENTRE CALLES 12 Y CARRETERA LA TRONCAL, Y LA CARRERA 8 ENTRE CALLES 14 Y CARRETERA TRONCAL,EN EL MUNICIPIO DE SAN JUAN NEPOMUCENO-BOLIVAR</v>
          </cell>
          <cell r="M1688">
            <v>57.79</v>
          </cell>
          <cell r="N1688">
            <v>89.46</v>
          </cell>
          <cell r="O1688" t="str">
            <v>CONTRATADO EN EJECUCIÓN</v>
          </cell>
        </row>
        <row r="1689">
          <cell r="K1689">
            <v>2015136570005</v>
          </cell>
          <cell r="L1689" t="str">
            <v>ADECUACIÓN Y REVITALIZACION DEL PARQUE DEL CORREGIMIENTO DE SAN CAYETANO EN EL MUNICIPIO DE SAN JUAN NEPOMUCENO,BOLIVAR</v>
          </cell>
          <cell r="M1689">
            <v>100</v>
          </cell>
          <cell r="N1689">
            <v>59.47</v>
          </cell>
          <cell r="O1689" t="str">
            <v>TERMINADO</v>
          </cell>
        </row>
        <row r="1690">
          <cell r="K1690">
            <v>2016136570001</v>
          </cell>
          <cell r="L1690" t="str">
            <v>ADECUACIÓN DEL ENTORNO ALREDEDOR DEL PARQUE DIÓGENES A ARRIETA Y LA IGLESIA CENTRAL, MEDIANTE PAVIMENTO RIGIDO Y ADOQUIN PEATONAL  ENTRE CR 13 Y 14, CALLE 7 Y 9, EN EL MUNICIPIO DE SAN JUAN NEPOMUCENO,   BOLIVAR</v>
          </cell>
          <cell r="M1690">
            <v>0</v>
          </cell>
          <cell r="N1690">
            <v>0</v>
          </cell>
          <cell r="O1690" t="str">
            <v>SIN CONTRATAR</v>
          </cell>
        </row>
        <row r="1691">
          <cell r="K1691">
            <v>2016136570003</v>
          </cell>
          <cell r="L1691" t="str">
            <v>CONSTRUCCIÓN DE UN PUENTE VEHICULAR DE 20 METROS DE LUZ, EN LA CALLE LA VIRGEN SOBRE EL ARROYO EL TORO CORREGIMIENTO  DE SAN CAYETANO, MUNICIPIO DE SAN JUAN NEPOMUCENO, BOLIVAR,CARIBE</v>
          </cell>
          <cell r="M1691">
            <v>0</v>
          </cell>
          <cell r="N1691">
            <v>0</v>
          </cell>
          <cell r="O1691" t="str">
            <v>SIN CONTRATAR</v>
          </cell>
        </row>
        <row r="1692">
          <cell r="K1692">
            <v>2013136670001</v>
          </cell>
          <cell r="L1692" t="str">
            <v>CONSTRUCCIÓN DE UN PUENTE SOBRE LA QUEBRADA MEJIA, CORREGIMIENTO DE PLAYITAS EN SAN MARTÍN DE LOBA, BOLÍVAR, CARIBE</v>
          </cell>
          <cell r="M1692">
            <v>100</v>
          </cell>
          <cell r="N1692">
            <v>80.42</v>
          </cell>
          <cell r="O1692" t="str">
            <v>TERMINADO</v>
          </cell>
        </row>
        <row r="1693">
          <cell r="K1693">
            <v>2013136670002</v>
          </cell>
          <cell r="L1693" t="str">
            <v>MEJORAMIENTO DE LA VIA QUE CONDUCE DESDE LOS PUEBLOS AL EL JOBO EN SAN MARTÍN DE LOBA, BOLÍVAR, CARIBE</v>
          </cell>
          <cell r="M1693">
            <v>100</v>
          </cell>
          <cell r="N1693">
            <v>40.17</v>
          </cell>
          <cell r="O1693" t="str">
            <v>TERMINADO</v>
          </cell>
        </row>
        <row r="1694">
          <cell r="K1694">
            <v>2013136670003</v>
          </cell>
          <cell r="L1694" t="str">
            <v>CONSTRUCCIÓN DE 3.250 METROS LINEALES DE CUNETAS, ANDENES Y BORDILLOS EN VIAS URBANAS DEL MUNICIPIO DE SAN MARTÍN DE LOBA, BOLÍVAR</v>
          </cell>
          <cell r="M1694">
            <v>100</v>
          </cell>
          <cell r="N1694">
            <v>60.42</v>
          </cell>
          <cell r="O1694" t="str">
            <v>TERMINADO</v>
          </cell>
        </row>
        <row r="1695">
          <cell r="K1695">
            <v>2013136700001</v>
          </cell>
          <cell r="L1695" t="str">
            <v>ACTUALIZACIÓN DEL ESTATUTO DE ESPACIO PUBLICO DEL MUNICIPIO SAN PABLO, BOLÍVAR, CARIBE</v>
          </cell>
          <cell r="M1695">
            <v>100</v>
          </cell>
          <cell r="N1695">
            <v>93.79</v>
          </cell>
          <cell r="O1695" t="str">
            <v>CERRADO</v>
          </cell>
        </row>
        <row r="1696">
          <cell r="K1696">
            <v>2013136700002</v>
          </cell>
          <cell r="L1696" t="str">
            <v>CONSTRUCCIÓN EN PAVIMENTO RIGIDO DE LA CALLE 16 ENTRE CRA 11 Y 13 DEL MUNICIPIO DE SAN PABLO, BOLÍVAR, CARIBE</v>
          </cell>
          <cell r="M1696">
            <v>100</v>
          </cell>
          <cell r="N1696">
            <v>86.75</v>
          </cell>
          <cell r="O1696" t="str">
            <v>TERMINADO</v>
          </cell>
        </row>
        <row r="1697">
          <cell r="K1697">
            <v>2013136700003</v>
          </cell>
          <cell r="L1697" t="str">
            <v>CONSTRUCCIÓN VÍA EN CONCRETO RÍGIDO, ANDENES Y ALCANTARILLADO SANITARIO EN 345 M (TRV 17 INICIO CRA 13 SALIDA A SIMITÍ) ZONA URBANA DEL MUNICIPIO DE SAN PABLO, BOLÍVAR, CARIBE</v>
          </cell>
          <cell r="M1697">
            <v>100</v>
          </cell>
          <cell r="N1697">
            <v>99.99</v>
          </cell>
          <cell r="O1697" t="str">
            <v>CERRADO</v>
          </cell>
        </row>
        <row r="1698">
          <cell r="K1698">
            <v>2013136700004</v>
          </cell>
          <cell r="L1698" t="str">
            <v>INSTALACIÓN DE SEÑALES DE TRANSITO HORIZONTALES Y VERTICALES EN LAS ZONAS DE ALTO TRAFICO VEHICULAR EN LAS CALLES 17 Y 16, ENTRE LA CRA 3 A LA 13 DE SAN PABLO, BOLÍVAR, CARIBE</v>
          </cell>
          <cell r="M1698">
            <v>100</v>
          </cell>
          <cell r="N1698">
            <v>90.91</v>
          </cell>
          <cell r="O1698" t="str">
            <v>CERRADO</v>
          </cell>
        </row>
        <row r="1699">
          <cell r="K1699">
            <v>2013136700005</v>
          </cell>
          <cell r="L1699" t="str">
            <v>CONSTRUCCIÓN EN PAVIMENTO RIGIDO DE LA CARRERA 7 ENTRE LAS CALLES 16 Y 15 (CON EL CAÑO CHOFLY) EN EL MUNICIPIO DE SAN PABLO, BOLIVAR, CARIBE</v>
          </cell>
          <cell r="M1699">
            <v>100</v>
          </cell>
          <cell r="N1699">
            <v>99.86</v>
          </cell>
          <cell r="O1699" t="str">
            <v>CERRADO</v>
          </cell>
        </row>
        <row r="1700">
          <cell r="K1700">
            <v>2013136700006</v>
          </cell>
          <cell r="L1700" t="str">
            <v>CONSTRUCCIÓN PAVIMENTO RIGIDO DE LA CARRER 9 ENTRE CALLES 16 Y 15 (CAÑO CHOFLY) DEL MUNICIPIO DE SAN PABLO, BOLÍVAR, CARIBE</v>
          </cell>
          <cell r="M1700">
            <v>100</v>
          </cell>
          <cell r="N1700">
            <v>99.94</v>
          </cell>
          <cell r="O1700" t="str">
            <v>CERRADO</v>
          </cell>
        </row>
        <row r="1701">
          <cell r="K1701">
            <v>2013136700007</v>
          </cell>
          <cell r="L1701" t="str">
            <v>CONSTRUCCIÓN EN PAVIMENTO RIGIDO DE LA CALLE 19 ENTRE CARRERAS 8 A LA 12 Y COMPLEMENTARIOS CARRERA 11 ENTRE CALLES 18 Y 19 DE SAN PABLO, BOLÍVAR, CARIBE</v>
          </cell>
          <cell r="M1701">
            <v>100</v>
          </cell>
          <cell r="N1701">
            <v>100</v>
          </cell>
          <cell r="O1701" t="str">
            <v>CERRADO</v>
          </cell>
        </row>
        <row r="1702">
          <cell r="K1702">
            <v>2013136700008</v>
          </cell>
          <cell r="L1702" t="str">
            <v>CONSTRUCCIÓN EN PAVIMENTO RIGIDO DE LA CALLE 18 ENTRE LAS CARRERAS 8 Y 11 DEL MUNICIPIO SAN PABLO, BOLÍVAR, CARIBE</v>
          </cell>
          <cell r="M1702">
            <v>100</v>
          </cell>
          <cell r="N1702">
            <v>99.99</v>
          </cell>
          <cell r="O1702" t="str">
            <v>CERRADO</v>
          </cell>
        </row>
        <row r="1703">
          <cell r="K1703">
            <v>2013136700010</v>
          </cell>
          <cell r="L1703" t="str">
            <v>SUMINISTRO DE MOBILIARIO, EQUIPOS Y ADECUACIÓN DE LAS SEDES EDUCATIVAS BENEFICIADAS DEL PROGRAMA COMPUTADORES PARA EDUCAR EN SAN PABLO, BOLÍVAR, CARIBE</v>
          </cell>
          <cell r="M1703">
            <v>100</v>
          </cell>
          <cell r="N1703">
            <v>100</v>
          </cell>
          <cell r="O1703" t="str">
            <v>CERRADO</v>
          </cell>
        </row>
        <row r="1704">
          <cell r="K1704">
            <v>2014136700001</v>
          </cell>
          <cell r="L1704" t="str">
            <v>CONSTRUCCIÓN DE UN PUENTE VEHICULAR SOBRE EL CAÑO SAN PABLITO EN LA CARRERA 4TA, ZONA URBANA SAN PABLO, BOLÍVAR, CARIBE</v>
          </cell>
          <cell r="M1704">
            <v>100</v>
          </cell>
          <cell r="N1704">
            <v>76.14</v>
          </cell>
          <cell r="O1704" t="str">
            <v>TERMINADO</v>
          </cell>
        </row>
        <row r="1705">
          <cell r="K1705">
            <v>2014136700002</v>
          </cell>
          <cell r="L1705" t="str">
            <v>CONSTRUCCIÓN DE AULAS EDUCATIVAS POLIFUNCIONALES EN LA SEDE PRINCIPAL IETAC DEL MUNICIPIO DE SAN PABLO, DEPARTAMENTO DE BOLÍVAR.</v>
          </cell>
          <cell r="M1705">
            <v>100</v>
          </cell>
          <cell r="N1705">
            <v>99.93</v>
          </cell>
          <cell r="O1705" t="str">
            <v>TERMINADO</v>
          </cell>
        </row>
        <row r="1706">
          <cell r="K1706">
            <v>2014136700003</v>
          </cell>
          <cell r="L1706" t="str">
            <v>FORTALECIMIENTO DEL BANCO DE MAQUINARIA PARA EL MANTENIMIENTO DE VÍAS TERCIARIAS A CARGO DEL MUNICIPIO DE SAN PABLO, BOLÍVAR, CARIBE</v>
          </cell>
          <cell r="M1706">
            <v>60</v>
          </cell>
          <cell r="N1706">
            <v>99.12</v>
          </cell>
          <cell r="O1706" t="str">
            <v>CONTRATADO EN EJECUCIÓN</v>
          </cell>
        </row>
        <row r="1707">
          <cell r="K1707">
            <v>2014136700004</v>
          </cell>
          <cell r="L1707" t="str">
            <v>CONSTRUCCIÓN EN PAVIMENTO RÍGIDO DE LA CARRERAS 10 ENTRE LAS CALLES 15 Y 16 DEL MUNICIPIO DE SAN PABLO, DEPARTAMENTO DE BOLÍVAR</v>
          </cell>
          <cell r="M1707">
            <v>100</v>
          </cell>
          <cell r="N1707">
            <v>99.98</v>
          </cell>
          <cell r="O1707" t="str">
            <v>CERRADO</v>
          </cell>
        </row>
        <row r="1708">
          <cell r="K1708">
            <v>2014136700005</v>
          </cell>
          <cell r="L1708" t="str">
            <v>CONSTRUCCIÓN Y ADECUACIÓN DE CUATRO(4)ESCENARIOS DEPORTIVOS UBICADOS EN LOS BARRIOS EL CENTRO,LOS LAGOS YLA VICTORIA DEL MUNICIPIO DE SAN PABLO, BOLÍVAR, CARIBE</v>
          </cell>
          <cell r="M1708">
            <v>100</v>
          </cell>
          <cell r="N1708">
            <v>74.37</v>
          </cell>
          <cell r="O1708" t="str">
            <v>TERMINADO</v>
          </cell>
        </row>
        <row r="1709">
          <cell r="K1709">
            <v>2014136700006</v>
          </cell>
          <cell r="L1709" t="str">
            <v>CONSTRUCCIÓN DE BOXCOULVERT EN LA CRA 9 ENTRE CALLES 15 Y 16 COMO OBRA COMPLEMENTARIA PARA LA COMUNICACIÓN DE LOS BARRIOS SANTANDER Y LA VICTORIA DEL MUNICIPIO DE SAN PABLO DEPARTAMENTO BOLÍVAR</v>
          </cell>
          <cell r="M1709">
            <v>100</v>
          </cell>
          <cell r="N1709">
            <v>97.7</v>
          </cell>
          <cell r="O1709" t="str">
            <v>TERMINADO</v>
          </cell>
        </row>
        <row r="1710">
          <cell r="K1710">
            <v>2014136700007</v>
          </cell>
          <cell r="L1710" t="str">
            <v>SUMINISTRO E INSTALACIÓN DE PARQUES INFANTILES, BIOSALUDABLES Y OBRAS COMPLEMENTARIAS EN EL MUNICIPIO DE SAN PABLO, BOLÍVAR, CARIBE</v>
          </cell>
          <cell r="M1710">
            <v>100</v>
          </cell>
          <cell r="N1710">
            <v>89.23</v>
          </cell>
          <cell r="O1710" t="str">
            <v>TERMINADO</v>
          </cell>
        </row>
        <row r="1711">
          <cell r="K1711">
            <v>2015136700001</v>
          </cell>
          <cell r="L1711" t="str">
            <v>CONSTRUCCIÓN DE CENTRO AGROEMPRESARIAL EN EL CASCO URBANO DEL MUNICIPIO DE SAN PABLO, BOLÍVAR, CARIBE</v>
          </cell>
          <cell r="M1711">
            <v>52.69</v>
          </cell>
          <cell r="N1711">
            <v>76.69</v>
          </cell>
          <cell r="O1711" t="str">
            <v>CONTRATADO EN EJECUCIÓN</v>
          </cell>
        </row>
        <row r="1712">
          <cell r="K1712">
            <v>2013002130017</v>
          </cell>
          <cell r="L1712" t="str">
            <v>CONSTRUCCIÓN DEL ESTADIO DE BEISBOL DEL MUNICIPIO DE SANTA CATALINA - BOLÍVAR</v>
          </cell>
          <cell r="M1712">
            <v>57.25</v>
          </cell>
          <cell r="N1712">
            <v>80.760000000000005</v>
          </cell>
          <cell r="O1712" t="str">
            <v>CONTRATADO EN EJECUCIÓN</v>
          </cell>
        </row>
        <row r="1713">
          <cell r="K1713">
            <v>2015002130003</v>
          </cell>
          <cell r="L1713" t="str">
            <v>CONSTRUCCIÓN DE CUNETAS, BORDILLOS Y ANDENES EN EL SECTOR VILLA ROSITA CABECERA MUNICIPAL DE SANTA CATALINA, DEPARTAMENTO DE BOLÍVAR.</v>
          </cell>
          <cell r="M1713">
            <v>72.63</v>
          </cell>
          <cell r="N1713">
            <v>101.21</v>
          </cell>
          <cell r="O1713" t="str">
            <v>CONTRATADO EN EJECUCIÓN</v>
          </cell>
        </row>
        <row r="1714">
          <cell r="K1714">
            <v>2015002130016</v>
          </cell>
          <cell r="L1714" t="str">
            <v>MEJORAMIENTO DEL ENTORNO DE LA PLAZA PRINCIPAL DEL MUNICIPIO DE SANTA CATALINA, BOLÍVAR</v>
          </cell>
          <cell r="M1714">
            <v>0</v>
          </cell>
          <cell r="N1714">
            <v>0</v>
          </cell>
          <cell r="O1714" t="str">
            <v>SIN CONTRATAR</v>
          </cell>
        </row>
        <row r="1715">
          <cell r="K1715">
            <v>2012002130027</v>
          </cell>
          <cell r="L1715" t="str">
            <v>MEJORAMIENTO DE LA CALLE QUE CONECTA LA VIA PRINCIPAL CON EL CEMENTERIO Y CALLES ALEDAÑAS EN EL MUNICIPIO DE SANTA ROS SANTA ROSA, BOLÍVAR, CARIBE</v>
          </cell>
          <cell r="M1715">
            <v>100</v>
          </cell>
          <cell r="N1715">
            <v>100</v>
          </cell>
          <cell r="O1715" t="str">
            <v>CERRADO</v>
          </cell>
        </row>
        <row r="1716">
          <cell r="K1716">
            <v>2013002130022</v>
          </cell>
          <cell r="L1716" t="str">
            <v>CONSTRUCCIÓN DE (6) AULAS DE CLASES, (1) UNA BATERIA SANITARIA, (1) UN LABORATORIO Y DOTACION DE MOBILIARIO EN LA I.E. SANTA ROSA DE LIMA</v>
          </cell>
          <cell r="M1716">
            <v>100</v>
          </cell>
          <cell r="N1716">
            <v>74.540000000000006</v>
          </cell>
          <cell r="O1716" t="str">
            <v>TERMINADO</v>
          </cell>
        </row>
        <row r="1717">
          <cell r="K1717">
            <v>2015136830001</v>
          </cell>
          <cell r="L1717" t="str">
            <v>CONSTRUCCIÓN PRIMERA ETAPA DE PAVIMENTO EN CONCRETO RIGIDO EN LA CALLE LA CEIBA (ENTRE EL  K0+000 VÍA PRINCIPAL Y EL K0+635 MTS) EN LA CABECERA MUNICIPAL DE SANTA ROSA DE LIMA - BOLÍVAR.</v>
          </cell>
          <cell r="M1717">
            <v>14</v>
          </cell>
          <cell r="N1717">
            <v>47.61</v>
          </cell>
          <cell r="O1717" t="str">
            <v>CONTRATADO EN EJECUCIÓN</v>
          </cell>
        </row>
        <row r="1718">
          <cell r="K1718">
            <v>2013136880001</v>
          </cell>
          <cell r="L1718" t="str">
            <v>CONSTRUCCIÓN COLISEO CUBIERTO, INSTITUCIÓN EDUCATIVA ALFREDO NOBEL MUNICIPIO DE SANTA ROSA DEL SUR,DEPARTAMENTO DE BOLIVAR, CARIBE</v>
          </cell>
          <cell r="M1718">
            <v>100</v>
          </cell>
          <cell r="N1718">
            <v>86.6</v>
          </cell>
          <cell r="O1718" t="str">
            <v>CERRADO</v>
          </cell>
        </row>
        <row r="1719">
          <cell r="K1719">
            <v>2013136880002</v>
          </cell>
          <cell r="L1719" t="str">
            <v>ADQUISICIÓN DE (1) MOTONIVELADORA PARA EL MUNICIPIO DE SANTA ROSA DEL SUR, BOLÍVAR, CARIBE</v>
          </cell>
          <cell r="M1719">
            <v>85</v>
          </cell>
          <cell r="N1719">
            <v>0</v>
          </cell>
          <cell r="O1719" t="str">
            <v>CONTRATADO EN EJECUCIÓN</v>
          </cell>
        </row>
        <row r="1720">
          <cell r="K1720">
            <v>2013136880003</v>
          </cell>
          <cell r="L1720" t="str">
            <v>ESTUDIOS DE PRE - INVERSIÓN PARA LA CONSTRUCCIÓN DE LA RED ELECTRICA DEL BARRIO LOS COMUNEROS EN EL MUNICIPIO DE SANTA ROSA DEL SUR, BOLÍVAR, CARIBE</v>
          </cell>
          <cell r="M1720">
            <v>99.96</v>
          </cell>
          <cell r="N1720">
            <v>99.96</v>
          </cell>
          <cell r="O1720" t="str">
            <v>CERRADO</v>
          </cell>
        </row>
        <row r="1721">
          <cell r="K1721">
            <v>2013136880004</v>
          </cell>
          <cell r="L1721" t="str">
            <v>INSTALACIÓN DE REDES ELECTRICAS EN 9 CANCHAS DE LOS CORREGIMIENTOS ELECTRIFICADOS, SANTA ROSA DEL SUR, DEPARTAMENTO BOLÍVAR</v>
          </cell>
          <cell r="M1721">
            <v>99.96</v>
          </cell>
          <cell r="N1721">
            <v>99.96</v>
          </cell>
          <cell r="O1721" t="str">
            <v>CERRADO</v>
          </cell>
        </row>
        <row r="1722">
          <cell r="K1722">
            <v>2013136880005</v>
          </cell>
          <cell r="L1722" t="str">
            <v>ADQUISICIÓN DE UN PREDIO PARA LA CONSTRUCCION DE VIS  A POBLACION VICTIMA DEL DESPLAZAMIENTO FORZADO EN EL MUNICIPIO DE SANTA ROSA DEL SUR, BOLÍVAR, CARIBE</v>
          </cell>
          <cell r="M1722">
            <v>100</v>
          </cell>
          <cell r="N1722">
            <v>100</v>
          </cell>
          <cell r="O1722" t="str">
            <v>CERRADO</v>
          </cell>
        </row>
        <row r="1723">
          <cell r="K1723">
            <v>2013136880006</v>
          </cell>
          <cell r="L1723" t="str">
            <v>CONSTRUCCIÓN HOGAR DE PASO PARA NNA VICTIMAS DE LAS DIVERSAS PROBLEMATICAS SOCIALES EN LAS QUE SE VE INMERSO EL MUNICIPIO DE SANTA ROSA DEL SUR, DEPARTAMENTO DE BOLIVAR</v>
          </cell>
          <cell r="M1723">
            <v>99.54</v>
          </cell>
          <cell r="N1723">
            <v>99.99</v>
          </cell>
          <cell r="O1723" t="str">
            <v>CERRADO</v>
          </cell>
        </row>
        <row r="1724">
          <cell r="K1724">
            <v>2013136880007</v>
          </cell>
          <cell r="L1724" t="str">
            <v>ESTUDIO DE PRE-INVERSIÓN PARA LA CONSTRUCCION DE 12 PUENTES Y PAVIMENTACION VIA AL AEROPUERTO DEL MUNICIPIO DE SANTA ROSA DEL SUR, BOLÍVAR, CARIBE</v>
          </cell>
          <cell r="M1724">
            <v>100</v>
          </cell>
          <cell r="N1724">
            <v>100</v>
          </cell>
          <cell r="O1724" t="str">
            <v>PARA CIERRE</v>
          </cell>
        </row>
        <row r="1725">
          <cell r="K1725">
            <v>2013136880008</v>
          </cell>
          <cell r="L1725" t="str">
            <v>CONSTRUCCIÓN DE 2909 M2 DE CONCRETO RÍGIDO VIA AEROPUERTO MUNICIPIO DE SANTA ROSA DEL SUR, BOLÍVAR.</v>
          </cell>
          <cell r="M1725">
            <v>100</v>
          </cell>
          <cell r="N1725">
            <v>100</v>
          </cell>
          <cell r="O1725" t="str">
            <v>TERMINADO</v>
          </cell>
        </row>
        <row r="1726">
          <cell r="K1726">
            <v>2013136880010</v>
          </cell>
          <cell r="L1726" t="str">
            <v>FORMULACIÓN DE ESTUDIOS Y DISEÑOS PARA LA CONSTRUCCION DE LABORATORIOS DE FISICA Y QUIMICA EN LAS INSTITUCIONES EDUCATIVAS DEL MUNICIPIO DE SANTA ROSA DEL SUR, BOLÍVAR.</v>
          </cell>
          <cell r="M1726">
            <v>100</v>
          </cell>
          <cell r="N1726">
            <v>100</v>
          </cell>
          <cell r="O1726" t="str">
            <v>CERRADO</v>
          </cell>
        </row>
        <row r="1727">
          <cell r="K1727">
            <v>2013136880011</v>
          </cell>
          <cell r="L1727" t="str">
            <v>CONSTRUCCIÓN DE EQUIPAMIENTOS URBANOS EN EL POLIDEPORTIVO DEL MUNICIPIO DE SANTA ROSA DEL SUR, BOLÍVAR.</v>
          </cell>
          <cell r="M1727">
            <v>100</v>
          </cell>
          <cell r="N1727">
            <v>99.96</v>
          </cell>
          <cell r="O1727" t="str">
            <v>CERRADO</v>
          </cell>
        </row>
        <row r="1728">
          <cell r="K1728">
            <v>2013136880012</v>
          </cell>
          <cell r="L1728" t="str">
            <v>ADQUISICIÓN E INSTALACIÓN DE PARQUES INFANTILES PARA LOS NIÑ@S DEL MUNICIPIO DE SANTA ROSA DEL SUR, BOLÍVAR, CARIBE</v>
          </cell>
          <cell r="M1728">
            <v>100</v>
          </cell>
          <cell r="N1728">
            <v>99.09</v>
          </cell>
          <cell r="O1728" t="str">
            <v>TERMINADO</v>
          </cell>
        </row>
        <row r="1729">
          <cell r="K1729">
            <v>2013136880014</v>
          </cell>
          <cell r="L1729" t="str">
            <v>CONSTRUCCIÓN DEL CERRAMIENTO DE LA CASA LÚDICA DEL MUNICIPIO DE SANTA ROSA DEL SUR, BOLÍVAR, CARIBE</v>
          </cell>
          <cell r="M1729">
            <v>100</v>
          </cell>
          <cell r="N1729">
            <v>99.97</v>
          </cell>
          <cell r="O1729" t="str">
            <v>TERMINADO</v>
          </cell>
        </row>
        <row r="1730">
          <cell r="K1730">
            <v>2013136880015</v>
          </cell>
          <cell r="L1730" t="str">
            <v>FORMULACIÓN DE ESTUDIOS DE PRE-INVERSIÓN PARA LA IMPLEMENTACIÓN DEL ACUEDUCTO POR GRAVEDAD EN EL MUNICIPIO DE SANTA ROSA DEL SUR, BOLÍVAR.</v>
          </cell>
          <cell r="M1730">
            <v>100</v>
          </cell>
          <cell r="N1730">
            <v>100</v>
          </cell>
          <cell r="O1730" t="str">
            <v>PARA CIERRE</v>
          </cell>
        </row>
        <row r="1731">
          <cell r="K1731">
            <v>2013136880016</v>
          </cell>
          <cell r="L1731" t="str">
            <v>ESTUDIOS Y DISEÑOS DE PREINVERSION  EN 17 KM COMPRENDIDOS DESDE LA VEREDA LA CEIBA HASTA EL CORREGIMIENTO SAN ISIDRO, MUNICIPIO SANTA ROSA DEL SUR, BOLÍVAR, CARIBE</v>
          </cell>
          <cell r="M1731">
            <v>99.99</v>
          </cell>
          <cell r="N1731">
            <v>99.99</v>
          </cell>
          <cell r="O1731" t="str">
            <v>CERRADO</v>
          </cell>
        </row>
        <row r="1732">
          <cell r="K1732">
            <v>2013136880017</v>
          </cell>
          <cell r="L1732" t="str">
            <v>NORMALIZACIÓN DE LA ESTACION DE BOMBEO DEL ACUEDUCTO MUNICIPAL DE SANTA ROSA DEL SUR, BOLÍVAR, CARIBE</v>
          </cell>
          <cell r="M1732">
            <v>100</v>
          </cell>
          <cell r="N1732">
            <v>99.99</v>
          </cell>
          <cell r="O1732" t="str">
            <v>TERMINADO</v>
          </cell>
        </row>
        <row r="1733">
          <cell r="K1733">
            <v>2013136880018</v>
          </cell>
          <cell r="L1733" t="str">
            <v>CONSTRUCCIÓN DE 2463,50 M2 EN CONCRETO RÍGIDO DE LA CARRERA 15 ENTRE CALLE 6 Y 11 DEL SECTOR URBANO, MUNICIPIO SANTA ROSA DEL SUR, BOLÍVAR, CARIBE</v>
          </cell>
          <cell r="M1733">
            <v>100</v>
          </cell>
          <cell r="N1733">
            <v>99.99</v>
          </cell>
          <cell r="O1733" t="str">
            <v>CERRADO</v>
          </cell>
        </row>
        <row r="1734">
          <cell r="K1734">
            <v>2013136880019</v>
          </cell>
          <cell r="L1734" t="str">
            <v>CONSTRUCCIÓN DE REDES ELECTRICAS EN LOS BARRIOS CIUDAD BOLIVAR Y CIUDADELA LA PAZ DEL MUNICIPIO DE SANTA ROSA DEL SUR, BOLÍVAR, CARIBE</v>
          </cell>
          <cell r="M1734">
            <v>100</v>
          </cell>
          <cell r="N1734">
            <v>99.98</v>
          </cell>
          <cell r="O1734" t="str">
            <v>CERRADO</v>
          </cell>
        </row>
        <row r="1735">
          <cell r="K1735">
            <v>2013136880020</v>
          </cell>
          <cell r="L1735" t="str">
            <v>CONSTRUCCIÓN PUENTE PEATONAL COLGANTE SECTOR BARRIO LA CABAÑA  - EL PRADO SOBRE EL CAÑO LAS MERCEDES DEL MUNICIPIO DE SANTA ROSA DEL SUR, BOLÍVAR, CARIBE</v>
          </cell>
          <cell r="M1735">
            <v>100</v>
          </cell>
          <cell r="N1735">
            <v>99.28</v>
          </cell>
          <cell r="O1735" t="str">
            <v>CERRADO</v>
          </cell>
        </row>
        <row r="1736">
          <cell r="K1736">
            <v>2013136880021</v>
          </cell>
          <cell r="L1736" t="str">
            <v>APOYO PARA LA REALIZACIÓN Y PARTICIPACIÓN DE LOS JUEGOS DEPARTAMENTALES DE BOLIVAR, SEDE SANTA ROSA DEL SUR, BOLÍVAR, CARIBE</v>
          </cell>
          <cell r="M1736">
            <v>100</v>
          </cell>
          <cell r="N1736">
            <v>99.12</v>
          </cell>
          <cell r="O1736" t="str">
            <v>CERRADO</v>
          </cell>
        </row>
        <row r="1737">
          <cell r="K1737">
            <v>2014136880001</v>
          </cell>
          <cell r="L1737" t="str">
            <v>ADQUISICIÓN E INSTALACIÓN DE EQUIPOS DE COMUNICACIÓN PARA EL FUNCIONAMIENTO DE EMISORA DE INTERES PÚBLICO EN EL MUNICIPIO, SANTA ROSA DEL SUR, BOLÍVAR, CARIBE</v>
          </cell>
          <cell r="M1737">
            <v>100</v>
          </cell>
          <cell r="N1737">
            <v>100</v>
          </cell>
          <cell r="O1737" t="str">
            <v>CERRADO</v>
          </cell>
        </row>
        <row r="1738">
          <cell r="K1738">
            <v>2014136880002</v>
          </cell>
          <cell r="L1738" t="str">
            <v>MEJORAMIENTO DEL PARQUE  EL CARMEN EN EL MUNICIPIO DE SANTA ROSA DEL SUR, BOLÍVAR, CARIBE</v>
          </cell>
          <cell r="M1738">
            <v>100</v>
          </cell>
          <cell r="N1738">
            <v>100</v>
          </cell>
          <cell r="O1738" t="str">
            <v>TERMINADO</v>
          </cell>
        </row>
        <row r="1739">
          <cell r="K1739">
            <v>2014136880004</v>
          </cell>
          <cell r="L1739" t="str">
            <v>ESTUDIOS DE PRE-INVERSION PARA LA CONSTRUCCIÓN DE LA RED ELECTRICA EN 15 VEREDAS DEL MUNICIPIO DE SANTA ROSA DEL SUR, BOLÍVAR, CARIBE</v>
          </cell>
          <cell r="M1739">
            <v>100</v>
          </cell>
          <cell r="N1739">
            <v>100</v>
          </cell>
          <cell r="O1739" t="str">
            <v>CERRADO</v>
          </cell>
        </row>
        <row r="1740">
          <cell r="K1740">
            <v>2014136880005</v>
          </cell>
          <cell r="L1740" t="str">
            <v>FORTALECIMIENTO A LA GESTIÓN INTEGRAL DE RESIDUOS SÓLIDOS EN EL SECTOR URBANO DEL MUNICIPIO DE SANTA ROSA DEL SUR, BOLÍVAR, CARIBE</v>
          </cell>
          <cell r="M1740">
            <v>100</v>
          </cell>
          <cell r="N1740">
            <v>72.290000000000006</v>
          </cell>
          <cell r="O1740" t="str">
            <v>PARA CIERRE</v>
          </cell>
        </row>
        <row r="1741">
          <cell r="K1741">
            <v>2014136880006</v>
          </cell>
          <cell r="L1741" t="str">
            <v>MEJORAMIENTO DE 100 VIVIENDAS EN SECTOR URBANO DEL MUNICIPIO DE SANTA ROSA DEL SUR, BOLÍVAR, CARIBE</v>
          </cell>
          <cell r="M1741">
            <v>100</v>
          </cell>
          <cell r="N1741">
            <v>99.28</v>
          </cell>
          <cell r="O1741" t="str">
            <v>TERMINADO</v>
          </cell>
        </row>
        <row r="1742">
          <cell r="K1742">
            <v>2014136880007</v>
          </cell>
          <cell r="L1742" t="str">
            <v>FORTALECIMIENTO DE PROCESOS SOCIO-ECONOMICOS Y COMERCIALES A TRAVÉS DE LA CERTIFICACIÓN DE 160 FINCAS CAFETERAS DEL MUNICIPIO DE SANTA ROSA DEL SUR, BOLÍVAR, CARIBE</v>
          </cell>
          <cell r="M1742">
            <v>100</v>
          </cell>
          <cell r="N1742">
            <v>92.59</v>
          </cell>
          <cell r="O1742" t="str">
            <v>PARA CIERRE</v>
          </cell>
        </row>
        <row r="1743">
          <cell r="K1743">
            <v>2014136880008</v>
          </cell>
          <cell r="L1743" t="str">
            <v>MEJORAMIENTO DE LA INFRAESTRUCTURA Y DOTACIÓN DE EQUIPOS EN LA PLANTA DE BENEFICIO ANIMAL DEL MUNICIPIO DE SANTA ROSA DEL SUR, BOLÍVAR, CARIBE</v>
          </cell>
          <cell r="M1743">
            <v>100</v>
          </cell>
          <cell r="N1743">
            <v>99.99</v>
          </cell>
          <cell r="O1743" t="str">
            <v>PARA CIERRE</v>
          </cell>
        </row>
        <row r="1744">
          <cell r="K1744">
            <v>2014136880009</v>
          </cell>
          <cell r="L1744" t="str">
            <v>CONSTRUCCIÓN DE 4 PUENTES COLGANTES EN EL SECTOR RURAL DEL MUNICIPIO DE SANTA ROSA DEL SUR, BOLÍVAR, CARIBE</v>
          </cell>
          <cell r="M1744">
            <v>100</v>
          </cell>
          <cell r="N1744">
            <v>99</v>
          </cell>
          <cell r="O1744" t="str">
            <v>TERMINADO</v>
          </cell>
        </row>
        <row r="1745">
          <cell r="K1745">
            <v>2014136880010</v>
          </cell>
          <cell r="L1745" t="str">
            <v>FORTALECIMIENTO DEL BANCO DE MAQUINARIA PESADA DE LA ALCALDIA MUNICIPAL DE SANTA ROSA DEL SUR, BOLÍVAR, CARIBE</v>
          </cell>
          <cell r="M1745">
            <v>100</v>
          </cell>
          <cell r="N1745">
            <v>99.9</v>
          </cell>
          <cell r="O1745" t="str">
            <v>PARA CIERRE</v>
          </cell>
        </row>
        <row r="1746">
          <cell r="K1746">
            <v>2014136880012</v>
          </cell>
          <cell r="L1746" t="str">
            <v>ADQUISICIÓN DE MOBILIARIO Y EQUIPO PARA LA OPERATIVIDAD DEL HOGAR DE PASO DE NNA EN CONDICION DE VULNERABILIDAD, DEL MUNICIPIO DE SANTA ROSA DEL SUR, BOLÍVAR, CARIBE</v>
          </cell>
          <cell r="M1746">
            <v>99.98</v>
          </cell>
          <cell r="N1746">
            <v>97.12</v>
          </cell>
          <cell r="O1746" t="str">
            <v>TERMINADO</v>
          </cell>
        </row>
        <row r="1747">
          <cell r="K1747">
            <v>2015136880003</v>
          </cell>
          <cell r="L1747" t="str">
            <v>APOYO AL PROGRAMA DE ALIMENTACIÓN ESCOLAR PARA POBLACION ESTUDIANTIL DE BAJOS RECURSOS DEL MUNICIPIO DE SANTA ROSA DEL SUR, BOLÍVAR, CARIBE</v>
          </cell>
          <cell r="M1747">
            <v>100</v>
          </cell>
          <cell r="N1747">
            <v>98.34</v>
          </cell>
          <cell r="O1747" t="str">
            <v>TERMINADO</v>
          </cell>
        </row>
        <row r="1748">
          <cell r="K1748">
            <v>2013137440008</v>
          </cell>
          <cell r="L1748" t="str">
            <v>MEJORAMIENTO DE  VIVIENDAS, CORREGIMIENTO SAN BLAS SIMITÍ - BOLIVAR</v>
          </cell>
          <cell r="M1748">
            <v>72.41</v>
          </cell>
          <cell r="N1748">
            <v>63.05</v>
          </cell>
          <cell r="O1748" t="str">
            <v>CONTRATADO EN EJECUCIÓN</v>
          </cell>
        </row>
        <row r="1749">
          <cell r="K1749">
            <v>2013137440009</v>
          </cell>
          <cell r="L1749" t="str">
            <v>SANEAMIENTO BÁSICO DE LAS VIVIENDAS DEL CORREGIMIENTO DE  SAN BLAS SIMITÍ, BOLÍVAR, CARIBE</v>
          </cell>
          <cell r="M1749">
            <v>90.91</v>
          </cell>
          <cell r="N1749">
            <v>93.04</v>
          </cell>
          <cell r="O1749" t="str">
            <v>CONTRATADO EN EJECUCIÓN</v>
          </cell>
        </row>
        <row r="1750">
          <cell r="K1750">
            <v>2015137440001</v>
          </cell>
          <cell r="L1750" t="str">
            <v>CONSTRUCCIÓN DE VIVIENDA RURAL NUEVA EN LOS CORREGUIMIENTOS EL PARAISO, SANTA LUCIA Y ANIMAS ALTAS  EN EL MUNICIPIO DE SIMITÍ, BOLÍVAR, CARIBE</v>
          </cell>
          <cell r="M1750">
            <v>0</v>
          </cell>
          <cell r="N1750">
            <v>0</v>
          </cell>
          <cell r="O1750" t="str">
            <v>CONTRATADO SIN ACTA DE INICIO</v>
          </cell>
        </row>
        <row r="1751">
          <cell r="K1751">
            <v>2015137440002</v>
          </cell>
          <cell r="L1751" t="str">
            <v>CONSTRUCCIÓN DE VIVIENDA RURAL NUEVA EN EL CORREGIMIENTO DE ANIMAS BAJAS DEL MUNICIPIO DE SIMITÍ, BOLÍVAR, CARIBE</v>
          </cell>
          <cell r="M1751">
            <v>0</v>
          </cell>
          <cell r="N1751">
            <v>0</v>
          </cell>
          <cell r="O1751" t="str">
            <v>CONTRATADO SIN ACTA DE INICIO</v>
          </cell>
        </row>
        <row r="1752">
          <cell r="K1752">
            <v>2015137440003</v>
          </cell>
          <cell r="L1752" t="str">
            <v>CONSTRUCCIÓN DE VIVIENDA RURAL NUEVA EN LOS CORREGIMIENTOS DE SAN JOAQUIN, ANIMAS ALTAS Y MONTERREY DEL MUNICIPIO DE SIMITÍ, BOLÍVAR, CARIBE</v>
          </cell>
          <cell r="M1752">
            <v>0</v>
          </cell>
          <cell r="N1752">
            <v>0</v>
          </cell>
          <cell r="O1752" t="str">
            <v>CONTRATADO SIN ACTA DE INICIO</v>
          </cell>
        </row>
        <row r="1753">
          <cell r="K1753">
            <v>2015137440004</v>
          </cell>
          <cell r="L1753" t="str">
            <v>CONSTRUCCIÓN DE VIVIENDA RURAL NUEVA EN LOS CORREGIMIENTOS DE MONTERREY Y ANIMAS BAJAS Y EN LA VEREDA CARGADERO DEL MUNICIPIO DE SIMITÍ, BOLÍVAR, CARIBE</v>
          </cell>
          <cell r="M1753">
            <v>0</v>
          </cell>
          <cell r="N1753">
            <v>0</v>
          </cell>
          <cell r="O1753" t="str">
            <v>CONTRATADO SIN ACTA DE INICIO</v>
          </cell>
        </row>
        <row r="1754">
          <cell r="K1754">
            <v>2013137440001</v>
          </cell>
          <cell r="L1754" t="str">
            <v>CONSERVACIÓN DEL MEDIO AMBIENTE Y CONTROL DE CONTAMINACIÓN SIMITÍ, BOLÍVAR, CARIBE</v>
          </cell>
          <cell r="M1754">
            <v>100</v>
          </cell>
          <cell r="N1754">
            <v>72.489999999999995</v>
          </cell>
          <cell r="O1754" t="str">
            <v>CERRADO</v>
          </cell>
        </row>
        <row r="1755">
          <cell r="K1755">
            <v>2013137440002</v>
          </cell>
          <cell r="L1755" t="str">
            <v>ASISTENCIA DE LAS VÍAS DE LOS CORREGIMIENTOS, VEREDAS Y CASERIOS DEL MUNICIPIO SIMITÍ, BOLÍVAR, CARIBE</v>
          </cell>
          <cell r="M1755">
            <v>100</v>
          </cell>
          <cell r="N1755">
            <v>55.28</v>
          </cell>
          <cell r="O1755" t="str">
            <v>CERRADO</v>
          </cell>
        </row>
        <row r="1756">
          <cell r="K1756">
            <v>2013137440003</v>
          </cell>
          <cell r="L1756" t="str">
            <v>AMPLIACIÓN DE COBERTURA DEL SISTEMA DE ELECTRIFICACIÓN SIMITÍ, BOLÍVAR, CARIBE</v>
          </cell>
          <cell r="M1756">
            <v>99.99</v>
          </cell>
          <cell r="N1756">
            <v>99.99</v>
          </cell>
          <cell r="O1756" t="str">
            <v>CERRADO</v>
          </cell>
        </row>
        <row r="1757">
          <cell r="K1757">
            <v>2013137440004</v>
          </cell>
          <cell r="L1757" t="str">
            <v>ADQUISICIÓN DE ESCENARIOS DEPORTIVOS Y RECREATIVOS SIMITÍ, BOLÍVAR, CARIBE</v>
          </cell>
          <cell r="M1757">
            <v>100</v>
          </cell>
          <cell r="N1757">
            <v>75.83</v>
          </cell>
          <cell r="O1757" t="str">
            <v>CERRADO</v>
          </cell>
        </row>
        <row r="1758">
          <cell r="K1758">
            <v>2013137440005</v>
          </cell>
          <cell r="L1758" t="str">
            <v>CONSTRUCCIÓN DE ANDENES Y BORDILLOS EN LA URBANIZACIÓN VILLA HERMOSA SIMITÍ, BOLÍVAR, CARIBE</v>
          </cell>
          <cell r="M1758">
            <v>100</v>
          </cell>
          <cell r="N1758">
            <v>99.69</v>
          </cell>
          <cell r="O1758" t="str">
            <v>TERMINADO</v>
          </cell>
        </row>
        <row r="1759">
          <cell r="K1759">
            <v>2013137440006</v>
          </cell>
          <cell r="L1759" t="str">
            <v>CONSTRUCCIÓN DE POLIDEPORTIVO EN EL CORREGIMIENTO DE ANIMAS BAJAS SIMITÍ, BOLÍVAR, CARIBE</v>
          </cell>
          <cell r="M1759">
            <v>100</v>
          </cell>
          <cell r="N1759">
            <v>97.87</v>
          </cell>
          <cell r="O1759" t="str">
            <v>TERMINADO</v>
          </cell>
        </row>
        <row r="1760">
          <cell r="K1760">
            <v>2013137440007</v>
          </cell>
          <cell r="L1760" t="str">
            <v>CONSTRUCCIÓN DEL PARQUE MODULAR DEL CORREGIMIENTO SAN LUIS SIMITÍ, BOLÍVAR, CARIBE</v>
          </cell>
          <cell r="M1760">
            <v>100</v>
          </cell>
          <cell r="N1760">
            <v>99.84</v>
          </cell>
          <cell r="O1760" t="str">
            <v>CERRADO</v>
          </cell>
        </row>
        <row r="1761">
          <cell r="K1761">
            <v>2014137440004</v>
          </cell>
          <cell r="L1761" t="str">
            <v>CONSTRUCCIÓN DE CANCHAS MULTIPLES PARA EL DEPORTE, RECREACION Y ACTIVIDAD FISICA EN EL AREA RURAL Y URBANA DEL MUNICIPIO DE SIMITÍ, BOLÍVAR</v>
          </cell>
          <cell r="M1761">
            <v>100</v>
          </cell>
          <cell r="N1761">
            <v>99.65</v>
          </cell>
          <cell r="O1761" t="str">
            <v>CERRADO</v>
          </cell>
        </row>
        <row r="1762">
          <cell r="K1762">
            <v>2014137440005</v>
          </cell>
          <cell r="L1762" t="str">
            <v>MEJORAMIENTO DEL ENTORNO RECREATIVO, DEPORTIVO Y PSICO SOCIAL EN LOS CORREGIMIENTOS DE SAN JOAQUIN Y SANTA LUCIA DEL MUNICIPIO DE SIMITÍ, BOLÍVAR, CARIBE</v>
          </cell>
          <cell r="M1762">
            <v>100</v>
          </cell>
          <cell r="N1762">
            <v>99.7</v>
          </cell>
          <cell r="O1762" t="str">
            <v>CERRADO</v>
          </cell>
        </row>
        <row r="1763">
          <cell r="K1763">
            <v>2015137440006</v>
          </cell>
          <cell r="L1763" t="str">
            <v>CONSTRUCCIÓN PUENTE VEHICULAR EN CONCRETO SOBRE LA QUEBRADA LA HUMADERITA - VÍA QUE COMUNICA A SAN BLAS CON EL CORREGIMIENTO MONTERREY - ZONA RURAL DEL MUNICIPIO DE SIMITÍ – BOLÍVAR</v>
          </cell>
          <cell r="M1763">
            <v>0</v>
          </cell>
          <cell r="N1763">
            <v>0</v>
          </cell>
          <cell r="O1763" t="str">
            <v>EN PROCESO DE CONTRATACIÓN</v>
          </cell>
        </row>
        <row r="1764">
          <cell r="K1764">
            <v>2015137440007</v>
          </cell>
          <cell r="L1764" t="str">
            <v>CONSTRUCCIÓN PUENTE VEHICULAR EN CONCRETO SOBRE LA QUEBRADA SAN BLAS - VÍA QUE COMUNICA A SAN BLAS CON EL CORREGIMIENTO MONTERREY - ZONA RURAL DEL MUNICIPIO DE SIMITÍ – BOLÍVAR</v>
          </cell>
          <cell r="M1764">
            <v>0</v>
          </cell>
          <cell r="N1764">
            <v>0</v>
          </cell>
          <cell r="O1764" t="str">
            <v>EN PROCESO DE CONTRATACIÓN</v>
          </cell>
        </row>
        <row r="1765">
          <cell r="K1765">
            <v>2015137440009</v>
          </cell>
          <cell r="L1765" t="str">
            <v>CONSTRUCCIÓN DE INFRAESTRUCTURA ELÉCTRICA DE LAS COMUNIDADES DE LLANO GRANDE Y HUMAREDITA, SECTOR RURAL DEL MUNICIPIO DE SIMITI, BOLÍVAR</v>
          </cell>
          <cell r="M1765">
            <v>0</v>
          </cell>
          <cell r="N1765">
            <v>39.53</v>
          </cell>
          <cell r="O1765" t="str">
            <v>CONTRATADO EN EJECUCIÓN</v>
          </cell>
        </row>
        <row r="1766">
          <cell r="K1766">
            <v>2016137440001</v>
          </cell>
          <cell r="L1766" t="str">
            <v>ADQUISICIÓN E INSTALACIÓN DE EQUIPOS DE COMUNICACIÓN PARA EL FUNCIONAMIENTO DE EMISORA DE INTERES PÚBLICO EN EL MUNICIPIO DE SIMITÍ, BOLÍVAR, CARIBE</v>
          </cell>
          <cell r="M1766">
            <v>0</v>
          </cell>
          <cell r="N1766">
            <v>0</v>
          </cell>
          <cell r="O1766" t="str">
            <v>SIN CONTRATAR</v>
          </cell>
        </row>
        <row r="1767">
          <cell r="K1767">
            <v>2012002130010</v>
          </cell>
          <cell r="L1767" t="str">
            <v>CONSTRUCCIÓN DE ANDENES, CUNETAS Y BORDILLOS EN LA CRA 19 ENTRE CALLES 6 Y 12 Y LA CONSTRUCCIÓN DE UN BOX-COULVERT EN LA CALLE 12 (SOBRE EL CANAL DE PASCUALO) EN LA CABECERA MUNICIPAL</v>
          </cell>
          <cell r="M1767">
            <v>100</v>
          </cell>
          <cell r="N1767">
            <v>99.56</v>
          </cell>
          <cell r="O1767" t="str">
            <v>TERMINADO</v>
          </cell>
        </row>
        <row r="1768">
          <cell r="K1768">
            <v>2013002130010</v>
          </cell>
          <cell r="L1768" t="str">
            <v>CONSTRUCCIÓN DE PAVIMENTO ARTICULADO EN LA DIAGONAL 8 DESDE LA CARRERA 6 HASTA LA CALLE 9 SOPLAVIENTO, BOLÍVAR</v>
          </cell>
          <cell r="M1768">
            <v>100</v>
          </cell>
          <cell r="N1768">
            <v>99.74</v>
          </cell>
          <cell r="O1768" t="str">
            <v>TERMINADO</v>
          </cell>
        </row>
        <row r="1769">
          <cell r="K1769">
            <v>2015002130001</v>
          </cell>
          <cell r="L1769" t="str">
            <v>CONSTRUCCIÓN PAVIMENTO ARTICULADO DE LA CALLE 7 ENTRE CARRERA 6 Y CALLE LA LOMA Y CARRERAS ANEXAS,EN LA CABECERA MUNICIPAL DE SOPLAVIENTO-BOLÍVAR</v>
          </cell>
          <cell r="M1769">
            <v>100</v>
          </cell>
          <cell r="N1769">
            <v>99.9</v>
          </cell>
          <cell r="O1769" t="str">
            <v>TERMINADO</v>
          </cell>
        </row>
        <row r="1770">
          <cell r="K1770">
            <v>2013137800001</v>
          </cell>
          <cell r="L1770" t="str">
            <v>CONSTRUCCIÓN DE PLAZA RECREATIVA PARA EL DESARROLLO DE ACTIVIDADES SOCIO CULTURALES DE LA POBLACION – TALAIGUA NUEVO, BOLÍVAR, CARIBE</v>
          </cell>
          <cell r="M1770">
            <v>100</v>
          </cell>
          <cell r="N1770">
            <v>99.98</v>
          </cell>
          <cell r="O1770" t="str">
            <v>CERRADO</v>
          </cell>
        </row>
        <row r="1771">
          <cell r="K1771">
            <v>2013137800002</v>
          </cell>
          <cell r="L1771" t="str">
            <v>AMPLIACIÓN Y EXTENCIÓN DE REDES DE ALCANTARILLADOS DE LA CABECERA MUNICIPAL DE TALAIGUA NUEVO-BOLÍVAR</v>
          </cell>
          <cell r="M1771">
            <v>100</v>
          </cell>
          <cell r="N1771">
            <v>100</v>
          </cell>
          <cell r="O1771" t="str">
            <v>CERRADO</v>
          </cell>
        </row>
        <row r="1772">
          <cell r="K1772">
            <v>2014137800001</v>
          </cell>
          <cell r="L1772" t="str">
            <v>CONSTRUCCIÓN PAVIMENTO MR 42 (CONCRETO DE 4.000 P.S.I), INCLUYE BORDILLO DE PROTECCIÓN (CONCRETO DE 3.000 P.S.I) EN LA CABECERA DEL MUNICIPIO DE TALAIGUA NUEVO BOLÍVAR, CARIBE.</v>
          </cell>
          <cell r="M1772">
            <v>100</v>
          </cell>
          <cell r="N1772">
            <v>100</v>
          </cell>
          <cell r="O1772" t="str">
            <v>CERRADO</v>
          </cell>
        </row>
        <row r="1773">
          <cell r="K1773">
            <v>2014137800002</v>
          </cell>
          <cell r="L1773" t="str">
            <v>CONSTRUCCIÓN PRIMERA ETAPA, CONDUCCIÓN DE TUBERIA PARA REDES DE ACUEDUCTO DE 4 DESDE EL MUNICIPIO DE TALAIGUA NUEVO HASTA LA VEREDA LOS MANGOS ZONA RURAL DEL MUNICIPIO DE TALAIGUA NUEVO, BOLÍVAR.</v>
          </cell>
          <cell r="M1773">
            <v>100</v>
          </cell>
          <cell r="N1773">
            <v>100</v>
          </cell>
          <cell r="O1773" t="str">
            <v>CERRADO</v>
          </cell>
        </row>
        <row r="1774">
          <cell r="K1774">
            <v>2014137800003</v>
          </cell>
          <cell r="L1774" t="str">
            <v>CONSTRUCCIÓN SEGUNDA ETAPA PAVIMENTO MR 42 (CONCRETO 4000 P.S.I) INCLUYE BORDILLO DE PROTECCIÓN (CONCRETO 3000 P.S.I), EN LA CABECERA DEL MUNICIPIO DE TALAIGUA NUEVO, BOLÍVAR, CARIBE</v>
          </cell>
          <cell r="M1774">
            <v>100</v>
          </cell>
          <cell r="N1774">
            <v>99.98</v>
          </cell>
          <cell r="O1774" t="str">
            <v>CERRADO</v>
          </cell>
        </row>
        <row r="1775">
          <cell r="K1775">
            <v>2015137800001</v>
          </cell>
          <cell r="L1775" t="str">
            <v>MANTENIMIENTO Y MEJORAMIENTO DE LA VÍA PATICO - EL PORVENIR JURISDICCIÓN DEL MUNICIPIO DE TALAIGUA NUEVO DEPARTAMENTO DEL BOLÍVAR.</v>
          </cell>
          <cell r="M1775">
            <v>100</v>
          </cell>
          <cell r="N1775">
            <v>100</v>
          </cell>
          <cell r="O1775" t="str">
            <v>TERMINADO</v>
          </cell>
        </row>
        <row r="1776">
          <cell r="K1776">
            <v>2015137800002</v>
          </cell>
          <cell r="L1776" t="str">
            <v>MEJORAMIENTO DE LA CALIDAD EDUCATIVA MEDIANTE LA ORIENTACIÓN EN VALORES EDUCACION SEXUAL Y ADICCIONES, APLICADO AL CUERPO DE DOCENTES Y COMUNIDAD ESTUDIANTIL DE LAS INSTITUCIONES EDUCATIVAS DEL MUNICIPIO DE TALAIGUA NUEVO - BOLÍVAR.</v>
          </cell>
          <cell r="M1776">
            <v>100</v>
          </cell>
          <cell r="N1776">
            <v>100</v>
          </cell>
          <cell r="O1776" t="str">
            <v>CERRADO</v>
          </cell>
        </row>
        <row r="1777">
          <cell r="K1777">
            <v>2015137800003</v>
          </cell>
          <cell r="L1777" t="str">
            <v>CONSTRUCCIÓN DE CUNETAS COLECTORAS Y  BORDILLOS EN CALLES Y CARRERAS DEL BARRIO 10 DE ABRIL  CABECERA MUNICIPAL DE TALAIGUA NUEVO - BOLÍVAR</v>
          </cell>
          <cell r="M1777">
            <v>0</v>
          </cell>
          <cell r="N1777">
            <v>58.39</v>
          </cell>
          <cell r="O1777" t="str">
            <v>CONTRATADO EN EJECUCIÓN</v>
          </cell>
        </row>
        <row r="1778">
          <cell r="K1778">
            <v>2015137800004</v>
          </cell>
          <cell r="L1778" t="str">
            <v>CONSTRUCCIÓN DE ALCANTARILLADO Y PAVIMENTACION DE LA CALLE 12 ENTRE CARRERAS 5, 6 Y 7 EN EL MUNICIPIO DE TALAIGUA NUEVO</v>
          </cell>
          <cell r="M1778">
            <v>0</v>
          </cell>
          <cell r="N1778">
            <v>94.65</v>
          </cell>
          <cell r="O1778" t="str">
            <v>CONTRATADO EN EJECUCIÓN</v>
          </cell>
        </row>
        <row r="1779">
          <cell r="K1779">
            <v>2015137800005</v>
          </cell>
          <cell r="L1779" t="str">
            <v>CONSTRUCCIÓN DE TERRAPLEN CARRETEABLE COMPRENDIDO ENTRE LOS CORREGIMIENTOS DE LA LADERA DE SAN MARTIN - EL PEÑON DE DURÁN JURISDICCIÓN DEL MUNICIPIO DE TALAIGUA NUEVO DEPARTAMENTO DE BOLÍVAR</v>
          </cell>
          <cell r="M1779">
            <v>100</v>
          </cell>
          <cell r="N1779">
            <v>100</v>
          </cell>
          <cell r="O1779" t="str">
            <v>TERMINADO</v>
          </cell>
        </row>
        <row r="1780">
          <cell r="K1780">
            <v>2012002130019</v>
          </cell>
          <cell r="L1780" t="str">
            <v>CONSTRUCCIÓN DE TRES (3) AULAS ESCOLARES, UNA (1) AULA PARA INFORMATICA, UN (1) LABORATORIO INTEGRADO DE FISICA Y QUIMICA Y UNA BATERIA SANITARIA EN LA INSTITUCIÓN EDUCATIVA DE LA VENTURA ZONA RURAL DE TIQUISIO.</v>
          </cell>
          <cell r="M1780">
            <v>100</v>
          </cell>
          <cell r="N1780">
            <v>99.99</v>
          </cell>
          <cell r="O1780" t="str">
            <v>CERRADO</v>
          </cell>
        </row>
        <row r="1781">
          <cell r="K1781">
            <v>2013138100001</v>
          </cell>
          <cell r="L1781" t="str">
            <v>ESTUDIOS Y DISEÑOS DEL PLAN MAESTRO DE ALCANTARILLADO DE PUERTO RICO CABECERA DEL MUNICIPIO DE TIQUISIO DEPARTAMENTO DE BOLÍVAR</v>
          </cell>
          <cell r="M1781">
            <v>100</v>
          </cell>
          <cell r="N1781">
            <v>99.84</v>
          </cell>
          <cell r="O1781" t="str">
            <v>CERRADO</v>
          </cell>
        </row>
        <row r="1782">
          <cell r="K1782">
            <v>2013138100002</v>
          </cell>
          <cell r="L1782" t="str">
            <v>CONSTRUCCIÓN PAVIMENTO EN CONCRETO RÍGIDO EN LA CALLE PRINCIPAL DEL CORREGIMIENTO DE TIQUISIO NUEVO DEL MUNICIPIO DE TIQUISIO BOLÍVAR</v>
          </cell>
          <cell r="M1782">
            <v>100</v>
          </cell>
          <cell r="N1782">
            <v>99.57</v>
          </cell>
          <cell r="O1782" t="str">
            <v>CERRADO</v>
          </cell>
        </row>
        <row r="1783">
          <cell r="K1783">
            <v>2013138100003</v>
          </cell>
          <cell r="L1783" t="str">
            <v>CONSTRUCCIÓN DE CUNETAS, ANDENES Y BORDILLOS EN LA CALLE PRINCIPAL DEL CORREGIMIENTO DE EL SUDAN DEL MUNICIPIO DE TIQUISIO, DEPARTAMENTO DE BOLÍVAR</v>
          </cell>
          <cell r="M1783">
            <v>100</v>
          </cell>
          <cell r="N1783">
            <v>100</v>
          </cell>
          <cell r="O1783" t="str">
            <v>CERRADO</v>
          </cell>
        </row>
        <row r="1784">
          <cell r="K1784">
            <v>2014138100001</v>
          </cell>
          <cell r="L1784" t="str">
            <v>CONSTRUCCIÓN DE TRES AULAS EN LA INSTITUCIÓN EDUCAT LA VENTURA SEDE DOS BOCAS Y SEDE MALENA ARRIBA Y UNA AULA EN LA INST  EDUC MINA SECA SEDE LOS PLANOS MUNICIPIO DE TIQUISIO, BOLÍVAR</v>
          </cell>
          <cell r="M1784">
            <v>100</v>
          </cell>
          <cell r="N1784">
            <v>99.89</v>
          </cell>
          <cell r="O1784" t="str">
            <v>CERRADO</v>
          </cell>
        </row>
        <row r="1785">
          <cell r="K1785">
            <v>2015138100001</v>
          </cell>
          <cell r="L1785" t="str">
            <v>CONSTRUCCIÓN DE CUATRO AULAS EN LA INSTITUCIÓN EDUCATIVA DE PUERTO RICO Y DOS AULAS EN LA INSTITUCIÓN EDUCATIVA DE MINA SECA - SEDES PRINCIPAL, MUNICIPIO DE TIQUISIO BOLÍVAR</v>
          </cell>
          <cell r="M1785">
            <v>100</v>
          </cell>
          <cell r="N1785">
            <v>99.97</v>
          </cell>
          <cell r="O1785" t="str">
            <v>CERRADO</v>
          </cell>
        </row>
        <row r="1786">
          <cell r="K1786">
            <v>2015138100002</v>
          </cell>
          <cell r="L1786" t="str">
            <v>CONSTRUCCIÓN DE UN AULA EN LA I.E. DE AGUAS NEGRAS - SEDE PRINCIPAL, UN AULA EN LA I.E. DE LA VENTURA - SEDE VEREDA EL TIGRE BELLA DORIS Y UN AULA EN LA I.E. DE MINA SECA - SEDE VEREDA AGUAS FRIAS, MUNICIPIO DE TIQUISIO BOLÍVAR</v>
          </cell>
          <cell r="M1786">
            <v>100</v>
          </cell>
          <cell r="N1786">
            <v>91.73</v>
          </cell>
          <cell r="O1786" t="str">
            <v>TERMINADO</v>
          </cell>
        </row>
        <row r="1787">
          <cell r="K1787">
            <v>2013138360001</v>
          </cell>
          <cell r="L1787" t="str">
            <v>CONSTRUCCIÓN COMPLEJO DEPORTIVO DE TURBACO (PRIMERA FASE)</v>
          </cell>
          <cell r="M1787">
            <v>94.64</v>
          </cell>
          <cell r="N1787">
            <v>98.3</v>
          </cell>
          <cell r="O1787" t="str">
            <v>CONTRATADO EN EJECUCIÓN</v>
          </cell>
        </row>
        <row r="1788">
          <cell r="K1788">
            <v>2013138360002</v>
          </cell>
          <cell r="L1788" t="str">
            <v>CONSTRUCCIÓN UNIDAD DEPORTIVA BONANZA (PRIMERA ETAPA)TURBACO BOLIVAR TURBACO, BOLÍVAR, CARIBE</v>
          </cell>
          <cell r="M1788">
            <v>98.42</v>
          </cell>
          <cell r="N1788">
            <v>91.96</v>
          </cell>
          <cell r="O1788" t="str">
            <v>CONTRATADO EN EJECUCIÓN</v>
          </cell>
        </row>
        <row r="1789">
          <cell r="K1789">
            <v>2013138360003</v>
          </cell>
          <cell r="L1789" t="str">
            <v>CONSTRUCCIÓN UNIDAD  DEPORTIVA LA GRANJA (PRIMERA ETAPA) TURBACO, BOLÍVAR, CARIBE</v>
          </cell>
          <cell r="M1789">
            <v>70.75</v>
          </cell>
          <cell r="N1789">
            <v>75.16</v>
          </cell>
          <cell r="O1789" t="str">
            <v>CONTRATADO EN EJECUCIÓN</v>
          </cell>
        </row>
        <row r="1790">
          <cell r="K1790">
            <v>2015138360003</v>
          </cell>
          <cell r="L1790" t="str">
            <v>FORTALECIMIENTO EN LOS PEI DE OCHO INSTITUCIONES EDUCATIVAS CON LA IMPLEMENTACION DE UN MODELO EDUCATIVO INTEGRAL EN EL MUNICIPIO  DE TURBACO BOLIVAR</v>
          </cell>
          <cell r="M1790">
            <v>100</v>
          </cell>
          <cell r="N1790">
            <v>100</v>
          </cell>
          <cell r="O1790" t="str">
            <v>CERRADO</v>
          </cell>
        </row>
        <row r="1791">
          <cell r="K1791">
            <v>2013002130024</v>
          </cell>
          <cell r="L1791" t="str">
            <v>REHABILITACIÓN EN PAVIMENTO RIGIDO DE LA CALLE REAL DEL COCO EN EL MUNICIPIO DE TUBANA - BOLIVAR</v>
          </cell>
          <cell r="M1791">
            <v>99.98</v>
          </cell>
          <cell r="N1791">
            <v>99.88</v>
          </cell>
          <cell r="O1791" t="str">
            <v>TERMINADO</v>
          </cell>
        </row>
        <row r="1792">
          <cell r="K1792">
            <v>2016138380001</v>
          </cell>
          <cell r="L1792" t="str">
            <v>CONSTRUCCIÓN DE PAVIMENTO EN CONCRETO RIGIDO EN EL BARRIO CACHENCHE A EMPALMAR CON CERRO NORTE Y PARQUE INFANTIL EN EL K0+510 TURBANÁ, BOLÍVAR, CARIBE</v>
          </cell>
          <cell r="M1792">
            <v>0</v>
          </cell>
          <cell r="N1792">
            <v>0</v>
          </cell>
          <cell r="O1792" t="str">
            <v>EN PROCESO DE CONTRATACIÓN</v>
          </cell>
        </row>
        <row r="1793">
          <cell r="K1793">
            <v>2012002130012</v>
          </cell>
          <cell r="L1793" t="str">
            <v>DOTACIÓN Y CREACIÓN BANDA DE PAZ MUNICIPAL DE VILLANUEVA</v>
          </cell>
          <cell r="M1793">
            <v>100</v>
          </cell>
          <cell r="N1793">
            <v>100</v>
          </cell>
          <cell r="O1793" t="str">
            <v>TERMINADO</v>
          </cell>
        </row>
        <row r="1794">
          <cell r="K1794">
            <v>2012002130023</v>
          </cell>
          <cell r="L1794" t="str">
            <v>CONSTRUCCIÓN PAVIMENTACION 370 METROS DE LA VIA PRINCIPAL VILLANUEVA, BOLÍVAR, CARIBE</v>
          </cell>
          <cell r="M1794">
            <v>100</v>
          </cell>
          <cell r="N1794">
            <v>100</v>
          </cell>
          <cell r="O1794" t="str">
            <v>CERRADO</v>
          </cell>
        </row>
        <row r="1795">
          <cell r="K1795">
            <v>2014138730001</v>
          </cell>
          <cell r="L1795" t="str">
            <v>CONSTRUCCIÓN PRIMERA ETAPA CANAL DE AGUAS LLUVIAS CON CIRCULACIÓN PEATONAL SOBRE EL MISMO EN EL MUNICIPIO DE VILLANUEVA, BOLÍVAR, CARIBE</v>
          </cell>
          <cell r="M1795">
            <v>100</v>
          </cell>
          <cell r="N1795">
            <v>91.12</v>
          </cell>
          <cell r="O1795" t="str">
            <v>TERMINADO</v>
          </cell>
        </row>
        <row r="1796">
          <cell r="K1796">
            <v>2014138730002</v>
          </cell>
          <cell r="L1796" t="str">
            <v>CONSTRUCCIÓN PUENTE EN LA CARRERA 12B SOBRE EL ARROYO MAL PASO ENTRE EL BARRIO SITIO NUEVO Y EL CAÑO VILLANUEVA, BOLÍVAR.</v>
          </cell>
          <cell r="M1796">
            <v>100</v>
          </cell>
          <cell r="N1796">
            <v>100</v>
          </cell>
          <cell r="O1796" t="str">
            <v>TERMINADO</v>
          </cell>
        </row>
        <row r="1797">
          <cell r="K1797">
            <v>2012002130014</v>
          </cell>
          <cell r="L1797" t="str">
            <v>CONSTRUCCIÓN DE PAVIMENTO EN CONCRETO RÍGIDO EN LA CALLE 5 CARRERA 18- CALLE LA SANTA Y CALLE LOS MANGO AL MERCADO PÚBLICO</v>
          </cell>
          <cell r="M1797">
            <v>100</v>
          </cell>
          <cell r="N1797">
            <v>100</v>
          </cell>
          <cell r="O1797" t="str">
            <v>PARA CIERRE</v>
          </cell>
        </row>
        <row r="1798">
          <cell r="K1798">
            <v>2013002130016</v>
          </cell>
          <cell r="L1798" t="str">
            <v>CONSTRUCCIÓN DE ANDENES, BORDILLOS Y CUNETAS EN EL CASCO URBANO DEL MUNICIPIO DE ZAMBRANO, BOLÍVAR</v>
          </cell>
          <cell r="M1798">
            <v>100</v>
          </cell>
          <cell r="N1798">
            <v>100</v>
          </cell>
          <cell r="O1798" t="str">
            <v>PARA CIERRE</v>
          </cell>
        </row>
        <row r="1799">
          <cell r="K1799">
            <v>2016138940001</v>
          </cell>
          <cell r="L1799" t="str">
            <v>CONSTRUCCIÓN EN PAVIMENTO RIGIDO DE LA CRA 14 ENTRE CALLES 6 Y 7, Y LA CRA 15 ENTRE CALLES 7 Y 12 (VIA CORDOBA), EN EL MUNICIPIO DE ZAMBRANO, BOLÍVAR, CARIBE</v>
          </cell>
          <cell r="M1799">
            <v>0</v>
          </cell>
          <cell r="N1799">
            <v>0</v>
          </cell>
          <cell r="O1799" t="str">
            <v>CONTRATADO EN EJECUCIÓN</v>
          </cell>
        </row>
        <row r="1800">
          <cell r="K1800">
            <v>2013150220001</v>
          </cell>
          <cell r="L1800" t="str">
            <v>CONSTRUCCIÓN DE UNIDADES DE COCINA EN VIVIENDA DE INTERÉS SOCIAL DISPERSA DEL ÁREA RURAL DEL MUNICIPIO DE ALMEIDA, BOYACÁ, CENTRO ORIENTE</v>
          </cell>
          <cell r="M1800">
            <v>100</v>
          </cell>
          <cell r="N1800">
            <v>96.73</v>
          </cell>
          <cell r="O1800" t="str">
            <v>TERMINADO</v>
          </cell>
        </row>
        <row r="1801">
          <cell r="K1801">
            <v>2014150220001</v>
          </cell>
          <cell r="L1801" t="str">
            <v>CONSTRUCCIÓN DE 18 UNIDADES DE COCINA, EN VIVIENDAS DE INTERÉS SOCIAL DISPERSAS EN EL ÁREA RURAL DEL MUNICIPIO DE ALMEIDA, BOYACÁ, CENTRO ORIENTE</v>
          </cell>
          <cell r="M1801">
            <v>100</v>
          </cell>
          <cell r="N1801">
            <v>99.94</v>
          </cell>
          <cell r="O1801" t="str">
            <v>CERRADO</v>
          </cell>
        </row>
        <row r="1802">
          <cell r="K1802">
            <v>2015150220001</v>
          </cell>
          <cell r="L1802" t="str">
            <v>MEJORAMIENTO Y REHABILITACIÓN VÍA TERCIARIA ALMEIDA CENTRO – PUERTO CONEJO, MUNICIPIO DE ALMEIDA, BOYACÁ, CENTRO ORIENTE</v>
          </cell>
          <cell r="M1802">
            <v>0</v>
          </cell>
          <cell r="N1802">
            <v>0</v>
          </cell>
          <cell r="O1802" t="str">
            <v>EN PROCESO DE CONTRATACIÓN</v>
          </cell>
        </row>
        <row r="1803">
          <cell r="K1803">
            <v>2014150470001</v>
          </cell>
          <cell r="L1803" t="str">
            <v>CONSTRUCCIÓN Y AMPLIACIÓN DE ANDENES PEATONALES PARA EL FORTALECIMIENTO DE ESPACIO PUBLICO AQUITANIA, BOYACÁ, CENTRO ORIENTE</v>
          </cell>
          <cell r="M1803">
            <v>100</v>
          </cell>
          <cell r="N1803">
            <v>97.89</v>
          </cell>
          <cell r="O1803" t="str">
            <v>CERRADO</v>
          </cell>
        </row>
        <row r="1804">
          <cell r="K1804">
            <v>2014150470002</v>
          </cell>
          <cell r="L1804" t="str">
            <v>FORTALECIMIENTO DEL BANCO DE MAQUINARIA  A TRAVÉS DE LA ADQUISICIÓN DE UNA MOTONIVELADORA PARA MANTENIMIENTO VIAL DEL MUNICIPIO DE AQUITANIA DEPARTAMENTO DE BOYACA</v>
          </cell>
          <cell r="M1804">
            <v>100</v>
          </cell>
          <cell r="N1804">
            <v>99.34</v>
          </cell>
          <cell r="O1804" t="str">
            <v>CERRADO</v>
          </cell>
        </row>
        <row r="1805">
          <cell r="K1805">
            <v>2015150470001</v>
          </cell>
          <cell r="L1805" t="str">
            <v>MEJORAMIENTO ZONA RECREATIVAS MUNICIPIO DE AQUITANIA DEPARTAMENTO DE BOYACA</v>
          </cell>
          <cell r="M1805">
            <v>100</v>
          </cell>
          <cell r="N1805">
            <v>50.24</v>
          </cell>
          <cell r="O1805" t="str">
            <v>TERMINADO</v>
          </cell>
        </row>
        <row r="1806">
          <cell r="K1806">
            <v>2015150470002</v>
          </cell>
          <cell r="L1806" t="str">
            <v>CONSTRUCCIÓN ANDENES  CARRERAS 5 Y 6 Y CALLES 6 Y 7 PERIMETRAL AL PARQUE ZONA  URBANA DEL MUNICIPIO DE AQUITANIA DEPARTAMENTO DE BOYACA</v>
          </cell>
          <cell r="M1806">
            <v>13.24</v>
          </cell>
          <cell r="N1806">
            <v>51.01</v>
          </cell>
          <cell r="O1806" t="str">
            <v>CONTRATADO EN EJECUCIÓN</v>
          </cell>
        </row>
        <row r="1807">
          <cell r="K1807">
            <v>2015150470003</v>
          </cell>
          <cell r="L1807" t="str">
            <v>CONSTRUCCIÓN DE 40 UNIDADES SANITARIAS CON EL FIN DE REDUCIR EL INDICE DE N.B.I. EN EL ÁREA RURAL DEL MUNICIPIO DE AQUITANIA DEPARTAMENTO DE BOYACÁ</v>
          </cell>
          <cell r="M1807">
            <v>39.89</v>
          </cell>
          <cell r="N1807">
            <v>37.22</v>
          </cell>
          <cell r="O1807" t="str">
            <v>CONTRATADO EN EJECUCIÓN</v>
          </cell>
        </row>
        <row r="1808">
          <cell r="K1808">
            <v>2013150510001</v>
          </cell>
          <cell r="L1808" t="str">
            <v>FORMULACIÓN DE ESTUDIOS Y DISEÑOS PARA LA REESTRUCTURACION INTEGRAL DE LA  PLAZA DE MERCADO DE ARCABUCO, BOYACÁ, CENTRO ORIENTE</v>
          </cell>
          <cell r="M1808">
            <v>100</v>
          </cell>
          <cell r="N1808">
            <v>100</v>
          </cell>
          <cell r="O1808" t="str">
            <v>CERRADO</v>
          </cell>
        </row>
        <row r="1809">
          <cell r="K1809">
            <v>2014150510001</v>
          </cell>
          <cell r="L1809" t="str">
            <v>CONSTRUCCIÓN DE OBRAS PARA LA OPTIMIZACION DE LA PRIMERA ETAPA DEL ACUEDUCTO DE LA VEREDA QUIRVAQUIRA-LOS MILAGROS ARCABUCO, BOYACÁ, CENTRO ORIENTE</v>
          </cell>
          <cell r="M1809">
            <v>100</v>
          </cell>
          <cell r="N1809">
            <v>99.99</v>
          </cell>
          <cell r="O1809" t="str">
            <v>CERRADO</v>
          </cell>
        </row>
        <row r="1810">
          <cell r="K1810">
            <v>2013150870001</v>
          </cell>
          <cell r="L1810" t="str">
            <v>CONSTRUCCIÓN DE CUBIERTA CANCHA MULTIPLE BARRIO EL RECUERDO DEL MUNICIPIO DE BELÉN BELÉN, BOYACÁ, CENTRO ORIENTE</v>
          </cell>
          <cell r="M1810">
            <v>100</v>
          </cell>
          <cell r="N1810">
            <v>100</v>
          </cell>
          <cell r="O1810" t="str">
            <v>TERMINADO</v>
          </cell>
        </row>
        <row r="1811">
          <cell r="K1811">
            <v>2015150870001</v>
          </cell>
          <cell r="L1811" t="str">
            <v>PAVIMENTACIÓN Y MEJORAMIENTO DE LAS VÍAS URBANAS DEL MUNICIPIO DE BELÉN, BOYACÁ</v>
          </cell>
          <cell r="M1811">
            <v>81.099999999999994</v>
          </cell>
          <cell r="N1811">
            <v>85.98</v>
          </cell>
          <cell r="O1811" t="str">
            <v>CONTRATADO EN EJECUCIÓN</v>
          </cell>
        </row>
        <row r="1812">
          <cell r="K1812">
            <v>2013150920001</v>
          </cell>
          <cell r="L1812" t="str">
            <v>DOTACIÓN DE TABLETAS DIGITALES A INSTITUCIONES EDUCATIVAS OFICIALES BETÉITIVA, BOYACÁ, CENTRO ORIENTE</v>
          </cell>
          <cell r="M1812">
            <v>100</v>
          </cell>
          <cell r="N1812">
            <v>97.47</v>
          </cell>
          <cell r="O1812" t="str">
            <v>CERRADO</v>
          </cell>
        </row>
        <row r="1813">
          <cell r="K1813">
            <v>2013150920002</v>
          </cell>
          <cell r="L1813" t="str">
            <v>ESTUDIO TÉCNICO URBANIZACIÓN PARA 30 VIVIENDAS DE INTERÉS PRIORITARIO BETÉITIVA, BOYACÁ, CENTRO ORIENTE</v>
          </cell>
          <cell r="M1813">
            <v>100</v>
          </cell>
          <cell r="N1813">
            <v>92.64</v>
          </cell>
          <cell r="O1813" t="str">
            <v>CERRADO</v>
          </cell>
        </row>
        <row r="1814">
          <cell r="K1814">
            <v>2015150920001</v>
          </cell>
          <cell r="L1814" t="str">
            <v>CONSTRUCCIÓN DE CANCHA DE FUTBOL  PRIMERA ETAPA MUNICIPIO DE BETÉITIVA, DEPARTAMENTO DE BOYACÁ</v>
          </cell>
          <cell r="M1814">
            <v>100</v>
          </cell>
          <cell r="N1814">
            <v>99.64</v>
          </cell>
          <cell r="O1814" t="str">
            <v>PARA CIERRE</v>
          </cell>
        </row>
        <row r="1815">
          <cell r="K1815">
            <v>2014150970001</v>
          </cell>
          <cell r="L1815" t="str">
            <v>CONSTRUCCIÓN VIVIENDA NUEVA BOAVITA 2013</v>
          </cell>
          <cell r="M1815">
            <v>100</v>
          </cell>
          <cell r="N1815">
            <v>100</v>
          </cell>
          <cell r="O1815" t="str">
            <v>TERMINADO</v>
          </cell>
        </row>
        <row r="1816">
          <cell r="K1816">
            <v>2013150970001</v>
          </cell>
          <cell r="L1816" t="str">
            <v>ADECUACIÓN DE LAS VÍAS URBANAS CARRERA 7 ENTRE CALLES 4 Y 5 EN EL MUNICIPIO DE BOAVITA DEPARTAMENTO DE BOYACÁ.</v>
          </cell>
          <cell r="M1816">
            <v>98.17</v>
          </cell>
          <cell r="N1816">
            <v>58.44</v>
          </cell>
          <cell r="O1816" t="str">
            <v>CONTRATADO EN EJECUCIÓN</v>
          </cell>
        </row>
        <row r="1817">
          <cell r="K1817">
            <v>2014150970002</v>
          </cell>
          <cell r="L1817" t="str">
            <v>MEJORAMIENTO DE VIVIENDA MEDIANTE LA CONSTRUCCION DE 27 UNIDADES SANITARIAS Y 10 COCINAS EN EL AREA RURAL DEL MUNICIPIO DE BOAVITA</v>
          </cell>
          <cell r="M1817">
            <v>100</v>
          </cell>
          <cell r="N1817">
            <v>5.1100000000000003</v>
          </cell>
          <cell r="O1817" t="str">
            <v>TERMINADO</v>
          </cell>
        </row>
        <row r="1818">
          <cell r="K1818">
            <v>2013151040001</v>
          </cell>
          <cell r="L1818" t="str">
            <v>CONSTRUCCIÓN DE OCHO VIVIENDAS DE INTERES SOCIAL RURAL EN EL MUNICIPIO DE BOYACÁ, BOYACÁ, CENTRO ORIENTE</v>
          </cell>
          <cell r="M1818">
            <v>100</v>
          </cell>
          <cell r="N1818">
            <v>100</v>
          </cell>
          <cell r="O1818" t="str">
            <v>CERRADO</v>
          </cell>
        </row>
        <row r="1819">
          <cell r="K1819">
            <v>2015151040001</v>
          </cell>
          <cell r="L1819" t="str">
            <v>MEJORAMIENTO Y CONSERVACIÓN DE LA VÍA QUE CONDUCE DESDE VENTORRILLO A LA VEREDA SIRAQUITA EN EL MUNICIPIO DE BOYACÁ, BOYACÁ, CENTRO ORIENTE</v>
          </cell>
          <cell r="M1819">
            <v>100</v>
          </cell>
          <cell r="N1819">
            <v>95.58</v>
          </cell>
          <cell r="O1819" t="str">
            <v>TERMINADO</v>
          </cell>
        </row>
        <row r="1820">
          <cell r="K1820">
            <v>2014004150004</v>
          </cell>
          <cell r="L1820" t="str">
            <v>CONSTRUCCIÓN Y REHABILITACIÓN VÍAS URBANAS DE LA CALLE 3 ENTRE EL CITIGATE Y LA CARRERA SEGUNDA DEL MUNICIPIO DE MOTAVITA-DEPARTAMENTO DE BOYACÁ</v>
          </cell>
          <cell r="M1820">
            <v>100</v>
          </cell>
          <cell r="N1820">
            <v>0</v>
          </cell>
          <cell r="O1820" t="str">
            <v>TERMINADO</v>
          </cell>
        </row>
        <row r="1821">
          <cell r="K1821">
            <v>2013000050070</v>
          </cell>
          <cell r="L1821" t="str">
            <v>CONSTRUCCIÓN DE UNIDADES DE VIVIENDA RURAL ENMARCADAS DENTRO DEL CONTRATO PLAN PARA EL DEPARTAMENTO DE BOYACÁ</v>
          </cell>
          <cell r="M1821">
            <v>62.86</v>
          </cell>
          <cell r="N1821">
            <v>78.27</v>
          </cell>
          <cell r="O1821" t="str">
            <v>CONTRATADO EN EJECUCIÓN</v>
          </cell>
        </row>
        <row r="1822">
          <cell r="K1822">
            <v>2013004150009</v>
          </cell>
          <cell r="L1822" t="str">
            <v>ERRADICACIÓN DE LAS FUENTES DE EMISIONES CONTAMINANTES PARA LOS SECTORES ARTESANALES DE PRODUCCION DE LADRILLO Y CAL EN EL VALLE DE SUGAMUXI DEL DEPARTAMENTO DE BOYACÁ</v>
          </cell>
          <cell r="M1822">
            <v>89.15</v>
          </cell>
          <cell r="N1822">
            <v>99.94</v>
          </cell>
          <cell r="O1822" t="str">
            <v>CONTRATADO EN EJECUCIÓN</v>
          </cell>
        </row>
        <row r="1823">
          <cell r="K1823">
            <v>2015000100059</v>
          </cell>
          <cell r="L1823" t="str">
            <v>FORTALECIMIENTO DE LAS CAPACIDADES DE INVESTIGACIÓN  E INNOVACIÓN  DEL DEPARTAMENTO DE BOYACÁ  A TRAVÉS  DE LA FORMACIÓN  DEL RECURSO HUMANO  DE ALTO NIVEL (MAESTRÍA INVESTIGATIVA Y DOCTORADO)</v>
          </cell>
          <cell r="M1823">
            <v>19.23</v>
          </cell>
          <cell r="N1823">
            <v>34.86</v>
          </cell>
          <cell r="O1823" t="str">
            <v>CONTRATADO EN EJECUCIÓN</v>
          </cell>
        </row>
        <row r="1824">
          <cell r="K1824">
            <v>2012000050021</v>
          </cell>
          <cell r="L1824" t="str">
            <v>IMPLEMENTACIÓN DE UNIDADES DE ATENCION VIAL EN EL DEPARTAMENTO DE BOYACÁ</v>
          </cell>
          <cell r="M1824">
            <v>100</v>
          </cell>
          <cell r="N1824">
            <v>97.91</v>
          </cell>
          <cell r="O1824" t="str">
            <v>CERRADO</v>
          </cell>
        </row>
        <row r="1825">
          <cell r="K1825">
            <v>2012000050033</v>
          </cell>
          <cell r="L1825" t="str">
            <v>CONSTRUCCIÓN DE LA TERMINACIÓN Y REORDENAMIENTO FÍSICO FUNCIONAL DE LA ESE HOSPITAL ESPECIAL DE CUBARÁ DEPARTAMENTO DE BOYACÁ</v>
          </cell>
          <cell r="M1825">
            <v>93.03</v>
          </cell>
          <cell r="N1825">
            <v>71.040000000000006</v>
          </cell>
          <cell r="O1825" t="str">
            <v>CONTRATADO EN EJECUCIÓN</v>
          </cell>
        </row>
        <row r="1826">
          <cell r="K1826">
            <v>2012000050035</v>
          </cell>
          <cell r="L1826" t="str">
            <v>FORTALECIMIENTO DE PLANES INTEGRALES DE SALUD PREVENTIVA EN EL DEPARTAMENTO DE BOYACÁ</v>
          </cell>
          <cell r="M1826">
            <v>53.61</v>
          </cell>
          <cell r="N1826">
            <v>85.96</v>
          </cell>
          <cell r="O1826" t="str">
            <v>CONTRATADO EN EJECUCIÓN</v>
          </cell>
        </row>
        <row r="1827">
          <cell r="K1827">
            <v>2012000050037</v>
          </cell>
          <cell r="L1827" t="str">
            <v>MEJORAMIENTO Y PAVIMENTACION TRAMOS FALTANTES DE LA VIA DEPARTAMENTAL SANTA ROSA DE VITERBO-FLORESTA-BUSBANZÁ-CORRALES EN EL DEPARTAMENTO DE BOYACÁ</v>
          </cell>
          <cell r="M1827">
            <v>97.09</v>
          </cell>
          <cell r="N1827">
            <v>94.76</v>
          </cell>
          <cell r="O1827" t="str">
            <v>CONTRATADO EN EJECUCIÓN</v>
          </cell>
        </row>
        <row r="1828">
          <cell r="K1828">
            <v>2012000050038</v>
          </cell>
          <cell r="L1828" t="str">
            <v>ESTUDIOS Y DISEÑOS PARA LA CONSTRUCCION DE LA CENTRAL DE URGENCIAS Y LA UNIDAD MATERNO PERINATAL DEL HOSPITAL REGIONAL DE SOGAMOSO DEL DEPARTAMENTO DE BOYACÁ</v>
          </cell>
          <cell r="M1828">
            <v>100</v>
          </cell>
          <cell r="N1828">
            <v>99.94</v>
          </cell>
          <cell r="O1828" t="str">
            <v>TERMINADO</v>
          </cell>
        </row>
        <row r="1829">
          <cell r="K1829">
            <v>2012004150004</v>
          </cell>
          <cell r="L1829" t="str">
            <v>FORTALECIMIENTO DE PROCESOS EN SUSTITUCION Y NUEVAS SIEMBRAS DE CAFE EN EL DEPARTAMENTO DE BOYACÁ</v>
          </cell>
          <cell r="M1829">
            <v>88.17</v>
          </cell>
          <cell r="N1829">
            <v>86.84</v>
          </cell>
          <cell r="O1829" t="str">
            <v>CONTRATADO EN EJECUCIÓN</v>
          </cell>
        </row>
        <row r="1830">
          <cell r="K1830">
            <v>2012004150008</v>
          </cell>
          <cell r="L1830" t="str">
            <v>MEJORAMIENTO DEL SERVICIO DE TRASLADO DE PACIENTES DE LAS EMPRESAS SOCIALES DEL ESTADO DEL DEPARTAMENTO DE BOYACA</v>
          </cell>
          <cell r="M1830">
            <v>100</v>
          </cell>
          <cell r="N1830">
            <v>100</v>
          </cell>
          <cell r="O1830" t="str">
            <v>CERRADO</v>
          </cell>
        </row>
        <row r="1831">
          <cell r="K1831">
            <v>2012004150009</v>
          </cell>
          <cell r="L1831" t="str">
            <v>MEJORAMIENTO DE LA CAPACIDAD DE RESPUESTA PARA EL MANEJO DE EMERGENCIAS Y DESASTRES EN EL DEPARTAMENTO DE BOYACÁ CENTRO ORIENTE</v>
          </cell>
          <cell r="M1831">
            <v>100</v>
          </cell>
          <cell r="N1831">
            <v>98.34</v>
          </cell>
          <cell r="O1831" t="str">
            <v>CERRADO</v>
          </cell>
        </row>
        <row r="1832">
          <cell r="K1832">
            <v>2012004150015</v>
          </cell>
          <cell r="L1832" t="str">
            <v>ADQUISICIÓN DE LABORATORIOS DIDÁCTICOS MÓVILES PARA EL DEPARTAMENTO DE BOYACÁ</v>
          </cell>
          <cell r="M1832">
            <v>100</v>
          </cell>
          <cell r="N1832">
            <v>97.64</v>
          </cell>
          <cell r="O1832" t="str">
            <v>CERRADO</v>
          </cell>
        </row>
        <row r="1833">
          <cell r="K1833">
            <v>2012004150016</v>
          </cell>
          <cell r="L1833" t="str">
            <v>DOTACIÓN PRIMERA FASE, DE MOBILIARIO Y LABORATORIOS PARA INSTITUCIONES EDUCATIVAS OFICIALES EN MUNICIPIOS NO CERTIFICADOS DE BOYACÁ</v>
          </cell>
          <cell r="M1833">
            <v>100</v>
          </cell>
          <cell r="N1833">
            <v>99.32</v>
          </cell>
          <cell r="O1833" t="str">
            <v>CERRADO</v>
          </cell>
        </row>
        <row r="1834">
          <cell r="K1834">
            <v>2012004150021</v>
          </cell>
          <cell r="L1834" t="str">
            <v>MEJORAMIENTO DE LA ATENCIÓN AL CIUDADANO MEDIANTE LA MODERNIZACIÓN DE LA PLATAFORMA TECNOLÓGICA Y DE COMUNICACIONES DE LA GOBERNACIÓN DE BOYACÁ.</v>
          </cell>
          <cell r="M1834">
            <v>89.77</v>
          </cell>
          <cell r="N1834">
            <v>89.63</v>
          </cell>
          <cell r="O1834" t="str">
            <v>CONTRATADO EN EJECUCIÓN</v>
          </cell>
        </row>
        <row r="1835">
          <cell r="K1835">
            <v>2012004150024</v>
          </cell>
          <cell r="L1835" t="str">
            <v>CONSTRUCCIÓN DE BATERIAS SANITARIAS EN INSTITUCIONES EDUCATIVAS OFICIALES ADMINISTRADAS POR EL DEPARTAMENTO DE BOYACÁ</v>
          </cell>
          <cell r="M1835">
            <v>100</v>
          </cell>
          <cell r="N1835">
            <v>100</v>
          </cell>
          <cell r="O1835" t="str">
            <v>CERRADO</v>
          </cell>
        </row>
        <row r="1836">
          <cell r="K1836">
            <v>2012004150025</v>
          </cell>
          <cell r="L1836" t="str">
            <v>IMPLEMENTACIÓN DE 240 HECTAREAS DE BOSQUE PROTECTOR EN LA CUENCA ALTA DEL RIO CHICAMOCHA</v>
          </cell>
          <cell r="M1836">
            <v>100</v>
          </cell>
          <cell r="N1836">
            <v>70</v>
          </cell>
          <cell r="O1836" t="str">
            <v>TERMINADO</v>
          </cell>
        </row>
        <row r="1837">
          <cell r="K1837">
            <v>2012004150026</v>
          </cell>
          <cell r="L1837" t="str">
            <v>FORTALECIMIENTO DE PROCESOS EN SUSTITUCION Y NUEVAS SIEMBRAS DE CAFE EN LA PROVINCIA DE OCCIDENTE DEPARTAMENTO DE BOYACA</v>
          </cell>
          <cell r="M1837">
            <v>56.44</v>
          </cell>
          <cell r="N1837">
            <v>77.709999999999994</v>
          </cell>
          <cell r="O1837" t="str">
            <v>CONTRATADO EN EJECUCIÓN</v>
          </cell>
        </row>
        <row r="1838">
          <cell r="K1838">
            <v>2012004150027</v>
          </cell>
          <cell r="L1838" t="str">
            <v>ESTUDIOS Y DISEÑOS CORREDOR VIAL  VILLAPINZON TURMEQUE APOSENTOS TIBANÁ  BOYACÁ.</v>
          </cell>
          <cell r="M1838">
            <v>100</v>
          </cell>
          <cell r="N1838">
            <v>92.55</v>
          </cell>
          <cell r="O1838" t="str">
            <v>TERMINADO</v>
          </cell>
        </row>
        <row r="1839">
          <cell r="K1839">
            <v>2012004150028</v>
          </cell>
          <cell r="L1839" t="str">
            <v>ESTUDIOS Y DISEÑOS CORREDOR VIAL SANTA ROSA DE VITERBO CUCHE BOYACÁ.</v>
          </cell>
          <cell r="M1839">
            <v>100</v>
          </cell>
          <cell r="N1839">
            <v>99.98</v>
          </cell>
          <cell r="O1839" t="str">
            <v>TERMINADO</v>
          </cell>
        </row>
        <row r="1840">
          <cell r="K1840">
            <v>2012004150029</v>
          </cell>
          <cell r="L1840" t="str">
            <v>FORMULACIÓN DE ESTUDIOS Y DISEÑOS TRAMO VIAL NUEVO COLON - APOSENTOS EN EL DEPARTAMENTO DE BOYACA</v>
          </cell>
          <cell r="M1840">
            <v>100</v>
          </cell>
          <cell r="N1840">
            <v>99.54</v>
          </cell>
          <cell r="O1840" t="str">
            <v>TERMINADO</v>
          </cell>
        </row>
        <row r="1841">
          <cell r="K1841">
            <v>2012004150030</v>
          </cell>
          <cell r="L1841" t="str">
            <v>ESTUDIOS Y DISEÑOS CORREDOR VIAL GAMEZA MONGUA MONGUI , BOYACA</v>
          </cell>
          <cell r="M1841">
            <v>100</v>
          </cell>
          <cell r="N1841">
            <v>99.96</v>
          </cell>
          <cell r="O1841" t="str">
            <v>TERMINADO</v>
          </cell>
        </row>
        <row r="1842">
          <cell r="K1842">
            <v>2012004150031</v>
          </cell>
          <cell r="L1842" t="str">
            <v>FORMULACIÓN ESTUDIOS Y DISEÑOS PARA LA CONSTRUCCIÓN DEL PUENTE VEHICULAR SOBRE EL RÍO GUAZO, SECTOR LA VEGA DEL TIGRE MUZO, BOYACÁ, CENTRO ORIENTE</v>
          </cell>
          <cell r="M1842">
            <v>100</v>
          </cell>
          <cell r="N1842">
            <v>37.72</v>
          </cell>
          <cell r="O1842" t="str">
            <v>TERMINADO</v>
          </cell>
        </row>
        <row r="1843">
          <cell r="K1843">
            <v>2012004150032</v>
          </cell>
          <cell r="L1843" t="str">
            <v>ESTUDIOS Y DISEÑOS CORREDOR VIAL EL ESPINO - CHISCAS DEL DEPARTAMENTO DE BOYACÁ</v>
          </cell>
          <cell r="M1843">
            <v>100</v>
          </cell>
          <cell r="N1843">
            <v>80.290000000000006</v>
          </cell>
          <cell r="O1843" t="str">
            <v>TERMINADO</v>
          </cell>
        </row>
        <row r="1844">
          <cell r="K1844">
            <v>2012004150033</v>
          </cell>
          <cell r="L1844" t="str">
            <v>ESTUDIOS Y DISEÑOS DEL TRAMO VIAL  “ALTO PIEDRA GORDA – SORA – SAN PEDRO DE IGUAQUE” CHÍQUIZA, BOYACÁ, CENTRO ORIENTE</v>
          </cell>
          <cell r="M1844">
            <v>100</v>
          </cell>
          <cell r="N1844">
            <v>96.44</v>
          </cell>
          <cell r="O1844" t="str">
            <v>TERMINADO</v>
          </cell>
        </row>
        <row r="1845">
          <cell r="K1845">
            <v>2012004150034</v>
          </cell>
          <cell r="L1845" t="str">
            <v>ESTUDIOS Y DISEÑOS PARA TRAMO VIAL LA UVITA - SAN MATEO DEPARTAMENTO DE BOYACÁ</v>
          </cell>
          <cell r="M1845">
            <v>100</v>
          </cell>
          <cell r="N1845">
            <v>93.21</v>
          </cell>
          <cell r="O1845" t="str">
            <v>TERMINADO</v>
          </cell>
        </row>
        <row r="1846">
          <cell r="K1846">
            <v>2012004150035</v>
          </cell>
          <cell r="L1846" t="str">
            <v>ESTUDIO Y DISEÑOS PARA LA TERMINACION DEL MEJORAMIENTO Y PAVIMENTACION DE LA VÍA SAN MIGUEL DE SEMA - CHIQUINQUIRA. SAN MIGUEL DE SEMA, BOYACÁ, CENTRO ORIENTE</v>
          </cell>
          <cell r="M1846">
            <v>100</v>
          </cell>
          <cell r="N1846">
            <v>99.98</v>
          </cell>
          <cell r="O1846" t="str">
            <v>TERMINADO</v>
          </cell>
        </row>
        <row r="1847">
          <cell r="K1847">
            <v>2012004150036</v>
          </cell>
          <cell r="L1847" t="str">
            <v>ESTUDIOS Y DISEÑOS CORREDOR VÍAL MONIQUIRÁ - TOGÜI - CHITARAQUE - CARBONERA DEPARTAMENTO DE BOYACÁ</v>
          </cell>
          <cell r="M1847">
            <v>100</v>
          </cell>
          <cell r="N1847">
            <v>99.86</v>
          </cell>
          <cell r="O1847" t="str">
            <v>TERMINADO</v>
          </cell>
        </row>
        <row r="1848">
          <cell r="K1848">
            <v>2012004150037</v>
          </cell>
          <cell r="L1848" t="str">
            <v>FORMULACIÓN DE ESTUDIOS Y DISEÑOS PARA EL MEJORAMIENTO PAVIMENTACION DE LA VIA CRUCE RUTA 6209 EL LLANO SOTAQUIRA CON CODIGO 62BY14 EN EL DEPARTAMENTO DE BOYACÁ</v>
          </cell>
          <cell r="M1848">
            <v>100</v>
          </cell>
          <cell r="N1848">
            <v>70.39</v>
          </cell>
          <cell r="O1848" t="str">
            <v>TERMINADO</v>
          </cell>
        </row>
        <row r="1849">
          <cell r="K1849">
            <v>2012004150038</v>
          </cell>
          <cell r="L1849" t="str">
            <v>ESTUDIOS Y DISEÑOS PARA EL CORREDOR VIAL FIRAVITOBA, NOBSA, SOGAMOSO, DEPARTAMENTO DE BOYACÁ</v>
          </cell>
          <cell r="M1849">
            <v>100</v>
          </cell>
          <cell r="N1849">
            <v>99.98</v>
          </cell>
          <cell r="O1849" t="str">
            <v>TERMINADO</v>
          </cell>
        </row>
        <row r="1850">
          <cell r="K1850">
            <v>2012004150040</v>
          </cell>
          <cell r="L1850" t="str">
            <v>SUMINISTRO PARA BRINDAR COMPLEMENTO ALIMENTARIO A N.N.A. DE I.E. OFICIALES DURANTE EL CALENDARIO ESCOLAR 2013 EN BOYACÁ, CENTRO ORIENTE</v>
          </cell>
          <cell r="M1850">
            <v>100</v>
          </cell>
          <cell r="N1850">
            <v>84.14</v>
          </cell>
          <cell r="O1850" t="str">
            <v>TERMINADO</v>
          </cell>
        </row>
        <row r="1851">
          <cell r="K1851">
            <v>2013000050031</v>
          </cell>
          <cell r="L1851" t="str">
            <v>MEJORAMIENTO CORREDOR VIAL CUCAITA-CENTRO-ALTO PIEDRA GORDA, SORA CENTRO-DESAGUADERO, CHIQUIZA-VILLA ROSITA-CHIQUIZA, DEPARTAMENTO DE BOYACA, MUNICIPIOS DE CUCAITA-SORA Y CHIQUIZA</v>
          </cell>
          <cell r="M1851">
            <v>76.8</v>
          </cell>
          <cell r="N1851">
            <v>84.64</v>
          </cell>
          <cell r="O1851" t="str">
            <v>CONTRATADO EN EJECUCIÓN</v>
          </cell>
        </row>
        <row r="1852">
          <cell r="K1852">
            <v>2013000050063</v>
          </cell>
          <cell r="L1852" t="str">
            <v>ESTUDIOS TÉCNICOS PARA LA ESTRUCTURACIÓN DE UN MODELO COMPETITIVO EN LAS CADENAS HORTOFRUTÍCOLA Y LÁCTEA EN EL CORREDOR CÉNTRICO DEL DEPARTAMENTO DE BOYACÁ</v>
          </cell>
          <cell r="M1852">
            <v>100</v>
          </cell>
          <cell r="N1852">
            <v>100</v>
          </cell>
          <cell r="O1852" t="str">
            <v>CERRADO</v>
          </cell>
        </row>
        <row r="1853">
          <cell r="K1853">
            <v>2013000050064</v>
          </cell>
          <cell r="L1853" t="str">
            <v>FORTALECIMIENTO DE PROCESOS TECNICOS Y SOCIOEMPRESARIALES PARA CONSOLIDAR LA COMPETITIVIDAD REGIONAL CACAOTERA Y LA INNOVACION SOCIAL EN PROVINCIA OCCIDENTE, BOYACÁ, CENTRO ORIENTE</v>
          </cell>
          <cell r="M1853">
            <v>15.66</v>
          </cell>
          <cell r="N1853">
            <v>61.12</v>
          </cell>
          <cell r="O1853" t="str">
            <v>CONTRATADO EN EJECUCIÓN</v>
          </cell>
        </row>
        <row r="1854">
          <cell r="K1854">
            <v>2013000100197</v>
          </cell>
          <cell r="L1854" t="str">
            <v>IMPLEMENTACIÓN DE TRANSFERENCIA DE TECNOLOGÍA E INNOVACIÓN SOCIAL EN LA PRODUCTIVIDAD DEL SECTOR GANADERO Y OVINO CAPRINO DEL DEPARTAMENTO DE BOYACÁ</v>
          </cell>
          <cell r="M1854">
            <v>0</v>
          </cell>
          <cell r="N1854">
            <v>0</v>
          </cell>
          <cell r="O1854" t="str">
            <v>SIN CONTRATAR</v>
          </cell>
        </row>
        <row r="1855">
          <cell r="K1855">
            <v>2013000100288</v>
          </cell>
          <cell r="L1855" t="str">
            <v>INVESTIGACIÓN APLICADA A LA MODELACION DEL TERRITORIO A PARTIR DEL ANÁLISIS GEOMORFOLÓGICO DEL DEPARTAMENTO BOYACÁ</v>
          </cell>
          <cell r="M1855">
            <v>62.52</v>
          </cell>
          <cell r="N1855">
            <v>42.63</v>
          </cell>
          <cell r="O1855" t="str">
            <v>CONTRATADO EN EJECUCIÓN</v>
          </cell>
        </row>
        <row r="1856">
          <cell r="K1856">
            <v>2013004150003</v>
          </cell>
          <cell r="L1856" t="str">
            <v>SANEAMIENTO Y FORMALIZACION DE LA PROPIEDAD RURAL EN LAS ZONAS DE FORMALIZACION MASIVA UNO Y DOS DEL MUNICIPIO DE RAMIRIQUÍ DEPARTAMENTO DE BOYACÁ</v>
          </cell>
          <cell r="M1856">
            <v>8.6300000000000008</v>
          </cell>
          <cell r="N1856">
            <v>0</v>
          </cell>
          <cell r="O1856" t="str">
            <v>CONTRATADO EN EJECUCIÓN</v>
          </cell>
        </row>
        <row r="1857">
          <cell r="K1857">
            <v>2013004150004</v>
          </cell>
          <cell r="L1857" t="str">
            <v>SUMINISTRO PARA BRINDAR COMPLEMENTO ALIMENTARIO A N.N.A. DE I.E. OFICIALES DURANTE EL PRIMER SEMESTRE DEL CALENDARIO ESCOLAR 2014 EN EL DEPARTAMENTO DE BOYACÁ</v>
          </cell>
          <cell r="M1857">
            <v>100</v>
          </cell>
          <cell r="N1857">
            <v>92.58</v>
          </cell>
          <cell r="O1857" t="str">
            <v>TERMINADO</v>
          </cell>
        </row>
        <row r="1858">
          <cell r="K1858">
            <v>2013004150007</v>
          </cell>
          <cell r="L1858" t="str">
            <v>MEJORAMIENTO Y REHABILITACIÓN DE LA VÍA CÓDIGO 6210 SECTOR LA Y-PUENTE BLANCO-SOGAMOSO PASO URBANO ENTRE CALLE 22(EL LAGUITO) A CALLE 58B(GUSTAVO JIMENEZ) MUNICIPIO DE SOGAMOSO, DEPARTAMENTO DE BOYACÁ</v>
          </cell>
          <cell r="M1858">
            <v>87.74</v>
          </cell>
          <cell r="N1858">
            <v>97.77</v>
          </cell>
          <cell r="O1858" t="str">
            <v>CONTRATADO EN EJECUCIÓN</v>
          </cell>
        </row>
        <row r="1859">
          <cell r="K1859">
            <v>2014000050007</v>
          </cell>
          <cell r="L1859" t="str">
            <v>MEJORAMIENTO VÍA NOBSA- CHÁMEZA - NAZARETH - SOGAMOSO - PRIMERA ETAPA</v>
          </cell>
          <cell r="M1859">
            <v>0</v>
          </cell>
          <cell r="N1859">
            <v>38.01</v>
          </cell>
          <cell r="O1859" t="str">
            <v>CONTRATADO EN EJECUCIÓN</v>
          </cell>
        </row>
        <row r="1860">
          <cell r="K1860">
            <v>2014000050008</v>
          </cell>
          <cell r="L1860" t="str">
            <v>MEJORAMIENTO DE LA DOTACIÓN DE MENAJE DE LAS INSTITUCIONES EDUCATIVAS OFICIALES DE LOS 120 MUNICIPIOS NO CERTIFICADOS DEL DEPARTAMENTO DE BOYACÁ</v>
          </cell>
          <cell r="M1860">
            <v>100</v>
          </cell>
          <cell r="N1860">
            <v>100</v>
          </cell>
          <cell r="O1860" t="str">
            <v>CERRADO</v>
          </cell>
        </row>
        <row r="1861">
          <cell r="K1861">
            <v>2014000050031</v>
          </cell>
          <cell r="L1861" t="str">
            <v>SUMINISTRO PARA BRINDAR COMPLEMENTO ALIMENTARIO A N.N.A. DE I.E. OFICIALES DURANTE EL SEGUNDO SEMESTRE DEL AÑO 2014 DEPARTAMENTO DE BOYACA, CENTRO ORIENTE</v>
          </cell>
          <cell r="M1861">
            <v>100</v>
          </cell>
          <cell r="N1861">
            <v>77.64</v>
          </cell>
          <cell r="O1861" t="str">
            <v>TERMINADO</v>
          </cell>
        </row>
        <row r="1862">
          <cell r="K1862">
            <v>2014000050036</v>
          </cell>
          <cell r="L1862" t="str">
            <v>CONSTRUCCIÓN DEL NUEVO TERMINAL REGIONAL DE TRANSPORTE DE PASAJEROS DEL MUNICIPIO DE TUNJA - DEPARTAMENTO DE BOYACÁ</v>
          </cell>
          <cell r="M1862">
            <v>46.98</v>
          </cell>
          <cell r="N1862">
            <v>62.2</v>
          </cell>
          <cell r="O1862" t="str">
            <v>CONTRATADO EN EJECUCIÓN</v>
          </cell>
        </row>
        <row r="1863">
          <cell r="K1863">
            <v>2014000050045</v>
          </cell>
          <cell r="L1863" t="str">
            <v>ESTUDIOS ARQUEOLOGICO, DE MERCADO E INGENIERIA PARA LA CONSTRUCCION DE UNA INFRAESTRUCTURA DESTINADA A LA CONSERVACION ARQUEOLOGI CA Y EL TURISMO CULTURAL EN EL MARCO DEL CONTRATO PLAN, MUNICIPIO DE GÜICAN DEPARTAMENTO DE BOYACA</v>
          </cell>
          <cell r="M1863">
            <v>0</v>
          </cell>
          <cell r="N1863">
            <v>0</v>
          </cell>
          <cell r="O1863" t="str">
            <v>SIN CONTRATAR</v>
          </cell>
        </row>
        <row r="1864">
          <cell r="K1864">
            <v>2014000050046</v>
          </cell>
          <cell r="L1864" t="str">
            <v>ESTUDIOS Y DISEÑOS DEL CENTRO DEPORTIVO DE ALTO RENDIMIENTO EN EL MARCO DEL CONTRATO PLAN BOYACÁ MUNICIPIO DE PAIPA DEPARTAMENTO DE BOYACA</v>
          </cell>
          <cell r="M1864">
            <v>0</v>
          </cell>
          <cell r="N1864">
            <v>0</v>
          </cell>
          <cell r="O1864" t="str">
            <v>CONTRATADO SIN ACTA DE INICIO</v>
          </cell>
        </row>
        <row r="1865">
          <cell r="K1865">
            <v>2014000050049</v>
          </cell>
          <cell r="L1865" t="str">
            <v>SUMINISTRO PARA BRINDAR COMPLEMENTO ALIMENTARIO A LOS NIÑOS, NIÑAS Y ADOLESCENTES DE LAS INSTITUCIONES EDUCATIVAS OFICIALES DURANTE EL AÑO 2015 DEPARTAMENTO DE BOYACA</v>
          </cell>
          <cell r="M1865">
            <v>83.19</v>
          </cell>
          <cell r="N1865">
            <v>85.19</v>
          </cell>
          <cell r="O1865" t="str">
            <v>CONTRATADO EN EJECUCIÓN</v>
          </cell>
        </row>
        <row r="1866">
          <cell r="K1866">
            <v>2014000050052</v>
          </cell>
          <cell r="L1866" t="str">
            <v>MEJORAMIENTO Y REHABILITACION DE LA  AVENIDA CIRCUNVALAR SECTOR HIGUERAS - INTERSECCIÓN AVENIDA DE LAS  AMERICAS, DEL MUNICIPIO DE DUITAMA, DEPARTAMENTO DE BOYACA.</v>
          </cell>
          <cell r="M1866">
            <v>0</v>
          </cell>
          <cell r="N1866">
            <v>0</v>
          </cell>
          <cell r="O1866" t="str">
            <v>CONTRATADO EN EJECUCIÓN</v>
          </cell>
        </row>
        <row r="1867">
          <cell r="K1867">
            <v>2014000050055</v>
          </cell>
          <cell r="L1867" t="str">
            <v>MEJORAMIENTO DE UNIDADES DE VIVIENDA RURAL ENMARCADAS DENTRO DEL CONTRATO PLAN PARA EL DEPARTAMENTO DE BOYACA</v>
          </cell>
          <cell r="M1867">
            <v>21.73</v>
          </cell>
          <cell r="N1867">
            <v>32.75</v>
          </cell>
          <cell r="O1867" t="str">
            <v>CONTRATADO EN EJECUCIÓN</v>
          </cell>
        </row>
        <row r="1868">
          <cell r="K1868">
            <v>2014004150006</v>
          </cell>
          <cell r="L1868" t="str">
            <v>SUMINISTRO E INSTALACIÓN DE 12 PARQUES INFANTILES Y GIMNASIOS AL AIRE LIBRE EN EL MUNICIPIO DE TUNJA, DEPARTAMENTO DE BOYACÁ</v>
          </cell>
          <cell r="M1868">
            <v>98.78</v>
          </cell>
          <cell r="N1868">
            <v>98.57</v>
          </cell>
          <cell r="O1868" t="str">
            <v>PARA CIERRE</v>
          </cell>
        </row>
        <row r="1869">
          <cell r="K1869">
            <v>2015000050002</v>
          </cell>
          <cell r="L1869" t="str">
            <v>MEJORAMIENTO Y REHABILITACIÓN DE LA VÍA MONIQUIRÁ - TOGÜI - DEPARTAMENTO DE BOYACÁ</v>
          </cell>
          <cell r="M1869">
            <v>31.08</v>
          </cell>
          <cell r="N1869">
            <v>59.94</v>
          </cell>
          <cell r="O1869" t="str">
            <v>CONTRATADO EN EJECUCIÓN</v>
          </cell>
        </row>
        <row r="1870">
          <cell r="K1870">
            <v>2015000050003</v>
          </cell>
          <cell r="L1870" t="str">
            <v>MEJORAMIENTO Y PAVIMENTACIÓN DE LA VÍA QUE COMUNICA EL LÍMITE DEPARTAMENTAL DEL MUNICIPIO DE VILLAPINZÓN CON LOS MUNICIPIOS DE TURMEQUÉ Y TIBANA DEL DEPARTAMENTO DE BOYACÁ</v>
          </cell>
          <cell r="M1870">
            <v>0</v>
          </cell>
          <cell r="N1870">
            <v>11.86</v>
          </cell>
          <cell r="O1870" t="str">
            <v>CONTRATADO EN EJECUCIÓN</v>
          </cell>
        </row>
        <row r="1871">
          <cell r="K1871">
            <v>2015000050049</v>
          </cell>
          <cell r="L1871" t="str">
            <v>CONSTRUCCIÓN DE LA SEDE KENNEDY  DE  LA INSTITUCIÓN EDUCATIVA TÉCNICA NACIONAL  DE NOBSA, DEL MUNICIPIO DE NOBSA, DEPARTAMENTO DE BOYACÁ</v>
          </cell>
          <cell r="M1871">
            <v>11.22</v>
          </cell>
          <cell r="N1871">
            <v>29.22</v>
          </cell>
          <cell r="O1871" t="str">
            <v>CONTRATADO EN EJECUCIÓN</v>
          </cell>
        </row>
        <row r="1872">
          <cell r="K1872">
            <v>2015000050051</v>
          </cell>
          <cell r="L1872" t="str">
            <v>MEJORAMIENTO Y REHABILITACIÓN DE EJES VIALES, DENTRO DE LOS COMPROMISOS DEL CONTRATO PLAN PARA BOYACÁ, EN EL MUNICIPIO DE PAIPA, DEPARTAMENTO DE BOYACÁ, CENTRO ORIENTE</v>
          </cell>
          <cell r="M1872">
            <v>0</v>
          </cell>
          <cell r="N1872">
            <v>0</v>
          </cell>
          <cell r="O1872" t="str">
            <v>EN PROCESO DE CONTRATACIÓN</v>
          </cell>
        </row>
        <row r="1873">
          <cell r="K1873">
            <v>2015000050066</v>
          </cell>
          <cell r="L1873" t="str">
            <v>FORTALECIMIENTO DE LA CAPACIDAD INSTALADA DEL HEMOCENTRO DEL CENTRO ORIENTE COLOMBIANO DEPARTAMENTO DE BOYACÁ</v>
          </cell>
          <cell r="M1873">
            <v>0</v>
          </cell>
          <cell r="N1873">
            <v>0</v>
          </cell>
          <cell r="O1873" t="str">
            <v>CONTRATADO EN EJECUCIÓN</v>
          </cell>
        </row>
        <row r="1874">
          <cell r="K1874">
            <v>2015000050069</v>
          </cell>
          <cell r="L1874" t="str">
            <v>ESTUDIOS Y DISEÑOS PARA LA CONSTRUCCIÓN DEL CENTRO DE ATENCIÓN ESPECIALIZADA (CAE) PARA EL DEPARTAMENTO DE BOYACA CENTRO ORIENTE</v>
          </cell>
          <cell r="M1874">
            <v>0</v>
          </cell>
          <cell r="N1874">
            <v>0</v>
          </cell>
          <cell r="O1874" t="str">
            <v>SIN CONTRATAR</v>
          </cell>
        </row>
        <row r="1875">
          <cell r="K1875">
            <v>2015004150009</v>
          </cell>
          <cell r="L1875" t="str">
            <v>CONSTRUCCIÓN DE PAVIMENTO EN CONCRETO SIMPLE URBANIZACIÓN TIERRA DEL SOL DEL MUNICIPIO DE SOGAMOSO DEPARTAMENTO DE BOYACÁ</v>
          </cell>
          <cell r="M1875">
            <v>0</v>
          </cell>
          <cell r="N1875">
            <v>0</v>
          </cell>
          <cell r="O1875" t="str">
            <v>CONTRATADO EN EJECUCIÓN</v>
          </cell>
        </row>
        <row r="1876">
          <cell r="K1876">
            <v>2015004150013</v>
          </cell>
          <cell r="L1876" t="str">
            <v>APOYO A LA FINANCIACIÓN PARA UN PROYECTO DE  VIVIENDA DE INTERÉS SOCIAL PARA AHORRADORES PRIMERA ETAPA EN EL DEPARTAMENTO DE BOYACA</v>
          </cell>
          <cell r="M1876">
            <v>0</v>
          </cell>
          <cell r="N1876">
            <v>0</v>
          </cell>
          <cell r="O1876" t="str">
            <v>CONTRATADO EN EJECUCIÓN</v>
          </cell>
        </row>
        <row r="1877">
          <cell r="K1877">
            <v>2015004150017</v>
          </cell>
          <cell r="L1877" t="str">
            <v>MEJORAMIENTO Y MANTENIMIENTO DE VIAS URBANAS EN EL MUNICIPIO DE DUITAMA - DEPARTAMENTO DE  BOYACÁ</v>
          </cell>
          <cell r="M1877">
            <v>73.69</v>
          </cell>
          <cell r="N1877">
            <v>82.9</v>
          </cell>
          <cell r="O1877" t="str">
            <v>CONTRATADO EN EJECUCIÓN</v>
          </cell>
        </row>
        <row r="1878">
          <cell r="K1878">
            <v>2015004150018</v>
          </cell>
          <cell r="L1878" t="str">
            <v>CONSTRUCCIÓN , MEJORAMIENTO Y ADECUACION DE ESCENARIOS DEPORTIVOS EN EL MUNICIPIO DE DUITAMA - BOYACÁ</v>
          </cell>
          <cell r="M1878">
            <v>47.23</v>
          </cell>
          <cell r="N1878">
            <v>53.49</v>
          </cell>
          <cell r="O1878" t="str">
            <v>CONTRATADO EN EJECUCIÓN</v>
          </cell>
        </row>
        <row r="1879">
          <cell r="K1879">
            <v>2015004150025</v>
          </cell>
          <cell r="L1879" t="str">
            <v>MANTENIMIENTO DE VÍAS URBANAS EN EL MUNICIPIO DE CHIQUINQUIRÁ DEPARTAMENTO DE BOYACÁ</v>
          </cell>
          <cell r="M1879">
            <v>0</v>
          </cell>
          <cell r="N1879">
            <v>0</v>
          </cell>
          <cell r="O1879" t="str">
            <v>CONTRATADO EN EJECUCIÓN</v>
          </cell>
        </row>
        <row r="1880">
          <cell r="K1880">
            <v>2015004150055</v>
          </cell>
          <cell r="L1880" t="str">
            <v>ESTUDIOS , DISEÑOS DE INGENIERIA DE DETALLE Y ADQUISICIÓN DE PREDIO PARA LA CONSTRUCCIÓN  DEL PARQUE CIENTIFICO - TECNOLOGICO Y DE INNOVACION DEL SECTOR MINERO - ENERGETICO EN  EL MARCO DEL CONTRATO PLAN DEPARTAMENTO DE BOYACA</v>
          </cell>
          <cell r="M1880">
            <v>68.8</v>
          </cell>
          <cell r="N1880">
            <v>64.19</v>
          </cell>
          <cell r="O1880" t="str">
            <v>CONTRATADO EN EJECUCIÓN</v>
          </cell>
        </row>
        <row r="1881">
          <cell r="K1881">
            <v>2015004150056</v>
          </cell>
          <cell r="L1881" t="str">
            <v>ESTUDIOS DISEÑOS, CONSTRUCCION, MANTENIMIENTO, REHABILITACION Y MEJORAMIENTO DEL PASO POR SOGAMOSO DE LA RED VIAL NACIONAL EN EL DEPARTAMENTO DE BOYACA</v>
          </cell>
          <cell r="M1881">
            <v>0</v>
          </cell>
          <cell r="N1881">
            <v>0</v>
          </cell>
          <cell r="O1881" t="str">
            <v>SIN CONTRATAR</v>
          </cell>
        </row>
        <row r="1882">
          <cell r="K1882">
            <v>2016000050001</v>
          </cell>
          <cell r="L1882" t="str">
            <v>SUMINISTRO PARA BRINDAR COMPLEMENTO ALIMENTARIO A LOS NIÑOS, NIÑAS, ADOLESCENTES Y JOVENES DE LAS INSTITUCIONES EDUCATIVAS OFICIALES DURANTE EL AÑO 2016 DEPARTAMENTO DE BOYACA</v>
          </cell>
          <cell r="M1882">
            <v>27.01</v>
          </cell>
          <cell r="N1882">
            <v>42.89</v>
          </cell>
          <cell r="O1882" t="str">
            <v>CONTRATADO EN EJECUCIÓN</v>
          </cell>
        </row>
        <row r="1883">
          <cell r="K1883">
            <v>2012004150022</v>
          </cell>
          <cell r="L1883" t="str">
            <v>CONSTRUCCIÓN ,  TERMINACIÓN Y ADECUCIÓN  DE LA PRIMERA ETAPA NUEVA SEDE DE LA ESE HOSPITAL SAN VICENTE DE RAMIRIQUÍ DEPARTAMENTO DE BOYACÁ</v>
          </cell>
          <cell r="M1883">
            <v>99.99</v>
          </cell>
          <cell r="N1883">
            <v>100</v>
          </cell>
          <cell r="O1883" t="str">
            <v>TERMINADO</v>
          </cell>
        </row>
        <row r="1884">
          <cell r="K1884">
            <v>2015000050017</v>
          </cell>
          <cell r="L1884" t="str">
            <v>CONSTRUCCIÓN DEL SISTEMA DE ALCANTARILLADO PLUVIAL Y SANITARIO DEL MUNICIPIO DE CHINAVITA</v>
          </cell>
          <cell r="M1884">
            <v>0</v>
          </cell>
          <cell r="N1884">
            <v>29.99</v>
          </cell>
          <cell r="O1884" t="str">
            <v>CONTRATADO EN EJECUCIÓN</v>
          </cell>
        </row>
        <row r="1885">
          <cell r="K1885">
            <v>2015000050027</v>
          </cell>
          <cell r="L1885" t="str">
            <v>CONSTRUCCIÓN DE LA OPTIMIZACIÓN DEL SITEMA DE ALCANTARILLADO MUNICIPIO DE BRICEÑO</v>
          </cell>
          <cell r="M1885">
            <v>0</v>
          </cell>
          <cell r="N1885">
            <v>0</v>
          </cell>
          <cell r="O1885" t="str">
            <v>CONTRATADO EN EJECUCIÓN</v>
          </cell>
        </row>
        <row r="1886">
          <cell r="K1886">
            <v>2015000050028</v>
          </cell>
          <cell r="L1886" t="str">
            <v>CONSTRUCCIÓN DE ALCANTARILLADO SANITARIO, PLUVIAL Y PLANTA DE TRATAMIENTO DE AGUAS RESIDUALES DEL CENTRO POBLADO SANTA TERESA, MUNICIPIO DE SAN LUIS DE GACENO DEPARTAMENTO DE BOYACÁ</v>
          </cell>
          <cell r="M1886">
            <v>25.81</v>
          </cell>
          <cell r="N1886">
            <v>29.96</v>
          </cell>
          <cell r="O1886" t="str">
            <v>CONTRATADO EN EJECUCIÓN</v>
          </cell>
        </row>
        <row r="1887">
          <cell r="K1887">
            <v>2015000050036</v>
          </cell>
          <cell r="L1887" t="str">
            <v>CONSTRUCCIÓN INTERCEPTOR ALCANTARILLADO COMBINADO DEL MUNICIPIO DE TIPACOQUE</v>
          </cell>
          <cell r="M1887">
            <v>48.8</v>
          </cell>
          <cell r="N1887">
            <v>65.150000000000006</v>
          </cell>
          <cell r="O1887" t="str">
            <v>CONTRATADO EN EJECUCIÓN</v>
          </cell>
        </row>
        <row r="1888">
          <cell r="K1888">
            <v>2015000050037</v>
          </cell>
          <cell r="L1888" t="str">
            <v>CONSTRUCCIÓN DEL INTERCEPTOR DEL SISTEMA DE ALCANTARILLADO COMBINADO DEL CASCO URBANO - MUNICIPIO DE TURMEQUÉ</v>
          </cell>
          <cell r="M1888">
            <v>74.650000000000006</v>
          </cell>
          <cell r="N1888">
            <v>83.42</v>
          </cell>
          <cell r="O1888" t="str">
            <v>CONTRATADO EN EJECUCIÓN</v>
          </cell>
        </row>
        <row r="1889">
          <cell r="K1889">
            <v>2015000050060</v>
          </cell>
          <cell r="L1889" t="str">
            <v>PROTECCIÓN CONTRA LA CORROSION A LAS ESTRUCTURAS EN CONCRETO REFORZADO DE LA PLANTA DE TRATAMIENTO DE AGUAS RESIDUALES PTAR, DEL MUNICIPIO DE SOGAMOSO, BOYACÁ</v>
          </cell>
          <cell r="M1889">
            <v>94</v>
          </cell>
          <cell r="N1889">
            <v>76.33</v>
          </cell>
          <cell r="O1889" t="str">
            <v>CONTRATADO EN EJECUCIÓN</v>
          </cell>
        </row>
        <row r="1890">
          <cell r="K1890">
            <v>2015004150057</v>
          </cell>
          <cell r="L1890" t="str">
            <v>CONSTRUCCIÓN ACUEDUCTO REGIONAL VEREDAS SANTA BARBARA, LAS MERCEDES, SAN RAFAEL Y SAN FRANCISCO PRIMERA ETAPA (ADUCCIÓN CONDUCCIÓN VEREDA SANTA BARBARA) MUNICIPIO DE CÓMBITA</v>
          </cell>
          <cell r="M1890">
            <v>0</v>
          </cell>
          <cell r="N1890">
            <v>0</v>
          </cell>
          <cell r="O1890" t="str">
            <v>SIN CONTRATAR</v>
          </cell>
        </row>
        <row r="1891">
          <cell r="K1891">
            <v>2013000050072</v>
          </cell>
          <cell r="L1891" t="str">
            <v>CONSTRUCCIÓN DE 40 BIOPARQUES Y/O GIMNASIOS AL AIRE LIBRE PARA ALGUNOS MUNICIPIOS Y EL INSTITUTO DE DEPORTES DEL DEPARTAMENTO PARA MEJORAR LA CALIDAD DE LA POBLACION BOYACENSE</v>
          </cell>
          <cell r="M1891">
            <v>99.66</v>
          </cell>
          <cell r="N1891">
            <v>63.24</v>
          </cell>
          <cell r="O1891" t="str">
            <v>TERMINADO</v>
          </cell>
        </row>
        <row r="1892">
          <cell r="K1892">
            <v>2014004150002</v>
          </cell>
          <cell r="L1892" t="str">
            <v>SUMINISTRO E INSTALCION DE ILUMINACION DE EMERGENCIA PARA EL ESTADIO LA INDEPENDENCIA DE LA VILLA OLIMPICA DE  INDEPORTES BOYACA</v>
          </cell>
          <cell r="M1892">
            <v>100</v>
          </cell>
          <cell r="N1892">
            <v>0</v>
          </cell>
          <cell r="O1892" t="str">
            <v>TERMINADO</v>
          </cell>
        </row>
        <row r="1893">
          <cell r="K1893">
            <v>2015004150002</v>
          </cell>
          <cell r="L1893" t="str">
            <v>APOYO A LA FINANCIACIÓN DE 594 VIVIENDAS PARQUE RESIDENCIAL SAN MIGUEL ARCANGEL DEL MUNICIPIO DE SOGAMOSO DEPARTAMENTO DE BOYACÁ</v>
          </cell>
          <cell r="M1893">
            <v>0</v>
          </cell>
          <cell r="N1893">
            <v>0</v>
          </cell>
          <cell r="O1893" t="str">
            <v>CONTRATADO EN EJECUCIÓN</v>
          </cell>
        </row>
        <row r="1894">
          <cell r="K1894">
            <v>2015004150019</v>
          </cell>
          <cell r="L1894" t="str">
            <v>MEJORAMIENTO Y REHABILITACION DE VIA RURAL EL AHIRICO VEREDA DE TOBAL EN EL MUNICIPIO DE AQUITANIA DEPARTAMENTO DE BOYACA</v>
          </cell>
          <cell r="M1894">
            <v>15.45</v>
          </cell>
          <cell r="N1894">
            <v>0</v>
          </cell>
          <cell r="O1894" t="str">
            <v>CONTRATADO EN EJECUCIÓN</v>
          </cell>
        </row>
        <row r="1895">
          <cell r="K1895">
            <v>2015004150023</v>
          </cell>
          <cell r="L1895" t="str">
            <v>CONSTRUCCIÓN DE OBRAS PARA LA REESTRUCTURACIÓN INTEGRAL DE LA PLAZA DE MERCADO DEL MUNICIPIO DE ARCABUCO, BOYACÁ</v>
          </cell>
          <cell r="M1895">
            <v>100</v>
          </cell>
          <cell r="N1895">
            <v>99.56</v>
          </cell>
          <cell r="O1895" t="str">
            <v>TERMINADO</v>
          </cell>
        </row>
        <row r="1896">
          <cell r="K1896">
            <v>2013004150002</v>
          </cell>
          <cell r="L1896" t="str">
            <v>CONSTRUCCIÓN PARQUE 250 AÑOS MUNICIPIO DE BELÉN, BOYACÁ, CENTRO ORIENTE</v>
          </cell>
          <cell r="M1896">
            <v>100</v>
          </cell>
          <cell r="N1896">
            <v>90.81</v>
          </cell>
          <cell r="O1896" t="str">
            <v>TERMINADO</v>
          </cell>
        </row>
        <row r="1897">
          <cell r="K1897">
            <v>2013004150012</v>
          </cell>
          <cell r="L1897" t="str">
            <v>CONSTRUCCIÓN TERMINACIÓN DE LA NUEVA SEDE DEL CENTRO DE SALUD DEL MUNICIPIO DE BOAVITA, DEPARTAMENTO DE BOYACÁ</v>
          </cell>
          <cell r="M1897">
            <v>100</v>
          </cell>
          <cell r="N1897">
            <v>0</v>
          </cell>
          <cell r="O1897" t="str">
            <v>TERMINADO</v>
          </cell>
        </row>
        <row r="1898">
          <cell r="K1898">
            <v>2012004150006</v>
          </cell>
          <cell r="L1898" t="str">
            <v>CONSTRUCCIÓN DE LA II ETAPA DE LA NUEVA SEDE DE LA E.S.ECENTRO DE SALUD SAN JOSE  DEL MUNICIPIO DE BOYACA BOYACÁ, CENTRO ORIENTE</v>
          </cell>
          <cell r="M1898">
            <v>99.95</v>
          </cell>
          <cell r="N1898">
            <v>99.06</v>
          </cell>
          <cell r="O1898" t="str">
            <v>TERMINADO</v>
          </cell>
        </row>
        <row r="1899">
          <cell r="K1899">
            <v>2015004150021</v>
          </cell>
          <cell r="L1899" t="str">
            <v>MEJORAMIENTO CON LA PAVIMENTACION DE VIAS URBANAS EN EL MUNICIPIO DE CAMPOHERMOSO DEPARTAMENTO DE BOYACÁ</v>
          </cell>
          <cell r="M1899">
            <v>100</v>
          </cell>
          <cell r="N1899">
            <v>100</v>
          </cell>
          <cell r="O1899" t="str">
            <v>TERMINADO</v>
          </cell>
        </row>
        <row r="1900">
          <cell r="K1900">
            <v>2014004150012</v>
          </cell>
          <cell r="L1900" t="str">
            <v>CONSTRUCCIÓN DEL PUENTE GAQUE SOBRE EL RÍO FUSAVITA DEL MUNICIPIO DE CHINAVITA, DEPARTAMENTO DE BOYACÁ</v>
          </cell>
          <cell r="M1900">
            <v>79.78</v>
          </cell>
          <cell r="N1900">
            <v>80.569999999999993</v>
          </cell>
          <cell r="O1900" t="str">
            <v>CONTRATADO EN EJECUCIÓN</v>
          </cell>
        </row>
        <row r="1901">
          <cell r="K1901">
            <v>2012004150005</v>
          </cell>
          <cell r="L1901" t="str">
            <v>CONSTRUCCIÓN DE LA TERMINACION DE LA NUEVA SEDE DE LA ESE  CENTRO DE SALUD DE CHITARAQUE-DEPARTAMENTO DE BOYACAÁ CHITARAQUE, BOYACÁ, CENTRO ORIENTE</v>
          </cell>
          <cell r="M1901">
            <v>100</v>
          </cell>
          <cell r="N1901">
            <v>99.99</v>
          </cell>
          <cell r="O1901" t="str">
            <v>TERMINADO</v>
          </cell>
        </row>
        <row r="1902">
          <cell r="K1902">
            <v>2013004150005</v>
          </cell>
          <cell r="L1902" t="str">
            <v>MEJORAMIENTO Y PAVIMENTACION DE LA VIA CHITARAQUE - CARBONERA MUNICIPIO DE CHITARAQUE, DEPARTAMENTO DE BOYACÁ</v>
          </cell>
          <cell r="M1902">
            <v>99.94</v>
          </cell>
          <cell r="N1902">
            <v>100</v>
          </cell>
          <cell r="O1902" t="str">
            <v>TERMINADO</v>
          </cell>
        </row>
        <row r="1903">
          <cell r="K1903">
            <v>2015004150003</v>
          </cell>
          <cell r="L1903" t="str">
            <v>MEJORAMIENTO Y REHABILITACION DE LA VIA PUENTE TIERRA - ALTO DEL VIENTO - ESCUELA MOTAVITA MUNICIPIO DE CHITARAQUE, BOYACÁ</v>
          </cell>
          <cell r="M1903">
            <v>25.53</v>
          </cell>
          <cell r="N1903">
            <v>0</v>
          </cell>
          <cell r="O1903" t="str">
            <v>CONTRATADO EN EJECUCIÓN</v>
          </cell>
        </row>
        <row r="1904">
          <cell r="K1904">
            <v>2015004150033</v>
          </cell>
          <cell r="L1904" t="str">
            <v>CONSTRUCCIÓN DE CAFETERIA ESCOLAR Y SALA DE PROFESORES EN LA INSTITUCION EDUCATIVA TECNICA AGROPECUARIA, SEDE PRINCIPAL, CHIVATÁ, BOYACÁ, CENTRO ORIENTE</v>
          </cell>
          <cell r="M1904">
            <v>100</v>
          </cell>
          <cell r="N1904">
            <v>99.99</v>
          </cell>
          <cell r="O1904" t="str">
            <v>PARA CIERRE</v>
          </cell>
        </row>
        <row r="1905">
          <cell r="K1905">
            <v>2015004150038</v>
          </cell>
          <cell r="L1905" t="str">
            <v>MEJORAMIENTO DE LAS VIAS  SAN VICENTE LA CASCAJERA  Y PUENTE PINEDA ALTO DEL AGUARDIENTE, MEDIANTE LA CONSTRUCCION DE PLACA HUELLA MUNICIPIO DE CIÉNEGA, BOYACÁ, CENTRO ORIENTE</v>
          </cell>
          <cell r="M1905">
            <v>100</v>
          </cell>
          <cell r="N1905">
            <v>100</v>
          </cell>
          <cell r="O1905" t="str">
            <v>TERMINADO</v>
          </cell>
        </row>
        <row r="1906">
          <cell r="K1906">
            <v>2015004150048</v>
          </cell>
          <cell r="L1906" t="str">
            <v>CONSTRUCCIÓN VIVIENDA DE INTERES SOCIAL EN EL SECTOR RURAL DEL MUNICIPIO DE COPER</v>
          </cell>
          <cell r="M1906">
            <v>0</v>
          </cell>
          <cell r="N1906">
            <v>0</v>
          </cell>
          <cell r="O1906" t="str">
            <v>SIN CONTRATAR</v>
          </cell>
        </row>
        <row r="1907">
          <cell r="K1907">
            <v>2013004150013</v>
          </cell>
          <cell r="L1907" t="str">
            <v>FORTALECIMIENTO DE LA RECOLECCION  DE RESIDUOS  SOLIDOS MEDIANTE LA ADQUISICION DE UN VEHICULO  RECOLECTOR - COMPACTADOR  PARA EL MUNICIPIO DE CUBARÁ - DEPARTAMNETO DE BOYACÁ</v>
          </cell>
          <cell r="M1907">
            <v>100</v>
          </cell>
          <cell r="N1907">
            <v>100</v>
          </cell>
          <cell r="O1907" t="str">
            <v>CERRADO</v>
          </cell>
        </row>
        <row r="1908">
          <cell r="K1908">
            <v>2014004150005</v>
          </cell>
          <cell r="L1908" t="str">
            <v>MEJORAMIENTO VÍAS URBANAS MUNICIPIO DE GUATEQUE, DEPARTAMENTO DE BOYACÁ.</v>
          </cell>
          <cell r="M1908">
            <v>100</v>
          </cell>
          <cell r="N1908">
            <v>99.79</v>
          </cell>
          <cell r="O1908" t="str">
            <v>TERMINADO</v>
          </cell>
        </row>
        <row r="1909">
          <cell r="K1909">
            <v>2015004150042</v>
          </cell>
          <cell r="L1909" t="str">
            <v>CONSTRUCCIÓN PARQUE RECREACIONAL Y BIOSALUDABLE EN EL MUNICIPIO DE JENESANO</v>
          </cell>
          <cell r="M1909">
            <v>100</v>
          </cell>
          <cell r="N1909">
            <v>48.15</v>
          </cell>
          <cell r="O1909" t="str">
            <v>TERMINADO</v>
          </cell>
        </row>
        <row r="1910">
          <cell r="K1910">
            <v>2015004150047</v>
          </cell>
          <cell r="L1910" t="str">
            <v>CONSTRUCCIÓN PAVIMENTO RÍGIDO EN LAS VIAS ALEDAÑAS AL PARQUE PRINCIPAL LA CAPILLA, BOYACÁ, CENTRO ORIENTE</v>
          </cell>
          <cell r="M1910">
            <v>0</v>
          </cell>
          <cell r="N1910">
            <v>47.45</v>
          </cell>
          <cell r="O1910" t="str">
            <v>CONTRATADO EN EJECUCIÓN</v>
          </cell>
        </row>
        <row r="1911">
          <cell r="K1911">
            <v>2015004150044</v>
          </cell>
          <cell r="L1911" t="str">
            <v>CONSTRUCCIÓN DE ALCANTARILLAS Y PLACA HUELLAS EN LA VEREDA CHAPÓN - SECTOR MATE GUADUA DEL MUNICIPIO DE LA VICTORIA - BOYACÁ</v>
          </cell>
          <cell r="M1911">
            <v>63.05</v>
          </cell>
          <cell r="N1911">
            <v>0</v>
          </cell>
          <cell r="O1911" t="str">
            <v>CONTRATADO EN EJECUCIÓN</v>
          </cell>
        </row>
        <row r="1912">
          <cell r="K1912">
            <v>2013004150021</v>
          </cell>
          <cell r="L1912" t="str">
            <v>CONSTRUCCIÓN DE UN PUENTE SOBRE EL RIO SIAMA, VÍA LABRANZAGRANDE - MONGUA, MUNICIPIO DE LABRANZAGRANDE, BOYACÁ</v>
          </cell>
          <cell r="M1912">
            <v>100</v>
          </cell>
          <cell r="N1912">
            <v>59.49</v>
          </cell>
          <cell r="O1912" t="str">
            <v>TERMINADO</v>
          </cell>
        </row>
        <row r="1913">
          <cell r="K1913">
            <v>2013000050032</v>
          </cell>
          <cell r="L1913" t="str">
            <v>RECUPERACIÓN VIA QUE DESDE LA ALTERNA AL LLANO CONDUCE AL AREA URBANA MUNICIPIO DE MACANAL DEPARTAMENTO DE BOYACÁ</v>
          </cell>
          <cell r="M1913">
            <v>0</v>
          </cell>
          <cell r="N1913">
            <v>48.5</v>
          </cell>
          <cell r="O1913" t="str">
            <v>CONTRATADO EN EJECUCIÓN</v>
          </cell>
        </row>
        <row r="1914">
          <cell r="K1914">
            <v>2015004150041</v>
          </cell>
          <cell r="L1914" t="str">
            <v>MEJORAMIENTO VÍAS URBANAS DEL MUNICIPIO DE MARIPÍ-DEPARTAMENTO DE BOYACÁ</v>
          </cell>
          <cell r="M1914">
            <v>100</v>
          </cell>
          <cell r="N1914">
            <v>100</v>
          </cell>
          <cell r="O1914" t="str">
            <v>TERMINADO</v>
          </cell>
        </row>
        <row r="1915">
          <cell r="K1915">
            <v>2015004150059</v>
          </cell>
          <cell r="L1915" t="str">
            <v>MEJORAMIENTO VÍAS RURALES MUNICIPIO DE MIRAFLORES, DEPARTAMENTO DE BOYACÁ, CENTRO ORIENTE</v>
          </cell>
          <cell r="M1915">
            <v>0</v>
          </cell>
          <cell r="N1915">
            <v>0</v>
          </cell>
          <cell r="O1915" t="str">
            <v>CONTRATADO EN EJECUCIÓN</v>
          </cell>
        </row>
        <row r="1916">
          <cell r="K1916">
            <v>2015004150007</v>
          </cell>
          <cell r="L1916" t="str">
            <v>CONSTRUCCIÓN DE PUENTE SOBRE LA QUEBRADA SISMOSA DEL MUNICIPIO DE MONGUA - DEPARTAMENTO DE BOYACÁ</v>
          </cell>
          <cell r="M1916">
            <v>0</v>
          </cell>
          <cell r="N1916">
            <v>47.45</v>
          </cell>
          <cell r="O1916" t="str">
            <v>CONTRATADO EN EJECUCIÓN</v>
          </cell>
        </row>
        <row r="1917">
          <cell r="K1917">
            <v>2015004150010</v>
          </cell>
          <cell r="L1917" t="str">
            <v>REHABILITACIÓN CALLE 4ª ENTRE CARRERAS 1ª Y 2ª, Y  MEJORAMIENTO CARRERA 1ª VÍA ESCUELA EL CARMEN DEL MUNICIPIO DE MONGUA - BOYACÁ</v>
          </cell>
          <cell r="M1917">
            <v>100</v>
          </cell>
          <cell r="N1917">
            <v>100</v>
          </cell>
          <cell r="O1917" t="str">
            <v>TERMINADO</v>
          </cell>
        </row>
        <row r="1918">
          <cell r="K1918">
            <v>2013004150015</v>
          </cell>
          <cell r="L1918" t="str">
            <v>CONSTRUCCIÓN DE VIVIENDA DE INTERÉS SOCIAL RURAL EN SITIO PROPIO DISPERSO RUMBO A LA REALIDAD EN EL MUNICIPIO DE MONIQUIRÁ DEPARTAMENTO BOYACÁ</v>
          </cell>
          <cell r="M1918">
            <v>87.82</v>
          </cell>
          <cell r="N1918">
            <v>74.040000000000006</v>
          </cell>
          <cell r="O1918" t="str">
            <v>CONTRATADO EN EJECUCIÓN</v>
          </cell>
        </row>
        <row r="1919">
          <cell r="K1919">
            <v>2013004150019</v>
          </cell>
          <cell r="L1919" t="str">
            <v>CONSTRUCCIÓN DE 21 VIVIENDAS DE INTERÉS SOCIAL EN EL ÁREA URBANA, DENOMINADO: ASOCIACIÓN POPULAR  DE VIVIENDA APV CASA LINDA EN EL MONIQUIRÁ, BOYACÁ.</v>
          </cell>
          <cell r="M1919">
            <v>84.03</v>
          </cell>
          <cell r="N1919">
            <v>84.55</v>
          </cell>
          <cell r="O1919" t="str">
            <v>CONTRATADO EN EJECUCIÓN</v>
          </cell>
        </row>
        <row r="1920">
          <cell r="K1920">
            <v>2015004150006</v>
          </cell>
          <cell r="L1920" t="str">
            <v>REHABILITACIÓN Y CONSTRUCCIÓN DE PLACA HUELLA EN LA VÍA VEREDA NEVAL Y CRUCES SECTOR EL GAQUE DEL MUNICIPIO DE MONIQUIRÁ - DEPARTAMENTO DE  BOYACÁ</v>
          </cell>
          <cell r="M1920">
            <v>99.55</v>
          </cell>
          <cell r="N1920">
            <v>98.17</v>
          </cell>
          <cell r="O1920" t="str">
            <v>PARA CIERRE</v>
          </cell>
        </row>
        <row r="1921">
          <cell r="K1921">
            <v>2015004150011</v>
          </cell>
          <cell r="L1921" t="str">
            <v>MEJORAMIENTO VIAS IMBITA SORCA SECTOR PUERTO PRINCIPE-ESCUELA DE SORCA, PUESTO DE SALUD VEREDA DE SORCA-ALTO DE MOMBITA, MUNICIPIO DE NUEVO COLON</v>
          </cell>
          <cell r="M1921">
            <v>99.98</v>
          </cell>
          <cell r="N1921">
            <v>100</v>
          </cell>
          <cell r="O1921" t="str">
            <v>TERMINADO</v>
          </cell>
        </row>
        <row r="1922">
          <cell r="K1922">
            <v>2015004150037</v>
          </cell>
          <cell r="L1922" t="str">
            <v>CONSTRUCCIÓN DE ALCANTARILLAS, FILTRO Y PLACA HUELLA DE LA VIA QUEBRADA GRANDE, EL UVO, ZAPATERO, ALFARAZ, PUENTE PIEDRA DEL MUNICIPIO DE NUEVO COLON</v>
          </cell>
          <cell r="M1922">
            <v>100</v>
          </cell>
          <cell r="N1922">
            <v>100</v>
          </cell>
          <cell r="O1922" t="str">
            <v>TERMINADO</v>
          </cell>
        </row>
        <row r="1923">
          <cell r="K1923">
            <v>2013004150020</v>
          </cell>
          <cell r="L1923" t="str">
            <v>MEJORAMIENTO Y PAVIMENTACIÓN EN CONCRETO RÍGIDO DE LAS VIAS QUE RODEAN LAS PLAZAS PRINCIPALES DE SIRASI Y LA URURIA DEL MUNICIPIO DE PÁEZ, DEPARTAMENTO DE BOYACÁ</v>
          </cell>
          <cell r="M1923">
            <v>100</v>
          </cell>
          <cell r="N1923">
            <v>83.28</v>
          </cell>
          <cell r="O1923" t="str">
            <v>TERMINADO</v>
          </cell>
        </row>
        <row r="1924">
          <cell r="K1924">
            <v>2014004150011</v>
          </cell>
          <cell r="L1924" t="str">
            <v>REMODELACIÓN PARQUE PRINCIPAL MUNICIPIO DE PÁEZ DEPARTAMENTO BOYACÁ</v>
          </cell>
          <cell r="M1924">
            <v>0</v>
          </cell>
          <cell r="N1924">
            <v>0</v>
          </cell>
          <cell r="O1924" t="str">
            <v>CONTRATADO EN EJECUCIÓN</v>
          </cell>
        </row>
        <row r="1925">
          <cell r="K1925">
            <v>2015004150050</v>
          </cell>
          <cell r="L1925" t="str">
            <v>CONSTRUCCIÓN DE VIVIENDA DE INTERES PRIORITARIO PARA LA URBANIZACION VILLA SAN DIEGO MUNICIPIO DE PAEZ DEPARTAMENTO DE BOYACA</v>
          </cell>
          <cell r="M1925">
            <v>0</v>
          </cell>
          <cell r="N1925">
            <v>40.42</v>
          </cell>
          <cell r="O1925" t="str">
            <v>CONTRATADO EN EJECUCIÓN</v>
          </cell>
        </row>
        <row r="1926">
          <cell r="K1926">
            <v>2013004150014</v>
          </cell>
          <cell r="L1926" t="str">
            <v>REHABILITACIÓN Y MANTENIMIENTO DE LAS VÍAS URBANAS DE LA CARRERA 4 ENTRE CALLES 1 Y 1A Y CARRERA 4 ENTRE CALLES 3 Y 4 DEL MUNICIPIO DE PAJARITO DEPARTAMENTO DE BOYACÁ</v>
          </cell>
          <cell r="M1926">
            <v>100</v>
          </cell>
          <cell r="N1926">
            <v>100</v>
          </cell>
          <cell r="O1926" t="str">
            <v>TERMINADO</v>
          </cell>
        </row>
        <row r="1927">
          <cell r="K1927">
            <v>2014000050029</v>
          </cell>
          <cell r="L1927" t="str">
            <v>CONSTRUCCIÓN DE LA RED DOMICILIARIA DE GAS NATURAL PARA EL CASCO URBANO DEL MUNICIPIO DE PAJARITO, BOYACÁ, CENTRO ORIENTE</v>
          </cell>
          <cell r="M1927">
            <v>100</v>
          </cell>
          <cell r="N1927">
            <v>100</v>
          </cell>
          <cell r="O1927" t="str">
            <v>TERMINADO</v>
          </cell>
        </row>
        <row r="1928">
          <cell r="K1928">
            <v>2014004150008</v>
          </cell>
          <cell r="L1928" t="str">
            <v>CONSTRUCCIÓN DE SISTEMAS ELECTRICOS FOTOVOLTAICOS INDIVIDUALES EN LA VEREDA SABANALARGA EN EL MUNICIPIO DE PAJARITO, BOYACÁ, CENTRO ORIENTE</v>
          </cell>
          <cell r="M1928">
            <v>100</v>
          </cell>
          <cell r="N1928">
            <v>87.76</v>
          </cell>
          <cell r="O1928" t="str">
            <v>TERMINADO</v>
          </cell>
        </row>
        <row r="1929">
          <cell r="K1929">
            <v>2015004150034</v>
          </cell>
          <cell r="L1929" t="str">
            <v>REHABILITACIÓN DEL ACUEDUCTO DE CURISI DEL MUNICIPIO DE PAJARITO, BOYACÁ, CENTRO ORIENTE</v>
          </cell>
          <cell r="M1929">
            <v>100</v>
          </cell>
          <cell r="N1929">
            <v>99.63</v>
          </cell>
          <cell r="O1929" t="str">
            <v>TERMINADO</v>
          </cell>
        </row>
        <row r="1930">
          <cell r="K1930">
            <v>2014004150009</v>
          </cell>
          <cell r="L1930" t="str">
            <v>REMODELACIÓN DE LA INFRAESTRUCTURA DEL PARQUE CENTRAL DEL MUNICIPIO DE PAUNA, BOYACÁ.</v>
          </cell>
          <cell r="M1930">
            <v>36.159999999999997</v>
          </cell>
          <cell r="N1930">
            <v>37.380000000000003</v>
          </cell>
          <cell r="O1930" t="str">
            <v>CONTRATADO EN EJECUCIÓN</v>
          </cell>
        </row>
        <row r="1931">
          <cell r="K1931">
            <v>2015004150032</v>
          </cell>
          <cell r="L1931" t="str">
            <v>CONSTRUCCIÓN DE UN LABORATORIO DE QUÍMICA Y DOS AULAS EDUCATIVAS COLEGIO RAMÓN BARRANTES PISBA, BOYACÁ, CENTRO ORIENTE</v>
          </cell>
          <cell r="M1931">
            <v>0</v>
          </cell>
          <cell r="N1931">
            <v>0</v>
          </cell>
          <cell r="O1931" t="str">
            <v>CONTRATADO EN EJECUCIÓN</v>
          </cell>
        </row>
        <row r="1932">
          <cell r="K1932">
            <v>2012004150023</v>
          </cell>
          <cell r="L1932" t="str">
            <v>MEJORAMIENTO VIA RAMIRIQUI - JENESANO(VEREDAS NAGUATA Y NONCETA) RAMIRIQUÍ, BOYACÁ, CENTRO ORIENTE</v>
          </cell>
          <cell r="M1932">
            <v>75</v>
          </cell>
          <cell r="N1932">
            <v>92.83</v>
          </cell>
          <cell r="O1932" t="str">
            <v>CONTRATADO EN EJECUCIÓN</v>
          </cell>
        </row>
        <row r="1933">
          <cell r="K1933">
            <v>2015004150008</v>
          </cell>
          <cell r="L1933" t="str">
            <v>CONSTRUCCIÓN CERRAMIENTO EN LA SEDE CAMPESTRE DE LA INSTITUCIÓN EDUCATIVA JOSÉ IGNACIO DE MARQUÉZ, MUNICIPIO DE RAMIRIQUÍ, DEPARTAMENTO DE BOYACÁ.</v>
          </cell>
          <cell r="M1933">
            <v>62.01</v>
          </cell>
          <cell r="N1933">
            <v>99.06</v>
          </cell>
          <cell r="O1933" t="str">
            <v>CONTRATADO EN EJECUCIÓN</v>
          </cell>
        </row>
        <row r="1934">
          <cell r="K1934">
            <v>2015004150005</v>
          </cell>
          <cell r="L1934" t="str">
            <v>RECUPERACIÓN Y CONSTRUCCIÓN  DE LA CRA 3 ENTRE CALLES 3 Y 4. CRA 4 ENTRE CALLES 6 Y 7. CALLE 4 ENTRE CRA 2 Y 3. Y CALLE 1 A FRENTE AL HOGAR CANITAS FELICES DE SAN JOAQUIN MUNICIPIO DE RONDON DEPARTAMENTO DE BOYACÁ</v>
          </cell>
          <cell r="M1934">
            <v>100</v>
          </cell>
          <cell r="N1934">
            <v>0</v>
          </cell>
          <cell r="O1934" t="str">
            <v>TERMINADO</v>
          </cell>
        </row>
        <row r="1935">
          <cell r="K1935">
            <v>2013004150018</v>
          </cell>
          <cell r="L1935" t="str">
            <v>MEJORAMIENTO DE VIAS CON PAVIMENTO ASFALTICO DE LAS CARRERAS CUARTA ENTRE CALLE 6 Y 10, QUINTA ENTRE CALLE 8 Y VALLADO SAN JOSE Y CALLE 6 ENTRE CARRERAS 2 Y 4 DEL MUNICIPIO DE SAMACA</v>
          </cell>
          <cell r="M1935">
            <v>100</v>
          </cell>
          <cell r="N1935">
            <v>100</v>
          </cell>
          <cell r="O1935" t="str">
            <v>TERMINADO</v>
          </cell>
        </row>
        <row r="1936">
          <cell r="K1936">
            <v>2014000050009</v>
          </cell>
          <cell r="L1936" t="str">
            <v>MEJORAMIENTO DE LA VIA URBANA QUE COMUNICA A LAS VEREDAS BOMBITA Y VILLANUEVA CON EL MUNICIPIO DE SAN EDUARDO - DEPARTAMENTO DE BOYACÁ</v>
          </cell>
          <cell r="M1936">
            <v>100</v>
          </cell>
          <cell r="N1936">
            <v>99.98</v>
          </cell>
          <cell r="O1936" t="str">
            <v>TERMINADO</v>
          </cell>
        </row>
        <row r="1937">
          <cell r="K1937">
            <v>2012004150007</v>
          </cell>
          <cell r="L1937" t="str">
            <v>CONSTRUCCIÓN DE LA TERMINACIÓN DEL REFORZAMIENTO ESTRUCTURAL Y REMODELACIÓN DE LA INFRAESTRUCTURA FISICA DE LA ESE CENTRO DE SALUD DE SAN JOSÉ DE PARE, BOYACÁ, CENTRO ORIENTE</v>
          </cell>
          <cell r="M1937">
            <v>100</v>
          </cell>
          <cell r="N1937">
            <v>99.99</v>
          </cell>
          <cell r="O1937" t="str">
            <v>PARA CIERRE</v>
          </cell>
        </row>
        <row r="1938">
          <cell r="K1938">
            <v>2015004150043</v>
          </cell>
          <cell r="L1938" t="str">
            <v>MEJORAMIENTO DE LAS VIAS MUNICIPALES RAMAL ANTIGUO CRUCE RUTA CODIGO (45 A) - CASCO URBANO Y RAMAL AL CEMENTERIO DEL MUNICIPIO DE SAN JOSE DE PARE, DEPARTAMENTO DE BOYACA, CENTRO ORIENTE</v>
          </cell>
          <cell r="M1938">
            <v>34.69</v>
          </cell>
          <cell r="N1938">
            <v>62.17</v>
          </cell>
          <cell r="O1938" t="str">
            <v>CONTRATADO EN EJECUCIÓN</v>
          </cell>
        </row>
        <row r="1939">
          <cell r="K1939">
            <v>2014000050035</v>
          </cell>
          <cell r="L1939" t="str">
            <v>REHABILITACIÓN Y MEJORAMIENTO DE LA VARIANTE DEL LLANO QUE COMUNICA EL SECRETO Y SANTA TERESA Y LOS MUNICIPIOS DE SAN LUIS DE GACENO, CAMPOHERMOSO Y PAEZ DEL DEPARTAMENTO DE  BOYACÁ</v>
          </cell>
          <cell r="M1939">
            <v>0</v>
          </cell>
          <cell r="N1939">
            <v>0</v>
          </cell>
          <cell r="O1939" t="str">
            <v>SIN CONTRATAR</v>
          </cell>
        </row>
        <row r="1940">
          <cell r="K1940">
            <v>2013000050095</v>
          </cell>
          <cell r="L1940" t="str">
            <v>CONSTRUCCIÓN DE LA SEDE PRINCIPAL DE LA INSTITUCION EDUCATIVA EL CHAPETON DEL MUNICIPIO DE SAN MATEO - BOYACÁ</v>
          </cell>
          <cell r="M1940">
            <v>16.47</v>
          </cell>
          <cell r="N1940">
            <v>99.94</v>
          </cell>
          <cell r="O1940" t="str">
            <v>CONTRATADO EN EJECUCIÓN</v>
          </cell>
        </row>
        <row r="1941">
          <cell r="K1941">
            <v>2015004150045</v>
          </cell>
          <cell r="L1941" t="str">
            <v>CONSTRUCCIÓN DE PAVIMENTO EN ADOQUÍN DE LAS VÍAS DE LA URBANIZACIÓN DE INTERÉS SOCIAL EL BOSQUE DEL MUNICIPIO DE SAN PABLO DE BORBUR, BOYACÁ, CENTRO ORIENTE</v>
          </cell>
          <cell r="M1941">
            <v>100</v>
          </cell>
          <cell r="N1941">
            <v>5.1100000000000003</v>
          </cell>
          <cell r="O1941" t="str">
            <v>TERMINADO</v>
          </cell>
        </row>
        <row r="1942">
          <cell r="K1942">
            <v>2013000050097</v>
          </cell>
          <cell r="L1942" t="str">
            <v>CONSTRUCCIÓN DEL NUEVO PUENTE SOBRE EL RIO LENGUPA QUE CONECTA A LOS MUNICIPIOS DE CAMPOHERMOSO Y SANTA MARIA DEL DEPARTAMENTO DE BOYACÁ</v>
          </cell>
          <cell r="M1942">
            <v>100</v>
          </cell>
          <cell r="N1942">
            <v>53.34</v>
          </cell>
          <cell r="O1942" t="str">
            <v>TERMINADO</v>
          </cell>
        </row>
        <row r="1943">
          <cell r="K1943">
            <v>2015004150051</v>
          </cell>
          <cell r="L1943" t="str">
            <v>MEJORAMIENTO VIAS  SECTOR CRA6 ENTRE CALLES 5 Y LA VARIANTE; LA CALLE 5 ENTRE LA CARRERA 5 Y LA VARIANTE Y LA CALLE 4 ENTRE CARRERA 5 SANTA SOFÍA, BOYACÁ, CENTRO ORIENTE</v>
          </cell>
          <cell r="M1943">
            <v>0</v>
          </cell>
          <cell r="N1943">
            <v>0</v>
          </cell>
          <cell r="O1943" t="str">
            <v>CONTRATADO SIN ACTA DE INICIO</v>
          </cell>
        </row>
        <row r="1944">
          <cell r="K1944">
            <v>2015004150024</v>
          </cell>
          <cell r="L1944" t="str">
            <v>MEJORAMIENTO DE LA VÍA CASCO URBANO DE SANTANA - VEREDA SAN JUAN, MUNICIPIO DE SANTANA DEPARTAMENTO DE BOYACÁ</v>
          </cell>
          <cell r="M1944">
            <v>0</v>
          </cell>
          <cell r="N1944">
            <v>0</v>
          </cell>
          <cell r="O1944" t="str">
            <v>CONTRATADO EN EJECUCIÓN</v>
          </cell>
        </row>
        <row r="1945">
          <cell r="K1945">
            <v>2014000050050</v>
          </cell>
          <cell r="L1945" t="str">
            <v>IMPLEMENTACIÓN REGIONAL DE GAS COMBUSTIBLE POR REDES PARA LOS MUNICIPIOS DE SOATÁ, BOAVITA Y LA UVITA - DEPARTAMENTO DE BOYACÁ</v>
          </cell>
          <cell r="M1945">
            <v>82.35</v>
          </cell>
          <cell r="N1945">
            <v>79.239999999999995</v>
          </cell>
          <cell r="O1945" t="str">
            <v>CONTRATADO EN EJECUCIÓN</v>
          </cell>
        </row>
        <row r="1946">
          <cell r="K1946">
            <v>2015004150052</v>
          </cell>
          <cell r="L1946" t="str">
            <v>MEJORAMIENTO Y PAVIMENTACIÓN DE LA VÍA SOCOTÁ - ALTO DE SAGRA, EN EL MUNICIPIO DE SOCOTÁ, DEPARTAMENTO DE BOYACÁ</v>
          </cell>
          <cell r="M1946">
            <v>41.46</v>
          </cell>
          <cell r="N1946">
            <v>47.44</v>
          </cell>
          <cell r="O1946" t="str">
            <v>CONTRATADO EN EJECUCIÓN</v>
          </cell>
        </row>
        <row r="1947">
          <cell r="K1947">
            <v>2015004150039</v>
          </cell>
          <cell r="L1947" t="str">
            <v>CONSTRUCCIÓN , MEJORAMIENTO Y ADECUACION DE POLIDEPORTIVOS DEL AREA URBANA DEL MUNICIPIO DE SOGAMOSO DEPARTAMENTO DE BOYACA</v>
          </cell>
          <cell r="M1947">
            <v>0</v>
          </cell>
          <cell r="N1947">
            <v>0</v>
          </cell>
          <cell r="O1947" t="str">
            <v>SIN CONTRATAR</v>
          </cell>
        </row>
        <row r="1948">
          <cell r="K1948">
            <v>2014004150010</v>
          </cell>
          <cell r="L1948" t="str">
            <v>CONSTRUCCIÓN CANCHA DE FUTBOL VILLA OLIMPICA MUNICIPIO DE SOTAQUIRA BOYACA</v>
          </cell>
          <cell r="M1948">
            <v>0</v>
          </cell>
          <cell r="N1948">
            <v>0</v>
          </cell>
          <cell r="O1948" t="str">
            <v>EN PROCESO DE CONTRATACIÓN</v>
          </cell>
        </row>
        <row r="1949">
          <cell r="K1949">
            <v>2015004150049</v>
          </cell>
          <cell r="L1949" t="str">
            <v>PAVIMENTACIÓN EN ADOQUIN EN CONCRETO DE LAS VÍAS DEL PARQUE PRINCIPAL, MUNICIPIO DE SOTAQUIRÁ, DEPARTAMENTO DE BOYACÁ</v>
          </cell>
          <cell r="M1949">
            <v>0</v>
          </cell>
          <cell r="N1949">
            <v>0</v>
          </cell>
          <cell r="O1949" t="str">
            <v>SIN CONTRATAR</v>
          </cell>
        </row>
        <row r="1950">
          <cell r="K1950">
            <v>2015004150014</v>
          </cell>
          <cell r="L1950" t="str">
            <v>RESTAURACIÓN Y REMODELACIÓN PARQUE PRINCIPAL DEL MUNICIPIO DE SUTATENZA, BOYACÁ, CENTRO ORIENTE</v>
          </cell>
          <cell r="M1950">
            <v>32.15</v>
          </cell>
          <cell r="N1950">
            <v>73.5</v>
          </cell>
          <cell r="O1950" t="str">
            <v>CONTRATADO EN EJECUCIÓN</v>
          </cell>
        </row>
        <row r="1951">
          <cell r="K1951">
            <v>2015004150004</v>
          </cell>
          <cell r="L1951" t="str">
            <v>MEJORAMIENTO PAVIMENTACIÓN EN ADOQUÍN DE VÍAS URBANAS DEL MUNICIPIO DE SACHICA – DEPARTAMENTO DE BOYACÁ</v>
          </cell>
          <cell r="M1951">
            <v>99.98</v>
          </cell>
          <cell r="N1951">
            <v>90</v>
          </cell>
          <cell r="O1951" t="str">
            <v>TERMINADO</v>
          </cell>
        </row>
        <row r="1952">
          <cell r="K1952">
            <v>2015004150016</v>
          </cell>
          <cell r="L1952" t="str">
            <v>MANTENIMIENTO DE LAS VIAS EL CRUCE, EL PEDREGAL, LOS TOBOS, MESA CHIQUITA Y CALLE ARRIBA EN EL MUNICIPIO DE TASCO - DEPARTAMENTO DE BOYACÁ</v>
          </cell>
          <cell r="M1952">
            <v>58.17</v>
          </cell>
          <cell r="N1952">
            <v>90</v>
          </cell>
          <cell r="O1952" t="str">
            <v>CONTRATADO EN EJECUCIÓN</v>
          </cell>
        </row>
        <row r="1953">
          <cell r="K1953">
            <v>2015004150035</v>
          </cell>
          <cell r="L1953" t="str">
            <v>MEJORAMIENTO Y ADOQUINADO DE LAS VÍAS PERIMETRALES DE LA PLAZA DE MERCADO DEL MUNICIPIO DE TENZA DEPARTAMENTO DE BOYACÁ</v>
          </cell>
          <cell r="M1953">
            <v>56.75</v>
          </cell>
          <cell r="N1953">
            <v>39.19</v>
          </cell>
          <cell r="O1953" t="str">
            <v>CONTRATADO EN EJECUCIÓN</v>
          </cell>
        </row>
        <row r="1954">
          <cell r="K1954">
            <v>2013004150001</v>
          </cell>
          <cell r="L1954" t="str">
            <v>CONSTRUCCIÓN TERMINACION PLAZA DE MERCADO MUNICIPIO DE TIBANA- DEPARTAMENTO DE BOYACA</v>
          </cell>
          <cell r="M1954">
            <v>100</v>
          </cell>
          <cell r="N1954">
            <v>66.41</v>
          </cell>
          <cell r="O1954" t="str">
            <v>TERMINADO</v>
          </cell>
        </row>
        <row r="1955">
          <cell r="K1955">
            <v>2014004150001</v>
          </cell>
          <cell r="L1955" t="str">
            <v>CONSTRUCCIÓN DE ESTRUCTURA Y CUBIERTA POLIDEPORTIVO INSTITUCIÓN EDUCATIVA SUPANECA DEL MUNICIPIO DE TIBANÁ DEPARTAMENTO DE BOYACÁ</v>
          </cell>
          <cell r="M1955">
            <v>100</v>
          </cell>
          <cell r="N1955">
            <v>90</v>
          </cell>
          <cell r="O1955" t="str">
            <v>TERMINADO</v>
          </cell>
        </row>
        <row r="1956">
          <cell r="K1956">
            <v>2015004150020</v>
          </cell>
          <cell r="L1956" t="str">
            <v>CONSTRUCCIÓN PUENTE VEHICULAR VEREDA CENTRO SECTOR SAN PEDRO DEL MUNCIPIO DE TINJACÁ BOYACÁ</v>
          </cell>
          <cell r="M1956">
            <v>47.34</v>
          </cell>
          <cell r="N1956">
            <v>46.78</v>
          </cell>
          <cell r="O1956" t="str">
            <v>CONTRATADO EN EJECUCIÓN</v>
          </cell>
        </row>
        <row r="1957">
          <cell r="K1957">
            <v>2015004150031</v>
          </cell>
          <cell r="L1957" t="str">
            <v>MEJORAMIENTO DE LA VIA TIPACOQUE-COVARACHIA, SECTOR MONUMENTO EL NOGAL, MUNICIPIO DE TIPACOQUE - DEPARTAMENTO DE BOYACÁ</v>
          </cell>
          <cell r="M1957">
            <v>66.900000000000006</v>
          </cell>
          <cell r="N1957">
            <v>81.05</v>
          </cell>
          <cell r="O1957" t="str">
            <v>CONTRATADO EN EJECUCIÓN</v>
          </cell>
        </row>
        <row r="1958">
          <cell r="K1958">
            <v>2013004150006</v>
          </cell>
          <cell r="L1958" t="str">
            <v>CONSTRUCCIÓN PLAZA DE FERIAS  Y EXPOSICIONES  DEL MUNICIPIO DE TOCA, BOYACÁ, CENTRO ORIENTE</v>
          </cell>
          <cell r="M1958">
            <v>100</v>
          </cell>
          <cell r="N1958">
            <v>100</v>
          </cell>
          <cell r="O1958" t="str">
            <v>TERMINADO</v>
          </cell>
        </row>
        <row r="1959">
          <cell r="K1959">
            <v>2015004150015</v>
          </cell>
          <cell r="L1959" t="str">
            <v>CONSTRUCCIÓN DE ADOQUÍN DE LA CALLE 5° ENTRE CARRERAS 3° Y 4°, CARRERA 4° ENTRE CALLES 3° Y 5°, CARRERA 3° DESDE LA CALLE 4° HASTA LA URBANIZACIÓN 21 DE OCTUBRE, DEL MUNICIPIO DE TOTA - BOYACÁ</v>
          </cell>
          <cell r="M1959">
            <v>100</v>
          </cell>
          <cell r="N1959">
            <v>90</v>
          </cell>
          <cell r="O1959" t="str">
            <v>TERMINADO</v>
          </cell>
        </row>
        <row r="1960">
          <cell r="K1960">
            <v>2014000050044</v>
          </cell>
          <cell r="L1960" t="str">
            <v>ADECUACIÓN , REMODELACIÓN Y PUESTA EN FUNCIONAMIENTO DEL TEATRO SUÁREZ, EN EL MARCO DEL CONTRATO PLAN BOYACÁ, MUNICIPIO DE TUNJA, DEPARTAMENTO DE BOYACÁ</v>
          </cell>
          <cell r="M1960">
            <v>25.1</v>
          </cell>
          <cell r="N1960">
            <v>46.58</v>
          </cell>
          <cell r="O1960" t="str">
            <v>CONTRATADO EN EJECUCIÓN</v>
          </cell>
        </row>
        <row r="1961">
          <cell r="K1961">
            <v>2013004150011</v>
          </cell>
          <cell r="L1961" t="str">
            <v>RECUPERACIÓN DE LA ESTABILIDAD SOCIAL Y ECONÓMICA DE LA COMUNIDAD RURAL MEDIANTE EL ESTABLECIMIENTO DE 270 HECTÁREAS TECNIFICADAS DE FRUTALES EN EL MUNICIPIO DE TUNUNGUÁ BOYACÁ</v>
          </cell>
          <cell r="M1961">
            <v>100</v>
          </cell>
          <cell r="N1961">
            <v>85.85</v>
          </cell>
          <cell r="O1961" t="str">
            <v>TERMINADO</v>
          </cell>
        </row>
        <row r="1962">
          <cell r="K1962">
            <v>2013004150016</v>
          </cell>
          <cell r="L1962" t="str">
            <v>REMODELACIÓN PARQUE PRINCIPAL EN EL MUNICIPIO DE TUNUNGUÁ - DEPARTAMENTO DE BOYACÁ</v>
          </cell>
          <cell r="M1962">
            <v>100</v>
          </cell>
          <cell r="N1962">
            <v>54.73</v>
          </cell>
          <cell r="O1962" t="str">
            <v>TERMINADO</v>
          </cell>
        </row>
        <row r="1963">
          <cell r="K1963">
            <v>2014004150003</v>
          </cell>
          <cell r="L1963" t="str">
            <v>MEJORAMIENTO DE LA VIA QUE CONDUCE DEL MUNICIPIO DE VENTAQUEMADA AL MUNICIPIO DE TURMEQUE BOYACÁ, CENTRO ORIENTE</v>
          </cell>
          <cell r="M1963">
            <v>100</v>
          </cell>
          <cell r="N1963">
            <v>99.99</v>
          </cell>
          <cell r="O1963" t="str">
            <v>TERMINADO</v>
          </cell>
        </row>
        <row r="1964">
          <cell r="K1964">
            <v>2015004150036</v>
          </cell>
          <cell r="L1964" t="str">
            <v>REHABILITACIÓN Y MEJORAMIENTO DE LA VÍA QUE CONDUCE A LA VEREDA PALO CAIDO SECTOR CUCHILLA, MEDIANTE LA CONSTRUCCIÓN DE PLACA HUELLA MUNICIPIO DE UMBITA DEPARTAMENTO DE BOYACÁ</v>
          </cell>
          <cell r="M1964">
            <v>38.979999999999997</v>
          </cell>
          <cell r="N1964">
            <v>93.51</v>
          </cell>
          <cell r="O1964" t="str">
            <v>CONTRATADO EN EJECUCIÓN</v>
          </cell>
        </row>
        <row r="1965">
          <cell r="K1965">
            <v>2013004150017</v>
          </cell>
          <cell r="L1965" t="str">
            <v>MEJORAMIENTO DE LA VÍA PRINCIPAL DE LA VEREDA FRUTILLO DEL MUNICIPIO DE VENTAQUEMADA, DEPARTAMENTO DE BOYACÁ</v>
          </cell>
          <cell r="M1965">
            <v>100</v>
          </cell>
          <cell r="N1965">
            <v>99.99</v>
          </cell>
          <cell r="O1965" t="str">
            <v>TERMINADO</v>
          </cell>
        </row>
        <row r="1966">
          <cell r="K1966">
            <v>2015004150040</v>
          </cell>
          <cell r="L1966" t="str">
            <v>CONSTRUCCIÓN DE PLACA HUELLA EN LAS DIFERENTES VIAS RURALES DEL MUNICIPIO DE VILLA DE LEYVA-BOYACÁ</v>
          </cell>
          <cell r="M1966">
            <v>63.27</v>
          </cell>
          <cell r="N1966">
            <v>85.38</v>
          </cell>
          <cell r="O1966" t="str">
            <v>CONTRATADO EN EJECUCIÓN</v>
          </cell>
        </row>
        <row r="1967">
          <cell r="K1967">
            <v>2013000100206</v>
          </cell>
          <cell r="L1967" t="str">
            <v>APROVECHAMIENTO DE RECURSOS MINEROS - ENERGETICOS Y GENERACION DE UN MODELO DE PLANEACION PARA LA PROSPECCION Y EXPLOTACION DE MINERALES DEL DEPARTAMENTO DE BOYACA</v>
          </cell>
          <cell r="M1967">
            <v>55.07</v>
          </cell>
          <cell r="N1967">
            <v>48.76</v>
          </cell>
          <cell r="O1967" t="str">
            <v>CONTRATADO EN EJECUCIÓN</v>
          </cell>
        </row>
        <row r="1968">
          <cell r="K1968">
            <v>2013151060001</v>
          </cell>
          <cell r="L1968" t="str">
            <v>CONSTRUCCIÓN DE HABITACIONES PARA EL MEJORAMIENTO DE LA VIVIENDA RURAL BRICEÑO, BOYACÁ, CENTRO ORIENTE</v>
          </cell>
          <cell r="M1968">
            <v>100</v>
          </cell>
          <cell r="N1968">
            <v>99.92</v>
          </cell>
          <cell r="O1968" t="str">
            <v>TERMINADO</v>
          </cell>
        </row>
        <row r="1969">
          <cell r="K1969">
            <v>2014151060001</v>
          </cell>
          <cell r="L1969" t="str">
            <v>CONSTRUCCIÓN CONSTRUCCION DEL PUENTE VEHICULAR QUEBRADA LA ALUMBRE VEREDA CUCAITA BRICEÑO, BOYACÁ, CENTRO ORIENTE</v>
          </cell>
          <cell r="M1969">
            <v>100</v>
          </cell>
          <cell r="N1969">
            <v>100</v>
          </cell>
          <cell r="O1969" t="str">
            <v>CERRADO</v>
          </cell>
        </row>
        <row r="1970">
          <cell r="K1970">
            <v>2015151060001</v>
          </cell>
          <cell r="L1970" t="str">
            <v>ASISTENCIA TÉCNICA AGROPECUARIA MEDIANTE LA EJECUCIÓN PARCIAL DE LOS PLANES GENERALES 2012-2015 MUNICIPIO DE BRICEÑO, BOYACÁ, CENTRO ORIENTE</v>
          </cell>
          <cell r="M1970">
            <v>100</v>
          </cell>
          <cell r="N1970">
            <v>98.31</v>
          </cell>
          <cell r="O1970" t="str">
            <v>PARA CIERRE</v>
          </cell>
        </row>
        <row r="1971">
          <cell r="K1971">
            <v>2015151060002</v>
          </cell>
          <cell r="L1971" t="str">
            <v>CONSTRUCCIÓN DE MEJORAMIENTO DE VIVIENDA RURAL MUNICIPIO DE BRICEÑO - BOYACÁ</v>
          </cell>
          <cell r="M1971">
            <v>100</v>
          </cell>
          <cell r="N1971">
            <v>99.8</v>
          </cell>
          <cell r="O1971" t="str">
            <v>TERMINADO</v>
          </cell>
        </row>
        <row r="1972">
          <cell r="K1972">
            <v>2013151090001</v>
          </cell>
          <cell r="L1972" t="str">
            <v>CONSTRUCCIÓN DE SESENTA (60) VIVIENDAS RURALES EN EL MUNICIPIO DE BUENAVISTA, BOYACA</v>
          </cell>
          <cell r="M1972">
            <v>17.54</v>
          </cell>
          <cell r="N1972">
            <v>12.84</v>
          </cell>
          <cell r="O1972" t="str">
            <v>CONTRATADO EN EJECUCIÓN</v>
          </cell>
        </row>
        <row r="1973">
          <cell r="K1973">
            <v>2014151090002</v>
          </cell>
          <cell r="L1973" t="str">
            <v>ACTUALIZACIÓN DEL ESQUEMA DE ORDENAMIENTO TERRITORIAL DEL MUNICIPIO DE BUENAVISTA - BOYACA</v>
          </cell>
          <cell r="M1973">
            <v>80</v>
          </cell>
          <cell r="N1973">
            <v>50</v>
          </cell>
          <cell r="O1973" t="str">
            <v>CONTRATADO EN EJECUCIÓN</v>
          </cell>
        </row>
        <row r="1974">
          <cell r="K1974">
            <v>2014151090003</v>
          </cell>
          <cell r="L1974" t="str">
            <v>FORTALECIMIENTO DE LA PARTICIPACION COMUNITARIA EN CULTURA RECREACION Y DEPORTE DEL MUNICIPIO DE BUENAVISTA, BOYACÁ, CENTRO ORIENTE</v>
          </cell>
          <cell r="M1974">
            <v>100</v>
          </cell>
          <cell r="N1974">
            <v>99.81</v>
          </cell>
          <cell r="O1974" t="str">
            <v>CERRADO</v>
          </cell>
        </row>
        <row r="1975">
          <cell r="K1975">
            <v>2015151090001</v>
          </cell>
          <cell r="L1975" t="str">
            <v>CONSTRUCCIÓN DE INFRAESTRUCTURA EDUCATIVA EN LA ESCUELA LA HERRADURA DE LA IE TÉCNICO AGROPECUARIO LA GRANJA DEL MUNICIPIO DE BUENAVISTA, BOYACÁ, CENTRO ORIENTE</v>
          </cell>
          <cell r="M1975">
            <v>100</v>
          </cell>
          <cell r="N1975">
            <v>94.7</v>
          </cell>
          <cell r="O1975" t="str">
            <v>TERMINADO</v>
          </cell>
        </row>
        <row r="1976">
          <cell r="K1976">
            <v>2013151140001</v>
          </cell>
          <cell r="L1976" t="str">
            <v>CONSTRUCCIÓN DEL HOGAR INFANTIL FASE III (ETAPA DE ACABADOSHOGAR INFANTIL FASE III (ETAPA DE ACABADOS) DEL MUNICIPIO DE BUSBANZÁ, BOYACÁ, CENTRO ORIENTE</v>
          </cell>
          <cell r="M1976">
            <v>100</v>
          </cell>
          <cell r="N1976">
            <v>100</v>
          </cell>
          <cell r="O1976" t="str">
            <v>CERRADO</v>
          </cell>
        </row>
        <row r="1977">
          <cell r="K1977">
            <v>2015151140001</v>
          </cell>
          <cell r="L1977" t="str">
            <v>CONSTRUCCIÓN , CONTINUACIÓN Y TERMINACIÒN DE LA BIBLIOTECA PÚBLICA DEL MUNICIPIO DE BUSBANZÁ - BOYACÁ.</v>
          </cell>
          <cell r="M1977">
            <v>100</v>
          </cell>
          <cell r="N1977">
            <v>100</v>
          </cell>
          <cell r="O1977" t="str">
            <v>CERRADO</v>
          </cell>
        </row>
        <row r="1978">
          <cell r="K1978">
            <v>2013151310002</v>
          </cell>
          <cell r="L1978" t="str">
            <v>CONSTRUCCIÓN DE PLACA HUELLA EN CONCRETO EN LA VIA DEL PERIMETRO URBANO-VEREDA ALISAL, VIA EL CEMENTERIO EN EL MUNICIPIO DE CALDAS, DEPARTAMENTO DE BOYACA</v>
          </cell>
          <cell r="M1978">
            <v>100</v>
          </cell>
          <cell r="N1978">
            <v>99.98</v>
          </cell>
          <cell r="O1978" t="str">
            <v>CERRADO</v>
          </cell>
        </row>
        <row r="1979">
          <cell r="K1979">
            <v>2015151310001</v>
          </cell>
          <cell r="L1979" t="str">
            <v>CONSTRUCCIÓN PAVIMENTACION DE VIAS URBANAS EN LA URBANIZACION LA PAZ, CORREGIMIENTO DE NARIÑO, CALDAS, BOYACÁ, CENTRO ORIENTE</v>
          </cell>
          <cell r="M1979">
            <v>100</v>
          </cell>
          <cell r="N1979">
            <v>99.63</v>
          </cell>
          <cell r="O1979" t="str">
            <v>TERMINADO</v>
          </cell>
        </row>
        <row r="1980">
          <cell r="K1980">
            <v>2013151350001</v>
          </cell>
          <cell r="L1980" t="str">
            <v>SANEAMIENTO MEJORAMIENTO DE VIVIENDA VIRS EL TREBOL MUNICIPIO DE CAMPOHERMOSO DEPARTAMENTO DE BOYACA CAMPOHERMOSO, BOYACÁ, CENTRO ORIENTE</v>
          </cell>
          <cell r="M1980">
            <v>100</v>
          </cell>
          <cell r="N1980">
            <v>100</v>
          </cell>
          <cell r="O1980" t="str">
            <v>TERMINADO</v>
          </cell>
        </row>
        <row r="1981">
          <cell r="K1981">
            <v>2014151350001</v>
          </cell>
          <cell r="L1981" t="str">
            <v>MEJORAMIENTO DE VIVIENDA, CONSTRUCCION DE COCINAS ALIANZA OCENSA ALCALDIA CAMPOHERMOSO, AREA DE INFLUENCIA OLEODUCTO CENTRAL S.A 2013 CAMPOHERMOSO, BOYACÁ, CENTRO ORIENTE</v>
          </cell>
          <cell r="M1981">
            <v>100</v>
          </cell>
          <cell r="N1981">
            <v>99.87</v>
          </cell>
          <cell r="O1981" t="str">
            <v>CERRADO</v>
          </cell>
        </row>
        <row r="1982">
          <cell r="K1982">
            <v>2014151350002</v>
          </cell>
          <cell r="L1982" t="str">
            <v>CONSTRUCCIÓN EN PAVIMENTO RIGIDO DE LA CARRERA TERCERA VIA AL COLEGIO  MUNICIPIO DE CAMPOHERMOSO DEPARTAMENTO DE BOYACÁ.</v>
          </cell>
          <cell r="M1982">
            <v>100</v>
          </cell>
          <cell r="N1982">
            <v>100</v>
          </cell>
          <cell r="O1982" t="str">
            <v>CERRADO</v>
          </cell>
        </row>
        <row r="1983">
          <cell r="K1983">
            <v>2015151350001</v>
          </cell>
          <cell r="L1983" t="str">
            <v>REMODELACIÓN DE LA CANCHA MULTIPLE Y CONSTRUCCION DE PARQUE BIOSALUDABLE EN LA INSPECCION DE VISTAHERMOSA, MUNICIPIO CAMPOHERMOSO, DEPARTAMENTO BOYACÁ, CENTRO ORIENTE.</v>
          </cell>
          <cell r="M1983">
            <v>100</v>
          </cell>
          <cell r="N1983">
            <v>100</v>
          </cell>
          <cell r="O1983" t="str">
            <v>CERRADO</v>
          </cell>
        </row>
        <row r="1984">
          <cell r="K1984">
            <v>2012151620001</v>
          </cell>
          <cell r="L1984" t="str">
            <v>MANTENIMIENTO DE LA MALLA VIAL, MEDIANTE LA ADQUISICIÓN DE UNA VOLQUETA PARA EL MUNICIPIO DE CERINZA, DEPARTAMENTO DE BOYACÁ</v>
          </cell>
          <cell r="M1984">
            <v>100</v>
          </cell>
          <cell r="N1984">
            <v>100</v>
          </cell>
          <cell r="O1984" t="str">
            <v>CERRADO</v>
          </cell>
        </row>
        <row r="1985">
          <cell r="K1985">
            <v>2014151620001</v>
          </cell>
          <cell r="L1985" t="str">
            <v>CONSTRUCCIÓN PUENTE SOBRE EL RIO ANIMAS (BOCATOMA), VEREDA CHITAL MUNICIPIO DE CERINZA</v>
          </cell>
          <cell r="M1985">
            <v>100</v>
          </cell>
          <cell r="N1985">
            <v>100</v>
          </cell>
          <cell r="O1985" t="str">
            <v>CERRADO</v>
          </cell>
        </row>
        <row r="1986">
          <cell r="K1986">
            <v>2014151620002</v>
          </cell>
          <cell r="L1986" t="str">
            <v>CONSTRUCCIÓN PUENTE SOBRE LA QUEBRADA CAÑAVERALES, LIMITES ENTRE LAS VEREDAS MESETA Y MARTINEZ PEÑA DEL MUNICIPIO DE CERINZA BOYACA</v>
          </cell>
          <cell r="M1986">
            <v>100</v>
          </cell>
          <cell r="N1986">
            <v>99.91</v>
          </cell>
          <cell r="O1986" t="str">
            <v>CERRADO</v>
          </cell>
        </row>
        <row r="1987">
          <cell r="K1987">
            <v>2014151620003</v>
          </cell>
          <cell r="L1987" t="str">
            <v>MEJORAMIENTO DE LA MOVILIDAD DE LOS ESTUDIANTES DEL MUNICIPIO DE CERINZA, MEDIANTE LA ADQUISICION DE UN BUS</v>
          </cell>
          <cell r="M1987">
            <v>100</v>
          </cell>
          <cell r="N1987">
            <v>99.89</v>
          </cell>
          <cell r="O1987" t="str">
            <v>CERRADO</v>
          </cell>
        </row>
        <row r="1988">
          <cell r="K1988">
            <v>2015151620001</v>
          </cell>
          <cell r="L1988" t="str">
            <v>MEJORAMIENTO DE LA VIA CENTRAL DEL NORTE SAN VICTORINO ALTO SALIDA CIRCUNVALAR EN EL MUNICIPIO DE CERINZA, BOYACÁ, CENTRO ORIENTE</v>
          </cell>
          <cell r="M1988">
            <v>100</v>
          </cell>
          <cell r="N1988">
            <v>100</v>
          </cell>
          <cell r="O1988" t="str">
            <v>CERRADO</v>
          </cell>
        </row>
        <row r="1989">
          <cell r="K1989">
            <v>2013151720001</v>
          </cell>
          <cell r="L1989" t="str">
            <v>CONSTRUCCIÓN CUBIERTA ESCENARIO DEPORTIVO DEL COLEGIO JUAN DE JESUS ACEVEDO VEREDA MONTEJO CHINAVITA, DEPARTAMENTO BOYACÁ</v>
          </cell>
          <cell r="M1989">
            <v>100</v>
          </cell>
          <cell r="N1989">
            <v>100</v>
          </cell>
          <cell r="O1989" t="str">
            <v>PARA CIERRE</v>
          </cell>
        </row>
        <row r="1990">
          <cell r="K1990">
            <v>2014151720001</v>
          </cell>
          <cell r="L1990" t="str">
            <v>CONSTRUCCIÓN CANCHA MULTIPLE DEPORTIVA EN LA URBANIZACION VILLA AMPARO DEL MUNICIPIO DE CHINAVITA</v>
          </cell>
          <cell r="M1990">
            <v>99.99</v>
          </cell>
          <cell r="N1990">
            <v>100</v>
          </cell>
          <cell r="O1990" t="str">
            <v>PARA CIERRE</v>
          </cell>
        </row>
        <row r="1991">
          <cell r="K1991">
            <v>2014151720002</v>
          </cell>
          <cell r="L1991" t="str">
            <v>CONSTRUCCIÓN PUENTE PEATONAL SOBRE LA QUEBRADA BOLIVAR VEREDA CENTRO ARRIBA MUNICIPIO DE CHINAVITA</v>
          </cell>
          <cell r="M1991">
            <v>100</v>
          </cell>
          <cell r="N1991">
            <v>100</v>
          </cell>
          <cell r="O1991" t="str">
            <v>PARA CIERRE</v>
          </cell>
        </row>
        <row r="1992">
          <cell r="K1992">
            <v>2015151720001</v>
          </cell>
          <cell r="L1992" t="str">
            <v>CONSTRUCCIÓN PUENTE LOS TRAPICHES SOBRE EL RIO FUSAVITA LIMITES VEREDA FUSA Y MONTEJO MUNICIPIO DE CHINAVITA</v>
          </cell>
          <cell r="M1992">
            <v>100</v>
          </cell>
          <cell r="N1992">
            <v>100</v>
          </cell>
          <cell r="O1992" t="str">
            <v>TERMINADO</v>
          </cell>
        </row>
        <row r="1993">
          <cell r="K1993">
            <v>2013151760002</v>
          </cell>
          <cell r="L1993" t="str">
            <v>ESTUDIOS Y DISEÑOS PARA LA OPTIMIZACION DEL SERVICIO DE ACUEDUCTO, Y FORMULACION DE ALTERNATIVAS DE MODERNIZACION EMPRESARIAL CHIQUINQUIRÁ, BOYACÁ, CENTRO ORIENTE</v>
          </cell>
          <cell r="M1993">
            <v>100</v>
          </cell>
          <cell r="N1993">
            <v>74.63</v>
          </cell>
          <cell r="O1993" t="str">
            <v>TERMINADO</v>
          </cell>
        </row>
        <row r="1994">
          <cell r="K1994">
            <v>2015151760002</v>
          </cell>
          <cell r="L1994" t="str">
            <v>REHABILITACIÓN Y MEJORAMIENTO DE VÍAS VEREDALES MEDIANTE LA CONSTRUCCIÓN DE ESTRUCTURA DE PLACA HUELLA EN EL MUNICIPIO DE CHIQUINQUIRÁ, BOYACÁ, CENTRO ORIENTE</v>
          </cell>
          <cell r="M1994">
            <v>89.13</v>
          </cell>
          <cell r="N1994">
            <v>87.63</v>
          </cell>
          <cell r="O1994" t="str">
            <v>CONTRATADO EN EJECUCIÓN</v>
          </cell>
        </row>
        <row r="1995">
          <cell r="K1995">
            <v>2013152320001</v>
          </cell>
          <cell r="L1995" t="str">
            <v>CONSTRUCCIÓN CONSTRUCCION PLANTA DE TRATAMIENTO PARA AGUA RESIDUAL SAN PEDRO DE IGUAQUE MUNICIPIO DE CHIQUIZA DEPARTAMENTO DE BOYACA CHÍQUIZA, BOYACÁ, CENTRO ORIENTE</v>
          </cell>
          <cell r="M1995">
            <v>100</v>
          </cell>
          <cell r="N1995">
            <v>62.4</v>
          </cell>
          <cell r="O1995" t="str">
            <v>TERMINADO</v>
          </cell>
        </row>
        <row r="1996">
          <cell r="K1996">
            <v>2014152320001</v>
          </cell>
          <cell r="L1996" t="str">
            <v>CONSTRUCCIÓN DE VIVIENDA DIGNA DE INTERÉS SOCIAL PATIECITOS I, EN EL MUNICIPIO DE CHÍQUIZA, BOYACÁ, CENTRO ORIENTE</v>
          </cell>
          <cell r="M1996">
            <v>99.48</v>
          </cell>
          <cell r="N1996">
            <v>100</v>
          </cell>
          <cell r="O1996" t="str">
            <v>PARA CIERRE</v>
          </cell>
        </row>
        <row r="1997">
          <cell r="K1997">
            <v>2013151800001</v>
          </cell>
          <cell r="L1997" t="str">
            <v>CONSTRUCCIÓN HOGAR GERIATRICO SIN BARRERAS SAN ANTONIO DE PADUA MUNICIPIO DE CHISCAS, BOYACÁ, CENTRO ORIENTE</v>
          </cell>
          <cell r="M1997">
            <v>100</v>
          </cell>
          <cell r="N1997">
            <v>99.86</v>
          </cell>
          <cell r="O1997" t="str">
            <v>CERRADO</v>
          </cell>
        </row>
        <row r="1998">
          <cell r="K1998">
            <v>2015151800001</v>
          </cell>
          <cell r="L1998" t="str">
            <v>ADECUACIÓN CONSTRUCCION Y MANTENIMIENTO PARQUE PRINCIPAL DEL MUNICIPIO DE CHISCAS, BOYACÁ, CENTRO ORIENTE</v>
          </cell>
          <cell r="M1998">
            <v>0</v>
          </cell>
          <cell r="N1998">
            <v>0</v>
          </cell>
          <cell r="O1998" t="str">
            <v>SIN CONTRATAR</v>
          </cell>
        </row>
        <row r="1999">
          <cell r="K1999">
            <v>2014151830001</v>
          </cell>
          <cell r="L1999" t="str">
            <v>CONSTRUCCIÓN PRIMERA ETAPA COLISEO CUBIERTO PRIMERA ETAPA COLISEO CUBIERTO CHITA, BOYACÁ, CENTRO ORIENTE</v>
          </cell>
          <cell r="M1999">
            <v>65</v>
          </cell>
          <cell r="N1999">
            <v>61.26</v>
          </cell>
          <cell r="O1999" t="str">
            <v>CONTRATADO EN EJECUCIÓN</v>
          </cell>
        </row>
        <row r="2000">
          <cell r="K2000">
            <v>2013151850001</v>
          </cell>
          <cell r="L2000" t="str">
            <v>CONSTRUCCIÓN DE 8 VIVIENDAS PARA EL PROGRESO DEL CAMPO EN EL MUNICIPIO DE CHITARAQUE, BOYACÁ, CENTRO ORIENTE</v>
          </cell>
          <cell r="M2000">
            <v>100</v>
          </cell>
          <cell r="N2000">
            <v>99.97</v>
          </cell>
          <cell r="O2000" t="str">
            <v>TERMINADO</v>
          </cell>
        </row>
        <row r="2001">
          <cell r="K2001">
            <v>2014151850001</v>
          </cell>
          <cell r="L2001" t="str">
            <v>CONSTRUCCIÓN DE ANDENES Y POMPEYANAS EN EL CASCO URBANO DEL MUNICIPIO DE CHITARAQUE, BOYACÁ, CENTRO ORIENTE</v>
          </cell>
          <cell r="M2001">
            <v>0</v>
          </cell>
          <cell r="N2001">
            <v>40.4</v>
          </cell>
          <cell r="O2001" t="str">
            <v>CONTRATADO EN EJECUCIÓN</v>
          </cell>
        </row>
        <row r="2002">
          <cell r="K2002">
            <v>2012151870001</v>
          </cell>
          <cell r="L2002" t="str">
            <v>MEJORAMIENTO INTEGRAL DE LA INFRAESTRUCTURA FISICA DE LA CONCENTRATACION URBANA MIXTA DE CHIVATÁ, BOYACÁ, CENTRO ORIENTE</v>
          </cell>
          <cell r="M2002">
            <v>100.03</v>
          </cell>
          <cell r="N2002">
            <v>99.94</v>
          </cell>
          <cell r="O2002" t="str">
            <v>TERMINADO</v>
          </cell>
        </row>
        <row r="2003">
          <cell r="K2003">
            <v>2013151870001</v>
          </cell>
          <cell r="L2003" t="str">
            <v>CONSTRUCCIÓN DE LA PRIMERA ETAPA DE UN ESCENARIO DEPORTIVO, RECREATIVO Y CULTURAL EN EL MUNICIPIO DE CHIVATÁ, BOYACÁ, CENTRO ORIENTE</v>
          </cell>
          <cell r="M2003">
            <v>100</v>
          </cell>
          <cell r="N2003">
            <v>100</v>
          </cell>
          <cell r="O2003" t="str">
            <v>CERRADO</v>
          </cell>
        </row>
        <row r="2004">
          <cell r="K2004">
            <v>2014151870001</v>
          </cell>
          <cell r="L2004" t="str">
            <v>CONSTRUCCIÓN DE BIOPARQUE AL AIRE LIBRE EN EL MUNICIPIO DE CHIVATÁ, BOYACÁ, CENTRO ORIENTE</v>
          </cell>
          <cell r="M2004">
            <v>100</v>
          </cell>
          <cell r="N2004">
            <v>100</v>
          </cell>
          <cell r="O2004" t="str">
            <v>PARA CIERRE</v>
          </cell>
        </row>
        <row r="2005">
          <cell r="K2005">
            <v>2015151870001</v>
          </cell>
          <cell r="L2005" t="str">
            <v>CONSTRUCCIÓN DE OBRAS PARA LA TERMINACION DEL CENTRO DE VIDA, CASA DEL ADULTO MAYOR EN EL MUNICIPIO DE CHIVATÁ, BOYACÁ, CENTRO ORIENTE</v>
          </cell>
          <cell r="M2005">
            <v>100</v>
          </cell>
          <cell r="N2005">
            <v>100</v>
          </cell>
          <cell r="O2005" t="str">
            <v>CERRADO</v>
          </cell>
        </row>
        <row r="2006">
          <cell r="K2006">
            <v>2012152360001</v>
          </cell>
          <cell r="L2006" t="str">
            <v>CONSTRUCCIÓN ADECUACION Y APERTURA DEFINITIVA DE LA PLANTA DE BENEFICIO DE CHIVOR EN LAS CONDICIONES SANITARIAS, TÉCNICAS Y AMBIENTALES IDONEAS. CHIVOR, BOYACÁ, CENTRO ORIENTE</v>
          </cell>
          <cell r="M2006">
            <v>100</v>
          </cell>
          <cell r="N2006">
            <v>100</v>
          </cell>
          <cell r="O2006" t="str">
            <v>TERMINADO</v>
          </cell>
        </row>
        <row r="2007">
          <cell r="K2007">
            <v>2013152360002</v>
          </cell>
          <cell r="L2007" t="str">
            <v>MEJORAMIENTO DE CONDICIONES DE HABITABILIDAD CHIVOR, CENTRO ORIENTE</v>
          </cell>
          <cell r="M2007">
            <v>100</v>
          </cell>
          <cell r="N2007">
            <v>67.260000000000005</v>
          </cell>
          <cell r="O2007" t="str">
            <v>TERMINADO</v>
          </cell>
        </row>
        <row r="2008">
          <cell r="K2008">
            <v>2014152360002</v>
          </cell>
          <cell r="L2008" t="str">
            <v>CONSTRUCCIÓN PAVIMENTACIÓN EN CONCRETO RÍGIDO  VIAS VEHICULARES FRENTE PLAZA DE MERCADO, PLAZA DE TOROS E IGLESIA CASCO URBANO - MUNICIPIO DE CHIVOR - BOYACÁ.</v>
          </cell>
          <cell r="M2008">
            <v>100</v>
          </cell>
          <cell r="N2008">
            <v>99.9</v>
          </cell>
          <cell r="O2008" t="str">
            <v>TERMINADO</v>
          </cell>
        </row>
        <row r="2009">
          <cell r="K2009">
            <v>2013151890001</v>
          </cell>
          <cell r="L2009" t="str">
            <v>CONSTRUCCIÓN DE 33 SOLUCIONES INDIVIDUALES DE EVACUACIÓN Y TRATAMIENTO DE EXCRETAS EN EL SECTOR RURAL MUNICIPIO DE CIÉNEGA, BOYACÁ, CENTRO ORIENTE</v>
          </cell>
          <cell r="M2009">
            <v>100</v>
          </cell>
          <cell r="N2009">
            <v>99.8</v>
          </cell>
          <cell r="O2009" t="str">
            <v>CERRADO</v>
          </cell>
        </row>
        <row r="2010">
          <cell r="K2010">
            <v>2013151890002</v>
          </cell>
          <cell r="L2010" t="str">
            <v>FORTALECIMIENTO DE LAS ACCIONES INTEGRALES DE RESPUESTA OPORTUNA EN MATERIA DE PREVENCION, ATENCION Y REHABILITACION DE DESASTRES EN CIENEGA, BOYACÁ, CENTRO ORIENTE</v>
          </cell>
          <cell r="M2010">
            <v>100</v>
          </cell>
          <cell r="N2010">
            <v>43.67</v>
          </cell>
          <cell r="O2010" t="str">
            <v>CERRADO</v>
          </cell>
        </row>
        <row r="2011">
          <cell r="K2011">
            <v>2014151890001</v>
          </cell>
          <cell r="L2011" t="str">
            <v>CONSTRUCCIÓN DE 13 VIVIENDAS NUEVAS EN EL SECTOR RURAL DEL MUNICIPIO DE CIÉNEGA BOYACÁ</v>
          </cell>
          <cell r="M2011">
            <v>100</v>
          </cell>
          <cell r="N2011">
            <v>94.87</v>
          </cell>
          <cell r="O2011" t="str">
            <v>TERMINADO</v>
          </cell>
        </row>
        <row r="2012">
          <cell r="K2012">
            <v>2015151890001</v>
          </cell>
          <cell r="L2012" t="str">
            <v>MEJORAMIENTO DE VIVIENDA MEDIANTE LA CONSTRUCCION DE 16 COCINAS EN EL SECTOR RURAL DEL MUNICIPIO DE CIÉNEGA BOYACÁ</v>
          </cell>
          <cell r="M2012">
            <v>31.77</v>
          </cell>
          <cell r="N2012">
            <v>0</v>
          </cell>
          <cell r="O2012" t="str">
            <v>CONTRATADO EN EJECUCIÓN</v>
          </cell>
        </row>
        <row r="2013">
          <cell r="K2013">
            <v>2015151890002</v>
          </cell>
          <cell r="L2013" t="str">
            <v>CONSTRUCCIÓN EN SITIO PROPIO DE 8 UNIDADES DE VIVIENDA URBANA,EN EL MUNICIPIO DE CIÉNEGA BOYACÁ.</v>
          </cell>
          <cell r="M2013">
            <v>0</v>
          </cell>
          <cell r="N2013">
            <v>0</v>
          </cell>
          <cell r="O2013" t="str">
            <v>CONTRATADO EN EJECUCIÓN</v>
          </cell>
        </row>
        <row r="2014">
          <cell r="K2014">
            <v>2012152040001</v>
          </cell>
          <cell r="L2014" t="str">
            <v>CONSTRUCCIÓN SEGUNDA ETAPA INSTITUCION EDUCATIVA INTEGRADO DE COMBITA SEDE CARRERA 1ª CON CALLE 4ª CÓMBITA, BOYACÁ, CENTRO ORIENTE</v>
          </cell>
          <cell r="M2014">
            <v>100</v>
          </cell>
          <cell r="N2014">
            <v>98.51</v>
          </cell>
          <cell r="O2014" t="str">
            <v>CERRADO</v>
          </cell>
        </row>
        <row r="2015">
          <cell r="K2015">
            <v>2013152040001</v>
          </cell>
          <cell r="L2015" t="str">
            <v>CONSTRUCCIÓN RESTAURANTE ESCOLAR INSTITUCIÓN EDUCATIVA INTEGRADO DEL MUNICIPIO DE CÓMBITA SEDE CARRERA 1A CON CALLE 4A</v>
          </cell>
          <cell r="M2015">
            <v>100</v>
          </cell>
          <cell r="N2015">
            <v>99.53</v>
          </cell>
          <cell r="O2015" t="str">
            <v>CERRADO</v>
          </cell>
        </row>
        <row r="2016">
          <cell r="K2016">
            <v>2014152040001</v>
          </cell>
          <cell r="L2016" t="str">
            <v>CONSTRUCCIÓN SEGUNDA ETAPA VILLA DEPORTIVA NAIRO ALEXANDER QUINTANA ROJAS MUNICIPIO DE CÓMBITA - BOYACÁ</v>
          </cell>
          <cell r="M2016">
            <v>100</v>
          </cell>
          <cell r="N2016">
            <v>99.5</v>
          </cell>
          <cell r="O2016" t="str">
            <v>CERRADO</v>
          </cell>
        </row>
        <row r="2017">
          <cell r="K2017">
            <v>2014152040002</v>
          </cell>
          <cell r="L2017" t="str">
            <v>CONSTRUCCIÓN CUBIERTA GRADERÍAS Y TERMINACIÓN PISTA ATLÉTICA DE LA CANCHA DE FÚTBOL DEL MUNICIPIO DE CÓMBITA DEPARTAMENTO DE BOYACÁ.</v>
          </cell>
          <cell r="M2017">
            <v>100</v>
          </cell>
          <cell r="N2017">
            <v>100</v>
          </cell>
          <cell r="O2017" t="str">
            <v>CERRADO</v>
          </cell>
        </row>
        <row r="2018">
          <cell r="K2018">
            <v>2012152120001</v>
          </cell>
          <cell r="L2018" t="str">
            <v>FORTALECIMIENTO DE  RUTAS  DE TRANSPORTE ESCOLAR EN EL MUNICIPIO DE COPER, BOYACÁ, CENTRO ORIENTE</v>
          </cell>
          <cell r="M2018">
            <v>100</v>
          </cell>
          <cell r="N2018">
            <v>98.53</v>
          </cell>
          <cell r="O2018" t="str">
            <v>TERMINADO</v>
          </cell>
        </row>
        <row r="2019">
          <cell r="K2019">
            <v>2016152120001</v>
          </cell>
          <cell r="L2019" t="str">
            <v>FORTALECIMIENTO DE LA PRODUCTIVIDAD Y COMPETITIVIDAD MEDIANTE LA IMPLEMENTACION DE PARCELAS DE CITRICOS Y AGUACATE CON PRODUCTORES DEL MUNICIPIO DE COPER, BOYACÁ</v>
          </cell>
          <cell r="M2019">
            <v>0</v>
          </cell>
          <cell r="N2019">
            <v>0</v>
          </cell>
          <cell r="O2019" t="str">
            <v>SIN MIGRAR</v>
          </cell>
        </row>
        <row r="2020">
          <cell r="K2020">
            <v>2013152150001</v>
          </cell>
          <cell r="L2020" t="str">
            <v>FORTALECIMIENTO DE LOS MECANISMOS PARA LA REHABILITACIÓN DE LA RED VIAL TERCIARIA DEL MUNICIPIO DE CORRALES</v>
          </cell>
          <cell r="M2020">
            <v>100</v>
          </cell>
          <cell r="N2020">
            <v>99.48</v>
          </cell>
          <cell r="O2020" t="str">
            <v>CERRADO</v>
          </cell>
        </row>
        <row r="2021">
          <cell r="K2021">
            <v>2013152150003</v>
          </cell>
          <cell r="L2021" t="str">
            <v>CONSTRUCCIÓN CASA DE LA CULTURA DEL MUNICIPIO DE CORRALES-BOYACÁ</v>
          </cell>
          <cell r="M2021">
            <v>100</v>
          </cell>
          <cell r="N2021">
            <v>91.4</v>
          </cell>
          <cell r="O2021" t="str">
            <v>CERRADO</v>
          </cell>
        </row>
        <row r="2022">
          <cell r="K2022">
            <v>2014152150001</v>
          </cell>
          <cell r="L2022" t="str">
            <v>CONSTRUCCIÓN DEL CENTRO MUNICIPAL DE RECREACIÓN Y DEPORTE EN CORRALES DEPARTAMENTO DE BOYACÁ</v>
          </cell>
          <cell r="M2022">
            <v>100</v>
          </cell>
          <cell r="N2022">
            <v>100</v>
          </cell>
          <cell r="O2022" t="str">
            <v>CERRADO</v>
          </cell>
        </row>
        <row r="2023">
          <cell r="K2023">
            <v>2015152150001</v>
          </cell>
          <cell r="L2023" t="str">
            <v>CONSTRUCCIÓN CENTRO VIDA Y DÍA PARA LA ATENCIÓN, RECREACIÓN DEPORTE Y BIENESTAR DEL ADULTO MAYOR Y POBLACIÓN VULNERABLE DEL MUNICIPIO DE CORRALES</v>
          </cell>
          <cell r="M2023">
            <v>34.700000000000003</v>
          </cell>
          <cell r="N2023">
            <v>0</v>
          </cell>
          <cell r="O2023" t="str">
            <v>CONTRATADO EN EJECUCIÓN</v>
          </cell>
        </row>
        <row r="2024">
          <cell r="K2024">
            <v>2015152150002</v>
          </cell>
          <cell r="L2024" t="str">
            <v>CONSTRUCCIÓN DE UNA CANCHA SINTÉTICA PARA EL APROVECHAMIENTO DEL TIEMPO LIBRE DE LOS NIÑ@S ADOLESCENTES Y COMUNIDAD EN GENERAL EN LA ZONA URBANA DEL MUNICIPIO DE CORRALES DEPARTAMENTO DE BOYACÁ</v>
          </cell>
          <cell r="M2024">
            <v>100</v>
          </cell>
          <cell r="N2024">
            <v>100</v>
          </cell>
          <cell r="O2024" t="str">
            <v>TERMINADO</v>
          </cell>
        </row>
        <row r="2025">
          <cell r="K2025">
            <v>2015152150003</v>
          </cell>
          <cell r="L2025" t="str">
            <v>MEJORAMIENTO DE VÍAS URBANAS DEL MUNICIPIO DE CORRALES-BOYACÁ</v>
          </cell>
          <cell r="M2025">
            <v>100</v>
          </cell>
          <cell r="N2025">
            <v>99.99</v>
          </cell>
          <cell r="O2025" t="str">
            <v>CERRADO</v>
          </cell>
        </row>
        <row r="2026">
          <cell r="K2026">
            <v>2015152180001</v>
          </cell>
          <cell r="L2026" t="str">
            <v>REHABILITACIÓN DE LA VÍA GALVÁN MEDIANTE LA CONSTRUCCIÓN  DE PLACA HUELLA EN EL MUNICIPIO DE COVARACHÍA, BOYACÁ, CENTRO ORIENTE</v>
          </cell>
          <cell r="M2026">
            <v>98.19</v>
          </cell>
          <cell r="N2026">
            <v>78.75</v>
          </cell>
          <cell r="O2026" t="str">
            <v>CONTRATADO EN EJECUCIÓN</v>
          </cell>
        </row>
        <row r="2027">
          <cell r="K2027">
            <v>2013152230001</v>
          </cell>
          <cell r="L2027" t="str">
            <v>CONSTRUCCIÓN DE 45 VIVIENDAS RURALES EN EL MUNICIPIO DE CUBARÁ - BOYACÁ</v>
          </cell>
          <cell r="M2027">
            <v>57.14</v>
          </cell>
          <cell r="N2027">
            <v>59.16</v>
          </cell>
          <cell r="O2027" t="str">
            <v>CONTRATADO EN EJECUCIÓN</v>
          </cell>
        </row>
        <row r="2028">
          <cell r="K2028">
            <v>2013152230002</v>
          </cell>
          <cell r="L2028" t="str">
            <v>CONSTRUCCIÓN DE 43 VIVIENDAS RURALES EN EL MUNICIPIO DE CUBARÁ - BOYACÁ</v>
          </cell>
          <cell r="M2028">
            <v>51.28</v>
          </cell>
          <cell r="N2028">
            <v>55.18</v>
          </cell>
          <cell r="O2028" t="str">
            <v>CONTRATADO EN EJECUCIÓN</v>
          </cell>
        </row>
        <row r="2029">
          <cell r="K2029">
            <v>2013152240001</v>
          </cell>
          <cell r="L2029" t="str">
            <v>MEJORAMIENTO DEL ORNATO, CONSTRUCCIÓN ALAMEDAS Y PAVIMENTACIÓN EN ASFALTO Y ADOQUÍN DE LAS VÍAS URBANAS DEL CUCAITA, BOYACÁ, CENTRO ORIENTE</v>
          </cell>
          <cell r="M2029">
            <v>100</v>
          </cell>
          <cell r="N2029">
            <v>98.99</v>
          </cell>
          <cell r="O2029" t="str">
            <v>TERMINADO</v>
          </cell>
        </row>
        <row r="2030">
          <cell r="K2030">
            <v>2015152240001</v>
          </cell>
          <cell r="L2030" t="str">
            <v>FORTALECIMIENTO DEL PROCESO EDUCATIVO MEDIANTE LA PRESTACIÓN DEL SERVICIO DE TRANSPORTE ESCOLAR EN EL ÁREA RURAL DEL MUNICIPIO DE CUCAITA, BOYACÁ, CENTRO ORIENTE</v>
          </cell>
          <cell r="M2030">
            <v>100</v>
          </cell>
          <cell r="N2030">
            <v>100</v>
          </cell>
          <cell r="O2030" t="str">
            <v>CERRADO</v>
          </cell>
        </row>
        <row r="2031">
          <cell r="K2031">
            <v>2013152260001</v>
          </cell>
          <cell r="L2031" t="str">
            <v>CONSTRUCCIÓN Y ADECUACIÓN DE VÍAS URBANAS O OBRAS COMPLEMENTARIAS DEL MUNICIPIO DE CUÍTIVA DEPARTAMENTO DE BOYACÁ</v>
          </cell>
          <cell r="M2031">
            <v>100</v>
          </cell>
          <cell r="N2031">
            <v>100</v>
          </cell>
          <cell r="O2031" t="str">
            <v>CERRADO</v>
          </cell>
        </row>
        <row r="2032">
          <cell r="K2032">
            <v>2014152260001</v>
          </cell>
          <cell r="L2032" t="str">
            <v>MEJORAMIENTO Y PAVIMENTACIÓN VÍAS BARRIO MANANTIAL MUNICIPIO DE CUÍTIVA, BOYACÁ</v>
          </cell>
          <cell r="M2032">
            <v>100</v>
          </cell>
          <cell r="N2032">
            <v>100</v>
          </cell>
          <cell r="O2032" t="str">
            <v>CERRADO</v>
          </cell>
        </row>
        <row r="2033">
          <cell r="K2033">
            <v>2013152440001</v>
          </cell>
          <cell r="L2033" t="str">
            <v>IMPLEMENTACIÓN DE MAQUINARIA AGRÍCOLA CONVENCIONAL EN LAS UNIDADES PRODUCTIVAS AGRÍCOLAS Y PECUARIAS EL COCUY, BOYACÁ, CENTRO ORIENTE</v>
          </cell>
          <cell r="M2033">
            <v>100</v>
          </cell>
          <cell r="N2033">
            <v>98.64</v>
          </cell>
          <cell r="O2033" t="str">
            <v>CERRADO</v>
          </cell>
        </row>
        <row r="2034">
          <cell r="K2034">
            <v>2014152440001</v>
          </cell>
          <cell r="L2034" t="str">
            <v>ADQUISICIÓN DE UNA RETROEXCAVADORA PARA LA PREVENCION Y MANTENIMIENTO DE LA MALLA VIAL Y OBRAS DEL MUNICIPIO DE EL COCUY.</v>
          </cell>
          <cell r="M2034">
            <v>100</v>
          </cell>
          <cell r="N2034">
            <v>97.65</v>
          </cell>
          <cell r="O2034" t="str">
            <v>CERRADO</v>
          </cell>
        </row>
        <row r="2035">
          <cell r="K2035">
            <v>2014152440002</v>
          </cell>
          <cell r="L2035" t="str">
            <v>MEJORAMIENTO Y RECUPERACIÓN DE VÍAS DEL CENTRO HISTÓRICO MUNICIPIO DE EL COCUY - BOYACÁ</v>
          </cell>
          <cell r="M2035">
            <v>100</v>
          </cell>
          <cell r="N2035">
            <v>100</v>
          </cell>
          <cell r="O2035" t="str">
            <v>CERRADO</v>
          </cell>
        </row>
        <row r="2036">
          <cell r="K2036">
            <v>2013152480001</v>
          </cell>
          <cell r="L2036" t="str">
            <v>CONSTRUCCIÓN Y MEJORAMIENTO DE LA MALLA VIAL URBANA PARA LA CONEXIÓN DE LA INFRAESTRUCTURA PRODUCTIVA Y TRANSITABILIADAD EN EL MUNICIPIO DE EL ESPINO, BOYACÁ, CENTRO ORIENTE</v>
          </cell>
          <cell r="M2036">
            <v>100</v>
          </cell>
          <cell r="N2036">
            <v>99.97</v>
          </cell>
          <cell r="O2036" t="str">
            <v>CERRADO</v>
          </cell>
        </row>
        <row r="2037">
          <cell r="K2037">
            <v>2014152480001</v>
          </cell>
          <cell r="L2037" t="str">
            <v>CONSTRUCCIÓN DE LA CASA DEL ADULTO MAYOR DEL MUNICIPIO DE EL ESPINO BOYACÁ</v>
          </cell>
          <cell r="M2037">
            <v>86.85</v>
          </cell>
          <cell r="N2037">
            <v>74.75</v>
          </cell>
          <cell r="O2037" t="str">
            <v>CONTRATADO EN EJECUCIÓN</v>
          </cell>
        </row>
        <row r="2038">
          <cell r="K2038">
            <v>2013152720001</v>
          </cell>
          <cell r="L2038" t="str">
            <v>REMODELACIÓN ADECUACIÓN Y MANTENIMIENTO DEL POLIDEPORTIVO MUNICIPIO DE FIRAVITOBA</v>
          </cell>
          <cell r="M2038">
            <v>100</v>
          </cell>
          <cell r="N2038">
            <v>99.87</v>
          </cell>
          <cell r="O2038" t="str">
            <v>CERRADO</v>
          </cell>
        </row>
        <row r="2039">
          <cell r="K2039">
            <v>2014152720001</v>
          </cell>
          <cell r="L2039" t="str">
            <v>ADQUISICIÓN DE UNA RETROEXCAVADORA DE LLANTA PARA EL MEJORAMIENTO Y MANTENIMIENTO DE LAS VÍAS Y OBRAS DEL MUNICIPIO DE FIRAVITOBA.</v>
          </cell>
          <cell r="M2039">
            <v>100</v>
          </cell>
          <cell r="N2039">
            <v>99.89</v>
          </cell>
          <cell r="O2039" t="str">
            <v>CERRADO</v>
          </cell>
        </row>
        <row r="2040">
          <cell r="K2040">
            <v>2014152720002</v>
          </cell>
          <cell r="L2040" t="str">
            <v>CONSTRUCCIÓN DE UNA AULA CON DESTINO A LA CREACIÓN DE PUNTO VIVE DIGITAL INSTITUCIÓN EDUCATIVA ALIANZA PARA EL PROGRESO-SEDE PRIMARIA MUNICIPIO DE FIRAVITOBA- DEPARTAMENTO DE  BOYACÁ</v>
          </cell>
          <cell r="M2040">
            <v>100</v>
          </cell>
          <cell r="N2040">
            <v>99.98</v>
          </cell>
          <cell r="O2040" t="str">
            <v>CERRADO</v>
          </cell>
        </row>
        <row r="2041">
          <cell r="K2041">
            <v>2015152720001</v>
          </cell>
          <cell r="L2041" t="str">
            <v>MEJORAMIENTO Y ADECUACIÓN DE LAS INSTALACIONES DEL COLISEO PARA EL DESARROLLO DE LAS ACTIVIDADES DEPORTIVAS RECREATIVAS DEL MUNICIPIO FIRAVITOBA- BOYACÁ</v>
          </cell>
          <cell r="M2041">
            <v>0</v>
          </cell>
          <cell r="N2041">
            <v>28.46</v>
          </cell>
          <cell r="O2041" t="str">
            <v>CONTRATADO EN EJECUCIÓN</v>
          </cell>
        </row>
        <row r="2042">
          <cell r="K2042">
            <v>2014152760001</v>
          </cell>
          <cell r="L2042" t="str">
            <v>FORTALECIMIENTO DEL BANCO DE MAQUINARIA MEDIANTE LA ADQUISICIÓN DE UNA MOTONIVELADORA PARA EL MUNICIPIO DE FLORESTA, BOYACA.</v>
          </cell>
          <cell r="M2042">
            <v>100</v>
          </cell>
          <cell r="N2042">
            <v>100</v>
          </cell>
          <cell r="O2042" t="str">
            <v>CERRADO</v>
          </cell>
        </row>
        <row r="2043">
          <cell r="K2043">
            <v>2013152930001</v>
          </cell>
          <cell r="L2043" t="str">
            <v>CONSTRUCCIÓN DE 63 POZOS SÈPTICOS AREA RURAL MUNICIPIO DE GACHANTIVÁ, BOYACÁ, CENTRO ORIENTE</v>
          </cell>
          <cell r="M2043">
            <v>100</v>
          </cell>
          <cell r="N2043">
            <v>99.99</v>
          </cell>
          <cell r="O2043" t="str">
            <v>CERRADO</v>
          </cell>
        </row>
        <row r="2044">
          <cell r="K2044">
            <v>2014152930001</v>
          </cell>
          <cell r="L2044" t="str">
            <v>CONSTRUCCIÓN DE DESARENADOR, TANQUE DE ALMACENAMIENTO Y PARTE DE RED DE DISTRIBUCION DE ACUEDUCTO DE  LAS VEREDAS IGUAS DEL MUNICIPIO GACHANTIVÁ, BOYACÁ</v>
          </cell>
          <cell r="M2044">
            <v>97.03</v>
          </cell>
          <cell r="N2044">
            <v>29.84</v>
          </cell>
          <cell r="O2044" t="str">
            <v>CONTRATADO EN EJECUCIÓN</v>
          </cell>
        </row>
        <row r="2045">
          <cell r="K2045">
            <v>2013152960001</v>
          </cell>
          <cell r="L2045" t="str">
            <v>CONSTRUCCIÓN PLAZA DE MERCADO EN EL MUNICIPIO DE GAMEZA DEPARTAMENTO DE BOYACÁ</v>
          </cell>
          <cell r="M2045">
            <v>100</v>
          </cell>
          <cell r="N2045">
            <v>100</v>
          </cell>
          <cell r="O2045" t="str">
            <v>CERRADO</v>
          </cell>
        </row>
        <row r="2046">
          <cell r="K2046">
            <v>2015152960001</v>
          </cell>
          <cell r="L2046" t="str">
            <v>CONSTRUCCIÓN PAVIMENTO RIGIDO VIA CARRERA 4 ENTRE CALLES 4 Y 5 Y CARRERA 4 ENTRE CALLES 3 Y 2 Y CALLE 3 ENTRE CARRERAS 3 Y 4 GAMEZA, BOYACÁ, CENTRO ORIENTE</v>
          </cell>
          <cell r="M2046">
            <v>100</v>
          </cell>
          <cell r="N2046">
            <v>100</v>
          </cell>
          <cell r="O2046" t="str">
            <v>CERRADO</v>
          </cell>
        </row>
        <row r="2047">
          <cell r="K2047">
            <v>2013152990002</v>
          </cell>
          <cell r="L2047" t="str">
            <v>AMPLIACIÓN Y ADECUACIÓN PLAZA MUNICIPAL DE EVENTOS DEL MUNICIPIO DE GARAGOA, BOYACÁ, CENTRO ORIENTE</v>
          </cell>
          <cell r="M2047">
            <v>100</v>
          </cell>
          <cell r="N2047">
            <v>100</v>
          </cell>
          <cell r="O2047" t="str">
            <v>TERMINADO</v>
          </cell>
        </row>
        <row r="2048">
          <cell r="K2048">
            <v>2015152990001</v>
          </cell>
          <cell r="L2048" t="str">
            <v>CONSTRUCCIÓN PLANTA PROCESADORA DE CAÑA DE AZÚCAR EN EL MUNICIPIO DE GARAGOA, BOYACÁ, CENTRO ORIENTE</v>
          </cell>
          <cell r="M2048">
            <v>100</v>
          </cell>
          <cell r="N2048">
            <v>0</v>
          </cell>
          <cell r="O2048" t="str">
            <v>TERMINADO</v>
          </cell>
        </row>
        <row r="2049">
          <cell r="K2049">
            <v>2015152990002</v>
          </cell>
          <cell r="L2049" t="str">
            <v>RENOVACIÓN Y READECUACIÓN PLAZA DE EVENTOS, MUNICIPIO DE GARAGOA, BOYACÁ, CENTRO ORIENTE</v>
          </cell>
          <cell r="M2049">
            <v>24.84</v>
          </cell>
          <cell r="N2049">
            <v>23.62</v>
          </cell>
          <cell r="O2049" t="str">
            <v>CONTRATADO EN EJECUCIÓN</v>
          </cell>
        </row>
        <row r="2050">
          <cell r="K2050">
            <v>2013153170001</v>
          </cell>
          <cell r="L2050" t="str">
            <v>CONSTRUCCIÓN DE COCINAS EN EL MUNICIPIO DE GUACAMAYAS, BOYACÁ,</v>
          </cell>
          <cell r="M2050">
            <v>100</v>
          </cell>
          <cell r="N2050">
            <v>99.89</v>
          </cell>
          <cell r="O2050" t="str">
            <v>CERRADO</v>
          </cell>
        </row>
        <row r="2051">
          <cell r="K2051">
            <v>2013153220001</v>
          </cell>
          <cell r="L2051" t="str">
            <v>MEJORAMIENTO REPOSICION DE LA CALLE 13 GUATEQUE, BOYACÁ, CENTRO ORIENTE</v>
          </cell>
          <cell r="M2051">
            <v>100</v>
          </cell>
          <cell r="N2051">
            <v>100</v>
          </cell>
          <cell r="O2051" t="str">
            <v>PARA CIERRE</v>
          </cell>
        </row>
        <row r="2052">
          <cell r="K2052">
            <v>2015153220001</v>
          </cell>
          <cell r="L2052" t="str">
            <v>MEJORAMIENTO PLAZA DE MERCADO MUNICIPIO DE GUATEQUE, DEPARTAMENTO DE BOYACÁ</v>
          </cell>
          <cell r="M2052">
            <v>100</v>
          </cell>
          <cell r="N2052">
            <v>99.44</v>
          </cell>
          <cell r="O2052" t="str">
            <v>TERMINADO</v>
          </cell>
        </row>
        <row r="2053">
          <cell r="K2053">
            <v>2013153250002</v>
          </cell>
          <cell r="L2053" t="str">
            <v>MANTENIMIENTO DE LA VÍA GUAYATÁ - ESCUELA RICHA - CIAVITA I, DEL MUNICIPIO DE GUAYATÁ, BOYACÁ, CENTRO ORIENTE</v>
          </cell>
          <cell r="M2053">
            <v>100</v>
          </cell>
          <cell r="N2053">
            <v>99.97</v>
          </cell>
          <cell r="O2053" t="str">
            <v>CERRADO</v>
          </cell>
        </row>
        <row r="2054">
          <cell r="K2054">
            <v>2014153250002</v>
          </cell>
          <cell r="L2054" t="str">
            <v>MEJORAMIENTO INTEGRAL DE LAS VÍAS URBANAS DEL MUNICIPIO DE GUAYATÁ - DEPARTAMENTO DE BOYACÁ</v>
          </cell>
          <cell r="M2054">
            <v>100</v>
          </cell>
          <cell r="N2054">
            <v>99.94</v>
          </cell>
          <cell r="O2054" t="str">
            <v>CERRADO</v>
          </cell>
        </row>
        <row r="2055">
          <cell r="K2055">
            <v>2015153250001</v>
          </cell>
          <cell r="L2055" t="str">
            <v>REHABILITACIÓN Y MEJORAMIENTO DE LAS VÍAS DEL CENTRO URBANO DEL MUNICIPIO DE GUAYATA-BOYACÁ</v>
          </cell>
          <cell r="M2055">
            <v>100</v>
          </cell>
          <cell r="N2055">
            <v>99.97</v>
          </cell>
          <cell r="O2055" t="str">
            <v>TERMINADO</v>
          </cell>
        </row>
        <row r="2056">
          <cell r="K2056">
            <v>2014153320001</v>
          </cell>
          <cell r="L2056" t="str">
            <v>FORTALECIMIENTO EN LA PARTICIPACION ESTUDIANTIL EN EVENTOS EDUCATIVOS CULTURALES RECREATIVOS Y DEPORTIVOS DEL MUNICIPIO DE GUICAN DEPARTAMENTO DE BOYACA</v>
          </cell>
          <cell r="M2056">
            <v>100</v>
          </cell>
          <cell r="N2056">
            <v>99.9</v>
          </cell>
          <cell r="O2056" t="str">
            <v>CERRADO</v>
          </cell>
        </row>
        <row r="2057">
          <cell r="K2057">
            <v>2014153320002</v>
          </cell>
          <cell r="L2057" t="str">
            <v>ACTUALIZACIÓN Y REVISIÓN  DEL EOT DEL MUNICIPIO DE GUICÁN DEPARTAMENTO DE BOYACA</v>
          </cell>
          <cell r="M2057">
            <v>64.459999999999994</v>
          </cell>
          <cell r="N2057">
            <v>42.42</v>
          </cell>
          <cell r="O2057" t="str">
            <v>CONTRATADO EN EJECUCIÓN</v>
          </cell>
        </row>
        <row r="2058">
          <cell r="K2058">
            <v>2014153320004</v>
          </cell>
          <cell r="L2058" t="str">
            <v>REMODELACIÓN PARQUE CENTRAL MUNICIPIO DE GUICAN DEPARTAMENTO DE BOYACA</v>
          </cell>
          <cell r="M2058">
            <v>100</v>
          </cell>
          <cell r="N2058">
            <v>100</v>
          </cell>
          <cell r="O2058" t="str">
            <v>PARA CIERRE</v>
          </cell>
        </row>
        <row r="2059">
          <cell r="K2059">
            <v>2015153320001</v>
          </cell>
          <cell r="L2059" t="str">
            <v>ESTUDIOS Y DISEÑOS PARA LA CONSTRUCCION VIVIENDA COMUNTARIA RESGUARDO INDIGENA UWA MUNICIPIO DE GUICAN DEPARTAMENTO DE BOYACA</v>
          </cell>
          <cell r="M2059">
            <v>100</v>
          </cell>
          <cell r="N2059">
            <v>99.81</v>
          </cell>
          <cell r="O2059" t="str">
            <v>CERRADO</v>
          </cell>
        </row>
        <row r="2060">
          <cell r="K2060">
            <v>2013153620001</v>
          </cell>
          <cell r="L2060" t="str">
            <v>CONSTRUCCIÓN RED DE ALUMBRADO PÚBLICO VEREDA USAMENA IZA, BOYACÁ, CENTRO ORIENTE</v>
          </cell>
          <cell r="M2060">
            <v>100</v>
          </cell>
          <cell r="N2060">
            <v>47.49</v>
          </cell>
          <cell r="O2060" t="str">
            <v>TERMINADO</v>
          </cell>
        </row>
        <row r="2061">
          <cell r="K2061">
            <v>2013153620002</v>
          </cell>
          <cell r="L2061" t="str">
            <v>MEJORAMIENTO DE VIVIENDA RURAL Y URBANO DEL MUNICIPIO DE IZA, BOYACÁ, CENTRO ORIENTE</v>
          </cell>
          <cell r="M2061">
            <v>100</v>
          </cell>
          <cell r="N2061">
            <v>95.59</v>
          </cell>
          <cell r="O2061" t="str">
            <v>TERMINADO</v>
          </cell>
        </row>
        <row r="2062">
          <cell r="K2062">
            <v>2013153620004</v>
          </cell>
          <cell r="L2062" t="str">
            <v>CONSTRUCCIÓN CANCHA DE FUTBOL 8 SOBRE CESPED SINTÉTICO EN EL MUNICIPIO DE IZA, BOYACÁ, CENTRO ORIENTE</v>
          </cell>
          <cell r="M2062">
            <v>100</v>
          </cell>
          <cell r="N2062">
            <v>99.99</v>
          </cell>
          <cell r="O2062" t="str">
            <v>PARA CIERRE</v>
          </cell>
        </row>
        <row r="2063">
          <cell r="K2063">
            <v>2015153620001</v>
          </cell>
          <cell r="L2063" t="str">
            <v>ADECUACIÓN CANCHA MÚLTIPLE COLEGIO SEGIO CAMARGO, SEDE BACHILLERATO, MUNICIPIO DE IZA, BOYACÁ, CENTRO ORIENTE</v>
          </cell>
          <cell r="M2063">
            <v>100</v>
          </cell>
          <cell r="N2063">
            <v>39.54</v>
          </cell>
          <cell r="O2063" t="str">
            <v>TERMINADO</v>
          </cell>
        </row>
        <row r="2064">
          <cell r="K2064">
            <v>2013153670001</v>
          </cell>
          <cell r="L2064" t="str">
            <v>MEJORAMIENTO DE LAS ZONAS PEATONALES DEL PARQUE CENTRAL DEL MUNICIPIO DE JENESANO, BOYACÁ, CENTRO ORIENTE</v>
          </cell>
          <cell r="M2064">
            <v>100</v>
          </cell>
          <cell r="N2064">
            <v>96.79</v>
          </cell>
          <cell r="O2064" t="str">
            <v>CERRADO</v>
          </cell>
        </row>
        <row r="2065">
          <cell r="K2065">
            <v>2014153670001</v>
          </cell>
          <cell r="L2065" t="str">
            <v>MEJORAMIENTO CAMPO DE FÚTBOL MUNICIPIO DE JENESANO, BOYACA, CENTRO ORIENTE</v>
          </cell>
          <cell r="M2065">
            <v>100</v>
          </cell>
          <cell r="N2065">
            <v>100</v>
          </cell>
          <cell r="O2065" t="str">
            <v>CERRADO</v>
          </cell>
        </row>
        <row r="2066">
          <cell r="K2066">
            <v>2015153670001</v>
          </cell>
          <cell r="L2066" t="str">
            <v>CONSTRUCCIÓN DE PLACA HUELLA EN PAVIMENTO RÍGIDO EN LA VÍA LA BOMBA - SECTOR ARMENIA DEL MUNICIPIO JENESANO , BOYACÁ</v>
          </cell>
          <cell r="M2066">
            <v>100</v>
          </cell>
          <cell r="N2066">
            <v>100</v>
          </cell>
          <cell r="O2066" t="str">
            <v>CERRADO</v>
          </cell>
        </row>
        <row r="2067">
          <cell r="K2067">
            <v>2013153680001</v>
          </cell>
          <cell r="L2067" t="str">
            <v>CONSTRUCCIÓN RED DE ALCANTARILLADO Y SISTEMA DE TRATAMIENTO DE AGUAS RESIDUALES CENTRO POBLADO PUEBLO VIEJO DEL MUNICIPIO DE JERICO, BOYACÁ, CENTRO ORIENTE</v>
          </cell>
          <cell r="M2067">
            <v>100</v>
          </cell>
          <cell r="N2067">
            <v>99.9</v>
          </cell>
          <cell r="O2067" t="str">
            <v>CERRADO</v>
          </cell>
        </row>
        <row r="2068">
          <cell r="K2068">
            <v>2014153680001</v>
          </cell>
          <cell r="L2068" t="str">
            <v>MEJORAMIENTO DE VÍA ENTRE CARRERA 4 ENTRE CALLES TERCERA Y CUARTA, CARRERA TERCERA ENTRE CALLES QUINTA Y SEXTA SECTOR URBANO DEL MUNICIPIO DE JERICO DEPARTAMENTO DE BOYACA</v>
          </cell>
          <cell r="M2068">
            <v>100</v>
          </cell>
          <cell r="N2068">
            <v>99.92</v>
          </cell>
          <cell r="O2068" t="str">
            <v>PARA CIERRE</v>
          </cell>
        </row>
        <row r="2069">
          <cell r="K2069">
            <v>2014153800001</v>
          </cell>
          <cell r="L2069" t="str">
            <v>ADECUACIÓN INFRAESTRUCTURA MUNICIPAL: COLISEO SAN SEBASTIAN, CANCHA INSTITUCIÓN EDUCATIVA SEDE PRIMARIA Y CENTRO DE ACOPIO LA CAPILLA, BOYACÁ, CENTRO ORIENTE</v>
          </cell>
          <cell r="M2069">
            <v>100</v>
          </cell>
          <cell r="N2069">
            <v>100</v>
          </cell>
          <cell r="O2069" t="str">
            <v>CERRADO</v>
          </cell>
        </row>
        <row r="2070">
          <cell r="K2070">
            <v>2015153800001</v>
          </cell>
          <cell r="L2070" t="str">
            <v>REHABILITACIÓN PAVIMENTACIÓN DE VÍAS URBANAS. LA CAPILLA, BOYACÁ, CENTRO ORIENTE</v>
          </cell>
          <cell r="M2070">
            <v>0</v>
          </cell>
          <cell r="N2070">
            <v>0</v>
          </cell>
          <cell r="O2070" t="str">
            <v>EN PROCESO DE CONTRATACIÓN</v>
          </cell>
        </row>
        <row r="2071">
          <cell r="K2071">
            <v>2013154030003</v>
          </cell>
          <cell r="L2071" t="str">
            <v>CONSTRUCCIÓN DE VÍAS, ACUEDUCTO Y ALCANTARILLADO EN PUNTOS CRÍTICOS DE CONECTIVIDAD DEL CASCO URBANO DEL MUNICIPIO DE LA UVITA DEPARTAMENTO DE BOYACÁ</v>
          </cell>
          <cell r="M2071">
            <v>100</v>
          </cell>
          <cell r="N2071">
            <v>99.87</v>
          </cell>
          <cell r="O2071" t="str">
            <v>CERRADO</v>
          </cell>
        </row>
        <row r="2072">
          <cell r="K2072">
            <v>2015154030002</v>
          </cell>
          <cell r="L2072" t="str">
            <v>MEJORAMIENTO Y PAVIMENTACION  DE LA CALLE 3 ENTRE CARRERAS 2 Y 4 Y      REHABILITACION DE LA RED DE ACUEDUCTO Y ALCANTARILLADO ZONA - URBANA, MUNICIPIO DE LAUVITA, BOYACA, CENTRO ORIENTE</v>
          </cell>
          <cell r="M2072">
            <v>100</v>
          </cell>
          <cell r="N2072">
            <v>100.45</v>
          </cell>
          <cell r="O2072" t="str">
            <v>TERMINADO</v>
          </cell>
        </row>
        <row r="2073">
          <cell r="K2073">
            <v>2013154010001</v>
          </cell>
          <cell r="L2073" t="str">
            <v>ADECUACIÓN SALON CULTURAL MUNICIPIO DE LA VICTORIA DEPARTAMENTO DE BOYACA</v>
          </cell>
          <cell r="M2073">
            <v>100</v>
          </cell>
          <cell r="N2073">
            <v>100</v>
          </cell>
          <cell r="O2073" t="str">
            <v>CERRADO</v>
          </cell>
        </row>
        <row r="2074">
          <cell r="K2074">
            <v>2014154010001</v>
          </cell>
          <cell r="L2074" t="str">
            <v>MEJORAMIENTO DE 18 VIVIENDAS EN EL SECTOR URBANO DEL MUNICIPIO DE LA VICTORIA, BOYACÁ, CENTRO ORIENTE</v>
          </cell>
          <cell r="M2074">
            <v>100</v>
          </cell>
          <cell r="N2074">
            <v>96.3</v>
          </cell>
          <cell r="O2074" t="str">
            <v>TERMINADO</v>
          </cell>
        </row>
        <row r="2075">
          <cell r="K2075">
            <v>2015154010001</v>
          </cell>
          <cell r="L2075" t="str">
            <v>CONSTRUCCIÓN DE ALCANTARILLAS EN LAS VÍAS DE LAS VEREDAS  CHAPÓN - LA LOMA Y GUAMON - CERRITOS DEL MUNICIPIO DE LA VICTORIA, BOYACÁ, CENTRO ORIENTE,</v>
          </cell>
          <cell r="M2075">
            <v>78.59</v>
          </cell>
          <cell r="N2075">
            <v>77.69</v>
          </cell>
          <cell r="O2075" t="str">
            <v>CONTRATADO EN EJECUCIÓN</v>
          </cell>
        </row>
        <row r="2076">
          <cell r="K2076">
            <v>2014153770001</v>
          </cell>
          <cell r="L2076" t="str">
            <v>CONSTRUCCIÓN DE REDES ELÉCTRICAS EN LAS VEREDAS DE CUAZÁ, HATO VIEJO Y SUACÍA SECTOR SOTUA DEL MUNICIPIO DE LABRANZAGRANDE BOYACÁ</v>
          </cell>
          <cell r="M2076">
            <v>100</v>
          </cell>
          <cell r="N2076">
            <v>29.64</v>
          </cell>
          <cell r="O2076" t="str">
            <v>TERMINADO</v>
          </cell>
        </row>
        <row r="2077">
          <cell r="K2077">
            <v>2014154250001</v>
          </cell>
          <cell r="L2077" t="str">
            <v>REMODELACIÓN Y ADECUACIÓN PARQUE PRINCIPAL QUINTILIANO MORA DEL MUNICIPIO DE MACANAL - BOYACÁ.</v>
          </cell>
          <cell r="M2077">
            <v>100</v>
          </cell>
          <cell r="N2077">
            <v>0</v>
          </cell>
          <cell r="O2077" t="str">
            <v>TERMINADO</v>
          </cell>
        </row>
        <row r="2078">
          <cell r="K2078">
            <v>2014154250002</v>
          </cell>
          <cell r="L2078" t="str">
            <v>CONSTRUCCIÓN PUENTE CHIQUINQUIRA SOBRE LA QUEBRADA TIBACOTA VÍA ALTO DE CHOMA, MUNICIPIO DE MACANAL - BOYACÁ.</v>
          </cell>
          <cell r="M2078">
            <v>39.31</v>
          </cell>
          <cell r="N2078">
            <v>56.25</v>
          </cell>
          <cell r="O2078" t="str">
            <v>CONTRATADO EN EJECUCIÓN</v>
          </cell>
        </row>
        <row r="2079">
          <cell r="K2079">
            <v>2012154420001</v>
          </cell>
          <cell r="L2079" t="str">
            <v>MEJORAMIENTO DE LAS CONDICIONES DE SANEAMIENTO BASICO Y HABITABILIDAD DE 52 FAMILIAS DE LAS DIFERENTES VEREDAS DEL MUNICIPIO DE MARIPÍ, BOYACÁ, CENTRO ORIENTE</v>
          </cell>
          <cell r="M2079">
            <v>100</v>
          </cell>
          <cell r="N2079">
            <v>99.99</v>
          </cell>
          <cell r="O2079" t="str">
            <v>CERRADO</v>
          </cell>
        </row>
        <row r="2080">
          <cell r="K2080">
            <v>2014154420001</v>
          </cell>
          <cell r="L2080" t="str">
            <v>ADQUISICIÓN DE UNA MOTONIVELADORA Y UNA RETROEXCAVADORA PARA EL MANTENIMIENTO DE LA RED VIAL DEL MUNICIPIO DE MARIPÍ, BOYACÁ, CENTRO ORIENTE</v>
          </cell>
          <cell r="M2080">
            <v>100</v>
          </cell>
          <cell r="N2080">
            <v>98.73</v>
          </cell>
          <cell r="O2080" t="str">
            <v>CERRADO</v>
          </cell>
        </row>
        <row r="2081">
          <cell r="K2081">
            <v>2015154420001</v>
          </cell>
          <cell r="L2081" t="str">
            <v>CONSTRUCCIÓN DE VIVIENDA DE INTERES SOCIAL RURAL EN EL MUNICIPIO DE MARIPI DEPARTAMENTO DE BOYACA</v>
          </cell>
          <cell r="M2081">
            <v>100</v>
          </cell>
          <cell r="N2081">
            <v>99.99</v>
          </cell>
          <cell r="O2081" t="str">
            <v>CERRADO</v>
          </cell>
        </row>
        <row r="2082">
          <cell r="K2082">
            <v>2013154550001</v>
          </cell>
          <cell r="L2082" t="str">
            <v>REHABILITACIÓN DE LA CALLE 3 ENTRE CARRERA 12B Y VIA GARAGOA Y CARRERA 13 ENTRE CALLES 3 Y 4 BARRIO EL GOGOLLO MIRAFLORES, BOYACÁ, CENTRO ORIENTE</v>
          </cell>
          <cell r="M2082">
            <v>100</v>
          </cell>
          <cell r="N2082">
            <v>99.45</v>
          </cell>
          <cell r="O2082" t="str">
            <v>TERMINADO</v>
          </cell>
        </row>
        <row r="2083">
          <cell r="K2083">
            <v>2013154550002</v>
          </cell>
          <cell r="L2083" t="str">
            <v>CONSTRUCCIÓN DEL PAVIMENTO DE 4 TRAMOS DE VÍAS EN PIEDRA NATURAL EN MIRAFLORES, BOYACÁ, CENTRO ORIENTE</v>
          </cell>
          <cell r="M2083">
            <v>100</v>
          </cell>
          <cell r="N2083">
            <v>99.94</v>
          </cell>
          <cell r="O2083" t="str">
            <v>CERRADO</v>
          </cell>
        </row>
        <row r="2084">
          <cell r="K2084">
            <v>2013154550003</v>
          </cell>
          <cell r="L2084" t="str">
            <v>CONSTRUCCIÓN PRIMERA ETAPA PLAZOLETA Y CONCHA ACÚSTICA DEL MUNICIPIO DE MIRAFLORES DEPARTAMENTO DE BOYACÁ.</v>
          </cell>
          <cell r="M2084">
            <v>100</v>
          </cell>
          <cell r="N2084">
            <v>76.31</v>
          </cell>
          <cell r="O2084" t="str">
            <v>TERMINADO</v>
          </cell>
        </row>
        <row r="2085">
          <cell r="K2085">
            <v>2015154550001</v>
          </cell>
          <cell r="L2085" t="str">
            <v>CONSTRUCCIÓN DE PLACAHUELLA EN SITIOS CRÍTICOS DE VIAS VEREDALES A CARGO DEL MUNICIPIO DE MIRAFLORES, BOYACÁ, CENTRO ORIENTE</v>
          </cell>
          <cell r="M2085">
            <v>100</v>
          </cell>
          <cell r="N2085">
            <v>100</v>
          </cell>
          <cell r="O2085" t="str">
            <v>PARA CIERRE</v>
          </cell>
        </row>
        <row r="2086">
          <cell r="K2086">
            <v>2013154640002</v>
          </cell>
          <cell r="L2086" t="str">
            <v>CONSTRUCCIÓN Y ADECUACIÓN DEL PARQUE BIOSALUDABLE, EN EL MUNICIPIO DE MONGUA, BOYACÁ.</v>
          </cell>
          <cell r="M2086">
            <v>100</v>
          </cell>
          <cell r="N2086">
            <v>100</v>
          </cell>
          <cell r="O2086" t="str">
            <v>CERRADO</v>
          </cell>
        </row>
        <row r="2087">
          <cell r="K2087">
            <v>2013154640003</v>
          </cell>
          <cell r="L2087" t="str">
            <v>MEJORAMIENTO Y CONSTRUCIÓN DE PLACA HUELLA DE LA VÍA SECTOR LA CUMBRE DEL MUNICIPIO DE MONGUA- BOYACÁ</v>
          </cell>
          <cell r="M2087">
            <v>100</v>
          </cell>
          <cell r="N2087">
            <v>100</v>
          </cell>
          <cell r="O2087" t="str">
            <v>CERRADO</v>
          </cell>
        </row>
        <row r="2088">
          <cell r="K2088">
            <v>2015154640001</v>
          </cell>
          <cell r="L2088" t="str">
            <v>REHABILITACIÓN CARRERAS 1 Y 1A CON CALLES 6 Y 7 DEL MUNICIPIO DE MONGUA, DEPARTAMENTO DE BOYACÁ</v>
          </cell>
          <cell r="M2088">
            <v>0</v>
          </cell>
          <cell r="N2088">
            <v>0</v>
          </cell>
          <cell r="O2088" t="str">
            <v>CONTRATADO EN EJECUCIÓN</v>
          </cell>
        </row>
        <row r="2089">
          <cell r="K2089">
            <v>2013154660001</v>
          </cell>
          <cell r="L2089" t="str">
            <v>MEJORAMIENTO DE LA VÍA SAN ISIDRO, TEBGUA, HATO VIEJO ENTRE LOS PUNTOS DENOMINADOS PAZO MORA, EL AMARILLO, LOS MONTES Y CARACAS DEL MUNICIPIO DE MONGUÍ - BOYACÁ</v>
          </cell>
          <cell r="M2089">
            <v>100</v>
          </cell>
          <cell r="N2089">
            <v>100</v>
          </cell>
          <cell r="O2089" t="str">
            <v>CERRADO</v>
          </cell>
        </row>
        <row r="2090">
          <cell r="K2090">
            <v>2014154660001</v>
          </cell>
          <cell r="L2090" t="str">
            <v>CONSTRUCCIÓN PAVIMENTO ARTICULADO EN ADOQUÍN URBANIZACIÓN SANOHA CALLES 9 - A Y 1OA., ENTRE CARRERAS 5A. Y 6A., DEL MUNICIPIO DE MONGUÍ - BOYACÁ</v>
          </cell>
          <cell r="M2090">
            <v>100</v>
          </cell>
          <cell r="N2090">
            <v>100</v>
          </cell>
          <cell r="O2090" t="str">
            <v>CERRADO</v>
          </cell>
        </row>
        <row r="2091">
          <cell r="K2091">
            <v>2015154660001</v>
          </cell>
          <cell r="L2091" t="str">
            <v>MEJORAMIENTO Y CONSTRUCCIÓN PLACA HUELLA DE LA VÍA PORTON BLANCO - ALTO DE TOBAQUÍA - BARRIO MONSERRATE Y LOS TANQUES VEREDA DEL VALLADO DEL MUNICIPIO DE MONGUÍ - BOYACÁ</v>
          </cell>
          <cell r="M2091">
            <v>100</v>
          </cell>
          <cell r="N2091">
            <v>100</v>
          </cell>
          <cell r="O2091" t="str">
            <v>CERRADO</v>
          </cell>
        </row>
        <row r="2092">
          <cell r="K2092">
            <v>2013154690001</v>
          </cell>
          <cell r="L2092" t="str">
            <v>MEJORAMIENTO PAVIMENTACIÓN DE LA AVENIDA JAIME CASTRO ENTRE LA VIA CENTRAL Y LA CARRERA 7° MONIQUIRÁ BOYACÁ</v>
          </cell>
          <cell r="M2092">
            <v>100</v>
          </cell>
          <cell r="N2092">
            <v>99.96</v>
          </cell>
          <cell r="O2092" t="str">
            <v>CERRADO</v>
          </cell>
        </row>
        <row r="2093">
          <cell r="K2093">
            <v>2013154690002</v>
          </cell>
          <cell r="L2093" t="str">
            <v>CONSTRUCCIÓN VIVIENDAS DE INTERES SOCIAL RURAL EN EL MUNICIPIO DE MONIQUIRÁ, BOYACÁ</v>
          </cell>
          <cell r="M2093">
            <v>0</v>
          </cell>
          <cell r="N2093">
            <v>38</v>
          </cell>
          <cell r="O2093" t="str">
            <v>CONTRATADO EN EJECUCIÓN</v>
          </cell>
        </row>
        <row r="2094">
          <cell r="K2094">
            <v>2015154690001</v>
          </cell>
          <cell r="L2094" t="str">
            <v>MEJORAMIENTO Y PAVIMENTACIÓN DE LA INFRAESTRUCTURA DE TRANSPORTE  VÍA VEREDA PUEBLO VIEJO, CONSTRUCCIÓN DE PLACA HUELLA VÍA VEREDAS TIERRA DE GONZALEZ Y PANTANILLO EN EL MUNICIPIO DE MONIQUIRÁ DEPARTAMENTO DE BOYACÁ</v>
          </cell>
          <cell r="M2094">
            <v>0</v>
          </cell>
          <cell r="N2094">
            <v>71.459999999999994</v>
          </cell>
          <cell r="O2094" t="str">
            <v>CONTRATADO EN EJECUCIÓN</v>
          </cell>
        </row>
        <row r="2095">
          <cell r="K2095">
            <v>2013154760001</v>
          </cell>
          <cell r="L2095" t="str">
            <v>CONSTRUCCIÓN DE OBRAS PARA EL REFORZAMIENTO ESTRUCTURAL SEGUN ESTUDIO DE VULNERABILIDAD SISMICA Y AMPLIACION DE LA ESE DEL MUNICIPIO DE MOTAVITA</v>
          </cell>
          <cell r="M2095">
            <v>99.95</v>
          </cell>
          <cell r="N2095">
            <v>83.05</v>
          </cell>
          <cell r="O2095" t="str">
            <v>TERMINADO</v>
          </cell>
        </row>
        <row r="2096">
          <cell r="K2096">
            <v>2015154760001</v>
          </cell>
          <cell r="L2096" t="str">
            <v>CONSTRUCCIÓN RESTAURANTE ESCOLAR EN LA INSTITUCIÓN EDUCATIVA TÉCNICA SANTA CRUZ DE MOTAVITA. MUNICIPIO DE MOTAVITA-DEPARTAMENTO DE BOYACÁ</v>
          </cell>
          <cell r="M2096">
            <v>100</v>
          </cell>
          <cell r="N2096">
            <v>83.39</v>
          </cell>
          <cell r="O2096" t="str">
            <v>TERMINADO</v>
          </cell>
        </row>
        <row r="2097">
          <cell r="K2097">
            <v>2013154800001</v>
          </cell>
          <cell r="L2097" t="str">
            <v>CONSTRUCCIÓN PLACA HUELLA EN CONCRETO, BARRIO SAN MARCOS MUZO, BOYACÁ, CENTRO ORIENTE</v>
          </cell>
          <cell r="M2097">
            <v>100</v>
          </cell>
          <cell r="N2097">
            <v>97.64</v>
          </cell>
          <cell r="O2097" t="str">
            <v>CERRADO</v>
          </cell>
        </row>
        <row r="2098">
          <cell r="K2098">
            <v>2013154800002</v>
          </cell>
          <cell r="L2098" t="str">
            <v>ADQUISICIÓN DE MAQUINARIA PARA EL MEJORAMIENTO DE LAS VIAS EN EL MUNICIPIO DE MUZO, BOYACÁ, CENTRO ORIENTE</v>
          </cell>
          <cell r="M2098">
            <v>96.24</v>
          </cell>
          <cell r="N2098">
            <v>94.8</v>
          </cell>
          <cell r="O2098" t="str">
            <v>CERRADO</v>
          </cell>
        </row>
        <row r="2099">
          <cell r="K2099">
            <v>2013154800003</v>
          </cell>
          <cell r="L2099" t="str">
            <v>CONSTRUCCIÓN DE 1075 M2 DE PAVIMENTO EN LA MALLA VIAL URBANA BARRIO SAN JORGE DEL MUNICIPIO DE MUZO, BOYACÁ, CENTRO ORIENTE</v>
          </cell>
          <cell r="M2099">
            <v>100</v>
          </cell>
          <cell r="N2099">
            <v>99.92</v>
          </cell>
          <cell r="O2099" t="str">
            <v>CERRADO</v>
          </cell>
        </row>
        <row r="2100">
          <cell r="K2100">
            <v>2014154800001</v>
          </cell>
          <cell r="L2100" t="str">
            <v>CONSTRUCCIÓN PRIMERA ETAPA ACUEDUCTO VEREDA SABRIPA EN EL MUNICIPIO DE MUZO, BOYACÁ, CENTRO ORIENTE</v>
          </cell>
          <cell r="M2100">
            <v>100</v>
          </cell>
          <cell r="N2100">
            <v>99.99</v>
          </cell>
          <cell r="O2100" t="str">
            <v>CERRADO</v>
          </cell>
        </row>
        <row r="2101">
          <cell r="K2101">
            <v>2014154800002</v>
          </cell>
          <cell r="L2101" t="str">
            <v>MEJORAMIENTO Y CONSTRUCCIÓN DE UN BOX CULVERT Y CINCO ALCANTARILLAS EN LAS VÍAS TERCIARIAS SECTOR MISUCHA Y VERDON DEL MUNICIPIO DE MUZO, BOYACÁ, CENTRO ORIENTE</v>
          </cell>
          <cell r="M2101">
            <v>100</v>
          </cell>
          <cell r="N2101">
            <v>98.83</v>
          </cell>
          <cell r="O2101" t="str">
            <v>CERRADO</v>
          </cell>
        </row>
        <row r="2102">
          <cell r="K2102">
            <v>2015154800001</v>
          </cell>
          <cell r="L2102" t="str">
            <v>ESTUDIOS Y DISEÑOS PARA LA CONSTRUCCIÓN CUBIERTA POLIDEPORTIVO VEREDA PAUNITA DEL MUNICIPIO DE MUZO, BOYACÁ, CENTRO ORIENTE</v>
          </cell>
          <cell r="M2102">
            <v>100</v>
          </cell>
          <cell r="N2102">
            <v>98.61</v>
          </cell>
          <cell r="O2102" t="str">
            <v>CERRADO</v>
          </cell>
        </row>
        <row r="2103">
          <cell r="K2103">
            <v>2015154800002</v>
          </cell>
          <cell r="L2103" t="str">
            <v>CONSTRUCCIÓN PAVIMENTO EN EL BARRIO LA ESPERANZA DEL MUNICIPIO DE MUZO, BOYACÁ, CENTRO ORIENTE</v>
          </cell>
          <cell r="M2103">
            <v>0</v>
          </cell>
          <cell r="N2103">
            <v>0</v>
          </cell>
          <cell r="O2103" t="str">
            <v>CONTRATADO EN EJECUCIÓN</v>
          </cell>
        </row>
        <row r="2104">
          <cell r="K2104">
            <v>2015154800003</v>
          </cell>
          <cell r="L2104" t="str">
            <v>CONSTRUCCIÓN CUBIERTA POLIDEPORTIVO VEREDA PAUNITA DEL MUNICIPIO MUZO, BOYACÁ, CENTRO ORIENTE</v>
          </cell>
          <cell r="M2104">
            <v>0</v>
          </cell>
          <cell r="N2104">
            <v>0</v>
          </cell>
          <cell r="O2104" t="str">
            <v>CONTRATADO EN EJECUCIÓN</v>
          </cell>
        </row>
        <row r="2105">
          <cell r="K2105">
            <v>2016154800001</v>
          </cell>
          <cell r="L2105" t="str">
            <v>ELABORACIÓN DE ESTUDIOS Y DISEÑOS PARA LA REHABILITACIÓN DE ACUEDUCTOS EN EL ÁREA RURAL DEL MUNICIPIO DE MUZO, BOYACÁ, CENTRO ORIENTE</v>
          </cell>
          <cell r="M2105">
            <v>0</v>
          </cell>
          <cell r="N2105">
            <v>0</v>
          </cell>
          <cell r="O2105" t="str">
            <v>SIN CONTRATAR</v>
          </cell>
        </row>
        <row r="2106">
          <cell r="K2106">
            <v>2013154910001</v>
          </cell>
          <cell r="L2106" t="str">
            <v>ADQUISICIÓN DE MAQUINARIA PARA EL SERVICIO DE ASEO EN EL MUNICIPIO DE NOBSA NOBSA, BOYACÁ, CENTRO ORIENTE</v>
          </cell>
          <cell r="M2106">
            <v>100</v>
          </cell>
          <cell r="N2106">
            <v>95.84</v>
          </cell>
          <cell r="O2106" t="str">
            <v>CERRADO</v>
          </cell>
        </row>
        <row r="2107">
          <cell r="K2107">
            <v>2013154910002</v>
          </cell>
          <cell r="L2107" t="str">
            <v>CONSTRUCCIÓN Y PUESTA EN FUNCIONAMIENTO DE LAS PTAP PARA LOS ACUEDUCTOS VEREDALES, SECTORES  SAN MARTÍN  Y DICHO, NOBSA, BOYACÁ, CENTRO ORIENTE</v>
          </cell>
          <cell r="M2107">
            <v>100</v>
          </cell>
          <cell r="N2107">
            <v>100</v>
          </cell>
          <cell r="O2107" t="str">
            <v>CERRADO</v>
          </cell>
        </row>
        <row r="2108">
          <cell r="K2108">
            <v>2012154940002</v>
          </cell>
          <cell r="L2108" t="str">
            <v>CONSTRUCCIÓN PLANTA MECANICOBIOLOGICA DE  RESIDUOS SOLIDOS ORGANICOS DEL MUNICIPIO DE NUEVO COLÓN, BOYACÁ, CENTRO ORIENTE</v>
          </cell>
          <cell r="M2108">
            <v>100</v>
          </cell>
          <cell r="N2108">
            <v>100</v>
          </cell>
          <cell r="O2108" t="str">
            <v>CERRADO</v>
          </cell>
        </row>
        <row r="2109">
          <cell r="K2109">
            <v>2013154940001</v>
          </cell>
          <cell r="L2109" t="str">
            <v>SERVICIO DE TRANSPORTE ESCOLAR PARA LOS JOVENES Y NIÑOS DEL SECTOR RURAL MATRICULADOS EN LAS INSTITUCIONES EDUCATIVAS NUEVO COLÓN BOYACA</v>
          </cell>
          <cell r="M2109">
            <v>100</v>
          </cell>
          <cell r="N2109">
            <v>93.1</v>
          </cell>
          <cell r="O2109" t="str">
            <v>CERRADO</v>
          </cell>
        </row>
        <row r="2110">
          <cell r="K2110">
            <v>2013154940002</v>
          </cell>
          <cell r="L2110" t="str">
            <v>CONSTRUCCIÓN DE PLACA HUELLA Y FILTRO EN LA VIA EL UVO-ZAPATERO, DEL MUNICIPIO DE NUEVO COLÓN</v>
          </cell>
          <cell r="M2110">
            <v>100</v>
          </cell>
          <cell r="N2110">
            <v>100</v>
          </cell>
          <cell r="O2110" t="str">
            <v>CERRADO</v>
          </cell>
        </row>
        <row r="2111">
          <cell r="K2111">
            <v>2014154940001</v>
          </cell>
          <cell r="L2111" t="str">
            <v>CONSTRUCCIÓN DE PLACA HUELLA VIA PRINCIPAL SECTOR PUENTE PLANCHA VEREDA TAPIAS MUNICIPIO DE NUEVO COLON-BOYACA</v>
          </cell>
          <cell r="M2111">
            <v>100</v>
          </cell>
          <cell r="N2111">
            <v>99.46</v>
          </cell>
          <cell r="O2111" t="str">
            <v>CERRADO</v>
          </cell>
        </row>
        <row r="2112">
          <cell r="K2112">
            <v>2014154940002</v>
          </cell>
          <cell r="L2112" t="str">
            <v>CONSTRUCCIÓN DE PLACA HUELLA VIA PRINCIPAL VEREDA CARBONERA SECTOR MATA DE PINO, DEL MUNICIPIO DE NUEVO COLON-BOYACA</v>
          </cell>
          <cell r="M2112">
            <v>100</v>
          </cell>
          <cell r="N2112">
            <v>99.5</v>
          </cell>
          <cell r="O2112" t="str">
            <v>CERRADO</v>
          </cell>
        </row>
        <row r="2113">
          <cell r="K2113">
            <v>2015154940001</v>
          </cell>
          <cell r="L2113" t="str">
            <v>FORTALECIMIENTO EDUCATIVO CON LA PRESTACIÓN DE SERVICIO DE TRANSPORTE ESCOLAR PARA LOS NIÑOS Y JÓVENES DEL SECTOR RURAL MATRICULADOS EN LAS INSTITUCIONES EDUCATIVAS DEL MUNICIPIO DE NUEVO COLÓN-BOYACÁ</v>
          </cell>
          <cell r="M2113">
            <v>100</v>
          </cell>
          <cell r="N2113">
            <v>94.26</v>
          </cell>
          <cell r="O2113" t="str">
            <v>CERRADO</v>
          </cell>
        </row>
        <row r="2114">
          <cell r="K2114">
            <v>2015154940002</v>
          </cell>
          <cell r="L2114" t="str">
            <v>CONSTRUCCIÓN DE VIVIENDAS DE INTERES PRIORITARIO EN EL AREA RURAL DEL MUNICIPIO DE NUEVO COLON-BOYACÁ</v>
          </cell>
          <cell r="M2114">
            <v>94.37</v>
          </cell>
          <cell r="N2114">
            <v>47.44</v>
          </cell>
          <cell r="O2114" t="str">
            <v>CONTRATADO EN EJECUCIÓN</v>
          </cell>
        </row>
        <row r="2115">
          <cell r="K2115">
            <v>2016154940001</v>
          </cell>
          <cell r="L2115" t="str">
            <v>IMPLEMENTACIÓN DE TRANSPORTE ESCOLAR PARA LOS NIÑOS Y JOVENES DEL SECTOR RURAL MATRICULADOS EN LA INSTITUCIONES EDUCATIVAS DEL MUNICIPIO DE NUEVO COLON- BOYACA</v>
          </cell>
          <cell r="M2115">
            <v>100</v>
          </cell>
          <cell r="N2115">
            <v>44.17</v>
          </cell>
          <cell r="O2115" t="str">
            <v>TERMINADO</v>
          </cell>
        </row>
        <row r="2116">
          <cell r="K2116">
            <v>2013155000001</v>
          </cell>
          <cell r="L2116" t="str">
            <v>CONSTRUCCIÓN DE 30 UNIDADES SANITARIAS EN EL AREA RURAL DEL MUNICIPIO DE OICATÁ, DEPARTAMENTO DE BOYACÁ</v>
          </cell>
          <cell r="M2116">
            <v>100</v>
          </cell>
          <cell r="N2116">
            <v>99.61</v>
          </cell>
          <cell r="O2116" t="str">
            <v>TERMINADO</v>
          </cell>
        </row>
        <row r="2117">
          <cell r="K2117">
            <v>2013155000002</v>
          </cell>
          <cell r="L2117" t="str">
            <v>MEJORAMIENTO DE VEINTIUN VIVIENDAS AREA RURAL  MUNICIPIO DE OICATÁ, BOYACÁ, CENTRO ORIENTE</v>
          </cell>
          <cell r="M2117">
            <v>100</v>
          </cell>
          <cell r="N2117">
            <v>98.42</v>
          </cell>
          <cell r="O2117" t="str">
            <v>TERMINADO</v>
          </cell>
        </row>
        <row r="2118">
          <cell r="K2118">
            <v>2015155000001</v>
          </cell>
          <cell r="L2118" t="str">
            <v>MEJORAMIENTO VIVIENDA URBANA OICATÁ - BOYACÁ.</v>
          </cell>
          <cell r="M2118">
            <v>100</v>
          </cell>
          <cell r="N2118">
            <v>90.79</v>
          </cell>
          <cell r="O2118" t="str">
            <v>TERMINADO</v>
          </cell>
        </row>
        <row r="2119">
          <cell r="K2119">
            <v>2013155070001</v>
          </cell>
          <cell r="L2119" t="str">
            <v>MEJORAMIENTO DE LOS SERVICIOS EDUCATIVOS A TRAVES DE LA CONSTRUCCIÒN DE LA PRIMERA ETAPA DE LA CIUDADELA EDUCATIVA DE LA INSTITUCIÒN DE PREESCOLAR, BASICA Y MEDIA SAN IGNACIO DEL OYOLA DEL MUNICIPIO DE OTANCHE, BOYACÁ, CENTRO ORIENTE</v>
          </cell>
          <cell r="M2119">
            <v>87.19</v>
          </cell>
          <cell r="N2119">
            <v>100</v>
          </cell>
          <cell r="O2119" t="str">
            <v>CONTRATADO EN EJECUCIÓN</v>
          </cell>
        </row>
        <row r="2120">
          <cell r="K2120">
            <v>2015155070001</v>
          </cell>
          <cell r="L2120" t="str">
            <v>CONSTRUCCIÓN EDIFICIO DE TECNOLOGIAS Y SERVICIO PUNTO VIVE DIGITAL EN EL MUNICIPIO DE OTANCHE, BOYACÁ, CENTRO ORIENTE</v>
          </cell>
          <cell r="M2120">
            <v>100</v>
          </cell>
          <cell r="N2120">
            <v>56.16</v>
          </cell>
          <cell r="O2120" t="str">
            <v>TERMINADO</v>
          </cell>
        </row>
        <row r="2121">
          <cell r="K2121">
            <v>2013155110001</v>
          </cell>
          <cell r="L2121" t="str">
            <v>ADECUACIÓN Y PAVIMENTACIÓN EN ADOQUIN ENTRE CALLES 8 Y 9 Y ENTRE CARRERA 2 ESTE Y 1 (RA) .</v>
          </cell>
          <cell r="M2121">
            <v>100</v>
          </cell>
          <cell r="N2121">
            <v>100</v>
          </cell>
          <cell r="O2121" t="str">
            <v>CERRADO</v>
          </cell>
        </row>
        <row r="2122">
          <cell r="K2122">
            <v>2015155110001</v>
          </cell>
          <cell r="L2122" t="str">
            <v>CONSTRUCCIÓN DE  PAVIMENTO  RÍGIDO Y RENOVACIÓN ALCANTARILLADO Y ANDENES EN LA CARRERA 3 ENTRE  CALLE 5 Y  CALLE 6 MUNICIPIO DE PACHAVITA BOYACÁ</v>
          </cell>
          <cell r="M2122">
            <v>83</v>
          </cell>
          <cell r="N2122">
            <v>84.25</v>
          </cell>
          <cell r="O2122" t="str">
            <v>CONTRATADO EN EJECUCIÓN</v>
          </cell>
        </row>
        <row r="2123">
          <cell r="K2123">
            <v>2015155140001</v>
          </cell>
          <cell r="L2123" t="str">
            <v>CONSTRUCCIÓN DE PAVIMENTO RÍGIDO EN TRES TRAMOS DE VÍAS URBANAS PÁEZ BOYACÁ</v>
          </cell>
          <cell r="M2123">
            <v>100</v>
          </cell>
          <cell r="N2123">
            <v>100</v>
          </cell>
          <cell r="O2123" t="str">
            <v>TERMINADO</v>
          </cell>
        </row>
        <row r="2124">
          <cell r="K2124">
            <v>2012155160002</v>
          </cell>
          <cell r="L2124" t="str">
            <v>ACTUALIZACIÓN PLAN DE ORDENAMIENTO TERRITORIAL PAIPA, BOYACÁ, CENTRO ORIENTE</v>
          </cell>
          <cell r="M2124">
            <v>46.38</v>
          </cell>
          <cell r="N2124">
            <v>51.77</v>
          </cell>
          <cell r="O2124" t="str">
            <v>CONTRATADO EN EJECUCIÓN</v>
          </cell>
        </row>
        <row r="2125">
          <cell r="K2125">
            <v>2013155160001</v>
          </cell>
          <cell r="L2125" t="str">
            <v>ADQUISICIÓN DE MAQUINARIA PESADA (MOTONIVELADORA) PARA INTERVENCION QUE DEMANDE LA COMUNIDAD O QUE PROGRAME LA SECRETARIA DE INFRAESTRUCTURA, MUNICIPIO DE PAIPA, BOYACÁ, CENTRO ORIENTE</v>
          </cell>
          <cell r="M2125">
            <v>100</v>
          </cell>
          <cell r="N2125">
            <v>100</v>
          </cell>
          <cell r="O2125" t="str">
            <v>CERRADO</v>
          </cell>
        </row>
        <row r="2126">
          <cell r="K2126">
            <v>2013155160002</v>
          </cell>
          <cell r="L2126" t="str">
            <v>MEJORAMIENTO DE LA MECANIZACION AGRICOLA CON LA ADQUISICION DE TRACTORES Y SUS IMPLEMENTOS EN EL MUNICIPIO DE PAIPA, BOYACÁ, CENTRO ORIENTE</v>
          </cell>
          <cell r="M2126">
            <v>100</v>
          </cell>
          <cell r="N2126">
            <v>96.67</v>
          </cell>
          <cell r="O2126" t="str">
            <v>CERRADO</v>
          </cell>
        </row>
        <row r="2127">
          <cell r="K2127">
            <v>2013155160003</v>
          </cell>
          <cell r="L2127" t="str">
            <v>APLICACIÓN DE BIOTECNOLOGIA (MEJORAMIENTO GENETICO) EN HATOS DE PEQUEÑOS Y MEDIANOS PRODUCTORES GANADEROS, MUNICIPIO DE PAIPA, BOYACÁ, CENTRO ORIENTE</v>
          </cell>
          <cell r="M2127">
            <v>100</v>
          </cell>
          <cell r="N2127">
            <v>99.38</v>
          </cell>
          <cell r="O2127" t="str">
            <v>CERRADO</v>
          </cell>
        </row>
        <row r="2128">
          <cell r="K2128">
            <v>2013155160004</v>
          </cell>
          <cell r="L2128" t="str">
            <v>DOTACIÓN MOBILIARIO EDUCATIVO (SILLAS TIPO UNIVERSITARIO Y MESAS TRAPEZOIDALES) A LAS INSTITUCIONES DE EDUCACION OFICIAL URBANO - RURAL, MUNICIPIO DE PAIPA, BOYACÁ, CENTRO ORIENTE</v>
          </cell>
          <cell r="M2128">
            <v>100</v>
          </cell>
          <cell r="N2128">
            <v>99.73</v>
          </cell>
          <cell r="O2128" t="str">
            <v>CERRADO</v>
          </cell>
        </row>
        <row r="2129">
          <cell r="K2129">
            <v>2014155160001</v>
          </cell>
          <cell r="L2129" t="str">
            <v>ACTUALIZACIÓN DEL ESTUDIO DE ESTRATIFICACION SOCIECONOMICA PARA EL AREA URBANA Y CENTROS POBLADOS, ESTRATIFICACION DE FINCAS Y VIVIENDAS DISPERSAS RURALES MUNICIPIO DE PAIPA, BOYACÁ, CENTRO ORIENTE</v>
          </cell>
          <cell r="M2129">
            <v>63.91</v>
          </cell>
          <cell r="N2129">
            <v>60</v>
          </cell>
          <cell r="O2129" t="str">
            <v>CONTRATADO EN EJECUCIÓN</v>
          </cell>
        </row>
        <row r="2130">
          <cell r="K2130">
            <v>2014155160002</v>
          </cell>
          <cell r="L2130" t="str">
            <v>MEJORAMIENTO EN  LA CAPACIDAD PRODUCTIVA DE LAS FAMILIAS CAMPESINAS A TRAVÉS DE LA PRODUCCIÓN DE FORRAJE VERDE HIDROPÓNICO (FVH) COMO SUSTITUTO EN LA DIETA PARA SEMOVIENTES DEL MUNICIPIO DE PAIPA-BOYACÁ</v>
          </cell>
          <cell r="M2130">
            <v>100</v>
          </cell>
          <cell r="N2130">
            <v>100</v>
          </cell>
          <cell r="O2130" t="str">
            <v>CERRADO</v>
          </cell>
        </row>
        <row r="2131">
          <cell r="K2131">
            <v>2015155160001</v>
          </cell>
          <cell r="L2131" t="str">
            <v>ADQUISICIÓN DE MAQUINARIA (RETROEXCAVADORA Y VOLQUETAS) PARA LA ADECUADA INTERVENCION DE LA INFRAESTRUCTURA EN EL MUNICIPIO DE PAIPA, BOYACÁ, CENTRO ORIENTE</v>
          </cell>
          <cell r="M2131">
            <v>100</v>
          </cell>
          <cell r="N2131">
            <v>100</v>
          </cell>
          <cell r="O2131" t="str">
            <v>CERRADO</v>
          </cell>
        </row>
        <row r="2132">
          <cell r="K2132">
            <v>2015155160002</v>
          </cell>
          <cell r="L2132" t="str">
            <v>ADQUISICIÓN VEHICULO COMPACTADOR PARA LA RECOLECCION DE RESIDUOS SOLIDOS EN EL MUNICIPIO DE PAIPA, BOYACÁ, CENTRO ORIENTE</v>
          </cell>
          <cell r="M2132">
            <v>100</v>
          </cell>
          <cell r="N2132">
            <v>87.31</v>
          </cell>
          <cell r="O2132" t="str">
            <v>CERRADO</v>
          </cell>
        </row>
        <row r="2133">
          <cell r="K2133">
            <v>2013155220001</v>
          </cell>
          <cell r="L2133" t="str">
            <v>IMPLEMENTACIÓN DEL GAS COMBUSTIBLE POR REDES PARA EL MUNICIPIO DE PANQUEBA - BOYACÁ.</v>
          </cell>
          <cell r="M2133">
            <v>36.380000000000003</v>
          </cell>
          <cell r="N2133">
            <v>21.77</v>
          </cell>
          <cell r="O2133" t="str">
            <v>CONTRATADO EN EJECUCIÓN</v>
          </cell>
        </row>
        <row r="2134">
          <cell r="K2134">
            <v>2013155310001</v>
          </cell>
          <cell r="L2134" t="str">
            <v>CONSTRUCCIÓN EDIFICIO MULTIFUNCIONAL PARA LA ATENCIÒN AL CIUDADANO. CENTRO INTEGRADO DE SERVICIOS DEL MUNICIPIO DE PAUNA, BOYACA</v>
          </cell>
          <cell r="M2134">
            <v>100</v>
          </cell>
          <cell r="N2134">
            <v>99.12</v>
          </cell>
          <cell r="O2134" t="str">
            <v>PARA CIERRE</v>
          </cell>
        </row>
        <row r="2135">
          <cell r="K2135">
            <v>2013155310002</v>
          </cell>
          <cell r="L2135" t="str">
            <v>CONSTRUCCIÓN Y ADECUACIÓN DE LA MALLA VIAL URBANA A TRAVÉS DE LA PAVIMENTACIÓN EN CONCRETO RIGIDO DE K5 ENTRE C 6 Y 7, K6 ENTRE C6 Y 7, K7 ENTRE C 6 Y 7 Y C6 ENTRE K8 Y C7 DEL MUNICIPIO DE PAUNA, BOYACÁ, CENTRO ORIENTE</v>
          </cell>
          <cell r="M2135">
            <v>100</v>
          </cell>
          <cell r="N2135">
            <v>99.96</v>
          </cell>
          <cell r="O2135" t="str">
            <v>CERRADO</v>
          </cell>
        </row>
        <row r="2136">
          <cell r="K2136">
            <v>2014155310001</v>
          </cell>
          <cell r="L2136" t="str">
            <v>CONSTRUCCIÓN Y ADECUACIÓN DE LA MALLA VIAL URBANA A TRAVÉS DE LA PAVIMENTACIÓN EN CONCRETO RIGIDO DE LA K8 ENTRE CALLE 6 Y 7 DEL MUNICIPIO DE PAUNA, BOYACÁ, CENTRO ORIENTE</v>
          </cell>
          <cell r="M2136">
            <v>100</v>
          </cell>
          <cell r="N2136">
            <v>100</v>
          </cell>
          <cell r="O2136" t="str">
            <v>CERRADO</v>
          </cell>
        </row>
        <row r="2137">
          <cell r="K2137">
            <v>2015155310001</v>
          </cell>
          <cell r="L2137" t="str">
            <v>IMPLEMENTACIÓN DEL GAS COMBUSTIBLE POR REDES EN EL MUNICIPIO DE PAUNA, BOYACÁ, CENTRO ORIENTE</v>
          </cell>
          <cell r="M2137">
            <v>96.21</v>
          </cell>
          <cell r="N2137">
            <v>87.34</v>
          </cell>
          <cell r="O2137" t="str">
            <v>CONTRATADO EN EJECUCIÓN</v>
          </cell>
        </row>
        <row r="2138">
          <cell r="K2138">
            <v>2015155310002</v>
          </cell>
          <cell r="L2138" t="str">
            <v>CONSTRUCCIÓN Y ADECUACIÓN DE LA MALLA VIAL URBANA A TRAVÉS DE LA PAVIMENTACIÓN EN CONCRETO RIGIDO DE LA CALLE 4 ENTRE CARRERAS 3 Y 4 DEL MUNICIPIO DE PAUNA, BOYACÁ, CENTRO ORIENTE.</v>
          </cell>
          <cell r="M2138">
            <v>99.84</v>
          </cell>
          <cell r="N2138">
            <v>99.78</v>
          </cell>
          <cell r="O2138" t="str">
            <v>CERRADO</v>
          </cell>
        </row>
        <row r="2139">
          <cell r="K2139">
            <v>2013155330001</v>
          </cell>
          <cell r="L2139" t="str">
            <v>ADQUISICIÓN DE BUS ESCOLAR PARA PRESTAR EL SERVICIO DE TRANSPORTE ESCOLAR EN LA INSTITUCIÓN EDUCATIVA EL ROSARIO UBICADA EN LA INSPECCIÓN DE MORCOTE DEL MUNICIPIO DE PAYA</v>
          </cell>
          <cell r="M2139">
            <v>100</v>
          </cell>
          <cell r="N2139">
            <v>90.98</v>
          </cell>
          <cell r="O2139" t="str">
            <v>CERRADO</v>
          </cell>
        </row>
        <row r="2140">
          <cell r="K2140">
            <v>2013155370001</v>
          </cell>
          <cell r="L2140" t="str">
            <v>REHABILITACIÓN SISTEMA DE ADUCCIÓN Y CONDUCCIÓN DEL ACUEDUCTO MUNICIPAL, PAZ DE RÍO, BOYACÁ, CENTRO ORIENTE</v>
          </cell>
          <cell r="M2140">
            <v>100</v>
          </cell>
          <cell r="N2140">
            <v>99.97</v>
          </cell>
          <cell r="O2140" t="str">
            <v>CERRADO</v>
          </cell>
        </row>
        <row r="2141">
          <cell r="K2141">
            <v>2015155370001</v>
          </cell>
          <cell r="L2141" t="str">
            <v>REPOSICIÓN Y ADECUACIÓN DE LA INFRAESTRUCTURA FÍSICA HIDROSANITARIA Y SISTEMA PLUVIAL (ETAPA 1), DEL MUNICIPIO PAZ DERÍO BOYACÁ</v>
          </cell>
          <cell r="M2141">
            <v>100</v>
          </cell>
          <cell r="N2141">
            <v>61.97</v>
          </cell>
          <cell r="O2141" t="str">
            <v>TERMINADO</v>
          </cell>
        </row>
        <row r="2142">
          <cell r="K2142">
            <v>2015155420001</v>
          </cell>
          <cell r="L2142" t="str">
            <v>REMODELACIÓN Y AMPLIACION PALACIO MUNICIPAL DE PESCA , DEPARTAMENTO DE BOYACÁ</v>
          </cell>
          <cell r="M2142">
            <v>76.7</v>
          </cell>
          <cell r="N2142">
            <v>87.67</v>
          </cell>
          <cell r="O2142" t="str">
            <v>CONTRATADO EN EJECUCIÓN</v>
          </cell>
        </row>
        <row r="2143">
          <cell r="K2143">
            <v>2014155500001</v>
          </cell>
          <cell r="L2143" t="str">
            <v>MEJORAMIENTO DE LA SALA TECNOLÓGICA DE LA INSTITUCIÓN EDUCATIVA RAMÓN BARRANTES MUNICIPIO DE PISBA, BOYACÁ, CENTRO ORIENTE</v>
          </cell>
          <cell r="M2143">
            <v>100</v>
          </cell>
          <cell r="N2143">
            <v>99.7</v>
          </cell>
          <cell r="O2143" t="str">
            <v>PARA CIERRE</v>
          </cell>
        </row>
        <row r="2144">
          <cell r="K2144">
            <v>2012155720002</v>
          </cell>
          <cell r="L2144" t="str">
            <v>CONSTRUCCIÓN Y MEJORAMIENTO DE LA MALLA VIAL URBANA PARA LA INFRAESTRUCTURA PRODUCTIVA DEL (BARRIO NUEVO BRISAS DEL MAGDALENA) EN EL ÁREA DEL MUNICIPIO DE PUERTO BOYACÁ, BOYACÁ, CENTRO ORIENTE</v>
          </cell>
          <cell r="M2144">
            <v>100</v>
          </cell>
          <cell r="N2144">
            <v>90.11</v>
          </cell>
          <cell r="O2144" t="str">
            <v>TERMINADO</v>
          </cell>
        </row>
        <row r="2145">
          <cell r="K2145">
            <v>2012155720004</v>
          </cell>
          <cell r="L2145" t="str">
            <v>DISEÑO DE SISTEMAS ALTERNATIVOS DE GENERACIÓN DE ENERGÍA ELÉCTRICA PARA VIVIENDAS DISPERSAS DEL AREA RURAL DE PUERTO BOYACÁ, BOYACÁ, CENTRO ORIENTE</v>
          </cell>
          <cell r="M2145">
            <v>100</v>
          </cell>
          <cell r="N2145">
            <v>99.92</v>
          </cell>
          <cell r="O2145" t="str">
            <v>CERRADO</v>
          </cell>
        </row>
        <row r="2146">
          <cell r="K2146">
            <v>2012155720005</v>
          </cell>
          <cell r="L2146" t="str">
            <v>CONSTRUCCIÓN PLAN MAESTRO DEL SISTEMA DE ACUEDUCTO CASCO URBANO MUNICIPIO DE PUERTO BOYACÁ, DEPARTAMENTO DE BOYACA</v>
          </cell>
          <cell r="M2146">
            <v>100</v>
          </cell>
          <cell r="N2146">
            <v>99.56</v>
          </cell>
          <cell r="O2146" t="str">
            <v>CERRADO</v>
          </cell>
        </row>
        <row r="2147">
          <cell r="K2147">
            <v>2012155720007</v>
          </cell>
          <cell r="L2147" t="str">
            <v>CONSTRUCCIÓN SISTEMA DE ALCANTARILLADO Y TRATAMIENTO DE AGUAS RESIDUALES PARA EL CENTRO POBLADO CRUCE CHAPARRO AREA RURAL MUNICIPIO DE PUERTO BOYACÁ, BOYACÁ</v>
          </cell>
          <cell r="M2147">
            <v>100</v>
          </cell>
          <cell r="N2147">
            <v>98.82</v>
          </cell>
          <cell r="O2147" t="str">
            <v>PARA CIERRE</v>
          </cell>
        </row>
        <row r="2148">
          <cell r="K2148">
            <v>2012155720008</v>
          </cell>
          <cell r="L2148" t="str">
            <v>CONSTRUCCIÓN REDES DE MEDIA Y BAJA TENSIÓN EN LA VEREDAAGUAS FRIAS SECTOR LOMA DE LAS FLECHAS PUERTO BOYACÁ, BOYACÁ, CENTRO ORIENTE</v>
          </cell>
          <cell r="M2148">
            <v>100</v>
          </cell>
          <cell r="N2148">
            <v>99.98</v>
          </cell>
          <cell r="O2148" t="str">
            <v>PARA CIERRE</v>
          </cell>
        </row>
        <row r="2149">
          <cell r="K2149">
            <v>2012155720012</v>
          </cell>
          <cell r="L2149" t="str">
            <v>CONSTRUCCIÓN VIVIENDA DE INTERES PRIORITARIO PARA REUBICAR 200 FAMILIAS DAMNIFICADAS POR LAS OLAS INVERNALES DE 2010 Y 2011, ÁREA URBANA DE PUERTO BOYACÁ, BOYACÁ, CENTRO ORIENTE</v>
          </cell>
          <cell r="M2149">
            <v>100</v>
          </cell>
          <cell r="N2149">
            <v>96</v>
          </cell>
          <cell r="O2149" t="str">
            <v>PARA CIERRE</v>
          </cell>
        </row>
        <row r="2150">
          <cell r="K2150">
            <v>2012155720013</v>
          </cell>
          <cell r="L2150" t="str">
            <v>CONSTRUCCIÓN Y MEJORAMIENTO DE LA RED VIAL TERCIARIA PARA LA CONEXION DE LOS CENTROS PRODUCTIVOS EN LA VIA (LA CEIBA - EL PESCADO) DEL AREA RURAL DEL MUNICIPIO DE PUERTO BOYACÁ, BOYACÁ.</v>
          </cell>
          <cell r="M2150">
            <v>100</v>
          </cell>
          <cell r="N2150">
            <v>99.99</v>
          </cell>
          <cell r="O2150" t="str">
            <v>CERRADO</v>
          </cell>
        </row>
        <row r="2151">
          <cell r="K2151">
            <v>2012155720017</v>
          </cell>
          <cell r="L2151" t="str">
            <v>CONSTRUCCIÓN DE VEINTE (20) UNIDADES DE VIVIENDA DE INTERÉS PRIORITARIO EN EL ÁREA RURAL Y CUARENTA (40) UNIDADES DE VIVIENDA EN EL ÁREA URBANA, EN SITIO PROPIO DISPERSO PARA FAMILIAS VULNERABLES DEL MUNICIPIO DE PUERTO BOYACÁ</v>
          </cell>
          <cell r="M2151">
            <v>100</v>
          </cell>
          <cell r="N2151">
            <v>91.12</v>
          </cell>
          <cell r="O2151" t="str">
            <v>TERMINADO</v>
          </cell>
        </row>
        <row r="2152">
          <cell r="K2152">
            <v>2012155720018</v>
          </cell>
          <cell r="L2152" t="str">
            <v>IMPLEMENTACIÓN DE SEMAFOROS EN LAS INTERSECCIÓNES VIALES DE LA CR 4 CON CLL 12 Y CR 5 CON CLL 26 E INSTALACIÓN DE REDUCTORES DE VELOCIDAD EN EL SECTOR URBANO DEL MUNICIPIO DE PUERTO BOYACÁ, BOYACÁ, CENTRO ORIENTE</v>
          </cell>
          <cell r="M2152">
            <v>100</v>
          </cell>
          <cell r="N2152">
            <v>99.83</v>
          </cell>
          <cell r="O2152" t="str">
            <v>TERMINADO</v>
          </cell>
        </row>
        <row r="2153">
          <cell r="K2153">
            <v>2012155720019</v>
          </cell>
          <cell r="L2153" t="str">
            <v>FORTALECIMIENTO DEL SISTEMA TRANSPORTE ESCOLAR QUE BENEFICIA A LOS ALUMNOS DEL ÁREA RURAL DEL MUNICIPIO DE PUERTO BOYACÁ, BOYACÁ, CENTRO ORIENTE</v>
          </cell>
          <cell r="M2153">
            <v>99</v>
          </cell>
          <cell r="N2153">
            <v>96.04</v>
          </cell>
          <cell r="O2153" t="str">
            <v>CONTRATADO EN EJECUCIÓN</v>
          </cell>
        </row>
        <row r="2154">
          <cell r="K2154">
            <v>2012155720020</v>
          </cell>
          <cell r="L2154" t="str">
            <v>DOTACIÓN DE MATERIAL BIBLIOGRAFICO Y PEDAGOGICO PARA LOS BIBLIOBANCOS Y BIBLIOTECAS DE LAS INSTITUCIONES Y SEDES EDUCATIVAS DEL MUNICIPIO DE PUERTO BOYACÁ, BOYACÁ</v>
          </cell>
          <cell r="M2154">
            <v>100</v>
          </cell>
          <cell r="N2154">
            <v>99.79</v>
          </cell>
          <cell r="O2154" t="str">
            <v>PARA CIERRE</v>
          </cell>
        </row>
        <row r="2155">
          <cell r="K2155">
            <v>2012155720021</v>
          </cell>
          <cell r="L2155" t="str">
            <v>DISEÑO DE INTERCONEXIÓN DE DATOS E INTERNET ENTRE LOS DIFERENTES PUNTOS GEOGRÁFICOS RURALES Y URBANOS EN PUERTO BOYACÁ, BOYACÁ, CENTRO ORIENTE</v>
          </cell>
          <cell r="M2155">
            <v>100</v>
          </cell>
          <cell r="N2155">
            <v>100</v>
          </cell>
          <cell r="O2155" t="str">
            <v>CERRADO</v>
          </cell>
        </row>
        <row r="2156">
          <cell r="K2156">
            <v>2012155720022</v>
          </cell>
          <cell r="L2156" t="str">
            <v>DOTACIÓN DE PAQUETES ESCOLARES PARA LA POBLACIÓN ESTUDIANTIL DE ESCASOS RECURSOS MATRICULADA EN LOS NIVELES DE PREESCOLAR, BASICA PRIMARIA Y SECUNDARIA DEL MUNICIPIO  DE PUERTO BOYACÁ, BOYACÁ, CENTRO ORIENTE</v>
          </cell>
          <cell r="M2156">
            <v>100</v>
          </cell>
          <cell r="N2156">
            <v>99.77</v>
          </cell>
          <cell r="O2156" t="str">
            <v>CERRADO</v>
          </cell>
        </row>
        <row r="2157">
          <cell r="K2157">
            <v>2012155720023</v>
          </cell>
          <cell r="L2157" t="str">
            <v>DOTACIÓN Y REHABILITACIÓN DE LAS SALAS DE INFORMÁTICA, EDUMÁTICA Y TECNOLÓGICAS DE LAS INSTITUCIONES EDUCATIVAS DEL MUNICIPIO DE PUERTO BOYACÁ, BOYACÁ</v>
          </cell>
          <cell r="M2157">
            <v>100</v>
          </cell>
          <cell r="N2157">
            <v>97.98</v>
          </cell>
          <cell r="O2157" t="str">
            <v>CERRADO</v>
          </cell>
        </row>
        <row r="2158">
          <cell r="K2158">
            <v>2013155720001</v>
          </cell>
          <cell r="L2158" t="str">
            <v>SUMINISTRO COMPLEMENTO NUTRICIONAL Y ALIMENTICIO A NIÑOS, NIÑAS Y ADOLESCENTES DE LAS INSTITUCIONES EDUCATIVAS DEL MUNICIPIO DE PUERTO BOYACÁ, BOYACÁ.</v>
          </cell>
          <cell r="M2158">
            <v>99.5</v>
          </cell>
          <cell r="N2158">
            <v>76.38</v>
          </cell>
          <cell r="O2158" t="str">
            <v>TERMINADO</v>
          </cell>
        </row>
        <row r="2159">
          <cell r="K2159">
            <v>2013155720003</v>
          </cell>
          <cell r="L2159" t="str">
            <v>ADQUISICIÓN DE PAQUETES DIDACTICOS Y ESCOLARES PARA LA POBLACION ESTUDIANTIL MATRICULADA EN LOS NIVELES DE PREESCOLAR, BASICA PRIMARIA Y SECUNDARIA DEL MUNICIPIO DE PUERTO BOYACÁ, BOYACÁ</v>
          </cell>
          <cell r="M2159">
            <v>100</v>
          </cell>
          <cell r="N2159">
            <v>100</v>
          </cell>
          <cell r="O2159" t="str">
            <v>CERRADO</v>
          </cell>
        </row>
        <row r="2160">
          <cell r="K2160">
            <v>2013155720005</v>
          </cell>
          <cell r="L2160" t="str">
            <v>FORTALECIMIENTO DEL SISTEMA TRANSPORTE ESCOLAR QUE BENEFICIA A LOS ALUMNOS DEL ÁREA RURAL DEL MUNICIPIO DE PUERTO BOYACÁ, BOYACÁ.</v>
          </cell>
          <cell r="M2160">
            <v>98.95</v>
          </cell>
          <cell r="N2160">
            <v>83.28</v>
          </cell>
          <cell r="O2160" t="str">
            <v>CONTRATADO EN EJECUCIÓN</v>
          </cell>
        </row>
        <row r="2161">
          <cell r="K2161">
            <v>2013155720006</v>
          </cell>
          <cell r="L2161" t="str">
            <v>IMPLEMENTACIÓN Y FORTALECIMIENTO OPERATIVO DE LOS SISTEMAS DE VIDEO VIGILANCIA EN EL AREA URBANA DEL MUNICIPIO DE PUERTO BOYACA, BOYACA</v>
          </cell>
          <cell r="M2161">
            <v>100</v>
          </cell>
          <cell r="N2161">
            <v>100</v>
          </cell>
          <cell r="O2161" t="str">
            <v>PARA CIERRE</v>
          </cell>
        </row>
        <row r="2162">
          <cell r="K2162">
            <v>2014155720001</v>
          </cell>
          <cell r="L2162" t="str">
            <v>MEJORAMIENTO DE LA VÍA KILOMETRO 14 - CIÉNAGA PALAGUA MEDIANTE LA CONSTRUCCIÓN DE 9,22 KILÓMETROS CON MEZCLA ASFÁLTICA NATURAL (MAPIA)  EN EL MUNICIPIO DE PUERTO BOYACÁ, BOYACÁ.</v>
          </cell>
          <cell r="M2162">
            <v>100</v>
          </cell>
          <cell r="N2162">
            <v>93.09</v>
          </cell>
          <cell r="O2162" t="str">
            <v>TERMINADO</v>
          </cell>
        </row>
        <row r="2163">
          <cell r="K2163">
            <v>2014155720002</v>
          </cell>
          <cell r="L2163" t="str">
            <v>ESTUDIOS Y DISEÑOS PARA EL SUMINISTRO DE AGUA APTA PARA EL CONSUMO HUMANO, EN EL MUNICIPIO DE PUERTO BOYACÁ, BOYACÁ.</v>
          </cell>
          <cell r="M2163">
            <v>100</v>
          </cell>
          <cell r="N2163">
            <v>99.82</v>
          </cell>
          <cell r="O2163" t="str">
            <v>CERRADO</v>
          </cell>
        </row>
        <row r="2164">
          <cell r="K2164">
            <v>2014155720003</v>
          </cell>
          <cell r="L2164" t="str">
            <v>ADQUISICIÓN DE MAQUINA (BARREDORA Y CHIPEADORA) PARA REALIZAR LA LIMPIEZA Y MANTENIMIENTO PERIODICO DE LAS VIAS DEL ÁREA URBANA DEL MUNICIPIO DE PUERTO BOYACÁ, BOYACÁ</v>
          </cell>
          <cell r="M2164">
            <v>0</v>
          </cell>
          <cell r="N2164">
            <v>0</v>
          </cell>
          <cell r="O2164" t="str">
            <v>SIN CONTRATAR</v>
          </cell>
        </row>
        <row r="2165">
          <cell r="K2165">
            <v>2014155720005</v>
          </cell>
          <cell r="L2165" t="str">
            <v>ADQUISICIÓN DE MATERIAL EDUCATIVO PARA LOS EDUCANDOS DE LAS INSTITUCIONES EDUCATIVAS DEL MUNICIPIO DE PUERTO BOYACÁ, BOYACÁ</v>
          </cell>
          <cell r="M2165">
            <v>100</v>
          </cell>
          <cell r="N2165">
            <v>100</v>
          </cell>
          <cell r="O2165" t="str">
            <v>CERRADO</v>
          </cell>
        </row>
        <row r="2166">
          <cell r="K2166">
            <v>2014155720007</v>
          </cell>
          <cell r="L2166" t="str">
            <v>IMPLEMENTACIÓN MASIVA DE GAS NATURAL POR REDES PARA EL CENTRO POBLADO DE PUERTO SERVIEZ MUNICIPIO DE PUERTO BOYACÁ, BOYACÁ.</v>
          </cell>
          <cell r="M2166">
            <v>100</v>
          </cell>
          <cell r="N2166">
            <v>100</v>
          </cell>
          <cell r="O2166" t="str">
            <v>TERMINADO</v>
          </cell>
        </row>
        <row r="2167">
          <cell r="K2167">
            <v>2014155720008</v>
          </cell>
          <cell r="L2167" t="str">
            <v>CONSTRUCCIÓN DE ANDENES Y SENDEROS PEATONALES EN EL CASCO URBANO DEL MUNICIPIO DE PUERTO BOYACÁ, BOYACÁ, CENTRO ORIENTE</v>
          </cell>
          <cell r="M2167">
            <v>0</v>
          </cell>
          <cell r="N2167">
            <v>0</v>
          </cell>
          <cell r="O2167" t="str">
            <v>SIN CONTRATAR</v>
          </cell>
        </row>
        <row r="2168">
          <cell r="K2168">
            <v>2014155720009</v>
          </cell>
          <cell r="L2168" t="str">
            <v>CONSTRUCCIÓN Y DOTACIÓN DEL CENTRO DE CONVIVENCIA CIUDADANA DEL MUNICIPIO DE PUERTO BOYACÁ</v>
          </cell>
          <cell r="M2168">
            <v>53.2</v>
          </cell>
          <cell r="N2168">
            <v>60.12</v>
          </cell>
          <cell r="O2168" t="str">
            <v>CONTRATADO EN EJECUCIÓN</v>
          </cell>
        </row>
        <row r="2169">
          <cell r="K2169">
            <v>2014155720010</v>
          </cell>
          <cell r="L2169" t="str">
            <v>FORTALECIMIENTO EN LA SEGURIDAD Y MEJORAMIENTO DEL ORDEN PUBLICO EN EL MUNICIPIO DE PUERTO BOYACÁ, BOYACÁ</v>
          </cell>
          <cell r="M2169">
            <v>100</v>
          </cell>
          <cell r="N2169">
            <v>100</v>
          </cell>
          <cell r="O2169" t="str">
            <v>CERRADO</v>
          </cell>
        </row>
        <row r="2170">
          <cell r="K2170">
            <v>2014155720011</v>
          </cell>
          <cell r="L2170" t="str">
            <v>CONSTRUCCIÓN DEL PARQUE PRINCIPAL DEL CENTRO POBLADO PUERTO SERVIEZ EN EL ÁREA RURAL DEL MUNICIPIO DE PUERTO BOYACÁ, BOYACÁ.</v>
          </cell>
          <cell r="M2170">
            <v>100</v>
          </cell>
          <cell r="N2170">
            <v>95.91</v>
          </cell>
          <cell r="O2170" t="str">
            <v>TERMINADO</v>
          </cell>
        </row>
        <row r="2171">
          <cell r="K2171">
            <v>2014155720012</v>
          </cell>
          <cell r="L2171" t="str">
            <v>CONSTRUCCIÓN DE LA INFRAESTRUCTURA Y MALLA VIAL EN CONCRETO RIGIDO POR AUTOCONSTRUCCIÓN EN LAS VÍAS DEL ÁREA URBANA DEL MUNICIPIO DE PUERTO BOYACÁ.</v>
          </cell>
          <cell r="M2171">
            <v>98.64</v>
          </cell>
          <cell r="N2171">
            <v>87.14</v>
          </cell>
          <cell r="O2171" t="str">
            <v>CONTRATADO EN EJECUCIÓN</v>
          </cell>
        </row>
        <row r="2172">
          <cell r="K2172">
            <v>2014155720013</v>
          </cell>
          <cell r="L2172" t="str">
            <v>CONSTRUCCIÓN ESTACIÓN DE BOMBEO Y REPOSICIÓN RED DE ALCANTARILLADO DESDE EL TANQUE DE ALMACENAMIENTO DE AGUAS RESIDUALES EL PALMAR Y CARRERA 5TA EN EL MUNICIPIO DE PUERTO BOYACÁ, BOYACÁ</v>
          </cell>
          <cell r="M2172">
            <v>96.64</v>
          </cell>
          <cell r="N2172">
            <v>92.07</v>
          </cell>
          <cell r="O2172" t="str">
            <v>CONTRATADO EN EJECUCIÓN</v>
          </cell>
        </row>
        <row r="2173">
          <cell r="K2173">
            <v>2015155720003</v>
          </cell>
          <cell r="L2173" t="str">
            <v>DOTACIÓN DE LABORATORIOS VIRTUALES Y LIBROS DIGITALES PARA LAS INSTITUCIONES EDUCATIVAS DEL MUNICIPIO DE PUERTO BOYACÁ, BOYACÁ</v>
          </cell>
          <cell r="M2173">
            <v>100</v>
          </cell>
          <cell r="N2173">
            <v>99.99</v>
          </cell>
          <cell r="O2173" t="str">
            <v>CERRADO</v>
          </cell>
        </row>
        <row r="2174">
          <cell r="K2174">
            <v>2015155720004</v>
          </cell>
          <cell r="L2174" t="str">
            <v>CONSTRUCCIÓN OBRAS DE INFRAESTRUCTURA II ETAPA DEL ESCENARIO DEPORTIVO CANCHA EL MOLINO, EN EL MUNICIPIO DE PUERTO BOYACÁ, BOYACÁ</v>
          </cell>
          <cell r="M2174">
            <v>48.65</v>
          </cell>
          <cell r="N2174">
            <v>79.489999999999995</v>
          </cell>
          <cell r="O2174" t="str">
            <v>CONTRATADO EN EJECUCIÓN</v>
          </cell>
        </row>
        <row r="2175">
          <cell r="K2175">
            <v>2015155720005</v>
          </cell>
          <cell r="L2175" t="str">
            <v>CONSTRUCCIÓN COLECTOR Y REPOSICIÓN DE LA RED DE ALCANTARILLADO DEL CENTRO POBLADO DE PUERTO SERVIEZ, AREA RURAL DEL MUNICIPIO DE PUERTO BOYACA, BOYACÁ</v>
          </cell>
          <cell r="M2175">
            <v>17.91</v>
          </cell>
          <cell r="N2175">
            <v>70.400000000000006</v>
          </cell>
          <cell r="O2175" t="str">
            <v>CONTRATADO EN EJECUCIÓN</v>
          </cell>
        </row>
        <row r="2176">
          <cell r="K2176">
            <v>2015155720006</v>
          </cell>
          <cell r="L2176" t="str">
            <v>IMPLEMENTACIÓN DE GAS LICUADO DE PETROLEO -GLP- DOMICILIARIO POR REDES PARA EL MARFIL, PUERTO ROMERO, ROMERITO, LA FE Y OKAL - EN EL ÁREA RURAL DEL MUNICIPIO PUERTO BOYACÁ, BOYACÁ</v>
          </cell>
          <cell r="M2176">
            <v>70</v>
          </cell>
          <cell r="N2176">
            <v>34.5</v>
          </cell>
          <cell r="O2176" t="str">
            <v>CONTRATADO EN EJECUCIÓN</v>
          </cell>
        </row>
        <row r="2177">
          <cell r="K2177">
            <v>2015155720007</v>
          </cell>
          <cell r="L2177" t="str">
            <v>CONSTRUCCIÓN DE REDES DE ALCANTARILLADO SANITARIO EN EL SECTOR CRISTO REY DEL ÁREA URBANA DEL MUNICIPIO DE PUERTO BOYACÁ, BOYACÁ</v>
          </cell>
          <cell r="M2177">
            <v>16.600000000000001</v>
          </cell>
          <cell r="N2177">
            <v>59.43</v>
          </cell>
          <cell r="O2177" t="str">
            <v>CONTRATADO EN EJECUCIÓN</v>
          </cell>
        </row>
        <row r="2178">
          <cell r="K2178">
            <v>2015155720009</v>
          </cell>
          <cell r="L2178" t="str">
            <v>IMPLEMENTACIÓN DE AMBIENTES DE APRENDIZAJE EN CIENCIA, TECNOLOGIA PARA EL DESARROLLO DE COMPETENCIAS DE HABILIDADES Y DESTREZAS EN LAS INSTITUCIONES EDUCATIVAS DEL MUNICIPIO DE PUERTO BOYACÁ, BOYACÁ</v>
          </cell>
          <cell r="M2178">
            <v>100</v>
          </cell>
          <cell r="N2178">
            <v>99.89</v>
          </cell>
          <cell r="O2178" t="str">
            <v>CERRADO</v>
          </cell>
        </row>
        <row r="2179">
          <cell r="K2179">
            <v>2015155720011</v>
          </cell>
          <cell r="L2179" t="str">
            <v>FORTALECIMIENTO DEL SISTEMA DE TRANSPORTE ESCOLAR QUE BENEFICIARA A LOS ALUMNOS DE ESCASOS RECURSOS DEL ÁREA RURAL DEL MUNICIPIO DE PUERTO BOYACÁ, BOYACÁ.</v>
          </cell>
          <cell r="M2179">
            <v>24.12</v>
          </cell>
          <cell r="N2179">
            <v>72.08</v>
          </cell>
          <cell r="O2179" t="str">
            <v>CONTRATADO EN EJECUCIÓN</v>
          </cell>
        </row>
        <row r="2180">
          <cell r="K2180">
            <v>2015155720012</v>
          </cell>
          <cell r="L2180" t="str">
            <v>CONSTRUCCIÓN DE ESCENARIOS DEPORTIVOS Y RECREATIVOS PARQUES BIOSALUDABLES - GIMNASIOS AL AIRE LIBRE EN LOS BARRIOS ASOFAMILIAS, CLUB AMAS DE CASA Y EL PROGRESO EN EL ÁREA URBANA DEL MUNICIPIO DEPUERTO BOYACÁ, BOYACÁ</v>
          </cell>
          <cell r="M2180">
            <v>29.05</v>
          </cell>
          <cell r="N2180">
            <v>90.76</v>
          </cell>
          <cell r="O2180" t="str">
            <v>CONTRATADO EN EJECUCIÓN</v>
          </cell>
        </row>
        <row r="2181">
          <cell r="K2181">
            <v>2015155720013</v>
          </cell>
          <cell r="L2181" t="str">
            <v>IMPLEMENTACIÓN DE GAS LICUADO DE PETRÓLEO -GLP- DOMICILIARIO POR REDES PARA LA VEREDA PUERTO PINZÓN DEL ÁREA RURAL DEL MUNICIPIO DE PUERTO BOYACÁ, BOYACÁ</v>
          </cell>
          <cell r="M2181">
            <v>99</v>
          </cell>
          <cell r="N2181">
            <v>64.180000000000007</v>
          </cell>
          <cell r="O2181" t="str">
            <v>CONTRATADO EN EJECUCIÓN</v>
          </cell>
        </row>
        <row r="2182">
          <cell r="K2182">
            <v>2015155720014</v>
          </cell>
          <cell r="L2182" t="str">
            <v>DOTACIÓN DE INSTRUMENTOS Y ELEMENTOS PARA LA FORMACIÓN CULTURAL EN LA CASA DE LA CULTURA DEL MUNICIPIO DE PUERTO BOYACÁ, BOYACÁ</v>
          </cell>
          <cell r="M2182">
            <v>53.9</v>
          </cell>
          <cell r="N2182">
            <v>96.1</v>
          </cell>
          <cell r="O2182" t="str">
            <v>CONTRATADO EN EJECUCIÓN</v>
          </cell>
        </row>
        <row r="2183">
          <cell r="K2183">
            <v>2016155720001</v>
          </cell>
          <cell r="L2183" t="str">
            <v>FORTALECIMIENTO DE LAS CADENAS PRODUCTIVAS AGRÍCOLAS Y PECUARIAS EN EL MUNICIPIO DE PUERTO BOYACÁ, BOYACÁ</v>
          </cell>
          <cell r="M2183">
            <v>0</v>
          </cell>
          <cell r="N2183">
            <v>0</v>
          </cell>
          <cell r="O2183" t="str">
            <v>SIN CONTRATAR</v>
          </cell>
        </row>
        <row r="2184">
          <cell r="K2184">
            <v>2016155720002</v>
          </cell>
          <cell r="L2184" t="str">
            <v>MEJORAMIENTO DE LAS CONDICIONES AMBIENTALES Y SANITARIAS EN EL ÁREA RURAL DEL MUNICIPIO DE PUERTO BOYACÁ, BOYACÁ</v>
          </cell>
          <cell r="M2184">
            <v>0</v>
          </cell>
          <cell r="N2184">
            <v>0</v>
          </cell>
          <cell r="O2184" t="str">
            <v>SIN CONTRATAR</v>
          </cell>
        </row>
        <row r="2185">
          <cell r="K2185">
            <v>2016155720003</v>
          </cell>
          <cell r="L2185" t="str">
            <v>FORTALECIMIENTO DEL SISTEMA DE TRANSPORTE ESCOLAR QUE DARÁ COBERTURA A LOS ALUMNOS DE ESCASOS RECURSOS DEL ÁREA RURAL DEL MUNICIPIO DE PUERTO BOYACÁ, BOYACÁ.</v>
          </cell>
          <cell r="M2185">
            <v>0</v>
          </cell>
          <cell r="N2185">
            <v>0</v>
          </cell>
          <cell r="O2185" t="str">
            <v>SIN CONTRATAR</v>
          </cell>
        </row>
        <row r="2186">
          <cell r="K2186">
            <v>2016155720004</v>
          </cell>
          <cell r="L2186" t="str">
            <v>CONSTRUCCIÓN Y MEJORAMIENTO DE VIVIENDAS PARA LA COMUNIDAD AFROPUERTOBOYACENSE DEL MUNICIPIO PUERTO BOYACÁ, BOYACÁ.</v>
          </cell>
          <cell r="M2186">
            <v>0</v>
          </cell>
          <cell r="N2186">
            <v>0</v>
          </cell>
          <cell r="O2186" t="str">
            <v>SIN MIGRAR</v>
          </cell>
        </row>
        <row r="2187">
          <cell r="K2187">
            <v>2013155800003</v>
          </cell>
          <cell r="L2187" t="str">
            <v>ADECUACIÓN POLIDEPORTIVO PLAZA DE MERCADO QUÍPAMA, BOYACÁ, CENTRO ORIENTE</v>
          </cell>
          <cell r="M2187">
            <v>100</v>
          </cell>
          <cell r="N2187">
            <v>100</v>
          </cell>
          <cell r="O2187" t="str">
            <v>CERRADO</v>
          </cell>
        </row>
        <row r="2188">
          <cell r="K2188">
            <v>2013155800004</v>
          </cell>
          <cell r="L2188" t="str">
            <v>CONSTRUCCIÓN CUBIERTAS POLIDEPORTIVOS VEREDAS HUMBO Y EL PARQUE QUÍPAMA, BOYACÁ, CENTRO ORIENTE</v>
          </cell>
          <cell r="M2188">
            <v>100</v>
          </cell>
          <cell r="N2188">
            <v>100</v>
          </cell>
          <cell r="O2188" t="str">
            <v>CERRADO</v>
          </cell>
        </row>
        <row r="2189">
          <cell r="K2189">
            <v>2015155800003</v>
          </cell>
          <cell r="L2189" t="str">
            <v>CONSTRUCCIÓN PARQUE CENTRAL DEL MUNICIPIO DE QUÍPAMA, BOYACÁ, CENTRO ORIENTE</v>
          </cell>
          <cell r="M2189">
            <v>100</v>
          </cell>
          <cell r="N2189">
            <v>100</v>
          </cell>
          <cell r="O2189" t="str">
            <v>PARA CIERRE</v>
          </cell>
        </row>
        <row r="2190">
          <cell r="K2190">
            <v>2015155800004</v>
          </cell>
          <cell r="L2190" t="str">
            <v>CONSTRUCCIÓN PAVIMENTO EN EL BARRIO EL PARAÍSO DEL MUNICIPIO DE QUÍPAMA, BOYACÁ, CENTRO ORIENTE</v>
          </cell>
          <cell r="M2190">
            <v>100</v>
          </cell>
          <cell r="N2190">
            <v>100</v>
          </cell>
          <cell r="O2190" t="str">
            <v>TERMINADO</v>
          </cell>
        </row>
        <row r="2191">
          <cell r="K2191">
            <v>2012156000001</v>
          </cell>
          <cell r="L2191" t="str">
            <v>MEJORAMIENTO DE VÍAS URBANAS EN PIEDRA TALLADA, EN EL MUNICIPIO DE RÁQUIRA - BOYACÁ</v>
          </cell>
          <cell r="M2191">
            <v>100</v>
          </cell>
          <cell r="N2191">
            <v>100</v>
          </cell>
          <cell r="O2191" t="str">
            <v>TERMINADO</v>
          </cell>
        </row>
        <row r="2192">
          <cell r="K2192">
            <v>2012156000002</v>
          </cell>
          <cell r="L2192" t="str">
            <v>CONSTRUCCIÓN DE PAVIMENTO EN PIEDRA TALLADA A MANO EN LA CARRERA 2, ENTRE CALLES 2 Y 5 DEL MUNICIPIO DE RÁQUIRA - BOYACÁ.</v>
          </cell>
          <cell r="M2192">
            <v>100</v>
          </cell>
          <cell r="N2192">
            <v>99.94</v>
          </cell>
          <cell r="O2192" t="str">
            <v>PARA CIERRE</v>
          </cell>
        </row>
        <row r="2193">
          <cell r="K2193">
            <v>2014156000001</v>
          </cell>
          <cell r="L2193" t="str">
            <v>CONSTRUCCIÓN DE PAVIMENTO EN PIEDRA TALLADA A MANO DE CINCO TRAMOS DE VÍA URBANA DEL MUNICIPIO DE RÁQUIRA - BOYACÁ</v>
          </cell>
          <cell r="M2193">
            <v>100</v>
          </cell>
          <cell r="N2193">
            <v>100</v>
          </cell>
          <cell r="O2193" t="str">
            <v>TERMINADO</v>
          </cell>
        </row>
        <row r="2194">
          <cell r="K2194">
            <v>2015156000001</v>
          </cell>
          <cell r="L2194" t="str">
            <v>CONSTRUCCIÓN DE 1 TRAMO DE PLACA HUELLA EN CONCRETO REFORZADO EN LA VÍA MONASTERIO DE LA CANDELARIA AL SITIO LA ISLA Y OTRO TRAMO DE PAVIMENTO EN PIEDRA TALLADA EN EL CENTRO POBLADO DE LA CANDELARIA DEL MUNICIPIO DE RÁQUIRA, BOYACÁ</v>
          </cell>
          <cell r="M2194">
            <v>100</v>
          </cell>
          <cell r="N2194">
            <v>100</v>
          </cell>
          <cell r="O2194" t="str">
            <v>PARA CIERRE</v>
          </cell>
        </row>
        <row r="2195">
          <cell r="K2195">
            <v>2016156000001</v>
          </cell>
          <cell r="L2195" t="str">
            <v>CONSTRUCCIÓN PAVIMENTACIÓN VÍA EL CARBÓN SECTOR ESCUELA FIRITA PEÑA ARRIBA DEL MUNICIPIO DE RÁQUIRA, BOYACÁ.</v>
          </cell>
          <cell r="M2195">
            <v>0</v>
          </cell>
          <cell r="N2195">
            <v>0</v>
          </cell>
          <cell r="O2195" t="str">
            <v>SIN CONTRATAR</v>
          </cell>
        </row>
        <row r="2196">
          <cell r="K2196">
            <v>2013156210001</v>
          </cell>
          <cell r="L2196" t="str">
            <v>REHABILITACIÓN VIAS URBANAS COMPRENDIDAS ENTRE LA CARRERA 2 ENTRE CALLES 4 Y 5; CALLES 5 Y 4 ENTRE  CARRERAS 2 Y 3 DEL  MUNICIPIO DE RONDÓN</v>
          </cell>
          <cell r="M2196">
            <v>100</v>
          </cell>
          <cell r="N2196">
            <v>100</v>
          </cell>
          <cell r="O2196" t="str">
            <v>CERRADO</v>
          </cell>
        </row>
        <row r="2197">
          <cell r="K2197">
            <v>2015156210001</v>
          </cell>
          <cell r="L2197" t="str">
            <v>REHABILITACIÓN VIAS URBANAS CRA 3 ENTRE CALLES 5, 6 Y 6A MUNICIPIO DE RONDÓN, DEPARTAMENTO DE BOYACÁ</v>
          </cell>
          <cell r="M2197">
            <v>100</v>
          </cell>
          <cell r="N2197">
            <v>99.96</v>
          </cell>
          <cell r="O2197" t="str">
            <v>CERRADO</v>
          </cell>
        </row>
        <row r="2198">
          <cell r="K2198">
            <v>2012156320001</v>
          </cell>
          <cell r="L2198" t="str">
            <v>CONSTRUCCIÓN UNIDADES SANITARIAS EN EL SECTOR RURAL SABOYÁ, BOYACÁ, CENTRO ORIENTE</v>
          </cell>
          <cell r="M2198">
            <v>100</v>
          </cell>
          <cell r="N2198">
            <v>99.99</v>
          </cell>
          <cell r="O2198" t="str">
            <v>CERRADO</v>
          </cell>
        </row>
        <row r="2199">
          <cell r="K2199">
            <v>2013156320001</v>
          </cell>
          <cell r="L2199" t="str">
            <v>CONSTRUCCIÓN PLACA ENTRE PISO Y TRES AULAS EN LA SEDE PRINCIPAL DE IE JOSÉ MARÍA CÓRDOBA SABOYÁ, BOYACÁ, CENTRO ORIENTE</v>
          </cell>
          <cell r="M2199">
            <v>100</v>
          </cell>
          <cell r="N2199">
            <v>99.84</v>
          </cell>
          <cell r="O2199" t="str">
            <v>CERRADO</v>
          </cell>
        </row>
        <row r="2200">
          <cell r="K2200">
            <v>2013156320002</v>
          </cell>
          <cell r="L2200" t="str">
            <v>CONSTRUCCIÓN URBANIZACION CACIQUE SABOYA SEGUNDA ETAPA SABOYÁ, BOYACÁ, CENTRO ORIENTE</v>
          </cell>
          <cell r="M2200">
            <v>100</v>
          </cell>
          <cell r="N2200">
            <v>89.88</v>
          </cell>
          <cell r="O2200" t="str">
            <v>TERMINADO</v>
          </cell>
        </row>
        <row r="2201">
          <cell r="K2201">
            <v>2014156320001</v>
          </cell>
          <cell r="L2201" t="str">
            <v>CONSTRUCCIÓN PAVIMENTACION CONCRETO RIGIDO CRA 9A ENTRE CALLES 6A Y 7A Y CALLE 6A  ENTRE CRAS 9A Y 10A MUNICIPIO DE SABOYA SABOYÁ, BOYACÁ, CENTRO ORIENTE</v>
          </cell>
          <cell r="M2201">
            <v>100</v>
          </cell>
          <cell r="N2201">
            <v>83.42</v>
          </cell>
          <cell r="O2201" t="str">
            <v>TERMINADO</v>
          </cell>
        </row>
        <row r="2202">
          <cell r="K2202">
            <v>2015156320001</v>
          </cell>
          <cell r="L2202" t="str">
            <v>FORTALECIMIENTO DE LA COBERTURA DE TRANSPORTE ESCOLAR DE LAS INSTITUCIONES EDUCATIVAS DEL MUNICIPIO DE SABOYÁ BOYACÁ, MEDIANTE LA ADQUISICIÓN DE UN BUS ESCOLAR.</v>
          </cell>
          <cell r="M2202">
            <v>0</v>
          </cell>
          <cell r="N2202">
            <v>0</v>
          </cell>
          <cell r="O2202" t="str">
            <v>SIN CONTRATAR</v>
          </cell>
        </row>
        <row r="2203">
          <cell r="K2203">
            <v>2015156320002</v>
          </cell>
          <cell r="L2203" t="str">
            <v>MANTENIMIENTO DE LA RED VIAL MUNICIPAL POR MEDIO DE LA ADQUISICIÓN DE UN VIBROCOMPACTADOR PARA EL MUNICIPIO DE SABOYÁ, BOYACÁ, CENTRO ORIENTE</v>
          </cell>
          <cell r="M2203">
            <v>0</v>
          </cell>
          <cell r="N2203">
            <v>0</v>
          </cell>
          <cell r="O2203" t="str">
            <v>SIN CONTRATAR</v>
          </cell>
        </row>
        <row r="2204">
          <cell r="K2204">
            <v>2015156380001</v>
          </cell>
          <cell r="L2204" t="str">
            <v>MEJORAMIENTO Y CONSTRUCCIÓN DE PLACA HUELLA PARA TRES TRAMOS DE VIAS RURALES EN EL MUNICIPIO DE SÁCHICA, BOYACÁ, CENTRO ORIENTE</v>
          </cell>
          <cell r="M2204">
            <v>100</v>
          </cell>
          <cell r="N2204">
            <v>62.04</v>
          </cell>
          <cell r="O2204" t="str">
            <v>TERMINADO</v>
          </cell>
        </row>
        <row r="2205">
          <cell r="K2205">
            <v>2012156460001</v>
          </cell>
          <cell r="L2205" t="str">
            <v>ESTUDIOS Y DISEÑOS DE PTAP PARA TRES ACUEDUCTOS RURALES Y UNA PLANTA COMPACTADORA DE LODOS EN EL MUNICIPIO DE SAMACÁ, BOYACÁ, CENTRO ORIENTE</v>
          </cell>
          <cell r="M2205">
            <v>100</v>
          </cell>
          <cell r="N2205">
            <v>0</v>
          </cell>
          <cell r="O2205" t="str">
            <v>TERMINADO</v>
          </cell>
        </row>
        <row r="2206">
          <cell r="K2206">
            <v>2013156460001</v>
          </cell>
          <cell r="L2206" t="str">
            <v>CONSTRUCCIÓN DEL COLECTOR FINAL Y UNA LÍNEA ALCANTARILLADO PLUVIAL EN EL MARCO DEL PLAN MAESTRO DE ALCANTARILLADO DEL MUNICIPIO DE SAMACÁ, BOYACÁ, CENTRO ORIENTE</v>
          </cell>
          <cell r="M2206">
            <v>100</v>
          </cell>
          <cell r="N2206">
            <v>47.53</v>
          </cell>
          <cell r="O2206" t="str">
            <v>TERMINADO</v>
          </cell>
        </row>
        <row r="2207">
          <cell r="K2207">
            <v>2014156460001</v>
          </cell>
          <cell r="L2207" t="str">
            <v>CONSTRUCCIÓN DE INFRAESTRUCTURA PARA LA INSTITUCIÓN EDUCATIVA TÉCNICA NACIONALIZADA DE SAMACÁ FRAY JUAN DE LOS BARRIOS SAMACÁ, BOYACÁ, CENTRO ORIENTE</v>
          </cell>
          <cell r="M2207">
            <v>100</v>
          </cell>
          <cell r="N2207">
            <v>103.41</v>
          </cell>
          <cell r="O2207" t="str">
            <v>TERMINADO</v>
          </cell>
        </row>
        <row r="2208">
          <cell r="K2208">
            <v>2015156460001</v>
          </cell>
          <cell r="L2208" t="str">
            <v>CONSTRUCCIÓN DEL CENTRO DE DESARROLLO INFANTIL, SEDE LA FÁBRICA DEL MUNICIPIO DE SAMACÁ, BOYACÁ, CENTRO ORIENTE</v>
          </cell>
          <cell r="M2208">
            <v>60.87</v>
          </cell>
          <cell r="N2208">
            <v>0</v>
          </cell>
          <cell r="O2208" t="str">
            <v>CONTRATADO EN EJECUCIÓN</v>
          </cell>
        </row>
        <row r="2209">
          <cell r="K2209">
            <v>2013156600001</v>
          </cell>
          <cell r="L2209" t="str">
            <v>CONSTRUCCIÓN VIVIENDA DE INTERES SOCIAL RURAL MUNICIPIO DE SAN EDUARDO DEPARTAMENTO DE BOYACA</v>
          </cell>
          <cell r="M2209">
            <v>100</v>
          </cell>
          <cell r="N2209">
            <v>22.49</v>
          </cell>
          <cell r="O2209" t="str">
            <v>TERMINADO</v>
          </cell>
        </row>
        <row r="2210">
          <cell r="K2210">
            <v>2014156600001</v>
          </cell>
          <cell r="L2210" t="str">
            <v>CONSTRUCCIÓN DE 10 VIVIENDAS DE INTERES PRIORITARIO DEL PROYECTO VILLA SAN JUAN EN EL MUNICIPIO DE SAN EDUARDO, , CENTRO ORIENTE</v>
          </cell>
          <cell r="M2210">
            <v>100</v>
          </cell>
          <cell r="N2210">
            <v>0</v>
          </cell>
          <cell r="O2210" t="str">
            <v>TERMINADO</v>
          </cell>
        </row>
        <row r="2211">
          <cell r="K2211">
            <v>2013156640003</v>
          </cell>
          <cell r="L2211" t="str">
            <v>CONSTRUCCIÓN DE VIVIENDA RURAL EN SAN JOSÉ DE PARE BOYACÁ</v>
          </cell>
          <cell r="M2211">
            <v>92</v>
          </cell>
          <cell r="N2211">
            <v>93.47</v>
          </cell>
          <cell r="O2211" t="str">
            <v>CONTRATADO EN EJECUCIÓN</v>
          </cell>
        </row>
        <row r="2212">
          <cell r="K2212">
            <v>2013156640001</v>
          </cell>
          <cell r="L2212" t="str">
            <v>MEJORAMIENTO DE LA VÍA SECTOR MOLINO NUEVO - LA ORQUETA EN LA VEREDA SAN ISIDRO DEL MUNICIPIO DE SAN JOSÉ DE PARE, BOYACÁ, CENTRO ORIENTE</v>
          </cell>
          <cell r="M2212">
            <v>100</v>
          </cell>
          <cell r="N2212">
            <v>94.67</v>
          </cell>
          <cell r="O2212" t="str">
            <v>CERRADO</v>
          </cell>
        </row>
        <row r="2213">
          <cell r="K2213">
            <v>2013156640002</v>
          </cell>
          <cell r="L2213" t="str">
            <v>MEJORAMIENTO DE LA MALLA VIAL RURAL Y URBANA DEL MUNICIPIO DE SAN JOSÉ DE PARE BOYACÁ.</v>
          </cell>
          <cell r="M2213">
            <v>100</v>
          </cell>
          <cell r="N2213">
            <v>100</v>
          </cell>
          <cell r="O2213" t="str">
            <v>CERRADO</v>
          </cell>
        </row>
        <row r="2214">
          <cell r="K2214">
            <v>2014156640001</v>
          </cell>
          <cell r="L2214" t="str">
            <v>ESTUDIO DE VULNERABILIDAD SÍSMICA Y REFORZAMIENTO ESTRUCTURAL DE LA INSTITUCIÓN EDUCATIVA HORIZONTES SEDE SECUNDARIA DEL MUNICIPIO DE SAN JOSÉ DE PARE - BOYACÁ</v>
          </cell>
          <cell r="M2214">
            <v>100</v>
          </cell>
          <cell r="N2214">
            <v>100</v>
          </cell>
          <cell r="O2214" t="str">
            <v>CERRADO</v>
          </cell>
        </row>
        <row r="2215">
          <cell r="K2215">
            <v>2015156640001</v>
          </cell>
          <cell r="L2215" t="str">
            <v>ESTUDIOS Y DISEÑOS PARA LA CONSTRUCCIÓN DE PLACA HUELLA VÍA VEREDA LA BALSA Y VÍA VEREDA SANTO DOMINGO DEL MUNICIPIO DE SAN JOSÉ DE PARE - BOYACÁ.</v>
          </cell>
          <cell r="M2215">
            <v>100</v>
          </cell>
          <cell r="N2215">
            <v>100</v>
          </cell>
          <cell r="O2215" t="str">
            <v>CERRADO</v>
          </cell>
        </row>
        <row r="2216">
          <cell r="K2216">
            <v>2015156640002</v>
          </cell>
          <cell r="L2216" t="str">
            <v>CONSTRUCCIÓN PLACA HUELLA VÍA VEREDA LA BALSA Y VÍA VEREDA SANTO DOMINGO DEL MUNICIPIO DE SAN JOSÉ DE PARE - BOYACÁ.</v>
          </cell>
          <cell r="M2216">
            <v>70.510000000000005</v>
          </cell>
          <cell r="N2216">
            <v>47.45</v>
          </cell>
          <cell r="O2216" t="str">
            <v>CONTRATADO EN EJECUCIÓN</v>
          </cell>
        </row>
        <row r="2217">
          <cell r="K2217">
            <v>2014156670001</v>
          </cell>
          <cell r="L2217" t="str">
            <v>RENOVACIÓN PARQUE PRINCIPAL DEL MUNICIPIO DE SAN LUIS DE GACENO DEPARTAMENTO DE BOYACÁ</v>
          </cell>
          <cell r="M2217">
            <v>100</v>
          </cell>
          <cell r="N2217">
            <v>100</v>
          </cell>
          <cell r="O2217" t="str">
            <v>CERRADO</v>
          </cell>
        </row>
        <row r="2218">
          <cell r="K2218">
            <v>2014156730001</v>
          </cell>
          <cell r="L2218" t="str">
            <v>CONSTRUCCIÓN DE VIVIENDA DE INTERES SOCIAL URBANA SAN MATEO, BOYACÁ, CENTRO ORIENTE</v>
          </cell>
          <cell r="M2218">
            <v>100</v>
          </cell>
          <cell r="N2218">
            <v>99.95</v>
          </cell>
          <cell r="O2218" t="str">
            <v>TERMINADO</v>
          </cell>
        </row>
        <row r="2219">
          <cell r="K2219">
            <v>2013156760001</v>
          </cell>
          <cell r="L2219" t="str">
            <v>FORTALECIMIENTO DEL SISTEMA TRANSPORTE ESCOLAR EN TODO EL MUNICIPIO, QUE BENEFICIA A LOS ALUMNOS DE 7 VEREDAS DEL MUNICIPIO DE SAN MIGUEL DE SEMA, BOYACÁ, CENTRO ORIENTE</v>
          </cell>
          <cell r="M2219">
            <v>100</v>
          </cell>
          <cell r="N2219">
            <v>97.44</v>
          </cell>
          <cell r="O2219" t="str">
            <v>CERRADO</v>
          </cell>
        </row>
        <row r="2220">
          <cell r="K2220">
            <v>2014156760001</v>
          </cell>
          <cell r="L2220" t="str">
            <v>CONSTRUCCIÓN SEGUNDA ETAPA POLIDEPORTIVO URBANO DEL MUNICIPIO DE SAN MIGUEL DE SEMA, BOYACÁ, CENTRO ORIENTE</v>
          </cell>
          <cell r="M2220">
            <v>100</v>
          </cell>
          <cell r="N2220">
            <v>98.72</v>
          </cell>
          <cell r="O2220" t="str">
            <v>TERMINADO</v>
          </cell>
        </row>
        <row r="2221">
          <cell r="K2221">
            <v>2015156760001</v>
          </cell>
          <cell r="L2221" t="str">
            <v>CONSTRUCCIÓN TERCERA ETAPA POLIDEPORTIVO URBANO DEL MUNICIPIO DE SAN MIGUEL DE SEMA, BOYACÁ, CENTRO ORIENTE</v>
          </cell>
          <cell r="M2221">
            <v>100</v>
          </cell>
          <cell r="N2221">
            <v>99.39</v>
          </cell>
          <cell r="O2221" t="str">
            <v>CERRADO</v>
          </cell>
        </row>
        <row r="2222">
          <cell r="K2222">
            <v>2012156810001</v>
          </cell>
          <cell r="L2222" t="str">
            <v>FORTALECIMIENTO DEL SISTEMA TRANSPORTE ESCOLAR EN TODO EL MUNICIPIO, QUE BENEFICIA A LOS ALUMNOS DE LAS 27 VEREDAS DEL MUNICIPIO DE SAN PABLO DE BORBUR, BOYACÁ, CENTRO ORIENTE</v>
          </cell>
          <cell r="M2222">
            <v>100</v>
          </cell>
          <cell r="N2222">
            <v>100</v>
          </cell>
          <cell r="O2222" t="str">
            <v>CERRADO</v>
          </cell>
        </row>
        <row r="2223">
          <cell r="K2223">
            <v>2012156810002</v>
          </cell>
          <cell r="L2223" t="str">
            <v>FORTALECIMIENTO DEL SANEAMIENTO BASICO A TRAVÈS DE LA CONSTRUCCIÒN DE UNIDADES SANITARIAS EN EL SECTOR RURAL DE MUNICIPIO DE SAN PABLO DE BORBUR, BOYACÁ, CENTRO ORIENTE</v>
          </cell>
          <cell r="M2223">
            <v>100</v>
          </cell>
          <cell r="N2223">
            <v>95.78</v>
          </cell>
          <cell r="O2223" t="str">
            <v>CERRADO</v>
          </cell>
        </row>
        <row r="2224">
          <cell r="K2224">
            <v>2013156810002</v>
          </cell>
          <cell r="L2224" t="str">
            <v>FORTALECIMIENTO DEL ORDENAMIENTO TERRITORIAL A TRAVÉS DE LA ACTUALIZACIÓN DEL EOT EN EL MUNICIPIO DE SAN PABLO DE BORBUR, BOYACÁ, CENTRO ORIENTE</v>
          </cell>
          <cell r="M2224">
            <v>100</v>
          </cell>
          <cell r="N2224">
            <v>49.88</v>
          </cell>
          <cell r="O2224" t="str">
            <v>TERMINADO</v>
          </cell>
        </row>
        <row r="2225">
          <cell r="K2225">
            <v>2013156810003</v>
          </cell>
          <cell r="L2225" t="str">
            <v>FORTALECIMIENTO DEL SANEAMIENTO BASICO A TRAVÉS DE LA CONSTRUCCIÓN DE 50 UNIDADES SANITARIAS EN EL SECTOR RURAL DEL MUNICIPIO DE SAN PABLO DE BORBUR, BOYACÁ, CENTRO ORIENTE</v>
          </cell>
          <cell r="M2225">
            <v>100</v>
          </cell>
          <cell r="N2225">
            <v>99.98</v>
          </cell>
          <cell r="O2225" t="str">
            <v>CERRADO</v>
          </cell>
        </row>
        <row r="2226">
          <cell r="K2226">
            <v>2014156810001</v>
          </cell>
          <cell r="L2226" t="str">
            <v>MEJORAMIENTO MALLA VIAL VEREDA COSCUEZ (SECTOR TRES ESQUINAS-CHICO) MEDIANTE LA CONSTRUCCIÓN DE 540 M DE PLACA HUELLA EN EL MUNICIPIO DE SAN PABLO DE BORBUR, BOYACÁ, CENTRO ORIENTE</v>
          </cell>
          <cell r="M2226">
            <v>100</v>
          </cell>
          <cell r="N2226">
            <v>99.92</v>
          </cell>
          <cell r="O2226" t="str">
            <v>CERRADO</v>
          </cell>
        </row>
        <row r="2227">
          <cell r="K2227">
            <v>2014156810002</v>
          </cell>
          <cell r="L2227" t="str">
            <v>CONSTRUCCIÓN PAVIMENTO EN ADOQUÍN DE LA CALLE 2 ENTRE CARRERA 3 Y 4 EN EL SECTOR URBANO DEL MUNICIPIO DE SAN PABLO DE BORBUR, BOYACÁ, CENTRO ORIENTE</v>
          </cell>
          <cell r="M2227">
            <v>0</v>
          </cell>
          <cell r="N2227">
            <v>107.37</v>
          </cell>
          <cell r="O2227" t="str">
            <v>CONTRATADO EN EJECUCIÓN</v>
          </cell>
        </row>
        <row r="2228">
          <cell r="K2228">
            <v>2014156810003</v>
          </cell>
          <cell r="L2228" t="str">
            <v>CONSTRUCCIÓN PAVIMENTO EN ADOQUÍN EN CONCRETO INSPECCIÓN SANTA BARBARA EN EL MUNICIPIO DE SAN PABLO DE BORBUR, BOYACÁ, CENTRO ORIENTE</v>
          </cell>
          <cell r="M2228">
            <v>100</v>
          </cell>
          <cell r="N2228">
            <v>10.42</v>
          </cell>
          <cell r="O2228" t="str">
            <v>TERMINADO</v>
          </cell>
        </row>
        <row r="2229">
          <cell r="K2229">
            <v>2015156810001</v>
          </cell>
          <cell r="L2229" t="str">
            <v>CONSTRUCCIÓN PAVIMENTACIÓN EN ADOQUÍN VEHICULAR EN LAS VÍAS DEL CENTRO POBLADO DE SANTA BÁRBARA MUNICIPIO DE SAN PABLO DE BORBUR, BOYACÁ, CENTRO ORIENTE</v>
          </cell>
          <cell r="M2229">
            <v>100</v>
          </cell>
          <cell r="N2229">
            <v>99.98</v>
          </cell>
          <cell r="O2229" t="str">
            <v>TERMINADO</v>
          </cell>
        </row>
        <row r="2230">
          <cell r="K2230">
            <v>2015156810003</v>
          </cell>
          <cell r="L2230" t="str">
            <v>CONSTRUCCIÓN DE PAVIMENTO TIPO PLACA HUELLA EN LA CALLE 4 DEL MUNICIPIO DE SAN PABLO DE BORBUR, BOYACÁ, CENTRO ORIENTE</v>
          </cell>
          <cell r="M2230">
            <v>0</v>
          </cell>
          <cell r="N2230">
            <v>0</v>
          </cell>
          <cell r="O2230" t="str">
            <v>SIN CONTRATAR</v>
          </cell>
        </row>
        <row r="2231">
          <cell r="K2231">
            <v>2014156930001</v>
          </cell>
          <cell r="L2231" t="str">
            <v>MEJORAMIENTO DEL POLIDEPORTIVO DE LA INSTITUCION EDUCATIVA CARLOS ARTURO TORRES PEÑA  DE SANTA ROSA DE VITERBO, BOYACÁ, CENTRO ORIENTE</v>
          </cell>
          <cell r="M2231">
            <v>100</v>
          </cell>
          <cell r="N2231">
            <v>62.75</v>
          </cell>
          <cell r="O2231" t="str">
            <v>TERMINADO</v>
          </cell>
        </row>
        <row r="2232">
          <cell r="K2232">
            <v>2014156930002</v>
          </cell>
          <cell r="L2232" t="str">
            <v>FORTALECIMIENTO DE BANCO DE MAQUINARIA MEDIANTE ADQUISICIÓN DE VOLQUETA PARA SANTA ROSA DE VITERBO, BOYACÁ, CENTRO ORIENTE</v>
          </cell>
          <cell r="M2232">
            <v>100</v>
          </cell>
          <cell r="N2232">
            <v>100</v>
          </cell>
          <cell r="O2232" t="str">
            <v>CERRADO</v>
          </cell>
        </row>
        <row r="2233">
          <cell r="K2233">
            <v>2014156930003</v>
          </cell>
          <cell r="L2233" t="str">
            <v>MANTENIMIENTO Y REPARCHEO DE DIFERENTES VIAS URBANAS DEL MUNICIPIO DE SANTA ROSA DE VITERBO, BOYACÁ, CENTRO ORIENTE</v>
          </cell>
          <cell r="M2233">
            <v>100</v>
          </cell>
          <cell r="N2233">
            <v>99.99</v>
          </cell>
          <cell r="O2233" t="str">
            <v>CERRADO</v>
          </cell>
        </row>
        <row r="2234">
          <cell r="K2234">
            <v>2015156930001</v>
          </cell>
          <cell r="L2234" t="str">
            <v>CONSTRUCCIÓN Y DOTACIÓN DE UN AULA MULTIFUNCIONAL EN LA INSTITUCIÓN EDUCATIVA EL PORTACHUELO DEL MUNICIPIO DE SANTA ROSA DE VITERBO DEPARTAMENTO DE BOYACÁ</v>
          </cell>
          <cell r="M2234">
            <v>59.72</v>
          </cell>
          <cell r="N2234">
            <v>49.78</v>
          </cell>
          <cell r="O2234" t="str">
            <v>CONTRATADO EN EJECUCIÓN</v>
          </cell>
        </row>
        <row r="2235">
          <cell r="K2235">
            <v>2013156900001</v>
          </cell>
          <cell r="L2235" t="str">
            <v>MEJORAMIENTO VIA VEREDA CALICHANA PLANTA REGIONAL DE TRATAMIENTO DE RESIDUOS SOLIDOS Y REPETIDORAS  DEL MUNICIPIO DE SANTA MARÍA, BOYACÁ, CENTRO ORIENTE</v>
          </cell>
          <cell r="M2235">
            <v>100</v>
          </cell>
          <cell r="N2235">
            <v>99.62</v>
          </cell>
          <cell r="O2235" t="str">
            <v>PARA CIERRE</v>
          </cell>
        </row>
        <row r="2236">
          <cell r="K2236">
            <v>2014156900001</v>
          </cell>
          <cell r="L2236" t="str">
            <v>ADECUACIÓN DEL PUENTE VEHICULAR SOBRE LA Q. HONDA POR MEDIO DE LA CONSTRUCCIÓN DE ALETAS Y APROCHE V. CAÑO NEGRO MUNICIPIO DE SANTA MARÍA, BOYACÁ, CENTRO ORIENTE</v>
          </cell>
          <cell r="M2236">
            <v>100</v>
          </cell>
          <cell r="N2236">
            <v>99.99</v>
          </cell>
          <cell r="O2236" t="str">
            <v>CERRADO</v>
          </cell>
        </row>
        <row r="2237">
          <cell r="K2237">
            <v>2014156900002</v>
          </cell>
          <cell r="L2237" t="str">
            <v>CONSTRUCCIÓN PARQUE BIOSALUDABLE EN EL ÁREA URBANA DEL MUNICIPIO DE SANTA MARÍA, BOYACÁ, CENTRO ORIENTE</v>
          </cell>
          <cell r="M2237">
            <v>100</v>
          </cell>
          <cell r="N2237">
            <v>100</v>
          </cell>
          <cell r="O2237" t="str">
            <v>CERRADO</v>
          </cell>
        </row>
        <row r="2238">
          <cell r="K2238">
            <v>2014156900003</v>
          </cell>
          <cell r="L2238" t="str">
            <v>MEJORAMIENTO DE LA VIA  DE ACCESO A LA VEREDA CEIBA GRANDE, POR MEDIO DE LA CONSTRUCCION DE PLACA HUELLAS MUNICIPIO DE SANTA MARÍA, BOYACÁ, CENTRO ORIENTE</v>
          </cell>
          <cell r="M2238">
            <v>100</v>
          </cell>
          <cell r="N2238">
            <v>99.91</v>
          </cell>
          <cell r="O2238" t="str">
            <v>CERRADO</v>
          </cell>
        </row>
        <row r="2239">
          <cell r="K2239">
            <v>2015156900001</v>
          </cell>
          <cell r="L2239" t="str">
            <v>MEJORAMIENTO DE VIAS TERCIARIAS, VEREDAS CULIMA Y VARA SANTA, POR MEDIO DE LA CONSTRUCCIÓN DE PLACA HUELLAS, MUNICIPIO DE SANTA MARÍA, BOYACÁ</v>
          </cell>
          <cell r="M2239">
            <v>100</v>
          </cell>
          <cell r="N2239">
            <v>93.44</v>
          </cell>
          <cell r="O2239" t="str">
            <v>PARA CIERRE</v>
          </cell>
        </row>
        <row r="2240">
          <cell r="K2240">
            <v>2016156900001</v>
          </cell>
          <cell r="L2240" t="str">
            <v>MANTENIMIENTO DE LA RED VIAL MUNICIPAL POR MEDIO DE LA ADQUISICIÓN DE UNA VOLQUETA PARA EL MUNICIPIO DE SANTA MARÍA, BOYACÁ, CENTRO ORIENTE</v>
          </cell>
          <cell r="M2240">
            <v>0</v>
          </cell>
          <cell r="N2240">
            <v>0</v>
          </cell>
          <cell r="O2240" t="str">
            <v>SIN CONTRATAR</v>
          </cell>
        </row>
        <row r="2241">
          <cell r="K2241">
            <v>2013156960001</v>
          </cell>
          <cell r="L2241" t="str">
            <v>CONSTRUCCIÓN DEL  INTERCEPTOR DE LA RED DE ALCANTARILLADO URBANO  Y ADQUISICION DE TERRENO PLANTA DE TRATAMIENTO DE AGUAS RESIDUALES SANTA SOFÍA, BOYACÁ, CENTRO ORIENTE</v>
          </cell>
          <cell r="M2241">
            <v>100</v>
          </cell>
          <cell r="N2241">
            <v>100</v>
          </cell>
          <cell r="O2241" t="str">
            <v>CERRADO</v>
          </cell>
        </row>
        <row r="2242">
          <cell r="K2242">
            <v>2015156960001</v>
          </cell>
          <cell r="L2242" t="str">
            <v>CONSTRUCCIÓN PAVIMENTACIÓN EN CONCRETO RÍGIDO CALLE 4 ENTRE CARRERAS 5 Y 5A DEL MUNICIPIO DE SANTA SOFÍA, BOYACÁ, CENTRO ORIENTE</v>
          </cell>
          <cell r="M2242">
            <v>100</v>
          </cell>
          <cell r="N2242">
            <v>99.99</v>
          </cell>
          <cell r="O2242" t="str">
            <v>CERRADO</v>
          </cell>
        </row>
        <row r="2243">
          <cell r="K2243">
            <v>2016156960001</v>
          </cell>
          <cell r="L2243" t="str">
            <v>CONSTRUCCIÓN PLACA HUELLA SECTOR QUEBRADA DE LA CRUZ EN LA  VEREDA HORNILLAS DEL MUNICIPIO DE SANTA SOFÍA, BOYACÁ, CENTRO ORIENTE</v>
          </cell>
          <cell r="M2243">
            <v>0</v>
          </cell>
          <cell r="N2243">
            <v>0</v>
          </cell>
          <cell r="O2243" t="str">
            <v>CONTRATADO EN EJECUCIÓN</v>
          </cell>
        </row>
        <row r="2244">
          <cell r="K2244">
            <v>2014156860001</v>
          </cell>
          <cell r="L2244" t="str">
            <v>CONSTRUCCIÓN DE 13 VIVIENDAS DE INTERES SOCIAL URBANO DISPERSAS EN SITIO PROPIO EN EL MUNICIPIO DE SANTANA, BOYACÁ</v>
          </cell>
          <cell r="M2244">
            <v>100</v>
          </cell>
          <cell r="N2244">
            <v>96.73</v>
          </cell>
          <cell r="O2244" t="str">
            <v>CERRADO</v>
          </cell>
        </row>
        <row r="2245">
          <cell r="K2245">
            <v>2014156860002</v>
          </cell>
          <cell r="L2245" t="str">
            <v>CONSTRUCCIÓN DE 15 VIVIENDAS DE INTERES SOCIAL RURAL DISPERSAS EN SITIO PROPIO EN EL MUNICIPIO DE SANTANA, BOYACÁ</v>
          </cell>
          <cell r="M2245">
            <v>100</v>
          </cell>
          <cell r="N2245">
            <v>96.73</v>
          </cell>
          <cell r="O2245" t="str">
            <v>CERRADO</v>
          </cell>
        </row>
        <row r="2246">
          <cell r="K2246">
            <v>2014156860003</v>
          </cell>
          <cell r="L2246" t="str">
            <v>CONSTRUCCIÓN DE PLACA HUELLA EN CONCRETO ACCESO BARRIOS PORVENIR SANTANERO Y SANTA CATALINA MUNICIPIO DE SANTANA, BOYACÁ</v>
          </cell>
          <cell r="M2246">
            <v>100</v>
          </cell>
          <cell r="N2246">
            <v>94.91</v>
          </cell>
          <cell r="O2246" t="str">
            <v>TERMINADO</v>
          </cell>
        </row>
        <row r="2247">
          <cell r="K2247">
            <v>2015156860001</v>
          </cell>
          <cell r="L2247" t="str">
            <v>CONSTRUCCIÓN DE 20 VIVENDAS DE INTERES SOCIAL RURAL Y URBANO DISPERSAS EN SITIO PROPIO SANTANA, BOYACÁ</v>
          </cell>
          <cell r="M2247">
            <v>0</v>
          </cell>
          <cell r="N2247">
            <v>69.14</v>
          </cell>
          <cell r="O2247" t="str">
            <v>CONTRATADO EN EJECUCIÓN</v>
          </cell>
        </row>
        <row r="2248">
          <cell r="K2248">
            <v>2014157200001</v>
          </cell>
          <cell r="L2248" t="str">
            <v>MANTENIMIENTO DE LA RED VIAL MUNICIPAL POR MEDIO DE LA ADQUISICION DE UNA VOLQUETA  Y UN VIBROCOMPACTADOR PARA EL MUNICIPIO DE SATIVANORTE, BOYACA</v>
          </cell>
          <cell r="M2248">
            <v>100</v>
          </cell>
          <cell r="N2248">
            <v>88.77</v>
          </cell>
          <cell r="O2248" t="str">
            <v>CERRADO</v>
          </cell>
        </row>
        <row r="2249">
          <cell r="K2249">
            <v>2013157230001</v>
          </cell>
          <cell r="L2249" t="str">
            <v>CONSTRUCCIÓN FASE FINAL ESTRUCTURA DE CONTENCIÓN, SISTEMA DE ALCANTARILLADO SANITARIO Y FILTROS DE LA CARRERA 3 ENTRE CALLES 2 Y 3 DE SATIVASUR, BOYACÁ, CENTRO ORIENTE</v>
          </cell>
          <cell r="M2249">
            <v>100</v>
          </cell>
          <cell r="N2249">
            <v>99.99</v>
          </cell>
          <cell r="O2249" t="str">
            <v>CERRADO</v>
          </cell>
        </row>
        <row r="2250">
          <cell r="K2250">
            <v>2015157230001</v>
          </cell>
          <cell r="L2250" t="str">
            <v>PAVIMENTACIÓN EN CONCRETO RÍGIDO DE LA CARRERA 3 ENTRE CALLES 2 Y 3 CASCO URBANO DEL MUNICIPIO DE SATIVASUR - BOYACÁ,</v>
          </cell>
          <cell r="M2250">
            <v>0</v>
          </cell>
          <cell r="N2250">
            <v>37.11</v>
          </cell>
          <cell r="O2250" t="str">
            <v>CONTRATADO EN EJECUCIÓN</v>
          </cell>
        </row>
        <row r="2251">
          <cell r="K2251">
            <v>2013157400001</v>
          </cell>
          <cell r="L2251" t="str">
            <v>CONSTRUCCIÓN PRIMERA ETAPA INSTALACIONES DE LA PLAZA DE MERCADO SIACHOQUE, BOYACÁ, CENTRO ORIENTE</v>
          </cell>
          <cell r="M2251">
            <v>100</v>
          </cell>
          <cell r="N2251">
            <v>99.87</v>
          </cell>
          <cell r="O2251" t="str">
            <v>CERRADO</v>
          </cell>
        </row>
        <row r="2252">
          <cell r="K2252">
            <v>2014157400001</v>
          </cell>
          <cell r="L2252" t="str">
            <v>CONSTRUCCIÓN SEGUNDA ETAPA, PLAZA DE MERCADO DEL MUNICIPIO DE SIACHOQUE - DEPARTAMENTO DE BOYACÁ</v>
          </cell>
          <cell r="M2252">
            <v>100</v>
          </cell>
          <cell r="N2252">
            <v>99.99</v>
          </cell>
          <cell r="O2252" t="str">
            <v>TERMINADO</v>
          </cell>
        </row>
        <row r="2253">
          <cell r="K2253">
            <v>2015157400001</v>
          </cell>
          <cell r="L2253" t="str">
            <v>CONSTRUCCIÓN DE LA PLANTA DE TRATAMIENTO DE AGUA POTABLE PARA EL ACUEDUCTO RURAL CORMECHOQUE ARRIBA,CORMECHOQUE ABAJO Y GUATICHÁ DE SIACHOQUE - DEPARTAMENTO DE BOYACÁ</v>
          </cell>
          <cell r="M2253">
            <v>0</v>
          </cell>
          <cell r="N2253">
            <v>0</v>
          </cell>
          <cell r="O2253" t="str">
            <v>SIN CONTRATAR</v>
          </cell>
        </row>
        <row r="2254">
          <cell r="K2254">
            <v>2015157400002</v>
          </cell>
          <cell r="L2254" t="str">
            <v>CONSTRUCCIÓN OBRAS DE ADECUACIÓN Y EQUIPAMIENTO DE LA VILLA DEPORTIVA DEL MUNICIPIO DE SIACHOQUE - DEPARTAMENTO DE BOYACÁ</v>
          </cell>
          <cell r="M2254">
            <v>100</v>
          </cell>
          <cell r="N2254">
            <v>89.72</v>
          </cell>
          <cell r="O2254" t="str">
            <v>TERMINADO</v>
          </cell>
        </row>
        <row r="2255">
          <cell r="K2255">
            <v>2013157530001</v>
          </cell>
          <cell r="L2255" t="str">
            <v>MANTENIMIENTO Y ADECUACIÓN  DEL COLISEO “JUAN RODRÍGUEZ PARRA” SOATÁ, BOYACÁ, CENTRO ORIENTE</v>
          </cell>
          <cell r="M2255">
            <v>100</v>
          </cell>
          <cell r="N2255">
            <v>98.53</v>
          </cell>
          <cell r="O2255" t="str">
            <v>TERMINADO</v>
          </cell>
        </row>
        <row r="2256">
          <cell r="K2256">
            <v>2015157530001</v>
          </cell>
          <cell r="L2256" t="str">
            <v>MEJORAMIENTO Y CONSTRUCCIÓN DE 152 VIVIENDAS DE INTERÉS SOCIAL URBANAS Y RURALES DEL MUNICIPIO DE SOATÁ, DEPARTAMENTO DE BOYACÁ</v>
          </cell>
          <cell r="M2256">
            <v>98.5</v>
          </cell>
          <cell r="N2256">
            <v>39.81</v>
          </cell>
          <cell r="O2256" t="str">
            <v>CONTRATADO EN EJECUCIÓN</v>
          </cell>
        </row>
        <row r="2257">
          <cell r="K2257">
            <v>2012157570001</v>
          </cell>
          <cell r="L2257" t="str">
            <v>REHABILITACIÓN DE LA MALLA VIAL URBANA DEL MUNICIPÍO SOCHA, BOYACÁ, CENTRO ORIENTE</v>
          </cell>
          <cell r="M2257">
            <v>100</v>
          </cell>
          <cell r="N2257">
            <v>100</v>
          </cell>
          <cell r="O2257" t="str">
            <v>CERRADO</v>
          </cell>
        </row>
        <row r="2258">
          <cell r="K2258">
            <v>2015157570001</v>
          </cell>
          <cell r="L2258" t="str">
            <v>MEJORAMIENTO Y MANTENIMIENTO DE REDES DE ACUEDUCTO, ALCANTARILLADO Y CONSTRUCCIÓN DE ESRUCTURA DE VÍAS URBANAS DEL MUNCIPIO DE SOCHA, BOYACÁ, DEPARTAMENTO DE BOYACÁ</v>
          </cell>
          <cell r="M2258">
            <v>100</v>
          </cell>
          <cell r="N2258">
            <v>97.76</v>
          </cell>
          <cell r="O2258" t="str">
            <v>PARA CIERRE</v>
          </cell>
        </row>
        <row r="2259">
          <cell r="K2259">
            <v>2015157570002</v>
          </cell>
          <cell r="L2259" t="str">
            <v>MEJORAMIENTO Y MANTENIMIENTO DE REDES DE ACUEDUCTO, ALCANTARILLADO Y CONSTRUCCIÓN DE VÍAS URBANAS  DEL MUNICIPIO DE SOCHA DEPARTAMENTO DE BOYACÁ</v>
          </cell>
          <cell r="M2259">
            <v>100</v>
          </cell>
          <cell r="N2259">
            <v>99.99</v>
          </cell>
          <cell r="O2259" t="str">
            <v>PARA CIERRE</v>
          </cell>
        </row>
        <row r="2260">
          <cell r="K2260">
            <v>2015157570003</v>
          </cell>
          <cell r="L2260" t="str">
            <v>CONSTRUCCIÓN DE PLACA HUELLA  VÍA POZO COTAMO EN EL MUNICIPIO DE SOCHA DEPARTAMENTO BOYACÁ</v>
          </cell>
          <cell r="M2260">
            <v>99.92</v>
          </cell>
          <cell r="N2260">
            <v>86.5</v>
          </cell>
          <cell r="O2260" t="str">
            <v>TERMINADO</v>
          </cell>
        </row>
        <row r="2261">
          <cell r="K2261">
            <v>2013157550001</v>
          </cell>
          <cell r="L2261" t="str">
            <v>CONSTRUCCIÓN DE TREINTA Y OCHO VIVIENDAS DE INTERES SOCIAL RURAL PARA EL MUNICIPIO SOCOTÁ, BOYACÁ, CENTRO ORIENTE</v>
          </cell>
          <cell r="M2261">
            <v>100</v>
          </cell>
          <cell r="N2261">
            <v>99.21</v>
          </cell>
          <cell r="O2261" t="str">
            <v>TERMINADO</v>
          </cell>
        </row>
        <row r="2262">
          <cell r="K2262">
            <v>2015157550001</v>
          </cell>
          <cell r="L2262" t="str">
            <v>CONSTRUCCIÓN ACUEDUCTO VEREDAS MOTAVITA Y PUEBLO NUEVO DEL MUNICIPIO DE SOCOTÁ-BOYACÁ</v>
          </cell>
          <cell r="M2262">
            <v>100</v>
          </cell>
          <cell r="N2262">
            <v>69.08</v>
          </cell>
          <cell r="O2262" t="str">
            <v>TERMINADO</v>
          </cell>
        </row>
        <row r="2263">
          <cell r="K2263">
            <v>2013157590001</v>
          </cell>
          <cell r="L2263" t="str">
            <v>CONSTRUCCIÓN CONECTOR VIAL  CARRERA 14 DEL MUNICIPIO DE SOGAMOSO - BOYACÁ.</v>
          </cell>
          <cell r="M2263">
            <v>100</v>
          </cell>
          <cell r="N2263">
            <v>99.99</v>
          </cell>
          <cell r="O2263" t="str">
            <v>CERRADO</v>
          </cell>
        </row>
        <row r="2264">
          <cell r="K2264">
            <v>2014157590001</v>
          </cell>
          <cell r="L2264" t="str">
            <v>RECUPERACIÓN DE LA PLATAFORMA PEATONAL DE LA CALLE 11 ENTRE AVENIDA EL SOL Y CARRERA 12 DEL MUNICIPIO DE SOGAMOSO</v>
          </cell>
          <cell r="M2264">
            <v>100</v>
          </cell>
          <cell r="N2264">
            <v>98.58</v>
          </cell>
          <cell r="O2264" t="str">
            <v>CERRADO</v>
          </cell>
        </row>
        <row r="2265">
          <cell r="K2265">
            <v>2015157590001</v>
          </cell>
          <cell r="L2265" t="str">
            <v>CONSTRUCCIÓN E INSTATALACION DE 4 BIOPARQUES AL AIRE LIBRE SOGAMOSO, , CENTRO ORIENTE</v>
          </cell>
          <cell r="M2265">
            <v>0</v>
          </cell>
          <cell r="N2265">
            <v>47.79</v>
          </cell>
          <cell r="O2265" t="str">
            <v>CONTRATADO EN EJECUCIÓN</v>
          </cell>
        </row>
        <row r="2266">
          <cell r="K2266">
            <v>2015157610003</v>
          </cell>
          <cell r="L2266" t="str">
            <v>FORTALECIMIENTO DE LA RED DE ATENCION A EMERGENCIAS MEDIANTE LA ADQUISISCION DE UNA AMBULANCIA TIPO TAB EN EL MUNICIPIODE SOMONDOCO, BOYACÁ</v>
          </cell>
          <cell r="M2266">
            <v>100</v>
          </cell>
          <cell r="N2266">
            <v>0</v>
          </cell>
          <cell r="O2266" t="str">
            <v>TERMINADO</v>
          </cell>
        </row>
        <row r="2267">
          <cell r="K2267">
            <v>2013157610001</v>
          </cell>
          <cell r="L2267" t="str">
            <v>ADECUACIÓN Y MEJORAMIENTO DE LA VIA ALTERNA SOMONDOCO- SECTOR EL SALITRE Y VIAS VEREDAS SAN SEBASTIAN Y CUCUAVACA SOMONDOCO, BOYACÁ, CENTRO ORIENTE</v>
          </cell>
          <cell r="M2267">
            <v>100</v>
          </cell>
          <cell r="N2267">
            <v>99.89</v>
          </cell>
          <cell r="O2267" t="str">
            <v>TERMINADO</v>
          </cell>
        </row>
        <row r="2268">
          <cell r="K2268">
            <v>2014157610002</v>
          </cell>
          <cell r="L2268" t="str">
            <v>MEJORAMIENTO DE LA CALLE 3 Y CARRERA 2 POR MEDIO DE LA CONSTRUCCIÓN DE PAVIMENTO RIGIDO Y ANDENES, CASCO URBANO MUNICIPIO DE SOMONDOCO, BOYACÁ CENTRO ORIENTE</v>
          </cell>
          <cell r="M2268">
            <v>100</v>
          </cell>
          <cell r="N2268">
            <v>99.99</v>
          </cell>
          <cell r="O2268" t="str">
            <v>CERRADO</v>
          </cell>
        </row>
        <row r="2269">
          <cell r="K2269">
            <v>2015157610001</v>
          </cell>
          <cell r="L2269" t="str">
            <v>FORTALECIMIENTO DEL SISTEMA DE TRANSPORTE ESCOLAR DE LAS INSTITUCIONES EDUCATIVAS DEL MUNICIPIO DE SOMONDOCO, BOYACÁ, CENTRO ORIENTE</v>
          </cell>
          <cell r="M2269">
            <v>100</v>
          </cell>
          <cell r="N2269">
            <v>80.28</v>
          </cell>
          <cell r="O2269" t="str">
            <v>TERMINADO</v>
          </cell>
        </row>
        <row r="2270">
          <cell r="K2270">
            <v>2015157610002</v>
          </cell>
          <cell r="L2270" t="str">
            <v>CONSTRUCCIÓN OBRAS COMPLEMENTARIAS PARA  EL ACCESO Y TERMINACION DEL POLIDEPORTIVO CENTRAL, MUNICIPIO DE SOMONDOCO, BOYACÁ, CENTRO ORIENTE</v>
          </cell>
          <cell r="M2270">
            <v>0</v>
          </cell>
          <cell r="N2270">
            <v>0</v>
          </cell>
          <cell r="O2270" t="str">
            <v>CONTRATADO EN EJECUCIÓN</v>
          </cell>
        </row>
        <row r="2271">
          <cell r="K2271">
            <v>2013157620001</v>
          </cell>
          <cell r="L2271" t="str">
            <v>ADQUISICIÓN BUSETÓN PARA SERVICIO DE TRANSPORTE ESCOLAR RURAL MUNICIPIO DE SORA, DEPARTAMENTO DE BOYACÁ</v>
          </cell>
          <cell r="M2271">
            <v>68.569999999999993</v>
          </cell>
          <cell r="N2271">
            <v>70.55</v>
          </cell>
          <cell r="O2271" t="str">
            <v>CONTRATADO EN EJECUCIÓN</v>
          </cell>
        </row>
        <row r="2272">
          <cell r="K2272">
            <v>2015157620001</v>
          </cell>
          <cell r="L2272" t="str">
            <v>CONSTRUCCIÓN CUBIERTA CANCHA PRINCIPAL, SEDE SALITRE, INSTITUCIÓN EDUCATIVA DE SORA, VEREDA SALITRE, MUNICIPIO DE SORA, DEPARTAMENTO DE BOYACÁ</v>
          </cell>
          <cell r="M2272">
            <v>100</v>
          </cell>
          <cell r="N2272">
            <v>95.49</v>
          </cell>
          <cell r="O2272" t="str">
            <v>PARA CIERRE</v>
          </cell>
        </row>
        <row r="2273">
          <cell r="K2273">
            <v>2012157640001</v>
          </cell>
          <cell r="L2273" t="str">
            <v>CONSTRUCCIÓN DE PAVIMENTO RIGIDO VIA CALLE 2 ENTRE DIAGONAL 3 Y SEMINARIO SORACÁ, BOYACÁ, CENTRO ORIENTE</v>
          </cell>
          <cell r="M2273">
            <v>100</v>
          </cell>
          <cell r="N2273">
            <v>10.35</v>
          </cell>
          <cell r="O2273" t="str">
            <v>TERMINADO</v>
          </cell>
        </row>
        <row r="2274">
          <cell r="K2274">
            <v>2013157640001</v>
          </cell>
          <cell r="L2274" t="str">
            <v>CONSTRUCCIÓN CENTRO DE VIDA, CASA DE BIENESTAR DEL ADULTO MAYOR SORACÁ, BOYACÁ, CENTRO ORIENTE</v>
          </cell>
          <cell r="M2274">
            <v>100</v>
          </cell>
          <cell r="N2274">
            <v>45.33</v>
          </cell>
          <cell r="O2274" t="str">
            <v>TERMINADO</v>
          </cell>
        </row>
        <row r="2275">
          <cell r="K2275">
            <v>2014157640001</v>
          </cell>
          <cell r="L2275" t="str">
            <v>MEJORAMIENTO DE LA VIA LA ROCA-LA RASTRA MEDIANTE LA CONSTRUCCIÓN DE 455 METROS DE PLACA HUELLA, MUNICIPIO DE SORACÁ, BOYACÁ, CENTRO ORIENTE</v>
          </cell>
          <cell r="M2275">
            <v>100</v>
          </cell>
          <cell r="N2275">
            <v>100</v>
          </cell>
          <cell r="O2275" t="str">
            <v>CERRADO</v>
          </cell>
        </row>
        <row r="2276">
          <cell r="K2276">
            <v>2015157640001</v>
          </cell>
          <cell r="L2276" t="str">
            <v>MEJORAMIENTO DE LAS CONDICIONES DE LA VIA LA CRUZ-CAPILLA-QUEBRADA VIEJA MEDIANTE LA CONSTRUCCIÓN DE PLACA HUELLA EN EL MUNICIPIO DE SORACÁ, BOYACÁ, CENTRO ORIENTE</v>
          </cell>
          <cell r="M2276">
            <v>100</v>
          </cell>
          <cell r="N2276">
            <v>100</v>
          </cell>
          <cell r="O2276" t="str">
            <v>CERRADO</v>
          </cell>
        </row>
        <row r="2277">
          <cell r="K2277">
            <v>2013157630001</v>
          </cell>
          <cell r="L2277" t="str">
            <v>CONSTRUCCIÓN 34 UNIDADES HABITACIONALES EN EL ÁREA RURAL MUNICIPIO DE SOTAQUIRÁ, BOYACÁ, CENTRO ORIENTE</v>
          </cell>
          <cell r="M2277">
            <v>99.88</v>
          </cell>
          <cell r="N2277">
            <v>64.459999999999994</v>
          </cell>
          <cell r="O2277" t="str">
            <v>TERMINADO</v>
          </cell>
        </row>
        <row r="2278">
          <cell r="K2278">
            <v>2014157630001</v>
          </cell>
          <cell r="L2278" t="str">
            <v>FORTALECIMIENTO DE LOS PROCESOS FORMATIVOS MEDIANTE LA ADQUISICIÓN DE UN BUS ESCOLAR EN EL MUNICIPIO DE SOTAQUIRÁ, DEPARTAMENTO DE BOYACÁ</v>
          </cell>
          <cell r="M2278">
            <v>100</v>
          </cell>
          <cell r="N2278">
            <v>100</v>
          </cell>
          <cell r="O2278" t="str">
            <v>PARA CIERRE</v>
          </cell>
        </row>
        <row r="2279">
          <cell r="K2279">
            <v>2013157740001</v>
          </cell>
          <cell r="L2279" t="str">
            <v>CONSTRUCCIÓN EN ADOQUIN 370 ML DE VIAS URBANAS DEL MUNICIPIO DE SUSACÓN, DEPARTAMENTO DE BOYACÁ,</v>
          </cell>
          <cell r="M2279">
            <v>100</v>
          </cell>
          <cell r="N2279">
            <v>99.27</v>
          </cell>
          <cell r="O2279" t="str">
            <v>TERMINADO</v>
          </cell>
        </row>
        <row r="2280">
          <cell r="K2280">
            <v>2013157760001</v>
          </cell>
          <cell r="L2280" t="str">
            <v>MANTENIMIENTO Y MEJORAMIENTO VIAS TERCIARIAS MUNICIPIO DE SUTAMARCHÁN, BOYACÁ, CENTRO ORIENTE</v>
          </cell>
          <cell r="M2280">
            <v>100</v>
          </cell>
          <cell r="N2280">
            <v>90.14</v>
          </cell>
          <cell r="O2280" t="str">
            <v>TERMINADO</v>
          </cell>
        </row>
        <row r="2281">
          <cell r="K2281">
            <v>2013157760002</v>
          </cell>
          <cell r="L2281" t="str">
            <v>CONSTRUCCIÓN 55 UNIDADES SANITARIAS EN EL AREA RURAL DEL MUNICIPIO DE SUTAMARCHÁN, BOYACÁ, CENTRO ORIENTE</v>
          </cell>
          <cell r="M2281">
            <v>99.69</v>
          </cell>
          <cell r="N2281">
            <v>0</v>
          </cell>
          <cell r="O2281" t="str">
            <v>TERMINADO</v>
          </cell>
        </row>
        <row r="2282">
          <cell r="K2282">
            <v>2015157760001</v>
          </cell>
          <cell r="L2282" t="str">
            <v>CONSTRUCCIÓN UNIDADES SANITARIAS VEREDAS VARIAS MUNICIPIO DE SUTAMARCHÁN, DEPARTAMENTO DE BOYACA</v>
          </cell>
          <cell r="M2282">
            <v>100</v>
          </cell>
          <cell r="N2282">
            <v>4.82</v>
          </cell>
          <cell r="O2282" t="str">
            <v>TERMINADO</v>
          </cell>
        </row>
        <row r="2283">
          <cell r="K2283">
            <v>2013157780001</v>
          </cell>
          <cell r="L2283" t="str">
            <v>MANTENIMIENTO Y REHABILITACIÓN DE LA RED VIAL TERCIARIA A CARGO DEL MUNICIPIO DE SUTATENZA, BOYACÁ, CENTRO ORIENTE</v>
          </cell>
          <cell r="M2283">
            <v>100</v>
          </cell>
          <cell r="N2283">
            <v>100</v>
          </cell>
          <cell r="O2283" t="str">
            <v>TERMINADO</v>
          </cell>
        </row>
        <row r="2284">
          <cell r="K2284">
            <v>2015157780001</v>
          </cell>
          <cell r="L2284" t="str">
            <v>CONSTRUCCIÓN PLACA HUELLAS, VÍA TERCIARIA, ESCUELA PARAMO A SECTOR LOS MANZANOS, MUNICIPIO DE SUTATENZA, BOYACÁ, CENTRO ORIENTE</v>
          </cell>
          <cell r="M2284">
            <v>0</v>
          </cell>
          <cell r="N2284">
            <v>93.46</v>
          </cell>
          <cell r="O2284" t="str">
            <v>CONTRATADO EN EJECUCIÓN</v>
          </cell>
        </row>
        <row r="2285">
          <cell r="K2285">
            <v>2013157900001</v>
          </cell>
          <cell r="L2285" t="str">
            <v>CONSTRUCCIÓN ADOQUÍN Y ANDENES PARA EL SECTOR URBANO DEL MUNICIPIO DE TASCO, BOYACÁ, CENTRO ORIENTE</v>
          </cell>
          <cell r="M2285">
            <v>100</v>
          </cell>
          <cell r="N2285">
            <v>99.95</v>
          </cell>
          <cell r="O2285" t="str">
            <v>TERMINADO</v>
          </cell>
        </row>
        <row r="2286">
          <cell r="K2286">
            <v>2013157900002</v>
          </cell>
          <cell r="L2286" t="str">
            <v>MEJORAMIENTO PLAZA DE MERCADO DEL MUNICIPIO DE TASCO, BOYACÁ, CENTRO ORIENTE</v>
          </cell>
          <cell r="M2286">
            <v>100</v>
          </cell>
          <cell r="N2286">
            <v>99.99</v>
          </cell>
          <cell r="O2286" t="str">
            <v>TERMINADO</v>
          </cell>
        </row>
        <row r="2287">
          <cell r="K2287">
            <v>2013157900003</v>
          </cell>
          <cell r="L2287" t="str">
            <v>CONSTRUCCIÓN POLIDEPORTIVO (1ERA FASE) INSTITUCIÓN EDUCATIVA JORGE GUILLERMO MOJICA MÁRQUEZ TASCO, BOYACÁ</v>
          </cell>
          <cell r="M2287">
            <v>89.15</v>
          </cell>
          <cell r="N2287">
            <v>100</v>
          </cell>
          <cell r="O2287" t="str">
            <v>CONTRATADO EN EJECUCIÓN</v>
          </cell>
        </row>
        <row r="2288">
          <cell r="K2288">
            <v>2015157900001</v>
          </cell>
          <cell r="L2288" t="str">
            <v>CONSTRUCCIÓN DE 19 VIVIENDAS EN  SITIO PROPIO, EN LA ZONA RURAL Y URBANA PARA POBLACION DE BAJOS RECURSOS  DEL  MUNICIPIO DE TASCO, DEPARTAMENTO DE BOYACÁ</v>
          </cell>
          <cell r="M2288">
            <v>76.97</v>
          </cell>
          <cell r="N2288">
            <v>4.42</v>
          </cell>
          <cell r="O2288" t="str">
            <v>CONTRATADO EN EJECUCIÓN</v>
          </cell>
        </row>
        <row r="2289">
          <cell r="K2289">
            <v>2013157980001</v>
          </cell>
          <cell r="L2289" t="str">
            <v>CONSTRUCCIÓN DEL PAVIMENTO DE LA VÍA DE ACCESO AL MUNCIPIO DE TENZA, DESDE EL MUNICIPIO DE SUTATENZA, TENZA, BOYACÁ, CENTRO ORIENTE</v>
          </cell>
          <cell r="M2289">
            <v>100</v>
          </cell>
          <cell r="N2289">
            <v>99.84</v>
          </cell>
          <cell r="O2289" t="str">
            <v>PARA CIERRE</v>
          </cell>
        </row>
        <row r="2290">
          <cell r="K2290">
            <v>2013157980002</v>
          </cell>
          <cell r="L2290" t="str">
            <v>REHABILITACIÓN VIAS TERCIARIAS  VIA CRUZ DE LA MISION - CANCHAS DE TEJO LOZANO - VIA A SUTATENZA EN EL MUNICIPIO DE TENZA TENZA, BOYACÁ, CENTRO ORIENTE</v>
          </cell>
          <cell r="M2290">
            <v>100</v>
          </cell>
          <cell r="N2290">
            <v>45.94</v>
          </cell>
          <cell r="O2290" t="str">
            <v>TERMINADO</v>
          </cell>
        </row>
        <row r="2291">
          <cell r="K2291">
            <v>2014158040001</v>
          </cell>
          <cell r="L2291" t="str">
            <v>CONSTRUCCIÓN MANTENIMIENTO, ATENCION Y PREVENCION DE DESASTRES RED VIAL MUNICIPIO DE TIBANÁ, BOYACÁ.</v>
          </cell>
          <cell r="M2291">
            <v>100</v>
          </cell>
          <cell r="N2291">
            <v>98.45</v>
          </cell>
          <cell r="O2291" t="str">
            <v>CERRADO</v>
          </cell>
        </row>
        <row r="2292">
          <cell r="K2292">
            <v>2015158040001</v>
          </cell>
          <cell r="L2292" t="str">
            <v>CONSTRUCCIÓN PLACA HUELLA, FILTRO Y ALCANTARILLAS EN LA VIA SECTOR JOSUE ARIAS VEREDA ZANJA MUNICIPIO DE TIBANÁ, BOYACÁ.</v>
          </cell>
          <cell r="M2292">
            <v>100</v>
          </cell>
          <cell r="N2292">
            <v>96.37</v>
          </cell>
          <cell r="O2292" t="str">
            <v>TERMINADO</v>
          </cell>
        </row>
        <row r="2293">
          <cell r="K2293">
            <v>2015158060001</v>
          </cell>
          <cell r="L2293" t="str">
            <v>CONSTRUCCIÓN DEL ECOPARQUE PARQUE DE LOS NIÑOS DEL MUNICIPIO DE TIBASOSA, DEPARTAMENTO DE BOYACÁ</v>
          </cell>
          <cell r="M2293">
            <v>0</v>
          </cell>
          <cell r="N2293">
            <v>0</v>
          </cell>
          <cell r="O2293" t="str">
            <v>EN PROCESO DE CONTRATACIÓN</v>
          </cell>
        </row>
        <row r="2294">
          <cell r="K2294">
            <v>2013158080001</v>
          </cell>
          <cell r="L2294" t="str">
            <v>CONSTRUCCIÓN DE UNIDADES SANITARIAS EN EL MUNICIPIO DE TINJACÁ BOYACÁ</v>
          </cell>
          <cell r="M2294">
            <v>100</v>
          </cell>
          <cell r="N2294">
            <v>0</v>
          </cell>
          <cell r="O2294" t="str">
            <v>TERMINADO</v>
          </cell>
        </row>
        <row r="2295">
          <cell r="K2295">
            <v>2013158100001</v>
          </cell>
          <cell r="L2295" t="str">
            <v>CONSTRUCCIÓN OBRAS DE INFRAESTRUCTURA MIRADOR DE LA VIRGEN DE LA SALUD EN EL MUNICIPIO DE TIPACOQUE, BOYACÁ, CENTRO ORIENTE</v>
          </cell>
          <cell r="M2295">
            <v>96.88</v>
          </cell>
          <cell r="N2295">
            <v>94.88</v>
          </cell>
          <cell r="O2295" t="str">
            <v>TERMINADO</v>
          </cell>
        </row>
        <row r="2296">
          <cell r="K2296">
            <v>2015158100001</v>
          </cell>
          <cell r="L2296" t="str">
            <v>CONSTRUCCIÓN CENTRO VIDA PARA LA ATENCION DEL ADULTO MAYOR DEL MUNICIPIO DE TIPACOQUE, BOYACÁ</v>
          </cell>
          <cell r="M2296">
            <v>58.08</v>
          </cell>
          <cell r="N2296">
            <v>52.95</v>
          </cell>
          <cell r="O2296" t="str">
            <v>CONTRATADO EN EJECUCIÓN</v>
          </cell>
        </row>
        <row r="2297">
          <cell r="K2297">
            <v>2013158140001</v>
          </cell>
          <cell r="L2297" t="str">
            <v>MEJORAMIENTO DE LAS VIAS URBANAS CON LA PAVIMENTACION  DE LA CALLE 3 ENTRE CARRERAS 9 Y 10 Y LA CONSTRUCCION DE BAHIAS EN EL PARQUE TOCA, BOYACÁ, CENTRO ORIENTE</v>
          </cell>
          <cell r="M2297">
            <v>100</v>
          </cell>
          <cell r="N2297">
            <v>99.86</v>
          </cell>
          <cell r="O2297" t="str">
            <v>CERRADO</v>
          </cell>
        </row>
        <row r="2298">
          <cell r="K2298">
            <v>2013158140002</v>
          </cell>
          <cell r="L2298" t="str">
            <v>ADQUISICIÓN DE UNA RETROCARGADORA 4X4 PARA MEJORAR LA CAPACIDAD OPERATIVA DEL BANCO DE MAQUINARIA DEL MUNICIPIO DE TOCA, BOYACÁ</v>
          </cell>
          <cell r="M2298">
            <v>100</v>
          </cell>
          <cell r="N2298">
            <v>100</v>
          </cell>
          <cell r="O2298" t="str">
            <v>CERRADO</v>
          </cell>
        </row>
        <row r="2299">
          <cell r="K2299">
            <v>2014158140001</v>
          </cell>
          <cell r="L2299" t="str">
            <v>SUBSIDIO DERECHOS DE CONEXIÓN A LA RED DE GAS DOMICILIARIO GLP FASE I PARA LOS USUARIOS DEL CASCO URBANO DEL MUNICIPIO DE TOCA - BOYACA</v>
          </cell>
          <cell r="M2299">
            <v>100</v>
          </cell>
          <cell r="N2299">
            <v>100</v>
          </cell>
          <cell r="O2299" t="str">
            <v>CERRADO</v>
          </cell>
        </row>
        <row r="2300">
          <cell r="K2300">
            <v>2015158140001</v>
          </cell>
          <cell r="L2300" t="str">
            <v>MEJORAMIENTO DE 170 M DE VÍAS URBANAS MEDIANTE LA PAVIMENTACIÓN EN CONCRETO RÍGIDO Y LA SUSTITUCIÓN DE LOS ALCANTARILLADOS SANITARIO Y PLUVIAL EN EL MUNICIPIO DE TOCA, BOYACÁ</v>
          </cell>
          <cell r="M2300">
            <v>100</v>
          </cell>
          <cell r="N2300">
            <v>99.97</v>
          </cell>
          <cell r="O2300" t="str">
            <v>CERRADO</v>
          </cell>
        </row>
        <row r="2301">
          <cell r="K2301">
            <v>2015158140002</v>
          </cell>
          <cell r="L2301" t="str">
            <v>MEJORAMIENTO DE VÍAS URBANAS MEDIANTE LA PAVIMENTACIÓN EN CONCRETO RÍGIDO Y LA SUSTITUCIÓN DEL ALCANTARILLADO SANITARIO EN EL MUNICIPIO DETOCA, BOYACÁ</v>
          </cell>
          <cell r="M2301">
            <v>100</v>
          </cell>
          <cell r="N2301">
            <v>99.96</v>
          </cell>
          <cell r="O2301" t="str">
            <v>CERRADO</v>
          </cell>
        </row>
        <row r="2302">
          <cell r="K2302">
            <v>2013158160001</v>
          </cell>
          <cell r="L2302" t="str">
            <v>MEJORAMIENTO DE 1,075 KM DE VÍAS TERCIARIAS,  VEREDAS  FUNCIAL Y CARARE DEL MUNICIPIO DE TOGÜÍ - BOYACÁ</v>
          </cell>
          <cell r="M2302">
            <v>100</v>
          </cell>
          <cell r="N2302">
            <v>99.98</v>
          </cell>
          <cell r="O2302" t="str">
            <v>CERRADO</v>
          </cell>
        </row>
        <row r="2303">
          <cell r="K2303">
            <v>2013158200002</v>
          </cell>
          <cell r="L2303" t="str">
            <v>ADQUISICIÓN DE TERRENO, CONSTRUCCIÓN DE ACUEDUCTO, ALCANTARILLADO Y CONFORMACIÓN VÍAS INTERNAS URBANIZACIÓN SAN JUDAS TADEO FASE I, TÓPAGA, BOYACÁ, CENTRO ORIENTE</v>
          </cell>
          <cell r="M2303">
            <v>100</v>
          </cell>
          <cell r="N2303">
            <v>62.95</v>
          </cell>
          <cell r="O2303" t="str">
            <v>TERMINADO</v>
          </cell>
        </row>
        <row r="2304">
          <cell r="K2304">
            <v>2015158200001</v>
          </cell>
          <cell r="L2304" t="str">
            <v>MEJORAMIENTO DE VIAS ZONA URBANA MUNICIPIO DE TOPAGA DEPARTAMENTO DE BOYACA</v>
          </cell>
          <cell r="M2304">
            <v>57</v>
          </cell>
          <cell r="N2304">
            <v>82.04</v>
          </cell>
          <cell r="O2304" t="str">
            <v>CONTRATADO EN EJECUCIÓN</v>
          </cell>
        </row>
        <row r="2305">
          <cell r="K2305">
            <v>2015158200002</v>
          </cell>
          <cell r="L2305" t="str">
            <v>CONSTRUCCIÓN CANCHA SINTETICA MUNICIPIO DE TOPAGA DEPARTAMENTO DE BOYACA</v>
          </cell>
          <cell r="M2305">
            <v>10</v>
          </cell>
          <cell r="N2305">
            <v>0</v>
          </cell>
          <cell r="O2305" t="str">
            <v>CONTRATADO EN EJECUCIÓN</v>
          </cell>
        </row>
        <row r="2306">
          <cell r="K2306">
            <v>2015158200003</v>
          </cell>
          <cell r="L2306" t="str">
            <v>CONSTRUCCIÓN SEGUNDA ETAPA CENTRO EDUCATIVO CARLOS JULIO UMAÑA TORRES TÓPAGA, BOYACÁ, CENTRO ORIENTE</v>
          </cell>
          <cell r="M2306">
            <v>23</v>
          </cell>
          <cell r="N2306">
            <v>50</v>
          </cell>
          <cell r="O2306" t="str">
            <v>CONTRATADO EN EJECUCIÓN</v>
          </cell>
        </row>
        <row r="2307">
          <cell r="K2307">
            <v>2014158220001</v>
          </cell>
          <cell r="L2307" t="str">
            <v>ADECUACIÓN DEL CENTRO ADMINISTRATIVO MUNICIPAL (FASE I): RECUPERACIÓN DEL PALACIO MUN. ANTIGUO, LA SEDE ADMIN. Y LA SEDE SOCIAL TOTA, BOYACÁ, CENTRO ORIENTE</v>
          </cell>
          <cell r="M2307">
            <v>100</v>
          </cell>
          <cell r="N2307">
            <v>99.99</v>
          </cell>
          <cell r="O2307" t="str">
            <v>TERMINADO</v>
          </cell>
        </row>
        <row r="2308">
          <cell r="K2308">
            <v>2015158320001</v>
          </cell>
          <cell r="L2308" t="str">
            <v>CONSTRUCCIÓN DE MEJORAMIENTO DE VIVIENDA RURAL TECHOS DIGNOS EL CAMBIO ES AHORA, MUNICIPIO DE TUNUNGUÁ BOYACÁ</v>
          </cell>
          <cell r="M2308">
            <v>100</v>
          </cell>
          <cell r="N2308">
            <v>93.46</v>
          </cell>
          <cell r="O2308" t="str">
            <v>TERMINADO</v>
          </cell>
        </row>
        <row r="2309">
          <cell r="K2309">
            <v>2013158350001</v>
          </cell>
          <cell r="L2309" t="str">
            <v>AMPLIACIÓN Y RECUPERACIÓN DEL ESPACIO PÚBLICO EN EL CENTRO HISTÓRICO DEL MUNICIPIO DE TURMEQUÉ, BOYACÁ</v>
          </cell>
          <cell r="M2309">
            <v>100</v>
          </cell>
          <cell r="N2309">
            <v>82.61</v>
          </cell>
          <cell r="O2309" t="str">
            <v>TERMINADO</v>
          </cell>
        </row>
        <row r="2310">
          <cell r="K2310">
            <v>2014158350001</v>
          </cell>
          <cell r="L2310" t="str">
            <v>MANTENIMIENTO DE LA RED VIAL MUNICIPAL POR MEDIO DE LA ADQUISICIÓN DE UNA MOTONIVELADORA PARA EL MUNICIPIO DE TURMEQUÉ, BOYACÁ</v>
          </cell>
          <cell r="M2310">
            <v>100</v>
          </cell>
          <cell r="N2310">
            <v>93.57</v>
          </cell>
          <cell r="O2310" t="str">
            <v>PARA CIERRE</v>
          </cell>
        </row>
        <row r="2311">
          <cell r="K2311">
            <v>2012158370001</v>
          </cell>
          <cell r="L2311" t="str">
            <v>CONSTRUCCIÓN DE PAVIMENTO Y DEL SISTEMA DE ALCANTARILLADO TUTA, BOYACÁ, CENTRO ORIENTE</v>
          </cell>
          <cell r="M2311">
            <v>100</v>
          </cell>
          <cell r="N2311">
            <v>100</v>
          </cell>
          <cell r="O2311" t="str">
            <v>CERRADO</v>
          </cell>
        </row>
        <row r="2312">
          <cell r="K2312">
            <v>2015158370001</v>
          </cell>
          <cell r="L2312" t="str">
            <v>CONSTRUCCIÓN CENTRO DE DESARROLLO INFANTIL PARA LA ATENCIÓN INTEGRAL A LA PRIMERA INFANCIA DEL MUNICIPIO DE TUTA-BOYACÁ</v>
          </cell>
          <cell r="M2312">
            <v>90.05</v>
          </cell>
          <cell r="N2312">
            <v>73.72</v>
          </cell>
          <cell r="O2312" t="str">
            <v>CONTRATADO EN EJECUCIÓN</v>
          </cell>
        </row>
        <row r="2313">
          <cell r="K2313">
            <v>2014158390002</v>
          </cell>
          <cell r="L2313" t="str">
            <v>CONSTRUCCIÓN CENTRO DE ATENCION COMUNITARIA, EN EL CENTRO POBLADO LA CAPILLA DE TUTAZÁ BOYACÁ</v>
          </cell>
          <cell r="M2313">
            <v>100</v>
          </cell>
          <cell r="N2313">
            <v>101.43</v>
          </cell>
          <cell r="O2313" t="str">
            <v>TERMINADO</v>
          </cell>
        </row>
        <row r="2314">
          <cell r="K2314">
            <v>2013158420002</v>
          </cell>
          <cell r="L2314" t="str">
            <v>MEJORAMIENTO DE LAS VÍAS RURALES, A TRAVÉS  DE LA  CONSTRUCCIÓN DE HUELLAS VEHICULARES, MUNICIPIO UMBITA, BOYACÁ, CENTRO ORIENTE</v>
          </cell>
          <cell r="M2314">
            <v>100</v>
          </cell>
          <cell r="N2314">
            <v>100</v>
          </cell>
          <cell r="O2314" t="str">
            <v>PARA CIERRE</v>
          </cell>
        </row>
        <row r="2315">
          <cell r="K2315">
            <v>2014158420001</v>
          </cell>
          <cell r="L2315" t="str">
            <v>CONSTRUCCIÓN DE PLACA HUELLA CON OBRAS DE ARTE Y CUNETAS EN LA VIA ZAMORA-SAUCE EN LA VEREDA TAMBOR GRANDE EN EL MUNICIPIO DE UMBITA, BOYACÁ, CENTRO ORIENTE</v>
          </cell>
          <cell r="M2315">
            <v>100</v>
          </cell>
          <cell r="N2315">
            <v>99.98</v>
          </cell>
          <cell r="O2315" t="str">
            <v>CERRADO</v>
          </cell>
        </row>
        <row r="2316">
          <cell r="K2316">
            <v>2014158420002</v>
          </cell>
          <cell r="L2316" t="str">
            <v>FORTALECIMIENTO DEL BANCO DE MAQUINARIA MEDIANTE LA ADQUISICIÓN DE UNA MOTONIVELADORA Y UN VIBROCOMPACTADOR, EN EL MUNICIPIO DE UMBITA, BOYACÁ, CENTRO ORIENTE</v>
          </cell>
          <cell r="M2316">
            <v>100</v>
          </cell>
          <cell r="N2316">
            <v>100</v>
          </cell>
          <cell r="O2316" t="str">
            <v>CERRADO</v>
          </cell>
        </row>
        <row r="2317">
          <cell r="K2317">
            <v>2013158610001</v>
          </cell>
          <cell r="L2317" t="str">
            <v>MEJORAMIENTO DE INFRAESTRUCTURA VIAL EN AFIRMADO, EN LA ZONA RURAL DEL MUNICIPIO DE VENTAQUEMADA, BOYACÁ, CENTRO ORIENTE</v>
          </cell>
          <cell r="M2317">
            <v>100</v>
          </cell>
          <cell r="N2317">
            <v>84.85</v>
          </cell>
          <cell r="O2317" t="str">
            <v>TERMINADO</v>
          </cell>
        </row>
        <row r="2318">
          <cell r="K2318">
            <v>2015158610001</v>
          </cell>
          <cell r="L2318" t="str">
            <v>CONSTRUCCIÓN PLAZA DE FERIAS PARA MERCADO GANADERO DEL MUNICIPIO DE VENTAQUEMADA, BOYACÁ</v>
          </cell>
          <cell r="M2318">
            <v>6.18</v>
          </cell>
          <cell r="N2318">
            <v>0</v>
          </cell>
          <cell r="O2318" t="str">
            <v>CONTRATADO EN EJECUCIÓN</v>
          </cell>
        </row>
        <row r="2319">
          <cell r="K2319">
            <v>2013154070001</v>
          </cell>
          <cell r="L2319" t="str">
            <v>CONSTRUCCIÓN 4 CENTROS DE ACOPIO DE RECOLECCION DE BASURAS EN EL AREA RURAL VILLA DE LEYVA, BOYACÁ, CENTRO ORIENTE</v>
          </cell>
          <cell r="M2319">
            <v>100</v>
          </cell>
          <cell r="N2319">
            <v>98.8</v>
          </cell>
          <cell r="O2319" t="str">
            <v>TERMINADO</v>
          </cell>
        </row>
        <row r="2320">
          <cell r="K2320">
            <v>2013154070002</v>
          </cell>
          <cell r="L2320" t="str">
            <v>CONTRATAR LA CONSULTORIA PARA LA ACTUALIZACIÓN DEL PLAN MAESTRO DE ALCANTARILLADO DEL MUNICIPIO DE VILLA DE LEYVA.DEPARTAMENTO DE BOYACA.</v>
          </cell>
          <cell r="M2320">
            <v>94.57</v>
          </cell>
          <cell r="N2320">
            <v>91.88</v>
          </cell>
          <cell r="O2320" t="str">
            <v>CONTRATADO EN EJECUCIÓN</v>
          </cell>
        </row>
        <row r="2321">
          <cell r="K2321">
            <v>2013154070003</v>
          </cell>
          <cell r="L2321" t="str">
            <v>ADQUISICIÓN CARRO COMPACTADOR DE BASURAS VILLA DE LEYVA, BOYACÁ, CENTRO ORIENTE</v>
          </cell>
          <cell r="M2321">
            <v>100</v>
          </cell>
          <cell r="N2321">
            <v>99.96</v>
          </cell>
          <cell r="O2321" t="str">
            <v>CERRADO</v>
          </cell>
        </row>
        <row r="2322">
          <cell r="K2322">
            <v>2014154070001</v>
          </cell>
          <cell r="L2322" t="str">
            <v>ADQUISICIÓN TRACTOR Y ADITAMENTOS PARA EL VILLA DE LEYVA, BOYACÁ, CENTRO ORIENTE</v>
          </cell>
          <cell r="M2322">
            <v>100</v>
          </cell>
          <cell r="N2322">
            <v>99.83</v>
          </cell>
          <cell r="O2322" t="str">
            <v>PARA CIERRE</v>
          </cell>
        </row>
        <row r="2323">
          <cell r="K2323">
            <v>2015154070001</v>
          </cell>
          <cell r="L2323" t="str">
            <v>CONSTRUCCIÓN DE INFRAESTRUCTURA VIAL Y OBRAS COMPLEMENTARIAS EN VIAS DEL AREA URBANA 4TA ETAPA DEL MUNICIPIO DE VILLA DE LEYVA, BOYACÁ, CENTRO ORIENTE</v>
          </cell>
          <cell r="M2323">
            <v>83.55</v>
          </cell>
          <cell r="N2323">
            <v>48.51</v>
          </cell>
          <cell r="O2323" t="str">
            <v>CONTRATADO EN EJECUCIÓN</v>
          </cell>
        </row>
        <row r="2324">
          <cell r="K2324">
            <v>2013158790001</v>
          </cell>
          <cell r="L2324" t="str">
            <v>MEJORAMIENTO EN LA ATENCION DE EMERGENCIAS Y OBRAS DE MITIGACIÓN EN VIRACACHÁ, BOYACÁ, CENTRO ORIENTE</v>
          </cell>
          <cell r="M2324">
            <v>100</v>
          </cell>
          <cell r="N2324">
            <v>99.91</v>
          </cell>
          <cell r="O2324" t="str">
            <v>CERRADO</v>
          </cell>
        </row>
        <row r="2325">
          <cell r="K2325">
            <v>2013158790002</v>
          </cell>
          <cell r="L2325" t="str">
            <v>MEJORAMIENTO DE LAS VIAS CENTRO PARRAS Y CENTRO PIRGUATA, MEDIANTE LA CONSTRUCCION DE PLACA HUELLA - MUNICIPIO DE VIRACACHÁ, BOYACÁ, CENTRO ORIENTE</v>
          </cell>
          <cell r="M2325">
            <v>100</v>
          </cell>
          <cell r="N2325">
            <v>99.57</v>
          </cell>
          <cell r="O2325" t="str">
            <v>CERRADO</v>
          </cell>
        </row>
        <row r="2326">
          <cell r="K2326">
            <v>2015158790001</v>
          </cell>
          <cell r="L2326" t="str">
            <v>MEJORAMIENTO VÍAS URBANAS CALLE 3 ENTRE CRA 5 Y 6 Y TRANSVERSAL 3 CON CRUCE A VIA SORACA, MEDIANTE CONSTRUCCIÓN DE PLACA HUELLA MUNICIPIO DE VIRACACHÁ, BOYACÁ, CENTRO ORIENTE</v>
          </cell>
          <cell r="M2326">
            <v>100</v>
          </cell>
          <cell r="N2326">
            <v>93.46</v>
          </cell>
          <cell r="O2326" t="str">
            <v>CERRADO</v>
          </cell>
        </row>
        <row r="2327">
          <cell r="K2327">
            <v>2014158970001</v>
          </cell>
          <cell r="L2327" t="str">
            <v>MEJORAMIENTO DE VIVIENDA DE INTERES SOCIAL MUNICPIO DE ZETAQUIRA DEPARTAMENTO DE BOYACÁ</v>
          </cell>
          <cell r="M2327">
            <v>99.63</v>
          </cell>
          <cell r="N2327">
            <v>99.97</v>
          </cell>
          <cell r="O2327" t="str">
            <v>CERRADO</v>
          </cell>
        </row>
        <row r="2328">
          <cell r="K2328">
            <v>2013170130001</v>
          </cell>
          <cell r="L2328" t="str">
            <v>MANTENIMIENTO DE LAS VIAS TERCIARIAS, CON LA ADQUISICIÓN DE UNA MOTONIVELADORA AGUADAS, CALDAS, OCCIDENTE</v>
          </cell>
          <cell r="M2328">
            <v>100</v>
          </cell>
          <cell r="N2328">
            <v>100</v>
          </cell>
          <cell r="O2328" t="str">
            <v>CERRADO</v>
          </cell>
        </row>
        <row r="2329">
          <cell r="K2329">
            <v>2013170130003</v>
          </cell>
          <cell r="L2329" t="str">
            <v>REHABILITACIÓN CALLES URBANAS Y CENTRO POBLADO DE ARMA AGUADAS, CALDAS, OCCIDENTE</v>
          </cell>
          <cell r="M2329">
            <v>100</v>
          </cell>
          <cell r="N2329">
            <v>99.71</v>
          </cell>
          <cell r="O2329" t="str">
            <v>CERRADO</v>
          </cell>
        </row>
        <row r="2330">
          <cell r="K2330">
            <v>2013170130004</v>
          </cell>
          <cell r="L2330" t="str">
            <v>ADQUISICIÓN DE UN VIBROCOMPACTADOR PARA EL FORTALECIMIENTO DEL BANCO DE MAQUINARIAS DEL MUNICIPIO. AGUADAS, CALDAS, OCCIDENTE</v>
          </cell>
          <cell r="M2330">
            <v>100</v>
          </cell>
          <cell r="N2330">
            <v>99.96</v>
          </cell>
          <cell r="O2330" t="str">
            <v>CERRADO</v>
          </cell>
        </row>
        <row r="2331">
          <cell r="K2331">
            <v>2015170130002</v>
          </cell>
          <cell r="L2331" t="str">
            <v>ACTUALIZACIÓN DEL PLAN BASICO DE ORDENAMIENTO TERRITORIAL DEL MUNICIPIO DE AGUADAS, CALDAS, OCCIDENTE</v>
          </cell>
          <cell r="M2331">
            <v>70</v>
          </cell>
          <cell r="N2331">
            <v>36.39</v>
          </cell>
          <cell r="O2331" t="str">
            <v>CONTRATADO EN EJECUCIÓN</v>
          </cell>
        </row>
        <row r="2332">
          <cell r="K2332">
            <v>2013170420001</v>
          </cell>
          <cell r="L2332" t="str">
            <v>ADQUISICIÓN DE UNA MAQUINARIA TIPO MOTONIVELADORA PARA REALIZAR RECUPERACIÓN Y MANTENIMIENTO DE LA VÍAS RURALES DEL MUNICIPIO DE ANSERMA (CALDAS)</v>
          </cell>
          <cell r="M2332">
            <v>100</v>
          </cell>
          <cell r="N2332">
            <v>98.79</v>
          </cell>
          <cell r="O2332" t="str">
            <v>CERRADO</v>
          </cell>
        </row>
        <row r="2333">
          <cell r="K2333">
            <v>2013170420002</v>
          </cell>
          <cell r="L2333" t="str">
            <v>ADECUACIÓN Y MEJORAMIENTO DE VIVIENDA EN MAL ESTADO DEL ÁREA RURAL EN EL MUNICIPIO ANSERMA (CALDAS)</v>
          </cell>
          <cell r="M2333">
            <v>100</v>
          </cell>
          <cell r="N2333">
            <v>95.41</v>
          </cell>
          <cell r="O2333" t="str">
            <v>TERMINADO</v>
          </cell>
        </row>
        <row r="2334">
          <cell r="K2334">
            <v>2014170420001</v>
          </cell>
          <cell r="L2334" t="str">
            <v>REMODELACIÓN DE LA PLAZA JORGE ROBLEDO DEL MUNICIPIO DE ANSERMA (CALDAS)</v>
          </cell>
          <cell r="M2334">
            <v>100</v>
          </cell>
          <cell r="N2334">
            <v>76.91</v>
          </cell>
          <cell r="O2334" t="str">
            <v>TERMINADO</v>
          </cell>
        </row>
        <row r="2335">
          <cell r="K2335">
            <v>2015170420001</v>
          </cell>
          <cell r="L2335" t="str">
            <v>CONSTRUCCIÓN DE 500 METROS LINEALES DE PLACA HUELLAS EN LAS VEREDAS TAMARBÍA, SAN PEDRO (BAJO) Y ALSACIA DEL MUNICIPIO ANSERMA (CALDAS)</v>
          </cell>
          <cell r="M2335">
            <v>100</v>
          </cell>
          <cell r="N2335">
            <v>99.22</v>
          </cell>
          <cell r="O2335" t="str">
            <v>TERMINADO</v>
          </cell>
        </row>
        <row r="2336">
          <cell r="K2336">
            <v>2015170420002</v>
          </cell>
          <cell r="L2336" t="str">
            <v>REHABILITACIÓN DE TRES PUNTOS VIALES EN LA ZONA PERIFÉRICA DE LA ZONA URBANA DEL MUNICIPIO DE ANSERMA (CALDAS)</v>
          </cell>
          <cell r="M2336">
            <v>100</v>
          </cell>
          <cell r="N2336">
            <v>90.82</v>
          </cell>
          <cell r="O2336" t="str">
            <v>TERMINADO</v>
          </cell>
        </row>
        <row r="2337">
          <cell r="K2337">
            <v>2013170500001</v>
          </cell>
          <cell r="L2337" t="str">
            <v>CONSTRUCCIÓN HABILITAR EL TRAMO DE LA CARRERA 7 ENTRE CALLES 6 Y 7 EN SU PRIMERA ETAPA ARANZAZU, CALDAS, OCCIDENTE</v>
          </cell>
          <cell r="M2337">
            <v>100</v>
          </cell>
          <cell r="N2337">
            <v>31.56</v>
          </cell>
          <cell r="O2337" t="str">
            <v>TERMINADO</v>
          </cell>
        </row>
        <row r="2338">
          <cell r="K2338">
            <v>2015170500001</v>
          </cell>
          <cell r="L2338" t="str">
            <v>CONSTRUCCIÓN CANCHA SINTÉTICA PARA EL MUNICIPIO DE ARANZAZU-CALDAS</v>
          </cell>
          <cell r="M2338">
            <v>0</v>
          </cell>
          <cell r="N2338">
            <v>0</v>
          </cell>
          <cell r="O2338" t="str">
            <v>SIN CONTRATAR</v>
          </cell>
        </row>
        <row r="2339">
          <cell r="K2339">
            <v>2015170500002</v>
          </cell>
          <cell r="L2339" t="str">
            <v>ADECUACIÓN Y CONSTRUCCIÓN DE ESCENARIOS DEPORTIVOS Y RECREATIVOS EN EL MUNICIPIO DE ARANZAZU - CALDAS</v>
          </cell>
          <cell r="M2339">
            <v>100</v>
          </cell>
          <cell r="N2339">
            <v>97.88</v>
          </cell>
          <cell r="O2339" t="str">
            <v>PARA CIERRE</v>
          </cell>
        </row>
        <row r="2340">
          <cell r="K2340">
            <v>2015170500003</v>
          </cell>
          <cell r="L2340" t="str">
            <v>MEJORAMIENTO DE VIVIENDA URBANA DEL MUNICIPIO DE ARANZAZU DEPARTAMENTO DE CALDAS</v>
          </cell>
          <cell r="M2340">
            <v>66</v>
          </cell>
          <cell r="N2340">
            <v>71.86</v>
          </cell>
          <cell r="O2340" t="str">
            <v>CONTRATADO EN EJECUCIÓN</v>
          </cell>
        </row>
        <row r="2341">
          <cell r="K2341">
            <v>2015170500004</v>
          </cell>
          <cell r="L2341" t="str">
            <v>MEJORAMIENTO DE VIVIENDA RURAL DEL MUNICIPIO DE ARANZAZU DEPARTAMENTO DE CALDAS</v>
          </cell>
          <cell r="M2341">
            <v>71.5</v>
          </cell>
          <cell r="N2341">
            <v>72.73</v>
          </cell>
          <cell r="O2341" t="str">
            <v>CONTRATADO EN EJECUCIÓN</v>
          </cell>
        </row>
        <row r="2342">
          <cell r="K2342">
            <v>2013170880001</v>
          </cell>
          <cell r="L2342" t="str">
            <v>MANTENIMIENTO REALIZAR MANTENIMIENTO RUTINARIO A LA RED VIAL BELALCÁZAR, CALDAS, OCCIDENTE</v>
          </cell>
          <cell r="M2342">
            <v>100</v>
          </cell>
          <cell r="N2342">
            <v>99.52</v>
          </cell>
          <cell r="O2342" t="str">
            <v>CERRADO</v>
          </cell>
        </row>
        <row r="2343">
          <cell r="K2343">
            <v>2013170880002</v>
          </cell>
          <cell r="L2343" t="str">
            <v>MANTENIMIENTO RUTINARIO A LA RED VIAL MEDIANTE LA ADQUISICION DE UNA RETROEXCAVADORA PARA EL MUNICIPIO DE BELALCÁZAR, CALDAS, OCCIDENTE</v>
          </cell>
          <cell r="M2343">
            <v>100</v>
          </cell>
          <cell r="N2343">
            <v>99.74</v>
          </cell>
          <cell r="O2343" t="str">
            <v>CERRADO</v>
          </cell>
        </row>
        <row r="2344">
          <cell r="K2344">
            <v>2013170880003</v>
          </cell>
          <cell r="L2344" t="str">
            <v>CONSTRUCCIÓN PLACAS HUELLAS EN CONCRETO RIGIDO BELALCÁZAR, CALDAS, OCCIDENTE</v>
          </cell>
          <cell r="M2344">
            <v>99.79</v>
          </cell>
          <cell r="N2344">
            <v>99.93</v>
          </cell>
          <cell r="O2344" t="str">
            <v>CERRADO</v>
          </cell>
        </row>
        <row r="2345">
          <cell r="K2345">
            <v>2014170880001</v>
          </cell>
          <cell r="L2345" t="str">
            <v>CONSTRUCCIÓN DE UN PUENTE VEHICULAR EN LA VEREDA LA BETULIA SECTOR PUENTE NEGRO DEL MUNICIPIO DE BELALCAZAR, CALDAS, OCCIDENTE</v>
          </cell>
          <cell r="M2345">
            <v>100</v>
          </cell>
          <cell r="N2345">
            <v>99.88</v>
          </cell>
          <cell r="O2345" t="str">
            <v>CERRADO</v>
          </cell>
        </row>
        <row r="2346">
          <cell r="K2346">
            <v>2012000040002</v>
          </cell>
          <cell r="L2346" t="str">
            <v>MEJORAMIENTO Y REHABILITACIÓN, CONSTRUCCIÓN DE HUELLAS VÍAS TERCIARIAS RED VIAL DEPARTAMENTO DE CALDAS</v>
          </cell>
          <cell r="M2346">
            <v>85.1</v>
          </cell>
          <cell r="N2346">
            <v>97.64</v>
          </cell>
          <cell r="O2346" t="str">
            <v>CONTRATADO EN EJECUCIÓN</v>
          </cell>
        </row>
        <row r="2347">
          <cell r="K2347">
            <v>2012000040003</v>
          </cell>
          <cell r="L2347" t="str">
            <v>REPARACIÓN DE VIVIENDAS RURALES DEL ÁREA DEL PAISAJE CULTURAL CAFETERO UTILIZANDO TÉCNICAS TRADICIONALES DE CONSTRUCCIÓN OCCIDENTE, CALDAS, AGUADAS</v>
          </cell>
          <cell r="M2347">
            <v>100</v>
          </cell>
          <cell r="N2347">
            <v>98.97</v>
          </cell>
          <cell r="O2347" t="str">
            <v>TERMINADO</v>
          </cell>
        </row>
        <row r="2348">
          <cell r="K2348">
            <v>2012000040004</v>
          </cell>
          <cell r="L2348" t="str">
            <v>ESTUDIOS DE PREINVERSIÓN PARA EL MEJORAMIENTO, REHABILITACIÓN Y PAVIMENTACIÓN DE VÍAS DEL PLAN VIAL DEL DEPARTAMENTO DE CALDAS</v>
          </cell>
          <cell r="M2348">
            <v>99.15</v>
          </cell>
          <cell r="N2348">
            <v>94.23</v>
          </cell>
          <cell r="O2348" t="str">
            <v>TERMINADO</v>
          </cell>
        </row>
        <row r="2349">
          <cell r="K2349">
            <v>2012000040005</v>
          </cell>
          <cell r="L2349" t="str">
            <v>CONSTRUCCIÓN DEL PLAN VIAL DEL DEPARTAMENTO DE CALDAS</v>
          </cell>
          <cell r="M2349">
            <v>99.78</v>
          </cell>
          <cell r="N2349">
            <v>99.98</v>
          </cell>
          <cell r="O2349" t="str">
            <v>PARA CIERRE</v>
          </cell>
        </row>
        <row r="2350">
          <cell r="K2350">
            <v>2012000040009</v>
          </cell>
          <cell r="L2350" t="str">
            <v>MANTENIMIENTO PERIÓDICO DE LA RED VIAL TERCIARIA DEL DEPARTAMENTO DE CALDAS</v>
          </cell>
          <cell r="M2350">
            <v>100</v>
          </cell>
          <cell r="N2350">
            <v>83.98</v>
          </cell>
          <cell r="O2350" t="str">
            <v>CERRADO</v>
          </cell>
        </row>
        <row r="2351">
          <cell r="K2351">
            <v>2012000040010</v>
          </cell>
          <cell r="L2351" t="str">
            <v>CONSTRUCCIÓN DEL SISTEMA VIAL DE LA REGIÓN CENTRO SUR DEL DEPARTAMENTO DE CALDAS</v>
          </cell>
          <cell r="M2351">
            <v>99.42</v>
          </cell>
          <cell r="N2351">
            <v>99.11</v>
          </cell>
          <cell r="O2351" t="str">
            <v>TERMINADO</v>
          </cell>
        </row>
        <row r="2352">
          <cell r="K2352">
            <v>2012000040011</v>
          </cell>
          <cell r="L2352" t="str">
            <v>FORTALECIMIENTO PROYECTO EDUCATIVO DE VIDA EN COMUNIDAD, A TRAVÉS DEL MEJORAMIENTO DE LAS CONDICIONES DE LOS ESTUDIANTES DE PROVINCIA DEL DEPARTAMENTO DE CALDAS</v>
          </cell>
          <cell r="M2352">
            <v>100</v>
          </cell>
          <cell r="N2352">
            <v>99.82</v>
          </cell>
          <cell r="O2352" t="str">
            <v>CERRADO</v>
          </cell>
        </row>
        <row r="2353">
          <cell r="K2353">
            <v>2012000040019</v>
          </cell>
          <cell r="L2353" t="str">
            <v>IMPLEMENTACIÓN DE LA DENOMINACIÓN DE ORIGEN DEL CAFÉ REGIONAL Y MARCA DEL PAISAJE CULTURAL CAFETERO OCCIDENTE, CALDAS, AGUADAS</v>
          </cell>
          <cell r="M2353">
            <v>25.08</v>
          </cell>
          <cell r="N2353">
            <v>67.67</v>
          </cell>
          <cell r="O2353" t="str">
            <v>CONTRATADO EN EJECUCIÓN</v>
          </cell>
        </row>
        <row r="2354">
          <cell r="K2354">
            <v>2012000040029</v>
          </cell>
          <cell r="L2354" t="str">
            <v>FORTALECIMIENTO DE LAS CADENAS PRODUCTIVAS AGROPECUARIAS Y AGROINDUSTRIALES PRIORIZADAS EN EL DEPARTAMENTO DE CALDAS</v>
          </cell>
          <cell r="M2354">
            <v>100</v>
          </cell>
          <cell r="N2354">
            <v>99.14</v>
          </cell>
          <cell r="O2354" t="str">
            <v>PARA CIERRE</v>
          </cell>
        </row>
        <row r="2355">
          <cell r="K2355">
            <v>2012000040033</v>
          </cell>
          <cell r="L2355" t="str">
            <v>MANTENIMIENTO Y CONSERVACIÓN DE LA RED VIAL RURAL DE LOS 17 MUNICIPIOS DE CALDAS QUE HACEN PARTE DEL PAISAJE CULTURAL CAFETERO OCCIDENTE, CALDAS, AGUADAS</v>
          </cell>
          <cell r="M2355">
            <v>99.61</v>
          </cell>
          <cell r="N2355">
            <v>90.74</v>
          </cell>
          <cell r="O2355" t="str">
            <v>PARA CIERRE</v>
          </cell>
        </row>
        <row r="2356">
          <cell r="K2356">
            <v>2012000100019</v>
          </cell>
          <cell r="L2356" t="str">
            <v>FORTALECIMIENTO DE CTEI  EN  BIOTECNOLOGÍA PARA EL DEPARTAMENTO DE CALDAS, APOYADO POR INFRAESTRUCTURA COMPUTACIONAL AV NO APLICA, CALDAS, OCCIDENTE</v>
          </cell>
          <cell r="M2356">
            <v>46.4</v>
          </cell>
          <cell r="N2356">
            <v>68.06</v>
          </cell>
          <cell r="O2356" t="str">
            <v>CONTRATADO EN EJECUCIÓN</v>
          </cell>
        </row>
        <row r="2357">
          <cell r="K2357">
            <v>2012000100068</v>
          </cell>
          <cell r="L2357" t="str">
            <v>FORTALECIMIENTO DE LA CULTURA EN CIENCIA Y TECNOLGIA E INNOVACION EN  EL DEPARTAMENTO DE CALDAS</v>
          </cell>
          <cell r="M2357">
            <v>20.22</v>
          </cell>
          <cell r="N2357">
            <v>51.41</v>
          </cell>
          <cell r="O2357" t="str">
            <v>CONTRATADO EN EJECUCIÓN</v>
          </cell>
        </row>
        <row r="2358">
          <cell r="K2358">
            <v>2012000100128</v>
          </cell>
          <cell r="L2358" t="str">
            <v>IMPLEMENTACIÓN CREACIÓN Y DOTACIÓN DE LA INFRAESTRUCTURA FISICA Y TECNOLÓGICA DE CITY TECH COMO PARQUE TECNOLÓGICO REGIÓN CENTRO SUR-DEPARTAMENTO DE CALDAS</v>
          </cell>
          <cell r="M2358">
            <v>0</v>
          </cell>
          <cell r="N2358">
            <v>8.59</v>
          </cell>
          <cell r="O2358" t="str">
            <v>CONTRATADO EN EJECUCIÓN</v>
          </cell>
        </row>
        <row r="2359">
          <cell r="K2359">
            <v>2013000040015</v>
          </cell>
          <cell r="L2359" t="str">
            <v>CONFORMACIÓN PLAN DEPARTAMENTAL DE MÚSICA DE CALDAS, MÚSICA PARA LA PAZ Y LA CONVIVENCIA TODO EL DEPARTAMENTO, CALDAS, OCCIDENTE</v>
          </cell>
          <cell r="M2359">
            <v>100</v>
          </cell>
          <cell r="N2359">
            <v>95.34</v>
          </cell>
          <cell r="O2359" t="str">
            <v>TERMINADO</v>
          </cell>
        </row>
        <row r="2360">
          <cell r="K2360">
            <v>2013000040053</v>
          </cell>
          <cell r="L2360" t="str">
            <v>DISEÑO , GESTIÓN, IMPLEMENTACION Y DIVULGACION DE ITINERARIOS CULTURALES  DE LAS 6 SUBREGIONES DEPARTAMENTO DE CALDAS</v>
          </cell>
          <cell r="M2360">
            <v>100</v>
          </cell>
          <cell r="N2360">
            <v>100</v>
          </cell>
          <cell r="O2360" t="str">
            <v>CERRADO</v>
          </cell>
        </row>
        <row r="2361">
          <cell r="K2361">
            <v>2013000040064</v>
          </cell>
          <cell r="L2361" t="str">
            <v>FORTALECIMIENTO DE COMPETENCIAS COMUNICATIVAS EN INGLÉS COMO LENGUA EXTRANJERA: CALDAS BILINGÜE ETAPA II CALDAS OCCIDENTE</v>
          </cell>
          <cell r="M2361">
            <v>100</v>
          </cell>
          <cell r="N2361">
            <v>100</v>
          </cell>
          <cell r="O2361" t="str">
            <v>CERRADO</v>
          </cell>
        </row>
        <row r="2362">
          <cell r="K2362">
            <v>2013003170002</v>
          </cell>
          <cell r="L2362" t="str">
            <v>FORTALECIMIENTO DE COMPETENCIAS COMUNICATIVAS EN INGLÉS COMO LENGUA EXTRANJERA: CALDAS BILINGÜE , CALDAS, OCCIDENTE</v>
          </cell>
          <cell r="M2362">
            <v>100</v>
          </cell>
          <cell r="N2362">
            <v>100</v>
          </cell>
          <cell r="O2362" t="str">
            <v>CERRADO</v>
          </cell>
        </row>
        <row r="2363">
          <cell r="K2363">
            <v>2014000040010</v>
          </cell>
          <cell r="L2363" t="str">
            <v>REHABILITACIÓN Y PAVIMENTACIÓN DE VÍAS INCLUIDAS EN EL PLAN VIAL DEL DEPARTAMENTO DE CALDAS - SEGUNDA ETAPA</v>
          </cell>
          <cell r="M2363">
            <v>99.94</v>
          </cell>
          <cell r="N2363">
            <v>98.79</v>
          </cell>
          <cell r="O2363" t="str">
            <v>PARA CIERRE</v>
          </cell>
        </row>
        <row r="2364">
          <cell r="K2364">
            <v>2014000040014</v>
          </cell>
          <cell r="L2364" t="str">
            <v>FORTALECIMIENTO DE LAS CADENAS PRODUCTIVAS DE PLÁTANO Y CACAO EN EL DEPARTAMENTO DE CALDAS</v>
          </cell>
          <cell r="M2364">
            <v>15</v>
          </cell>
          <cell r="N2364">
            <v>77.37</v>
          </cell>
          <cell r="O2364" t="str">
            <v>CONTRATADO EN EJECUCIÓN</v>
          </cell>
        </row>
        <row r="2365">
          <cell r="K2365">
            <v>2015000040007</v>
          </cell>
          <cell r="L2365" t="str">
            <v>SERVICIO DE RESTAURANTE ESCOLAR COMO ESTRATEGIA DE ACCESO Y  PERMANENCIA EN LOS 26 MUNICIPIOS NO CERTIFICADOS DEL DEPARTAMENTO DE CALDAS</v>
          </cell>
          <cell r="M2365">
            <v>100</v>
          </cell>
          <cell r="N2365">
            <v>98.23</v>
          </cell>
          <cell r="O2365" t="str">
            <v>CERRADO</v>
          </cell>
        </row>
        <row r="2366">
          <cell r="K2366">
            <v>2015000040011</v>
          </cell>
          <cell r="L2366" t="str">
            <v>ADECUACIÓN DE LAS REDES VIALES ESTRATÉGICA Y MEDIA, MEDIANTE LA ATENCIÓN CON ACTIVIDADES DE MANTENIMIENTO RUTINARIO EN EL DEPARTAMENTO DE CALDAS</v>
          </cell>
          <cell r="M2366">
            <v>99.2</v>
          </cell>
          <cell r="N2366">
            <v>91.13</v>
          </cell>
          <cell r="O2366" t="str">
            <v>CONTRATADO EN EJECUCIÓN</v>
          </cell>
        </row>
        <row r="2367">
          <cell r="K2367">
            <v>2015000040012</v>
          </cell>
          <cell r="L2367" t="str">
            <v>ADECUACIÓN DE LA RED VIAL, MEDIANTE LA ATENCIÓN CON ACTIVIDADES DE MANTENIMIENTO PERIÓDICO EN EL DEPARTAMENTO DE CALDAS</v>
          </cell>
          <cell r="M2367">
            <v>100</v>
          </cell>
          <cell r="N2367">
            <v>89.26</v>
          </cell>
          <cell r="O2367" t="str">
            <v>TERMINADO</v>
          </cell>
        </row>
        <row r="2368">
          <cell r="K2368">
            <v>2015000040014</v>
          </cell>
          <cell r="L2368" t="str">
            <v>SERVICIO DE TRANSPORTE ESCOLAR A ESTUDIANTES DEL ÁREA RURAL COMO ESTRATEGIA DE ACCESO Y PERMANENCIA EN EL DEPARTAMENTO DE CALDAS</v>
          </cell>
          <cell r="M2368">
            <v>92.31</v>
          </cell>
          <cell r="N2368">
            <v>86.41</v>
          </cell>
          <cell r="O2368" t="str">
            <v>CERRADO</v>
          </cell>
        </row>
        <row r="2369">
          <cell r="K2369">
            <v>2015000040016</v>
          </cell>
          <cell r="L2369" t="str">
            <v>REHABILITACIÓN Y PAVIMENTACIÓN DE VÍAS INCLUIDAS EN EL PLAN VIAL DEL DEPARTAMENTO DE CALDAS - TERCERA ETAPA</v>
          </cell>
          <cell r="M2369">
            <v>85.1</v>
          </cell>
          <cell r="N2369">
            <v>90.38</v>
          </cell>
          <cell r="O2369" t="str">
            <v>CONTRATADO EN EJECUCIÓN</v>
          </cell>
        </row>
        <row r="2370">
          <cell r="K2370">
            <v>2015000040033</v>
          </cell>
          <cell r="L2370" t="str">
            <v>MEJORAMIENTO MEDIANTE LA CONSTRUCCIÓN DE HUELLAS EN CONCRETO, RED VIAL DEPARTAMENTO DE CALDAS</v>
          </cell>
          <cell r="M2370">
            <v>0</v>
          </cell>
          <cell r="N2370">
            <v>0</v>
          </cell>
          <cell r="O2370" t="str">
            <v>SIN CONTRATAR</v>
          </cell>
        </row>
        <row r="2371">
          <cell r="K2371">
            <v>2015000100024</v>
          </cell>
          <cell r="L2371" t="str">
            <v>ESTUDIOS DE MAESTRÍA MEDIANTE BECAS A DOCENTES DE LOS ESTABLECIMIENTOS EDUCATIVOS OFICIALES DE LOS MUNICIPIOS NO CERTIFICADOS EN EL DEPARTAMENTO DE CALDAS</v>
          </cell>
          <cell r="M2371">
            <v>37</v>
          </cell>
          <cell r="N2371">
            <v>93.15</v>
          </cell>
          <cell r="O2371" t="str">
            <v>CONTRATADO EN EJECUCIÓN</v>
          </cell>
        </row>
        <row r="2372">
          <cell r="K2372">
            <v>2016000040002</v>
          </cell>
          <cell r="L2372" t="str">
            <v>ADECUACIÓN DE LA RED VIAL, MEDIANTE LA ATENCIÓN CON ACTIVIDADES DE MANTENIMIENTO PERIÓDICO EN EL DEPARTAMENTO DE CALDAS-ETAPA II</v>
          </cell>
          <cell r="M2372">
            <v>0</v>
          </cell>
          <cell r="N2372">
            <v>0</v>
          </cell>
          <cell r="O2372" t="str">
            <v>SIN CONTRATAR</v>
          </cell>
        </row>
        <row r="2373">
          <cell r="K2373">
            <v>2013000040011</v>
          </cell>
          <cell r="L2373" t="str">
            <v>IMPLEMENTACIÓN DE LA RUTA TURISTICA EN LOS MUNICIPIOS DE BELALCAZAR, VITERBO, SAN JOSE, RISARALDA Y ANSERMA , CALDAS, OCCIDENTE</v>
          </cell>
          <cell r="M2373">
            <v>90</v>
          </cell>
          <cell r="N2373">
            <v>83.15</v>
          </cell>
          <cell r="O2373" t="str">
            <v>CONTRATADO EN EJECUCIÓN</v>
          </cell>
        </row>
        <row r="2374">
          <cell r="K2374">
            <v>2012000040018</v>
          </cell>
          <cell r="L2374" t="str">
            <v>MEJORAMIENTO DE LA SEGURIDAD Y SOBERANÍA ALIMENTARIA COMO BASE FUNDAMENTAL PARA EL DESARROLLO ECONÓMICO, SOCIAL Y AMBIENTAL DEL MARULANDA, CALDAS, OCCIDENTE</v>
          </cell>
          <cell r="M2374">
            <v>98.4</v>
          </cell>
          <cell r="N2374">
            <v>96.8</v>
          </cell>
          <cell r="O2374" t="str">
            <v>TERMINADO</v>
          </cell>
        </row>
        <row r="2375">
          <cell r="K2375">
            <v>2013000040065</v>
          </cell>
          <cell r="L2375" t="str">
            <v>IMPLEMENTACIÓN DE UNA ESTRATEGIA DE CONSERVACION DE AREAS AMBIENTALES PARA PROTECCION DE CUENCAS HIDROGRAFICAS MARULANDA, MANZANARES Y SAMANA CALDAS, OCCIDENTE.</v>
          </cell>
          <cell r="M2375">
            <v>100</v>
          </cell>
          <cell r="N2375">
            <v>96.74</v>
          </cell>
          <cell r="O2375" t="str">
            <v>TERMINADO</v>
          </cell>
        </row>
        <row r="2376">
          <cell r="K2376">
            <v>2012000100178</v>
          </cell>
          <cell r="L2376" t="str">
            <v>IMPLEMENTACIÓN DE UNA ESTRATEGIA INTEGRAL A TRAVÉS DE INNOVACIÓN BIOTECNOLÓGICA PARA APROVECHAMIENTO DE RESIDUOS EN EL DEPARTAMENTO DE CALDAS</v>
          </cell>
          <cell r="M2376">
            <v>45.38</v>
          </cell>
          <cell r="N2376">
            <v>58.81</v>
          </cell>
          <cell r="O2376" t="str">
            <v>CONTRATADO EN EJECUCIÓN</v>
          </cell>
        </row>
        <row r="2377">
          <cell r="K2377">
            <v>2012000100185</v>
          </cell>
          <cell r="L2377" t="str">
            <v>IMPLEMENTACIÓN DEL CENTRO DE INVESTIGACIÓN, INNOVACIÓN Y TECNOLOGÍA AL SECTOR PANELERO DEL DEPARTAMENTO DE CALDAS (CENTRO BEKDAU) SUPÍA, CALDAS, OCCIDENTE</v>
          </cell>
          <cell r="M2377">
            <v>0</v>
          </cell>
          <cell r="N2377">
            <v>42.63</v>
          </cell>
          <cell r="O2377" t="str">
            <v>CONTRATADO EN EJECUCIÓN</v>
          </cell>
        </row>
        <row r="2378">
          <cell r="K2378">
            <v>2013000040012</v>
          </cell>
          <cell r="L2378" t="str">
            <v>DESARROLLO E IMPLEMENTACION DE LA ESTRATEGIA OVOP EN EL DEPARTAMENTO DE CALDAS ANSERMA, MANZANARES, CALDAS, OCCIDENTE</v>
          </cell>
          <cell r="M2378">
            <v>38.200000000000003</v>
          </cell>
          <cell r="N2378">
            <v>44.71</v>
          </cell>
          <cell r="O2378" t="str">
            <v>CONTRATADO EN EJECUCIÓN</v>
          </cell>
        </row>
        <row r="2379">
          <cell r="K2379">
            <v>2013000100120</v>
          </cell>
          <cell r="L2379" t="str">
            <v>DISEÑO DE MODELOS PILOTOS DE PRODUCCIÓN GANADERA, COMPETITIVA, SOSTENIBLE Y COMPATIBLE CON LA OFERTA CLIMÁTICA EN LADERA ANDINA DEL DEPARTAMENTO DE CALDAS</v>
          </cell>
          <cell r="M2379">
            <v>43.31</v>
          </cell>
          <cell r="N2379">
            <v>54.08</v>
          </cell>
          <cell r="O2379" t="str">
            <v>CONTRATADO EN EJECUCIÓN</v>
          </cell>
        </row>
        <row r="2380">
          <cell r="K2380">
            <v>2013000100126</v>
          </cell>
          <cell r="L2380" t="str">
            <v>IMPLEMENTACIÓN DEL PROGRAMA PARA DIAGNÓSTICO Y CONTROL DE ENFERMEDADES CRÓNICAS NO TRANSMISIBLES Y CÁNCER DE CERVIX Y MAMA, CON EL APOYO DE TIC EN EL DEPARTAMENTO DE CALDAS</v>
          </cell>
          <cell r="M2380">
            <v>10.54</v>
          </cell>
          <cell r="N2380">
            <v>32.92</v>
          </cell>
          <cell r="O2380" t="str">
            <v>CONTRATADO EN EJECUCIÓN</v>
          </cell>
        </row>
        <row r="2381">
          <cell r="K2381">
            <v>2013000100128</v>
          </cell>
          <cell r="L2381" t="str">
            <v>IMPLEMENTACIÓN DE ESTRATEGIAS PARA EL FORTALECIMIENTO TECNOLÓGICO DE LA ACTIVIDAD AGRÍCOLA Y DE TRANSFORMACIÓN DE PLÁTANO EN CALDAS</v>
          </cell>
          <cell r="M2381">
            <v>50.62</v>
          </cell>
          <cell r="N2381">
            <v>53.9</v>
          </cell>
          <cell r="O2381" t="str">
            <v>CONTRATADO EN EJECUCIÓN</v>
          </cell>
        </row>
        <row r="2382">
          <cell r="K2382">
            <v>2013000040027</v>
          </cell>
          <cell r="L2382" t="str">
            <v>MEJORAMIENTO DE LA INFRAESTRUCTURA FÍSICA PARA EL ÁREA DE CIENCIAS EXACTAS Y NATURALES DE LA UNIVERSIDAD NACIONAL DE COLOMBIA MANIZALES, CALDAS, OCCIDENTE</v>
          </cell>
          <cell r="M2382">
            <v>98.34</v>
          </cell>
          <cell r="N2382">
            <v>93.17</v>
          </cell>
          <cell r="O2382" t="str">
            <v>TERMINADO</v>
          </cell>
        </row>
        <row r="2383">
          <cell r="K2383">
            <v>2013171740001</v>
          </cell>
          <cell r="L2383" t="str">
            <v>REPOSICIÓN DE LA MALLA VIAL URBANA DEL MUNICIPIO CHINCHINÁ, CALDAS, OCCIDENTE</v>
          </cell>
          <cell r="M2383">
            <v>100</v>
          </cell>
          <cell r="N2383">
            <v>100</v>
          </cell>
          <cell r="O2383" t="str">
            <v>TERMINADO</v>
          </cell>
        </row>
        <row r="2384">
          <cell r="K2384">
            <v>2015171740002</v>
          </cell>
          <cell r="L2384" t="str">
            <v>REMODELACIÓN Y TERMINACION DE LA TERCERA ETAPA DEL PARQUE DE BOLIVAR, MUNICIPIO DE CHINCHINÁ, CALDAS, OCCIDENTE</v>
          </cell>
          <cell r="M2384">
            <v>100</v>
          </cell>
          <cell r="N2384">
            <v>99.98</v>
          </cell>
          <cell r="O2384" t="str">
            <v>TERMINADO</v>
          </cell>
        </row>
        <row r="2385">
          <cell r="K2385">
            <v>2012172720001</v>
          </cell>
          <cell r="L2385" t="str">
            <v>ADECUACIÓN CONSTRUIR 18 MODULOS Y ADECUAR UN CENTRO DE ACOPIO DE PRODUCTOS AGROPECUARIOS FILADELFIA, CALDAS, OCCIDENTE</v>
          </cell>
          <cell r="M2385">
            <v>100</v>
          </cell>
          <cell r="N2385">
            <v>99.98</v>
          </cell>
          <cell r="O2385" t="str">
            <v>CERRADO</v>
          </cell>
        </row>
        <row r="2386">
          <cell r="K2386">
            <v>2013172720002</v>
          </cell>
          <cell r="L2386" t="str">
            <v>ADQUISICIÓN ADQUIRIR MAQUINARIA PARA REALIZAR MANTENIMIENTO DE LAS VIAS TERCIARIAS DEL MUNICIPIO DE FILADELFIA,CALDAS FILADELFIA, CALDAS, OCCIDENTE</v>
          </cell>
          <cell r="M2386">
            <v>100</v>
          </cell>
          <cell r="N2386">
            <v>99.76</v>
          </cell>
          <cell r="O2386" t="str">
            <v>CERRADO</v>
          </cell>
        </row>
        <row r="2387">
          <cell r="K2387">
            <v>2013172720003</v>
          </cell>
          <cell r="L2387" t="str">
            <v>DOTACIÓN DOTACION DEL CENTRO DE ACOPIO CON HERRAMIENTAS Y EQUIPOS NECESARIOS PARA ALMACENAR PRODUCTOS AGROPECAURIOS FILADELFIA, CALDAS, OCCIDENTE</v>
          </cell>
          <cell r="M2387">
            <v>100</v>
          </cell>
          <cell r="N2387">
            <v>99.96</v>
          </cell>
          <cell r="O2387" t="str">
            <v>CERRADO</v>
          </cell>
        </row>
        <row r="2388">
          <cell r="K2388">
            <v>2015172720001</v>
          </cell>
          <cell r="L2388" t="str">
            <v>MEJORAMIENTO DE LA VÍA QUE COMUNICA EL CEMENTERIO CON LA PLAZA PRINCIPAL DEL CORREGIMIENTO DE SAMARIA EN FILADELFIA, CALDAS, OCCIDENTE</v>
          </cell>
          <cell r="M2388">
            <v>100</v>
          </cell>
          <cell r="N2388">
            <v>99.32</v>
          </cell>
          <cell r="O2388" t="str">
            <v>PARA CIERRE</v>
          </cell>
        </row>
        <row r="2389">
          <cell r="K2389">
            <v>2015172720002</v>
          </cell>
          <cell r="L2389" t="str">
            <v>ADECUACIÓN Y MANTENIMIENTO DE LOS CENTROS DE ATENCION CIUDADANA E INSPECCION DE POLICIA CORREGIMIENTO LA PAILA, EL VERSO DE FILADELFIA, CALDAS, OCCIDENTE</v>
          </cell>
          <cell r="M2389">
            <v>100</v>
          </cell>
          <cell r="N2389">
            <v>87.03</v>
          </cell>
          <cell r="O2389" t="str">
            <v>PARA CIERRE</v>
          </cell>
        </row>
        <row r="2390">
          <cell r="K2390">
            <v>2015172720003</v>
          </cell>
          <cell r="L2390" t="str">
            <v>IMPLEMENTACIÓN DE UNA ESTRATEGIA PARA GESTIONAR LOS RESIDUOS SÓLIDOS EN EL MUNICIPIO DE FILADELFIA, CALDAS, OCCIDENTE</v>
          </cell>
          <cell r="M2390">
            <v>100</v>
          </cell>
          <cell r="N2390">
            <v>100</v>
          </cell>
          <cell r="O2390" t="str">
            <v>PARA CIERRE</v>
          </cell>
        </row>
        <row r="2391">
          <cell r="K2391">
            <v>2015172720005</v>
          </cell>
          <cell r="L2391" t="str">
            <v>MEJORAMIENTO DE LA MALLA VIAL URBANA DEL MUNICIPIO DE FILADELFIA, CALDAS, OCCIDENTE</v>
          </cell>
          <cell r="M2391">
            <v>0</v>
          </cell>
          <cell r="N2391">
            <v>0</v>
          </cell>
          <cell r="O2391" t="str">
            <v>CONTRATADO SIN ACTA DE INICIO</v>
          </cell>
        </row>
        <row r="2392">
          <cell r="K2392">
            <v>2015172720006</v>
          </cell>
          <cell r="L2392" t="str">
            <v>MEJORAMIENTO DE VIVIENDA DEL MUNICIPIO DE FILADELFIA, CALDAS, OCCIDENTE</v>
          </cell>
          <cell r="M2392">
            <v>0</v>
          </cell>
          <cell r="N2392">
            <v>0</v>
          </cell>
          <cell r="O2392" t="str">
            <v>CONTRATADO SIN ACTA DE INICIO</v>
          </cell>
        </row>
        <row r="2393">
          <cell r="K2393">
            <v>2013173800001</v>
          </cell>
          <cell r="L2393" t="str">
            <v>ADECUACIÓN POLIDEPORTIVO BARRIO LAS FERIAS LA DORADA, CALDAS, OCCIDENTE</v>
          </cell>
          <cell r="M2393">
            <v>100</v>
          </cell>
          <cell r="N2393">
            <v>100</v>
          </cell>
          <cell r="O2393" t="str">
            <v>CERRADO</v>
          </cell>
        </row>
        <row r="2394">
          <cell r="K2394">
            <v>2013173800002</v>
          </cell>
          <cell r="L2394" t="str">
            <v>ADECUACIÓN UNIDAD DEPORTIVA RENÁN BARCO LA DORADA, CALDAS, OCCIDENTE</v>
          </cell>
          <cell r="M2394">
            <v>100</v>
          </cell>
          <cell r="N2394">
            <v>100</v>
          </cell>
          <cell r="O2394" t="str">
            <v>CERRADO</v>
          </cell>
        </row>
        <row r="2395">
          <cell r="K2395">
            <v>2013173800003</v>
          </cell>
          <cell r="L2395" t="str">
            <v>ADECUACIÓN UNIDAD DEPORTIVA XVI DE JULIO LA DORADA, CALDAS, OCCIDENTE</v>
          </cell>
          <cell r="M2395">
            <v>100</v>
          </cell>
          <cell r="N2395">
            <v>100</v>
          </cell>
          <cell r="O2395" t="str">
            <v>CERRADO</v>
          </cell>
        </row>
        <row r="2396">
          <cell r="K2396">
            <v>2013173800004</v>
          </cell>
          <cell r="L2396" t="str">
            <v>REHABILITACIÓN VÍAS URBANAS LA DORADA, CALDAS, OCCIDENTE</v>
          </cell>
          <cell r="M2396">
            <v>99.97</v>
          </cell>
          <cell r="N2396">
            <v>99.98</v>
          </cell>
          <cell r="O2396" t="str">
            <v>CERRADO</v>
          </cell>
        </row>
        <row r="2397">
          <cell r="K2397">
            <v>2014173800001</v>
          </cell>
          <cell r="L2397" t="str">
            <v>MEJORAMIENTO DEL ESPACIO PÚBLICO EN EL BARRIO LAS FERIAS LA DORADA, CALDAS, OCCIDENTE</v>
          </cell>
          <cell r="M2397">
            <v>100</v>
          </cell>
          <cell r="N2397">
            <v>100</v>
          </cell>
          <cell r="O2397" t="str">
            <v>TERMINADO</v>
          </cell>
        </row>
        <row r="2398">
          <cell r="K2398">
            <v>2014173800002</v>
          </cell>
          <cell r="L2398" t="str">
            <v>FORTALECIMIENTO DEL CUERPO DE BOMBEROS VOLUNTARIOS DEL MUNICIPIO DE LA DORADA, CALDAS, OCCIDENTE</v>
          </cell>
          <cell r="M2398">
            <v>100</v>
          </cell>
          <cell r="N2398">
            <v>99.55</v>
          </cell>
          <cell r="O2398" t="str">
            <v>CERRADO</v>
          </cell>
        </row>
        <row r="2399">
          <cell r="K2399">
            <v>2013173880001</v>
          </cell>
          <cell r="L2399" t="str">
            <v>MANTENIMIENTO RED VIAL TERCIARIA LA MERCED, CALDAS, OCCIDENTE</v>
          </cell>
          <cell r="M2399">
            <v>100</v>
          </cell>
          <cell r="N2399">
            <v>99.78</v>
          </cell>
          <cell r="O2399" t="str">
            <v>CERRADO</v>
          </cell>
        </row>
        <row r="2400">
          <cell r="K2400">
            <v>2013173880003</v>
          </cell>
          <cell r="L2400" t="str">
            <v>ESTUDIOS PREVIOS PARA VIABILIZAR PROYECTO DE VIVIENDA VIS LA MERCED, CALDAS, OCCIDENTE</v>
          </cell>
          <cell r="M2400">
            <v>100</v>
          </cell>
          <cell r="N2400">
            <v>100</v>
          </cell>
          <cell r="O2400" t="str">
            <v>CERRADO</v>
          </cell>
        </row>
        <row r="2401">
          <cell r="K2401">
            <v>2014173880001</v>
          </cell>
          <cell r="L2401" t="str">
            <v>ACTUALIZACIÓN Y AJUSTE DEL ESQUEMA DE ORDENAMIENTO TERRRITORIAL DE LA LA MERCED, CALDAS, OCCIDENTE</v>
          </cell>
          <cell r="M2401">
            <v>100</v>
          </cell>
          <cell r="N2401">
            <v>88.89</v>
          </cell>
          <cell r="O2401" t="str">
            <v>TERMINADO</v>
          </cell>
        </row>
        <row r="2402">
          <cell r="K2402">
            <v>2014173880002</v>
          </cell>
          <cell r="L2402" t="str">
            <v>CONSTRUCCIÓN DE PLACA HUELLAS EN CONCRETO RIGIDO EN LAS VÍAS TERCIARIAS QUE CONDUCEN AL ALTO EL TAMBOR Y LLANADAS SECTOR ALTO LA MERCED, CALDAS, OCCIDENTE</v>
          </cell>
          <cell r="M2402">
            <v>100</v>
          </cell>
          <cell r="N2402">
            <v>99.69</v>
          </cell>
          <cell r="O2402" t="str">
            <v>PARA CIERRE</v>
          </cell>
        </row>
        <row r="2403">
          <cell r="K2403">
            <v>2014173880003</v>
          </cell>
          <cell r="L2403" t="str">
            <v>CONSTRUCCIÓN DE PAVIMENTO RIGIDO EN EL CENTRO POBLADO LA FELISA PRIMERA ETAPA LA MERCED, CALDAS, OCCIDENTE</v>
          </cell>
          <cell r="M2403">
            <v>100</v>
          </cell>
          <cell r="N2403">
            <v>99.96</v>
          </cell>
          <cell r="O2403" t="str">
            <v>TERMINADO</v>
          </cell>
        </row>
        <row r="2404">
          <cell r="K2404">
            <v>2015173880001</v>
          </cell>
          <cell r="L2404" t="str">
            <v>CONSTRUCCIÓN DE PAVIMENTO SECTOR LA BOMBA (SALIDA A SALAMINA) MUNICIPIO DE LA MERCED</v>
          </cell>
          <cell r="M2404">
            <v>51.52</v>
          </cell>
          <cell r="N2404">
            <v>99.97</v>
          </cell>
          <cell r="O2404" t="str">
            <v>CONTRATADO EN EJECUCIÓN</v>
          </cell>
        </row>
        <row r="2405">
          <cell r="K2405">
            <v>2013170010001</v>
          </cell>
          <cell r="L2405" t="str">
            <v>FORTALECIMIENTO ECOSISTEMA TIC A TRAVÉS DE UN PROGRAMA PILOTO DE DESARROLLO  CAPACIDADES - EMPRENDIMIENTO TI EN INSTITUCIONES EDUCATIVAS MANIZALES, CALDAS, OCCIDENTE</v>
          </cell>
          <cell r="M2405">
            <v>100</v>
          </cell>
          <cell r="N2405">
            <v>100</v>
          </cell>
          <cell r="O2405" t="str">
            <v>CERRADO</v>
          </cell>
        </row>
        <row r="2406">
          <cell r="K2406">
            <v>2016170010002</v>
          </cell>
          <cell r="L2406" t="str">
            <v>ESTUDIOS Y DISEÑOS PARA LA CONSTRUCCIÓN DEL PRIMER HOSPITAL PÚBLICO VETERINARIO EN EL  MUNICIPIO DE MANIZALES, CALDAS, OCCIDENTE</v>
          </cell>
          <cell r="M2406">
            <v>0</v>
          </cell>
          <cell r="N2406">
            <v>0</v>
          </cell>
          <cell r="O2406" t="str">
            <v>SIN CONTRATAR</v>
          </cell>
        </row>
        <row r="2407">
          <cell r="K2407">
            <v>2013174330001</v>
          </cell>
          <cell r="L2407" t="str">
            <v>MEJORAMIENTO DE LA MALLA VIAL URBANA DEL MUNICIPIO DE MANZANARES, CALDAS, OCCIDENTE (ETAPA I)</v>
          </cell>
          <cell r="M2407">
            <v>99.93</v>
          </cell>
          <cell r="N2407">
            <v>99.95</v>
          </cell>
          <cell r="O2407" t="str">
            <v>CERRADO</v>
          </cell>
        </row>
        <row r="2408">
          <cell r="K2408">
            <v>2015174330001</v>
          </cell>
          <cell r="L2408" t="str">
            <v>MEJORAMIENTO DE LA MALLA VIAL URBANA DEL MUNICIPIO DE MANZANARES, CALDAS, OCCIDENTE (ETAPA II)</v>
          </cell>
          <cell r="M2408">
            <v>100</v>
          </cell>
          <cell r="N2408">
            <v>99.92</v>
          </cell>
          <cell r="O2408" t="str">
            <v>CERRADO</v>
          </cell>
        </row>
        <row r="2409">
          <cell r="K2409">
            <v>2016174330001</v>
          </cell>
          <cell r="L2409" t="str">
            <v>MEJORAMIENTO DE LA MALLA VIAL URBANA DEL MUNICIPIO DE MANZANARES, CALDAS, OCCIDENTE (ETAPA III)</v>
          </cell>
          <cell r="M2409">
            <v>0</v>
          </cell>
          <cell r="N2409">
            <v>0</v>
          </cell>
          <cell r="O2409" t="str">
            <v>SIN CONTRATAR</v>
          </cell>
        </row>
        <row r="2410">
          <cell r="K2410">
            <v>2013174420001</v>
          </cell>
          <cell r="L2410" t="str">
            <v>PREVENCIÓN Y PROMOCIÓN PARA EL BIEN-ESTAR DE LA POBLACIÓN DEL MUNICIPIO DE MARMATO, CALDAS</v>
          </cell>
          <cell r="M2410">
            <v>100</v>
          </cell>
          <cell r="N2410">
            <v>100</v>
          </cell>
          <cell r="O2410" t="str">
            <v>CERRADO</v>
          </cell>
        </row>
        <row r="2411">
          <cell r="K2411">
            <v>2013174420002</v>
          </cell>
          <cell r="L2411" t="str">
            <v>ADQUISICIÓN DE UN VEHÍCULO RECOLECTOR COMPACTADOR DE RESIDUOS  SÓLIDOS PARA EL MUNICIPIO DE MARMATO CALDAS</v>
          </cell>
          <cell r="M2411">
            <v>100</v>
          </cell>
          <cell r="N2411">
            <v>99.37</v>
          </cell>
          <cell r="O2411" t="str">
            <v>CERRADO</v>
          </cell>
        </row>
        <row r="2412">
          <cell r="K2412">
            <v>2013174420003</v>
          </cell>
          <cell r="L2412" t="str">
            <v>CONSTRUCCIÓN DE VIVIENDA MULTIFAMILIAR DE INTERÉS PRIORITARIO Y OBRAS DE URBANISMO EN EL NUEVO MARMATO DEL MUNICIPIO DE MARMATO, CALDAS</v>
          </cell>
          <cell r="M2412">
            <v>69.75</v>
          </cell>
          <cell r="N2412">
            <v>94.63</v>
          </cell>
          <cell r="O2412" t="str">
            <v>CONTRATADO EN EJECUCIÓN</v>
          </cell>
        </row>
        <row r="2413">
          <cell r="K2413">
            <v>2013174440001</v>
          </cell>
          <cell r="L2413" t="str">
            <v>CONSTRUCCIÓN DE 600 METROS DE PLACA HUELLA Y 6 OBRAS TRANSVERSALES EN LA VEREDA EL AGUACATE DEL MUNICIPIO DE MARQUETALIA, CALDAS</v>
          </cell>
          <cell r="M2413">
            <v>100</v>
          </cell>
          <cell r="N2413">
            <v>100</v>
          </cell>
          <cell r="O2413" t="str">
            <v>TERMINADO</v>
          </cell>
        </row>
        <row r="2414">
          <cell r="K2414">
            <v>2013174440002</v>
          </cell>
          <cell r="L2414" t="str">
            <v>CONSTRUCCIÓN DE 40 METROS LINEALES DE PLACA HUELLA EN LA VEREDA EL VERGEL  DEL MUNICIPIO DE MARQUETALIA, CALDAS.</v>
          </cell>
          <cell r="M2414">
            <v>100</v>
          </cell>
          <cell r="N2414">
            <v>100</v>
          </cell>
          <cell r="O2414" t="str">
            <v>TERMINADO</v>
          </cell>
        </row>
        <row r="2415">
          <cell r="K2415">
            <v>2013174440003</v>
          </cell>
          <cell r="L2415" t="str">
            <v>CONSTRUCCIÓN DE 40 METROS LINEALES DE PLACA HUELLA EN LA VEREDA SAN PABLO DEL MUNICIPIO DE MARQUETALIA, CALDAS.</v>
          </cell>
          <cell r="M2415">
            <v>100</v>
          </cell>
          <cell r="N2415">
            <v>100</v>
          </cell>
          <cell r="O2415" t="str">
            <v>TERMINADO</v>
          </cell>
        </row>
        <row r="2416">
          <cell r="K2416">
            <v>2013174440004</v>
          </cell>
          <cell r="L2416" t="str">
            <v>CONSTRUCCIÓN DE 40 METROS LINEALES DE PLACA HUELLA EN LA VEREDA ALEGRÍAS DEL MUNICIPIO DE MARQUETALIA, CALDAS.</v>
          </cell>
          <cell r="M2416">
            <v>100</v>
          </cell>
          <cell r="N2416">
            <v>100</v>
          </cell>
          <cell r="O2416" t="str">
            <v>TERMINADO</v>
          </cell>
        </row>
        <row r="2417">
          <cell r="K2417">
            <v>2013174440005</v>
          </cell>
          <cell r="L2417" t="str">
            <v>CONSTRUCCIÓN DE 40 METROS LINEALES DE PLACA HUELLA EN LA VEREDA GUACAS DEL MUNICIPIO DE MARQUETALIA, CALDAS.</v>
          </cell>
          <cell r="M2417">
            <v>100</v>
          </cell>
          <cell r="N2417">
            <v>100</v>
          </cell>
          <cell r="O2417" t="str">
            <v>TERMINADO</v>
          </cell>
        </row>
        <row r="2418">
          <cell r="K2418">
            <v>2013174440006</v>
          </cell>
          <cell r="L2418" t="str">
            <v>CONSTRUCCIÓN DE 40 METROS LINEALES DE PLACA HUELLA EN LA VEREDA COSTA RICA DEL MUNICIPIO DE MARQUETALIA, CALDAS.</v>
          </cell>
          <cell r="M2418">
            <v>100</v>
          </cell>
          <cell r="N2418">
            <v>100</v>
          </cell>
          <cell r="O2418" t="str">
            <v>TERMINADO</v>
          </cell>
        </row>
        <row r="2419">
          <cell r="K2419">
            <v>2013174440007</v>
          </cell>
          <cell r="L2419" t="str">
            <v>CONSTRUCCIÓN DE 40 METROS LINEALES DE PLACA HUELLA EN LA VEREDA ENCIMADAS DEL MUNICIPIO DE MARQUETALIA, CALDAS.</v>
          </cell>
          <cell r="M2419">
            <v>100</v>
          </cell>
          <cell r="N2419">
            <v>100</v>
          </cell>
          <cell r="O2419" t="str">
            <v>TERMINADO</v>
          </cell>
        </row>
        <row r="2420">
          <cell r="K2420">
            <v>2013174440008</v>
          </cell>
          <cell r="L2420" t="str">
            <v>CONSTRUCCIÓN DE 40 METROS LINEALES DE PLACA HUELLA EN LA VEREDA LA UNIÓN ESPERANZA DEL MUNICIPIO DE MARQUETALIA, CALDAS.</v>
          </cell>
          <cell r="M2420">
            <v>100</v>
          </cell>
          <cell r="N2420">
            <v>100</v>
          </cell>
          <cell r="O2420" t="str">
            <v>TERMINADO</v>
          </cell>
        </row>
        <row r="2421">
          <cell r="K2421">
            <v>2013174440009</v>
          </cell>
          <cell r="L2421" t="str">
            <v>CONSTRUCCIÓN DE 40 METROS LINEALES DE PLACA HUELLA EN LA VEREDA LA TEBAIDA DEL MUNICIPIO DE MARQUETALIA, CALDAS.</v>
          </cell>
          <cell r="M2421">
            <v>100</v>
          </cell>
          <cell r="N2421">
            <v>100</v>
          </cell>
          <cell r="O2421" t="str">
            <v>TERMINADO</v>
          </cell>
        </row>
        <row r="2422">
          <cell r="K2422">
            <v>2013174440010</v>
          </cell>
          <cell r="L2422" t="str">
            <v>CONSTRUCCIÓN DE 40 METROS LINEALES DE PLACA HUELLA EN LA VEREDA SANTA ELENA - SECTOR LA MIRLA DEL MUNICIPIO DE MARQUETALIA, CALDAS.</v>
          </cell>
          <cell r="M2422">
            <v>100</v>
          </cell>
          <cell r="N2422">
            <v>100</v>
          </cell>
          <cell r="O2422" t="str">
            <v>TERMINADO</v>
          </cell>
        </row>
        <row r="2423">
          <cell r="K2423">
            <v>2013174440011</v>
          </cell>
          <cell r="L2423" t="str">
            <v>CONSTRUCCIÓN DE 40 METROS LINEALES DE PLACA HUELLA EN LA VEREDA EL CHOCÓ DEL MUNICIPIO DE MARQUETALIA, CALDAS.</v>
          </cell>
          <cell r="M2423">
            <v>100</v>
          </cell>
          <cell r="N2423">
            <v>99.91</v>
          </cell>
          <cell r="O2423" t="str">
            <v>TERMINADO</v>
          </cell>
        </row>
        <row r="2424">
          <cell r="K2424">
            <v>2013174440012</v>
          </cell>
          <cell r="L2424" t="str">
            <v>REHABILITACIÓN DE LA VÍA TERCIARIA DE LA VEREDA EL GANCHO DEL MUNICIPIO DE MARQUETALIA, CALDAS.</v>
          </cell>
          <cell r="M2424">
            <v>100</v>
          </cell>
          <cell r="N2424">
            <v>96.45</v>
          </cell>
          <cell r="O2424" t="str">
            <v>TERMINADO</v>
          </cell>
        </row>
        <row r="2425">
          <cell r="K2425">
            <v>2013174440013</v>
          </cell>
          <cell r="L2425" t="str">
            <v>MEJORAMIENTO E INTRECREMENTO DE LA MOVILIDAD DE LA VÍA TERCIARIA DE LA VEREDA LA UNIÓN ALTA DEL MUNICIPIO DE MARQUETALIA, CALDAS.</v>
          </cell>
          <cell r="M2425">
            <v>100</v>
          </cell>
          <cell r="N2425">
            <v>146.19</v>
          </cell>
          <cell r="O2425" t="str">
            <v>TERMINADO</v>
          </cell>
        </row>
        <row r="2426">
          <cell r="K2426">
            <v>2013174440014</v>
          </cell>
          <cell r="L2426" t="str">
            <v>REHABILITACIÓN Y MITIGACIÓN DEL RIESGO EN LA VÍA DE LA VEREDA SAN LUIS DEL MUNICIPIO DE MARQUETALIA, CALDAS</v>
          </cell>
          <cell r="M2426">
            <v>84</v>
          </cell>
          <cell r="N2426">
            <v>100</v>
          </cell>
          <cell r="O2426" t="str">
            <v>CONTRATADO EN EJECUCIÓN</v>
          </cell>
        </row>
        <row r="2427">
          <cell r="K2427">
            <v>2013174440016</v>
          </cell>
          <cell r="L2427" t="str">
            <v>CONSTRUCCIÓN DE MI PARQUE ... MI IDENTIDAD... EN EL MUNICIPIO DE MARQUETALIA, CALDAS.</v>
          </cell>
          <cell r="M2427">
            <v>99.51</v>
          </cell>
          <cell r="N2427">
            <v>149.91999999999999</v>
          </cell>
          <cell r="O2427" t="str">
            <v>TERMINADO</v>
          </cell>
        </row>
        <row r="2428">
          <cell r="K2428">
            <v>2013174440017</v>
          </cell>
          <cell r="L2428" t="str">
            <v>CONSTRUCCIÓN DE 40 METROS LINEALES DE PLACA HUELLA EN LA VEREDA CUCUTA DEL MUNICIPIO DE MARQUETALIA, CALDAS.</v>
          </cell>
          <cell r="M2428">
            <v>100</v>
          </cell>
          <cell r="N2428">
            <v>100</v>
          </cell>
          <cell r="O2428" t="str">
            <v>TERMINADO</v>
          </cell>
        </row>
        <row r="2429">
          <cell r="K2429">
            <v>2013174440018</v>
          </cell>
          <cell r="L2429" t="str">
            <v>MEJORAMIENTO DE LA SEGURIDAD ALIMENTARIA PARA LA POBLACIÓN DE ESCASOS RECURSOS ECONÓMICOS EN ZONA RURAL DE MARQUETALIA, CALDAS</v>
          </cell>
          <cell r="M2429">
            <v>100</v>
          </cell>
          <cell r="N2429">
            <v>96.61</v>
          </cell>
          <cell r="O2429" t="str">
            <v>TERMINADO</v>
          </cell>
        </row>
        <row r="2430">
          <cell r="K2430">
            <v>2013174440019</v>
          </cell>
          <cell r="L2430" t="str">
            <v>CONSTRUCCIÓN DE 40 METROS LINEALES DE PLACA HUELLA EN LA VEREDA LA QUIEBRA DEL MUNICIPIO DE MARQUETALIA, CALDAS.</v>
          </cell>
          <cell r="M2430">
            <v>100</v>
          </cell>
          <cell r="N2430">
            <v>100</v>
          </cell>
          <cell r="O2430" t="str">
            <v>TERMINADO</v>
          </cell>
        </row>
        <row r="2431">
          <cell r="K2431">
            <v>2013174440020</v>
          </cell>
          <cell r="L2431" t="str">
            <v>CONSTRUCCIÓN DE 40 METROS LINEALES DE PLACA HUELLA EN LA VEREDA LA BAMBA DEL MUNICIPIO DE MARQUETALIA, CALDAS.</v>
          </cell>
          <cell r="M2431">
            <v>100</v>
          </cell>
          <cell r="N2431">
            <v>100</v>
          </cell>
          <cell r="O2431" t="str">
            <v>TERMINADO</v>
          </cell>
        </row>
        <row r="2432">
          <cell r="K2432">
            <v>2014174440006</v>
          </cell>
          <cell r="L2432" t="str">
            <v>CONSTRUCCIÓN Y TERMINACIÓN DE LA SEGUNDA ETAPA DEL CENTRO DE CONVIVENCIA CIUDADANA DEL MUNICIPIO DE MARQUETALIA, CALDAS.</v>
          </cell>
          <cell r="M2432">
            <v>100</v>
          </cell>
          <cell r="N2432">
            <v>16.91</v>
          </cell>
          <cell r="O2432" t="str">
            <v>TERMINADO</v>
          </cell>
        </row>
        <row r="2433">
          <cell r="K2433">
            <v>2015174440001</v>
          </cell>
          <cell r="L2433" t="str">
            <v>ACTUALIZACIÓN Y AJUSTE DEL ESQUEMA DE ORDENAMIENTO TERRITORIAL DEL MUNICIPIO DE MARQUETALIA, CALDAS.</v>
          </cell>
          <cell r="M2433">
            <v>30</v>
          </cell>
          <cell r="N2433">
            <v>89.54</v>
          </cell>
          <cell r="O2433" t="str">
            <v>CONTRATADO EN EJECUCIÓN</v>
          </cell>
        </row>
        <row r="2434">
          <cell r="K2434">
            <v>2015174440003</v>
          </cell>
          <cell r="L2434" t="str">
            <v>MANTENIMIENTO Y REHABILITACIÓN DE LAS VÍAS TERCIARIAS DE LAS VEREDAS DE SAN PABLO Y GUACAS DEL MUNICIPIO DE MARQUETALIA, CALDAS, OCCIDENTE</v>
          </cell>
          <cell r="M2434">
            <v>0</v>
          </cell>
          <cell r="N2434">
            <v>0</v>
          </cell>
          <cell r="O2434" t="str">
            <v>CONTRATADO EN EJECUCIÓN</v>
          </cell>
        </row>
        <row r="2435">
          <cell r="K2435">
            <v>2015174440004</v>
          </cell>
          <cell r="L2435" t="str">
            <v>MANTENIMIENTO Y REPOTENCIACIÓN DE LA VÍA TERCIARIA DE LA VEREDA LA BAMBA DEL MUNICIPIO DE MARQUETALIA CALDAS, A TRAVÉS DE LA CONSTRUCCIÓN DE PLACA HUELLA LINEAL, CUNETAS Y BORDILLOS.</v>
          </cell>
          <cell r="M2435">
            <v>100</v>
          </cell>
          <cell r="N2435">
            <v>100</v>
          </cell>
          <cell r="O2435" t="str">
            <v>TERMINADO</v>
          </cell>
        </row>
        <row r="2436">
          <cell r="K2436">
            <v>2012174460001</v>
          </cell>
          <cell r="L2436" t="str">
            <v>MANTENIMIENTO DE LAS VIAS TERCIARIAS DEL MUNICIPIO MARULANDA, CALDAS, OCCIDENTE</v>
          </cell>
          <cell r="M2436">
            <v>100</v>
          </cell>
          <cell r="N2436">
            <v>100</v>
          </cell>
          <cell r="O2436" t="str">
            <v>CERRADO</v>
          </cell>
        </row>
        <row r="2437">
          <cell r="K2437">
            <v>2013174460001</v>
          </cell>
          <cell r="L2437" t="str">
            <v>MEJORAMIENTO DE LAS CONDICIONES DE HABITABILIDAD DE LOS HOGARES MÁS VULNERABLES POR LA POBREZA EN EL MUNICIPIO DE MARULANDA, CALDAS, OCCIDENTE</v>
          </cell>
          <cell r="M2437">
            <v>100</v>
          </cell>
          <cell r="N2437">
            <v>49.77</v>
          </cell>
          <cell r="O2437" t="str">
            <v>TERMINADO</v>
          </cell>
        </row>
        <row r="2438">
          <cell r="K2438">
            <v>2013174460002</v>
          </cell>
          <cell r="L2438" t="str">
            <v>ADECUACIÓN PARQUE PRINCIPAL DEL CORREGIMIENTO DE MONTEBONITO MARULANDA, CALDAS, OCCIDENTE</v>
          </cell>
          <cell r="M2438">
            <v>100</v>
          </cell>
          <cell r="N2438">
            <v>106.61</v>
          </cell>
          <cell r="O2438" t="str">
            <v>TERMINADO</v>
          </cell>
        </row>
        <row r="2439">
          <cell r="K2439">
            <v>2015174460001</v>
          </cell>
          <cell r="L2439" t="str">
            <v>APOYO A LA CADENA PRODUCTIVA OVINA LIDERADA POR LA COOPERATIVA OVINA DEL MUNICIPIO PARA MEJORAR EL DESARROLLO ECONÓMICO Y PRODUCTIVO DEL MUNICIPIO DE MARULANDA, CALDAS, OCCIDENTE</v>
          </cell>
          <cell r="M2439">
            <v>84</v>
          </cell>
          <cell r="N2439">
            <v>92.36</v>
          </cell>
          <cell r="O2439" t="str">
            <v>CONTRATADO EN EJECUCIÓN</v>
          </cell>
        </row>
        <row r="2440">
          <cell r="K2440">
            <v>2013174860001</v>
          </cell>
          <cell r="L2440" t="str">
            <v>ADECUACIÓN DE LA PLAZA DE MERCADO DEL MUNICIPIO DE NEIRA EN EL DEPARTAMENTO DE CALDAS</v>
          </cell>
          <cell r="M2440">
            <v>100</v>
          </cell>
          <cell r="N2440">
            <v>64.47</v>
          </cell>
          <cell r="O2440" t="str">
            <v>TERMINADO</v>
          </cell>
        </row>
        <row r="2441">
          <cell r="K2441">
            <v>2013174860002</v>
          </cell>
          <cell r="L2441" t="str">
            <v>MEJORAMIENTO DE INFRAESTRUCTURA (UNIDADES SANITARIAS) DE LA SEDE CENTRAL DE LA INSTITUCIÓN EDUCATIVA NEIRA NEIRA, CALDAS, OCCIDENTE</v>
          </cell>
          <cell r="M2441">
            <v>100</v>
          </cell>
          <cell r="N2441">
            <v>99.98</v>
          </cell>
          <cell r="O2441" t="str">
            <v>PARA CIERRE</v>
          </cell>
        </row>
        <row r="2442">
          <cell r="K2442">
            <v>2013174860003</v>
          </cell>
          <cell r="L2442" t="str">
            <v>MEJORAMIENTO DEL ESTADIO MUNICIPAL Y LOS ESCENARIOS DEPORTIVOS DE LAS VEREDAS LOS ZAINOS, LA ESPERANZA, EL CRUCERO. NEIRA, CALDAS, OCCIDENTE</v>
          </cell>
          <cell r="M2442">
            <v>100</v>
          </cell>
          <cell r="N2442">
            <v>99.98</v>
          </cell>
          <cell r="O2442" t="str">
            <v>TERMINADO</v>
          </cell>
        </row>
        <row r="2443">
          <cell r="K2443">
            <v>2014174860001</v>
          </cell>
          <cell r="L2443" t="str">
            <v>ADECUACIÓN DE LA PLAZA PRINCIPAL DEL MUNICIPIO DE NEIRA CALDAS</v>
          </cell>
          <cell r="M2443">
            <v>100</v>
          </cell>
          <cell r="N2443">
            <v>103.34</v>
          </cell>
          <cell r="O2443" t="str">
            <v>TERMINADO</v>
          </cell>
        </row>
        <row r="2444">
          <cell r="K2444">
            <v>2014174860002</v>
          </cell>
          <cell r="L2444" t="str">
            <v>MEJORAMIENTO DE VÍAS URBANAS EN EL MUNICIPIO DE NEIRA, CALDAS.</v>
          </cell>
          <cell r="M2444">
            <v>100</v>
          </cell>
          <cell r="N2444">
            <v>136.16999999999999</v>
          </cell>
          <cell r="O2444" t="str">
            <v>TERMINADO</v>
          </cell>
        </row>
        <row r="2445">
          <cell r="K2445">
            <v>2015174860001</v>
          </cell>
          <cell r="L2445" t="str">
            <v>ACTUALIZACIÓN MEDIANTE LA REVISIÓN Y AJUSTE DEL PLAN BÁSICO DE ORDENAMIENTO TERRITORIAL DEL MUNICIPIO DE NEIRA, CALDAS, OCCIDENTE</v>
          </cell>
          <cell r="M2445">
            <v>0</v>
          </cell>
          <cell r="N2445">
            <v>0</v>
          </cell>
          <cell r="O2445" t="str">
            <v>SIN CONTRATAR</v>
          </cell>
        </row>
        <row r="2446">
          <cell r="K2446">
            <v>2012174950001</v>
          </cell>
          <cell r="L2446" t="str">
            <v>MEJORAMIENTO DE 20 VIVIENDAS EN EL ÁREA RURAL DEL MUNICIPIO DE NORCASIA, CALDAS, OCCIDENTE</v>
          </cell>
          <cell r="M2446">
            <v>100</v>
          </cell>
          <cell r="N2446">
            <v>99.87</v>
          </cell>
          <cell r="O2446" t="str">
            <v>TERMINADO</v>
          </cell>
        </row>
        <row r="2447">
          <cell r="K2447">
            <v>2013174950001</v>
          </cell>
          <cell r="L2447" t="str">
            <v>MEJORAMIENTO DE VIVIENDAS EN EL ÁREA RURAL DEL MUNICIPIO DE NORCASIA, CALDAS, OCCIDENTE</v>
          </cell>
          <cell r="M2447">
            <v>100</v>
          </cell>
          <cell r="N2447">
            <v>98.2</v>
          </cell>
          <cell r="O2447" t="str">
            <v>TERMINADO</v>
          </cell>
        </row>
        <row r="2448">
          <cell r="K2448">
            <v>2015174950001</v>
          </cell>
          <cell r="L2448" t="str">
            <v>ADECUACIÓN DE VÍA URBANA EN CONCRETO HIDRAÚLICO DEL MUNICIPIO DE NORCASIA, CALDAS.</v>
          </cell>
          <cell r="M2448">
            <v>100</v>
          </cell>
          <cell r="N2448">
            <v>94.64</v>
          </cell>
          <cell r="O2448" t="str">
            <v>TERMINADO</v>
          </cell>
        </row>
        <row r="2449">
          <cell r="K2449">
            <v>2013175130001</v>
          </cell>
          <cell r="L2449" t="str">
            <v>ADQUISICIÓN MOTONIVELADORA PÁCORA, CALDAS, OCCIDENTE</v>
          </cell>
          <cell r="M2449">
            <v>100</v>
          </cell>
          <cell r="N2449">
            <v>101.95</v>
          </cell>
          <cell r="O2449" t="str">
            <v>TERMINADO</v>
          </cell>
        </row>
        <row r="2450">
          <cell r="K2450">
            <v>2013175130002</v>
          </cell>
          <cell r="L2450" t="str">
            <v>ADQUISICIÓN ADQUISICIÓN DE MAQUINARIA TIPO VOLQUETA PÁCORA, CALDAS, OCCIDENTE</v>
          </cell>
          <cell r="M2450">
            <v>100</v>
          </cell>
          <cell r="N2450">
            <v>94.74</v>
          </cell>
          <cell r="O2450" t="str">
            <v>TERMINADO</v>
          </cell>
        </row>
        <row r="2451">
          <cell r="K2451">
            <v>2013175130003</v>
          </cell>
          <cell r="L2451" t="str">
            <v>REPOSICIÓN PARCIAL DE LA RED DE ALCANTARILLADO EN LA ZONA URBANA PÁCORA, CALDAS, OCCIDENTE</v>
          </cell>
          <cell r="M2451">
            <v>0</v>
          </cell>
          <cell r="N2451">
            <v>100</v>
          </cell>
          <cell r="O2451" t="str">
            <v>CONTRATADO EN EJECUCIÓN</v>
          </cell>
        </row>
        <row r="2452">
          <cell r="K2452">
            <v>2015175130001</v>
          </cell>
          <cell r="L2452" t="str">
            <v>IMPLEMENTACIÓN DE UNA ESTRATEGIA PARA GESTIONAR LOS RESIDUOS SÓLIDOS EN EL MUNICIPIO DE PÁCORA, CALDAS, OCCIDENTE</v>
          </cell>
          <cell r="M2452">
            <v>0</v>
          </cell>
          <cell r="N2452">
            <v>30</v>
          </cell>
          <cell r="O2452" t="str">
            <v>CONTRATADO EN EJECUCIÓN</v>
          </cell>
        </row>
        <row r="2453">
          <cell r="K2453">
            <v>2015175130003</v>
          </cell>
          <cell r="L2453" t="str">
            <v>REPOSICIÓN PARCIAL DE LA RED DE ALCANTARILLADO EN LA ZONA URBANA DEL MUNICIPIO DE PÁCORA, CALDAS, OCCIDENTE</v>
          </cell>
          <cell r="M2453">
            <v>0</v>
          </cell>
          <cell r="N2453">
            <v>0</v>
          </cell>
          <cell r="O2453" t="str">
            <v>CONTRATADO EN EJECUCIÓN</v>
          </cell>
        </row>
        <row r="2454">
          <cell r="K2454">
            <v>2013175240001</v>
          </cell>
          <cell r="L2454" t="str">
            <v>CONSTRUCCIÓN DE UN CENTRO DE DESARROLLO INFANTIL Y EN OPERACIÓN PALESTINA, CALDAS, OCCIDENTE</v>
          </cell>
          <cell r="M2454">
            <v>100</v>
          </cell>
          <cell r="N2454">
            <v>99.83</v>
          </cell>
          <cell r="O2454" t="str">
            <v>CERRADO</v>
          </cell>
        </row>
        <row r="2455">
          <cell r="K2455">
            <v>2014175240001</v>
          </cell>
          <cell r="L2455" t="str">
            <v>RESTRUCTURACIÓN DEL PERFIL VIAL DE LA CARRERA CUARTA DEL CORREGIMIENTO DE ARAUCA PALESTINA, CALDAS, OCCIDENTE</v>
          </cell>
          <cell r="M2455">
            <v>100</v>
          </cell>
          <cell r="N2455">
            <v>99.2</v>
          </cell>
          <cell r="O2455" t="str">
            <v>CERRADO</v>
          </cell>
        </row>
        <row r="2456">
          <cell r="K2456">
            <v>2015175240001</v>
          </cell>
          <cell r="L2456" t="str">
            <v>REMODELACIÓN DEL PARQUE DE BOLIVAR DEL MUNICIPIO DE PALESTINA, CALDAS, OCCIDENTE</v>
          </cell>
          <cell r="M2456">
            <v>85.61</v>
          </cell>
          <cell r="N2456">
            <v>32.39</v>
          </cell>
          <cell r="O2456" t="str">
            <v>CONTRATADO EN EJECUCIÓN</v>
          </cell>
        </row>
        <row r="2457">
          <cell r="K2457">
            <v>2013175410001</v>
          </cell>
          <cell r="L2457" t="str">
            <v>CONSTRUCCIÓN DE PLACAS HUELLAS EN CONCRETO VÍA EL LA MESA – EL HIGUERON, EN EL CORREGIMIENTO DE BOLIVIA DEL MUNICIPIO DE PENSILVANIA, CALDAS, OCCIDENTE</v>
          </cell>
          <cell r="M2457">
            <v>100</v>
          </cell>
          <cell r="N2457">
            <v>99.88</v>
          </cell>
          <cell r="O2457" t="str">
            <v>PARA CIERRE</v>
          </cell>
        </row>
        <row r="2458">
          <cell r="K2458">
            <v>2013175410002</v>
          </cell>
          <cell r="L2458" t="str">
            <v>MEJORAMIENTO DE VIVIENDAS EN EL ÁREA RURAL DEL MUNICIPIO DE PENSILVANIA, CALDAS, OCCIDENTE</v>
          </cell>
          <cell r="M2458">
            <v>100</v>
          </cell>
          <cell r="N2458">
            <v>93.08</v>
          </cell>
          <cell r="O2458" t="str">
            <v>TERMINADO</v>
          </cell>
        </row>
        <row r="2459">
          <cell r="K2459">
            <v>2013175410003</v>
          </cell>
          <cell r="L2459" t="str">
            <v>REPOSICIÓN PAVIMENTO RIGIDO AVENIDA LA SALLE PENSILVANIA, CALDAS, OCCIDENTE</v>
          </cell>
          <cell r="M2459">
            <v>100</v>
          </cell>
          <cell r="N2459">
            <v>99.98</v>
          </cell>
          <cell r="O2459" t="str">
            <v>CERRADO</v>
          </cell>
        </row>
        <row r="2460">
          <cell r="K2460">
            <v>2014175410001</v>
          </cell>
          <cell r="L2460" t="str">
            <v>CONSTRUCCIÓN DE MURO DE CONTENCIÓN PARA SOLUCIONAR EL RIESGO DE DESLIZAMIENTO DE LADERA EN EL MUNICIPIO PENSILVANIA, CALDAS, OCCIDENTE</v>
          </cell>
          <cell r="M2460">
            <v>100</v>
          </cell>
          <cell r="N2460">
            <v>93.16</v>
          </cell>
          <cell r="O2460" t="str">
            <v>TERMINADO</v>
          </cell>
        </row>
        <row r="2461">
          <cell r="K2461">
            <v>2014175410002</v>
          </cell>
          <cell r="L2461" t="str">
            <v>ACTUALIZACIÓN Y AJUSTE DEL PLAN BÁSICO DE ORDENAMIENTO TERRITORIAL PENSILVANIA, CALDAS, OCCIDENTE</v>
          </cell>
          <cell r="M2461">
            <v>100</v>
          </cell>
          <cell r="N2461">
            <v>97.59</v>
          </cell>
          <cell r="O2461" t="str">
            <v>TERMINADO</v>
          </cell>
        </row>
        <row r="2462">
          <cell r="K2462">
            <v>2015175410001</v>
          </cell>
          <cell r="L2462" t="str">
            <v>CONSTRUCCIÓN DE CUBIERTA METALICA Y OBRAS COMPLEMENTARIAS EN EL POLIDEPORTIVO DEL PENSILVANIA, CALDAS, OCCIDENTE</v>
          </cell>
          <cell r="M2462">
            <v>100</v>
          </cell>
          <cell r="N2462">
            <v>99.81</v>
          </cell>
          <cell r="O2462" t="str">
            <v>TERMINADO</v>
          </cell>
        </row>
        <row r="2463">
          <cell r="K2463">
            <v>2015175410002</v>
          </cell>
          <cell r="L2463" t="str">
            <v>ESTUDIOS Y DISEÑOS PARA REMODELACIÓN DE PARQUES EN EL MUNICIPIO DE PENSILVANIA, CALDAS, OCCIDENTE</v>
          </cell>
          <cell r="M2463">
            <v>100</v>
          </cell>
          <cell r="N2463">
            <v>100</v>
          </cell>
          <cell r="O2463" t="str">
            <v>CERRADO</v>
          </cell>
        </row>
        <row r="2464">
          <cell r="K2464">
            <v>2012176140001</v>
          </cell>
          <cell r="L2464" t="str">
            <v>CONSTRUCCIÓN VIAS PARA VOLVER AL CAMPO COMUNIDAD LOS CHANCOS  Y ADECUACION VIAL ZONA COMPRENDE PAISAJE CULTURAL CAFETERO RIOSUCIO, CALDAS, OCCIDENTE</v>
          </cell>
          <cell r="M2464">
            <v>100</v>
          </cell>
          <cell r="N2464">
            <v>64.67</v>
          </cell>
          <cell r="O2464" t="str">
            <v>TERMINADO</v>
          </cell>
        </row>
        <row r="2465">
          <cell r="K2465">
            <v>2012176140002</v>
          </cell>
          <cell r="L2465" t="str">
            <v>ADECUACIÓN VIVIENDAS EN LA ZONA URBANA DEL MUNICIPIO DE RIOSUCIO, CALDAS, OCCIDENTE</v>
          </cell>
          <cell r="M2465">
            <v>100</v>
          </cell>
          <cell r="N2465">
            <v>96.25</v>
          </cell>
          <cell r="O2465" t="str">
            <v>CERRADO</v>
          </cell>
        </row>
        <row r="2466">
          <cell r="K2466">
            <v>2012176140003</v>
          </cell>
          <cell r="L2466" t="str">
            <v>REMODELACIÓN DEL PABELLON DE CARNES DE LA PLAZA DE MERCADO RIOSUCIO, CALDAS, OCCIDENTE</v>
          </cell>
          <cell r="M2466">
            <v>100</v>
          </cell>
          <cell r="N2466">
            <v>88.47</v>
          </cell>
          <cell r="O2466" t="str">
            <v>CERRADO</v>
          </cell>
        </row>
        <row r="2467">
          <cell r="K2467">
            <v>2013176140001</v>
          </cell>
          <cell r="L2467" t="str">
            <v>DOTACIÓN DE INSTRUMENTOS MUSICALES PARA LAS BANDAS ESTUDIANTILES DE MÚSICA DE LAS INSTITUCIONES EDUCATIVAS, ESCUELA DE FORMACION RIOSUCIO, CALDAS</v>
          </cell>
          <cell r="M2467">
            <v>100</v>
          </cell>
          <cell r="N2467">
            <v>100</v>
          </cell>
          <cell r="O2467" t="str">
            <v>CERRADO</v>
          </cell>
        </row>
        <row r="2468">
          <cell r="K2468">
            <v>2013176140002</v>
          </cell>
          <cell r="L2468" t="str">
            <v>FASE II, VIAS PARA VOLVER AL CAMPO- CONSTRUCCIÓN Y APERTURA DE TRES VÍAS: LAS ESTANCIAS - TRAVESÍAS, LA HERRADURA- SAN JUAN LA COMPARSITA, ALTO SEVILLA - PLANADAS, EN EL MUNICIPIO DE RIOSUCIO CALDAS OCCIDENTE</v>
          </cell>
          <cell r="M2468">
            <v>99.7</v>
          </cell>
          <cell r="N2468">
            <v>97.53</v>
          </cell>
          <cell r="O2468" t="str">
            <v>CERRADO</v>
          </cell>
        </row>
        <row r="2469">
          <cell r="K2469">
            <v>2013176140003</v>
          </cell>
          <cell r="L2469" t="str">
            <v>CONSTRUCCIÓN PUENTE  VEHICULAR ENTRE LA COMUNIDAD DE AGUACATAL Y LA RUEDA RIOSUCIO, CALDAS, OCCIDENTE</v>
          </cell>
          <cell r="M2469">
            <v>100</v>
          </cell>
          <cell r="N2469">
            <v>97.98</v>
          </cell>
          <cell r="O2469" t="str">
            <v>TERMINADO</v>
          </cell>
        </row>
        <row r="2470">
          <cell r="K2470">
            <v>2014176140001</v>
          </cell>
          <cell r="L2470" t="str">
            <v>CONSTRUCCIÓN DE DOS PUENTES PEATONALES EN LAS COMUNIDADES DE JAGUAL Y LOMITAS EN EL MUNICIPIO DE RIOSUCIO, CALDAS, OCCIDENTE</v>
          </cell>
          <cell r="M2470">
            <v>31.68</v>
          </cell>
          <cell r="N2470">
            <v>25.59</v>
          </cell>
          <cell r="O2470" t="str">
            <v>CONTRATADO EN EJECUCIÓN</v>
          </cell>
        </row>
        <row r="2471">
          <cell r="K2471">
            <v>2014176140002</v>
          </cell>
          <cell r="L2471" t="str">
            <v>CONSTRUCCIÓN DE OBRAS DE REPARCHEO A TRAVES DE PAVIMENTOS FLEXIBLE POR METODO AASHTO 93 EN LA AVENIDA 7 DE AGOSTO Y AVENIDA LAS AMERI RIOSUCIO, CALDAS, OCCIDENTE</v>
          </cell>
          <cell r="M2471">
            <v>100</v>
          </cell>
          <cell r="N2471">
            <v>88.76</v>
          </cell>
          <cell r="O2471" t="str">
            <v>CERRADO</v>
          </cell>
        </row>
        <row r="2472">
          <cell r="K2472">
            <v>2015176140002</v>
          </cell>
          <cell r="L2472" t="str">
            <v>MEJORAMIENTO A UNIDADES HABITACIONALES EN  EL MUNICIPIO Y RESGUARDOS INDIGENAS EN RIOSUCIO, CALDAS, OCCIDENTE</v>
          </cell>
          <cell r="M2472">
            <v>0.24</v>
          </cell>
          <cell r="N2472">
            <v>41.36</v>
          </cell>
          <cell r="O2472" t="str">
            <v>CONTRATADO EN EJECUCIÓN</v>
          </cell>
        </row>
        <row r="2473">
          <cell r="K2473">
            <v>2012176160001</v>
          </cell>
          <cell r="L2473" t="str">
            <v>CONSTRUCCIÓN DE HUELLAS EN CONCRETO EN DIFERENTES VEREDAS DEL MUNICIPIO DE RISARALDA, CALDAS, OCCIDENTE</v>
          </cell>
          <cell r="M2473">
            <v>100</v>
          </cell>
          <cell r="N2473">
            <v>2.1</v>
          </cell>
          <cell r="O2473" t="str">
            <v>TERMINADO</v>
          </cell>
        </row>
        <row r="2474">
          <cell r="K2474">
            <v>2013176160001</v>
          </cell>
          <cell r="L2474" t="str">
            <v>ADQUISICIÓN DE UNA VOLQUETA PARA EL MUNICIPIO RISARALDA, CALDAS, OCCIDENTE</v>
          </cell>
          <cell r="M2474">
            <v>100</v>
          </cell>
          <cell r="N2474">
            <v>99.74</v>
          </cell>
          <cell r="O2474" t="str">
            <v>TERMINADO</v>
          </cell>
        </row>
        <row r="2475">
          <cell r="K2475">
            <v>2013176160002</v>
          </cell>
          <cell r="L2475" t="str">
            <v>REHABILITACIÓN VÍAS URBANA CON PAVIMENTO RÍGIDO RISARALDA, CALDAS, OCCIDENTE</v>
          </cell>
          <cell r="M2475">
            <v>100</v>
          </cell>
          <cell r="N2475">
            <v>68.67</v>
          </cell>
          <cell r="O2475" t="str">
            <v>TERMINADO</v>
          </cell>
        </row>
        <row r="2476">
          <cell r="K2476">
            <v>2012176530002</v>
          </cell>
          <cell r="L2476" t="str">
            <v>REHABILITACIÓN PUENTE DE LA VEREDA SAN DIEGO OCCIDENTE, CALDAS, SALAMINA</v>
          </cell>
          <cell r="M2476">
            <v>100</v>
          </cell>
          <cell r="N2476">
            <v>99.57</v>
          </cell>
          <cell r="O2476" t="str">
            <v>CERRADO</v>
          </cell>
        </row>
        <row r="2477">
          <cell r="K2477">
            <v>2012176530003</v>
          </cell>
          <cell r="L2477" t="str">
            <v>CONSTRUCCIÓN REPONER Y  REPARCHAR VIAS URBANAS DETERIORADAS OCCIDENTE, CALDAS, SALAMINA</v>
          </cell>
          <cell r="M2477">
            <v>100</v>
          </cell>
          <cell r="N2477">
            <v>98.26</v>
          </cell>
          <cell r="O2477" t="str">
            <v>TERMINADO</v>
          </cell>
        </row>
        <row r="2478">
          <cell r="K2478">
            <v>2013176530002</v>
          </cell>
          <cell r="L2478" t="str">
            <v>REHABILITACIÓN PAVIMENTAR-MEJORAR VIAS URBANAS CALLES 8, ENTRE CARRERA 8 Y 9, CARRERA 9 ENTRE CALLES 5 Y 6 SALAMINA, CALDAS, OCCIDENTE</v>
          </cell>
          <cell r="M2478">
            <v>100</v>
          </cell>
          <cell r="N2478">
            <v>100</v>
          </cell>
          <cell r="O2478" t="str">
            <v>TERMINADO</v>
          </cell>
        </row>
        <row r="2479">
          <cell r="K2479">
            <v>2013176530003</v>
          </cell>
          <cell r="L2479" t="str">
            <v>REHABILITACIÓN PARA PAVIMENTAR Y MEJORAR LAS VIAS URBANAS DE LA CALLE 5 ENTRE CARRERAS 5 Y 6 EN SALAMINA, CALDAS, OCCIDENTE</v>
          </cell>
          <cell r="M2479">
            <v>100</v>
          </cell>
          <cell r="N2479">
            <v>100</v>
          </cell>
          <cell r="O2479" t="str">
            <v>CERRADO</v>
          </cell>
        </row>
        <row r="2480">
          <cell r="K2480">
            <v>2013176530004</v>
          </cell>
          <cell r="L2480" t="str">
            <v>ADECUACIÓN Y MEJORAS DE DOS LAVADEROS COMUNITARIOS Y CONSTRUCCION DE ESCALERAS EN CONCRETO EN EL AREA URBANA DE SALAMINA, CALDAS, OCCIDENTE</v>
          </cell>
          <cell r="M2480">
            <v>100</v>
          </cell>
          <cell r="N2480">
            <v>100</v>
          </cell>
          <cell r="O2480" t="str">
            <v>TERMINADO</v>
          </cell>
        </row>
        <row r="2481">
          <cell r="K2481">
            <v>2014176530001</v>
          </cell>
          <cell r="L2481" t="str">
            <v>ADECUACIÓN Y DOTACION DE LA BIBLIOTECA MUNICIPAL DE SALAMINA, CALDAS, OCCIDENTE</v>
          </cell>
          <cell r="M2481">
            <v>100</v>
          </cell>
          <cell r="N2481">
            <v>100</v>
          </cell>
          <cell r="O2481" t="str">
            <v>CERRADO</v>
          </cell>
        </row>
        <row r="2482">
          <cell r="K2482">
            <v>2015176530001</v>
          </cell>
          <cell r="L2482" t="str">
            <v>CONSTRUCCIÓN DE LA CANCHA SINTETICA DE MICRO FUTBOL EN EL MUNICIPIO DE SALAMINA, CALDAS, OCCIDENTE</v>
          </cell>
          <cell r="M2482">
            <v>100</v>
          </cell>
          <cell r="N2482">
            <v>95.24</v>
          </cell>
          <cell r="O2482" t="str">
            <v>TERMINADO</v>
          </cell>
        </row>
        <row r="2483">
          <cell r="K2483">
            <v>2015176530002</v>
          </cell>
          <cell r="L2483" t="str">
            <v>FORTALECIMIENTO AL CUERPO DE BOMBEROS VOLUNARIOS DEL MUNICIPIO DE SALAMINA, CALDAS, OCCIDENTE</v>
          </cell>
          <cell r="M2483">
            <v>100</v>
          </cell>
          <cell r="N2483">
            <v>71.39</v>
          </cell>
          <cell r="O2483" t="str">
            <v>TERMINADO</v>
          </cell>
        </row>
        <row r="2484">
          <cell r="K2484">
            <v>2015176530003</v>
          </cell>
          <cell r="L2484" t="str">
            <v>ACTUALIZACIÓN DEL PLAN BASICO DE ORDENAMIENTO TERRITORIAL DE SALAMINA, CALDAS, OCCIDENTE</v>
          </cell>
          <cell r="M2484">
            <v>0</v>
          </cell>
          <cell r="N2484">
            <v>-18.02</v>
          </cell>
          <cell r="O2484" t="str">
            <v>CONTRATADO EN EJECUCIÓN</v>
          </cell>
        </row>
        <row r="2485">
          <cell r="K2485">
            <v>2016176530001</v>
          </cell>
          <cell r="L2485" t="str">
            <v>ESTUDIOS Y DISEÑOS PARA EL MEJORAMIENTO/REMODELACIÓN DE LA PLAZA DE MERCADO GALERIA DEL MUNICIPIO DE SALAMINA, CALDAS, OCCIDENTE</v>
          </cell>
          <cell r="M2485">
            <v>0</v>
          </cell>
          <cell r="N2485">
            <v>0</v>
          </cell>
          <cell r="O2485" t="str">
            <v>SIN CONTRATAR</v>
          </cell>
        </row>
        <row r="2486">
          <cell r="K2486">
            <v>2016176530002</v>
          </cell>
          <cell r="L2486" t="str">
            <v>ESTUDIOS Y DISEÑOS PARA EL MEJORAMIENTO/REMODELACIÓN DEL PALACIO MUNICIPAL DE SALAMINA, CALDAS, OCCIDENTE</v>
          </cell>
          <cell r="M2486">
            <v>0</v>
          </cell>
          <cell r="N2486">
            <v>0</v>
          </cell>
          <cell r="O2486" t="str">
            <v>SIN CONTRATAR</v>
          </cell>
        </row>
        <row r="2487">
          <cell r="K2487">
            <v>2016176530003</v>
          </cell>
          <cell r="L2487" t="str">
            <v>ESTUDIOS Y DISEÑOS PARA LA CONSTRUCCIÓN DEL TERMINAL DE TRANSPORTE DEL MUNICIPIO SALAMINA, CALDAS, OCCIDENTE</v>
          </cell>
          <cell r="M2487">
            <v>0</v>
          </cell>
          <cell r="N2487">
            <v>0</v>
          </cell>
          <cell r="O2487" t="str">
            <v>SIN CONTRATAR</v>
          </cell>
        </row>
        <row r="2488">
          <cell r="K2488">
            <v>2013176620001</v>
          </cell>
          <cell r="L2488" t="str">
            <v>ADQUISICIÓN VEHÍCULO TIPO VOLQUETA SAMANÁ, CALDAS, OCCIDENTE</v>
          </cell>
          <cell r="M2488">
            <v>100</v>
          </cell>
          <cell r="N2488">
            <v>99.93</v>
          </cell>
          <cell r="O2488" t="str">
            <v>TERMINADO</v>
          </cell>
        </row>
        <row r="2489">
          <cell r="K2489">
            <v>2013176620002</v>
          </cell>
          <cell r="L2489" t="str">
            <v>SUMINISTRO E INSTALACIÓN DE TRASPORTE VERTICAL TIPO ASCENSO PARA EL PALACIO MUNCIPAL DE SAMANÁ CALDAS. SAMANÁ, CALDAS, OCCIDENTE</v>
          </cell>
          <cell r="M2489">
            <v>100</v>
          </cell>
          <cell r="N2489">
            <v>99.23</v>
          </cell>
          <cell r="O2489" t="str">
            <v>CERRADO</v>
          </cell>
        </row>
        <row r="2490">
          <cell r="K2490">
            <v>2013176620003</v>
          </cell>
          <cell r="L2490" t="str">
            <v>CONSTRUCCIÓN PARQUE CULTURAL Y RECREATIVO EN EL CORREGIMIENTO DE ENCIMADAS DEL MUNICIPIO DE SAMANÁS SAMANÁ, CALDAS, OCCIDENTE</v>
          </cell>
          <cell r="M2490">
            <v>100</v>
          </cell>
          <cell r="N2490">
            <v>99.52</v>
          </cell>
          <cell r="O2490" t="str">
            <v>CERRADO</v>
          </cell>
        </row>
        <row r="2491">
          <cell r="K2491">
            <v>2013176620004</v>
          </cell>
          <cell r="L2491" t="str">
            <v>ADQUISICIÓN VEHICULO TIPO CAMIONETA PARA EL CUERPO DE BOMBEROS DEL MUNICIPIO DE SAMANÁ. SAMANÁ, CALDAS, OCCIDENTE</v>
          </cell>
          <cell r="M2491">
            <v>100</v>
          </cell>
          <cell r="N2491">
            <v>100</v>
          </cell>
          <cell r="O2491" t="str">
            <v>TERMINADO</v>
          </cell>
        </row>
        <row r="2492">
          <cell r="K2492">
            <v>2013176620005</v>
          </cell>
          <cell r="L2492" t="str">
            <v>ADECUACIÓN DEL PARQUE DEL CORREGIMIENTO DE SAN DIEGO MUNICIPIO DE SAMANÁ SAMANÁ, CALDAS, OCCIDENTE</v>
          </cell>
          <cell r="M2492">
            <v>100</v>
          </cell>
          <cell r="N2492">
            <v>99.93</v>
          </cell>
          <cell r="O2492" t="str">
            <v>CERRADO</v>
          </cell>
        </row>
        <row r="2493">
          <cell r="K2493">
            <v>2013176620006</v>
          </cell>
          <cell r="L2493" t="str">
            <v>ADECUACIÓN PARQUE DEL CORREGIMIENTO DE FLORENCIA SAMANÁ, CALDAS, OCCIDENTE</v>
          </cell>
          <cell r="M2493">
            <v>100</v>
          </cell>
          <cell r="N2493">
            <v>100</v>
          </cell>
          <cell r="O2493" t="str">
            <v>CERRADO</v>
          </cell>
        </row>
        <row r="2494">
          <cell r="K2494">
            <v>2013176620007</v>
          </cell>
          <cell r="L2494" t="str">
            <v>MEJORAMIENTO DE CONDICIONES DE HABITABILIDAD DE 240 FAMILIAS DEL ÁREA RURAL Y URBANA SAMANÁ, CALDAS, OCCIDENTE</v>
          </cell>
          <cell r="M2494">
            <v>100</v>
          </cell>
          <cell r="N2494">
            <v>99.78</v>
          </cell>
          <cell r="O2494" t="str">
            <v>CERRADO</v>
          </cell>
        </row>
        <row r="2495">
          <cell r="K2495">
            <v>2014176620001</v>
          </cell>
          <cell r="L2495" t="str">
            <v>ADECUACIÓN Y DOTACIÓN DE LA CASA CAMPESINA DEL MUNICIPIO DE SAMANÁ. SAMANÁ, CALDAS, OCCIDENTE</v>
          </cell>
          <cell r="M2495">
            <v>100</v>
          </cell>
          <cell r="N2495">
            <v>99.8</v>
          </cell>
          <cell r="O2495" t="str">
            <v>CERRADO</v>
          </cell>
        </row>
        <row r="2496">
          <cell r="K2496">
            <v>2014176620002</v>
          </cell>
          <cell r="L2496" t="str">
            <v>ADECUACIÓN DE LA INFRAESTRUCTURA EXISTENTE DE LA PLAZA DE MERCADO SAMANÁ, CALDAS, OCCIDENTE</v>
          </cell>
          <cell r="M2496">
            <v>100</v>
          </cell>
          <cell r="N2496">
            <v>99.72</v>
          </cell>
          <cell r="O2496" t="str">
            <v>CERRADO</v>
          </cell>
        </row>
        <row r="2497">
          <cell r="K2497">
            <v>2015176620001</v>
          </cell>
          <cell r="L2497" t="str">
            <v>REPOSICIÓN Y  PAVIMENTACION DE LAS VIAS KR 7 ENTRE CLL 10 Y 6, KR 6 ENTRE C 8 Y 7 , CLL 8 ENTRE KRS 6 Y 7, Y CLL 7 ENTRE KRS 6 Y 7 CORREGIMIENTO DE SAN DIEGO MUNICIPIO DE SAMANÁ</v>
          </cell>
          <cell r="M2497">
            <v>100</v>
          </cell>
          <cell r="N2497">
            <v>99.99</v>
          </cell>
          <cell r="O2497" t="str">
            <v>TERMINADO</v>
          </cell>
        </row>
        <row r="2498">
          <cell r="K2498">
            <v>2015176620002</v>
          </cell>
          <cell r="L2498" t="str">
            <v>CONSTRUCCIÓN DE PLACA HUELLA PARA EL MEJORAMIENTO DE LA MOVILIDAD DE LA VÍA SAMANÁ - ENCIMADAS. SAMANÁ, CALDAS, OCCIDENTE</v>
          </cell>
          <cell r="M2498">
            <v>100</v>
          </cell>
          <cell r="N2498">
            <v>99.97</v>
          </cell>
          <cell r="O2498" t="str">
            <v>PARA CIERRE</v>
          </cell>
        </row>
        <row r="2499">
          <cell r="K2499">
            <v>2013176650001</v>
          </cell>
          <cell r="L2499" t="str">
            <v>MEJORAMIENTO DE LAS CONDICIONES DE LAS VIVIENDAS DE 48 FAMILIAS EN LA ZONA RURAL DEL MUNICIPIO DE SAN JOSÉ, CALDAS, OCCIDENTE</v>
          </cell>
          <cell r="M2499">
            <v>100</v>
          </cell>
          <cell r="N2499">
            <v>94.2</v>
          </cell>
          <cell r="O2499" t="str">
            <v>TERMINADO</v>
          </cell>
        </row>
        <row r="2500">
          <cell r="K2500">
            <v>2013176650002</v>
          </cell>
          <cell r="L2500" t="str">
            <v>MEJORAMIENTO DE LAS CONDICIONES DE LAS VIVIENDAS DE 122 FAMILIAS EN LA ZONA RURAL DEL MUNICIPIO DE SAN JOSÉ, CALDAS, OCCIDENTE</v>
          </cell>
          <cell r="M2500">
            <v>100</v>
          </cell>
          <cell r="N2500">
            <v>97.93</v>
          </cell>
          <cell r="O2500" t="str">
            <v>TERMINADO</v>
          </cell>
        </row>
        <row r="2501">
          <cell r="K2501">
            <v>2013176650003</v>
          </cell>
          <cell r="L2501" t="str">
            <v>CONSTRUCCIÓN DE 180 MTS LINEALES DE PLACA HUELLA TIPO INVIAS EN EL AREA RURAL DE SAN JOSÉ, CALDAS, OCCIDENTE</v>
          </cell>
          <cell r="M2501">
            <v>99</v>
          </cell>
          <cell r="N2501">
            <v>99.9</v>
          </cell>
          <cell r="O2501" t="str">
            <v>TERMINADO</v>
          </cell>
        </row>
        <row r="2502">
          <cell r="K2502">
            <v>2013176650004</v>
          </cell>
          <cell r="L2502" t="str">
            <v>CONSTRUCCIÓN DE 378 MTS LINEALES DE PLACA HUELLA TIPO INVIAS EN EL AREA RURAL DE SAN JOSÉ, CALDAS, OCCIDENTE</v>
          </cell>
          <cell r="M2502">
            <v>95</v>
          </cell>
          <cell r="N2502">
            <v>99.91</v>
          </cell>
          <cell r="O2502" t="str">
            <v>TERMINADO</v>
          </cell>
        </row>
        <row r="2503">
          <cell r="K2503">
            <v>2014176650002</v>
          </cell>
          <cell r="L2503" t="str">
            <v>FORTALECIMIENTO DE LAS CADENAS  PRODUCTIVAS DE PLÁTANO, LULO Y AGUACATE EN EL MUNICIPIO DE SAN JOSÉ, CALDAS, OCCIDENTE</v>
          </cell>
          <cell r="M2503">
            <v>0</v>
          </cell>
          <cell r="N2503">
            <v>0</v>
          </cell>
          <cell r="O2503" t="str">
            <v>SIN CONTRATAR</v>
          </cell>
        </row>
        <row r="2504">
          <cell r="K2504">
            <v>2014176650003</v>
          </cell>
          <cell r="L2504" t="str">
            <v>ESTUDIO Y DISEÑOS PARA LA CONSTRUCCIÓN DE LA SEGUNDA PLANTA DEL COLEGIO SANTA TERESITA SAN JOSÉ, CALDAS, OCCIDENTE</v>
          </cell>
          <cell r="M2504">
            <v>100</v>
          </cell>
          <cell r="N2504">
            <v>100</v>
          </cell>
          <cell r="O2504" t="str">
            <v>PARA CIERRE</v>
          </cell>
        </row>
        <row r="2505">
          <cell r="K2505">
            <v>2012177770001</v>
          </cell>
          <cell r="L2505" t="str">
            <v>RENOVACIÓN Y OPTIMIZACIÓN DE LA INFRAESTRUCTURA VIAL DEL MUNICIPIO DE SUPÍA, CALDAS, OCCIDENTE</v>
          </cell>
          <cell r="M2505">
            <v>99.17</v>
          </cell>
          <cell r="N2505">
            <v>93.78</v>
          </cell>
          <cell r="O2505" t="str">
            <v>TERMINADO</v>
          </cell>
        </row>
        <row r="2506">
          <cell r="K2506">
            <v>2014177770001</v>
          </cell>
          <cell r="L2506" t="str">
            <v>REPOSICIÓN DEL PAVIMENTO RIGIDO DEL MUNICIPIO DE -- SUPÍA, CALDAS, OCCIDENTE</v>
          </cell>
          <cell r="M2506">
            <v>100</v>
          </cell>
          <cell r="N2506">
            <v>90.08</v>
          </cell>
          <cell r="O2506" t="str">
            <v>TERMINADO</v>
          </cell>
        </row>
        <row r="2507">
          <cell r="K2507">
            <v>2014177770002</v>
          </cell>
          <cell r="L2507" t="str">
            <v>ADECUACIÓN DE LA PLAZA DE MERCADO, PRIMERA ETAPA 1, DEL MUNICIPIO DE SUPÍA, CALDAS, OCCIDENTE</v>
          </cell>
          <cell r="M2507">
            <v>99.82</v>
          </cell>
          <cell r="N2507">
            <v>101.26</v>
          </cell>
          <cell r="O2507" t="str">
            <v>TERMINADO</v>
          </cell>
        </row>
        <row r="2508">
          <cell r="K2508">
            <v>2013178670001</v>
          </cell>
          <cell r="L2508" t="str">
            <v>ADQUISICIÓN DE MAQUINARIA (MOTONIVELADORA Y VIBROCOMPACTADOR) PARA REALIZAR MANTENIMIENTO PERIODICO A LAS VIAS DEL MUNICIPIO DE VICTORIA, CALDAS, OCCIDENTE</v>
          </cell>
          <cell r="M2508">
            <v>100</v>
          </cell>
          <cell r="N2508">
            <v>96.54</v>
          </cell>
          <cell r="O2508" t="str">
            <v>PARA CIERRE</v>
          </cell>
        </row>
        <row r="2509">
          <cell r="K2509">
            <v>2015178670001</v>
          </cell>
          <cell r="L2509" t="str">
            <v>ADECUACIÓN DE VÍAS URBANAS EN CONCRETO HIDRAÚLICO SOBRE LA CARRERA 6 ENTRE CALLES 5 Y 7 DEL MUNICIPIO DE VICTORIA, CALDAS.</v>
          </cell>
          <cell r="M2509">
            <v>100</v>
          </cell>
          <cell r="N2509">
            <v>99.2</v>
          </cell>
          <cell r="O2509" t="str">
            <v>TERMINADO</v>
          </cell>
        </row>
        <row r="2510">
          <cell r="K2510">
            <v>2015178670002</v>
          </cell>
          <cell r="L2510" t="str">
            <v>ADECUACIÓN DE VÍAS EN PLACA HUELLA DEL MUNICIPIO DE VICTORIA, CALDAS.</v>
          </cell>
          <cell r="M2510">
            <v>100</v>
          </cell>
          <cell r="N2510">
            <v>99.95</v>
          </cell>
          <cell r="O2510" t="str">
            <v>TERMINADO</v>
          </cell>
        </row>
        <row r="2511">
          <cell r="K2511">
            <v>2013178730008</v>
          </cell>
          <cell r="L2511" t="str">
            <v>ADQUISICIÓN DE UNA UNIDAD MOVIL DE SALUD PARA EL MUNICIPIO VILLAMARÍA, CALDAS, OCCIDENTE</v>
          </cell>
          <cell r="M2511">
            <v>100</v>
          </cell>
          <cell r="N2511">
            <v>100</v>
          </cell>
          <cell r="O2511" t="str">
            <v>CERRADO</v>
          </cell>
        </row>
        <row r="2512">
          <cell r="K2512">
            <v>2013178730007</v>
          </cell>
          <cell r="L2512" t="str">
            <v>CONSTRUCCIÓN DE LA SEGUNDA ETAPA DE LA CANCHA SINTETICA DEL POLIDEPORTIVO DE VILLAMARÍA, CALDAS, OCCIDENTE</v>
          </cell>
          <cell r="M2512">
            <v>100</v>
          </cell>
          <cell r="N2512">
            <v>63.24</v>
          </cell>
          <cell r="O2512" t="str">
            <v>TERMINADO</v>
          </cell>
        </row>
        <row r="2513">
          <cell r="K2513">
            <v>2013178730010</v>
          </cell>
          <cell r="L2513" t="str">
            <v>ADECUACIÓN ESTABLECIMIENTO PARA LA IMPLEMENTACIÓN DE UN PUNTO VIVE DIGITAL VILLAMARÍA, CALDAS, OCCIDENTE</v>
          </cell>
          <cell r="M2513">
            <v>100</v>
          </cell>
          <cell r="N2513">
            <v>22.89</v>
          </cell>
          <cell r="O2513" t="str">
            <v>TERMINADO</v>
          </cell>
        </row>
        <row r="2514">
          <cell r="K2514">
            <v>2013178730011</v>
          </cell>
          <cell r="L2514" t="str">
            <v>CONSTRUCCIÓN DE 79 VIVIENDAS DEL PROYECTO VILLA ESPERANZA, DE VILLAMARÍA, CALDAS, OCCIDENTE</v>
          </cell>
          <cell r="M2514">
            <v>100</v>
          </cell>
          <cell r="N2514">
            <v>35.99</v>
          </cell>
          <cell r="O2514" t="str">
            <v>TERMINADO</v>
          </cell>
        </row>
        <row r="2515">
          <cell r="K2515">
            <v>2013178730012</v>
          </cell>
          <cell r="L2515" t="str">
            <v>CONSTRUCCIÓN DE 800 VIVIENDAS DE INTERÉS PRIORITARIO AHORRADORES VILLAMARÍA, CALDAS, OCCIDENTE</v>
          </cell>
          <cell r="M2515">
            <v>0</v>
          </cell>
          <cell r="N2515">
            <v>0</v>
          </cell>
          <cell r="O2515" t="str">
            <v>CONTRATADO SIN ACTA DE INICIO</v>
          </cell>
        </row>
        <row r="2516">
          <cell r="K2516">
            <v>2014178730001</v>
          </cell>
          <cell r="L2516" t="str">
            <v>CONSTRUCCIÓN DE UN TANQUE PARA EL ALMACENAMIENTO DE AGUA POTABLE EN EL BARRIO LA FLORIDA, DEL MUNICIPIO DE VILLAMARÍA, CALDAS, OCCIDENTE</v>
          </cell>
          <cell r="M2516">
            <v>0</v>
          </cell>
          <cell r="N2516">
            <v>0</v>
          </cell>
          <cell r="O2516" t="str">
            <v>CONTRATADO EN EJECUCIÓN</v>
          </cell>
        </row>
        <row r="2517">
          <cell r="K2517">
            <v>2014178730002</v>
          </cell>
          <cell r="L2517" t="str">
            <v>CONSTRUCCIÓN PARQUE INFANTIL PARA EL BARRIO LA FLORIDA VILLAMARÍA, CALDAS, OCCIDENTE</v>
          </cell>
          <cell r="M2517">
            <v>0</v>
          </cell>
          <cell r="N2517">
            <v>0</v>
          </cell>
          <cell r="O2517" t="str">
            <v>CONTRATADO EN EJECUCIÓN</v>
          </cell>
        </row>
        <row r="2518">
          <cell r="K2518">
            <v>2015178730001</v>
          </cell>
          <cell r="L2518" t="str">
            <v>RECUPERACIÓN PATINODROMO UNIDAD DEPORTIVA VILLA DIANA VILLAMARÍA, CALDAS, OCCIDENTE</v>
          </cell>
          <cell r="M2518">
            <v>100</v>
          </cell>
          <cell r="N2518">
            <v>0</v>
          </cell>
          <cell r="O2518" t="str">
            <v>TERMINADO</v>
          </cell>
        </row>
        <row r="2519">
          <cell r="K2519">
            <v>2015178730004</v>
          </cell>
          <cell r="L2519" t="str">
            <v>CONSTRUCCIÓN DE PAVIMENTO RÍGIDO EN EL SECTOR DE LA FLORESTA II Y LA CALLE 8 CON CARRERA 12 EN EL MUNICIPIO DE VILLAMARÍA, CALDAS, OCCIDENTE</v>
          </cell>
          <cell r="M2519">
            <v>0</v>
          </cell>
          <cell r="N2519">
            <v>0</v>
          </cell>
          <cell r="O2519" t="str">
            <v>CONTRATADO EN EJECUCIÓN</v>
          </cell>
        </row>
        <row r="2520">
          <cell r="K2520">
            <v>2012178770001</v>
          </cell>
          <cell r="L2520" t="str">
            <v>CONSTRUCCIÓN PAVIMENTACIÓN DE VÍAS VITERBO, CALDAS, OCCIDENTE</v>
          </cell>
          <cell r="M2520">
            <v>100</v>
          </cell>
          <cell r="N2520">
            <v>99.88</v>
          </cell>
          <cell r="O2520" t="str">
            <v>CERRADO</v>
          </cell>
        </row>
        <row r="2521">
          <cell r="K2521">
            <v>2013178770001</v>
          </cell>
          <cell r="L2521" t="str">
            <v>REHABILITACIÓN DE SEPARADORES DE LA CRA 8 ENTRECALLE 5 Y 8 DEL ARA URBANA VITERBO, CALDAS, OCCIDENTE</v>
          </cell>
          <cell r="M2521">
            <v>100</v>
          </cell>
          <cell r="N2521">
            <v>100</v>
          </cell>
          <cell r="O2521" t="str">
            <v>CERRADO</v>
          </cell>
        </row>
        <row r="2522">
          <cell r="K2522">
            <v>2013178770002</v>
          </cell>
          <cell r="L2522" t="str">
            <v>MEJORAMIENTO MEJORAR LAS CONDICONES DE VIDA DE LOS PRODUCTORES VITERBO, CALDAS, OCCIDENTE</v>
          </cell>
          <cell r="M2522">
            <v>100</v>
          </cell>
          <cell r="N2522">
            <v>97.62</v>
          </cell>
          <cell r="O2522" t="str">
            <v>TERMINADO</v>
          </cell>
        </row>
        <row r="2523">
          <cell r="K2523">
            <v>2013178770003</v>
          </cell>
          <cell r="L2523" t="str">
            <v>CONSTRUCCIÓN 3 PLACAS DEPORTIVAS  EN EL AREA RURAL DEL MUNICIPIO DE VITERBO VITERBO, CALDAS, OCCIDENTE</v>
          </cell>
          <cell r="M2523">
            <v>100</v>
          </cell>
          <cell r="N2523">
            <v>100</v>
          </cell>
          <cell r="O2523" t="str">
            <v>CERRADO</v>
          </cell>
        </row>
        <row r="2524">
          <cell r="K2524">
            <v>2013178770004</v>
          </cell>
          <cell r="L2524" t="str">
            <v>REMODELACIÓN 500 METROS CUADRADOS DE INFRAESTRUCTURA FÍSICA DEL PALACIO MUNICIPAL VITERBO, CALDAS, OCCIDENTE</v>
          </cell>
          <cell r="M2524">
            <v>100</v>
          </cell>
          <cell r="N2524">
            <v>100</v>
          </cell>
          <cell r="O2524" t="str">
            <v>TERMINADO</v>
          </cell>
        </row>
        <row r="2525">
          <cell r="K2525">
            <v>2013178770005</v>
          </cell>
          <cell r="L2525" t="str">
            <v>REMODELACIÓN CENTRO DE FORMACIÓN INTEGRAL PARA EL DESARROLLO CIUDADANO VITERBO, CALDAS, OCCIDENTE</v>
          </cell>
          <cell r="M2525">
            <v>100</v>
          </cell>
          <cell r="N2525">
            <v>100</v>
          </cell>
          <cell r="O2525" t="str">
            <v>TERMINADO</v>
          </cell>
        </row>
        <row r="2526">
          <cell r="K2526">
            <v>2013178770006</v>
          </cell>
          <cell r="L2526" t="str">
            <v>REMODELACIÓN PLANTELES EDUCATIVOS, AREA URBANA DEL MUNICIPIO DE VITERBO VITERBO, CALDAS, OCCIDENTE</v>
          </cell>
          <cell r="M2526">
            <v>100</v>
          </cell>
          <cell r="N2526">
            <v>100</v>
          </cell>
          <cell r="O2526" t="str">
            <v>TERMINADO</v>
          </cell>
        </row>
        <row r="2527">
          <cell r="K2527">
            <v>2013178770007</v>
          </cell>
          <cell r="L2527" t="str">
            <v>REPARACIÓN CONSTRUCCIÓN Y REPARCHEO DE VÍAS URBANAS  EN EL MUNICIPIO DE VITERBO VITERBO, CALDAS, OCCIDENTE</v>
          </cell>
          <cell r="M2527">
            <v>100</v>
          </cell>
          <cell r="N2527">
            <v>100</v>
          </cell>
          <cell r="O2527" t="str">
            <v>CERRADO</v>
          </cell>
        </row>
        <row r="2528">
          <cell r="K2528">
            <v>2015178770001</v>
          </cell>
          <cell r="L2528" t="str">
            <v>CONSTRUCCIÓN Y TERMINACIÓN DE LA CUBIERTA DEL COLISEO EN EL MUNICIPIO DE VITERBO, CALDAS, OCCIDENTE</v>
          </cell>
          <cell r="M2528">
            <v>0</v>
          </cell>
          <cell r="N2528">
            <v>0</v>
          </cell>
          <cell r="O2528" t="str">
            <v>CONTRATADO EN EJECUCIÓN</v>
          </cell>
        </row>
        <row r="2529">
          <cell r="K2529">
            <v>2013180290001</v>
          </cell>
          <cell r="L2529" t="str">
            <v>SUMINISTRO E INSTALACIÓN DEL FLUIDO ELÉCTRICO EN EL MUNICIPIO DE ALBANIA, CAQUETÁ, AMAZONÍA</v>
          </cell>
          <cell r="M2529">
            <v>99.72</v>
          </cell>
          <cell r="N2529">
            <v>99.03</v>
          </cell>
          <cell r="O2529" t="str">
            <v>TERMINADO</v>
          </cell>
        </row>
        <row r="2530">
          <cell r="K2530">
            <v>2013180290002</v>
          </cell>
          <cell r="L2530" t="str">
            <v>MEJORAMIENTO DE LA CANCHA DE FUTBOL DEL CASCO URBANO DEL MUNICIPIO DE ALBANIA, CAQUETÁ, AMAZONÍA</v>
          </cell>
          <cell r="M2530">
            <v>99.54</v>
          </cell>
          <cell r="N2530">
            <v>99.97</v>
          </cell>
          <cell r="O2530" t="str">
            <v>TERMINADO</v>
          </cell>
        </row>
        <row r="2531">
          <cell r="K2531">
            <v>2014180290001</v>
          </cell>
          <cell r="L2531" t="str">
            <v>MEJORAMIENTO DE LA VÌA EL ROSAL, EL TRIUNFO, LA ESPERANZA Y LA SARDINA DEL MUNICIPIO DE ALBANIA, CAQUETÁ, AMAZONÍA</v>
          </cell>
          <cell r="M2531">
            <v>99.24</v>
          </cell>
          <cell r="N2531">
            <v>98.83</v>
          </cell>
          <cell r="O2531" t="str">
            <v>CERRADO</v>
          </cell>
        </row>
        <row r="2532">
          <cell r="K2532">
            <v>2015180290001</v>
          </cell>
          <cell r="L2532" t="str">
            <v>REHABILITACIÓN Y PAVIMENTACION DE VIAS URBANAS DEL MUNICIPIO DE ALBANIA, CAQUETÁ, AMAZONÍA</v>
          </cell>
          <cell r="M2532">
            <v>100</v>
          </cell>
          <cell r="N2532">
            <v>100</v>
          </cell>
          <cell r="O2532" t="str">
            <v>CERRADO</v>
          </cell>
        </row>
        <row r="2533">
          <cell r="K2533">
            <v>2015180290002</v>
          </cell>
          <cell r="L2533" t="str">
            <v>CONSTRUCCIÓN DE BOX-CULVERT EN EL RESGUARDO INDIGENA PIJAOS DE LA VEREDA CHUSCALOSA DEL MUNICIPIO ALBANIA - CAQUETÁ</v>
          </cell>
          <cell r="M2533">
            <v>100</v>
          </cell>
          <cell r="N2533">
            <v>93.46</v>
          </cell>
          <cell r="O2533" t="str">
            <v>TERMINADO</v>
          </cell>
        </row>
        <row r="2534">
          <cell r="K2534">
            <v>2013180940001</v>
          </cell>
          <cell r="L2534" t="str">
            <v>REHABILITACIÓN Y PAVIMENTACIÓN DE 1390 METROS LINEALES DE VÍAS URBANAS DEL MUNICIPIO DE BELÉN DE LOS ANDAQUIES, CAQUETÁ, AMAZONÍA</v>
          </cell>
          <cell r="M2534">
            <v>100</v>
          </cell>
          <cell r="N2534">
            <v>100</v>
          </cell>
          <cell r="O2534" t="str">
            <v>CERRADO</v>
          </cell>
        </row>
        <row r="2535">
          <cell r="K2535">
            <v>2014180940001</v>
          </cell>
          <cell r="L2535" t="str">
            <v>CONSTRUCCIÓN PUENTE VEHICULAR CORREGIMIENTO LA MONO DEL MUNICIPIO BELÉN DE LOS ANDAQUIES EN EL DEPARTAMENTO DEL CAQUETÁ.</v>
          </cell>
          <cell r="M2535">
            <v>100</v>
          </cell>
          <cell r="N2535">
            <v>100</v>
          </cell>
          <cell r="O2535" t="str">
            <v>PARA CIERRE</v>
          </cell>
        </row>
        <row r="2536">
          <cell r="K2536">
            <v>2013000060042</v>
          </cell>
          <cell r="L2536" t="str">
            <v>SANEAMIENTO DE PROPIEDADES INMUEBLES EN EL AREA URBANA Y CENTROS POBLADOS EN 15 MUNICIPIOS DEPARTAMENTOS CAQUETÁ Y PUTUMAYO. AMAZONIA</v>
          </cell>
          <cell r="M2536">
            <v>65.73</v>
          </cell>
          <cell r="N2536">
            <v>72.22</v>
          </cell>
          <cell r="O2536" t="str">
            <v>CONTRATADO EN EJECUCIÓN</v>
          </cell>
        </row>
        <row r="2537">
          <cell r="K2537">
            <v>2012000010003</v>
          </cell>
          <cell r="L2537" t="str">
            <v>SERVICIO PRESTAR EL SERVICIO DE ALIMENTACIÓN ESCOLAR EN EL DEPARTAMENTO DE CAQUETÁ AMAZONÍA, CAQUETÁ, TODO EL DEPARTAMENTO</v>
          </cell>
          <cell r="M2537">
            <v>100</v>
          </cell>
          <cell r="N2537">
            <v>98.91</v>
          </cell>
          <cell r="O2537" t="str">
            <v>TERMINADO</v>
          </cell>
        </row>
        <row r="2538">
          <cell r="K2538">
            <v>2012000060019</v>
          </cell>
          <cell r="L2538" t="str">
            <v>AMPLIACIÓN DE COBERTURA EN LA EDUCACIÓN SUPERIOR A TRAVÉS DEL PROCESO DE ARTICULACIÓN CON LA MEDIA TÉCNICA EN EL DEPARTAMENTO DEL CAQUETÁ, AMAZONÍA</v>
          </cell>
          <cell r="M2538">
            <v>8.33</v>
          </cell>
          <cell r="N2538">
            <v>14.9</v>
          </cell>
          <cell r="O2538" t="str">
            <v>CONTRATADO EN EJECUCIÓN</v>
          </cell>
        </row>
        <row r="2539">
          <cell r="K2539">
            <v>2012000060020</v>
          </cell>
          <cell r="L2539" t="str">
            <v>CONSTRUCCIÓN ALCANTARILLADO  DE AGUAS RESIDUALES CAQUETÁ, TODO EL DEPARTAMENTO</v>
          </cell>
          <cell r="M2539">
            <v>87.44</v>
          </cell>
          <cell r="N2539">
            <v>78.09</v>
          </cell>
          <cell r="O2539" t="str">
            <v>CONTRATADO EN EJECUCIÓN</v>
          </cell>
        </row>
        <row r="2540">
          <cell r="K2540">
            <v>2012000060021</v>
          </cell>
          <cell r="L2540" t="str">
            <v>ESTUDIO Y DISEÑO DE LAS VÍAS PAUJIL-CARTAGENA DEL CHAIRÁ; CRUCE RUTA 65-PALETARÁ; LA YE-MILAN; MORELIA-VALPARAISO-SOLITA AMAZONÍA, CAQUETÁ</v>
          </cell>
          <cell r="M2540">
            <v>100</v>
          </cell>
          <cell r="N2540">
            <v>98.68</v>
          </cell>
          <cell r="O2540" t="str">
            <v>TERMINADO</v>
          </cell>
        </row>
        <row r="2541">
          <cell r="K2541">
            <v>2012000060022</v>
          </cell>
          <cell r="L2541" t="str">
            <v>MEJORAMIENTO DE LA COMPETITIVIDAD DEL SUBSECTOR PANELERO EN EL DEPARTAMENTO DE CAQUETA</v>
          </cell>
          <cell r="M2541">
            <v>69.489999999999995</v>
          </cell>
          <cell r="N2541">
            <v>69.290000000000006</v>
          </cell>
          <cell r="O2541" t="str">
            <v>CONTRATADO EN EJECUCIÓN</v>
          </cell>
        </row>
        <row r="2542">
          <cell r="K2542">
            <v>2012000060023</v>
          </cell>
          <cell r="L2542" t="str">
            <v>FORTALECIMIENTO DE LAS ORGANIZACIONES INDIGENAS DEL DEPARTAMENTO DE CAQUETA</v>
          </cell>
          <cell r="M2542">
            <v>100</v>
          </cell>
          <cell r="N2542">
            <v>100</v>
          </cell>
          <cell r="O2542" t="str">
            <v>TERMINADO</v>
          </cell>
        </row>
        <row r="2543">
          <cell r="K2543">
            <v>2012000060024</v>
          </cell>
          <cell r="L2543" t="str">
            <v>FORTALECIMIENTO FOMENTO Y COMERCIALIZACIÓN DE LA PRODUCCIÓN DE LARVAS DE ARAWANA MEDIANTE LA INSTALACIÓN DE UNIDADES RURALES  DE CRÍA EN CAQUETÁ Y PUTUMAYO</v>
          </cell>
          <cell r="M2543">
            <v>87.97</v>
          </cell>
          <cell r="N2543">
            <v>83.62</v>
          </cell>
          <cell r="O2543" t="str">
            <v>CONTRATADO EN EJECUCIÓN</v>
          </cell>
        </row>
        <row r="2544">
          <cell r="K2544">
            <v>2012000060025</v>
          </cell>
          <cell r="L2544" t="str">
            <v>MANTENIMIENTO DE LA MALLA VIAL DEL CAQUETÁ, APROVECHANDO LA EXPLOTACIÓN DE LA MINA DE ASFALTITA LAS PAVAS; EN LOS MUNICIPIOS DE FLORENCIA, CURILLO, LA MONTAÑITA, SAN JOSÉ DEL FRAGUA, SAN VICENTE DEL CAGÚAN Y EL PAUJIL.</v>
          </cell>
          <cell r="M2544">
            <v>60.59</v>
          </cell>
          <cell r="N2544">
            <v>66.37</v>
          </cell>
          <cell r="O2544" t="str">
            <v>CONTRATADO EN EJECUCIÓN</v>
          </cell>
        </row>
        <row r="2545">
          <cell r="K2545">
            <v>2012000060027</v>
          </cell>
          <cell r="L2545" t="str">
            <v>ESTUDIO Y DISEÑO TECNICO PARA LA CONSTRUCCION DE BIBLIOTECAS, CENTROS CULTURALES-CASA TALLER Y POLIDEPORTIVOS EN CAQUETÁ, AMAZONÍA</v>
          </cell>
          <cell r="M2545">
            <v>100</v>
          </cell>
          <cell r="N2545">
            <v>99.99</v>
          </cell>
          <cell r="O2545" t="str">
            <v>CERRADO</v>
          </cell>
        </row>
        <row r="2546">
          <cell r="K2546">
            <v>2013000060007</v>
          </cell>
          <cell r="L2546" t="str">
            <v>MEJORAMIENTO DEL REORDENAMIENTO FÍSICO-FUNCIONAL Y VULNERABILIDAD SÍSMICA EN 18 IPS PÚBLICAS DE TODO EL DEPARTAMENTO, CAQUETÁ, AMAZONÍA</v>
          </cell>
          <cell r="M2546">
            <v>100</v>
          </cell>
          <cell r="N2546">
            <v>61.06</v>
          </cell>
          <cell r="O2546" t="str">
            <v>TERMINADO</v>
          </cell>
        </row>
        <row r="2547">
          <cell r="K2547">
            <v>2013000060008</v>
          </cell>
          <cell r="L2547" t="str">
            <v>AMPLIACIÓN DEL LABORATORIO DE SALUD PÚBLICA DEPARTAMENTAL DEL CAQUETÁ</v>
          </cell>
          <cell r="M2547">
            <v>100</v>
          </cell>
          <cell r="N2547">
            <v>99.73</v>
          </cell>
          <cell r="O2547" t="str">
            <v>TERMINADO</v>
          </cell>
        </row>
        <row r="2548">
          <cell r="K2548">
            <v>2013000060009</v>
          </cell>
          <cell r="L2548" t="str">
            <v>DOTACIÓN DE EQUIPOS Y AMBULANCIAS PARA IPS PÚBLICAS DEL DEPARTAMENTO DE CAQUETÁ, AMAZONÍA</v>
          </cell>
          <cell r="M2548">
            <v>100</v>
          </cell>
          <cell r="N2548">
            <v>35.4</v>
          </cell>
          <cell r="O2548" t="str">
            <v>TERMINADO</v>
          </cell>
        </row>
        <row r="2549">
          <cell r="K2549">
            <v>2013000060027</v>
          </cell>
          <cell r="L2549" t="str">
            <v>FORTALECIMIENTO DE LA EDUCACION BILINGÜE EN EL SISTEMA EDUCATIVO OFICIAL DEL DEPARTAMENTO DE CAQUETÁ.</v>
          </cell>
          <cell r="M2549">
            <v>99.8</v>
          </cell>
          <cell r="N2549">
            <v>99.98</v>
          </cell>
          <cell r="O2549" t="str">
            <v>TERMINADO</v>
          </cell>
        </row>
        <row r="2550">
          <cell r="K2550">
            <v>2013000060033</v>
          </cell>
          <cell r="L2550" t="str">
            <v>MEJORAMIENTO DE CONDICIONES DE HABITABILIDAD PARA LA POBLACÍON MÁS POBRE Y VICTIMA DEL CONFLICTO ARMADO EN EL DEPARTAMENTO DEL CAQUETÁ</v>
          </cell>
          <cell r="M2550">
            <v>100</v>
          </cell>
          <cell r="N2550">
            <v>100</v>
          </cell>
          <cell r="O2550" t="str">
            <v>CERRADO</v>
          </cell>
        </row>
        <row r="2551">
          <cell r="K2551">
            <v>2013000060037</v>
          </cell>
          <cell r="L2551" t="str">
            <v>IMPLEMENTACIÓN DE LA POLITICA DE GESTION DEL RIESGO EN EL DEPARTAMENTO DEL CAQUETÁ.</v>
          </cell>
          <cell r="M2551">
            <v>0.03</v>
          </cell>
          <cell r="N2551">
            <v>0</v>
          </cell>
          <cell r="O2551" t="str">
            <v>CONTRATADO EN EJECUCIÓN</v>
          </cell>
        </row>
        <row r="2552">
          <cell r="K2552">
            <v>2013000060102</v>
          </cell>
          <cell r="L2552" t="str">
            <v>FORTALECIMIENTO DEL SECTOR GANADERO A TRAVÉS DE LA CERTIFICACIÓN DE FINCAS COMO LIBRE DE BRUCELOSIS Y TUBERCULOSIS EN EL DEPARTAMENTO DEL CAQUETÁ</v>
          </cell>
          <cell r="M2552">
            <v>19.809999999999999</v>
          </cell>
          <cell r="N2552">
            <v>40</v>
          </cell>
          <cell r="O2552" t="str">
            <v>CONTRATADO EN EJECUCIÓN</v>
          </cell>
        </row>
        <row r="2553">
          <cell r="K2553">
            <v>2013000100051</v>
          </cell>
          <cell r="L2553" t="str">
            <v>RESTAURACIÓN DE ÁREAS DISTURBADAS POR IMPLEMENTACIÓN DE SISTEMAS PRODUCTIVOS AGROPECUARIOS EN EL DEPARTAMENTO CAQUETÁ</v>
          </cell>
          <cell r="M2553">
            <v>10.96</v>
          </cell>
          <cell r="N2553">
            <v>21.64</v>
          </cell>
          <cell r="O2553" t="str">
            <v>CONTRATADO EN EJECUCIÓN</v>
          </cell>
        </row>
        <row r="2554">
          <cell r="K2554">
            <v>2013000100064</v>
          </cell>
          <cell r="L2554" t="str">
            <v>AMPLIACIÓN DE LA BASE GENÉTICA DE CAUCHO NATURAL, CAQUETÁ, AMAZONÍA.</v>
          </cell>
          <cell r="M2554">
            <v>8.44</v>
          </cell>
          <cell r="N2554">
            <v>26.3</v>
          </cell>
          <cell r="O2554" t="str">
            <v>CONTRATADO EN EJECUCIÓN</v>
          </cell>
        </row>
        <row r="2555">
          <cell r="K2555">
            <v>2013000100164</v>
          </cell>
          <cell r="L2555" t="str">
            <v>IMPLEMENTACIÓN Y VALIDACIÓN DE MODELOS ALTERNATIVOS DE PRODUCCIÓN GANADERA EN EL DEPARTAMENTO DEL CAQUETÁ</v>
          </cell>
          <cell r="M2555">
            <v>50.55</v>
          </cell>
          <cell r="N2555">
            <v>31.8</v>
          </cell>
          <cell r="O2555" t="str">
            <v>CONTRATADO EN EJECUCIÓN</v>
          </cell>
        </row>
        <row r="2556">
          <cell r="K2556">
            <v>2013000100182</v>
          </cell>
          <cell r="L2556" t="str">
            <v>FORTALECIMIENTO DE LA CULTURA CIUDADANA Y DEMOCRATICA EN CIENCIA, TECNOLOGÍA E INNOVACIÓN A TRAVÉS DE LA INVESTIGACIÓN COMO ESTRATEGIA PEDAGÓGICA APOYADA EN LAS TIC, EN LOS 15 MUNICIPIOS NO CERTIFICADOS DEL DEPARTAMENTO DEL CAQUETÁ</v>
          </cell>
          <cell r="M2556">
            <v>73.569999999999993</v>
          </cell>
          <cell r="N2556">
            <v>74.12</v>
          </cell>
          <cell r="O2556" t="str">
            <v>CONTRATADO EN EJECUCIÓN</v>
          </cell>
        </row>
        <row r="2557">
          <cell r="K2557">
            <v>2013000100269</v>
          </cell>
          <cell r="L2557" t="str">
            <v>IMPLEMENTACIÓN DE ESTRATEGIAS DE INNOVACIÓN PARA CONTRIBUIR AL MEJORAMIENTO DE LA SOBERANIA Y LA SEGURIDAD ALIMENTARIA EN LOS MUNICIPIOS DE FLORENCIA Y PAUJIL DEL DEPARTAMENTO DEL CAQUETA</v>
          </cell>
          <cell r="M2557">
            <v>0</v>
          </cell>
          <cell r="N2557">
            <v>5.09</v>
          </cell>
          <cell r="O2557" t="str">
            <v>CONTRATADO EN EJECUCIÓN</v>
          </cell>
        </row>
        <row r="2558">
          <cell r="K2558">
            <v>2015000100084</v>
          </cell>
          <cell r="L2558" t="str">
            <v>FORMACIÓN DE CAPITAL HUMANO A NIVEL DE MAESTRÍA PARA EL FORTALECIMIENTO DE LAS CAPACIDADES DE I+D, INNOVACIÓN Y COMPETITIVIDAD TODO EL DEPARTAMENTO, CAQUETÁ, AMAZONÍA</v>
          </cell>
          <cell r="M2558">
            <v>0</v>
          </cell>
          <cell r="N2558">
            <v>0.5</v>
          </cell>
          <cell r="O2558" t="str">
            <v>CONTRATADO EN EJECUCIÓN</v>
          </cell>
        </row>
        <row r="2559">
          <cell r="K2559">
            <v>2013000060046</v>
          </cell>
          <cell r="L2559" t="str">
            <v>AMPLIACIÓN DE LA COBERTURA EDUCATIVA EN LA ZONA NORTE DEL DEPARTAMENTO DEL CAQUETÁ EN LOS MUNICIPIOS DE CARTAGENA DEL CHAIRA Y EL PAUJIL.</v>
          </cell>
          <cell r="M2559">
            <v>100</v>
          </cell>
          <cell r="N2559">
            <v>100</v>
          </cell>
          <cell r="O2559" t="str">
            <v>TERMINADO</v>
          </cell>
        </row>
        <row r="2560">
          <cell r="K2560">
            <v>2013000060071</v>
          </cell>
          <cell r="L2560" t="str">
            <v>REHABILITACIÓN Y PAVIMENTACIÓN DE LA MALLA VIAL DE LOS MUNICIPIOS DE ALBANIA, CARTAGENA DEL CHAIRA, EL PAUJIL Y LA MONTAÑITA - CAQUETÁ, AMAZONÍA</v>
          </cell>
          <cell r="M2560">
            <v>100</v>
          </cell>
          <cell r="N2560">
            <v>99.99</v>
          </cell>
          <cell r="O2560" t="str">
            <v>TERMINADO</v>
          </cell>
        </row>
        <row r="2561">
          <cell r="K2561">
            <v>2014000060025</v>
          </cell>
          <cell r="L2561" t="str">
            <v>MEJORAMIENTO DE LA CALIDAD DE VIDA DE LA POBLACIÓN CAQUETEÑA, MEDIANTE LA INTERVENCIÓN DE LAS MALLAS VIALES EN LOS CASCOS URBANOS DE LOS MUNICIPIOS DE CARTAGENA DEL CHAIRA, SAN JOSÉ DEL FRAGUA, EL DONCELLO  Y SOLITA</v>
          </cell>
          <cell r="M2561">
            <v>100</v>
          </cell>
          <cell r="N2561">
            <v>94.81</v>
          </cell>
          <cell r="O2561" t="str">
            <v>TERMINADO</v>
          </cell>
        </row>
        <row r="2562">
          <cell r="K2562">
            <v>2015000060006</v>
          </cell>
          <cell r="L2562" t="str">
            <v>CONSTRUCCIÓN DE REDES DE DISTRIBUCIÓN DE MEDIA Y BAJA TENSIÓN Y MONTAJE DE SUBESTACIÓN DE DISTRIBUCIÓN EN EL ÁREA RURAL DE LOS MUNICIPIOS DE FLORENCIA, EL DONCELLO Y BELÉN DE LOS ANDAQUÍES  - CAQUETÁ.</v>
          </cell>
          <cell r="M2562">
            <v>52.83</v>
          </cell>
          <cell r="N2562">
            <v>84.7</v>
          </cell>
          <cell r="O2562" t="str">
            <v>CONTRATADO EN EJECUCIÓN</v>
          </cell>
        </row>
        <row r="2563">
          <cell r="K2563">
            <v>2013000060034</v>
          </cell>
          <cell r="L2563" t="str">
            <v>CONSTRUCCIÓN GASODUCTO URBANO (PROPANODUCTO) Y CONEXIONES DE USUARIOS EN EL MUNICIPIO DE EL PAUJIL Y SAN JOSÉ DEL FRAGUA, DEPARTAMENTO DEL CAQUETÁ</v>
          </cell>
          <cell r="M2563">
            <v>53.14</v>
          </cell>
          <cell r="N2563">
            <v>35.79</v>
          </cell>
          <cell r="O2563" t="str">
            <v>CONTRATADO EN EJECUCIÓN</v>
          </cell>
        </row>
        <row r="2564">
          <cell r="K2564">
            <v>2015000060013</v>
          </cell>
          <cell r="L2564" t="str">
            <v>CONSTRUCCIÓN DE OBRAS DE ARTE VIALES  Y REHABILITACIÓN  DE VÍAS TERCIARIAS  DEL DEPARTAMENTO  DEL CAQUETÁ  EN LOS MUNICIPIOS DE EL PAUJIL Y LA MONTAÑITA</v>
          </cell>
          <cell r="M2564">
            <v>48.1</v>
          </cell>
          <cell r="N2564">
            <v>57.01</v>
          </cell>
          <cell r="O2564" t="str">
            <v>CONTRATADO EN EJECUCIÓN</v>
          </cell>
        </row>
        <row r="2565">
          <cell r="K2565">
            <v>2015000060012</v>
          </cell>
          <cell r="L2565" t="str">
            <v>CONSTRUCCIÓN DE OBRAS DE ARTE VIALES Y REHABILITACIÓN DE VÍAS TERCIARIAS DEL DEPARTAMENTO DEL CAQUETÁ EN LOS MUNICIPIOS DE SAN VICENTE DEL CAGUÁN, MORELIA, SAN JOSÉ DEL FRAGUA, ALBANIA, EL DONCELLO Y PUERTO RICO</v>
          </cell>
          <cell r="M2565">
            <v>67.400000000000006</v>
          </cell>
          <cell r="N2565">
            <v>66.209999999999994</v>
          </cell>
          <cell r="O2565" t="str">
            <v>CONTRATADO EN EJECUCIÓN</v>
          </cell>
        </row>
        <row r="2566">
          <cell r="K2566">
            <v>2013000060094</v>
          </cell>
          <cell r="L2566" t="str">
            <v>CONSTRUCCIÓN DE TRES ACUEDUCTOS MULTIVEREDALES EN LOS MUNICIPIOS DE BELEN DE LOS ANDAQUIES, LA MONTAÑITA Y SAN JOSE DEL FRAGUA DEL DEPARTAMENTO DEL CAQUETÁ</v>
          </cell>
          <cell r="M2566">
            <v>0</v>
          </cell>
          <cell r="N2566">
            <v>21.92</v>
          </cell>
          <cell r="O2566" t="str">
            <v>CONTRATADO EN EJECUCIÓN</v>
          </cell>
        </row>
        <row r="2567">
          <cell r="K2567">
            <v>2012000060026</v>
          </cell>
          <cell r="L2567" t="str">
            <v>CONSTRUCCIÓN DE 810 VIVIENDAS PARA LA POBLACIÓN DESPLAZADA DE LA ZONA NORTE DEL DEPARTAMENTO DEL CAQUETA EN EL MUNICIPIO DE SAN VICENTE DEL CAGUÁN, CAQUETÁ, AMAZONÍA</v>
          </cell>
          <cell r="M2567">
            <v>13.33</v>
          </cell>
          <cell r="N2567">
            <v>15.23</v>
          </cell>
          <cell r="O2567" t="str">
            <v>CONTRATADO EN EJECUCIÓN</v>
          </cell>
        </row>
        <row r="2568">
          <cell r="K2568">
            <v>2013000060025</v>
          </cell>
          <cell r="L2568" t="str">
            <v>CONSTRUCCIÓN DE VIVIENDAS DE INTERES PRIORITARIO PARA FAMILIAS VULNERABLES DEL SOLITA, CAQUETÁ, AMAZONÍA</v>
          </cell>
          <cell r="M2568">
            <v>16.47</v>
          </cell>
          <cell r="N2568">
            <v>23.7</v>
          </cell>
          <cell r="O2568" t="str">
            <v>CONTRATADO EN EJECUCIÓN</v>
          </cell>
        </row>
        <row r="2569">
          <cell r="K2569">
            <v>2014000060010</v>
          </cell>
          <cell r="L2569" t="str">
            <v>REHABILITACIÓN Y PAVIMENTACION VIAS RURALES DE LOS MUNICIPIOS DE CARTAGENA DEL CHAIRA, LA MONTAÑITA, MORELIA, PUERTO RICO, SOLITA Y VALPARAISO DEL DEPARTAMENTO DE CAQUETA</v>
          </cell>
          <cell r="M2569">
            <v>36.97</v>
          </cell>
          <cell r="N2569">
            <v>100</v>
          </cell>
          <cell r="O2569" t="str">
            <v>CONTRATADO EN EJECUCIÓN</v>
          </cell>
        </row>
        <row r="2570">
          <cell r="K2570">
            <v>2012000060030</v>
          </cell>
          <cell r="L2570" t="str">
            <v>IMPLEMENTACIÓN PROGRAMA PARA LA MASIFICACIÓN DEL SERVICIO DE GAS COMBUSTIBLE DOMICILIARIO POR REDES FÍSICAS EN 13 MUNICIPIOS DEL DEPARTAMENTO DEL CAQUETÁ</v>
          </cell>
          <cell r="M2570">
            <v>100</v>
          </cell>
          <cell r="N2570">
            <v>90.27</v>
          </cell>
          <cell r="O2570" t="str">
            <v>TERMINADO</v>
          </cell>
        </row>
        <row r="2571">
          <cell r="K2571">
            <v>2014000060009</v>
          </cell>
          <cell r="L2571" t="str">
            <v>AMPLIACIÓN DE LA INFRAESTRUCTURA FISICA II ETAPA EN LA INSTITUCION EDUCATIVA MARCO FIDEL SUAREZ EN LOS MUNICIPIOS DE EL DONCELLO Y PUERTO RICO DEL DEPARTAMENTO DEL CAQUETA</v>
          </cell>
          <cell r="M2571">
            <v>71.290000000000006</v>
          </cell>
          <cell r="N2571">
            <v>61.44</v>
          </cell>
          <cell r="O2571" t="str">
            <v>CONTRATADO EN EJECUCIÓN</v>
          </cell>
        </row>
        <row r="2572">
          <cell r="K2572">
            <v>2012000100145</v>
          </cell>
          <cell r="L2572" t="str">
            <v>FORTALECIMIENTO PROGRAMA ONDAS COLCIENCIAS TODO EL DEPARTAMENTO, CAQUETÁ, AMAZONÍA</v>
          </cell>
          <cell r="M2572">
            <v>82.62</v>
          </cell>
          <cell r="N2572">
            <v>74.540000000000006</v>
          </cell>
          <cell r="O2572" t="str">
            <v>CONTRATADO EN EJECUCIÓN</v>
          </cell>
        </row>
        <row r="2573">
          <cell r="K2573">
            <v>2012181500003</v>
          </cell>
          <cell r="L2573" t="str">
            <v>CONSTRUCCIÓN AMPLIACION Y REMODELACION DE REDES ELECTRICAS DE LA CIUDADELA CHAIRENSE, INCLUYE MEJORAMIENTO DE LA SUBESTACION CARTAGENA DEL CHAIRÁ, CAQUETÁ, AMAZONÍA</v>
          </cell>
          <cell r="M2573">
            <v>100</v>
          </cell>
          <cell r="N2573">
            <v>99.85</v>
          </cell>
          <cell r="O2573" t="str">
            <v>TERMINADO</v>
          </cell>
        </row>
        <row r="2574">
          <cell r="K2574">
            <v>2012181500004</v>
          </cell>
          <cell r="L2574" t="str">
            <v>ESTUDIOS Y DISEÑOS PARA LA FORMULACIÓN DEL PLAN MAESTRO DE PAVIMENTACIÓN DEL MUNICIPIO DE CARTAGENA DEL CHAIRÁ, CAQUETÁ, AMAZONÍA</v>
          </cell>
          <cell r="M2574">
            <v>100</v>
          </cell>
          <cell r="N2574">
            <v>100</v>
          </cell>
          <cell r="O2574" t="str">
            <v>CERRADO</v>
          </cell>
        </row>
        <row r="2575">
          <cell r="K2575">
            <v>2013181500002</v>
          </cell>
          <cell r="L2575" t="str">
            <v>DESARROLLO DE  LA FASE I DEL PLAN MAESTRO DE PAVIMENTACIÓN DE LAS VÍAS DEL CASCO URBANO DEL MUNICIPIO CARTAGENA DEL CHAIRÁ, CAQUETÁ, AMAZONÍA</v>
          </cell>
          <cell r="M2575">
            <v>100</v>
          </cell>
          <cell r="N2575">
            <v>76.11</v>
          </cell>
          <cell r="O2575" t="str">
            <v>TERMINADO</v>
          </cell>
        </row>
        <row r="2576">
          <cell r="K2576">
            <v>2014181500001</v>
          </cell>
          <cell r="L2576" t="str">
            <v>CONSTRUCCIÓN DE OBRAS PARA EL MEJORAMIENTO URBANO EN EL MUNICIPIO CARTAGENA DEL CHAIRÁ, DEPARTAMENTO DEL CAQUETÁ.</v>
          </cell>
          <cell r="M2576">
            <v>100</v>
          </cell>
          <cell r="N2576">
            <v>94.46</v>
          </cell>
          <cell r="O2576" t="str">
            <v>TERMINADO</v>
          </cell>
        </row>
        <row r="2577">
          <cell r="K2577">
            <v>2015181500002</v>
          </cell>
          <cell r="L2577" t="str">
            <v>MEJORAMIENTO DE LA CALIDAD DE VIDA DE LA POBLACION MEDIANTE LA INTERVENCION DEL PLAN MAESTRO DE PAVIMENTACION DEL CASCO URBANO EN EL BARRIO BELLA VISTA DEL MUNICIPIO DE CARTAGENA DEL CHAIRA DEPARTAMETO DEL CAQUETA</v>
          </cell>
          <cell r="M2577">
            <v>100</v>
          </cell>
          <cell r="N2577">
            <v>100</v>
          </cell>
          <cell r="O2577" t="str">
            <v>TERMINADO</v>
          </cell>
        </row>
        <row r="2578">
          <cell r="K2578">
            <v>2012182050001</v>
          </cell>
          <cell r="L2578" t="str">
            <v>REMODELACIÓN Y ADECUACION DEL PARQUE PRINCIPAL Y LOS ESPACIOS DE INTEGRACION LUDICOS Y COMUNITARIOS CURILLO, CAQUETÁ, AMAZONÍA</v>
          </cell>
          <cell r="M2578">
            <v>100</v>
          </cell>
          <cell r="N2578">
            <v>99.69</v>
          </cell>
          <cell r="O2578" t="str">
            <v>TERMINADO</v>
          </cell>
        </row>
        <row r="2579">
          <cell r="K2579">
            <v>2013182050001</v>
          </cell>
          <cell r="L2579" t="str">
            <v>ADECUACIÓN REPOSICION DE VIAS EN UBICADASEN EL CASCO URBANO DEL MUNICIPIO DE CURILLO, CAQUETÁ, AMAZONÍA</v>
          </cell>
          <cell r="M2579">
            <v>100</v>
          </cell>
          <cell r="N2579">
            <v>100</v>
          </cell>
          <cell r="O2579" t="str">
            <v>TERMINADO</v>
          </cell>
        </row>
        <row r="2580">
          <cell r="K2580">
            <v>2014182050001</v>
          </cell>
          <cell r="L2580" t="str">
            <v>MEJORAMIENTO ESTADIO MUNICIPAL DEL CASCO URBANO DEL MUNICIPIO DE CURILLO, CAQUETÁ</v>
          </cell>
          <cell r="M2580">
            <v>100</v>
          </cell>
          <cell r="N2580">
            <v>100</v>
          </cell>
          <cell r="O2580" t="str">
            <v>TERMINADO</v>
          </cell>
        </row>
        <row r="2581">
          <cell r="K2581">
            <v>2015182050001</v>
          </cell>
          <cell r="L2581" t="str">
            <v>ADECUACIÓN Y PAVIMENTACION EN CONCRETO VIAS URBANAS PARA EL MUNICIPIO DE CURILLO, CAQUETÁ, AMAZONÍA</v>
          </cell>
          <cell r="M2581">
            <v>100</v>
          </cell>
          <cell r="N2581">
            <v>97.08</v>
          </cell>
          <cell r="O2581" t="str">
            <v>TERMINADO</v>
          </cell>
        </row>
        <row r="2582">
          <cell r="K2582">
            <v>2012182470001</v>
          </cell>
          <cell r="L2582" t="str">
            <v>CONSTRUCCIÓN PLAZA DE MERCADO DE MAYORISTA Y MINORISTA EL DONCELLO, CAQUETÁ</v>
          </cell>
          <cell r="M2582">
            <v>100</v>
          </cell>
          <cell r="N2582">
            <v>100</v>
          </cell>
          <cell r="O2582" t="str">
            <v>CERRADO</v>
          </cell>
        </row>
        <row r="2583">
          <cell r="K2583">
            <v>2013182470001</v>
          </cell>
          <cell r="L2583" t="str">
            <v>CONSTRUCCIÓN SUPERFICIE DE UNA CANCHA MÚLTIPLE CON RECUBRIMIENTO SINTÉTICO PLEXIFOR SOBRE CONCRETO DEL COLEGIO CORINMACULADO DEL MUNICIPIO DE EL DONCELLO DEPARTAMENTO DEL CAQUETÁ</v>
          </cell>
          <cell r="M2583">
            <v>100</v>
          </cell>
          <cell r="N2583">
            <v>100</v>
          </cell>
          <cell r="O2583" t="str">
            <v>CERRADO</v>
          </cell>
        </row>
        <row r="2584">
          <cell r="K2584">
            <v>2013182470002</v>
          </cell>
          <cell r="L2584" t="str">
            <v>CONSTRUCCIÓN DE UNA SEGUNDA PLANTA EN LAS AULAS ESCOLARES DEL COLEGIO INSTITUCIÓN EDUCATIVA TÉCNICA EMPRESARIAL RUFINO QUICHOYA MUNICIPIO DE EL DONCELLO DEPARTAMENTO DEL CAQUETÁ</v>
          </cell>
          <cell r="M2584">
            <v>100</v>
          </cell>
          <cell r="N2584">
            <v>98.29</v>
          </cell>
          <cell r="O2584" t="str">
            <v>CERRADO</v>
          </cell>
        </row>
        <row r="2585">
          <cell r="K2585">
            <v>2013182470003</v>
          </cell>
          <cell r="L2585" t="str">
            <v>ADQUISICIÓN DE MAQUINARIA AGRICOLA TECNIFICADA PARA LOS PRODUCTORES CAMPESINOS DEL MUNICIPIO DE EL DONCELLO EN EL DEPARTAMENTO DEL CAQUETÁ</v>
          </cell>
          <cell r="M2585">
            <v>100</v>
          </cell>
          <cell r="N2585">
            <v>99.5</v>
          </cell>
          <cell r="O2585" t="str">
            <v>CERRADO</v>
          </cell>
        </row>
        <row r="2586">
          <cell r="K2586">
            <v>2014182470001</v>
          </cell>
          <cell r="L2586" t="str">
            <v>INVERSIONES INSTALACIÓN DE LAS REDES ELÉCTRICAS PARA LA PLAZA DE MERCADO MAYORISTA Y MINORISTA DEL MUNICIPIO DE EL DONCELLO CAQUETÁ EL DONCELLO, CAQUETÁ, AMAZONÍA</v>
          </cell>
          <cell r="M2586">
            <v>98.7</v>
          </cell>
          <cell r="N2586">
            <v>99.22</v>
          </cell>
          <cell r="O2586" t="str">
            <v>CERRADO</v>
          </cell>
        </row>
        <row r="2587">
          <cell r="K2587">
            <v>2014182470002</v>
          </cell>
          <cell r="L2587" t="str">
            <v>CONSTRUCCIÓN DE LA PRIMERA ETAPA DEL PARQUE TEMATICO RUTA DE LA VIDA Y RECONSTRUCCION Y ADECUACION DEL PARQUE EL RECREO EN EL MUNICIPIO DE EL DONCELLO DEPARTAMENTO DE CAQUETÁ</v>
          </cell>
          <cell r="M2587">
            <v>100</v>
          </cell>
          <cell r="N2587">
            <v>100</v>
          </cell>
          <cell r="O2587" t="str">
            <v>CERRADO</v>
          </cell>
        </row>
        <row r="2588">
          <cell r="K2588">
            <v>2015182470001</v>
          </cell>
          <cell r="L2588" t="str">
            <v>CONSTRUCCIÓN Y ADECUACION DE LA SEGUNDA ETAPA DEL PARQUE EL RECREO EN EL MUNICIPIO EL DONCELLO, DEPARTAMENTO DEL CAQUETA</v>
          </cell>
          <cell r="M2588">
            <v>100</v>
          </cell>
          <cell r="N2588">
            <v>100</v>
          </cell>
          <cell r="O2588" t="str">
            <v>CERRADO</v>
          </cell>
        </row>
        <row r="2589">
          <cell r="K2589">
            <v>2015182470002</v>
          </cell>
          <cell r="L2589" t="str">
            <v>SUMINISTRO DE MAQUINARIA PESADA PARA EL MEJORAMIENTO DE LA RED VIAL DEL MUNICIPIO DE EL DONCELLO EN EL DEPARTAMENTO DEL CAQUETÁ.</v>
          </cell>
          <cell r="M2589">
            <v>81.47</v>
          </cell>
          <cell r="N2589">
            <v>69.959999999999994</v>
          </cell>
          <cell r="O2589" t="str">
            <v>CONTRATADO EN EJECUCIÓN</v>
          </cell>
        </row>
        <row r="2590">
          <cell r="K2590">
            <v>2016182470001</v>
          </cell>
          <cell r="L2590" t="str">
            <v>CONDICIONES DE IGUALDAD  Y APORTE  PARA LA PAZ A LAS FAMILIAS  CON CARENCIA  DE VIVIENDA  EN EL MUNICIPIO DE EL DONCELLO - CAQUETÁ, FASE II</v>
          </cell>
          <cell r="M2590">
            <v>0</v>
          </cell>
          <cell r="N2590">
            <v>0</v>
          </cell>
          <cell r="O2590" t="str">
            <v>SIN CONTRATAR</v>
          </cell>
        </row>
        <row r="2591">
          <cell r="K2591">
            <v>2013182560001</v>
          </cell>
          <cell r="L2591" t="str">
            <v>MEJORAMIENTO DE VIVIENDA PARA LAS FAMILIAS EN CONDICIÓN DE POBREZA Y EXTREMA POBREZA, PERTENECIENTES AL MUNICIPIO EL PAUJIL, CAQUETÁ, AMAZONÍA</v>
          </cell>
          <cell r="M2591">
            <v>100</v>
          </cell>
          <cell r="N2591">
            <v>95.41</v>
          </cell>
          <cell r="O2591" t="str">
            <v>TERMINADO</v>
          </cell>
        </row>
        <row r="2592">
          <cell r="K2592">
            <v>2015182560002</v>
          </cell>
          <cell r="L2592" t="str">
            <v>MEJORAMIENTO DE VIVIENDA ETAPA II   PARA LAS FAMILIAS EN CONDICIÓN DE POBREZA Y EXTREMA POBREZA, PERTENECIENTES AL MUNICIPIO EL PAUJIL, CAQUETÁ, AMAZONÍA</v>
          </cell>
          <cell r="M2592">
            <v>0</v>
          </cell>
          <cell r="N2592">
            <v>0</v>
          </cell>
          <cell r="O2592" t="str">
            <v>SIN CONTRATAR</v>
          </cell>
        </row>
        <row r="2593">
          <cell r="K2593">
            <v>2012184100001</v>
          </cell>
          <cell r="L2593" t="str">
            <v>MEJORAMIENTO DE LAS VIAS EL LIBANO UNION PENEYA, SAN ISIDRO, MIRAMAR, LAS PALMERAS DEL MUNICIPIO DE LA MONTAÑITA, CAQUETÁ, AMAZONÍA</v>
          </cell>
          <cell r="M2593">
            <v>100</v>
          </cell>
          <cell r="N2593">
            <v>142.49</v>
          </cell>
          <cell r="O2593" t="str">
            <v>TERMINADO</v>
          </cell>
        </row>
        <row r="2594">
          <cell r="K2594">
            <v>2013184100001</v>
          </cell>
          <cell r="L2594" t="str">
            <v>CONSTRUCCIÓN DEL PUENTE VEHICULAR, VEREDA LA ARGENTINA DE LA QUEBRADA EL PATUNCHO DEL MUNICIPIO DE LA MONTAÑITA, CAQUETÁ, AMAZONÍA</v>
          </cell>
          <cell r="M2594">
            <v>100</v>
          </cell>
          <cell r="N2594">
            <v>100</v>
          </cell>
          <cell r="O2594" t="str">
            <v>CERRADO</v>
          </cell>
        </row>
        <row r="2595">
          <cell r="K2595">
            <v>2013184100002</v>
          </cell>
          <cell r="L2595" t="str">
            <v>MEJORAMIENTO E LA VIA CENTRO EDUCATIVO EL DIVISO DE LA VEREDA ARENOSA ALTA - CASERIO PEÑARANDA EN EL MUNICIPIO DE MONTAÑITA, DEPARTAMENTO DEL CAQUETÁ</v>
          </cell>
          <cell r="M2595">
            <v>100</v>
          </cell>
          <cell r="N2595">
            <v>100</v>
          </cell>
          <cell r="O2595" t="str">
            <v>CERRADO</v>
          </cell>
        </row>
        <row r="2596">
          <cell r="K2596">
            <v>2014184100001</v>
          </cell>
          <cell r="L2596" t="str">
            <v>CONSTRUCCIÓN DE DOS RESTAURANTES  Y TRES AULAS ESCOLARES PARA EL MEJORAMIENTO DE LA CALIDAD DE VIDA EDUCATIVA EN EL MUNICIPIO DE LA MONTAÑITA, CAQUETÁ, AMAZONÍA</v>
          </cell>
          <cell r="M2596">
            <v>100</v>
          </cell>
          <cell r="N2596">
            <v>100</v>
          </cell>
          <cell r="O2596" t="str">
            <v>PARA CIERRE</v>
          </cell>
        </row>
        <row r="2597">
          <cell r="K2597">
            <v>2015184100001</v>
          </cell>
          <cell r="L2597" t="str">
            <v>MEJORAMIENTO LOSA POLIDEPORTIVA EN LA INSPECCION DE ITARCA EN EL MUNICIPIO DE LA MONTAÑITA DEPARTAMENTO DEL CAQUETA</v>
          </cell>
          <cell r="M2597">
            <v>100</v>
          </cell>
          <cell r="N2597">
            <v>100</v>
          </cell>
          <cell r="O2597" t="str">
            <v>CERRADO</v>
          </cell>
        </row>
        <row r="2598">
          <cell r="K2598">
            <v>2015184100002</v>
          </cell>
          <cell r="L2598" t="str">
            <v>CONSTRUCCIÓN DE REDES DE ALUMBRADO PUBLICO PARA LA CANCHA DE FUTBOL DEL MUNICIPIO DE LA MONTAÑITA DEPARTAMENTO DEL CAQUETA</v>
          </cell>
          <cell r="M2598">
            <v>100</v>
          </cell>
          <cell r="N2598">
            <v>99.46</v>
          </cell>
          <cell r="O2598" t="str">
            <v>CERRADO</v>
          </cell>
        </row>
        <row r="2599">
          <cell r="K2599">
            <v>2015184100005</v>
          </cell>
          <cell r="L2599" t="str">
            <v>CONSTRUCCIÓN DE POLIDEPORTIVO EN EL BARRIO EL JARDÍN DE LA INSPECCIÓN DE LA UNIÓN PENEYA EN EL MUNICIPIO DE LA MONTAÑITA, CAQUETÁ</v>
          </cell>
          <cell r="M2599">
            <v>100</v>
          </cell>
          <cell r="N2599">
            <v>98.37</v>
          </cell>
          <cell r="O2599" t="str">
            <v>PARA CIERRE</v>
          </cell>
        </row>
        <row r="2600">
          <cell r="K2600">
            <v>2015184100008</v>
          </cell>
          <cell r="L2600" t="str">
            <v>ESTUDIOS Y DISEÑOS PARA EL PROYECTO DE CONSTRUCCIÓN DE PUENTE PEATONAL EN LA VEREDA LOS ALPINOS DEL MUNICIPIO DE LA MONTAÑITA, CAQUETÁ.</v>
          </cell>
          <cell r="M2600">
            <v>100</v>
          </cell>
          <cell r="N2600">
            <v>92.83</v>
          </cell>
          <cell r="O2600" t="str">
            <v>TERMINADO</v>
          </cell>
        </row>
        <row r="2601">
          <cell r="K2601">
            <v>2012184600002</v>
          </cell>
          <cell r="L2601" t="str">
            <v>MANTENIMIENTO PAVIMENTACIÓN VÍAS VEHÍCULARES UBICADAS EN EL CASCO URBANO MILÁN, CAQUETÁ, AMAZONÍA</v>
          </cell>
          <cell r="M2601">
            <v>100</v>
          </cell>
          <cell r="N2601">
            <v>99.99</v>
          </cell>
          <cell r="O2601" t="str">
            <v>PARA CIERRE</v>
          </cell>
        </row>
        <row r="2602">
          <cell r="K2602">
            <v>2013184600002</v>
          </cell>
          <cell r="L2602" t="str">
            <v>CONSTRUCCIÓN Y DOTACION GIMNASIO DEPORTIVO PARA LA INSPECCION DE SAN ANTONIO DE GETUCHA DEL MUNICIPIO DE MILÁN, CAQUETÁ, AMAZONÍA</v>
          </cell>
          <cell r="M2602">
            <v>100</v>
          </cell>
          <cell r="N2602">
            <v>100</v>
          </cell>
          <cell r="O2602" t="str">
            <v>TERMINADO</v>
          </cell>
        </row>
        <row r="2603">
          <cell r="K2603">
            <v>2013184600003</v>
          </cell>
          <cell r="L2603" t="str">
            <v>MANTENIMIENTO Y PAVIMENTACIÓN DE LAS VÍAS DEL CASCO URBANO DE LA INSPECCIÓN DE POLÍCIA SAN ANTONIO DE GETUCHA, EN EL MUNICIPIO DE MILAN EN EL DEPARTAMENTO DEL CAQUETÁ.</v>
          </cell>
          <cell r="M2603">
            <v>100</v>
          </cell>
          <cell r="N2603">
            <v>100</v>
          </cell>
          <cell r="O2603" t="str">
            <v>TERMINADO</v>
          </cell>
        </row>
        <row r="2604">
          <cell r="K2604">
            <v>2013184600004</v>
          </cell>
          <cell r="L2604" t="str">
            <v>CONSTRUCCIÓN DEL MUELLE FLUVIAL DEL RESGUARDO INDIGENA GETUCHA DEL MUNICIPIO DE PUERTO MILAN, DEPARTAMENTO DEL CAQUETÁ</v>
          </cell>
          <cell r="M2604">
            <v>100</v>
          </cell>
          <cell r="N2604">
            <v>93.42</v>
          </cell>
          <cell r="O2604" t="str">
            <v>TERMINADO</v>
          </cell>
        </row>
        <row r="2605">
          <cell r="K2605">
            <v>2014184600001</v>
          </cell>
          <cell r="L2605" t="str">
            <v>CONSTRUCCIÓN DE RESTAURANTE ESCOLAR EN EL CENTRO EDUCATIVO MAMABWE REOJACHE DEL RESGUARDO INDIGENA SAN LUIS DEL MUNICIPIO DE MILÁN - CAQUETÁ</v>
          </cell>
          <cell r="M2605">
            <v>100</v>
          </cell>
          <cell r="N2605">
            <v>100</v>
          </cell>
          <cell r="O2605" t="str">
            <v>TERMINADO</v>
          </cell>
        </row>
        <row r="2606">
          <cell r="K2606">
            <v>2014184600002</v>
          </cell>
          <cell r="L2606" t="str">
            <v>CONSTRUCCIÓN DE SENDERO PEATONAL PARA EL MEJORAMIENTO PAISAJISTICO Y DE MOVILIDAD EN LA VEREDA LA RASTRA DEL MUNICIPIO DE MILÁN - CAQUETÁ</v>
          </cell>
          <cell r="M2606">
            <v>100</v>
          </cell>
          <cell r="N2606">
            <v>99.99</v>
          </cell>
          <cell r="O2606" t="str">
            <v>TERMINADO</v>
          </cell>
        </row>
        <row r="2607">
          <cell r="K2607">
            <v>2015184600001</v>
          </cell>
          <cell r="L2607" t="str">
            <v>MEJORAMIENTO DE VÍAS Y CONSTRUCCION DE OBRAS DE ARTE EN VIAS TERCIARIAS DE MILÁN, CAQUETÁ</v>
          </cell>
          <cell r="M2607">
            <v>100</v>
          </cell>
          <cell r="N2607">
            <v>97.06</v>
          </cell>
          <cell r="O2607" t="str">
            <v>TERMINADO</v>
          </cell>
        </row>
        <row r="2608">
          <cell r="K2608">
            <v>2013184790001</v>
          </cell>
          <cell r="L2608" t="str">
            <v>REPOSICIÓN Y ADECUACIÓN DE LAS VÍAS RURALES ALBANO, BOCANA-AGUA CALIENTE, BAJO DELICIAS, FUENTE HERMOSA Y CAMPO ALEGRE-EL TEMBLON D MORELIA, CAQUETÁ, AMAZONÍA</v>
          </cell>
          <cell r="M2608">
            <v>100</v>
          </cell>
          <cell r="N2608">
            <v>100</v>
          </cell>
          <cell r="O2608" t="str">
            <v>CERRADO</v>
          </cell>
        </row>
        <row r="2609">
          <cell r="K2609">
            <v>2014184790001</v>
          </cell>
          <cell r="L2609" t="str">
            <v>ADECUACIÓN Y MEJORAMIENTO DEL COMEDOR INFANTIL DEL MUNICIPIO DE MORELIA, CAQUETÁ</v>
          </cell>
          <cell r="M2609">
            <v>100</v>
          </cell>
          <cell r="N2609">
            <v>99.2</v>
          </cell>
          <cell r="O2609" t="str">
            <v>CERRADO</v>
          </cell>
        </row>
        <row r="2610">
          <cell r="K2610">
            <v>2015184790001</v>
          </cell>
          <cell r="L2610" t="str">
            <v>CONSTRUCCIÓN DE REDES ELÉCTRICAS DE MEDIA Y BAJA TENSIÓN E INSTALACIÓN DE SUBESTACIÓN EN POSTE PARA LA VEREDA LA ESTRELLA DEL MUNICIPIO DE MORELIA DEPARTAMENTO DEL CAQUETÁ</v>
          </cell>
          <cell r="M2610">
            <v>100</v>
          </cell>
          <cell r="N2610">
            <v>98.21</v>
          </cell>
          <cell r="O2610" t="str">
            <v>CERRADO</v>
          </cell>
        </row>
        <row r="2611">
          <cell r="K2611">
            <v>2013185920001</v>
          </cell>
          <cell r="L2611" t="str">
            <v>MEJORAMIENTO CANCHA DE FUTBOL LA RABONERA DEL MUNICIPIO DE PUERTO RICO, CAQUETÁ, AMAZONÍA</v>
          </cell>
          <cell r="M2611">
            <v>100</v>
          </cell>
          <cell r="N2611">
            <v>100</v>
          </cell>
          <cell r="O2611" t="str">
            <v>CERRADO</v>
          </cell>
        </row>
        <row r="2612">
          <cell r="K2612">
            <v>2013185920003</v>
          </cell>
          <cell r="L2612" t="str">
            <v>REHABILITACIÓN Y PAVIMENTACIÓN DE 798 METROS LINEALES DE LA MALLA VIAL DEL CASCO URBANO DEL MUNICIPIO DE PUERTO RICO, CAQUETÁ, AMAZONÍA</v>
          </cell>
          <cell r="M2612">
            <v>100</v>
          </cell>
          <cell r="N2612">
            <v>99.43</v>
          </cell>
          <cell r="O2612" t="str">
            <v>CERRADO</v>
          </cell>
        </row>
        <row r="2613">
          <cell r="K2613">
            <v>2013185920006</v>
          </cell>
          <cell r="L2613" t="str">
            <v>CONSTRUCCIÓN DE VIVIENDAS DE INTERÉS SOCIAL RURAL PARA POBLACIÓN DEL MUNICIPIO PUERTO RICO, CAQUETÁ, AMAZONÍA</v>
          </cell>
          <cell r="M2613">
            <v>100</v>
          </cell>
          <cell r="N2613">
            <v>93.19</v>
          </cell>
          <cell r="O2613" t="str">
            <v>TERMINADO</v>
          </cell>
        </row>
        <row r="2614">
          <cell r="K2614">
            <v>2013185920014</v>
          </cell>
          <cell r="L2614" t="str">
            <v>MEJORAMIENTO Y ADECUACIÒN DE VIAS URBANAS Y RURALES DEL MUNICIPIO DE PUERTO RICO, CAQUETÁ</v>
          </cell>
          <cell r="M2614">
            <v>100</v>
          </cell>
          <cell r="N2614">
            <v>100</v>
          </cell>
          <cell r="O2614" t="str">
            <v>CERRADO</v>
          </cell>
        </row>
        <row r="2615">
          <cell r="K2615">
            <v>2014185920001</v>
          </cell>
          <cell r="L2615" t="str">
            <v>MEJORAMIENTO DE LAS CAPACIDADES OPERATIVAS DE LA  ASOCIACIÓN DE CABILDOS INDÍGENAS THE WALA MUNICIPIO DE PUERTO RICO</v>
          </cell>
          <cell r="M2615">
            <v>100</v>
          </cell>
          <cell r="N2615">
            <v>99.84</v>
          </cell>
          <cell r="O2615" t="str">
            <v>CERRADO</v>
          </cell>
        </row>
        <row r="2616">
          <cell r="K2616">
            <v>2014185920002</v>
          </cell>
          <cell r="L2616" t="str">
            <v>CONSTRUCCIÓN DE 54 UNIDADES SANITARIAS BÁSICAS PARA FAMILIAS DE ESTRATOS 1 Y 2 DEL MUNICIPIO DE PUERTO RICO, CAQUETÁ, AMAZONÍA</v>
          </cell>
          <cell r="M2616">
            <v>99.92</v>
          </cell>
          <cell r="N2616">
            <v>99.98</v>
          </cell>
          <cell r="O2616" t="str">
            <v>CERRADO</v>
          </cell>
        </row>
        <row r="2617">
          <cell r="K2617">
            <v>2015185920001</v>
          </cell>
          <cell r="L2617" t="str">
            <v>MEJORAMIENTO DE LA MALLA VIAL CON LA PAVIMENTACIÓN EN ASFALTITA NATURAL DEL CASCO URBANO DEL MUNICIPIO DE PUERTO RICO, CAQUETÁ, AMAZONÍA</v>
          </cell>
          <cell r="M2617">
            <v>99.95</v>
          </cell>
          <cell r="N2617">
            <v>100</v>
          </cell>
          <cell r="O2617" t="str">
            <v>CERRADO</v>
          </cell>
        </row>
        <row r="2618">
          <cell r="K2618">
            <v>2015185920002</v>
          </cell>
          <cell r="L2618" t="str">
            <v>FORTALECIMIENTO DE LAS ACTIVIDADES RECREATIVAS DE NIÑOS Y NIÑAS CON LA INSTALACIÓN DE MÓDULOS INFANTILES EN EL MUNICIPIO DE PUERTO RICO, CAQUETÁ, AMAZONÍA</v>
          </cell>
          <cell r="M2618">
            <v>100</v>
          </cell>
          <cell r="N2618">
            <v>97.09</v>
          </cell>
          <cell r="O2618" t="str">
            <v>TERMINADO</v>
          </cell>
        </row>
        <row r="2619">
          <cell r="K2619">
            <v>2015185920003</v>
          </cell>
          <cell r="L2619" t="str">
            <v>CONSTRUCCIÓN DE 32 UNIDADES SANITARIAS BÁSICAS PARA FAMILIAS DE ESTRATOS  1 Y 2 EN EL ÁREA URBANA DEL MUNICIPIO DE PUERTO RICO, CAQUETÁ, AMAZONÍA</v>
          </cell>
          <cell r="M2619">
            <v>0</v>
          </cell>
          <cell r="N2619">
            <v>0</v>
          </cell>
          <cell r="O2619" t="str">
            <v>SIN CONTRATAR</v>
          </cell>
        </row>
        <row r="2620">
          <cell r="K2620">
            <v>2015185920004</v>
          </cell>
          <cell r="L2620" t="str">
            <v>FORTALECIMIENTO SOCIAL Y COMUNITARIO  DE LAS COMUNIDADES  AFROCOLOMBIANAS TENDIENTES A DESARROLLAR ESPACIOS  DE ALBERGUE Y REUNIÓN  EN EL MUNICIPIO DE PUERTO RICO DEPARTAMENTO DEL CAQUETÁ</v>
          </cell>
          <cell r="M2620">
            <v>0</v>
          </cell>
          <cell r="N2620">
            <v>0</v>
          </cell>
          <cell r="O2620" t="str">
            <v>SIN CONTRATAR</v>
          </cell>
        </row>
        <row r="2621">
          <cell r="K2621">
            <v>2016185920001</v>
          </cell>
          <cell r="L2621" t="str">
            <v>CONDICIONES DE IGUALDAD Y APORTES PARA LA PAZ A LAS FAMILIAS  CON CARENCIA  DE VIVIENDA  EN EL MUNICIPIO DE PUERTO RICO - CAQUETÁ, FASE II</v>
          </cell>
          <cell r="M2621">
            <v>0</v>
          </cell>
          <cell r="N2621">
            <v>0</v>
          </cell>
          <cell r="O2621" t="str">
            <v>SIN CONTRATAR</v>
          </cell>
        </row>
        <row r="2622">
          <cell r="K2622">
            <v>2012186100001</v>
          </cell>
          <cell r="L2622" t="str">
            <v>CONSTRUCCIÓN DEL PARADERO TERRESTRE DE PASAJEROS EN SAN JOSÉ DEL FRAGUA, CAQUETÁ, AMAZONÍA</v>
          </cell>
          <cell r="M2622">
            <v>100</v>
          </cell>
          <cell r="N2622">
            <v>99.95</v>
          </cell>
          <cell r="O2622" t="str">
            <v>CERRADO</v>
          </cell>
        </row>
        <row r="2623">
          <cell r="K2623">
            <v>2013186100001</v>
          </cell>
          <cell r="L2623" t="str">
            <v>REHABILITACIÓN Y PAVIMENTACIÓN DE 1379 METROS LINEALES DE LA MALLA VIAL URBANA DEL MUNICIPIO DE SAN JOSÉ DEL FRAGUA, CAQUETÁ, AMAZONÍA</v>
          </cell>
          <cell r="M2623">
            <v>100</v>
          </cell>
          <cell r="N2623">
            <v>98.89</v>
          </cell>
          <cell r="O2623" t="str">
            <v>TERMINADO</v>
          </cell>
        </row>
        <row r="2624">
          <cell r="K2624">
            <v>2014186100001</v>
          </cell>
          <cell r="L2624" t="str">
            <v>CONSTRUCCIÓN DE UN PARQUE BIOSALUDABLE EN EL AREA URBANA DEL MUNICIPIO DE SAN JOSÉ DEL FRAGUA, CAQUETÁ, AMAZONÍA</v>
          </cell>
          <cell r="M2624">
            <v>100</v>
          </cell>
          <cell r="N2624">
            <v>100</v>
          </cell>
          <cell r="O2624" t="str">
            <v>PARA CIERRE</v>
          </cell>
        </row>
        <row r="2625">
          <cell r="K2625">
            <v>2015186100001</v>
          </cell>
          <cell r="L2625" t="str">
            <v>CONSTRUCCIÓN DE TRES MALOCAS EN LOS RESGUARDOS INDIGENAS BRISAS DEL FRAGUA, INGA YURAYACO Y SAN MIGUEL DEL MUNICIPIO DE SAN JOSE DEL FRAGUA EN EL DEPARTAMENTO DEL CAQUETA.</v>
          </cell>
          <cell r="M2625">
            <v>100</v>
          </cell>
          <cell r="N2625">
            <v>68.06</v>
          </cell>
          <cell r="O2625" t="str">
            <v>PARA CIERRE</v>
          </cell>
        </row>
        <row r="2626">
          <cell r="K2626">
            <v>2015186100002</v>
          </cell>
          <cell r="L2626" t="str">
            <v>CONSTRUCCIÓN DE CINCO TRAMOS DE ANDENES PEATONALES SOBRE VIAS PRINCIPALES DEL MUNICIPIO DE SAN JOSÉ DEL FRAGUA, CAQUETÁ, AMAZONÍA</v>
          </cell>
          <cell r="M2626">
            <v>100</v>
          </cell>
          <cell r="N2626">
            <v>51.09</v>
          </cell>
          <cell r="O2626" t="str">
            <v>TERMINADO</v>
          </cell>
        </row>
        <row r="2627">
          <cell r="K2627">
            <v>2015186100003</v>
          </cell>
          <cell r="L2627" t="str">
            <v>ADECUACIÓN Y DOTACIÓN DEL CENTRO DE JOVENES PARA DESARROLLAR ACTIVIDADES LÚDICO-RECREATIVAS EN EL MUNICIPIO DE SAN JOSÉ DEL FRAGUA, CAQUETÁ, AMAZONÍA</v>
          </cell>
          <cell r="M2627">
            <v>99.51</v>
          </cell>
          <cell r="N2627">
            <v>98.91</v>
          </cell>
          <cell r="O2627" t="str">
            <v>PARA CIERRE</v>
          </cell>
        </row>
        <row r="2628">
          <cell r="K2628">
            <v>2013187530001</v>
          </cell>
          <cell r="L2628" t="str">
            <v>MEJORAMIENTO VÍAS URBANAS BARRIOS HERNÁNDEZ, EL BOSQUECITO, PALMERAS BAJAS Y OTROS SAN VICENTE DEL CAGUÁN, CAQUETÁ, AMAZONÍA</v>
          </cell>
          <cell r="M2628">
            <v>100</v>
          </cell>
          <cell r="N2628">
            <v>100</v>
          </cell>
          <cell r="O2628" t="str">
            <v>CERRADO</v>
          </cell>
        </row>
        <row r="2629">
          <cell r="K2629">
            <v>2013187530002</v>
          </cell>
          <cell r="L2629" t="str">
            <v>MEJORAMIENTO DE INFRAESTRUCURA DEL PUENTE COLGANTE EN MADERA SOBRE EL RIO CAGUAN DE LA AMAZONÍA, CAQUETÁ, SAN VICENTE DEL CAGUÁN</v>
          </cell>
          <cell r="M2629">
            <v>100</v>
          </cell>
          <cell r="N2629">
            <v>100</v>
          </cell>
          <cell r="O2629" t="str">
            <v>CERRADO</v>
          </cell>
        </row>
        <row r="2630">
          <cell r="K2630">
            <v>2013187530003</v>
          </cell>
          <cell r="L2630" t="str">
            <v>MEJORAMIENTO DE LUMINARIAS DEL SISTEMA DE ALUMBRADO PUBLICO DEL MUNICIPIO DE SAN VICENTE DEL CAGUÁN, CAQUETÁ, AMAZONÍA</v>
          </cell>
          <cell r="M2630">
            <v>100</v>
          </cell>
          <cell r="N2630">
            <v>99.98</v>
          </cell>
          <cell r="O2630" t="str">
            <v>CERRADO</v>
          </cell>
        </row>
        <row r="2631">
          <cell r="K2631">
            <v>2013187530004</v>
          </cell>
          <cell r="L2631" t="str">
            <v>MEJORAMIENTO DE LA RED VIAL MEDIANTE LA ADQUISICIÓN DE EQUIPOS DE MAQUINARIA PARA EL MUNICIPIO DE SAN VICENTE DEL CAGUÁN, CAQUETÁ, AMAZONÍA</v>
          </cell>
          <cell r="M2631">
            <v>100</v>
          </cell>
          <cell r="N2631">
            <v>98.79</v>
          </cell>
          <cell r="O2631" t="str">
            <v>CERRADO</v>
          </cell>
        </row>
        <row r="2632">
          <cell r="K2632">
            <v>2013187530005</v>
          </cell>
          <cell r="L2632" t="str">
            <v>SUMINISTRO INSTALACIÓN DE LUMINARIAS PARA EL SISTEMA DE ALUMBRADO PUBLICO, SOBRE LA VÏA NACIONAL DEL MUNICIPIO DE SAN VICENTE DEL CAGUÁN, CAQUETÁ, AMAZONÍA</v>
          </cell>
          <cell r="M2632">
            <v>100</v>
          </cell>
          <cell r="N2632">
            <v>99.97</v>
          </cell>
          <cell r="O2632" t="str">
            <v>CERRADO</v>
          </cell>
        </row>
        <row r="2633">
          <cell r="K2633">
            <v>2013187530006</v>
          </cell>
          <cell r="L2633" t="str">
            <v>ADECUACIÓN PLAZA DE FERIAS Y EXPOSICIONES AGROPECUARIAS MUNICIPIO DE SAN VICENTE DEL CAGUÁN, CAQUETÁ, AMAZONÍA</v>
          </cell>
          <cell r="M2633">
            <v>100</v>
          </cell>
          <cell r="N2633">
            <v>99.94</v>
          </cell>
          <cell r="O2633" t="str">
            <v>CERRADO</v>
          </cell>
        </row>
        <row r="2634">
          <cell r="K2634">
            <v>2014187530001</v>
          </cell>
          <cell r="L2634" t="str">
            <v>FORTALECIMIENTO SOCIO ECONOMICO DE LAS ORGANIZACIONES COMUNITARIAS, PARA LA CONSOLIDACIÓN DELDESARROLLO AGRÍCOLA EN EL MUNICIPIO DE SAN VICENTE DEL CAGUÁN, CAQUETÁ, AMAZONÍA</v>
          </cell>
          <cell r="M2634">
            <v>100</v>
          </cell>
          <cell r="N2634">
            <v>96.92</v>
          </cell>
          <cell r="O2634" t="str">
            <v>PARA CIERRE</v>
          </cell>
        </row>
        <row r="2635">
          <cell r="K2635">
            <v>2014187530002</v>
          </cell>
          <cell r="L2635" t="str">
            <v>ADECUACIÓN DE LAS INSTALACIONES INTERNAS Y CERRAMIENTO EXTERIOR  DE LA CANCHA EL CAMPIN DEL  MUNICIPIO DE SAN VICENTE DEL CAGUÁN, CAQUETÁ, AMAZONÍA</v>
          </cell>
          <cell r="M2635">
            <v>100</v>
          </cell>
          <cell r="N2635">
            <v>99.91</v>
          </cell>
          <cell r="O2635" t="str">
            <v>PARA CIERRE</v>
          </cell>
        </row>
        <row r="2636">
          <cell r="K2636">
            <v>2014187530003</v>
          </cell>
          <cell r="L2636" t="str">
            <v>MEJORAMIENTO PLAZA DE MERCADO DEL MUNICIPIO DE SAN VICENTE DEL CAGUÁN, CAQUETÁ, AMAZONÍA</v>
          </cell>
          <cell r="M2636">
            <v>100</v>
          </cell>
          <cell r="N2636">
            <v>88.91</v>
          </cell>
          <cell r="O2636" t="str">
            <v>TERMINADO</v>
          </cell>
        </row>
        <row r="2637">
          <cell r="K2637">
            <v>2014187530004</v>
          </cell>
          <cell r="L2637" t="str">
            <v>REMODELACIÓN PARQUE LOS TRANSPORTADORES DEL MUNICIPIO DE SAN VICENTE DEL CAGUÁN, CAQUETÁ, AMAZONÍA</v>
          </cell>
          <cell r="M2637">
            <v>100</v>
          </cell>
          <cell r="N2637">
            <v>100</v>
          </cell>
          <cell r="O2637" t="str">
            <v>PARA CIERRE</v>
          </cell>
        </row>
        <row r="2638">
          <cell r="K2638">
            <v>2015187530002</v>
          </cell>
          <cell r="L2638" t="str">
            <v>ADQUISICIÓN DE LA CASA DE PASO PARA LAS COMUNIDADES INDÍGENAS DEL MUNICIPIO DE SAN VICENTE DEL CAGUÁN, CAQUETÁ, AMAZONÍA</v>
          </cell>
          <cell r="M2638">
            <v>100</v>
          </cell>
          <cell r="N2638">
            <v>95.45</v>
          </cell>
          <cell r="O2638" t="str">
            <v>PARA CIERRE</v>
          </cell>
        </row>
        <row r="2639">
          <cell r="K2639">
            <v>2015187530004</v>
          </cell>
          <cell r="L2639" t="str">
            <v>MEJORAMIENTO PLAZA DE MERCADO SEGUNDA FASE MUNICIPIO  DE SAN VICENTE DEL CAGUÁN, CAQUETÁ, AMAZONÍA</v>
          </cell>
          <cell r="M2639">
            <v>100</v>
          </cell>
          <cell r="N2639">
            <v>90.17</v>
          </cell>
          <cell r="O2639" t="str">
            <v>TERMINADO</v>
          </cell>
        </row>
        <row r="2640">
          <cell r="K2640">
            <v>2015187530005</v>
          </cell>
          <cell r="L2640" t="str">
            <v>CONSTRUCCIÓN DE VIVIENDAS DE INTERES PRIORITARIO VILLAS DE MARCELLA EN EL MUNICIPIO DE SAN VICENTE DEL CAGUÁN, CAQUETÁ, AMAZONÍA</v>
          </cell>
          <cell r="M2640">
            <v>9.52</v>
          </cell>
          <cell r="N2640">
            <v>8.15</v>
          </cell>
          <cell r="O2640" t="str">
            <v>CONTRATADO EN EJECUCIÓN</v>
          </cell>
        </row>
        <row r="2641">
          <cell r="K2641">
            <v>2015187530006</v>
          </cell>
          <cell r="L2641" t="str">
            <v>SUMINISTRO INSTALACIÓN DE LUMINARIAS PARA EL ALUMBRADO PUBLICO DE LA INSPECCIÓN DE CAMPO HERMOSO Y LA I.E. DOMINGO SABIO DE SAN VICENTE DEL CAGUÁN, CAQUETÁ, AMAZONÍA</v>
          </cell>
          <cell r="M2641">
            <v>100</v>
          </cell>
          <cell r="N2641">
            <v>99.48</v>
          </cell>
          <cell r="O2641" t="str">
            <v>CERRADO</v>
          </cell>
        </row>
        <row r="2642">
          <cell r="K2642">
            <v>2012187560001</v>
          </cell>
          <cell r="L2642" t="str">
            <v>CONSTRUCCIÓN SEGUNDA FASE CENTRO ADMINISTRATIVO DEL MUNICIPIO SOLANO, CAQUETÁ, AMAZONÍA</v>
          </cell>
          <cell r="M2642">
            <v>100</v>
          </cell>
          <cell r="N2642">
            <v>99.96</v>
          </cell>
          <cell r="O2642" t="str">
            <v>CERRADO</v>
          </cell>
        </row>
        <row r="2643">
          <cell r="K2643">
            <v>2013187560001</v>
          </cell>
          <cell r="L2643" t="str">
            <v>ADECUACIÓN , DEMOLICION Y REPOSICIÓN DE VÍAS EN CONCRETO HIDRAÚLICO UBICADAS EN EL CASCO URBANO DEL MUNICIPIO DE SOLANO, CAQUETÁ, AMAZONÍA</v>
          </cell>
          <cell r="M2643">
            <v>100</v>
          </cell>
          <cell r="N2643">
            <v>100</v>
          </cell>
          <cell r="O2643" t="str">
            <v>TERMINADO</v>
          </cell>
        </row>
        <row r="2644">
          <cell r="K2644">
            <v>2013187560002</v>
          </cell>
          <cell r="L2644" t="str">
            <v>ADECUACIÓN Y MEJORAMIENTO PARQUE PRINCIPAL BIOSALUDABLE DEL CASCO URBANO DEL MUNICIPIO DE SOLANO, CAQUETÁ, AMAZONÍA</v>
          </cell>
          <cell r="M2644">
            <v>100</v>
          </cell>
          <cell r="N2644">
            <v>97.12</v>
          </cell>
          <cell r="O2644" t="str">
            <v>CERRADO</v>
          </cell>
        </row>
        <row r="2645">
          <cell r="K2645">
            <v>2015187560001</v>
          </cell>
          <cell r="L2645" t="str">
            <v>FORTALECIMIENTO DE LA ASOCIACION ASIMC, ASCAINCA Y RESGUARDO PUERTO SÁBALO LOS MONOS SOLANO, CAQUETÁ, AMAZONÍA</v>
          </cell>
          <cell r="M2645">
            <v>100</v>
          </cell>
          <cell r="N2645">
            <v>100</v>
          </cell>
          <cell r="O2645" t="str">
            <v>CERRADO</v>
          </cell>
        </row>
        <row r="2646">
          <cell r="K2646">
            <v>2015187560002</v>
          </cell>
          <cell r="L2646" t="str">
            <v>ADECUACIÓN Y MEJORAMIENTO DE VIAS EN CONCRETO HIDRAULICO UBICADAS EN EL CASCO URBANO DEL MUNICIPIO DE SOLANO - CAQUETA</v>
          </cell>
          <cell r="M2646">
            <v>100</v>
          </cell>
          <cell r="N2646">
            <v>100</v>
          </cell>
          <cell r="O2646" t="str">
            <v>TERMINADO</v>
          </cell>
        </row>
        <row r="2647">
          <cell r="K2647">
            <v>2012187850001</v>
          </cell>
          <cell r="L2647" t="str">
            <v>CONSTRUCCIÓN DEL PARADERO TERRESTRE DE PASAJEROS, MUNICIPIO SOLITA, CAQUETÁ, AMAZONÍA</v>
          </cell>
          <cell r="M2647">
            <v>100</v>
          </cell>
          <cell r="N2647">
            <v>96.51</v>
          </cell>
          <cell r="O2647" t="str">
            <v>TERMINADO</v>
          </cell>
        </row>
        <row r="2648">
          <cell r="K2648">
            <v>2013187850001</v>
          </cell>
          <cell r="L2648" t="str">
            <v>FORTALECIMIENTO DEL SISTEMA DE ATENCION DE DESASTRES MEDIANTE LA CONSTRUCCIÓN DE LA SEDE DE LA DEFENSA CIVIL EN EL MUNICIPIO DE SOLITA, DEPARTAMENTO DEL CAQUETÁ.</v>
          </cell>
          <cell r="M2648">
            <v>100</v>
          </cell>
          <cell r="N2648">
            <v>99.5</v>
          </cell>
          <cell r="O2648" t="str">
            <v>TERMINADO</v>
          </cell>
        </row>
        <row r="2649">
          <cell r="K2649">
            <v>2013187850002</v>
          </cell>
          <cell r="L2649" t="str">
            <v>CONSTRUCCIÓN DEL POLIDEPORTIVO DE LAS VEREDAS LA LIBERTAD Y CHONTILLOSA MEDIO DEL MUNICIPIO DE SOLITA, CAQUETÁ</v>
          </cell>
          <cell r="M2649">
            <v>100</v>
          </cell>
          <cell r="N2649">
            <v>97.48</v>
          </cell>
          <cell r="O2649" t="str">
            <v>TERMINADO</v>
          </cell>
        </row>
        <row r="2650">
          <cell r="K2650">
            <v>2014187850001</v>
          </cell>
          <cell r="L2650" t="str">
            <v>CONSTRUCCIÓN DE UNA MALOCA TRADICIONAL PARA EL RESGUARDO INDÍGENA AGUA BLANCA CUZUMBE, SOLITA, CAQUETÁ.</v>
          </cell>
          <cell r="M2650">
            <v>100</v>
          </cell>
          <cell r="N2650">
            <v>41.33</v>
          </cell>
          <cell r="O2650" t="str">
            <v>TERMINADO</v>
          </cell>
        </row>
        <row r="2651">
          <cell r="K2651">
            <v>2015187850001</v>
          </cell>
          <cell r="L2651" t="str">
            <v>FORTALECIMIENTO DE LA RED DE ATENCIÓN DE EMERGENCIAS MEDIANTE LA CONSTRUCCIÓN Y DOTACIÓN DE LOS CUERPOS DE BOMBEROS DEL MUNICIPIO DE SOLITA, CAQUETÁ.</v>
          </cell>
          <cell r="M2651">
            <v>0</v>
          </cell>
          <cell r="N2651">
            <v>0</v>
          </cell>
          <cell r="O2651" t="str">
            <v>CONTRATADO EN EJECUCIÓN</v>
          </cell>
        </row>
        <row r="2652">
          <cell r="K2652">
            <v>2013188600001</v>
          </cell>
          <cell r="L2652" t="str">
            <v>CONSTRUCCIÓN CENTRO TEMÁTICO Y DE CONVENCIONES LUZ DEL PARAÍSO VALPARAISO, CAQUETÁ, AMAZONÍA</v>
          </cell>
          <cell r="M2652">
            <v>100</v>
          </cell>
          <cell r="N2652">
            <v>100</v>
          </cell>
          <cell r="O2652" t="str">
            <v>TERMINADO</v>
          </cell>
        </row>
        <row r="2653">
          <cell r="K2653">
            <v>2013188600002</v>
          </cell>
          <cell r="L2653" t="str">
            <v>REHABILITACIÓN Y PAVIMENTACIÓN DE LA CARRERA 8 ENTRE CALLE 9Y7, CALLE 7 CON CARRERA 8, CALLE 6 CON CARRERA 8 Y CALLE 5 HASTA CALLE TRAS VALPARAISO, CAQUETÁ, AMAZONÍA</v>
          </cell>
          <cell r="M2653">
            <v>100</v>
          </cell>
          <cell r="N2653">
            <v>99.16</v>
          </cell>
          <cell r="O2653" t="str">
            <v>CERRADO</v>
          </cell>
        </row>
        <row r="2654">
          <cell r="K2654">
            <v>2014188600003</v>
          </cell>
          <cell r="L2654" t="str">
            <v>FORTALECIMIENTO DE LA CALIDAD DE VIDA DE LA POBLACIÓN VULNERABLE MEDIANTE EL MEJORAMIENTO DE VIVIENDAS URBANAS EN EL MUNICIPIO DE VALPARAISO, CAQUETÁ, AMAZONÍA</v>
          </cell>
          <cell r="M2654">
            <v>100</v>
          </cell>
          <cell r="N2654">
            <v>100</v>
          </cell>
          <cell r="O2654" t="str">
            <v>CERRADO</v>
          </cell>
        </row>
        <row r="2655">
          <cell r="K2655">
            <v>2015188600001</v>
          </cell>
          <cell r="L2655" t="str">
            <v>REHABILITACIÓN Y PAVIMENTACION DE VIAS URBANAS DEL MUNICIPIO DE VALPARAISO, CAQUETÁ, AMAZONÍA</v>
          </cell>
          <cell r="M2655">
            <v>100</v>
          </cell>
          <cell r="N2655">
            <v>100</v>
          </cell>
          <cell r="O2655" t="str">
            <v>CERRADO</v>
          </cell>
        </row>
        <row r="2656">
          <cell r="K2656">
            <v>2015188600002</v>
          </cell>
          <cell r="L2656" t="str">
            <v>CONSTRUCCIÓN DE LA SEGUNDA ETAPA DEL CENTRO TEMATICO Y DE CONVENCIONES LUZ DEL PARAISO DEL MUNICIPIO DEL MUNICIPIO DE VALPARAISO - CAQUETÁ</v>
          </cell>
          <cell r="M2656">
            <v>100</v>
          </cell>
          <cell r="N2656">
            <v>94.18</v>
          </cell>
          <cell r="O2656" t="str">
            <v>TERMINADO</v>
          </cell>
        </row>
        <row r="2657">
          <cell r="K2657">
            <v>2013850100032</v>
          </cell>
          <cell r="L2657" t="str">
            <v>CONSTRUCCIÓN DE 75 UNIDADES SANITARIAS Y SISTEMA INDIVIDUAL DE MANEJO DE AGUAS RESIDUALES EN EL AREA RURAL DEL MUNICIPIO DE AGUAZUL, CASANARE</v>
          </cell>
          <cell r="M2657">
            <v>100</v>
          </cell>
          <cell r="N2657">
            <v>99.93</v>
          </cell>
          <cell r="O2657" t="str">
            <v>TERMINADO</v>
          </cell>
        </row>
        <row r="2658">
          <cell r="K2658">
            <v>2013850100037</v>
          </cell>
          <cell r="L2658" t="str">
            <v>AMPLIACIÓN Y OPTIMIZACIÓN DEL SISTEMA DE ACUEDUCTO COMUNITARIO DE LA VEREDA UPAMENA MUNICIPIO DE AGUAZUL, CASANARE</v>
          </cell>
          <cell r="M2658">
            <v>86.38</v>
          </cell>
          <cell r="N2658">
            <v>81.41</v>
          </cell>
          <cell r="O2658" t="str">
            <v>CONTRATADO EN EJECUCIÓN</v>
          </cell>
        </row>
        <row r="2659">
          <cell r="K2659">
            <v>2015850100006</v>
          </cell>
          <cell r="L2659" t="str">
            <v>AMPLIACIÓN Y  OPTIMIZACIÓN DE LA RED MATRIZ DE CONDUCCIÓN DEL ACUEDUCTO URBANO DEL MUNICIPIO DE AGUAZUL DEPARTAMENTO DE CASANARE.</v>
          </cell>
          <cell r="M2659">
            <v>91.24</v>
          </cell>
          <cell r="N2659">
            <v>91.1</v>
          </cell>
          <cell r="O2659" t="str">
            <v>CONTRATADO EN EJECUCIÓN</v>
          </cell>
        </row>
        <row r="2660">
          <cell r="K2660">
            <v>2013850100027</v>
          </cell>
          <cell r="L2660" t="str">
            <v>CONSTRUCCIÓN DE VIVIENDA DE INTERES PRIORITARIO EN EL MUNICIPIO DE AGUAZUL, CASANARE, ORINOQUÍA</v>
          </cell>
          <cell r="M2660">
            <v>100</v>
          </cell>
          <cell r="N2660">
            <v>63.13</v>
          </cell>
          <cell r="O2660" t="str">
            <v>TERMINADO</v>
          </cell>
        </row>
        <row r="2661">
          <cell r="K2661">
            <v>2013850100031</v>
          </cell>
          <cell r="L2661" t="str">
            <v>CONSTRUCCIÓN DE VIVIENDA NUEVA DE INTERES PRIORITARIO EN SITIO PROPIO DISPERSO EN EL AREA URBANA DEL MUNICIPIO DE AGUAZUL, CASANARE, ORINOQUÍA</v>
          </cell>
          <cell r="M2661">
            <v>0</v>
          </cell>
          <cell r="N2661">
            <v>97.76</v>
          </cell>
          <cell r="O2661" t="str">
            <v>CONTRATADO EN EJECUCIÓN</v>
          </cell>
        </row>
        <row r="2662">
          <cell r="K2662">
            <v>2014850100003</v>
          </cell>
          <cell r="L2662" t="str">
            <v>CONSTRUCCIÓN DE MEJORAMIENTOS DE VIVIENDA Y VIVIENDA NUEVA DE INTERES  PRIORITARIO DISPERSO EN SITIO PROPIO EN EL AREA RURAL DEL MUNICIPIO DE AGUAZUL, DEPARTAMENTO DE CASANARE</v>
          </cell>
          <cell r="M2662">
            <v>0</v>
          </cell>
          <cell r="N2662">
            <v>95.8</v>
          </cell>
          <cell r="O2662" t="str">
            <v>CONTRATADO EN EJECUCIÓN</v>
          </cell>
        </row>
        <row r="2663">
          <cell r="K2663">
            <v>2015850100009</v>
          </cell>
          <cell r="L2663" t="str">
            <v>CONSTRUCCIÓN DE VIVIENDAS NUEVAS DE INTERES PRIORITARIO EN LA SEGUNDA ETAPA DE LA URBANIZACION SENDEROS DEL ORIENTE DEL AREA URBANA DEL MUNICIPIO DE AGUAZUL, DEPARTAMENTO DE CASANARE</v>
          </cell>
          <cell r="M2663">
            <v>0</v>
          </cell>
          <cell r="N2663">
            <v>0</v>
          </cell>
          <cell r="O2663" t="str">
            <v>CONTRATADO SIN ACTA DE INICIO</v>
          </cell>
        </row>
        <row r="2664">
          <cell r="K2664">
            <v>2013850100019</v>
          </cell>
          <cell r="L2664" t="str">
            <v>DESARROLLO DE UNA ESTRATEGIA DIRIGIDA A LA INCLUSIÓN DE LOS INFANTES, ADOLESCENTES Y JÓVENES EN  LAS ESCUELAS Y CLUBES DEPORTIVOS. AGUAZUL, CASANARE, ORINOQUÍA</v>
          </cell>
          <cell r="M2664">
            <v>100</v>
          </cell>
          <cell r="N2664">
            <v>84.83</v>
          </cell>
          <cell r="O2664" t="str">
            <v>TERMINADO</v>
          </cell>
        </row>
        <row r="2665">
          <cell r="K2665">
            <v>2013850100001</v>
          </cell>
          <cell r="L2665" t="str">
            <v>MEJORAMIENTO DE VIVIENDA EN EL AREA URBANA Y RURAL DEL MUNICIPIO DE AGUAZUL, CASANARE, ORINOQUÍA</v>
          </cell>
          <cell r="M2665">
            <v>100</v>
          </cell>
          <cell r="N2665">
            <v>90</v>
          </cell>
          <cell r="O2665" t="str">
            <v>CERRADO</v>
          </cell>
        </row>
        <row r="2666">
          <cell r="K2666">
            <v>2013850100002</v>
          </cell>
          <cell r="L2666" t="str">
            <v>APOYO A LA SEGURIDAD ALIMENTARIA DE LA POBLACIÓN EN EDAD ESCOLAR DE LAS INSTITUCIONES EDUCATIVAS OFICIALES DEL MUNICIPIO DE AGUAZUL, CASANARE, ORINOQUÍA</v>
          </cell>
          <cell r="M2666">
            <v>100</v>
          </cell>
          <cell r="N2666">
            <v>82.43</v>
          </cell>
          <cell r="O2666" t="str">
            <v>CERRADO</v>
          </cell>
        </row>
        <row r="2667">
          <cell r="K2667">
            <v>2013850100003</v>
          </cell>
          <cell r="L2667" t="str">
            <v>APOYO PARA EL DESARROLLO DE ATENCIÓN INTEGRAL PARA LAS FAMILIAS CON PARTICIPACIÓN COMUNITARIA EN EL MUNICIPIO DE AGUAZUL, CASANARE, ORINOQUÍA</v>
          </cell>
          <cell r="M2667">
            <v>100</v>
          </cell>
          <cell r="N2667">
            <v>96.86</v>
          </cell>
          <cell r="O2667" t="str">
            <v>CERRADO</v>
          </cell>
        </row>
        <row r="2668">
          <cell r="K2668">
            <v>2013850100004</v>
          </cell>
          <cell r="L2668" t="str">
            <v>CONSTRUCCIÓN E UNA PLANTA DE ALIMENTOS BALANCEADOS PARA ANIMALES EN EL MUNICIPIO DE AGUAZUL, CASANARE</v>
          </cell>
          <cell r="M2668">
            <v>100</v>
          </cell>
          <cell r="N2668">
            <v>99.7</v>
          </cell>
          <cell r="O2668" t="str">
            <v>CERRADO</v>
          </cell>
        </row>
        <row r="2669">
          <cell r="K2669">
            <v>2013850100005</v>
          </cell>
          <cell r="L2669" t="str">
            <v>MEJORAMIENTO DE LOS ÍNDICES DE PRODUCTIVIDAD Y COMPETITIVIDAD DE LAS CADENAS AGRÍCOLAS EN EL MUNICIPIO DE AGUAZUL, CASANARE, ORINOQUÍA</v>
          </cell>
          <cell r="M2669">
            <v>100</v>
          </cell>
          <cell r="N2669">
            <v>95.04</v>
          </cell>
          <cell r="O2669" t="str">
            <v>TERMINADO</v>
          </cell>
        </row>
        <row r="2670">
          <cell r="K2670">
            <v>2013850100006</v>
          </cell>
          <cell r="L2670" t="str">
            <v>CONSTRUCCIÓN DE UNA PLANTA AGROINDUSTRIAL DE POSTCOSECHA Y TRANSFORMACIÓN DE FRUTAS EN EL MUNICIPIO DE AGUAZUL, CASANARE</v>
          </cell>
          <cell r="M2670">
            <v>100</v>
          </cell>
          <cell r="N2670">
            <v>99.7</v>
          </cell>
          <cell r="O2670" t="str">
            <v>CERRADO</v>
          </cell>
        </row>
        <row r="2671">
          <cell r="K2671">
            <v>2013850100007</v>
          </cell>
          <cell r="L2671" t="str">
            <v>MEJORAMIENTO DE LA APROPIACIÓN SOCIAL DE CTEI Y TIC EN EL MUNICIPIO DE AGUAZUL, CASANARE, ORINOQUÍA</v>
          </cell>
          <cell r="M2671">
            <v>100</v>
          </cell>
          <cell r="N2671">
            <v>73.739999999999995</v>
          </cell>
          <cell r="O2671" t="str">
            <v>TERMINADO</v>
          </cell>
        </row>
        <row r="2672">
          <cell r="K2672">
            <v>2013850100008</v>
          </cell>
          <cell r="L2672" t="str">
            <v>FORTALECIMIENTO DE LOS PROCESOS DE RECUPERACIÓN, CONSERVACIÓN Y PROTECCIÓN DE LOS RECURSOS NATURALES Y LA BIODIVERSIDAD EN EL MUNICIPIO AGUAZUL, CASANARE, ORINOQUÍA</v>
          </cell>
          <cell r="M2672">
            <v>100</v>
          </cell>
          <cell r="N2672">
            <v>89.13</v>
          </cell>
          <cell r="O2672" t="str">
            <v>CERRADO</v>
          </cell>
        </row>
        <row r="2673">
          <cell r="K2673">
            <v>2013850100009</v>
          </cell>
          <cell r="L2673" t="str">
            <v>MEJORAMIENTO DE LOS INDICES DE PRODUCTIVIDAD Y COMPETITIVIDAD DE LA GANADERÍA EN EL MUNICIPIO DE AGUAZUL, CASANARE, ORINOQUÍA</v>
          </cell>
          <cell r="M2673">
            <v>100</v>
          </cell>
          <cell r="N2673">
            <v>97.4</v>
          </cell>
          <cell r="O2673" t="str">
            <v>TERMINADO</v>
          </cell>
        </row>
        <row r="2674">
          <cell r="K2674">
            <v>2013850100013</v>
          </cell>
          <cell r="L2674" t="str">
            <v>MEJORAMIENTO DE LA PRODUCTIVIDAD DE LOS PEQUEÑOS Y MEDIANOS AGRICULTORES DE PIÑA DEL AREA RURAL DE AGUAZUL, CASANARE, ORINOQUÍA</v>
          </cell>
          <cell r="M2674">
            <v>100</v>
          </cell>
          <cell r="N2674">
            <v>89.72</v>
          </cell>
          <cell r="O2674" t="str">
            <v>TERMINADO</v>
          </cell>
        </row>
        <row r="2675">
          <cell r="K2675">
            <v>2013850100014</v>
          </cell>
          <cell r="L2675" t="str">
            <v>MEJORAMIENTO VÍA SAN RAFAEL, ALTAMIRA DEL MUNICIPIO DE AGUAZUL, DEPARTAMENTO DE CASANARE</v>
          </cell>
          <cell r="M2675">
            <v>100</v>
          </cell>
          <cell r="N2675">
            <v>99.99</v>
          </cell>
          <cell r="O2675" t="str">
            <v>CERRADO</v>
          </cell>
        </row>
        <row r="2676">
          <cell r="K2676">
            <v>2013850100015</v>
          </cell>
          <cell r="L2676" t="str">
            <v>MEJORAMIENTO VÍA EL GUAIMARO, LA ESMERALDA DEL MUNICIPIO DE AGUAZUL, DEPARTAMENTO DE CASANARE</v>
          </cell>
          <cell r="M2676">
            <v>100</v>
          </cell>
          <cell r="N2676">
            <v>100</v>
          </cell>
          <cell r="O2676" t="str">
            <v>CERRADO</v>
          </cell>
        </row>
        <row r="2677">
          <cell r="K2677">
            <v>2013850100017</v>
          </cell>
          <cell r="L2677" t="str">
            <v>FORMULACIÓN E IMPLEMENTACIÓN DE INSTRUMENTOS PARA EL MEJORAMIENTO DE LA PLANIFICACIÓN DEL DESARROLLO TERRITORIAL DEL MUNICIPIO DE AGUAZUL, CASANARE, ORINOQUÍA</v>
          </cell>
          <cell r="M2677">
            <v>81.09</v>
          </cell>
          <cell r="N2677">
            <v>51.39</v>
          </cell>
          <cell r="O2677" t="str">
            <v>CONTRATADO EN EJECUCIÓN</v>
          </cell>
        </row>
        <row r="2678">
          <cell r="K2678">
            <v>2013850100018</v>
          </cell>
          <cell r="L2678" t="str">
            <v>FORTALECIMIENTO DEL NIVEL DE COMPETENCIA LECTORA Y ESCRITORA A TRAVÉS DE MEDIACIÓN TECNOLÓGICA, EN  ESTUDIANTES DEL MUNICIPIO DE AGUAZUL, CASANARE, ORINOQUÍA</v>
          </cell>
          <cell r="M2678">
            <v>100</v>
          </cell>
          <cell r="N2678">
            <v>100</v>
          </cell>
          <cell r="O2678" t="str">
            <v>CERRADO</v>
          </cell>
        </row>
        <row r="2679">
          <cell r="K2679">
            <v>2013850100023</v>
          </cell>
          <cell r="L2679" t="str">
            <v>MEJORAMIENTO DE LA CAPACIDAD DE GESTIÓN DEL RIES--GO AGUAZUL, CASANARE, ORINOQUÍA</v>
          </cell>
          <cell r="M2679">
            <v>100</v>
          </cell>
          <cell r="N2679">
            <v>79.489999999999995</v>
          </cell>
          <cell r="O2679" t="str">
            <v>TERMINADO</v>
          </cell>
        </row>
        <row r="2680">
          <cell r="K2680">
            <v>2013850100024</v>
          </cell>
          <cell r="L2680" t="str">
            <v>CONSTRUCCIÓN DEL COLECTOR PRINCIPAL DE AGUAS RESIDUALES Y LA RED DE ACUEDUCTO PERIMETRAL DE LA ZONA DE EXPANSION URBANA AGUAZUL, CASANARE, ORINOQUÍA</v>
          </cell>
          <cell r="M2680">
            <v>99.98</v>
          </cell>
          <cell r="N2680">
            <v>99.99</v>
          </cell>
          <cell r="O2680" t="str">
            <v>CERRADO</v>
          </cell>
        </row>
        <row r="2681">
          <cell r="K2681">
            <v>2013850100025</v>
          </cell>
          <cell r="L2681" t="str">
            <v>PREVENCIÓN Y ATENCIÓN DEL MALTRATO INFANTIL, VIOLENCIA INTRAFAMILIAR Y ABUSO SEXUAL  EN EL MUNICIPIO DE AGUAZUL CASANARE AGUAZUL, CASANARE, ORINOQUÍA</v>
          </cell>
          <cell r="M2681">
            <v>67.180000000000007</v>
          </cell>
          <cell r="N2681">
            <v>72.319999999999993</v>
          </cell>
          <cell r="O2681" t="str">
            <v>CONTRATADO EN EJECUCIÓN</v>
          </cell>
        </row>
        <row r="2682">
          <cell r="K2682">
            <v>2013850100026</v>
          </cell>
          <cell r="L2682" t="str">
            <v>MEJORAMIENTO DE LOS NIVELES DE SEGURIDAD CIUDADANA EN EL AREA URBANA Y RURAL AGUAZUL, CASANARE, ORINOQUÍA</v>
          </cell>
          <cell r="M2682">
            <v>100</v>
          </cell>
          <cell r="N2682">
            <v>99.84</v>
          </cell>
          <cell r="O2682" t="str">
            <v>TERMINADO</v>
          </cell>
        </row>
        <row r="2683">
          <cell r="K2683">
            <v>2013850100028</v>
          </cell>
          <cell r="L2683" t="str">
            <v>IMPLEMENTACIÓN DE SISTEMA DE CONTROL DE TRÁFICO INALÁMBRICO ALIMENTADOR POR ENERGÍA SOLAR, EN LAS INTERSECCIONES ESPEFICIFICADAS AGUAZUL, CASANARE, ORINOQUÍA</v>
          </cell>
          <cell r="M2683">
            <v>100</v>
          </cell>
          <cell r="N2683">
            <v>97.23</v>
          </cell>
          <cell r="O2683" t="str">
            <v>CERRADO</v>
          </cell>
        </row>
        <row r="2684">
          <cell r="K2684">
            <v>2013850100030</v>
          </cell>
          <cell r="L2684" t="str">
            <v>CONSTRUCCIÓN DE NUEVAS REDES DE GAS DOMICILIARIO PARA BRINDAR EL SERVICIO A LAS VEREDAS: FLORIDA, PLAN BRISAS, CUNAMA, LA UNION, SAN RAFAEL, AGUALINDA, GRACIELA, ALTAMIRA Y PIÑALITO, Y AMPLIACION DEL SERVICIO EN LAS VEREDAS: SEVILLA,</v>
          </cell>
          <cell r="M2684">
            <v>100</v>
          </cell>
          <cell r="N2684">
            <v>99.45</v>
          </cell>
          <cell r="O2684" t="str">
            <v>CERRADO</v>
          </cell>
        </row>
        <row r="2685">
          <cell r="K2685">
            <v>2013850100033</v>
          </cell>
          <cell r="L2685" t="str">
            <v>CONSTRUCCIÓN DE AULAS ESCOLARES Y CUBIERTA METÁLICA EN LA VEREDA UPAMENA, MUNICIPIO DE AGUAZUL, CASANARE</v>
          </cell>
          <cell r="M2685">
            <v>99.8</v>
          </cell>
          <cell r="N2685">
            <v>98.9</v>
          </cell>
          <cell r="O2685" t="str">
            <v>CERRADO</v>
          </cell>
        </row>
        <row r="2686">
          <cell r="K2686">
            <v>2013850100034</v>
          </cell>
          <cell r="L2686" t="str">
            <v>CONSTRUCCIÓN CUBIERTA METÁLICA,PLACA DEPORTIVA MULTIFUNCIONAL  GRADERIAS PARQUE RECREATIVO BARRIO 7 DE AGOSTO URBANIZACION 10 DE MAYO Y ADECU. DEL ESCENARIO DEPORTIVO DEL BARRIO J.H. URREGO DEL MUNICIPIO DE AGUAZUL - CASANARE</v>
          </cell>
          <cell r="M2686">
            <v>100</v>
          </cell>
          <cell r="N2686">
            <v>99.35</v>
          </cell>
          <cell r="O2686" t="str">
            <v>TERMINADO</v>
          </cell>
        </row>
        <row r="2687">
          <cell r="K2687">
            <v>2013850100035</v>
          </cell>
          <cell r="L2687" t="str">
            <v>DOTACIÓN DE  MOBILIARIO ESCOLAR PARA LAS INSTITUCIONES EDUCATIVAS Y SUS SEDES ANEXAS DEL MUNICIPIO DE AGUAZUL</v>
          </cell>
          <cell r="M2687">
            <v>100</v>
          </cell>
          <cell r="N2687">
            <v>99.27</v>
          </cell>
          <cell r="O2687" t="str">
            <v>CERRADO</v>
          </cell>
        </row>
        <row r="2688">
          <cell r="K2688">
            <v>2013850100036</v>
          </cell>
          <cell r="L2688" t="str">
            <v>CONSTRUCCIÓN DE CINCO CUBIERTAS METÁLICAS; ADECUACIONES DE CUATRO (4) ESCENARIOS DEPORTIVOS Y RECREATIVOS; CONSTRUCCIÓN DE UNA CANCHA SINTÉTICA, CAFETERÍA Y GRADERÍA EN LOS BARRIOS ESPECÍFICOS DEL MUNICIPIO DE AGUAZUL, CASANARE</v>
          </cell>
          <cell r="M2688">
            <v>100</v>
          </cell>
          <cell r="N2688">
            <v>99.01</v>
          </cell>
          <cell r="O2688" t="str">
            <v>TERMINADO</v>
          </cell>
        </row>
        <row r="2689">
          <cell r="K2689">
            <v>2014850100001</v>
          </cell>
          <cell r="L2689" t="str">
            <v>CONSTRUCCIÓN Y ADECUACION ESCENARIO COMUNITARIO PARA EL DESARROLLO DE ACTIVIDADES DEPORTIVAS, CULTURALES Y RECREATIVAS DEL CENTRO POBLADO MONTERRALO DEL MUNICIPIO DE AGUAZUL, CASANARE</v>
          </cell>
          <cell r="M2689">
            <v>100</v>
          </cell>
          <cell r="N2689">
            <v>98.81</v>
          </cell>
          <cell r="O2689" t="str">
            <v>CERRADO</v>
          </cell>
        </row>
        <row r="2690">
          <cell r="K2690">
            <v>2014850100002</v>
          </cell>
          <cell r="L2690" t="str">
            <v>CONSTRUCCIÓN DE ANDENES Y SARDINELES EN EL CASCO URBANO DEL MUNICIPIO DE AGUAZUL, CASANARE, ORINOQUÍA</v>
          </cell>
          <cell r="M2690">
            <v>100</v>
          </cell>
          <cell r="N2690">
            <v>98.79</v>
          </cell>
          <cell r="O2690" t="str">
            <v>TERMINADO</v>
          </cell>
        </row>
        <row r="2691">
          <cell r="K2691">
            <v>2015850100001</v>
          </cell>
          <cell r="L2691" t="str">
            <v>FORTALECIMIENTO A LA SEGURIDAD ALIMENTARIA DE LOS ESTUDIANTES DEL MUNICIPIO DE AGUAZUL, CASANARE, ORINOQUÍA</v>
          </cell>
          <cell r="M2691">
            <v>100</v>
          </cell>
          <cell r="N2691">
            <v>97.79</v>
          </cell>
          <cell r="O2691" t="str">
            <v>CERRADO</v>
          </cell>
        </row>
        <row r="2692">
          <cell r="K2692">
            <v>2015850100004</v>
          </cell>
          <cell r="L2692" t="str">
            <v>REHABILITACIÓN DE LA MALLA VIAL URBANA, MUNICIPIO DE AGUAZUL, DEPARTAMENTO DE CASANARE</v>
          </cell>
          <cell r="M2692">
            <v>100</v>
          </cell>
          <cell r="N2692">
            <v>100</v>
          </cell>
          <cell r="O2692" t="str">
            <v>PARA CIERRE</v>
          </cell>
        </row>
        <row r="2693">
          <cell r="K2693">
            <v>2015850100005</v>
          </cell>
          <cell r="L2693" t="str">
            <v>ADECUACIÓN , APERTURA Y  MEJORAMIENTO DE LAS VIAS DE ACCESO A LA  VEREDA VOLCAN BLANCO DEL MUNICIPIO DE AGUAZUL, CASANARE</v>
          </cell>
          <cell r="M2693">
            <v>40.33</v>
          </cell>
          <cell r="N2693">
            <v>43.07</v>
          </cell>
          <cell r="O2693" t="str">
            <v>CONTRATADO EN EJECUCIÓN</v>
          </cell>
        </row>
        <row r="2694">
          <cell r="K2694">
            <v>2015850100007</v>
          </cell>
          <cell r="L2694" t="str">
            <v>FORTALECIMIENTO A LOS AMBIENTES DE APRENDIZAJE DE LAS INSTITUCIONES EDUCATIVAS DEL MUNICIPIO DE AGUAZUL, CASANARE, ORINOQUÍA</v>
          </cell>
          <cell r="M2694">
            <v>100</v>
          </cell>
          <cell r="N2694">
            <v>86.85</v>
          </cell>
          <cell r="O2694" t="str">
            <v>TERMINADO</v>
          </cell>
        </row>
        <row r="2695">
          <cell r="K2695">
            <v>2015850100010</v>
          </cell>
          <cell r="L2695" t="str">
            <v>APROVECHAMIENTO DE LAS AGUAS SUBTERRANEAS A TRAVES DE LA CONSTRUCCION DE POZOS PROFUNDOS PARA PRODUCTORES AGROPECUARIOS DEL MUNICIPIO DE AGUAZUL, CASANARE, ORINOQUÍA</v>
          </cell>
          <cell r="M2695">
            <v>100</v>
          </cell>
          <cell r="N2695">
            <v>85.52</v>
          </cell>
          <cell r="O2695" t="str">
            <v>TERMINADO</v>
          </cell>
        </row>
        <row r="2696">
          <cell r="K2696">
            <v>2015850100011</v>
          </cell>
          <cell r="L2696" t="str">
            <v>MEJORAMIENTO REHABILITACIÓN Y ADECUACIÓN DE LOS ESCENARIOS DEPORTIVOS DEL INSTITUTO PARA EL DEPORTE Y RECREACIÓN DEL MUNICIPIO DE AGUAZUL - DEPARTAMENTO CASANARE</v>
          </cell>
          <cell r="M2696">
            <v>56.95</v>
          </cell>
          <cell r="N2696">
            <v>70.36</v>
          </cell>
          <cell r="O2696" t="str">
            <v>CONTRATADO EN EJECUCIÓN</v>
          </cell>
        </row>
        <row r="2697">
          <cell r="K2697">
            <v>2015850100013</v>
          </cell>
          <cell r="L2697" t="str">
            <v>CONSTRUCCIÓN PUENTE VEHICULAR SOBRE LA QUEBRADA TURUBEÑA, VEREDA LA TURUA AGUAZUL, CASANARE</v>
          </cell>
          <cell r="M2697">
            <v>94.97</v>
          </cell>
          <cell r="N2697">
            <v>75.87</v>
          </cell>
          <cell r="O2697" t="str">
            <v>CONTRATADO EN EJECUCIÓN</v>
          </cell>
        </row>
        <row r="2698">
          <cell r="K2698">
            <v>2015850100014</v>
          </cell>
          <cell r="L2698" t="str">
            <v>CONSTRUCCIÓN DEL PARQUE DIDACTICO Y TRANSITO VIAL BARRIO 7 DE AGOSTO-AGUAZUL, CASANARE, ORINOQUÍA</v>
          </cell>
          <cell r="M2698">
            <v>31.51</v>
          </cell>
          <cell r="N2698">
            <v>65.430000000000007</v>
          </cell>
          <cell r="O2698" t="str">
            <v>CONTRATADO EN EJECUCIÓN</v>
          </cell>
        </row>
        <row r="2699">
          <cell r="K2699">
            <v>2015850100015</v>
          </cell>
          <cell r="L2699" t="str">
            <v>APOYO AL PROGRAMA ALIMENTACIÓN ESCOLAR EN LAS INSTITUCIONES EDUCATIVAS OFICIALES DEL MUNICIPIO DE AGUAZUL, CASANARE, ORINOQUÍA</v>
          </cell>
          <cell r="M2699">
            <v>100</v>
          </cell>
          <cell r="N2699">
            <v>86.29</v>
          </cell>
          <cell r="O2699" t="str">
            <v>TERMINADO</v>
          </cell>
        </row>
        <row r="2700">
          <cell r="K2700">
            <v>2014005850048</v>
          </cell>
          <cell r="L2700" t="str">
            <v>REMODELACIÓN DEL COMPLEJO DEPORTIVO CENTRAL MEDIANTE LA ADECUACION DE DOS CANCHAS MULTIFUNCIONALES, LA PISTA ATLETICA, CONSTRUCCION DE CERRAMIENTO, LA ILUMINACION DE LA CANCHA DE FUTBOL, EN EL MUNICIPIO DE SAN LUIS DE PALENQUE</v>
          </cell>
          <cell r="M2700">
            <v>70.430000000000007</v>
          </cell>
          <cell r="N2700">
            <v>94.05</v>
          </cell>
          <cell r="O2700" t="str">
            <v>CONTRATADO EN EJECUCIÓN</v>
          </cell>
        </row>
        <row r="2701">
          <cell r="K2701">
            <v>2015005850039</v>
          </cell>
          <cell r="L2701" t="str">
            <v>CONSTRUCCIÓN DE LA PAVIMENTACIÓN DE VÍAS EN LOS BARRIOS LA UNIDAD, BRISAS DEL PAUTO, LOS ESTEROS, GAITÁN, POPULAR Y LAS ACACIAS DE SAN LUIS DE PALENQUE, CASANARE, ORINOQUÍA</v>
          </cell>
          <cell r="M2701">
            <v>15.7</v>
          </cell>
          <cell r="N2701">
            <v>49.93</v>
          </cell>
          <cell r="O2701" t="str">
            <v>CONTRATADO EN EJECUCIÓN</v>
          </cell>
        </row>
        <row r="2702">
          <cell r="K2702">
            <v>2012000070018</v>
          </cell>
          <cell r="L2702" t="str">
            <v>AMPLIACIÓN DE LA VÍA Y PAVIMENTACIÓN EN CARPETA ASFÁLTICA SABANALARGA - LA YE - PORVENIR, MUNICIPIO DE SABANALARGA, CASANARE, ORINOQUÍA</v>
          </cell>
          <cell r="M2702">
            <v>100</v>
          </cell>
          <cell r="N2702">
            <v>92.17</v>
          </cell>
          <cell r="O2702" t="str">
            <v>TERMINADO</v>
          </cell>
        </row>
        <row r="2703">
          <cell r="K2703">
            <v>2012005850024</v>
          </cell>
          <cell r="L2703" t="str">
            <v>AMPLIACIÓN Y SOSTENIBILIDAD DE LA COBERTURA, PERMANENCIA DE LA OFERTA Y DEMANDA DEL SERVICIO EDUCATIVO EN EL DEPARTAMENTO DE CASANARE</v>
          </cell>
          <cell r="M2703">
            <v>100</v>
          </cell>
          <cell r="N2703">
            <v>93.67</v>
          </cell>
          <cell r="O2703" t="str">
            <v>TERMINADO</v>
          </cell>
        </row>
        <row r="2704">
          <cell r="K2704">
            <v>2012005850025</v>
          </cell>
          <cell r="L2704" t="str">
            <v>IMPLEMENTACIÓN DE COMPETENCIAS LABORALES DE LA POBLACIÓN ESCOLARIZADA TODO EL DEPARTAMENTO, CASANARE, ORINOQUÍA</v>
          </cell>
          <cell r="M2704">
            <v>97.88</v>
          </cell>
          <cell r="N2704">
            <v>3.22</v>
          </cell>
          <cell r="O2704" t="str">
            <v>CONTRATADO EN EJECUCIÓN</v>
          </cell>
        </row>
        <row r="2705">
          <cell r="K2705">
            <v>2012005850026</v>
          </cell>
          <cell r="L2705" t="str">
            <v>CONSTRUCCIÓN 165 VIVIENDAS NUEVAS TIPO - RESGUARDO INDIGEAN CAÑO MOCHUELO PARA OCHO (8) COMUNIDADES INDIGENAS DEL MUNICIPIO DE PAZ DE ARIPORO, CASANARE, ORINOQUÍA</v>
          </cell>
          <cell r="M2705">
            <v>100</v>
          </cell>
          <cell r="N2705">
            <v>99.97</v>
          </cell>
          <cell r="O2705" t="str">
            <v>CERRADO</v>
          </cell>
        </row>
        <row r="2706">
          <cell r="K2706">
            <v>2012005850032</v>
          </cell>
          <cell r="L2706" t="str">
            <v>IMPLEMENTACIÓN DE ESTRATEGIAS DE SEGURIDAD ALIMENTARIA Y NUTRICIONAL PARA LA POBLACION EN CONDICIÓN DE DISCAPACIDAD DEL DEPARTAMENTO, CASANARE, ORINOQUÍA</v>
          </cell>
          <cell r="M2706">
            <v>49</v>
          </cell>
          <cell r="N2706">
            <v>50.18</v>
          </cell>
          <cell r="O2706" t="str">
            <v>CONTRATADO EN EJECUCIÓN</v>
          </cell>
        </row>
        <row r="2707">
          <cell r="K2707">
            <v>2012005850033</v>
          </cell>
          <cell r="L2707" t="str">
            <v>IMPLEMENTACIÓN DE INICIATIVAS PRODUCTIVAS PARA LA GENERACIÓN DE INGRESOS EN LAS FAMILIAS VULNERABLES DE TODO EL DEPARTAMENTO, CASANARE, ORINOQUÍA</v>
          </cell>
          <cell r="M2707">
            <v>100</v>
          </cell>
          <cell r="N2707">
            <v>98.56</v>
          </cell>
          <cell r="O2707" t="str">
            <v>CERRADO</v>
          </cell>
        </row>
        <row r="2708">
          <cell r="K2708">
            <v>2012005850034</v>
          </cell>
          <cell r="L2708" t="str">
            <v>IMPLEMENTACIÓN DE ESTRATEGIA DE SEGURIDAD ALIMENTARIA Y  NUTRICIONAL PARA LA PRIMERA INFANCIA CON RIESGO DE DESNUTRICIÓN DEL DEPARTAMENTO, CASANARE</v>
          </cell>
          <cell r="M2708">
            <v>50</v>
          </cell>
          <cell r="N2708">
            <v>44.43</v>
          </cell>
          <cell r="O2708" t="str">
            <v>CONTRATADO EN EJECUCIÓN</v>
          </cell>
        </row>
        <row r="2709">
          <cell r="K2709">
            <v>2012005850035</v>
          </cell>
          <cell r="L2709" t="str">
            <v>IMPLEMENTACIÓN PROGRAMAS PARA EL FOMENTO DE INICIATIVAS PRODUCTIVAS EN JOVENES TODO EL DEPARTAMENTO, CASANARE, ORINOQUÍA</v>
          </cell>
          <cell r="M2709">
            <v>100</v>
          </cell>
          <cell r="N2709">
            <v>96.69</v>
          </cell>
          <cell r="O2709" t="str">
            <v>CERRADO</v>
          </cell>
        </row>
        <row r="2710">
          <cell r="K2710">
            <v>2012005850036</v>
          </cell>
          <cell r="L2710" t="str">
            <v>DESARROLLO DE PROGRAMAS FORMATIVOS Y DE UNIDADES PRODUCTIVAS PARA LAS MUJERES EN CONDICION DE VULNERABILIDAD TODO EL DEPARTAMENTO, CASANARE, ORINOQUÍA</v>
          </cell>
          <cell r="M2710">
            <v>100</v>
          </cell>
          <cell r="N2710">
            <v>98.5</v>
          </cell>
          <cell r="O2710" t="str">
            <v>CERRADO</v>
          </cell>
        </row>
        <row r="2711">
          <cell r="K2711">
            <v>2012005850037</v>
          </cell>
          <cell r="L2711" t="str">
            <v>IMPLEMENTACIÓN DE UNIDADES DE SEGURIDAD ALIMENTARIA Y NUTRICIONAL  PARA 560 FAMILIAS DE LA RED UNIDOS DEL DEPARTAMENTO, CASANARE, ORINOQUÍA</v>
          </cell>
          <cell r="M2711">
            <v>100</v>
          </cell>
          <cell r="N2711">
            <v>99.52</v>
          </cell>
          <cell r="O2711" t="str">
            <v>CERRADO</v>
          </cell>
        </row>
        <row r="2712">
          <cell r="K2712">
            <v>2012005850038</v>
          </cell>
          <cell r="L2712" t="str">
            <v>CONSTRUCCIÓN DE POZOS PROFUNDOS CON EQUIPO DE BOMBEO EN ZONA DE SABANA Y TRANSICIÒN DEPARTAMENTO DE CASANARE</v>
          </cell>
          <cell r="M2712">
            <v>100</v>
          </cell>
          <cell r="N2712">
            <v>85.13</v>
          </cell>
          <cell r="O2712" t="str">
            <v>TERMINADO</v>
          </cell>
        </row>
        <row r="2713">
          <cell r="K2713">
            <v>2012005850039</v>
          </cell>
          <cell r="L2713" t="str">
            <v>CONSTRUCCIÓN DE 461 VIVIENDAS PARA LA POBLACIÓN VULNERABLES EN LOS MUNICIPIOS DE TRINIDAD (211) Y PAZ DE ARIPORO (250) DEL DEPARTAMENTO DE CASANARE.</v>
          </cell>
          <cell r="M2713">
            <v>100</v>
          </cell>
          <cell r="N2713">
            <v>100</v>
          </cell>
          <cell r="O2713" t="str">
            <v>CERRADO</v>
          </cell>
        </row>
        <row r="2714">
          <cell r="K2714">
            <v>2012005850040</v>
          </cell>
          <cell r="L2714" t="str">
            <v>APOYO A LA ORGANIZACIÓN Y DESARROLLO DE LAS COMUNIDADES INDIGENAS DE CASANARE</v>
          </cell>
          <cell r="M2714">
            <v>100</v>
          </cell>
          <cell r="N2714">
            <v>70.63</v>
          </cell>
          <cell r="O2714" t="str">
            <v>TERMINADO</v>
          </cell>
        </row>
        <row r="2715">
          <cell r="K2715">
            <v>2012005850041</v>
          </cell>
          <cell r="L2715" t="str">
            <v>IMPLEMENTACIÓN , ASISTENCIA, ATENCIÓN Y REPARACIÓN DE VÍCTIMAS DEL CONFLICTO ARMADO EN EL DEPARTAMENTO DE CASANARE</v>
          </cell>
          <cell r="M2715">
            <v>99.72</v>
          </cell>
          <cell r="N2715">
            <v>59.96</v>
          </cell>
          <cell r="O2715" t="str">
            <v>PARA CIERRE</v>
          </cell>
        </row>
        <row r="2716">
          <cell r="K2716">
            <v>2012005850043</v>
          </cell>
          <cell r="L2716" t="str">
            <v>RENOVACIÓN Y OPTIMIZACION DE LA RED DE ALCANTARILLADO SANITARIO URBANO Y MODIFICACION DEL PUNTO DE VERTIMIENTO DEL SISTEMA DE TRAT SABANALARGA, CASANARE, ORINOQUÍA</v>
          </cell>
          <cell r="M2716">
            <v>100</v>
          </cell>
          <cell r="N2716">
            <v>99.93</v>
          </cell>
          <cell r="O2716" t="str">
            <v>TERMINADO</v>
          </cell>
        </row>
        <row r="2717">
          <cell r="K2717">
            <v>2012005850044</v>
          </cell>
          <cell r="L2717" t="str">
            <v>CONSTRUCCIÓN DEL CANAL DE RECOLECCIÓN DE AGUAS LLUVIAS DEL CENTRO POBLADO AGUCLARA DEL MUNCIPIO DE SABANALARGA, CASANARE, ORINOQUÍA</v>
          </cell>
          <cell r="M2717">
            <v>66.17</v>
          </cell>
          <cell r="N2717">
            <v>98.87</v>
          </cell>
          <cell r="O2717" t="str">
            <v>CONTRATADO EN EJECUCIÓN</v>
          </cell>
        </row>
        <row r="2718">
          <cell r="K2718">
            <v>2012005850049</v>
          </cell>
          <cell r="L2718" t="str">
            <v>AMPLIACIÓN COBERTURA EN REDES DE MEDIA-BAJA TENSIÓN Y SUBESTACIONES DE DISTRIBUCIÓN DE ENERGÍA ELÉCTRICA PARA ALGUNAS VEREDAS DE TRINIDAD, CASANARE, ORINOQUÍA</v>
          </cell>
          <cell r="M2718">
            <v>100</v>
          </cell>
          <cell r="N2718">
            <v>97.9</v>
          </cell>
          <cell r="O2718" t="str">
            <v>TERMINADO</v>
          </cell>
        </row>
        <row r="2719">
          <cell r="K2719">
            <v>2012005850050</v>
          </cell>
          <cell r="L2719" t="str">
            <v>CONSTRUCCIÓN DEL PUENTE VEHICULAR SOBRE LA QUEBRADA LA MOCHILERA DEL MUNICIPIO DE TÁMARA DEPARTAMENTO DE CASANARE</v>
          </cell>
          <cell r="M2719">
            <v>100</v>
          </cell>
          <cell r="N2719">
            <v>98.67</v>
          </cell>
          <cell r="O2719" t="str">
            <v>TERMINADO</v>
          </cell>
        </row>
        <row r="2720">
          <cell r="K2720">
            <v>2012005850052</v>
          </cell>
          <cell r="L2720" t="str">
            <v>AMPLIACIÓN ACUEDUCTO Y ALCANTARILLADO SANITARIO  BARRIO VILLA  MONICA MUNICIPIO DE SÁCAMA, CASANARE, ORINOQUÍA</v>
          </cell>
          <cell r="M2720">
            <v>100</v>
          </cell>
          <cell r="N2720">
            <v>99.91</v>
          </cell>
          <cell r="O2720" t="str">
            <v>CERRADO</v>
          </cell>
        </row>
        <row r="2721">
          <cell r="K2721">
            <v>2012005850053</v>
          </cell>
          <cell r="L2721" t="str">
            <v>CONSTRUCCIÓN DEL POLIDEPORTIVO LA SALINA, CASANARE, ORINOQUÍA</v>
          </cell>
          <cell r="M2721">
            <v>100</v>
          </cell>
          <cell r="N2721">
            <v>99.98</v>
          </cell>
          <cell r="O2721" t="str">
            <v>PARA CIERRE</v>
          </cell>
        </row>
        <row r="2722">
          <cell r="K2722">
            <v>2012005850054</v>
          </cell>
          <cell r="L2722" t="str">
            <v>MEJORAMIENTO MANTENIMIENTO Y CONSTRUCCION DE OBRAS DE ARTE Y TERRAPLEN DE LA VIA VEREDA PALESTINA, PALMARITO PATOS GANDUL PR 0+000 SAN LUIS DE PALENQUE, CASANARE, ORINOQUÍA</v>
          </cell>
          <cell r="M2722">
            <v>100</v>
          </cell>
          <cell r="N2722">
            <v>99.87</v>
          </cell>
          <cell r="O2722" t="str">
            <v>TERMINADO</v>
          </cell>
        </row>
        <row r="2723">
          <cell r="K2723">
            <v>2012005850058</v>
          </cell>
          <cell r="L2723" t="str">
            <v>CONSTRUCCIÓN DEL PROGRAMA DE VIVIENDA VILLA PAULA MUNICIPIO DE SABANALARGA, CASANARE, ORINOQUÍA</v>
          </cell>
          <cell r="M2723">
            <v>100</v>
          </cell>
          <cell r="N2723">
            <v>100</v>
          </cell>
          <cell r="O2723" t="str">
            <v>CERRADO</v>
          </cell>
        </row>
        <row r="2724">
          <cell r="K2724">
            <v>2012005850064</v>
          </cell>
          <cell r="L2724" t="str">
            <v>CONSTRUCCIÓN OBRAS DE PROTECCION MITIGACION MARGEN DERECHA RIO CASANARE EN LAS VEREDAS LA MANGA Y EL CEDRAL DEL MUNICIPIO DE HATO COROZAL DEL DEPARTAMENTO DE CASANARE.</v>
          </cell>
          <cell r="M2724">
            <v>100</v>
          </cell>
          <cell r="N2724">
            <v>27.77</v>
          </cell>
          <cell r="O2724" t="str">
            <v>TERMINADO</v>
          </cell>
        </row>
        <row r="2725">
          <cell r="K2725">
            <v>2012005850065</v>
          </cell>
          <cell r="L2725" t="str">
            <v>IMPLEMENTACIÓN DE ACCIONES COLECTIVAS DE PROMOCIÓN , PREVENCIÓN Y VIGILANCIA EN SALUD PÚBLICA EN EL AMBITO FAMILIAR Y ESCOLAR TODO EL DEPARTAMENTO, CASANARE, ORINOQUÍA</v>
          </cell>
          <cell r="M2725">
            <v>99.34</v>
          </cell>
          <cell r="N2725">
            <v>96.9</v>
          </cell>
          <cell r="O2725" t="str">
            <v>CERRADO</v>
          </cell>
        </row>
        <row r="2726">
          <cell r="K2726">
            <v>2012005850081</v>
          </cell>
          <cell r="L2726" t="str">
            <v>MEJORAMIENTO CANAL DE AGUAS LLUVIAS Y VIA AL AEROPUERTO Y VIA ESCUELA, VEREDA TRIUNFO - SEGUNDA ETAPA, MUNICIPIO DE VILLANUEVA, CASANARE, ORINOQUÍA</v>
          </cell>
          <cell r="M2726">
            <v>100</v>
          </cell>
          <cell r="N2726">
            <v>100</v>
          </cell>
          <cell r="O2726" t="str">
            <v>CERRADO</v>
          </cell>
        </row>
        <row r="2727">
          <cell r="K2727">
            <v>2013000070001</v>
          </cell>
          <cell r="L2727" t="str">
            <v>CONSTRUCCIÓN TERMINACIÓN Y DOTACIÓN DEL NUEVO HOSPITAL DE YOPAL DE SEGUNDO Y TERCER NIVEL DE COMPLEJIDAD DEL DEPARTAMENTO, CASANARE, ORINOQUÍA</v>
          </cell>
          <cell r="M2727">
            <v>92.63</v>
          </cell>
          <cell r="N2727">
            <v>96.73</v>
          </cell>
          <cell r="O2727" t="str">
            <v>TERMINADO</v>
          </cell>
        </row>
        <row r="2728">
          <cell r="K2728">
            <v>2013000100096</v>
          </cell>
          <cell r="L2728" t="str">
            <v>FORTALECIMIENTO DEL DEPARTAMENTO DEL CASANARE EN SUS CAPACIDADES DE INVESTIGACIÓN EN CIENCIA, TECNOLOGÍA E INNOVACIÓN CASANARE, ORINOQUÍA</v>
          </cell>
          <cell r="M2728">
            <v>0</v>
          </cell>
          <cell r="N2728">
            <v>0</v>
          </cell>
          <cell r="O2728" t="str">
            <v>CONTRATADO SIN ACTA DE INICIO</v>
          </cell>
        </row>
        <row r="2729">
          <cell r="K2729">
            <v>2013000100130</v>
          </cell>
          <cell r="L2729" t="str">
            <v>ASISTENCIA OBTENER VARIEDADES DE ARROZ MÁS PRODUCTIVAS, TOLERANTES A LOS EFECTOS DEL CAMBIO CLIMÁTICO Y A LOS PROBLEMAS DE SANIDAD AGUAZUL, CASANARE, ORINOQUÍA</v>
          </cell>
          <cell r="M2729">
            <v>29</v>
          </cell>
          <cell r="N2729">
            <v>3.25</v>
          </cell>
          <cell r="O2729" t="str">
            <v>CONTRATADO EN EJECUCIÓN</v>
          </cell>
        </row>
        <row r="2730">
          <cell r="K2730">
            <v>2013000100204</v>
          </cell>
          <cell r="L2730" t="str">
            <v>FORTALECIMIENTO CAPACIDADES EN CONOCIMIENTO, INVESTIGACIÓN, CIENCIA,TECNOLOGIA E INNOVACIÓN-CTEI, ENCAUZADOS AL DESARROLLO INTEGRAL DEL SECTOR EDUCATIVO, MEDIADO POR TICS EN CASANARE</v>
          </cell>
          <cell r="M2730">
            <v>15.64</v>
          </cell>
          <cell r="N2730">
            <v>21.54</v>
          </cell>
          <cell r="O2730" t="str">
            <v>CONTRATADO EN EJECUCIÓN</v>
          </cell>
        </row>
        <row r="2731">
          <cell r="K2731">
            <v>2013005850001</v>
          </cell>
          <cell r="L2731" t="str">
            <v>AMPLIACIÓN DEL ASEGURAMIENTO Y RETENCIÓN DE LA POBLACIÓN MENOR DE 7 AÑOS EN EL SISTEMA EDUCATIVO DEL DEPARTAMENTO DECASANAREORINOQUÍA</v>
          </cell>
          <cell r="M2731">
            <v>100</v>
          </cell>
          <cell r="N2731">
            <v>93.49</v>
          </cell>
          <cell r="O2731" t="str">
            <v>CERRADO</v>
          </cell>
        </row>
        <row r="2732">
          <cell r="K2732">
            <v>2013005850013</v>
          </cell>
          <cell r="L2732" t="str">
            <v>FORMULACIÓN DEL ESQUEMA DE ORDENAMIENTO TERRITORIAL DEL MUNICIPIO DE NUNCHÍA, CASANARE, ORINOQUÍA</v>
          </cell>
          <cell r="M2732">
            <v>100</v>
          </cell>
          <cell r="N2732">
            <v>48.41</v>
          </cell>
          <cell r="O2732" t="str">
            <v>TERMINADO</v>
          </cell>
        </row>
        <row r="2733">
          <cell r="K2733">
            <v>2013005850014</v>
          </cell>
          <cell r="L2733" t="str">
            <v>FORTALECIMIENTO DEL INGLES COMO LENGUA EXTRANJERA EN LOS ESTABLECIMIENTOS EDUCATIVOS DEL DEPATAMENTO DE CASANARE</v>
          </cell>
          <cell r="M2733">
            <v>100</v>
          </cell>
          <cell r="N2733">
            <v>97.21</v>
          </cell>
          <cell r="O2733" t="str">
            <v>CERRADO</v>
          </cell>
        </row>
        <row r="2734">
          <cell r="K2734">
            <v>2013005850015</v>
          </cell>
          <cell r="L2734" t="str">
            <v>IMPLEMENTACIÓN DE LOS FONDOS, LOS PROGRAMAS DE APOYO Y ACOMPAÑAMIENTO A LA EDUCACIÓN SUPERIOR  CON PERTINENCIA REGIONAL  EN EL DEPARTAMENTO DE CASANARE</v>
          </cell>
          <cell r="M2734">
            <v>98.56</v>
          </cell>
          <cell r="N2734">
            <v>99.81</v>
          </cell>
          <cell r="O2734" t="str">
            <v>TERMINADO</v>
          </cell>
        </row>
        <row r="2735">
          <cell r="K2735">
            <v>2013005850016</v>
          </cell>
          <cell r="L2735" t="str">
            <v>MEJORAMIENTO Y ADECUACION CAMPO DE FUTBOL TÁMARA, CASANARE, ORINOQUÍA</v>
          </cell>
          <cell r="M2735">
            <v>46.02</v>
          </cell>
          <cell r="N2735">
            <v>52.64</v>
          </cell>
          <cell r="O2735" t="str">
            <v>CONTRATADO EN EJECUCIÓN</v>
          </cell>
        </row>
        <row r="2736">
          <cell r="K2736">
            <v>2013005850024</v>
          </cell>
          <cell r="L2736" t="str">
            <v>CONSTRUCCIÓN ALCANTARILLADO SANITARIO TRAMOS SECTOR PARALELO MARGINAL DE LA SELVA, DG ENTRE CLL 2 Y 3, DG DE LA CRA 1 ENTRE MARGINAL Y CLL 1, Y LA VÍA CANAL RANCHO GRANDE CON CRA 3, CENTRO POBLADO LA CHAPARRERA, YOPAL, CASANARE</v>
          </cell>
          <cell r="M2736">
            <v>100</v>
          </cell>
          <cell r="N2736">
            <v>85.84</v>
          </cell>
          <cell r="O2736" t="str">
            <v>TERMINADO</v>
          </cell>
        </row>
        <row r="2737">
          <cell r="K2737">
            <v>2013005850028</v>
          </cell>
          <cell r="L2737" t="str">
            <v>CONSTRUCCIÓN DE CUATRO SISTEMAS DE SEMAFORIZACION INHALAMBRICA DE ULTIMA GENERACION EN EL MUNICIPIO DE VILLANUEVA CASANARE</v>
          </cell>
          <cell r="M2737">
            <v>100</v>
          </cell>
          <cell r="N2737">
            <v>99.33</v>
          </cell>
          <cell r="O2737" t="str">
            <v>PARA CIERRE</v>
          </cell>
        </row>
        <row r="2738">
          <cell r="K2738">
            <v>2013005850033</v>
          </cell>
          <cell r="L2738" t="str">
            <v>CONSTRUCCIÓN DEL PUENTE VEHICULAR SOBRE LA QUEBRADA LA PICACHA, VEREDA LA FRAGUA, DEL MUNICIPIO DE TÁMARA DEPARTAMENTO DE CASANARE</v>
          </cell>
          <cell r="M2738">
            <v>100</v>
          </cell>
          <cell r="N2738">
            <v>99.86</v>
          </cell>
          <cell r="O2738" t="str">
            <v>TERMINADO</v>
          </cell>
        </row>
        <row r="2739">
          <cell r="K2739">
            <v>2013005850034</v>
          </cell>
          <cell r="L2739" t="str">
            <v>CONSTRUCCIÓN DE VIAS EN CONCRETO RIGIDO EN EL CASCO URBANO DEL MUNICIPIO DE HATO COROZAL, DEPARTAMENTO DE CASANARE.</v>
          </cell>
          <cell r="M2739">
            <v>69.88</v>
          </cell>
          <cell r="N2739">
            <v>84.38</v>
          </cell>
          <cell r="O2739" t="str">
            <v>CONTRATADO EN EJECUCIÓN</v>
          </cell>
        </row>
        <row r="2740">
          <cell r="K2740">
            <v>2013005850036</v>
          </cell>
          <cell r="L2740" t="str">
            <v>CONSTRUCCIÓN DE REDES, OBRAS COMPLEMENTARIAS Y DE PROTECCIÓN DEL SISTEMA DE ALCANTARILLADO PLUVIAL DEL NÚCLEO URBANO N° 2 DE YOPAL, CASANARE, ORINOQUÍA</v>
          </cell>
          <cell r="M2740">
            <v>78.569999999999993</v>
          </cell>
          <cell r="N2740">
            <v>79.819999999999993</v>
          </cell>
          <cell r="O2740" t="str">
            <v>CONTRATADO EN EJECUCIÓN</v>
          </cell>
        </row>
        <row r="2741">
          <cell r="K2741">
            <v>2013005850037</v>
          </cell>
          <cell r="L2741" t="str">
            <v>MEJORAMIENTO Y CONSERVACION CON MICROPAVIMENTO EN VIAS CON   BAJO VOLUMEN DE TRANSITO TACARIMENA — EL VENADO- PUNTO NUEVO-  PALOMAS EN EL SECTOR K 9+ 200 AL K 42 DEL MUNICIPIO DE YOPAL.</v>
          </cell>
          <cell r="M2741">
            <v>100</v>
          </cell>
          <cell r="N2741">
            <v>77.25</v>
          </cell>
          <cell r="O2741" t="str">
            <v>TERMINADO</v>
          </cell>
        </row>
        <row r="2742">
          <cell r="K2742">
            <v>2013005850038</v>
          </cell>
          <cell r="L2742" t="str">
            <v>AMPLIACIÓN DE LA COBERTURA PERMANENCIA DE LA OFERTA Y  LA DEMANDA DEL SERVICIO EDUCATIVO EN EL DEPARTAMENTO DE CASANARE</v>
          </cell>
          <cell r="M2742">
            <v>100</v>
          </cell>
          <cell r="N2742">
            <v>97.8</v>
          </cell>
          <cell r="O2742" t="str">
            <v>TERMINADO</v>
          </cell>
        </row>
        <row r="2743">
          <cell r="K2743">
            <v>2013005850039</v>
          </cell>
          <cell r="L2743" t="str">
            <v>MEJORAMIENTO Y CONSERVACIÓN CON  MICROPAVIMENTO DE LA VIA YOPAL - PICON - MORICHAL Y LA PARALELA ORIENTAL AL AEROPUERTO YOPAL, CASANARE, ORINOQUÍA</v>
          </cell>
          <cell r="M2743">
            <v>100</v>
          </cell>
          <cell r="N2743">
            <v>84.26</v>
          </cell>
          <cell r="O2743" t="str">
            <v>TERMINADO</v>
          </cell>
        </row>
        <row r="2744">
          <cell r="K2744">
            <v>2013005850040</v>
          </cell>
          <cell r="L2744" t="str">
            <v>CONSTRUCCIÓN DEL EJE AMBIENTAL  DE LA CALLE 17 CON CARRERA SEGUNDA EN EL MUNICIPIO DE MONTERREY, CASANARE.</v>
          </cell>
          <cell r="M2744">
            <v>76.319999999999993</v>
          </cell>
          <cell r="N2744">
            <v>60.83</v>
          </cell>
          <cell r="O2744" t="str">
            <v>CONTRATADO EN EJECUCIÓN</v>
          </cell>
        </row>
        <row r="2745">
          <cell r="K2745">
            <v>2013005850045</v>
          </cell>
          <cell r="L2745" t="str">
            <v>ADECUACIÓN REHABILITACIÓN, MEJORAMIENTO, MANTENIMIENTO, PAVIMENTACIÓN Y CONSTRUCCIÓN VÍAS NUEVAS- OBRAS DE URBANISMO EN EL CASCO URBANO DEL MUNICIPIO DE AGUAZUL, DEPARTAMENTO DE CASANARE</v>
          </cell>
          <cell r="M2745">
            <v>22.34</v>
          </cell>
          <cell r="N2745">
            <v>89.7</v>
          </cell>
          <cell r="O2745" t="str">
            <v>CONTRATADO EN EJECUCIÓN</v>
          </cell>
        </row>
        <row r="2746">
          <cell r="K2746">
            <v>2013005850046</v>
          </cell>
          <cell r="L2746" t="str">
            <v>MEJORAMIENTO DE LA VIA YOPAL  LA UNION DESDE EL K 2 + 540 AL K 9 + 040  DEL MUNICIPIO DE YOPAL, CASANARE, ORINOQUÍA</v>
          </cell>
          <cell r="M2746">
            <v>100</v>
          </cell>
          <cell r="N2746">
            <v>99.99</v>
          </cell>
          <cell r="O2746" t="str">
            <v>PARA CIERRE</v>
          </cell>
        </row>
        <row r="2747">
          <cell r="K2747">
            <v>2013005850048</v>
          </cell>
          <cell r="L2747" t="str">
            <v>MANTENIMIENTO A NIVEL DE BACHEO Y PARCHEO DE LA VIA AGUAZUL - MANI, EN EL DEPARTAMENTO DE CASANARE.</v>
          </cell>
          <cell r="M2747">
            <v>100</v>
          </cell>
          <cell r="N2747">
            <v>98.2</v>
          </cell>
          <cell r="O2747" t="str">
            <v>TERMINADO</v>
          </cell>
        </row>
        <row r="2748">
          <cell r="K2748">
            <v>2013005850055</v>
          </cell>
          <cell r="L2748" t="str">
            <v>CONSTRUCCIÓN DE OBRAS DE ESTABILIZACION EN EL EMISARIO FINAL DEL ALCANTARILLADO DE AGUAS LLUVIAS DEL CASCO URBANO SABANALARGA, CASANARE, ORINOQUÍA</v>
          </cell>
          <cell r="M2748">
            <v>100</v>
          </cell>
          <cell r="N2748">
            <v>99.71</v>
          </cell>
          <cell r="O2748" t="str">
            <v>PARA CIERRE</v>
          </cell>
        </row>
        <row r="2749">
          <cell r="K2749">
            <v>2013005850067</v>
          </cell>
          <cell r="L2749" t="str">
            <v>MEJORAMIENTO A NIVEL DE PAVIMENTO FLEXIBLE DE LA VÍA MARGINAL DE LA SELVA-EL VERDE-EL BANCO-MATALARGA DEL K0+000 AL K15+400 MUNICIPIO DE PORE DEPARTAMENTO DE CASANARE</v>
          </cell>
          <cell r="M2749">
            <v>100</v>
          </cell>
          <cell r="N2749">
            <v>98.2</v>
          </cell>
          <cell r="O2749" t="str">
            <v>TERMINADO</v>
          </cell>
        </row>
        <row r="2750">
          <cell r="K2750">
            <v>2013005850068</v>
          </cell>
          <cell r="L2750" t="str">
            <v>FORTALECIMIENTO DE BASE DE TECNOLOGÍA Y DE COMUNICACIONES PARA LAS BIBLIOTECAS PÚBLICAS DEL DEPARTAMENTO DE CASANARE</v>
          </cell>
          <cell r="M2750">
            <v>100</v>
          </cell>
          <cell r="N2750">
            <v>99.99</v>
          </cell>
          <cell r="O2750" t="str">
            <v>TERMINADO</v>
          </cell>
        </row>
        <row r="2751">
          <cell r="K2751">
            <v>2013005850071</v>
          </cell>
          <cell r="L2751" t="str">
            <v>CONSTRUCCIÓN DE PUENTES PEATONALES SOBRE EL CAÑO LA TOMA SOBRE EL RIO PAYERO SOBRE EL CAÑO EL NOVILLO SOBRE EL CAÑO TAMURIA Y SOBRE EL RÍO NUNCHÍA EN EL MUNICIPIO DE NUNCHÍA DEPARTAMENTO DE CASANARE</v>
          </cell>
          <cell r="M2751">
            <v>72.040000000000006</v>
          </cell>
          <cell r="N2751">
            <v>74.7</v>
          </cell>
          <cell r="O2751" t="str">
            <v>CONTRATADO EN EJECUCIÓN</v>
          </cell>
        </row>
        <row r="2752">
          <cell r="K2752">
            <v>2013005850073</v>
          </cell>
          <cell r="L2752" t="str">
            <v>CONSTRUCCIÓN PAVIMENTO FLEXIBLE DE LA VÍA PATIMENA – RINCON DEL MORICHE DEL K0+000 AL K3+900 CORREGIMIENTO LA CHAPARRERA, MUNICIPIO DE YOPAL, DEPARTAMENTO DE CASANARE</v>
          </cell>
          <cell r="M2752">
            <v>100</v>
          </cell>
          <cell r="N2752">
            <v>97.64</v>
          </cell>
          <cell r="O2752" t="str">
            <v>TERMINADO</v>
          </cell>
        </row>
        <row r="2753">
          <cell r="K2753">
            <v>2013005850074</v>
          </cell>
          <cell r="L2753" t="str">
            <v>CONSTRUCCIÓN PAVIMENTACION VIAS URBANAS DEL CENTRO POBLADO DE LA VEREDA SANTA HELENA DEL CUSIVA DEL MUNICIPIO DE MANI, DPTO CASANARE MANÍ, CASANARE, ORINOQUÍA</v>
          </cell>
          <cell r="M2753">
            <v>92.99</v>
          </cell>
          <cell r="N2753">
            <v>94.5</v>
          </cell>
          <cell r="O2753" t="str">
            <v>CONTRATADO EN EJECUCIÓN</v>
          </cell>
        </row>
        <row r="2754">
          <cell r="K2754">
            <v>2013005850076</v>
          </cell>
          <cell r="L2754" t="str">
            <v>CONSTRUCCIÓN DE LA PRIMERA ETAPA DE LA PAVIMENTACIÓN DE VIAS URBANAS DEL MUNICIPIO DE SAN LUIS DE PALENQUE, CASANARE, ORINOQUÍA</v>
          </cell>
          <cell r="M2754">
            <v>100</v>
          </cell>
          <cell r="N2754">
            <v>95.87</v>
          </cell>
          <cell r="O2754" t="str">
            <v>TERMINADO</v>
          </cell>
        </row>
        <row r="2755">
          <cell r="K2755">
            <v>2013005850080</v>
          </cell>
          <cell r="L2755" t="str">
            <v>CONSTRUCCIÓN PUENTE VEHICULAR SOBRE EL CAÑO GUANAPALO VIA  ROMERO-EL CAUCHO DEL  MUNICIPIO DE NUNCHÍA, CASANARE, ORINOQUÍA</v>
          </cell>
          <cell r="M2755">
            <v>100</v>
          </cell>
          <cell r="N2755">
            <v>50.32</v>
          </cell>
          <cell r="O2755" t="str">
            <v>TERMINADO</v>
          </cell>
        </row>
        <row r="2756">
          <cell r="K2756">
            <v>2013005850081</v>
          </cell>
          <cell r="L2756" t="str">
            <v>MEJORAMIENTO DE LA VIA YOPAL -  RINCON DEL SOLDADO DESDE EL TRAMO K 2 + 400 AL K 8 + 800 YOPAL, CASANARE, ORINOQUÍA</v>
          </cell>
          <cell r="M2756">
            <v>46.98</v>
          </cell>
          <cell r="N2756">
            <v>71.27</v>
          </cell>
          <cell r="O2756" t="str">
            <v>CONTRATADO EN EJECUCIÓN</v>
          </cell>
        </row>
        <row r="2757">
          <cell r="K2757">
            <v>2013005850083</v>
          </cell>
          <cell r="L2757" t="str">
            <v>ESTUDIO SOCIOECONOMICO DE FACTIBILIDAD PARA LA CRECION  DE UNA INSTITUCIÓN  DE EDUCACIÓN SUPERIOR  PÚBLICA EN EL DEPARTAMENTO DE CASANARE</v>
          </cell>
          <cell r="M2757">
            <v>100</v>
          </cell>
          <cell r="N2757">
            <v>100</v>
          </cell>
          <cell r="O2757" t="str">
            <v>CERRADO</v>
          </cell>
        </row>
        <row r="2758">
          <cell r="K2758">
            <v>2013005850084</v>
          </cell>
          <cell r="L2758" t="str">
            <v>CONSOLIDACIÓN PAVIMENTACIÓN EN CONCRETO RÍGIDO VÍAS URBANAS EN EL MUNICIPIO DE SÁCAMA DEPATAMENTO DE CASANARE</v>
          </cell>
          <cell r="M2758">
            <v>100</v>
          </cell>
          <cell r="N2758">
            <v>99.08</v>
          </cell>
          <cell r="O2758" t="str">
            <v>TERMINADO</v>
          </cell>
        </row>
        <row r="2759">
          <cell r="K2759">
            <v>2014000070025</v>
          </cell>
          <cell r="L2759" t="str">
            <v>CONSTRUCCIÓN A NIVEL DE PAVIMENTO DE LA VÍA YOPAL-EL ALGARROBO - OROCUE, SECTOR QUEBRADASECA ETAPA 2, EN EL MUNICIPIO DE YOPAL. DEPARTAMENTO DE CASANARE, ORINOQUÍA</v>
          </cell>
          <cell r="M2759">
            <v>100</v>
          </cell>
          <cell r="N2759">
            <v>94.53</v>
          </cell>
          <cell r="O2759" t="str">
            <v>TERMINADO</v>
          </cell>
        </row>
        <row r="2760">
          <cell r="K2760">
            <v>2014000070026</v>
          </cell>
          <cell r="L2760" t="str">
            <v>ESTUDIOS Y DISEÑOS PARA LA CONSTRUCCIÓN DE DOS PUENTES VEHICULARES SOBRE EL RIO CASANARE Y DOS TRAMOS DE VÍA PARA COMUNICAR LOS MUNICIPIOS DE HATO COROZAL, PUERTO RONDON Y CRAVO NORTE EN LOS DEPARTAMENTOS DE ARAUCA Y CASANARE.</v>
          </cell>
          <cell r="M2760">
            <v>50</v>
          </cell>
          <cell r="N2760">
            <v>27.91</v>
          </cell>
          <cell r="O2760" t="str">
            <v>CONTRATADO EN EJECUCIÓN</v>
          </cell>
        </row>
        <row r="2761">
          <cell r="K2761">
            <v>2014005850001</v>
          </cell>
          <cell r="L2761" t="str">
            <v>REHABILITACIÓN A LA VÍA TOCARIA - OROCUÉ, TRAMO LA NEVERA - GUANAPALO, ETAPA 1, , CASANARE, ORINOQUÍA</v>
          </cell>
          <cell r="M2761">
            <v>73.27</v>
          </cell>
          <cell r="N2761">
            <v>73.05</v>
          </cell>
          <cell r="O2761" t="str">
            <v>CONTRATADO EN EJECUCIÓN</v>
          </cell>
        </row>
        <row r="2762">
          <cell r="K2762">
            <v>2014005850003</v>
          </cell>
          <cell r="L2762" t="str">
            <v>CONSTRUCCIÓN Y ADECUACIÓN DE LA TRINCHERA NO. 9 CELDA B DE LA FASE IV EN EL RELLENO SANITARIO MACONDO, MUNICIPIO DE YOPAL, CASANARE, ORINOQUÍA</v>
          </cell>
          <cell r="M2762">
            <v>100</v>
          </cell>
          <cell r="N2762">
            <v>99.96</v>
          </cell>
          <cell r="O2762" t="str">
            <v>TERMINADO</v>
          </cell>
        </row>
        <row r="2763">
          <cell r="K2763">
            <v>2014005850004</v>
          </cell>
          <cell r="L2763" t="str">
            <v>CONSTRUCCIÓN DE CANCHA MÚLTIPLE CUBIERTA, Y OBRAS COMPLEMENTARIAS EN LA SEDE PRIMARIA DE LA ESCUELA NORMAL SUPERIOR DE MONTERREY, CASANARE, ORINOQUÍA</v>
          </cell>
          <cell r="M2763">
            <v>100</v>
          </cell>
          <cell r="N2763">
            <v>96.35</v>
          </cell>
          <cell r="O2763" t="str">
            <v>TERMINADO</v>
          </cell>
        </row>
        <row r="2764">
          <cell r="K2764">
            <v>2014005850005</v>
          </cell>
          <cell r="L2764" t="str">
            <v>CONSTRUCCIÓN PUENTE VEHICULAR SOBRE LA QUEBRADA LA CORTADERA, EN LA VIA DE ACCESO A LA VEREDA EL GAQUE MUNICIPIO DE YOPAL, DEPARTAMENTO DE CASANARE</v>
          </cell>
          <cell r="M2764">
            <v>100</v>
          </cell>
          <cell r="N2764">
            <v>91.66</v>
          </cell>
          <cell r="O2764" t="str">
            <v>TERMINADO</v>
          </cell>
        </row>
        <row r="2765">
          <cell r="K2765">
            <v>2014005850008</v>
          </cell>
          <cell r="L2765" t="str">
            <v>CONSTRUCCIÓN UNIDAD ADMINISTRATIVA,SEIS BLOQUES DE CUATRO AULAS DE DOS PISOS, BATERIAS SANITARIAS Y CERRAMIENTO DEL COLEGIO MANARE SEDE PARAISO DE VILLANUEVA CASANARE.</v>
          </cell>
          <cell r="M2765">
            <v>71.569999999999993</v>
          </cell>
          <cell r="N2765">
            <v>86.28</v>
          </cell>
          <cell r="O2765" t="str">
            <v>CONTRATADO EN EJECUCIÓN</v>
          </cell>
        </row>
        <row r="2766">
          <cell r="K2766">
            <v>2014005850009</v>
          </cell>
          <cell r="L2766" t="str">
            <v>IMPLEMENTACIÓN DE DISPOSITIVOS COMUNITARIOS PARA LA PREVENCION Y MITIGACION DEL  CONSUMO DE SPA BASADO EN EL MODELO DE INCLUSION SOCIAL EN TODO EL DEPARTAMENTO, CASANARE, ORINOQUÍA</v>
          </cell>
          <cell r="M2766">
            <v>99.99</v>
          </cell>
          <cell r="N2766">
            <v>77.180000000000007</v>
          </cell>
          <cell r="O2766" t="str">
            <v>TERMINADO</v>
          </cell>
        </row>
        <row r="2767">
          <cell r="K2767">
            <v>2014005850012</v>
          </cell>
          <cell r="L2767" t="str">
            <v>FORTALECIMIENTO DE LA SEGURIDAD ALIMENTARIA ATRAVES DEL ESTABLECIMIENTO DE MIL (1000) UNIDADES PRODUCTIVAS AGROPECUARIAS A LA POBLACION RURAL DEL DEPARTAMENTO DE CASANARE.</v>
          </cell>
          <cell r="M2767">
            <v>100</v>
          </cell>
          <cell r="N2767">
            <v>99.99</v>
          </cell>
          <cell r="O2767" t="str">
            <v>CERRADO</v>
          </cell>
        </row>
        <row r="2768">
          <cell r="K2768">
            <v>2014005850013</v>
          </cell>
          <cell r="L2768" t="str">
            <v>FORTALECIMIENTO DE HERRAMIENTAS TECNICAS CON ESPECIALIDADES DE TRES INSTITUCIONES EDUCATIVAS ZONA NORTE, SUR Y CENTRO DEL DEPARTAMENTO CASANARE, ORINOQUÍA</v>
          </cell>
          <cell r="M2768">
            <v>100</v>
          </cell>
          <cell r="N2768">
            <v>31.72</v>
          </cell>
          <cell r="O2768" t="str">
            <v>TERMINADO</v>
          </cell>
        </row>
        <row r="2769">
          <cell r="K2769">
            <v>2014005850014</v>
          </cell>
          <cell r="L2769" t="str">
            <v>MANTENIMIENTO Y ADECUACIÓN TERRAPLÉN VÍA LAS DELICIAS - MIRAMAR DE GUANAPALO MUNICIPIO DE SAN LUIS DE PALENQUE - DEPARTAMENTO DE CASANARE</v>
          </cell>
          <cell r="M2769">
            <v>95.07</v>
          </cell>
          <cell r="N2769">
            <v>96.22</v>
          </cell>
          <cell r="O2769" t="str">
            <v>CONTRATADO EN EJECUCIÓN</v>
          </cell>
        </row>
        <row r="2770">
          <cell r="K2770">
            <v>2014005850016</v>
          </cell>
          <cell r="L2770" t="str">
            <v>CONSTRUCCIÓN Y DOTACIÓN DE LABORATORIOS DE FÍSICA, QUÍMICA Y BIOLOGÍA PARA LAS INSTITUCIONES EDUCATIVAS DE LOS MUNICIPIOS DE HATO COROZAL, MONTERREY, NUNCHIA, OROCUE Y VILLANUEVA</v>
          </cell>
          <cell r="M2770">
            <v>100</v>
          </cell>
          <cell r="N2770">
            <v>98.47</v>
          </cell>
          <cell r="O2770" t="str">
            <v>PARA CIERRE</v>
          </cell>
        </row>
        <row r="2771">
          <cell r="K2771">
            <v>2014005850018</v>
          </cell>
          <cell r="L2771" t="str">
            <v>CONSTRUCCIÓN PUENTE VEHICULAR Y OBRAS COMPLEMENTARIAS SOBRE LA QUEBRADA LA ALMORZADEREÑA VÍA EL MORRO - LABRANZAGRANDE DEL MUNICIPIO DE YOPAL DEPARTAMENTO DE CASANARE</v>
          </cell>
          <cell r="M2771">
            <v>41.05</v>
          </cell>
          <cell r="N2771">
            <v>46.41</v>
          </cell>
          <cell r="O2771" t="str">
            <v>CONTRATADO EN EJECUCIÓN</v>
          </cell>
        </row>
        <row r="2772">
          <cell r="K2772">
            <v>2014005850021</v>
          </cell>
          <cell r="L2772" t="str">
            <v>MEJORAMIENTO Y CONSERVACIÓN DEL TRAMO VIAL DESDE LA CALLE 46 HASTA EL SECTOR LA PEDRERA DE LA VEREDA PICON,  MUNICIPIO DE YOPAL</v>
          </cell>
          <cell r="M2772">
            <v>100</v>
          </cell>
          <cell r="N2772">
            <v>88.78</v>
          </cell>
          <cell r="O2772" t="str">
            <v>TERMINADO</v>
          </cell>
        </row>
        <row r="2773">
          <cell r="K2773">
            <v>2014005850022</v>
          </cell>
          <cell r="L2773" t="str">
            <v>CONSTRUCCIÓN DE OBRAS DE MITIGACIÓN Y PROTECCIÓN FLUVIAL SOBRE EL RIO PAUTO EN EL BARRIO GUASIMAL Y VEREDA SANTA ANA (COLEGIO), MUNICIPIO DE SAN LUIS DE PALENQUE - CASANARE</v>
          </cell>
          <cell r="M2773">
            <v>87.07</v>
          </cell>
          <cell r="N2773">
            <v>80.89</v>
          </cell>
          <cell r="O2773" t="str">
            <v>CONTRATADO EN EJECUCIÓN</v>
          </cell>
        </row>
        <row r="2774">
          <cell r="K2774">
            <v>2014005850025</v>
          </cell>
          <cell r="L2774" t="str">
            <v>CONSTRUCCIÓN PAVIMENTACIÓN DE  LAS VÍAS URBANAS EN LA COMUNA III CLELIA RIVEROS DE PRIETO MUNICIPIO DE YOPAL DEPARTAMENTO DE CASANARE</v>
          </cell>
          <cell r="M2774">
            <v>100</v>
          </cell>
          <cell r="N2774">
            <v>99.95</v>
          </cell>
          <cell r="O2774" t="str">
            <v>TERMINADO</v>
          </cell>
        </row>
        <row r="2775">
          <cell r="K2775">
            <v>2014005850030</v>
          </cell>
          <cell r="L2775" t="str">
            <v>CONSTRUCCIÓN ,TERMINACION Y DOTACION DE LA BIBLIOTECA PUBLICA DE YOPAL, CASANARE.</v>
          </cell>
          <cell r="M2775">
            <v>97.56</v>
          </cell>
          <cell r="N2775">
            <v>91.43</v>
          </cell>
          <cell r="O2775" t="str">
            <v>CONTRATADO EN EJECUCIÓN</v>
          </cell>
        </row>
        <row r="2776">
          <cell r="K2776">
            <v>2014005850031</v>
          </cell>
          <cell r="L2776" t="str">
            <v>DOTACIÓN DE TABLEROS INTERACTIVOS Y SOLUCIONES TECNOLOGICAS A LAS INSTITUCIONES EDUCATIVAS DEL DEPARTAMENTO DE CASANARE</v>
          </cell>
          <cell r="M2776">
            <v>100</v>
          </cell>
          <cell r="N2776">
            <v>99.97</v>
          </cell>
          <cell r="O2776" t="str">
            <v>PARA CIERRE</v>
          </cell>
        </row>
        <row r="2777">
          <cell r="K2777">
            <v>2014005850032</v>
          </cell>
          <cell r="L2777" t="str">
            <v>CONSTRUCCIÓN DE PAVIMENTACIÓN VÍAS URBANAS EN EL  MUNICIPIO DE PAZ DE ARIPORO, CASANARE,</v>
          </cell>
          <cell r="M2777">
            <v>100</v>
          </cell>
          <cell r="N2777">
            <v>99.25</v>
          </cell>
          <cell r="O2777" t="str">
            <v>TERMINADO</v>
          </cell>
        </row>
        <row r="2778">
          <cell r="K2778">
            <v>2014005850035</v>
          </cell>
          <cell r="L2778" t="str">
            <v>CONSTRUCCIÓN PASO ELEVADO SOBRE EL RIO ARIPORO, LÍNEA DE CONDUCCIÓN SISTEMA DE ACUEDUCTO CASCO URBANO MUNICIPIO DE PAZ DE ARIPORO, CASANARE</v>
          </cell>
          <cell r="M2778">
            <v>2.34</v>
          </cell>
          <cell r="N2778">
            <v>46.14</v>
          </cell>
          <cell r="O2778" t="str">
            <v>CONTRATADO EN EJECUCIÓN</v>
          </cell>
        </row>
        <row r="2779">
          <cell r="K2779">
            <v>2014005850036</v>
          </cell>
          <cell r="L2779" t="str">
            <v>CONSTRUCCIÓN CANCHA MULTIPLE CUBIERTA Y CERRAMIENTO DEL INSTITUTO EDUCATIVO GUILLERMO CANO IZASA, VEREDA LA MOTUZ PAZ DE ARIPORO, CASANARE, ORINOQUÍA</v>
          </cell>
          <cell r="M2779">
            <v>100</v>
          </cell>
          <cell r="N2779">
            <v>50.19</v>
          </cell>
          <cell r="O2779" t="str">
            <v>TERMINADO</v>
          </cell>
        </row>
        <row r="2780">
          <cell r="K2780">
            <v>2014005850039</v>
          </cell>
          <cell r="L2780" t="str">
            <v>CONSTRUCCIÓN PUENTE EN CONCRETO REFORZADO, VEREDA UNETE, SOBRE LA QUEBRADA LA  MOHANA, INTERSECCIÓN SOBRE EL RIO UNETE MUNICIPIO DE AGUAZUL, DEPARTAMENTO DE CASANARE</v>
          </cell>
          <cell r="M2780">
            <v>100</v>
          </cell>
          <cell r="N2780">
            <v>89.1</v>
          </cell>
          <cell r="O2780" t="str">
            <v>TERMINADO</v>
          </cell>
        </row>
        <row r="2781">
          <cell r="K2781">
            <v>2014005850040</v>
          </cell>
          <cell r="L2781" t="str">
            <v>CONSTRUCCIÓN CANCHA DE FUTBOL, CAMERINOS, ZONA VERDE, OBRAS EXTERIORES - PAISAJISMO PARA MEJORA DEL SERVICIO EDUCATIVO ENS - SEDE SECUNDARIA MONTERREY, CASANARE, ORINOQUÍA</v>
          </cell>
          <cell r="M2781">
            <v>100</v>
          </cell>
          <cell r="N2781">
            <v>99.98</v>
          </cell>
          <cell r="O2781" t="str">
            <v>PARA CIERRE</v>
          </cell>
        </row>
        <row r="2782">
          <cell r="K2782">
            <v>2014005850041</v>
          </cell>
          <cell r="L2782" t="str">
            <v>APOYO INTEGRAL E INCLUSIÓN DE GRUPOS POBLACIONALES VULNERABLES EN EDAD ESCOLAR Y EN EXTRA EDAD EN EL DEPARTAMENTO DE CASANARE</v>
          </cell>
          <cell r="M2782">
            <v>64.53</v>
          </cell>
          <cell r="N2782">
            <v>32.020000000000003</v>
          </cell>
          <cell r="O2782" t="str">
            <v>CONTRATADO EN EJECUCIÓN</v>
          </cell>
        </row>
        <row r="2783">
          <cell r="K2783">
            <v>2014005850043</v>
          </cell>
          <cell r="L2783" t="str">
            <v>RECUPERACIÓN , MEJORAMIENTO Y PUESTA EN FUNCIONAMIENTO DE LA INFRAESTRUCTURA FÍSICA Y EXISTENTE DEL PARQUE LAS AGUAS DEL MUNICIPIO DE YOPAL, DEPARTAMENTO DE CASANARE</v>
          </cell>
          <cell r="M2783">
            <v>55.02</v>
          </cell>
          <cell r="N2783">
            <v>73.89</v>
          </cell>
          <cell r="O2783" t="str">
            <v>CONTRATADO EN EJECUCIÓN</v>
          </cell>
        </row>
        <row r="2784">
          <cell r="K2784">
            <v>2014005850045</v>
          </cell>
          <cell r="L2784" t="str">
            <v>IMPLEMENTACIÓN DE UNIDADES PRODUCTIVAS PARA LA EMPLEABILIDAD DE 950 FAMILIAS DE LA RED UNIDOS EL DEPARTAMENTO,CASANARE, ORINOQUÍA</v>
          </cell>
          <cell r="M2784">
            <v>100</v>
          </cell>
          <cell r="N2784">
            <v>98.1</v>
          </cell>
          <cell r="O2784" t="str">
            <v>PARA CIERRE</v>
          </cell>
        </row>
        <row r="2785">
          <cell r="K2785">
            <v>2014005850046</v>
          </cell>
          <cell r="L2785" t="str">
            <v>CONTROL DE CANALES DE AGUS LLUVIAS PARA PROTECCI{ON DE VIVIENDAS UBICADAS DENTRO DEL PERIMETRO URBANO DEL MUNICIPIO DE TÁMARA, CASANARE, ORINOQUÍA</v>
          </cell>
          <cell r="M2785">
            <v>0.4</v>
          </cell>
          <cell r="N2785">
            <v>46.37</v>
          </cell>
          <cell r="O2785" t="str">
            <v>CONTRATADO EN EJECUCIÓN</v>
          </cell>
        </row>
        <row r="2786">
          <cell r="K2786">
            <v>2014005850051</v>
          </cell>
          <cell r="L2786" t="str">
            <v>CONSTRUCCIÓN DE LA PLANTA DE TRATAMIENTO DE AGUA POTABLE Y OPTIMIZACIÓN DEL SISTEMA DE ACUEDUCTO DEL CENTRO POBLADO CORREGIMIENTO DE LA CHAPA MUNICIPIO DE HATO COROZAL, CASANARE, ORINOQUÍA</v>
          </cell>
          <cell r="M2786">
            <v>0</v>
          </cell>
          <cell r="N2786">
            <v>0.24</v>
          </cell>
          <cell r="O2786" t="str">
            <v>CONTRATADO EN EJECUCIÓN</v>
          </cell>
        </row>
        <row r="2787">
          <cell r="K2787">
            <v>2014005850054</v>
          </cell>
          <cell r="L2787" t="str">
            <v>DESARROLLO DE ESTRATEGIAS DE ATENCIÓN NUTRICIONAL Y PROCESOS DE SENSIBILIZACION DIRIGIDOS A FAMILIAR,CUIDADORES Y POBLACION CON DISCAPACIDAD EN EL DEPARTAMENTO DE CASANARE, ORINOQUÍA</v>
          </cell>
          <cell r="M2787">
            <v>100</v>
          </cell>
          <cell r="N2787">
            <v>98.33</v>
          </cell>
          <cell r="O2787" t="str">
            <v>TERMINADO</v>
          </cell>
        </row>
        <row r="2788">
          <cell r="K2788">
            <v>2014005850055</v>
          </cell>
          <cell r="L2788" t="str">
            <v>CONSTRUCCIÓN SISTEMAS DE ENERGÍA ALTERNATIVA SOLAR FOTOVOLTAICA PARA VIVIENDAS RURALES DEL MUNICIPIO DE HATO COROZAL, EN LAS ZONAS NO INTERCONECTADAS DE CASANARE</v>
          </cell>
          <cell r="M2788">
            <v>100</v>
          </cell>
          <cell r="N2788">
            <v>94.79</v>
          </cell>
          <cell r="O2788" t="str">
            <v>TERMINADO</v>
          </cell>
        </row>
        <row r="2789">
          <cell r="K2789">
            <v>2014005850057</v>
          </cell>
          <cell r="L2789" t="str">
            <v>ADECUACIÓN Y DOTACIÓN DE 10 AMBIENTES DE LECTURA EN LAS BIBLIOTECAS ESCOLARES DE 7 INSTITUCIONES EDUCATIVAS DEL DEPARTAMENTO DE CASANARE</v>
          </cell>
          <cell r="M2789">
            <v>100</v>
          </cell>
          <cell r="N2789">
            <v>99.99</v>
          </cell>
          <cell r="O2789" t="str">
            <v>PARA CIERRE</v>
          </cell>
        </row>
        <row r="2790">
          <cell r="K2790">
            <v>2014005850059</v>
          </cell>
          <cell r="L2790" t="str">
            <v>ESTUDIO DE CARACTERIZACION SOCIODEMOGRÁFICA Y LABORAL DE LA POBLACIÓN URBANA Y RURAL EN EL DEPARTAMENTO DE CASANARE</v>
          </cell>
          <cell r="M2790">
            <v>0</v>
          </cell>
          <cell r="N2790">
            <v>0</v>
          </cell>
          <cell r="O2790" t="str">
            <v>SIN CONTRATAR</v>
          </cell>
        </row>
        <row r="2791">
          <cell r="K2791">
            <v>2014005850066</v>
          </cell>
          <cell r="L2791" t="str">
            <v>FORTALECIMIENTO Y SOSTENIBILIDAD DE LA ESTRATEGIA DE PERMANENCIA  ESTUDIANTES  DE LAS INSTITUCIONES EDUCATIVAS OFICIALES DEL DEPARTAMENTO DE CASANARE CON SERVICIO DE TRANSPORTE ESCOLAR.</v>
          </cell>
          <cell r="M2791">
            <v>100</v>
          </cell>
          <cell r="N2791">
            <v>98.32</v>
          </cell>
          <cell r="O2791" t="str">
            <v>PARA CIERRE</v>
          </cell>
        </row>
        <row r="2792">
          <cell r="K2792">
            <v>2015000070014</v>
          </cell>
          <cell r="L2792" t="str">
            <v>MEJORAMIENTO A NIVEL DE PAVIMENTO DE LA VIA CENTRAL DE CASANARE, ETAPA 1 SECTOR SOCEAGRO - VEREDA LA ESMERALDA, MUNICIPIOS DE VILLANUEVA Y TAURAMENA, DEPARTAMENTO DE CASANARE, ORINOQUIA</v>
          </cell>
          <cell r="M2792">
            <v>60.87</v>
          </cell>
          <cell r="N2792">
            <v>70.33</v>
          </cell>
          <cell r="O2792" t="str">
            <v>CONTRATADO EN EJECUCIÓN</v>
          </cell>
        </row>
        <row r="2793">
          <cell r="K2793">
            <v>2015005850005</v>
          </cell>
          <cell r="L2793" t="str">
            <v>DESARROLLO DE ESTRATEGIAS DE SEGURIDAD ALIMENTARIA Y NUTRICIONAL DIRIGIDAS A 2019 FAMILIAS CON NIÑOS Y NIÑAS MENORES DE CINCO AÑOS EN EL DEPARTAMENTO DE CASANARE</v>
          </cell>
          <cell r="M2793">
            <v>100</v>
          </cell>
          <cell r="N2793">
            <v>81.64</v>
          </cell>
          <cell r="O2793" t="str">
            <v>TERMINADO</v>
          </cell>
        </row>
        <row r="2794">
          <cell r="K2794">
            <v>2015005850008</v>
          </cell>
          <cell r="L2794" t="str">
            <v>CONSTRUCCIÓN DE MURO DE CONTENCION Y CUNETA DE AGUAS LLUVIAS EN LA URBANIZACION VILLAMARIANA MUNICIPIO DE VILLANUEVA, CASANARE, ORINOQUÍA</v>
          </cell>
          <cell r="M2794">
            <v>0</v>
          </cell>
          <cell r="N2794">
            <v>0</v>
          </cell>
          <cell r="O2794" t="str">
            <v>SIN CONTRATAR</v>
          </cell>
        </row>
        <row r="2795">
          <cell r="K2795">
            <v>2015005850011</v>
          </cell>
          <cell r="L2795" t="str">
            <v>CONSTRUCCIÓN PAVIMENTACIÓN DE LA VÍA LA NIATA - MATA DE LIMÓN, EN EL TRAMO K 0+000 AL K 4+500, DEL MUNICIPIO DE YOPAL, DEPARTAMENTO DE CASANARE.</v>
          </cell>
          <cell r="M2795">
            <v>51</v>
          </cell>
          <cell r="N2795">
            <v>78.739999999999995</v>
          </cell>
          <cell r="O2795" t="str">
            <v>CONTRATADO EN EJECUCIÓN</v>
          </cell>
        </row>
        <row r="2796">
          <cell r="K2796">
            <v>2015005850012</v>
          </cell>
          <cell r="L2796" t="str">
            <v>CONSTRUCCIÓN DE LA ESTRUCTURA DE PAVIMENTO FLEXIBLE DE LA VÍA QUE COMUNICA LAS VEREDAS LA BARRANCA, TEN LLANO, CARRASTOL, SABANETAS Y LA ESPERANZA DEL MUNICIPIO DE PAZ DE ARIPORO, CASANARE</v>
          </cell>
          <cell r="M2796">
            <v>67.48</v>
          </cell>
          <cell r="N2796">
            <v>58.8</v>
          </cell>
          <cell r="O2796" t="str">
            <v>CONTRATADO EN EJECUCIÓN</v>
          </cell>
        </row>
        <row r="2797">
          <cell r="K2797">
            <v>2015005850014</v>
          </cell>
          <cell r="L2797" t="str">
            <v>MANTENIMIENTO Y MEJORAMIENTO DE LA SUB-RASANTE EN LA VÍA QUE CONDUCE DEL CORREGIMIENTO DE BOCAS DEL PAUTO A TRINIDAD ENTRE EL K0+00 AL K18+760 MUNICIPIO DE TRINIDAD DEPARTAMENTO DE CASANARE.</v>
          </cell>
          <cell r="M2797">
            <v>21.68</v>
          </cell>
          <cell r="N2797">
            <v>48.45</v>
          </cell>
          <cell r="O2797" t="str">
            <v>CONTRATADO EN EJECUCIÓN</v>
          </cell>
        </row>
        <row r="2798">
          <cell r="K2798">
            <v>2015005850016</v>
          </cell>
          <cell r="L2798" t="str">
            <v>MEJORAMIENTO A NIVEL DE TERRAPLÉN DEL K 101 DE LA VÍA YOPAL - ALGARROBO - OROCUÉ A LA ESCUELA DE LA VEREDA CLAVELES DEL MUNICIPIO DE OROCUÉ, DEPARTAMENTO DE CASANARE</v>
          </cell>
          <cell r="M2798">
            <v>20.079999999999998</v>
          </cell>
          <cell r="N2798">
            <v>46.39</v>
          </cell>
          <cell r="O2798" t="str">
            <v>CONTRATADO EN EJECUCIÓN</v>
          </cell>
        </row>
        <row r="2799">
          <cell r="K2799">
            <v>2015005850018</v>
          </cell>
          <cell r="L2799" t="str">
            <v>CONSTRUCCIÓN PAVIMENTO DE LA VÍA YOPAL - LA UNIÓN, EN EL TRAMO K 9+040 AL K 14+040, DEL MUNICIPIO DE YOPAL, DEPARTAMENTO DE CASANARE.</v>
          </cell>
          <cell r="M2799">
            <v>100</v>
          </cell>
          <cell r="N2799">
            <v>83.24</v>
          </cell>
          <cell r="O2799" t="str">
            <v>TERMINADO</v>
          </cell>
        </row>
        <row r="2800">
          <cell r="K2800">
            <v>2015005850019</v>
          </cell>
          <cell r="L2800" t="str">
            <v>MEJORAMIENTO A NIVEL DE SUBBASE  CON MICROPAVIMENTO  DE CUATRO CORREDORES VIALES ENTRE LAS VIAS SIRIVANA-PALOMAS LA Y- MATEPANTANO MUNICIPIO DE YOPAL, DEPARTAMENTO DE  CASANARE, ORINOQUÍA</v>
          </cell>
          <cell r="M2800">
            <v>100</v>
          </cell>
          <cell r="N2800">
            <v>89.44</v>
          </cell>
          <cell r="O2800" t="str">
            <v>TERMINADO</v>
          </cell>
        </row>
        <row r="2801">
          <cell r="K2801">
            <v>2015005850027</v>
          </cell>
          <cell r="L2801" t="str">
            <v>ADECUACIÓN Y DOTACIÓN DE 9 AMBIENTES DE LECTURA EN LAS BIBLIOTECAS ESCOLARES DE 9 INSTITUCIONES EDUCATIVAS DEL DEPARTAMENTO DE CASANARE</v>
          </cell>
          <cell r="M2801">
            <v>28.64</v>
          </cell>
          <cell r="N2801">
            <v>50.23</v>
          </cell>
          <cell r="O2801" t="str">
            <v>CONTRATADO EN EJECUCIÓN</v>
          </cell>
        </row>
        <row r="2802">
          <cell r="K2802">
            <v>2015005850028</v>
          </cell>
          <cell r="L2802" t="str">
            <v>MEJORAMIENTO DE LAS VÍAS URBANAS A NIVEL DE PAVIMENTO RÍGIDO EN LOS BARRIOS CARIBABARE Y VILLA MARÍA DEL MUNICIPIO DE YOPAL DEPARTAMENTO DE CASANARE</v>
          </cell>
          <cell r="M2802">
            <v>82.62</v>
          </cell>
          <cell r="N2802">
            <v>45.63</v>
          </cell>
          <cell r="O2802" t="str">
            <v>CONTRATADO EN EJECUCIÓN</v>
          </cell>
        </row>
        <row r="2803">
          <cell r="K2803">
            <v>2015005850029</v>
          </cell>
          <cell r="L2803" t="str">
            <v>CONSTRUCCIÓN DE LA PAVIMENTACIÓN DE VÍAS URBANAS DE LA COMUNA IV CIUDAD CAMPIÑA BARRIOS SAN JORGE 2 Y LUIS A. LÓPEZ DEL MUNICIPIO DE YOPAL, DEPARTAMENTO CASANARE.</v>
          </cell>
          <cell r="M2803">
            <v>93.75</v>
          </cell>
          <cell r="N2803">
            <v>88.63</v>
          </cell>
          <cell r="O2803" t="str">
            <v>CONTRATADO EN EJECUCIÓN</v>
          </cell>
        </row>
        <row r="2804">
          <cell r="K2804">
            <v>2015005850032</v>
          </cell>
          <cell r="L2804" t="str">
            <v>MEJORAMIENTO DE LA VIA PORE - VIJAGUAL POR LA VEREDA GUANABANAS DEL K 0 + 000 AL KM 8 +000 DEL MUNICIPIO PORE, CASANARE, ORINOQUÍA</v>
          </cell>
          <cell r="M2804">
            <v>3.62</v>
          </cell>
          <cell r="N2804">
            <v>45.87</v>
          </cell>
          <cell r="O2804" t="str">
            <v>CONTRATADO EN EJECUCIÓN</v>
          </cell>
        </row>
        <row r="2805">
          <cell r="K2805">
            <v>2015005850033</v>
          </cell>
          <cell r="L2805" t="str">
            <v>APLICACIÓN DE SUBSIDIO DE VIVIENDA PARA LA CONSTRUCCIÓN DE 36 VIVIENDAS NUEVAS EN ESTRUCTURA METÁLICA EN SITIO PROPIO DISPERSAS EN PUERTO COLOMBIA, MUNICIPIO DE HATO COROZAL, DEPARTAMENTO DE CASANARE</v>
          </cell>
          <cell r="M2805">
            <v>100</v>
          </cell>
          <cell r="N2805">
            <v>96.15</v>
          </cell>
          <cell r="O2805" t="str">
            <v>TERMINADO</v>
          </cell>
        </row>
        <row r="2806">
          <cell r="K2806">
            <v>2015005850035</v>
          </cell>
          <cell r="L2806" t="str">
            <v>CONSTRUCCIÓN DE LA INFRAESTRUCTURA DEL CENTRO  DE SERVICIO JUDICIAL PARA ADOLESCENTES (CESPA) DEL CIRCUITO DE YOPAL, CASANARE, ORINOQUÍA</v>
          </cell>
          <cell r="M2806">
            <v>4.05</v>
          </cell>
          <cell r="N2806">
            <v>48.21</v>
          </cell>
          <cell r="O2806" t="str">
            <v>CONTRATADO EN EJECUCIÓN</v>
          </cell>
        </row>
        <row r="2807">
          <cell r="K2807">
            <v>2015005850036</v>
          </cell>
          <cell r="L2807" t="str">
            <v>DOTACIÓN E INSTALACIÓN DE ESCENARIOS RECREATIVOS PARA PREESCOLAR Y BÁSICA PRIMARIA DE LAS INSTITUCIONES EDUCATIVAS OFICIALES Y SEDES DEL DEPARTAMENTO DE CASANARE</v>
          </cell>
          <cell r="M2807">
            <v>100</v>
          </cell>
          <cell r="N2807">
            <v>50</v>
          </cell>
          <cell r="O2807" t="str">
            <v>TERMINADO</v>
          </cell>
        </row>
        <row r="2808">
          <cell r="K2808">
            <v>2015005850037</v>
          </cell>
          <cell r="L2808" t="str">
            <v>CONSTRUCCIÓN DE LA PAVIMENTACIÓN Y OBRAS COMPLEMENTARIAS DE LAS URBANIZACIONES EL PORTAL, VILLAS DEL PALMAR, VILLA ALEJANDRA Y CEIBA EN VILLANUEVA, CASANARE</v>
          </cell>
          <cell r="M2808">
            <v>0</v>
          </cell>
          <cell r="N2808">
            <v>0</v>
          </cell>
          <cell r="O2808" t="str">
            <v>EN PROCESO DE CONTRATACIÓN</v>
          </cell>
        </row>
        <row r="2809">
          <cell r="K2809">
            <v>2015005850041</v>
          </cell>
          <cell r="L2809" t="str">
            <v>FORTALECIMIENTO DE LA ESTRATEGIA DE ACCESO Y PERMANENCIA A TRAVES DE LA PRESTACION DEL SERVICIO DE TRANSPORTE ESCOLAR A LOSESTUDIANTES DE LAS INSTITUCIONES EDUCATIVAS OFICIALES DEL DEPARTAMENTO DE CASANARE</v>
          </cell>
          <cell r="M2809">
            <v>100</v>
          </cell>
          <cell r="N2809">
            <v>68.739999999999995</v>
          </cell>
          <cell r="O2809" t="str">
            <v>TERMINADO</v>
          </cell>
        </row>
        <row r="2810">
          <cell r="K2810">
            <v>2016000070001</v>
          </cell>
          <cell r="L2810" t="str">
            <v>FORTALECIMIENTO DE LA ESTRATEGIA DE ACCESO Y PERMANENCIA ESTUDIANTES DE  LAS INSTITUCIONES EDUCATIVAS OFICIALES DEL DEPARTAMENTO DE CASANARE CON SERVICIO DE TRANSPORTE ESCOLAR.</v>
          </cell>
          <cell r="M2810">
            <v>37.979999999999997</v>
          </cell>
          <cell r="N2810">
            <v>48.93</v>
          </cell>
          <cell r="O2810" t="str">
            <v>CONTRATADO EN EJECUCIÓN</v>
          </cell>
        </row>
        <row r="2811">
          <cell r="K2811">
            <v>2016005850001</v>
          </cell>
          <cell r="L2811" t="str">
            <v>IMPLEMENTACIÓN DE UNIDADES PRODUCTIVAS PARA LA GENERACIÓN DE INGRESOS Y EMPLEABILIDAD DE PERSONAS DE LA ESTRATEGIA RED UNIDOS DE TODO EL DEPARTAMENTO, CASANARE, ORIONOQUIAEL DEPARTAMENTO,CASANARE, ORINOQUÍA</v>
          </cell>
          <cell r="M2811">
            <v>0</v>
          </cell>
          <cell r="N2811">
            <v>0</v>
          </cell>
          <cell r="O2811" t="str">
            <v>SIN CONTRATAR</v>
          </cell>
        </row>
        <row r="2812">
          <cell r="K2812">
            <v>2016005850002</v>
          </cell>
          <cell r="L2812" t="str">
            <v>DESARROLLO DE ESTRATEGIAS DE SEGURIDAD ALIMENTARIA Y CAPACITACIÓN DIRIGIDAS A FAMILIARES, CUIDADORES Y POBLACION CON DISCAPACIDAD DE TODO EL DEPARTAMENTO, CASANARE, ORINOQUÍA</v>
          </cell>
          <cell r="M2812">
            <v>0</v>
          </cell>
          <cell r="N2812">
            <v>0</v>
          </cell>
          <cell r="O2812" t="str">
            <v>SIN CONTRATAR</v>
          </cell>
        </row>
        <row r="2813">
          <cell r="K2813">
            <v>2012005850068</v>
          </cell>
          <cell r="L2813" t="str">
            <v>CONSTRUCCIÓN AMPLIACIÓN DE REDES ELÉCTRICAS DE MEDIA Y BAJA TENSIÓN EN LAS VEREDAS COREA Y SIRIVANA DEL MUNICIPIO DE NUNCHÍA. NUNCHÍA, CASANARE, ORINOQUÍA</v>
          </cell>
          <cell r="M2813">
            <v>100</v>
          </cell>
          <cell r="N2813">
            <v>99.97</v>
          </cell>
          <cell r="O2813" t="str">
            <v>TERMINADO</v>
          </cell>
        </row>
        <row r="2814">
          <cell r="K2814">
            <v>2012005850074</v>
          </cell>
          <cell r="L2814" t="str">
            <v>CONSTRUCCIÓN DEL PLANEAMIENTO DEL SISTEMA DE DISTRIBUCIÓN DE ENERGÍA ELÉCTRICA PARA LAS VEREDAS ARENITAS, NEVERA, EL TIGRE, SANTA TER ESA, VENTUROSA, PLATANALES, RIVERITA, SAMÁN Y SAN FRANCISCO DE SANLUIS DE P/QUE, CASANARE, ORINOQUÍA</v>
          </cell>
          <cell r="M2814">
            <v>100</v>
          </cell>
          <cell r="N2814">
            <v>100</v>
          </cell>
          <cell r="O2814" t="str">
            <v>TERMINADO</v>
          </cell>
        </row>
        <row r="2815">
          <cell r="K2815">
            <v>2012005850075</v>
          </cell>
          <cell r="L2815" t="str">
            <v>AMPLIACIÓN DE REDES ELÉCTRICAS DE MEDIA Y BAJA TENSIÓN EN LAS VEREDAS LAS PALMAS, EL PORVENIR Y LA VEREMOS DEL MUNICIPIO DE HATO COROZAL DEPARTAMENTO DE CASANARE</v>
          </cell>
          <cell r="M2815">
            <v>99.74</v>
          </cell>
          <cell r="N2815">
            <v>99.93</v>
          </cell>
          <cell r="O2815" t="str">
            <v>PARA CIERRE</v>
          </cell>
        </row>
        <row r="2816">
          <cell r="K2816">
            <v>2012005850079</v>
          </cell>
          <cell r="L2816" t="str">
            <v>AMPLIACIÓN DE REDES ELÉCTRICAS DE MEDIA Y BAJA TENSIÓN EN LA VEREDA LA VEREMOS DEL MUNICIPIO DE PAZ DE ARIPORO CASANARE</v>
          </cell>
          <cell r="M2816">
            <v>100</v>
          </cell>
          <cell r="N2816">
            <v>99.3</v>
          </cell>
          <cell r="O2816" t="str">
            <v>TERMINADO</v>
          </cell>
        </row>
        <row r="2817">
          <cell r="K2817">
            <v>2012005850084</v>
          </cell>
          <cell r="L2817" t="str">
            <v>CONSTRUCCIÓN DE REDES ELÉCTRICAS DE MEDIA Y BAJA TENSIÓN EN EL RESGUARDO INDÍGENA BARRO NEGRO, MUNICIPIO DE SÁCAMA DEPARTAMENTO DE CASANARE</v>
          </cell>
          <cell r="M2817">
            <v>100</v>
          </cell>
          <cell r="N2817">
            <v>98.94</v>
          </cell>
          <cell r="O2817" t="str">
            <v>PARA CIERRE</v>
          </cell>
        </row>
        <row r="2818">
          <cell r="K2818">
            <v>2013005850003</v>
          </cell>
          <cell r="L2818" t="str">
            <v>AMPLIACIÓN REDES ELÉCTRICAS DE MEDIA Y BAJA TENSIÓN EN EL RESGUARDO INDIGENA CHAPARRAL Y VEREDAS LAS TAPIAS, GUAYUREME, LOS SITIOS HATO COROZAL, CASANARE, ORINOQUÍA</v>
          </cell>
          <cell r="M2818">
            <v>99.99</v>
          </cell>
          <cell r="N2818">
            <v>99.35</v>
          </cell>
          <cell r="O2818" t="str">
            <v>PARA CIERRE</v>
          </cell>
        </row>
        <row r="2819">
          <cell r="K2819">
            <v>2013005850012</v>
          </cell>
          <cell r="L2819" t="str">
            <v>CONSTRUCCIÓN DE REDES DE MEDIA-BAJA TENSION Y SUBESTACIÓN DE DISTRIBUCIÓN DE ENERGIA ELECTRICA PARA EL ÁREA RURAL NUNCHIA, CASANARE, ORINOQUIA</v>
          </cell>
          <cell r="M2819">
            <v>100</v>
          </cell>
          <cell r="N2819">
            <v>99.99</v>
          </cell>
          <cell r="O2819" t="str">
            <v>CERRADO</v>
          </cell>
        </row>
        <row r="2820">
          <cell r="K2820">
            <v>2013005850029</v>
          </cell>
          <cell r="L2820" t="str">
            <v>CONSTRUCCIÓN TERMINACIÓN DE LA ELECTRIFICACION EN LAS VEREDAS TAZAJERAS, LOS ALPES Y GUACHIRIA PORE, CASANARE, ORINOQUÍA</v>
          </cell>
          <cell r="M2820">
            <v>100</v>
          </cell>
          <cell r="N2820">
            <v>99.43</v>
          </cell>
          <cell r="O2820" t="str">
            <v>PARA CIERRE</v>
          </cell>
        </row>
        <row r="2821">
          <cell r="K2821">
            <v>2013005850030</v>
          </cell>
          <cell r="L2821" t="str">
            <v>ELECTRIFICACION VEREDAS GUASIMAL, PLAYITAS, MANIROTES, LOS CHOCHOS, SANTA MARTA Y AMPLIACIÓN DE COBERTURA EN REDES DE MEDIA-BAJA Y SUBESTACIONES DE DISTRIBUCION DE ENERGIA ELECTRICA A CAÑO GARZA, PASO REAL DE LA SOLEDAD,EL VALLE, SAN PEDRO, Y EL BANCO DE LA CAÑADA MUNICIPIOS DE PAZ DE ARIPORO Y TRINIDAD, CASANARE, ORINOQUIA</v>
          </cell>
          <cell r="M2821">
            <v>12.95</v>
          </cell>
          <cell r="N2821">
            <v>50.05</v>
          </cell>
          <cell r="O2821" t="str">
            <v>CONTRATADO EN EJECUCIÓN</v>
          </cell>
        </row>
        <row r="2822">
          <cell r="K2822">
            <v>2013005850047</v>
          </cell>
          <cell r="L2822" t="str">
            <v>CONSTRUCCIÓN AMPLIACIÓN DE REDES ELÉCTRICAS DE MEDIA Y BAJA TENSIÓN EN LAS VEREDAS SURIMENA, PRADERA Y GUARIAMENA OROCUÉ, CASANARE, ORINOQUÍA</v>
          </cell>
          <cell r="M2822">
            <v>100</v>
          </cell>
          <cell r="N2822">
            <v>93.38</v>
          </cell>
          <cell r="O2822" t="str">
            <v>TERMINADO</v>
          </cell>
        </row>
        <row r="2823">
          <cell r="K2823">
            <v>2013005850049</v>
          </cell>
          <cell r="L2823" t="str">
            <v>CONSTRUCCIÓN RECONFIGURACIÓN Y REPOTENCIACIÓN SUBESTACIÓN 115 - 34.5 - 13.8 KV YOPAL, CASANARE, ORINOQUÍA</v>
          </cell>
          <cell r="M2823">
            <v>75.989999999999995</v>
          </cell>
          <cell r="N2823">
            <v>87.2</v>
          </cell>
          <cell r="O2823" t="str">
            <v>CONTRATADO EN EJECUCIÓN</v>
          </cell>
        </row>
        <row r="2824">
          <cell r="K2824">
            <v>2013005850050</v>
          </cell>
          <cell r="L2824" t="str">
            <v>AMPLIACIÓN DE REDES ELÉCTRICAS DE MEDIA Y BAJA TENSIÓN EN LA VEREDA PUERTO MIRIAN MUNICIPIO DE VILLANUEVA, CASANARE</v>
          </cell>
          <cell r="M2824">
            <v>100</v>
          </cell>
          <cell r="N2824">
            <v>95.84</v>
          </cell>
          <cell r="O2824" t="str">
            <v>TERMINADO</v>
          </cell>
        </row>
        <row r="2825">
          <cell r="K2825">
            <v>2013005850053</v>
          </cell>
          <cell r="L2825" t="str">
            <v>AMPLIACIÓN DE REDES ELÉCTRICAS MT Y BT VDAS LA ARMENIA, LA CONSIGNA, LA MAPORA Y MATEPIÑA DE MANÍ Y  GAVIOTAS Y LA DEFENSA DE YOPAL CASANARE, ORINOQUIA</v>
          </cell>
          <cell r="M2825">
            <v>100</v>
          </cell>
          <cell r="N2825">
            <v>99.69</v>
          </cell>
          <cell r="O2825" t="str">
            <v>CERRADO</v>
          </cell>
        </row>
        <row r="2826">
          <cell r="K2826">
            <v>2013005850061</v>
          </cell>
          <cell r="L2826" t="str">
            <v>INSTALACIÓN DE REDES ELECTRICAS EN MEDIA Y BAJA TENSIÓN EN LAS VEREDAS LOS ALPES, PIAGUTA, COMOGO, VIJAGUAL, SAN RAFAEL, CERRO RICO Y SAN FRANCISCO MUNICIPIO DE RECETOR DEPARTAMENTO CASANARE.</v>
          </cell>
          <cell r="M2826">
            <v>81.650000000000006</v>
          </cell>
          <cell r="N2826">
            <v>87.78</v>
          </cell>
          <cell r="O2826" t="str">
            <v>CONTRATADO EN EJECUCIÓN</v>
          </cell>
        </row>
        <row r="2827">
          <cell r="K2827">
            <v>2013005850063</v>
          </cell>
          <cell r="L2827" t="str">
            <v>AMPLIACIÓN REDES ELÉCTRICAS DE MT Y BT EN LA VEREDA NUEVA LIBERTAD, MANARE, LLANO GRANDE LAS MONAS,ARICAPORO Y SANTA RITA HATO COROZAL, CASANARE, ORINOQUÍA</v>
          </cell>
          <cell r="M2827">
            <v>100</v>
          </cell>
          <cell r="N2827">
            <v>99.34</v>
          </cell>
          <cell r="O2827" t="str">
            <v>CERRADO</v>
          </cell>
        </row>
        <row r="2828">
          <cell r="K2828">
            <v>2013005850064</v>
          </cell>
          <cell r="L2828" t="str">
            <v>CONSTRUCCIÓN DE REDES ELECTRICAS DE MEDIA Y BAJA TENSIÓN EN LA VEREDA LAGUNITAS DEL MUNICIPIO DE TAURAMENA TAURAMENA, CASANARE, ORINOQUÍA</v>
          </cell>
          <cell r="M2828">
            <v>100</v>
          </cell>
          <cell r="N2828">
            <v>100</v>
          </cell>
          <cell r="O2828" t="str">
            <v>CERRADO</v>
          </cell>
        </row>
        <row r="2829">
          <cell r="K2829">
            <v>2013005850069</v>
          </cell>
          <cell r="L2829" t="str">
            <v>CONSTRUCCIÓN RED EN DOBLE CIRCUITO 34,5/13,8 KV AGUAZUL - MANI CASANARE</v>
          </cell>
          <cell r="M2829">
            <v>2.65</v>
          </cell>
          <cell r="N2829">
            <v>30.12</v>
          </cell>
          <cell r="O2829" t="str">
            <v>CONTRATADO EN EJECUCIÓN</v>
          </cell>
        </row>
        <row r="2830">
          <cell r="K2830">
            <v>2013005850078</v>
          </cell>
          <cell r="L2830" t="str">
            <v>CONSTRUCCIÓN REPOTENCIACIÓN RED EN DOBLE CIRCUITO 34,5/13,8 KV YOPAL - MORICHAL CASANARE</v>
          </cell>
          <cell r="M2830">
            <v>98.64</v>
          </cell>
          <cell r="N2830">
            <v>98.71</v>
          </cell>
          <cell r="O2830" t="str">
            <v>PARA CIERRE</v>
          </cell>
        </row>
        <row r="2831">
          <cell r="K2831">
            <v>2013005850085</v>
          </cell>
          <cell r="L2831" t="str">
            <v>CONSTRUCCIÓN AMPLIACION REDES ELÉCTRICAS DE MEDIA Y BAJA TENSIÓN VEREDA PALMARITO OROCUÉ, CASANARE, ORINOQUÍA</v>
          </cell>
          <cell r="M2831">
            <v>100</v>
          </cell>
          <cell r="N2831">
            <v>98.61</v>
          </cell>
          <cell r="O2831" t="str">
            <v>CERRADO</v>
          </cell>
        </row>
        <row r="2832">
          <cell r="K2832">
            <v>2014005850002</v>
          </cell>
          <cell r="L2832" t="str">
            <v>AMPLIACIÓN DE LA RED ELÉCTRICA DE 34,5 KV PARA LOS MUNICIPIOS DE RECETOR Y CHÁMEZA, Y DE 13,2 PARA LAS VEREDAS MORGUI, SAN RAFAEL, JORDAN BAJO Y JORDAN ALTO DEL MUNICIPIO DE CHÁMEZA, DEPARTAMENTO DE CASANARE</v>
          </cell>
          <cell r="M2832">
            <v>79.16</v>
          </cell>
          <cell r="N2832">
            <v>84.76</v>
          </cell>
          <cell r="O2832" t="str">
            <v>CONTRATADO EN EJECUCIÓN</v>
          </cell>
        </row>
        <row r="2833">
          <cell r="K2833">
            <v>2014005850006</v>
          </cell>
          <cell r="L2833" t="str">
            <v>AMPLIACIÓN REDES ELÉCTRICAS DE M.T. Y B.T. EN LA VEREDA ALTAMIRA SECTOR LA LEYENDA, EL FIQUE Y LA LIBERTAD PORE, CASANARE, ORINOQUÍA</v>
          </cell>
          <cell r="M2833">
            <v>99.73</v>
          </cell>
          <cell r="N2833">
            <v>98.76</v>
          </cell>
          <cell r="O2833" t="str">
            <v>TERMINADO</v>
          </cell>
        </row>
        <row r="2834">
          <cell r="K2834">
            <v>2014005850007</v>
          </cell>
          <cell r="L2834" t="str">
            <v>AMPLIACIÓN DE REDES DE MEDIA Y BAJA TENSIÓN, Y DE ALUMBRADO PUBLICO EN  EL CASCO URBANO DEL MUNICIPIO DE PAZ DE ARIPORO, CASANARE, ORINOQUÍA</v>
          </cell>
          <cell r="M2834">
            <v>100</v>
          </cell>
          <cell r="N2834">
            <v>99.59</v>
          </cell>
          <cell r="O2834" t="str">
            <v>PARA CIERRE</v>
          </cell>
        </row>
        <row r="2835">
          <cell r="K2835">
            <v>2014005850010</v>
          </cell>
          <cell r="L2835" t="str">
            <v>AMPLIACIÓN DE REDES DE MEDIA Y BAJA TENSIÓN EN LA VEREDAS BARBACOAS Y PRIMAVERA DEL MUNICIPIO DE NUNCHÍA DEPARTAMENTO DE CASANARE.</v>
          </cell>
          <cell r="M2835">
            <v>37.270000000000003</v>
          </cell>
          <cell r="N2835">
            <v>53.97</v>
          </cell>
          <cell r="O2835" t="str">
            <v>CONTRATADO EN EJECUCIÓN</v>
          </cell>
        </row>
        <row r="2836">
          <cell r="K2836">
            <v>2014005850011</v>
          </cell>
          <cell r="L2836" t="str">
            <v>CONSTRUCCIÓN DE REDES DE MEDIA Y BAJA TENSIÓN Y SUBESTACIONES ELÉCTRICAS DE LAS VEREDAS LA ALEMANIA Y CAJARO DEL MUNICIPIO DE HATO COROZAL DEPARTAMENTO DE CASANARE</v>
          </cell>
          <cell r="M2836">
            <v>100</v>
          </cell>
          <cell r="N2836">
            <v>99.98</v>
          </cell>
          <cell r="O2836" t="str">
            <v>CERRADO</v>
          </cell>
        </row>
        <row r="2837">
          <cell r="K2837">
            <v>2014005850015</v>
          </cell>
          <cell r="L2837" t="str">
            <v>CONSTRUCCIÓN DE REDES ELÉCTRICAS DE MEDIA Y BAJA TENSIÓN EN DIFERENTES SECTORES DE LAS VEREDAS QUEBRADA SECA MARIARA ALGARROBO CARRIZALES LA COLONIA Y LA VENTUROSA DE LOS MUNICIPIOS DE YOPAL Y OROCUE DEPTO DE CASANARE</v>
          </cell>
          <cell r="M2837">
            <v>100</v>
          </cell>
          <cell r="N2837">
            <v>98.38</v>
          </cell>
          <cell r="O2837" t="str">
            <v>TERMINADO</v>
          </cell>
        </row>
        <row r="2838">
          <cell r="K2838">
            <v>2014005850017</v>
          </cell>
          <cell r="L2838" t="str">
            <v>MEJORAMIENTO Y REPOTENCIALIZACION DE LA RED ELECTRICA DEL AREA URBANA Y CENTROS POBLADOS DEL MUNICIPIO DE SABANALARGA, CASANARE, ORINOQUÍA</v>
          </cell>
          <cell r="M2838">
            <v>73.42</v>
          </cell>
          <cell r="N2838">
            <v>76.900000000000006</v>
          </cell>
          <cell r="O2838" t="str">
            <v>CONTRATADO EN EJECUCIÓN</v>
          </cell>
        </row>
        <row r="2839">
          <cell r="K2839">
            <v>2014005850020</v>
          </cell>
          <cell r="L2839" t="str">
            <v>CONSTRUCCIÓN SUBESTACIÓN ELÉCTRICA LOS HÉROES 15 MVA 34,5 / 13,8 KV YOPAL, CASANARE.</v>
          </cell>
          <cell r="M2839">
            <v>99.99</v>
          </cell>
          <cell r="N2839">
            <v>89.88</v>
          </cell>
          <cell r="O2839" t="str">
            <v>TERMINADO</v>
          </cell>
        </row>
        <row r="2840">
          <cell r="K2840">
            <v>2014005850023</v>
          </cell>
          <cell r="L2840" t="str">
            <v>AMPLIACIÓN DE REDES ELÉCTRICAS DE MEDIA Y BAJA TENSIÓN EN EL ÁREA RURAL, EN LAS VEREDAS GUAYANAS Y SANTA HELENA DE CÚSIVA DEL MUNICIPIO DE MANÍ, DEPARTAMENTO DE CASANARE</v>
          </cell>
          <cell r="M2840">
            <v>99.94</v>
          </cell>
          <cell r="N2840">
            <v>99.92</v>
          </cell>
          <cell r="O2840" t="str">
            <v>PARA CIERRE</v>
          </cell>
        </row>
        <row r="2841">
          <cell r="K2841">
            <v>2014005850033</v>
          </cell>
          <cell r="L2841" t="str">
            <v>AMPLIACIÓN DE REDES DE MEDIA Y BAJA TENSIÓN EN LA VEREDA FLOR AMARILLO EN EL MUNICIPIO DE VILLANUEVA - CASANARE</v>
          </cell>
          <cell r="M2841">
            <v>100</v>
          </cell>
          <cell r="N2841">
            <v>99.99</v>
          </cell>
          <cell r="O2841" t="str">
            <v>TERMINADO</v>
          </cell>
        </row>
        <row r="2842">
          <cell r="K2842">
            <v>2014005850034</v>
          </cell>
          <cell r="L2842" t="str">
            <v>AMPLIACIÓN DE REDES ELÉCTRICAS EN LA VEREDA SAN RAFAEL DE MORICHAL SECTOR CAÑO SECO MUNICIPIO DE  YOPAL - CASANARE</v>
          </cell>
          <cell r="M2842">
            <v>100</v>
          </cell>
          <cell r="N2842">
            <v>86.22</v>
          </cell>
          <cell r="O2842" t="str">
            <v>TERMINADO</v>
          </cell>
        </row>
        <row r="2843">
          <cell r="K2843">
            <v>2014005850042</v>
          </cell>
          <cell r="L2843" t="str">
            <v>CONSTRUCCIÓN REPOTENCIACIÓN RED EN DOBLE CIRCUITO 34.5 / 13.8 KV MORICHAL – ALGARROBO CASANARE.</v>
          </cell>
          <cell r="M2843">
            <v>86.18</v>
          </cell>
          <cell r="N2843">
            <v>90.1</v>
          </cell>
          <cell r="O2843" t="str">
            <v>CONTRATADO EN EJECUCIÓN</v>
          </cell>
        </row>
        <row r="2844">
          <cell r="K2844">
            <v>2014005850056</v>
          </cell>
          <cell r="L2844" t="str">
            <v>AMPLIACIÓN REDES DE MEDIA Y BAJA TENSIÓN DE LAS VEREDAS CUNEQUE, EL PALMAR Y SAN CAYETANO DELMUNICIPIO DE TAMARA CASANARE, ORINOQUÍA</v>
          </cell>
          <cell r="M2844">
            <v>0</v>
          </cell>
          <cell r="N2844">
            <v>0</v>
          </cell>
          <cell r="O2844" t="str">
            <v>SIN CONTRATAR</v>
          </cell>
        </row>
        <row r="2845">
          <cell r="K2845">
            <v>2014005850058</v>
          </cell>
          <cell r="L2845" t="str">
            <v>AMPLIACIÓN DE REDES ELECTRICAS DE MEDIA Y BAJA TENSION EN EL AREA URBANA Y RURAL DEL MUNICIPIO DE AGUAZUL, CASANARE</v>
          </cell>
          <cell r="M2845">
            <v>34.07</v>
          </cell>
          <cell r="N2845">
            <v>52.14</v>
          </cell>
          <cell r="O2845" t="str">
            <v>CONTRATADO EN EJECUCIÓN</v>
          </cell>
        </row>
        <row r="2846">
          <cell r="K2846">
            <v>2014005850060</v>
          </cell>
          <cell r="L2846" t="str">
            <v>CONSTRUCCIÓN REDES ELÉCTRICAS MEDIA Y BAJA TENSIÓN, VEREDAS LA COLORADA, SINAI, SABANALARGA, MACUEQUE, QUEBRADA NEGRA, MONTE OLIVO, Y GUIVARIN, MUNICIPIO DE SÁCAMA Y VEREDAS RIO NEGRO, CHINIVAQUE Y EL CENTRO MUNICIPIO DE LA SALINA</v>
          </cell>
          <cell r="M2846">
            <v>83.01</v>
          </cell>
          <cell r="N2846">
            <v>88.24</v>
          </cell>
          <cell r="O2846" t="str">
            <v>CONTRATADO EN EJECUCIÓN</v>
          </cell>
        </row>
        <row r="2847">
          <cell r="K2847">
            <v>2014005850063</v>
          </cell>
          <cell r="L2847" t="str">
            <v>AMPLIACIÓN DE REDES ELECTRICAS DE MEDIA Y BAJA TENSIÓN EN LA VEREDA SANTA MARIA DEL CHIRE, VEREDA SANTA TERESA Y VEREDA LA CHAPA DEL MUNICIPIO DE HATO COROZAL DEPARTAMENTO DE CASANARE.</v>
          </cell>
          <cell r="M2847">
            <v>100</v>
          </cell>
          <cell r="N2847">
            <v>99.97</v>
          </cell>
          <cell r="O2847" t="str">
            <v>PARA CIERRE</v>
          </cell>
        </row>
        <row r="2848">
          <cell r="K2848">
            <v>2015005850002</v>
          </cell>
          <cell r="L2848" t="str">
            <v>CONSTRUCCIÓN REDES ELÉCTRICAS MEDIA BAJA TENSIÓN URBANIZACIÓN LLANO GRANDE, BARRIO LLANO LINDO 2 CRAS 8 E A 6 W ENTRE CALLES 60 Y 61, URBANIZACIÓN ARRAYANES, URBANIZACIÓN VILLA NARIÑO Y URBANIZACIÓN VILLA LAURA, YOPAL, CASANARE</v>
          </cell>
          <cell r="M2848">
            <v>74.03</v>
          </cell>
          <cell r="N2848">
            <v>81.430000000000007</v>
          </cell>
          <cell r="O2848" t="str">
            <v>CONTRATADO EN EJECUCIÓN</v>
          </cell>
        </row>
        <row r="2849">
          <cell r="K2849">
            <v>2015005850004</v>
          </cell>
          <cell r="L2849" t="str">
            <v>AMPLIACIÓN REDES ELÉCTRICAS DE MEDIA Y BAJA TENSIÓN EN LAS VEREDAS SAN RAFAEL, MARAURE, CAPILLA, EL CEDRAL, PUEBLO NUEVO Y LA MANGA MUNICIPIO DE HATO COROZAL, CASANARE.</v>
          </cell>
          <cell r="M2849">
            <v>100</v>
          </cell>
          <cell r="N2849">
            <v>99.53</v>
          </cell>
          <cell r="O2849" t="str">
            <v>TERMINADO</v>
          </cell>
        </row>
        <row r="2850">
          <cell r="K2850">
            <v>2015005850009</v>
          </cell>
          <cell r="L2850" t="str">
            <v>CONSTRUCCIÓN AMPLIACIÓN REDES ELÉCTRICAS MEDIA Y BAJA TENSIÓN Y SUBESTACIONES DE DISTRIBUCIÓN PARA EL ALUMBRADO PÚBLICO VÍA SIRIVANA PALOMAS DESDE EL SAMÁN DEL RIO A LA VEREDA EL TIESTAL GLORIETA EL VENADO MUNICIPIO DE YOPAL CASANARE</v>
          </cell>
          <cell r="M2850">
            <v>84.49</v>
          </cell>
          <cell r="N2850">
            <v>87.83</v>
          </cell>
          <cell r="O2850" t="str">
            <v>CONTRATADO EN EJECUCIÓN</v>
          </cell>
        </row>
        <row r="2851">
          <cell r="K2851">
            <v>2015005850013</v>
          </cell>
          <cell r="L2851" t="str">
            <v>AMPLIACIÓN REDES DE MEDIA Y BAJA TENSIÓN EN LA VEREDA TABLON DE TACARE DEL MUNICIPIO DE NUNCHÍA, CASANARE</v>
          </cell>
          <cell r="M2851">
            <v>100</v>
          </cell>
          <cell r="N2851">
            <v>97.13</v>
          </cell>
          <cell r="O2851" t="str">
            <v>TERMINADO</v>
          </cell>
        </row>
        <row r="2852">
          <cell r="K2852">
            <v>2015005850017</v>
          </cell>
          <cell r="L2852" t="str">
            <v>AMPLIACIÓN REDES ELÉCTRICAS DE MEDIA Y BAJA TENSIÓN,MONTAJE DE TRANSFORMADORES PARA LA ELECTRIFICACIÓN DE LAS VEREDAS:LA CURAMA, EL BANCO,EL VERDE,SAN ISIDRO,MATALARGA, LA MAPORA,EL GARZÓN Y LA PLATA,MUNICIPIO DE PORE, DPTO CASANARE</v>
          </cell>
          <cell r="M2852">
            <v>49.38</v>
          </cell>
          <cell r="N2852">
            <v>64.94</v>
          </cell>
          <cell r="O2852" t="str">
            <v>CONTRATADO EN EJECUCIÓN</v>
          </cell>
        </row>
        <row r="2853">
          <cell r="K2853">
            <v>2015005850023</v>
          </cell>
          <cell r="L2853" t="str">
            <v>AMPLIACIÓN DE REDES ELECTRICAS DE MEDIA Y BAJA TENSIÓN  EN LA VEREDA PORVENIR Y CORREGIMIENTO LAS GUAMAS DEL MUNICIPIO DE PAZ DE ARIPORO, CASANARE, ORINOQUÍA</v>
          </cell>
          <cell r="M2853">
            <v>100</v>
          </cell>
          <cell r="N2853">
            <v>99.51</v>
          </cell>
          <cell r="O2853" t="str">
            <v>TERMINADO</v>
          </cell>
        </row>
        <row r="2854">
          <cell r="K2854">
            <v>2015005850024</v>
          </cell>
          <cell r="L2854" t="str">
            <v>AMPLIACIÓN DE REDES ELÉCTRICAS DE MEDIA Y BAJA TENSIÓN EN VEREDAS CIZAREQUE, COROCITO, GUARAQUE, CAMPO HERMOSO Y EN RESGUARDO INDIGENA CHAPARRAL BARRO NEGRO DE LOS MUNICIPIOS DETÁMARA Y SACAMA, DEPARTAMENTO DE CASANARE</v>
          </cell>
          <cell r="M2854">
            <v>100</v>
          </cell>
          <cell r="N2854">
            <v>100</v>
          </cell>
          <cell r="O2854" t="str">
            <v>PARA CIERRE</v>
          </cell>
        </row>
        <row r="2855">
          <cell r="K2855">
            <v>2015005850025</v>
          </cell>
          <cell r="L2855" t="str">
            <v>AMPLIACIÓN DE REDES ELÉCTRICAS DE MEDIA Y BAJA TENSIÓN EN LAS VEREDAS CANALETE, BRITO ALTO, BRISAS DEL BEBEDERO, CAÑADOTES Y LA ESPERANZA MUNICIPIO DE PAZ DE ARIPORO DEPARTAMENTO DE CASANARE</v>
          </cell>
          <cell r="M2855">
            <v>100</v>
          </cell>
          <cell r="N2855">
            <v>85.76</v>
          </cell>
          <cell r="O2855" t="str">
            <v>TERMINADO</v>
          </cell>
        </row>
        <row r="2856">
          <cell r="K2856">
            <v>2014005850038</v>
          </cell>
          <cell r="L2856" t="str">
            <v>CONSTRUCCIÓN DE 152 SOLUCIONES INDIVIDUALES DE DISPOSICIÓN DE EXCRETAS EN EL ÁREA RURAL DEL MUNICIPIO DE CHÁMEZA, DEPARTAMENTO DE CASANARE</v>
          </cell>
          <cell r="M2856">
            <v>73.069999999999993</v>
          </cell>
          <cell r="N2856">
            <v>82.44</v>
          </cell>
          <cell r="O2856" t="str">
            <v>CONTRATADO EN EJECUCIÓN</v>
          </cell>
        </row>
        <row r="2857">
          <cell r="K2857">
            <v>2012005850067</v>
          </cell>
          <cell r="L2857" t="str">
            <v>CONSTRUCCIÓN SISTEMA DE DISTRIBUCIÓN ELÉCTRICA SECTOR VEREDA BRISAS  MAREMARE DEL MUNICIPIO DE OROCUÉ DEPARTAMENTO DE CASANARE</v>
          </cell>
          <cell r="M2857">
            <v>100</v>
          </cell>
          <cell r="N2857">
            <v>99.94</v>
          </cell>
          <cell r="O2857" t="str">
            <v>TERMINADO</v>
          </cell>
        </row>
        <row r="2858">
          <cell r="K2858">
            <v>2013005850002</v>
          </cell>
          <cell r="L2858" t="str">
            <v>CONSTRUCCIÓN ALCANTARILLADO PLUVIAL, SANITARIO Y RED DE ACUEDUCTO DEL CASCO URBANO ENTRE EL BARRIO SAN GREGORIO, MANGA JOSÉ GUADALUPE SALCEDO Y LA VÍA REMOLINOS, ZONA NOROCCIDENTAL DEL MUNICIPIO DE OROCUE CASANARE</v>
          </cell>
          <cell r="M2858">
            <v>100</v>
          </cell>
          <cell r="N2858">
            <v>10.220000000000001</v>
          </cell>
          <cell r="O2858" t="str">
            <v>TERMINADO</v>
          </cell>
        </row>
        <row r="2859">
          <cell r="K2859">
            <v>2013000070032</v>
          </cell>
          <cell r="L2859" t="str">
            <v>CONSTRUCCIÓN INTERCONEXIÓN ELÉCTRICA CASANARE, VICHADA</v>
          </cell>
          <cell r="M2859">
            <v>20.21</v>
          </cell>
          <cell r="N2859">
            <v>28.56</v>
          </cell>
          <cell r="O2859" t="str">
            <v>CONTRATADO EN EJECUCIÓN</v>
          </cell>
        </row>
        <row r="2860">
          <cell r="K2860">
            <v>2012005850073</v>
          </cell>
          <cell r="L2860" t="str">
            <v>CONSTRUCCIÓN DE UN CENTRO DE ACONDICIONAMIENTO DEPORTIVO PARA LA ZONA NORTE DEL DEPARTAMENTO DE CASANARE, LOCALIZADO EN PAZ DE ARIPORO, CASANARE, ORINOQUÍA</v>
          </cell>
          <cell r="M2860">
            <v>100</v>
          </cell>
          <cell r="N2860">
            <v>95.59</v>
          </cell>
          <cell r="O2860" t="str">
            <v>TERMINADO</v>
          </cell>
        </row>
        <row r="2861">
          <cell r="K2861">
            <v>2013005850043</v>
          </cell>
          <cell r="L2861" t="str">
            <v>CONSTRUCCIÓN DE LAS CUBIERTAS PARA CINCO ESCENARIOS DEPORTIVOS EN MONTERREY, CASANARE, ORINOQUÍA</v>
          </cell>
          <cell r="M2861">
            <v>100</v>
          </cell>
          <cell r="N2861">
            <v>99.68</v>
          </cell>
          <cell r="O2861" t="str">
            <v>TERMINADO</v>
          </cell>
        </row>
        <row r="2862">
          <cell r="K2862">
            <v>2013005850052</v>
          </cell>
          <cell r="L2862" t="str">
            <v>CONSTRUCCION CUBIERTA CON GRADERIAS PARA LAS CANCHAS DEL BARRIO EL YOPO, PRIMAVERA Y CUBIERTAS PARA LAS CANCHAS DEL BARRIO  LOS ALMENDROS Y NOGAL  DEL MUNICIPIO DE YOPAL.</v>
          </cell>
          <cell r="M2862">
            <v>100</v>
          </cell>
          <cell r="N2862">
            <v>77.42</v>
          </cell>
          <cell r="O2862" t="str">
            <v>TERMINADO</v>
          </cell>
        </row>
        <row r="2863">
          <cell r="K2863">
            <v>2013005850057</v>
          </cell>
          <cell r="L2863" t="str">
            <v>CONSTRUCCIÓN CANCHA SINTÉTICA CON DOS SECCIONES DE GRADERÍAS RECUBRIMIENTO SINTÉTICO PARA LAS DOS CANCHAS MULTIFUNCIONALES E ILUMINACIÓN DEL CAMPO DE FUTBOL DE LA VILLA OLÍMPICA DEL MUNICIPIO DE HATO COROZAL</v>
          </cell>
          <cell r="M2863">
            <v>100</v>
          </cell>
          <cell r="N2863">
            <v>95.41</v>
          </cell>
          <cell r="O2863" t="str">
            <v>TERMINADO</v>
          </cell>
        </row>
        <row r="2864">
          <cell r="K2864">
            <v>2014005850044</v>
          </cell>
          <cell r="L2864" t="str">
            <v>CONSOLIDACIÓN DE UNA ESTRATEGIA PARA LA INCLUSION DE NIÑOS, NIÑAS Y ADOLESCENTES EN LAS ESCUELAS DE FORMACION DEPORTIVA EN EL DEPARTAMENTO DE CASANARE.</v>
          </cell>
          <cell r="M2864">
            <v>100</v>
          </cell>
          <cell r="N2864">
            <v>97.1</v>
          </cell>
          <cell r="O2864" t="str">
            <v>TERMINADO</v>
          </cell>
        </row>
        <row r="2865">
          <cell r="K2865">
            <v>2015005850006</v>
          </cell>
          <cell r="L2865" t="str">
            <v>CONSTRUCCIÓN DE CUBIERTA EN ESTRUCTURA METÁLICA PARA LAS CANCHAS MULTIFUNCIONALES DE LOS BARRIOS EL RAUDAL, ELMASTRANTO Y CARIBABAR EN EL MUNICIPIO DE YOPAL DEPARTAMENTO DE CASANARE</v>
          </cell>
          <cell r="M2865">
            <v>90.25</v>
          </cell>
          <cell r="N2865">
            <v>82.47</v>
          </cell>
          <cell r="O2865" t="str">
            <v>CONTRATADO EN EJECUCIÓN</v>
          </cell>
        </row>
        <row r="2866">
          <cell r="K2866">
            <v>2015005850021</v>
          </cell>
          <cell r="L2866" t="str">
            <v>MEJORAMIENTO DE LAS CONDICIONES DE HABITABILIDAD EN EL ÁREA URBANA DEL MUNICIPIO DE YOPAL DEPARTAMENTO DE CASANARE A TRAVÉS DE LA CONSTRUCCIÓN DE 300 SOLUCIONES DE VIVIENDA DE INTERÉS PRIORITARIO EN EL PROYECTO VILLA DAVID</v>
          </cell>
          <cell r="M2866">
            <v>68.12</v>
          </cell>
          <cell r="N2866">
            <v>54.73</v>
          </cell>
          <cell r="O2866" t="str">
            <v>CONTRATADO EN EJECUCIÓN</v>
          </cell>
        </row>
        <row r="2867">
          <cell r="K2867">
            <v>2013005850020</v>
          </cell>
          <cell r="L2867" t="str">
            <v>CONSTRUCCIÓN Y PAVIMENTACION DE LA MALLA VIAL DEL AREA URBANA DEL MUNICIPIO DE CHAMEZA, CASANARE, ORINOQUÍA</v>
          </cell>
          <cell r="M2867">
            <v>100</v>
          </cell>
          <cell r="N2867">
            <v>99.88</v>
          </cell>
          <cell r="O2867" t="str">
            <v>TERMINADO</v>
          </cell>
        </row>
        <row r="2868">
          <cell r="K2868">
            <v>2013005850077</v>
          </cell>
          <cell r="L2868" t="str">
            <v>CONSTRUCCIÓN DEL CENTRO DE DESARROLLO INFANTIL PARA LA ATENCIÓN INTEGRAL A LA PRIMERA INFANCIA DEL MUNICIPIO DE CHÁMEZA, DEPARTAMENTO DE CASANARE</v>
          </cell>
          <cell r="M2868">
            <v>99.96</v>
          </cell>
          <cell r="N2868">
            <v>99.73</v>
          </cell>
          <cell r="O2868" t="str">
            <v>TERMINADO</v>
          </cell>
        </row>
        <row r="2869">
          <cell r="K2869">
            <v>2013005850079</v>
          </cell>
          <cell r="L2869" t="str">
            <v>CONSTRUCCIÓN PUENTE VEHICULAR QUEBRADA LA DISPENSERA VIA CHÁMEZA - RIO UPIA MUNICIPIO DE CHAMEZA DEPARTAMENTO DE CASANARE</v>
          </cell>
          <cell r="M2869">
            <v>100</v>
          </cell>
          <cell r="N2869">
            <v>98.71</v>
          </cell>
          <cell r="O2869" t="str">
            <v>TERMINADO</v>
          </cell>
        </row>
        <row r="2870">
          <cell r="K2870">
            <v>2015005850026</v>
          </cell>
          <cell r="L2870" t="str">
            <v>CONSTRUCCIÓN Y PAVIMENTACIÓN ENTRE LA ABSCISA K26+190 AL CASCO URBANO DEL MUNICIPIO DE CHÁMEZA EN LA VÍA RECETOR - CHAMEZA, CASANARE, ORINOQUÍA</v>
          </cell>
          <cell r="M2870">
            <v>52.8</v>
          </cell>
          <cell r="N2870">
            <v>58.73</v>
          </cell>
          <cell r="O2870" t="str">
            <v>CONTRATADO EN EJECUCIÓN</v>
          </cell>
        </row>
        <row r="2871">
          <cell r="K2871">
            <v>2013005850051</v>
          </cell>
          <cell r="L2871" t="str">
            <v>CONSTRUCCIÓN DE 50 VIVIENDAS NUEVAS EN SITIO PROPIO  DEL MUNICIPIO Y CONSTRUCCIÓN DEL SISTEMA DE ACUEDUCTO DE ALCANTARILLADO DEL PROYECTO LAGUNITAS DEL MUNICIPIO LA SALINA, CASANARE, ORINOQUÍA</v>
          </cell>
          <cell r="M2871">
            <v>100</v>
          </cell>
          <cell r="N2871">
            <v>99.86</v>
          </cell>
          <cell r="O2871" t="str">
            <v>TERMINADO</v>
          </cell>
        </row>
        <row r="2872">
          <cell r="K2872">
            <v>2015005850003</v>
          </cell>
          <cell r="L2872" t="str">
            <v>CONSTRUCCIÓN PAVIMENTACIÓN DE LA VÍA SECTOR EL CENTRO - BARRIO LA PLATA - SECTOR INDUSTRIAL EN EL CASCO URBANO DEL MUNICIPIO DE LA SALINA DEPARTAMENTO DE CASANARE</v>
          </cell>
          <cell r="M2872">
            <v>100</v>
          </cell>
          <cell r="N2872">
            <v>100</v>
          </cell>
          <cell r="O2872" t="str">
            <v>TERMINADO</v>
          </cell>
        </row>
        <row r="2873">
          <cell r="K2873">
            <v>2012005850028</v>
          </cell>
          <cell r="L2873" t="str">
            <v>CONSTRUCCIÓN DE OBRAS DE PAVIMENTACIÓN DE VÍAS URBANAS EN EL MUNICIPIO DE MANÍ, CASANARE, ORINOQUÍA</v>
          </cell>
          <cell r="M2873">
            <v>100</v>
          </cell>
          <cell r="N2873">
            <v>99.93</v>
          </cell>
          <cell r="O2873" t="str">
            <v>TERMINADO</v>
          </cell>
        </row>
        <row r="2874">
          <cell r="K2874">
            <v>2012005850066</v>
          </cell>
          <cell r="L2874" t="str">
            <v>CONSTRUCCIÓN Y MEJORAMIENTO DE LA VIA MONTERREY TAURAMENA   TRAMO (VEREDA BUENAVISTA)DEL K0+000 AL K10+621 EN EL DEPARTAMENTO DE CASANARE</v>
          </cell>
          <cell r="M2874">
            <v>99.9</v>
          </cell>
          <cell r="N2874">
            <v>98</v>
          </cell>
          <cell r="O2874" t="str">
            <v>TERMINADO</v>
          </cell>
        </row>
        <row r="2875">
          <cell r="K2875">
            <v>2012005850072</v>
          </cell>
          <cell r="L2875" t="str">
            <v>CONSTRUCCIÓN ESTRUCTURA EN PAVIMENTO RIGIDO ANDENES PERIMETRALES Y MOBILIARIO URBANO EN LOS BARRIOS DEL CASCO URBANO DEL MUNICIPIO DE MONTERREY CASANARE</v>
          </cell>
          <cell r="M2875">
            <v>100</v>
          </cell>
          <cell r="N2875">
            <v>100</v>
          </cell>
          <cell r="O2875" t="str">
            <v>TERMINADO</v>
          </cell>
        </row>
        <row r="2876">
          <cell r="K2876">
            <v>2014005850029</v>
          </cell>
          <cell r="L2876" t="str">
            <v>CONSTRUCCIÓN DE VIVIENDA DE INTERÉS PRIORITARIO URBANIZACIÓN RIBERAS DE SAN ANDRÉS MUNICIPIO DE MONTERREY DEPARTAMENTO DE CASANARE</v>
          </cell>
          <cell r="M2876">
            <v>0</v>
          </cell>
          <cell r="N2876">
            <v>47.06</v>
          </cell>
          <cell r="O2876" t="str">
            <v>CONTRATADO EN EJECUCIÓN</v>
          </cell>
        </row>
        <row r="2877">
          <cell r="K2877">
            <v>2014005850037</v>
          </cell>
          <cell r="L2877" t="str">
            <v>CONSTRUCCIÓN AUDITORIO  EN LA ESCUELA NORMAL MIXTA SUPERIOR DEL MUNICIPIO DE MONTERREY, CASANARE</v>
          </cell>
          <cell r="M2877">
            <v>100</v>
          </cell>
          <cell r="N2877">
            <v>99.99</v>
          </cell>
          <cell r="O2877" t="str">
            <v>TERMINADO</v>
          </cell>
        </row>
        <row r="2878">
          <cell r="K2878">
            <v>2012005850077</v>
          </cell>
          <cell r="L2878" t="str">
            <v>CONSTRUCCIÓN DEL PUENTE VEHICULAR SOBRE LA QUEBRADA BARREÑA, MUNICIPIO DE NUNCHÍA, CASANARE, ORINOQUÍA</v>
          </cell>
          <cell r="M2878">
            <v>99</v>
          </cell>
          <cell r="N2878">
            <v>98.9</v>
          </cell>
          <cell r="O2878" t="str">
            <v>TERMINADO</v>
          </cell>
        </row>
        <row r="2879">
          <cell r="K2879">
            <v>2012005850027</v>
          </cell>
          <cell r="L2879" t="str">
            <v>CONSTRUCCIÓN DE VIVIENDAS NUEVA DE INTERÉS SOCIAL  EN EL CASCO URBANO DEL MUNICIPIO DE OROCUÉ DEPARTAMENTO DEL CASANARE</v>
          </cell>
          <cell r="M2879">
            <v>100</v>
          </cell>
          <cell r="N2879">
            <v>99.78</v>
          </cell>
          <cell r="O2879" t="str">
            <v>TERMINADO</v>
          </cell>
        </row>
        <row r="2880">
          <cell r="K2880">
            <v>2012005850029</v>
          </cell>
          <cell r="L2880" t="str">
            <v>CONSTRUCCIÓN PUENTE VEHICULAR SOBRE EL CAÑO SAN MIGUEL VÍA OROCUÉ - YOPAL EN EL MUNICIPIO OROCUÉ, CASANARE, ORINOQUÍA</v>
          </cell>
          <cell r="M2880">
            <v>100</v>
          </cell>
          <cell r="N2880">
            <v>99.92</v>
          </cell>
          <cell r="O2880" t="str">
            <v>TERMINADO</v>
          </cell>
        </row>
        <row r="2881">
          <cell r="K2881">
            <v>2012005850030</v>
          </cell>
          <cell r="L2881" t="str">
            <v>CONSTRUCCIÓN E INTERVENTORIA PARA LA FASE LL DE LA SEGUNDA ETAPA DEL PROYECTO DE PAVIMENTACION EN EL CASCO URBANO DEL MUNICIPIO DE OROCUÉ, DEPARTAMENTO DEL CASANARE</v>
          </cell>
          <cell r="M2881">
            <v>100</v>
          </cell>
          <cell r="N2881">
            <v>99.97</v>
          </cell>
          <cell r="O2881" t="str">
            <v>CERRADO</v>
          </cell>
        </row>
        <row r="2882">
          <cell r="K2882">
            <v>2012005850042</v>
          </cell>
          <cell r="L2882" t="str">
            <v>CONSTRUCCIÓN CANAL PARA LA RECOLECCIÓN DE AGUAS LLUVIAS DE LA PLANTA DE RESIDUOS SÓLIDOS PARA EL MUNICIPIO DE OROCUÉ, CASANARE, ORINOQUÍA</v>
          </cell>
          <cell r="M2882">
            <v>100</v>
          </cell>
          <cell r="N2882">
            <v>99.99</v>
          </cell>
          <cell r="O2882" t="str">
            <v>CERRADO</v>
          </cell>
        </row>
        <row r="2883">
          <cell r="K2883">
            <v>2013005850031</v>
          </cell>
          <cell r="L2883" t="str">
            <v>CONSTRUCCIÓN DE TERRAPLEN Y OBRAS DE ARTE DE LA VÍA OROCUÉ-RESGUARDO INDIGENA PARAVARE, TRAMO ESCUELA DEL RESGUARDO SAN JOSE-CAÑO DUYA ESCUELA RESGUARDO PARAVARE MPIO OROCUE DPTO CASANARE</v>
          </cell>
          <cell r="M2883">
            <v>100</v>
          </cell>
          <cell r="N2883">
            <v>98.06</v>
          </cell>
          <cell r="O2883" t="str">
            <v>TERMINADO</v>
          </cell>
        </row>
        <row r="2884">
          <cell r="K2884">
            <v>2012005850078</v>
          </cell>
          <cell r="L2884" t="str">
            <v>CONSTRUCCIÓN PAVIMENTACIÓN VIAS URBANAS DEL MUNICIPIO DE PORE - DEPARTAMENTO DECASANARE</v>
          </cell>
          <cell r="M2884">
            <v>92.58</v>
          </cell>
          <cell r="N2884">
            <v>94.91</v>
          </cell>
          <cell r="O2884" t="str">
            <v>CONTRATADO EN EJECUCIÓN</v>
          </cell>
        </row>
        <row r="2885">
          <cell r="K2885">
            <v>2013005850009</v>
          </cell>
          <cell r="L2885" t="str">
            <v>CONSTRUCCIÓN OBRAS PARA EL CONTROL DE INUNDACIÓN Y PROBLEMAS DE EROSIÓN EN LA MARGEN IZQUIERDA DEL RÍO PAUTO EN EL ÁREA RURAL DEL MUNICIOPIO DE PORE DEPARTAMENTO DE CASANARE</v>
          </cell>
          <cell r="M2885">
            <v>100</v>
          </cell>
          <cell r="N2885">
            <v>82.31</v>
          </cell>
          <cell r="O2885" t="str">
            <v>TERMINADO</v>
          </cell>
        </row>
        <row r="2886">
          <cell r="K2886">
            <v>2014005850052</v>
          </cell>
          <cell r="L2886" t="str">
            <v>CONSTRUCCIÓN Y MEJORAMIENTO DE ESCENARIOS MULTIDEPORTIVOS EN EL AREA URBANA DEL MUNICIPIO DE PORE.</v>
          </cell>
          <cell r="M2886">
            <v>100</v>
          </cell>
          <cell r="N2886">
            <v>99.41</v>
          </cell>
          <cell r="O2886" t="str">
            <v>TERMINADO</v>
          </cell>
        </row>
        <row r="2887">
          <cell r="K2887">
            <v>2014005850053</v>
          </cell>
          <cell r="L2887" t="str">
            <v>ADECUACIÓN Y MEJORAMIENTO DEL ESCENARIO DEPORTIVO COLISEO AZUL EN EL BARRIO LOS LIBERTADORES DEL MUNICIPIO DE PORE,CASANARE.</v>
          </cell>
          <cell r="M2887">
            <v>100</v>
          </cell>
          <cell r="N2887">
            <v>99.62</v>
          </cell>
          <cell r="O2887" t="str">
            <v>TERMINADO</v>
          </cell>
        </row>
        <row r="2888">
          <cell r="K2888">
            <v>2013005850060</v>
          </cell>
          <cell r="L2888" t="str">
            <v>CONSTRUCCIÓN DE PUENTE COLGANTE VEHICULAR EN LA QUEBRADA LA MAGAVITA, VIA CURISI-LA CHARANGA-LOS ALPES MUNICIPIO DE RECETOR DEPARTAMENTO CASANARE.</v>
          </cell>
          <cell r="M2888">
            <v>78.78</v>
          </cell>
          <cell r="N2888">
            <v>73.19</v>
          </cell>
          <cell r="O2888" t="str">
            <v>CONTRATADO EN EJECUCIÓN</v>
          </cell>
        </row>
        <row r="2889">
          <cell r="K2889">
            <v>2012005850059</v>
          </cell>
          <cell r="L2889" t="str">
            <v>DESARROLLO DE LA REVISION Y AJUSTE DEL ESQUEMA DE ORDENAMIENTO TERRITORIAL SABANALARGA, CASANARE, ORINOQUÍA</v>
          </cell>
          <cell r="M2889">
            <v>100</v>
          </cell>
          <cell r="N2889">
            <v>40</v>
          </cell>
          <cell r="O2889" t="str">
            <v>TERMINADO</v>
          </cell>
        </row>
        <row r="2890">
          <cell r="K2890">
            <v>2012005850070</v>
          </cell>
          <cell r="L2890" t="str">
            <v>AMPLIACIÓN DE REDES DE MEDIA Y BAJA TENSION VEREDAS CAÑO BARROSO, MONSERRATE Y SAN JOAQUIN SABANALARGA, CASANARE, ORINOQUÍA</v>
          </cell>
          <cell r="M2890">
            <v>100</v>
          </cell>
          <cell r="N2890">
            <v>99.94</v>
          </cell>
          <cell r="O2890" t="str">
            <v>TERMINADO</v>
          </cell>
        </row>
        <row r="2891">
          <cell r="K2891">
            <v>2013005850054</v>
          </cell>
          <cell r="L2891" t="str">
            <v>MEJORAMIENTO Y RECONSTRUCCION DEL PARQUE PRINCIPAL DEL CASCO URBANO SABANALARGA, CASANARE, ORINOQUÍA</v>
          </cell>
          <cell r="M2891">
            <v>0</v>
          </cell>
          <cell r="N2891">
            <v>98.18</v>
          </cell>
          <cell r="O2891" t="str">
            <v>CONTRATADO EN EJECUCIÓN</v>
          </cell>
        </row>
        <row r="2892">
          <cell r="K2892">
            <v>2015005850046</v>
          </cell>
          <cell r="L2892" t="str">
            <v>CONSTRUCCIÓN ETAPA 3 DE LA DOBLE CALZADA TAURAMENA -  PASO CUSIANA, TRAMO K2+460 AL K3 +450, DEPARTAMENTO DE CASANARE</v>
          </cell>
          <cell r="M2892">
            <v>0.33</v>
          </cell>
          <cell r="N2892">
            <v>29.84</v>
          </cell>
          <cell r="O2892" t="str">
            <v>CONTRATADO EN EJECUCIÓN</v>
          </cell>
        </row>
        <row r="2893">
          <cell r="K2893">
            <v>2012005850045</v>
          </cell>
          <cell r="L2893" t="str">
            <v>CONSTRUCCIÓN DE SISTEMAS D POTABILIZACION Y REINGENIERIA PARA LA OPTIMIZACION DE LA PLANTA DE TRATAMIENTO DE AGUA POTABLE DEL MUNICIP TRINIDAD, CASANARE, ORINOQUÍA</v>
          </cell>
          <cell r="M2893">
            <v>14.76</v>
          </cell>
          <cell r="N2893">
            <v>51.96</v>
          </cell>
          <cell r="O2893" t="str">
            <v>CONTRATADO EN EJECUCIÓN</v>
          </cell>
        </row>
        <row r="2894">
          <cell r="K2894">
            <v>2012005850046</v>
          </cell>
          <cell r="L2894" t="str">
            <v>ADECUACIÓN DE LOS CANALES DE AGUAS LLUVIAS MEDIANTE EL SELLAMIENTO SUPERFICIAL EN VILLA POLITA Y CRISTO REY EN EL MUNICIPIO DE TRINIDAD  CASANARE</v>
          </cell>
          <cell r="M2894">
            <v>19.739999999999998</v>
          </cell>
          <cell r="N2894">
            <v>52.61</v>
          </cell>
          <cell r="O2894" t="str">
            <v>CONTRATADO EN EJECUCIÓN</v>
          </cell>
        </row>
        <row r="2895">
          <cell r="K2895">
            <v>2012005850047</v>
          </cell>
          <cell r="L2895" t="str">
            <v>CONSTRUCCIÓN REDES DE ACUEDUCTO Y ALCANTARILLADO URBANIZACIÓN DEL LLANO MUNICIPIO DE TRINIDAD CASANARE</v>
          </cell>
          <cell r="M2895">
            <v>99.39</v>
          </cell>
          <cell r="N2895">
            <v>28.31</v>
          </cell>
          <cell r="O2895" t="str">
            <v>CONTRATADO EN EJECUCIÓN</v>
          </cell>
        </row>
        <row r="2896">
          <cell r="K2896">
            <v>2012005850048</v>
          </cell>
          <cell r="L2896" t="str">
            <v>CONSTRUCCIÓN DEL NUEVO SISTEMA ALTERNO DE POTABILIZACIÓN DEL MUNICIPIO DE TRINIDAD CASANARE</v>
          </cell>
          <cell r="M2896">
            <v>0.64</v>
          </cell>
          <cell r="N2896">
            <v>50.93</v>
          </cell>
          <cell r="O2896" t="str">
            <v>CONTRATADO EN EJECUCIÓN</v>
          </cell>
        </row>
        <row r="2897">
          <cell r="K2897">
            <v>2012005850080</v>
          </cell>
          <cell r="L2897" t="str">
            <v>CONSTRUCCIÓN DE VÍAS URBANAS DE LOS BARRIOS  URBANIZACION VILLA DE SAN JORGE, VILLA DE SAN JUAN Y VILLA POLITA DEL MUNICIPIO DE TRINIDAD  DEPARTAMENTO DE CASANARE</v>
          </cell>
          <cell r="M2897">
            <v>100</v>
          </cell>
          <cell r="N2897">
            <v>100</v>
          </cell>
          <cell r="O2897" t="str">
            <v>TERMINADO</v>
          </cell>
        </row>
        <row r="2898">
          <cell r="K2898">
            <v>2012005850056</v>
          </cell>
          <cell r="L2898" t="str">
            <v>OPTIMIZACIÓN Y AMPLIACIÓN DE LOS SISTEMAS DE ALCANTARILLADO SANITARIO Y PLUVIAL DEL SECTOR URBANO DEL MUNICIPIO DE VILLANUEVA, CASANARE, ORINOQUÍA</v>
          </cell>
          <cell r="M2898">
            <v>100</v>
          </cell>
          <cell r="N2898">
            <v>100</v>
          </cell>
          <cell r="O2898" t="str">
            <v>CERRADO</v>
          </cell>
        </row>
        <row r="2899">
          <cell r="K2899">
            <v>2012005850060</v>
          </cell>
          <cell r="L2899" t="str">
            <v>CONSTRUCCIÓN DE LA PAVIMENTACIÓN DE LAS VIAS FALTANTES DEL SECTOR URBANO DEL MUNICIPIO DE VILLANUEVA, CASANARE, ORINOQUÍA</v>
          </cell>
          <cell r="M2899">
            <v>100</v>
          </cell>
          <cell r="N2899">
            <v>99.99</v>
          </cell>
          <cell r="O2899" t="str">
            <v>CERRADO</v>
          </cell>
        </row>
        <row r="2900">
          <cell r="K2900">
            <v>2012005850071</v>
          </cell>
          <cell r="L2900" t="str">
            <v>CONSTRUCCIÓN DE REDES ELÉCTRICAS DE MEDIA Y BAJA TENSIÓN EN LA VEREDA EL TRIUNFO SECTORES POBLADOS VILLA CAMPESTRE L LL  LLL COOPERATIVO Y ALTO DE BUENA VISTA DEL MUNICIPIO DE VILLANUEVA DEPARTAMENTO DE CASANARE</v>
          </cell>
          <cell r="M2900">
            <v>100</v>
          </cell>
          <cell r="N2900">
            <v>98.93</v>
          </cell>
          <cell r="O2900" t="str">
            <v>TERMINADO</v>
          </cell>
        </row>
        <row r="2901">
          <cell r="K2901">
            <v>2012005850083</v>
          </cell>
          <cell r="L2901" t="str">
            <v>CONSTRUCCIÓN PAVIMENTACIÓN DE LA RED VIAL (SECTOR NUEVO) HOSPITAL MUNICIPIO DE YOPAL, DEPARTAMENTO DE CASANARE</v>
          </cell>
          <cell r="M2901">
            <v>99.58</v>
          </cell>
          <cell r="N2901">
            <v>98.3</v>
          </cell>
          <cell r="O2901" t="str">
            <v>TERMINADO</v>
          </cell>
        </row>
        <row r="2902">
          <cell r="K2902">
            <v>2012005850031</v>
          </cell>
          <cell r="L2902" t="str">
            <v>CONSTRUCCION DEL SISTEMA DE ALCANTARILLADO PLUVIAL AV. 40 ENTRE  TRANSVERSAL 15 Y VIA MORICHAL CON DESCARGA EN EL CANAL CAÑO SECO Y BARRIO LA FLORIDA CRA 10 ENTRE AV. LA CULTURA Y CALLE 24 CON DESCARGA AL  CANAL CAMPIÑA DEL MPIO DE YOPAL CASANARE</v>
          </cell>
          <cell r="M2902">
            <v>100</v>
          </cell>
          <cell r="N2902">
            <v>91.98</v>
          </cell>
          <cell r="O2902" t="str">
            <v>TERMINADO</v>
          </cell>
        </row>
        <row r="2903">
          <cell r="K2903">
            <v>2012005850076</v>
          </cell>
          <cell r="L2903" t="str">
            <v>CONSTRUCCIÓN REDES MATRICES ALCANTARILLADO PLUVIAL ZONA DE EXPANSION URBANA SUROCCIDENTAL YOPAL, CASANARE, ORINOQUÍA</v>
          </cell>
          <cell r="M2903">
            <v>100</v>
          </cell>
          <cell r="N2903">
            <v>99.55</v>
          </cell>
          <cell r="O2903" t="str">
            <v>TERMINADO</v>
          </cell>
        </row>
        <row r="2904">
          <cell r="K2904">
            <v>2012005850085</v>
          </cell>
          <cell r="L2904" t="str">
            <v>CONSTRUCCIÓN ALCANTARILLADO SANITARIO Y SISTEMA DE TRATAMIENTO DE AGUAS RESIDUALES PARA LA VEREDA LA NIATA DEL MUNICIPIO DE YOPAL, CASANARE, ORINOQUÍA</v>
          </cell>
          <cell r="M2904">
            <v>100</v>
          </cell>
          <cell r="N2904">
            <v>100</v>
          </cell>
          <cell r="O2904" t="str">
            <v>TERMINADO</v>
          </cell>
        </row>
        <row r="2905">
          <cell r="K2905">
            <v>2012005850086</v>
          </cell>
          <cell r="L2905" t="str">
            <v>CONSTRUCCIÓN REDES DE ACUEDUCTO, ALCANTARILLADO SANITARIO Y ALCANTARILLADO PLUVIAL DE LAS UNIDADES DE ACTUACIÓN URBANÍSTICA 1,2Y3 DE LA ZONA DE EXPANSIÓN URBANA SUROCCIDENTAL DEL MUNICIPIO DE YOPAL, CASANARE, ORINOQUÍA</v>
          </cell>
          <cell r="M2905">
            <v>100</v>
          </cell>
          <cell r="N2905">
            <v>99.95</v>
          </cell>
          <cell r="O2905" t="str">
            <v>TERMINADO</v>
          </cell>
        </row>
        <row r="2906">
          <cell r="K2906">
            <v>2015005850015</v>
          </cell>
          <cell r="L2906" t="str">
            <v>CONSTRUCCIÓN ALCANTARILLADO SANITARIO DE LOS BARRIOS ARRAYANES, LLANO GRANDE Y HELICONIAS DEL NÚCLEO URBANO 2 DEL MUNICIPIO DE YOPAL, CASANARE, ORINOQUÍA</v>
          </cell>
          <cell r="M2906">
            <v>84.38</v>
          </cell>
          <cell r="N2906">
            <v>90.47</v>
          </cell>
          <cell r="O2906" t="str">
            <v>CONTRATADO EN EJECUCIÓN</v>
          </cell>
        </row>
        <row r="2907">
          <cell r="K2907">
            <v>2015850150001</v>
          </cell>
          <cell r="L2907" t="str">
            <v>CONSTRUCCIÓN DE UNA CANCHA SINTÉTICA FÚTBOL 7 EN EL AREA URBANA DEL MUNICIPIO DE CHÁMEZA, DEPARTAMENTO DE CASANARE</v>
          </cell>
          <cell r="M2907">
            <v>100</v>
          </cell>
          <cell r="N2907">
            <v>36.69</v>
          </cell>
          <cell r="O2907" t="str">
            <v>TERMINADO</v>
          </cell>
        </row>
        <row r="2908">
          <cell r="K2908">
            <v>2013851250001</v>
          </cell>
          <cell r="L2908" t="str">
            <v>CONSTRUCCIÓN DE 28 MEJORAMIENTOS DE VIVIENDA EN EL CASCO URBANO DEL MUNICIPIO DE HATO COROZAL - DEPARTAMENTO DE CASANARE.</v>
          </cell>
          <cell r="M2908">
            <v>100</v>
          </cell>
          <cell r="N2908">
            <v>98.65</v>
          </cell>
          <cell r="O2908" t="str">
            <v>TERMINADO</v>
          </cell>
        </row>
        <row r="2909">
          <cell r="K2909">
            <v>2013851250002</v>
          </cell>
          <cell r="L2909" t="str">
            <v>CONSTRUCCIÓN DE 45 UNIDADES SANITARIAS EN EL AREA RURAL SECTOR SABANA - PIEDEMONTE DEL MUNICIPIO DE HATO COROZAL - DEPARTAMENTO DE CASANARE.</v>
          </cell>
          <cell r="M2909">
            <v>100</v>
          </cell>
          <cell r="N2909">
            <v>99.99</v>
          </cell>
          <cell r="O2909" t="str">
            <v>TERMINADO</v>
          </cell>
        </row>
        <row r="2910">
          <cell r="K2910">
            <v>2015851250001</v>
          </cell>
          <cell r="L2910" t="str">
            <v>CONSTRUCCIÓN DE LA PAVIMENTACIÓN DE VÍAS URBANAS EN LOS BARRIOS EL CAUDAL Y LA ESPERANZA DEL MUNICIPIO DE HATO COROZAL, CASANARE, ORINOQUÍA</v>
          </cell>
          <cell r="M2910">
            <v>100</v>
          </cell>
          <cell r="N2910">
            <v>46.35</v>
          </cell>
          <cell r="O2910" t="str">
            <v>TERMINADO</v>
          </cell>
        </row>
        <row r="2911">
          <cell r="K2911">
            <v>2015851250002</v>
          </cell>
          <cell r="L2911" t="str">
            <v>CONSTRUCCIÓN Y DOTACION RESTAURANTE ESCOLAR EN EL RESGUARDO INDIGENA BARRO NEGRO, COMUNIDAD LA CASIRVA DEL MUNICIPIO DE HATO COROZAL, CASANARE, ORINOQUIA</v>
          </cell>
          <cell r="M2911">
            <v>100</v>
          </cell>
          <cell r="N2911">
            <v>59.18</v>
          </cell>
          <cell r="O2911" t="str">
            <v>TERMINADO</v>
          </cell>
        </row>
        <row r="2912">
          <cell r="K2912">
            <v>2014851360001</v>
          </cell>
          <cell r="L2912" t="str">
            <v>CONSTRUCCIÓN SENDERO PEATONAL BARRIO VILLA MÓNICA AL BARRIO LAGUNITAS EN EL MUNICIPIO DE LA SALINA, DEPARTAMENTO DE CASANARE</v>
          </cell>
          <cell r="M2912">
            <v>100</v>
          </cell>
          <cell r="N2912">
            <v>64.180000000000007</v>
          </cell>
          <cell r="O2912" t="str">
            <v>TERMINADO</v>
          </cell>
        </row>
        <row r="2913">
          <cell r="K2913">
            <v>2012851390001</v>
          </cell>
          <cell r="L2913" t="str">
            <v>CONSTRUCCIÓN PROYECTO DE URBANIZACIÓN LOS ALGARROBOS SEGUNDA ETAPA PORTAL DE LOS ALGARROBOS EN EL ÁREA URBANA DEL MUNICIPIO DE MANÍ DEPARTAMENTO DE CASANARE</v>
          </cell>
          <cell r="M2913">
            <v>100</v>
          </cell>
          <cell r="N2913">
            <v>95.4</v>
          </cell>
          <cell r="O2913" t="str">
            <v>CERRADO</v>
          </cell>
        </row>
        <row r="2914">
          <cell r="K2914">
            <v>2012851390002</v>
          </cell>
          <cell r="L2914" t="str">
            <v>CONSTRUCCIÓN DE OBRAS DE PAVIMENTACIÓN VÍAS URBANAS EN LOS TRAMOS DE LAS CRAS 5 ENTRE CALLES 25 A 28, CRA 7 ENTRE CALLES 26 Y 29, CRA 8 ENTRE CALLES 25 A 27, CALLES 26 ENTRE CRAS 4 A 9, ÁREA URBANA MUNICIPIO DE MANÍ, CASANARE</v>
          </cell>
          <cell r="M2914">
            <v>99.89</v>
          </cell>
          <cell r="N2914">
            <v>100</v>
          </cell>
          <cell r="O2914" t="str">
            <v>CERRADO</v>
          </cell>
        </row>
        <row r="2915">
          <cell r="K2915">
            <v>2012851390003</v>
          </cell>
          <cell r="L2915" t="str">
            <v>ESTUDIOS Y DISEÑOS VIAS:MANÍ-MUNDO NUEVO K0+000 AL K11+500; MANÍ-LA ARMENIA K0+00 AL K24+800; MANÍ-GAVIOTAS K0+000 AL K24+100; MANÍ-SANTA HELENA K15+000 AL KM46+000 DEL MUNICIPIO DE MANÍ CASANARE</v>
          </cell>
          <cell r="M2915">
            <v>100</v>
          </cell>
          <cell r="N2915">
            <v>95.35</v>
          </cell>
          <cell r="O2915" t="str">
            <v>CERRADO</v>
          </cell>
        </row>
        <row r="2916">
          <cell r="K2916">
            <v>2012851390004</v>
          </cell>
          <cell r="L2916" t="str">
            <v>CONSTRUCCIÓN DE 17 SOLUCIONES INDIVIDUALES PARA SUMINISTRO DE AGUA APTA PARA EL CONSUMO HUMANO PARA LA POBLACIÓN RURAL DISPERSA DEL MUNICIPIO DE MANÍ CASANARE</v>
          </cell>
          <cell r="M2916">
            <v>100</v>
          </cell>
          <cell r="N2916">
            <v>99.99</v>
          </cell>
          <cell r="O2916" t="str">
            <v>CERRADO</v>
          </cell>
        </row>
        <row r="2917">
          <cell r="K2917">
            <v>2012851390005</v>
          </cell>
          <cell r="L2917" t="str">
            <v>CONSTRUCCIÓN INTERNADO CENTRO EDUCATIVO VEREDA GAVIOTAS MUNICIPIO DE MANÍ DEPARTAMENTO DE CASANARE</v>
          </cell>
          <cell r="M2917">
            <v>100</v>
          </cell>
          <cell r="N2917">
            <v>99.99</v>
          </cell>
          <cell r="O2917" t="str">
            <v>TERMINADO</v>
          </cell>
        </row>
        <row r="2918">
          <cell r="K2918">
            <v>2013851390001</v>
          </cell>
          <cell r="L2918" t="str">
            <v>ADECUACIÓN INFRAESTRUCTURA EDUCATIVA VEREDAS LA GUINEA Y MATA DE PIÑA ÁREA RURAL MUNICIPIO DE MANÍ, DEPARTAMENTO DE CASANARE, ORINOQUÍA</v>
          </cell>
          <cell r="M2918">
            <v>100</v>
          </cell>
          <cell r="N2918">
            <v>99.97</v>
          </cell>
          <cell r="O2918" t="str">
            <v>CERRADO</v>
          </cell>
        </row>
        <row r="2919">
          <cell r="K2919">
            <v>2013851390002</v>
          </cell>
          <cell r="L2919" t="str">
            <v>CONSTRUCCIÓN REDES DE ENERGÍA ELÉCTRICA DE MEDIA Y BAJA TENSIÓN EN LA VEREDA PASO REAL DE GUARIAMENA MUNICIPIO DE MANÍ, CASANARE, ORINOQUÍA</v>
          </cell>
          <cell r="M2919">
            <v>100</v>
          </cell>
          <cell r="N2919">
            <v>100</v>
          </cell>
          <cell r="O2919" t="str">
            <v>CERRADO</v>
          </cell>
        </row>
        <row r="2920">
          <cell r="K2920">
            <v>2013851390003</v>
          </cell>
          <cell r="L2920" t="str">
            <v>FORMULACIÓN DEL PLAN DE DESARROLLO TURÍSTICO DEL MUNICIPIO DE MANÍ, CASANARE, ORINOQUÍA</v>
          </cell>
          <cell r="M2920">
            <v>100</v>
          </cell>
          <cell r="N2920">
            <v>99.94</v>
          </cell>
          <cell r="O2920" t="str">
            <v>CERRADO</v>
          </cell>
        </row>
        <row r="2921">
          <cell r="K2921">
            <v>2013851390004</v>
          </cell>
          <cell r="L2921" t="str">
            <v>ADECUACIÓN Y TERMINACIÓN BLOQUE SUR DE LA INSTITUCIÓN EDUCATIVA JESÚS BERNAL PINZÓN SEDE LA ESPERANZA ÁREA URBANA MUNICIPIO DE MANÍ, DEPARTAMENTO DE CASANARE, ORINOQUÍA</v>
          </cell>
          <cell r="M2921">
            <v>100</v>
          </cell>
          <cell r="N2921">
            <v>99.97</v>
          </cell>
          <cell r="O2921" t="str">
            <v>CERRADO</v>
          </cell>
        </row>
        <row r="2922">
          <cell r="K2922">
            <v>2013851390005</v>
          </cell>
          <cell r="L2922" t="str">
            <v>CONSTRUCCIÓN BLOQUE DE 6 AULAS EN LA INSTITUCIÓN EDUCATIVA JESÚS BERNAL PINZÓN SEDE JARDÍN INF TRAVESURAS INFANTILES EN EL ÁREA URBANA DEL MUNICIPIO DE MANÍ, CASANARE, ORINOQUÍA</v>
          </cell>
          <cell r="M2922">
            <v>100</v>
          </cell>
          <cell r="N2922">
            <v>100</v>
          </cell>
          <cell r="O2922" t="str">
            <v>CERRADO</v>
          </cell>
        </row>
        <row r="2923">
          <cell r="K2923">
            <v>2013851390006</v>
          </cell>
          <cell r="L2923" t="str">
            <v>AMPLIACIÓN Y REMODELACIÓN CASA DE LA CULTURA DEL MUNICIPIO DE MANÍ, CASANARE, ORINOQUÍA</v>
          </cell>
          <cell r="M2923">
            <v>100</v>
          </cell>
          <cell r="N2923">
            <v>99.86</v>
          </cell>
          <cell r="O2923" t="str">
            <v>CERRADO</v>
          </cell>
        </row>
        <row r="2924">
          <cell r="K2924">
            <v>2013851390007</v>
          </cell>
          <cell r="L2924" t="str">
            <v>CONSTRUCCIÓN REDES DE ENERGÍA ELÉCTRICA DE MEDIA, BAJA TENSIÓN Y REPOTENCIACIÓN SUBESTACIÓN BELGRADO A 1 MVA 34500/13800V PARA VDAS BELGRADO,LAS BRISAS, EL SOCORRO Y SAN JOAQUÍN DE G ÁREA RURAL MUNICIPIO DE MANÍ, CASANARE, ORINOQUÍA</v>
          </cell>
          <cell r="M2924">
            <v>100</v>
          </cell>
          <cell r="N2924">
            <v>100</v>
          </cell>
          <cell r="O2924" t="str">
            <v>CERRADO</v>
          </cell>
        </row>
        <row r="2925">
          <cell r="K2925">
            <v>2014851390001</v>
          </cell>
          <cell r="L2925" t="str">
            <v>CONSTRUCCIÓN INTERNADO CENTRO EDUCATIVO VEREDA CHAVINAVE MUNICIPIO DE MANÍ DEPARTAMENTO DE CASANARE</v>
          </cell>
          <cell r="M2925">
            <v>100</v>
          </cell>
          <cell r="N2925">
            <v>98.98</v>
          </cell>
          <cell r="O2925" t="str">
            <v>PARA CIERRE</v>
          </cell>
        </row>
        <row r="2926">
          <cell r="K2926">
            <v>2014851390002</v>
          </cell>
          <cell r="L2926" t="str">
            <v>CONSTRUCCIÓN CANCHA MULTIPLE Y CUBIERTA EN ESTRUCTURA METALICA, BARRIO SAN ANTONIO MUNICIPIO DE MANÍ, CASANARE</v>
          </cell>
          <cell r="M2926">
            <v>100</v>
          </cell>
          <cell r="N2926">
            <v>99.49</v>
          </cell>
          <cell r="O2926" t="str">
            <v>CERRADO</v>
          </cell>
        </row>
        <row r="2927">
          <cell r="K2927">
            <v>2014851390003</v>
          </cell>
          <cell r="L2927" t="str">
            <v>DOTACIÓN DE COMPUTADORES CON SOFTWARE EDUCATIVO A LAS INSTITUCIONES EDUCATIVAS DEL ÁREA URBANA Y RURAL DEL MUNICIPIO DE MANÍ, CASANARE, ORINOQUÍA</v>
          </cell>
          <cell r="M2927">
            <v>100</v>
          </cell>
          <cell r="N2927">
            <v>99.98</v>
          </cell>
          <cell r="O2927" t="str">
            <v>CERRADO</v>
          </cell>
        </row>
        <row r="2928">
          <cell r="K2928">
            <v>2015851390001</v>
          </cell>
          <cell r="L2928" t="str">
            <v>ADECUACIÓN Y MEJORAMIENTO A LAS INSTALACIONES RECREATIVAS Y DEPORTIVAS DEL MUNICIPIO DE MANÍ, CASANARE, ORINOQUÍA</v>
          </cell>
          <cell r="M2928">
            <v>100</v>
          </cell>
          <cell r="N2928">
            <v>99.65</v>
          </cell>
          <cell r="O2928" t="str">
            <v>TERMINADO</v>
          </cell>
        </row>
        <row r="2929">
          <cell r="K2929">
            <v>2015851390002</v>
          </cell>
          <cell r="L2929" t="str">
            <v>ADECUACIÓN Y MEJORAMIENTO ETAPA II, A INSTALACIONES RECREATIVAS Y DEPORTIVAS DEL MUNICIPIO DE MANÍ, CASANARE ORINOQUÍA</v>
          </cell>
          <cell r="M2929">
            <v>100</v>
          </cell>
          <cell r="N2929">
            <v>99.99</v>
          </cell>
          <cell r="O2929" t="str">
            <v>TERMINADO</v>
          </cell>
        </row>
        <row r="2930">
          <cell r="K2930">
            <v>2015851390003</v>
          </cell>
          <cell r="L2930" t="str">
            <v>CONSTRUCCIÓN DE OBRAS DE PAVIMENTACIÓN DE LA  CALLE 24 ENTRE CR 4 Y CR 9, Y CALLE 17 ENTRE CR 7 Y CR 8 (TRAMO FALTANTE), DEL MUNICIPIO DE MANÍ, DEPARTAMENTO DE CASANARE ORINOQUÍA</v>
          </cell>
          <cell r="M2930">
            <v>100</v>
          </cell>
          <cell r="N2930">
            <v>98.84</v>
          </cell>
          <cell r="O2930" t="str">
            <v>TERMINADO</v>
          </cell>
        </row>
        <row r="2931">
          <cell r="K2931">
            <v>2015851390004</v>
          </cell>
          <cell r="L2931" t="str">
            <v>CONSTRUCCIÓN DE OBRAS DE PAVIMENTACIÓN DE LA CALLE 13 ENTRE LA CARRERA 8 Y 9, DIAGONAL 13 ENTRE CALLE 13 Y CARRERA 9 Y CARRERA 9 ENTRE DIAGONAL 13 Y CALLE 8 CALZADA DERECHA DEL MUNICIPIO DE MANÍ DEPARTAMENTO DE CASANARE ORINOQUÍA</v>
          </cell>
          <cell r="M2931">
            <v>0</v>
          </cell>
          <cell r="N2931">
            <v>0</v>
          </cell>
          <cell r="O2931" t="str">
            <v>SIN CONTRATAR</v>
          </cell>
        </row>
        <row r="2932">
          <cell r="K2932">
            <v>2013851620001</v>
          </cell>
          <cell r="L2932" t="str">
            <v>CONSTRUCCIÓN DE LA RED DE GAS DOMICILIARIO , VEREDA DE TIERRA GRATA DEL MUNICIPIO DE MONTERREY, CASANARE, ORINOQUÍA</v>
          </cell>
          <cell r="M2932">
            <v>100</v>
          </cell>
          <cell r="N2932">
            <v>100</v>
          </cell>
          <cell r="O2932" t="str">
            <v>CERRADO</v>
          </cell>
        </row>
        <row r="2933">
          <cell r="K2933">
            <v>2013851620002</v>
          </cell>
          <cell r="L2933" t="str">
            <v>MEJORAMIENTO Y CONSERVACION DE LA VIA CEMENTERIO, BUGANVILES, MARGINAL DEL LLANO EN EL MUNICIPIO DE MONTERREY, CASANARE, ORINOQUÍA</v>
          </cell>
          <cell r="M2933">
            <v>99.86</v>
          </cell>
          <cell r="N2933">
            <v>99.87</v>
          </cell>
          <cell r="O2933" t="str">
            <v>TERMINADO</v>
          </cell>
        </row>
        <row r="2934">
          <cell r="K2934">
            <v>2013852250001</v>
          </cell>
          <cell r="L2934" t="str">
            <v>MEJORAMIENTO DE 40 VIVIENDAS DEL CASCO URBANO DEL MUNICIPIO DE NUNCHÍA, CASANARE, ORINOQUÍA</v>
          </cell>
          <cell r="M2934">
            <v>100</v>
          </cell>
          <cell r="N2934">
            <v>99.99</v>
          </cell>
          <cell r="O2934" t="str">
            <v>CERRADO</v>
          </cell>
        </row>
        <row r="2935">
          <cell r="K2935">
            <v>2013852250002</v>
          </cell>
          <cell r="L2935" t="str">
            <v>REHABILITACIÓN DE LA VÍA COMPRENDIDA ENTRE EL CASCO URBANO Y LA VEREDA LA VIRGEN DEL MUNICIPIO NUNCHÍA, CASANARE, ORINOQUÍA</v>
          </cell>
          <cell r="M2935">
            <v>100</v>
          </cell>
          <cell r="N2935">
            <v>99.95</v>
          </cell>
          <cell r="O2935" t="str">
            <v>CERRADO</v>
          </cell>
        </row>
        <row r="2936">
          <cell r="K2936">
            <v>2013852300001</v>
          </cell>
          <cell r="L2936" t="str">
            <v>CONSTRUCCIÓN E INTERVENTORÍA DE LA RED ELÉCTRICA DE MEDIA Y BAJA TENSIÓN SECTOR VEREDAS LA VIRGEN, CAMPOALEGRE, AGUAVERDE Y RESGUARDOS INDIGENAS EL MÉDANO, MACUCUANA, SALADILLO DEL MUNICIPIO DE OROCUÉ, CASANARE, ORINOQUÍA</v>
          </cell>
          <cell r="M2936">
            <v>100</v>
          </cell>
          <cell r="N2936">
            <v>143.37</v>
          </cell>
          <cell r="O2936" t="str">
            <v>TERMINADO</v>
          </cell>
        </row>
        <row r="2937">
          <cell r="K2937">
            <v>2013852300002</v>
          </cell>
          <cell r="L2937" t="str">
            <v>CONSTRUCCIÓN E INTERVENTORÍA DE REDES DE DISTRIBUCIÓN DE GAS EN LOS RESGURADOS SAN JUANITO, EL CONSEJO, EL DUYA Y VEREDAS ESMERALDA Y LA UNIÓN TUJUA OROCUÉ, CASANARE, ORINOQUÍA</v>
          </cell>
          <cell r="M2937">
            <v>0</v>
          </cell>
          <cell r="N2937">
            <v>98.81</v>
          </cell>
          <cell r="O2937" t="str">
            <v>CONTRATADO EN EJECUCIÓN</v>
          </cell>
        </row>
        <row r="2938">
          <cell r="K2938">
            <v>2013852300008</v>
          </cell>
          <cell r="L2938" t="str">
            <v>CONSTRUCCIÓN E INTERVENTORIA DE LAS REDES ELÉCTRICAS DE MEDIA Y BAJA TENSIÓN VEREDAS LA CULEBRA SAN RAFAEL DEL GUIRRIPA REMOLINO CARA CARO LA ESMERALDA Y RESGUARDOS INDIGENAS SAN JUANITO EL CONSEJO, EL DUYA Y SUSPIRO MUNICIPIO OROCUÉ</v>
          </cell>
          <cell r="M2938">
            <v>100</v>
          </cell>
          <cell r="N2938">
            <v>99.93</v>
          </cell>
          <cell r="O2938" t="str">
            <v>TERMINADO</v>
          </cell>
        </row>
        <row r="2939">
          <cell r="K2939">
            <v>2015852300002</v>
          </cell>
          <cell r="L2939" t="str">
            <v>ADECUACIÓN Y OPTIMIZACION DE LA PLANTA DE AGUA POTABLE LA MANGA Y BELLO HORIZONTE DEL MUNICIPIO DE OROCUÉ, CASANARE, ORINOQUÍA</v>
          </cell>
          <cell r="M2939">
            <v>0</v>
          </cell>
          <cell r="N2939">
            <v>50.35</v>
          </cell>
          <cell r="O2939" t="str">
            <v>CONTRATADO EN EJECUCIÓN</v>
          </cell>
        </row>
        <row r="2940">
          <cell r="K2940">
            <v>2013852300003</v>
          </cell>
          <cell r="L2940" t="str">
            <v>CONSTRUCCIÓN E INTERVENTORÍA DE LA SEGUNDA ETAPA DE 150 VIVIENDAS NUEVAS DE INTERES SOCIAL URBANIZABLE Y EN SITIO PROPIO ENEL CASC URBANO DEL MUNICIPIO OROCUÉ, CASANARE, ORINOQUÍA</v>
          </cell>
          <cell r="M2940">
            <v>100</v>
          </cell>
          <cell r="N2940">
            <v>99.81</v>
          </cell>
          <cell r="O2940" t="str">
            <v>TERMINADO</v>
          </cell>
        </row>
        <row r="2941">
          <cell r="K2941">
            <v>2013852300006</v>
          </cell>
          <cell r="L2941" t="str">
            <v>ADECUACIÓN DE LAS INSTALACIONES FISICAS Y CONSTRUCCIÓN DE UN BLOQUE DE AULAS DE DOS NIVELES Y UNA UNIDAD SANITARIA   EN EL COLEGIO DEL CENTRO POBLADO EL ALGARROBO, DEL MUNICIPIO DE OROCUÉ DEPARTAMENTO DE CASANARE.</v>
          </cell>
          <cell r="M2941">
            <v>100</v>
          </cell>
          <cell r="N2941">
            <v>99.92</v>
          </cell>
          <cell r="O2941" t="str">
            <v>CERRADO</v>
          </cell>
        </row>
        <row r="2942">
          <cell r="K2942">
            <v>2013852300007</v>
          </cell>
          <cell r="L2942" t="str">
            <v>CONSTRUCCIÓN E INTERVENTORÍA DE LA TERCERA  ETAPA DEL PROYECTO DE PAVIMENTACIÓN EN EL CASCO URBANO DEL MUNICIPIO DE OROCUÉ, DEPARTAMENTO DE CASANARE,</v>
          </cell>
          <cell r="M2942">
            <v>100</v>
          </cell>
          <cell r="N2942">
            <v>100</v>
          </cell>
          <cell r="O2942" t="str">
            <v>CERRADO</v>
          </cell>
        </row>
        <row r="2943">
          <cell r="K2943">
            <v>2015852300001</v>
          </cell>
          <cell r="L2943" t="str">
            <v>CONSTRUCCIÓN DE LA PAVIMENTACIÓN EN LOS TRAMOS VIALES NUEVOS EN LA ZONA URBANA DEL MUNICIPIO DE OROCUÉ, DEPARTAMENTO DE CASANARE.</v>
          </cell>
          <cell r="M2943">
            <v>100</v>
          </cell>
          <cell r="N2943">
            <v>99.92</v>
          </cell>
          <cell r="O2943" t="str">
            <v>CERRADO</v>
          </cell>
        </row>
        <row r="2944">
          <cell r="K2944">
            <v>2015852300003</v>
          </cell>
          <cell r="L2944" t="str">
            <v>CONSTRUCCIÓN ETAPA I CENTRO MULTIPLURAL LAS MALOKAS EN EL MUNICIPIO DE OROCUÉ, DEPARTAMENTO DE CASANARE.</v>
          </cell>
          <cell r="M2944">
            <v>36.79</v>
          </cell>
          <cell r="N2944">
            <v>49.7</v>
          </cell>
          <cell r="O2944" t="str">
            <v>CONTRATADO EN EJECUCIÓN</v>
          </cell>
        </row>
        <row r="2945">
          <cell r="K2945">
            <v>2015852300004</v>
          </cell>
          <cell r="L2945" t="str">
            <v>CONSTRUCCIÓN DE UN (1) POLIDEPORTIVO, EN EL BARRIO LA UNION DEL CASCO URBANO DEL MUNICIPIO DE OROCUE DEPARTAMENTO DE CASANARE</v>
          </cell>
          <cell r="M2945">
            <v>100</v>
          </cell>
          <cell r="N2945">
            <v>74.650000000000006</v>
          </cell>
          <cell r="O2945" t="str">
            <v>TERMINADO</v>
          </cell>
        </row>
        <row r="2946">
          <cell r="K2946">
            <v>2012852500001</v>
          </cell>
          <cell r="L2946" t="str">
            <v>CONSTRUCCIÓN UNIDADES SANITARIAS CON SISTEMA DE TRATAMIENTO EN LA VEREDA MONTAÑAS DEL TOTUMO, MUNICIPIO DE PAZ DE ARIPORO, CASANARE, ORINOQUÍA</v>
          </cell>
          <cell r="M2946">
            <v>99.99</v>
          </cell>
          <cell r="N2946">
            <v>99.97</v>
          </cell>
          <cell r="O2946" t="str">
            <v>CERRADO</v>
          </cell>
        </row>
        <row r="2947">
          <cell r="K2947">
            <v>2012852500002</v>
          </cell>
          <cell r="L2947" t="str">
            <v>ELABORAR E IMPLEMENTAR EL EXPEDIENTE MUNICIPAL Y EL PLAN BÁSICO DE ORDENAMIENTO TERRITORIAL DEL  MUNICIPIO DE PAZ DE ARIPORO, CASANARE, ORINOQUÍA</v>
          </cell>
          <cell r="M2947">
            <v>97.87</v>
          </cell>
          <cell r="N2947">
            <v>80</v>
          </cell>
          <cell r="O2947" t="str">
            <v>CONTRATADO EN EJECUCIÓN</v>
          </cell>
        </row>
        <row r="2948">
          <cell r="K2948">
            <v>2013852500001</v>
          </cell>
          <cell r="L2948" t="str">
            <v>ESTUDIOS Y DISEÑOS DE LA VILLA OLIMPICA DEL MUNICIPIO DE PAZ DE ARIPORO - CASANARE</v>
          </cell>
          <cell r="M2948">
            <v>100</v>
          </cell>
          <cell r="N2948">
            <v>99.99</v>
          </cell>
          <cell r="O2948" t="str">
            <v>CERRADO</v>
          </cell>
        </row>
        <row r="2949">
          <cell r="K2949">
            <v>2013852500002</v>
          </cell>
          <cell r="L2949" t="str">
            <v>DISEÑO Y AJUSTES  DE IE NUESTRA SRA DE MANARE SEDE PANORAMA, FRANCISCO JOSE DE CALDAS E ITENCA SEDES PRINCIPALES PAZ DE ARIPORO, CASANARE, ORINOQUÍA</v>
          </cell>
          <cell r="M2949">
            <v>99.98</v>
          </cell>
          <cell r="N2949">
            <v>100</v>
          </cell>
          <cell r="O2949" t="str">
            <v>CERRADO</v>
          </cell>
        </row>
        <row r="2950">
          <cell r="K2950">
            <v>2013852500003</v>
          </cell>
          <cell r="L2950" t="str">
            <v>IMPLEMENTACIÓN DE SUBSIDIO FINANCIERO A  USUARIOS  DEL SERVICIO DE ACUEDUCTO, ALCANTARILLADO Y ASEO  DEL AREA URBANA DEL MUNICIPIO DE PAZ DE ARIPORO, CASANARE, ORINOQUÍA</v>
          </cell>
          <cell r="M2950">
            <v>100</v>
          </cell>
          <cell r="N2950">
            <v>90.02</v>
          </cell>
          <cell r="O2950" t="str">
            <v>CERRADO</v>
          </cell>
        </row>
        <row r="2951">
          <cell r="K2951">
            <v>2013852500004</v>
          </cell>
          <cell r="L2951" t="str">
            <v>CONSTRUCCIÓN PARQUE EXTREMO EN EL BARRIO LA ESPERANZA DEL MUNICIPIO DE PAZ DE ARIPORO, CASANARE,</v>
          </cell>
          <cell r="M2951">
            <v>100</v>
          </cell>
          <cell r="N2951">
            <v>86.54</v>
          </cell>
          <cell r="O2951" t="str">
            <v>TERMINADO</v>
          </cell>
        </row>
        <row r="2952">
          <cell r="K2952">
            <v>2014852500001</v>
          </cell>
          <cell r="L2952" t="str">
            <v>MEJORAMIENTO DE VIAS DE LOS BARRIOS 20 DE JULIO Y EL TRIUNFO PAZ DE ARIPORO, CASANARE</v>
          </cell>
          <cell r="M2952">
            <v>100</v>
          </cell>
          <cell r="N2952">
            <v>99.47</v>
          </cell>
          <cell r="O2952" t="str">
            <v>CERRADO</v>
          </cell>
        </row>
        <row r="2953">
          <cell r="K2953">
            <v>2014852500002</v>
          </cell>
          <cell r="L2953" t="str">
            <v>MEJORAMIENTO URBANO DE ANDENES EN LA CALLE 9 ENTRE CARRERA 11 Y 7 Y CARRERAS 9 Y 8 ENTRE CALLES 9 Y 11, EN EL MUNICIPIO DE PAZ DE ARIPORO, DEPARTAMENTO DE CASANARE.</v>
          </cell>
          <cell r="M2953">
            <v>100</v>
          </cell>
          <cell r="N2953">
            <v>100</v>
          </cell>
          <cell r="O2953" t="str">
            <v>CERRADO</v>
          </cell>
        </row>
        <row r="2954">
          <cell r="K2954">
            <v>2015852500001</v>
          </cell>
          <cell r="L2954" t="str">
            <v>MEJORAMIENTO DE LAS CONDICIONES EDUCATIVAS PARA LA POBLACIÓN INDÍGENA DEL MUNICIPIO DE PAZ DE ARIPORO, CASANARE, ORINOQUÍA</v>
          </cell>
          <cell r="M2954">
            <v>100</v>
          </cell>
          <cell r="N2954">
            <v>99.97</v>
          </cell>
          <cell r="O2954" t="str">
            <v>CERRADO</v>
          </cell>
        </row>
        <row r="2955">
          <cell r="K2955">
            <v>2015852500002</v>
          </cell>
          <cell r="L2955" t="str">
            <v>ADECUACIÓN TERMINACION Y PUESTA EN MARCHA DEL PALACIO MUNICIPAL DE PAZ  DE ARIPORO, CASANARE</v>
          </cell>
          <cell r="M2955">
            <v>99.95</v>
          </cell>
          <cell r="N2955">
            <v>99.27</v>
          </cell>
          <cell r="O2955" t="str">
            <v>TERMINADO</v>
          </cell>
        </row>
        <row r="2956">
          <cell r="K2956">
            <v>2015852500003</v>
          </cell>
          <cell r="L2956" t="str">
            <v>CONSTRUCCIÓN DE MEJORAMIENTOS DE VIVIENDA EN EL ÁREA URBANA DEL MUNICIPIO DE PAZ DE ARIPORO, CASANARE, ORINOQUÍA</v>
          </cell>
          <cell r="M2956">
            <v>100</v>
          </cell>
          <cell r="N2956">
            <v>98.14</v>
          </cell>
          <cell r="O2956" t="str">
            <v>TERMINADO</v>
          </cell>
        </row>
        <row r="2957">
          <cell r="K2957">
            <v>2015852500004</v>
          </cell>
          <cell r="L2957" t="str">
            <v>CONSTRUCCIÓN DE ACUEDUCTO EN EL CENTRO POBLADO DE LA VEREDA CENTRO GAITAN DEL MUNICIPIO DE PAZ DE ARIPORO, CASANARE, ORINOQUÍA</v>
          </cell>
          <cell r="M2957">
            <v>100</v>
          </cell>
          <cell r="N2957">
            <v>80.849999999999994</v>
          </cell>
          <cell r="O2957" t="str">
            <v>TERMINADO</v>
          </cell>
        </row>
        <row r="2958">
          <cell r="K2958">
            <v>2015852500005</v>
          </cell>
          <cell r="L2958" t="str">
            <v>CONSTRUCCIÓN EN PAVIMENTO FLEXIBLE DE LA VÍA: CARRERA 10 ESTE UBICADA ENTRE EL CRUCE DE LA VÍA PAZ DE ARIPORO-MONTAÑAS DEL TOTUMO AL COSTADO OCCIDENTE DE LA URBANIZACIÓN MERECURE MUNICIPIO DE PAZ DE ARIPORO, CASANARE, ORINOQUÍA</v>
          </cell>
          <cell r="M2958">
            <v>100</v>
          </cell>
          <cell r="N2958">
            <v>89.28</v>
          </cell>
          <cell r="O2958" t="str">
            <v>TERMINADO</v>
          </cell>
        </row>
        <row r="2959">
          <cell r="K2959">
            <v>2015852500006</v>
          </cell>
          <cell r="L2959" t="str">
            <v>CONSTRUCCIÓN PRIMERA ETAPA DEL PATINODROMO EN EL MUNICIPIO DE PAZ DE ARIPORO, CASANARE, ORINOQUÍA</v>
          </cell>
          <cell r="M2959">
            <v>76.010000000000005</v>
          </cell>
          <cell r="N2959">
            <v>46.85</v>
          </cell>
          <cell r="O2959" t="str">
            <v>CONTRATADO EN EJECUCIÓN</v>
          </cell>
        </row>
        <row r="2960">
          <cell r="K2960">
            <v>2016852500002</v>
          </cell>
          <cell r="L2960" t="str">
            <v>PAVIMENTACIÓN EN CONCRETO RIGIDO DE LA CALLE 22 Y 23 DESDE LA CARRERA 1 HASTA LA 10 Y CARRERA 1 ENTRE CALLE 19 HASTA 22 DEL MUNICIPIO PAZ DE ARIPORO, CASANARE, ORINOQUÍA</v>
          </cell>
          <cell r="M2960">
            <v>0</v>
          </cell>
          <cell r="N2960">
            <v>0</v>
          </cell>
          <cell r="O2960" t="str">
            <v>SIN CONTRATAR</v>
          </cell>
        </row>
        <row r="2961">
          <cell r="K2961">
            <v>2016852500003</v>
          </cell>
          <cell r="L2961" t="str">
            <v>SUMINISTRO DE SISTEMAS UNIFAMILIARES DE FILTROS PARA MEJORAR LA CALIDAD DE AGUA QUE CONSUMEN, EN LA ZONA DEL RESGUARDO INDIGENA DE PAZ DE ARIPORO, CASANARE.</v>
          </cell>
          <cell r="M2961">
            <v>0</v>
          </cell>
          <cell r="N2961">
            <v>0</v>
          </cell>
          <cell r="O2961" t="str">
            <v>SIN CONTRATAR</v>
          </cell>
        </row>
        <row r="2962">
          <cell r="K2962">
            <v>2013852630001</v>
          </cell>
          <cell r="L2962" t="str">
            <v>ADECUACIÓN DE 300 HECTAREAS COMO SEMILLERO PARA EL MEJORAMIENTO DE PRADERAS, BENEFICIANDO A 150 PRODUCTORES DE PORE, CASANARE, ORINOQUÍA</v>
          </cell>
          <cell r="M2962">
            <v>100</v>
          </cell>
          <cell r="N2962">
            <v>87.97</v>
          </cell>
          <cell r="O2962" t="str">
            <v>CERRADO</v>
          </cell>
        </row>
        <row r="2963">
          <cell r="K2963">
            <v>2013852630003</v>
          </cell>
          <cell r="L2963" t="str">
            <v>CONSTRUCCIÓN BLOQUE DE 8 AULAS PARA EL COLEGIO RAFAEL URIBE URIBE DEL MUNICIPIO DE PORE EN EL DEPARTAMENTO DE CASANARE</v>
          </cell>
          <cell r="M2963">
            <v>100</v>
          </cell>
          <cell r="N2963">
            <v>100</v>
          </cell>
          <cell r="O2963" t="str">
            <v>CERRADO</v>
          </cell>
        </row>
        <row r="2964">
          <cell r="K2964">
            <v>2013852630004</v>
          </cell>
          <cell r="L2964" t="str">
            <v>CONSTRUCCIÓN DE 161 MEJORAMIENTOS DE VIVIENDA EN EL MUNICIPIO DE PORE, CASANARE</v>
          </cell>
          <cell r="M2964">
            <v>100</v>
          </cell>
          <cell r="N2964">
            <v>100</v>
          </cell>
          <cell r="O2964" t="str">
            <v>CERRADO</v>
          </cell>
        </row>
        <row r="2965">
          <cell r="K2965">
            <v>2013852630005</v>
          </cell>
          <cell r="L2965" t="str">
            <v>ADECUACIÓN , REPOSICIÓN Y MEJORAMIENTO DE ANDENES DEL CENTRO HISTORICO CALLE 2 ENTRE CARRERAS 16 Y 20; CARRERAS 17, 18, 19 Y 20 ENTRE CALLES 2 Y 4; CARRERA 16 ENTRE CALLES 2 Y 3 DEL MUNICIPIO DE PORE, DEPARTAMENTO DE CASANARE</v>
          </cell>
          <cell r="M2965">
            <v>100</v>
          </cell>
          <cell r="N2965">
            <v>100</v>
          </cell>
          <cell r="O2965" t="str">
            <v>CERRADO</v>
          </cell>
        </row>
        <row r="2966">
          <cell r="K2966">
            <v>2015852630001</v>
          </cell>
          <cell r="L2966" t="str">
            <v>CONSTRUCCIÓN DE MEJORAMIENTOS DE VIVIENDA EN EL AREA DE INFLUENCIA PETROLERA DEL MUNICIPIO DE PORE DEPARTAMENTO DE CASANARE</v>
          </cell>
          <cell r="M2966">
            <v>100</v>
          </cell>
          <cell r="N2966">
            <v>99.89</v>
          </cell>
          <cell r="O2966" t="str">
            <v>TERMINADO</v>
          </cell>
        </row>
        <row r="2967">
          <cell r="K2967">
            <v>2014852790003</v>
          </cell>
          <cell r="L2967" t="str">
            <v>MEJORAMIENTO DE CONDICIONES DE HABITABILIDAD EN VIVIENDAS DE LA ZONA RURAL DE POBLACIÓN VULNERABLE DEL MUNICIPIO DE RECETOR, CASANARE, ORINOQUÍA</v>
          </cell>
          <cell r="M2967">
            <v>100</v>
          </cell>
          <cell r="N2967">
            <v>91.71</v>
          </cell>
          <cell r="O2967" t="str">
            <v>CERRADO</v>
          </cell>
        </row>
        <row r="2968">
          <cell r="K2968">
            <v>2013853000001</v>
          </cell>
          <cell r="L2968" t="str">
            <v>CONSTRUCCIÓN BIBLIOTECA MUNICIPAL PÚBLICA INCONCLUSA SABANALARGA, CASANARE, ORINOQUÍA</v>
          </cell>
          <cell r="M2968">
            <v>100</v>
          </cell>
          <cell r="N2968">
            <v>98.93</v>
          </cell>
          <cell r="O2968" t="str">
            <v>TERMINADO</v>
          </cell>
        </row>
        <row r="2969">
          <cell r="K2969">
            <v>2014853000001</v>
          </cell>
          <cell r="L2969" t="str">
            <v>MEJORAMIENTO EN LA PRESTACIÓN DEL SERVICIO DE RECOLECCIÓN Y TRANSPORTE DE RESIDUOS SÓLIDOS EN EL MUNICIPIO DE SABANALARGA, CASANARE, ORINOQUÍA</v>
          </cell>
          <cell r="M2969">
            <v>100</v>
          </cell>
          <cell r="N2969">
            <v>99.93</v>
          </cell>
          <cell r="O2969" t="str">
            <v>TERMINADO</v>
          </cell>
        </row>
        <row r="2970">
          <cell r="K2970">
            <v>2014853000002</v>
          </cell>
          <cell r="L2970" t="str">
            <v>CONSTRUCCIÓN CAMPO DEPORTIVO EL CAMPIN, MUNICIPIO DE SABANALARGA, CASANARE, ORINOQUÍA</v>
          </cell>
          <cell r="M2970">
            <v>0</v>
          </cell>
          <cell r="N2970">
            <v>0</v>
          </cell>
          <cell r="O2970" t="str">
            <v>CONTRATADO EN EJECUCIÓN</v>
          </cell>
        </row>
        <row r="2971">
          <cell r="K2971">
            <v>2015853150002</v>
          </cell>
          <cell r="L2971" t="str">
            <v>MEJORAMIENTO DE CONDICIONES DE HABITABILIDAD EN VIVIENDAS DE LA ZONA URBANA Y RURAL DE POBLACIÓN VULNERABLE DEL MUNICIPIO DE SÁCAMA, CASANARE, ORINOQUÍA</v>
          </cell>
          <cell r="M2971">
            <v>100</v>
          </cell>
          <cell r="N2971">
            <v>85.11</v>
          </cell>
          <cell r="O2971" t="str">
            <v>TERMINADO</v>
          </cell>
        </row>
        <row r="2972">
          <cell r="K2972">
            <v>2013853250001</v>
          </cell>
          <cell r="L2972" t="str">
            <v>CONSTRUCCIÓN DEL SISTEMA DE DISTRIBUCIÓN DE ENERGÍA ELÉCTRICA PARA 7 VEREDAS DEL MUNICIPO DE SAN LUIS DE PALENQUE, CASANARE</v>
          </cell>
          <cell r="M2972">
            <v>100</v>
          </cell>
          <cell r="N2972">
            <v>99.99</v>
          </cell>
          <cell r="O2972" t="str">
            <v>CERRADO</v>
          </cell>
        </row>
        <row r="2973">
          <cell r="K2973">
            <v>2013853250003</v>
          </cell>
          <cell r="L2973" t="str">
            <v>CONSTRUCCIÓN DE PUENTES VEHICULARES SOBRE LOS CAÑOS MATAPALITO, MAJAGUAS, GANDUL, CARACOLÍ Y PASO EL HUMO, DEL MUNICIPIO DE SAN LUIS DE PALENQUE - DEPARTAMENTO DE CASANARE</v>
          </cell>
          <cell r="M2973">
            <v>100</v>
          </cell>
          <cell r="N2973">
            <v>100</v>
          </cell>
          <cell r="O2973" t="str">
            <v>CERRADO</v>
          </cell>
        </row>
        <row r="2974">
          <cell r="K2974">
            <v>2013853250004</v>
          </cell>
          <cell r="L2974" t="str">
            <v>CONSTRUCCIÓN REDES ELÉCTRICAS DE MEDIA Y BAJA TENSIÓN Y MONTAJE DE SUBESTACIONES DE DISTRIBUCIÓN PARA LAS VEREDAS DEL MUNICIPIO DE SAN LUIS DE PALENQUE</v>
          </cell>
          <cell r="M2974">
            <v>100</v>
          </cell>
          <cell r="N2974">
            <v>99.27</v>
          </cell>
          <cell r="O2974" t="str">
            <v>TERMINADO</v>
          </cell>
        </row>
        <row r="2975">
          <cell r="K2975">
            <v>2013853250005</v>
          </cell>
          <cell r="L2975" t="str">
            <v>MEJORAMIENTO DE VIVIENDA EN PREDIOS DISPERSOS DEL AREA URBANA DEL MUNICIPIO DE SAN LUIS DE PALENQUE, CASANARE</v>
          </cell>
          <cell r="M2975">
            <v>100</v>
          </cell>
          <cell r="N2975">
            <v>83.35</v>
          </cell>
          <cell r="O2975" t="str">
            <v>CERRADO</v>
          </cell>
        </row>
        <row r="2976">
          <cell r="K2976">
            <v>2013853250007</v>
          </cell>
          <cell r="L2976" t="str">
            <v>CONSTRUCCIÓN DEL GASODUCO PARA LA VEREDAS MACUCO, PALMAR DE GUANAPALO, SAN RAFAEL DE GUANAPALO, BARQUEREÑA Y AMPLIACIÓN DE LA RED DE MEREY Y PALESTINA DE SAN LUIS DE PALENQUE, CASANARE</v>
          </cell>
          <cell r="M2976">
            <v>100</v>
          </cell>
          <cell r="N2976">
            <v>99.9</v>
          </cell>
          <cell r="O2976" t="str">
            <v>CERRADO</v>
          </cell>
        </row>
        <row r="2977">
          <cell r="K2977">
            <v>2013853250008</v>
          </cell>
          <cell r="L2977" t="str">
            <v>CONSTRUCCIÓN RED DE GAS NATURAL Y ACOMETIDAS DOMICILIARIAS VEREDA JAGÜEYES DE GÜIRRIPA, MUNICIPIO DE SAN LUIS DE PALENQUE DEPARTAMENTO DE CASANARE</v>
          </cell>
          <cell r="M2977">
            <v>100</v>
          </cell>
          <cell r="N2977">
            <v>99.95</v>
          </cell>
          <cell r="O2977" t="str">
            <v>CERRADO</v>
          </cell>
        </row>
        <row r="2978">
          <cell r="K2978">
            <v>2013853250009</v>
          </cell>
          <cell r="L2978" t="str">
            <v>CONSTRUCCIÓN DEL CENTRO CULTURAL DEL MUNICIPIO DE SAN LUIS DE PALENQUE, CASANARE</v>
          </cell>
          <cell r="M2978">
            <v>100</v>
          </cell>
          <cell r="N2978">
            <v>87.12</v>
          </cell>
          <cell r="O2978" t="str">
            <v>TERMINADO</v>
          </cell>
        </row>
        <row r="2979">
          <cell r="K2979">
            <v>2014853250002</v>
          </cell>
          <cell r="L2979" t="str">
            <v>FORTALECIMIENTO DE LOS RECURSOS EDUCATIVOS Y DE LAS TECNOLOGÍAS EN LAS SEDES EDUCATIVAS DE LA ZONA URBANA Y LA VEREDA RIVERITA DEL MUNICIPIO DE SAN LUIS DE PALENQUE, DEPARTAMENTO DE CASANARE</v>
          </cell>
          <cell r="M2979">
            <v>93.33</v>
          </cell>
          <cell r="N2979">
            <v>82.17</v>
          </cell>
          <cell r="O2979" t="str">
            <v>CONTRATADO EN EJECUCIÓN</v>
          </cell>
        </row>
        <row r="2980">
          <cell r="K2980">
            <v>2014853250003</v>
          </cell>
          <cell r="L2980" t="str">
            <v>MEJORAMIENTO DE 50 COCINAS EN EL ÁREA RURAL DEL MUNICIPIO DE SAN LUIS DE PALENQUE</v>
          </cell>
          <cell r="M2980">
            <v>100</v>
          </cell>
          <cell r="N2980">
            <v>86.42</v>
          </cell>
          <cell r="O2980" t="str">
            <v>TERMINADO</v>
          </cell>
        </row>
        <row r="2981">
          <cell r="K2981">
            <v>2014853250004</v>
          </cell>
          <cell r="L2981" t="str">
            <v>MEJORAMIENTO DE 68 VIVIENDAS - ALCOBAS, EN EL ÁREA RURAL DEL MUNICIPIO DE SAN LUIS DE PALENQUE - CASANARE</v>
          </cell>
          <cell r="M2981">
            <v>100</v>
          </cell>
          <cell r="N2981">
            <v>99.93</v>
          </cell>
          <cell r="O2981" t="str">
            <v>PARA CIERRE</v>
          </cell>
        </row>
        <row r="2982">
          <cell r="K2982">
            <v>2014853250005</v>
          </cell>
          <cell r="L2982" t="str">
            <v>MEJORAMIENTO DE LAS CONDICIONES DE HABITABILIDAD DE 18 FAMILIAS EN EL ÁREA RURAL DEL MUNICIPIO DE SAN LUIS DE PALENQUE - CASANARE</v>
          </cell>
          <cell r="M2982">
            <v>100</v>
          </cell>
          <cell r="N2982">
            <v>87.04</v>
          </cell>
          <cell r="O2982" t="str">
            <v>TERMINADO</v>
          </cell>
        </row>
        <row r="2983">
          <cell r="K2983">
            <v>2014853250006</v>
          </cell>
          <cell r="L2983" t="str">
            <v>ESTUDIOS Y DISEÑOS PARA LA CONSTRUCCIÓN DEL PUENTE VEHICULAR SOBRE EL RÍO PAUTO (PASO REAL) DEL MUNICIPIO DE SAN LUIS DE PALENQUE, CASANARE</v>
          </cell>
          <cell r="M2983">
            <v>100</v>
          </cell>
          <cell r="N2983">
            <v>99.92</v>
          </cell>
          <cell r="O2983" t="str">
            <v>CERRADO</v>
          </cell>
        </row>
        <row r="2984">
          <cell r="K2984">
            <v>2014853250007</v>
          </cell>
          <cell r="L2984" t="str">
            <v>ESTUDIOS Y DISEÑOS PARA LA CONSTRUCCIÓN DEL ALMACÉN MUNICIPAL Y LA AMPLIACIÓN DEL ARCHIVO EN EL MUNICIPIO DE SAN LUIS DE PALENQUE, CASANARE</v>
          </cell>
          <cell r="M2984">
            <v>100</v>
          </cell>
          <cell r="N2984">
            <v>100</v>
          </cell>
          <cell r="O2984" t="str">
            <v>CERRADO</v>
          </cell>
        </row>
        <row r="2985">
          <cell r="K2985">
            <v>2014853250008</v>
          </cell>
          <cell r="L2985" t="str">
            <v>ESTUDIOS Y DISEÑOS PARA LA CONSTRUCCIÓN DEL ÁREA ADMINISTRATIVA Y SALÓN MÚLTIPLE EN LA SEDE PRIMARIA DEL COLEGIO ITEP EN LA ZONA URBANA DEL MUNICIPIO DE SAN LUIS DE PALENQUE - CASANARE</v>
          </cell>
          <cell r="M2985">
            <v>100</v>
          </cell>
          <cell r="N2985">
            <v>100</v>
          </cell>
          <cell r="O2985" t="str">
            <v>CERRADO</v>
          </cell>
        </row>
        <row r="2986">
          <cell r="K2986">
            <v>2015853250001</v>
          </cell>
          <cell r="L2986" t="str">
            <v>MEJORAMIENTO DE 22 COCINAS EN EL ÁREA RURAL DEL MUNICIPIO DE SAN LUIS DE PALENQUE, CASANARE</v>
          </cell>
          <cell r="M2986">
            <v>100</v>
          </cell>
          <cell r="N2986">
            <v>100</v>
          </cell>
          <cell r="O2986" t="str">
            <v>CERRADO</v>
          </cell>
        </row>
        <row r="2987">
          <cell r="K2987">
            <v>2015853250002</v>
          </cell>
          <cell r="L2987" t="str">
            <v>MEJORAMIENTO DE 29 VIVIENDAS - ALCOBAS, EN EL ÁREA RURAL DEL MUNICIPIO DE SAN LUIS DE PALENQUE - CASANARE</v>
          </cell>
          <cell r="M2987">
            <v>100</v>
          </cell>
          <cell r="N2987">
            <v>99.97</v>
          </cell>
          <cell r="O2987" t="str">
            <v>TERMINADO</v>
          </cell>
        </row>
        <row r="2988">
          <cell r="K2988">
            <v>2015853250003</v>
          </cell>
          <cell r="L2988" t="str">
            <v>MEJORAMIENTO DE LAS CONDICIONES DE HABITABILIDAD DE 27 FAMILIAS EN EL ÁREA RURAL DEL MUNICIPIO DE SAN LUIS DE PALENQUE - CASANARE</v>
          </cell>
          <cell r="M2988">
            <v>96</v>
          </cell>
          <cell r="N2988">
            <v>93.93</v>
          </cell>
          <cell r="O2988" t="str">
            <v>CONTRATADO EN EJECUCIÓN</v>
          </cell>
        </row>
        <row r="2989">
          <cell r="K2989">
            <v>2015853250006</v>
          </cell>
          <cell r="L2989" t="str">
            <v>CONSTRUCCIÓN PUENTE VEHICULAR SOBRE EL CAÑO MAJAGUAS VEREDA SANTA TERESA MUNICIPIO DE SAN LUIS DE PALENQUE, CASANARE</v>
          </cell>
          <cell r="M2989">
            <v>93.1</v>
          </cell>
          <cell r="N2989">
            <v>89</v>
          </cell>
          <cell r="O2989" t="str">
            <v>CONTRATADO EN EJECUCIÓN</v>
          </cell>
        </row>
        <row r="2990">
          <cell r="K2990">
            <v>2015853250007</v>
          </cell>
          <cell r="L2990" t="str">
            <v>CONSTRUCCIÓN Y PAVIMENTACIÓN DE LA VÍA TERCIARIA EL MEREY - MIRAMAR DE GUANAPALO (DEL K0+000 AL K4+000), MUNICIPIO DE SAN LUIS DE PALENQUE, CASANARE</v>
          </cell>
          <cell r="M2990">
            <v>100</v>
          </cell>
          <cell r="N2990">
            <v>99.28</v>
          </cell>
          <cell r="O2990" t="str">
            <v>TERMINADO</v>
          </cell>
        </row>
        <row r="2991">
          <cell r="K2991">
            <v>2013854000001</v>
          </cell>
          <cell r="L2991" t="str">
            <v>ESTUDIO ACTUALIZACIÓN ESQUEMA DE ORDENAMIENTO TERRITORIAL-EOT MUNICIPIO TÁMARA, CASANARE, ORINOQUÍA</v>
          </cell>
          <cell r="M2991">
            <v>9</v>
          </cell>
          <cell r="N2991">
            <v>50</v>
          </cell>
          <cell r="O2991" t="str">
            <v>CONTRATADO EN EJECUCIÓN</v>
          </cell>
        </row>
        <row r="2992">
          <cell r="K2992">
            <v>2013854000002</v>
          </cell>
          <cell r="L2992" t="str">
            <v>MEJORAMIENTO DE CONDICIONES DE HABITABILIDAD EN VIVIENDAS DE LA POBLACIÓN DEL MUNICIPIO DE TÁMARA, CASANARE, ORINOQUÍA</v>
          </cell>
          <cell r="M2992">
            <v>100</v>
          </cell>
          <cell r="N2992">
            <v>88.07</v>
          </cell>
          <cell r="O2992" t="str">
            <v>PARA CIERRE</v>
          </cell>
        </row>
        <row r="2993">
          <cell r="K2993">
            <v>2015854000001</v>
          </cell>
          <cell r="L2993" t="str">
            <v>MEJORAMIENTO DE LAS CONDICIONES DE HABITABILIDAD, PROGRAMA TÁMARA VIVE DIGNAMENTE” MUNICIPIO TÁMARA, CASANARE, ORINOQUÍA</v>
          </cell>
          <cell r="M2993">
            <v>0</v>
          </cell>
          <cell r="N2993">
            <v>0</v>
          </cell>
          <cell r="O2993" t="str">
            <v>SIN CONTRATAR</v>
          </cell>
        </row>
        <row r="2994">
          <cell r="K2994">
            <v>2013854100001</v>
          </cell>
          <cell r="L2994" t="str">
            <v>DESARROLLO DE LA ESTRATEGIA DE ATENCION PRIMARIA EN SALUD PARA LA NIÑEZ Y LA PRIMERA INFANCIA MUNICIPIO ORINOQUÍA, CASANARE, TAURAMENA</v>
          </cell>
          <cell r="M2994">
            <v>99</v>
          </cell>
          <cell r="N2994">
            <v>79.48</v>
          </cell>
          <cell r="O2994" t="str">
            <v>CERRADO</v>
          </cell>
        </row>
        <row r="2995">
          <cell r="K2995">
            <v>2013854100002</v>
          </cell>
          <cell r="L2995" t="str">
            <v>CONSTRUCCIÓN Y AMPLIACION REDES SERVICIO ENERGIA ELECTRICA FASE I, MUNICIPIO TAURAMENA, CASANARE, ORINOQUÍA</v>
          </cell>
          <cell r="M2995">
            <v>100</v>
          </cell>
          <cell r="N2995">
            <v>100</v>
          </cell>
          <cell r="O2995" t="str">
            <v>CERRADO</v>
          </cell>
        </row>
        <row r="2996">
          <cell r="K2996">
            <v>2013854100003</v>
          </cell>
          <cell r="L2996" t="str">
            <v>CONSTRUCCIÓN Y AMPLIACIÓN DE REDES SERVICIO ENERGÍA ELÉCTRICA FASE III MUNICIPIO TAURAMENA, CASANARE, ORINOQUÍA</v>
          </cell>
          <cell r="M2996">
            <v>100</v>
          </cell>
          <cell r="N2996">
            <v>95.99</v>
          </cell>
          <cell r="O2996" t="str">
            <v>CERRADO</v>
          </cell>
        </row>
        <row r="2997">
          <cell r="K2997">
            <v>2013854100004</v>
          </cell>
          <cell r="L2997" t="str">
            <v>RECUPERACIÓN Y ADECUACION DEL ESPACIO PUBLICO ZONA URBANA FASE I, MUNICIPIO ORINOQUÍA, CASANARE, TAURAMENA</v>
          </cell>
          <cell r="M2997">
            <v>100</v>
          </cell>
          <cell r="N2997">
            <v>100</v>
          </cell>
          <cell r="O2997" t="str">
            <v>CERRADO</v>
          </cell>
        </row>
        <row r="2998">
          <cell r="K2998">
            <v>2013854100005</v>
          </cell>
          <cell r="L2998" t="str">
            <v>ESTUDIO FORMULACIÓN DEL ESQUEMA DE ORDENAMIENTO, PLANES PARCIALES Y DISEÑOS ZONA INDUSTRIAL MUNICIPIO TAURAMENA, CASANARE, ORINOQUÍA</v>
          </cell>
          <cell r="M2998">
            <v>100</v>
          </cell>
          <cell r="N2998">
            <v>100</v>
          </cell>
          <cell r="O2998" t="str">
            <v>CERRADO</v>
          </cell>
        </row>
        <row r="2999">
          <cell r="K2999">
            <v>2013854100009</v>
          </cell>
          <cell r="L2999" t="str">
            <v>DESARROLLO DE LA ESTRATEGIA ATENCIÒN PRIMARIA EN SALUD ENFOCADA A LOS ADOLESCENTES Y LA FAMILIA ORINOQUÍA, CASANARE, TAURAMENA</v>
          </cell>
          <cell r="M2999">
            <v>98</v>
          </cell>
          <cell r="N2999">
            <v>68.58</v>
          </cell>
          <cell r="O2999" t="str">
            <v>CERRADO</v>
          </cell>
        </row>
        <row r="3000">
          <cell r="K3000">
            <v>2013854100010</v>
          </cell>
          <cell r="L3000" t="str">
            <v>CONSTRUCCIÓN , PAVIMENTACIÓN Y SEÑALIZACIÓN DE VIAS URBANAS MUNICIPIO DE TAURAMENA, CASANARE, ORINOQUÍA</v>
          </cell>
          <cell r="M3000">
            <v>100</v>
          </cell>
          <cell r="N3000">
            <v>100</v>
          </cell>
          <cell r="O3000" t="str">
            <v>CERRADO</v>
          </cell>
        </row>
        <row r="3001">
          <cell r="K3001">
            <v>2013854100011</v>
          </cell>
          <cell r="L3001" t="str">
            <v>CONSTRUCCIÓN CENTRO DE DESARROLLO INFANTIL APRENDIENDO A VIVIR DEL MUNICIPIO DE TAURAMENA, CASANARE, ORINOQUÍA</v>
          </cell>
          <cell r="M3001">
            <v>98.43</v>
          </cell>
          <cell r="N3001">
            <v>74.34</v>
          </cell>
          <cell r="O3001" t="str">
            <v>CONTRATADO EN EJECUCIÓN</v>
          </cell>
        </row>
        <row r="3002">
          <cell r="K3002">
            <v>2013854100013</v>
          </cell>
          <cell r="L3002" t="str">
            <v>DESARROLLO DE ACCIONES TENDIENTES A LA RECUPERACIÓN, CONSERVACIÓN Y PROTECCIÓN DE LOS RECURSOS NATURALES DEL MUNICIPIO DE TAURAMENA, CASANARE</v>
          </cell>
          <cell r="M3002">
            <v>100</v>
          </cell>
          <cell r="N3002">
            <v>99.85</v>
          </cell>
          <cell r="O3002" t="str">
            <v>CERRADO</v>
          </cell>
        </row>
        <row r="3003">
          <cell r="K3003">
            <v>2013854100015</v>
          </cell>
          <cell r="L3003" t="str">
            <v>MEJORAMIENTO DE LOS INDICADORES DE PRODUCTIVIDAD EN LAS EXPLOTACIONES GANADERAS DE LOS PEQUEÑOS Y MEDIANOS PRODUCTORES  DEL MUNICIPIO DE TAURAMENA, CASANARE</v>
          </cell>
          <cell r="M3003">
            <v>99.82</v>
          </cell>
          <cell r="N3003">
            <v>99.1</v>
          </cell>
          <cell r="O3003" t="str">
            <v>CERRADO</v>
          </cell>
        </row>
        <row r="3004">
          <cell r="K3004">
            <v>2013854100016</v>
          </cell>
          <cell r="L3004" t="str">
            <v>MEJORAMIENTO DE LOS INDICADORES DE PRODUCTIVIDAD Y COMPETITIVIDAD EN LAS CADENAS AGRÍCOLAS QUE SE DESARROLLAN EN EL MUNICIPIO TAURAMENA, CASANARE</v>
          </cell>
          <cell r="M3004">
            <v>99.5</v>
          </cell>
          <cell r="N3004">
            <v>99.95</v>
          </cell>
          <cell r="O3004" t="str">
            <v>CERRADO</v>
          </cell>
        </row>
        <row r="3005">
          <cell r="K3005">
            <v>2013854100018</v>
          </cell>
          <cell r="L3005" t="str">
            <v>CONSTRUCCIÓN DE UNA PLANTA AGROINDUSTRIAL PARA EL PROCESAMIENTO DE CACAO EN EL MUNICIPIO DE TAURAMENA, CASANARE</v>
          </cell>
          <cell r="M3005">
            <v>100</v>
          </cell>
          <cell r="N3005">
            <v>100</v>
          </cell>
          <cell r="O3005" t="str">
            <v>CERRADO</v>
          </cell>
        </row>
        <row r="3006">
          <cell r="K3006">
            <v>2013854100019</v>
          </cell>
          <cell r="L3006" t="str">
            <v>CONSTRUCCIÓN DE UNA PLANTA AGROINDUSTRIAL PARA EL PROCESAMIENTO DE PIÑA EN EL MUNICIPIO DE TAURAMENA, CASANARE</v>
          </cell>
          <cell r="M3006">
            <v>100</v>
          </cell>
          <cell r="N3006">
            <v>100</v>
          </cell>
          <cell r="O3006" t="str">
            <v>CERRADO</v>
          </cell>
        </row>
        <row r="3007">
          <cell r="K3007">
            <v>2013854100021</v>
          </cell>
          <cell r="L3007" t="str">
            <v>DOTACIÓN INSTITUCIONES EDUCATIVAS OFICIALES MUNICIPIO TAURAMENA, CASANARE, ORINOQUÍA</v>
          </cell>
          <cell r="M3007">
            <v>100</v>
          </cell>
          <cell r="N3007">
            <v>99.32</v>
          </cell>
          <cell r="O3007" t="str">
            <v>CERRADO</v>
          </cell>
        </row>
        <row r="3008">
          <cell r="K3008">
            <v>2013854100022</v>
          </cell>
          <cell r="L3008" t="str">
            <v>IMPLEMENTACIÓN PROGRAMA DE DESARROLLO DE LAS TECNOLOGIAS DE LA INFORMACION Y LAS COMUNICACIONES TICS MUNICIPIO TAURAMENA, CASANARE, ORINOQUÍA</v>
          </cell>
          <cell r="M3008">
            <v>99.63</v>
          </cell>
          <cell r="N3008">
            <v>99.45</v>
          </cell>
          <cell r="O3008" t="str">
            <v>CERRADO</v>
          </cell>
        </row>
        <row r="3009">
          <cell r="K3009">
            <v>2013854100023</v>
          </cell>
          <cell r="L3009" t="str">
            <v>CONSTRUCCIÓN , ADECUACIÓN, MEJORAMIENTO Y EQUIPAMIENTO DE INFRAESTRUCTURA    DEPORTIVA Y RECREATIVA MUNICIPIO TAURAMENA, CASANARE, ORINOQUÍA</v>
          </cell>
          <cell r="M3009">
            <v>100</v>
          </cell>
          <cell r="N3009">
            <v>95.52</v>
          </cell>
          <cell r="O3009" t="str">
            <v>CERRADO</v>
          </cell>
        </row>
        <row r="3010">
          <cell r="K3010">
            <v>2013854100024</v>
          </cell>
          <cell r="L3010" t="str">
            <v>CONSTRUCCIÓN , MEJORAMIENTO Y ADQUISICIÓN  DE VIVIENDA DE INTERÉS SOCIAL MUNICIPIO ORINOQUÍA, CASANARE, TAURAMENA</v>
          </cell>
          <cell r="M3010">
            <v>100</v>
          </cell>
          <cell r="N3010">
            <v>99.04</v>
          </cell>
          <cell r="O3010" t="str">
            <v>CERRADO</v>
          </cell>
        </row>
        <row r="3011">
          <cell r="K3011">
            <v>2013854100025</v>
          </cell>
          <cell r="L3011" t="str">
            <v>CONSTRUCCIÓN Y AMPLIACION DE REDES SERVICIO GAS DOMICILIARIO FASE I, MUNICIPIO ORINOQUÍA, CASANARE, TAURAMENA</v>
          </cell>
          <cell r="M3011">
            <v>100</v>
          </cell>
          <cell r="N3011">
            <v>100</v>
          </cell>
          <cell r="O3011" t="str">
            <v>CERRADO</v>
          </cell>
        </row>
        <row r="3012">
          <cell r="K3012">
            <v>2013854100027</v>
          </cell>
          <cell r="L3012" t="str">
            <v>AMPLIACIÓN DE REDES PARA EL SUMINISTRO DE GAS NATURAL DOMICILIARIO ÁREA RURAL DEL MUNICIPIO DE TAURAMENA, CASANARE, ORINOQUÍA</v>
          </cell>
          <cell r="M3012">
            <v>100</v>
          </cell>
          <cell r="N3012">
            <v>99.97</v>
          </cell>
          <cell r="O3012" t="str">
            <v>CERRADO</v>
          </cell>
        </row>
        <row r="3013">
          <cell r="K3013">
            <v>2013854100028</v>
          </cell>
          <cell r="L3013" t="str">
            <v>CONSTRUCCIÓN ESTACIÓN DE BOMBEROS DEL MUNICIPIO DE TAURAMENA, CASANARE, ORINOQUÍA</v>
          </cell>
          <cell r="M3013">
            <v>100</v>
          </cell>
          <cell r="N3013">
            <v>98.74</v>
          </cell>
          <cell r="O3013" t="str">
            <v>CERRADO</v>
          </cell>
        </row>
        <row r="3014">
          <cell r="K3014">
            <v>2013854100029</v>
          </cell>
          <cell r="L3014" t="str">
            <v>DESARROLLO DE UNA ESTRATEGÍA DE ATENCIÓN INTEGRAL EN SALUD A LA POBLACIÓN ADOLESCENTE Y LA FAMILIA DEL MUNICIPIO DE TAURAMENA, CASANARE, ORINOQUÍA</v>
          </cell>
          <cell r="M3014">
            <v>100</v>
          </cell>
          <cell r="N3014">
            <v>94.11</v>
          </cell>
          <cell r="O3014" t="str">
            <v>CERRADO</v>
          </cell>
        </row>
        <row r="3015">
          <cell r="K3015">
            <v>2013854100030</v>
          </cell>
          <cell r="L3015" t="str">
            <v>DESARROLLO DE UNA ESTRATEGÍA DE ATENCIÓN INTEGRAL EN SALUD A LA PRIMERA INFANCIA Y LA NIÑEZ DEL MUNICIPIO DE TAURAMENA, CASANARE, ORINOQUÍA</v>
          </cell>
          <cell r="M3015">
            <v>100</v>
          </cell>
          <cell r="N3015">
            <v>90.48</v>
          </cell>
          <cell r="O3015" t="str">
            <v>CERRADO</v>
          </cell>
        </row>
        <row r="3016">
          <cell r="K3016">
            <v>2013854100031</v>
          </cell>
          <cell r="L3016" t="str">
            <v>SERVICIO DE RESTAURANTE ESCOLAR Y ALOJAMIENTO PARA ESTUDIANTES DEL MUNICIPIO DE TAURAMENA, CASANARE, ORINOQUÍA</v>
          </cell>
          <cell r="M3016">
            <v>100</v>
          </cell>
          <cell r="N3016">
            <v>90.43</v>
          </cell>
          <cell r="O3016" t="str">
            <v>TERMINADO</v>
          </cell>
        </row>
        <row r="3017">
          <cell r="K3017">
            <v>2013854100032</v>
          </cell>
          <cell r="L3017" t="str">
            <v>SERVICIO DE TRANSPORTE ESCOLAR A ESTUDIANTES DE LA ZONA RURAL MUNICIPIO TAURAMENA, CASANARE, ORINOQUÍA</v>
          </cell>
          <cell r="M3017">
            <v>100</v>
          </cell>
          <cell r="N3017">
            <v>98.28</v>
          </cell>
          <cell r="O3017" t="str">
            <v>CERRADO</v>
          </cell>
        </row>
        <row r="3018">
          <cell r="K3018">
            <v>2013854100033</v>
          </cell>
          <cell r="L3018" t="str">
            <v>CONSTRUCCIÓN DE INFRAESTRUCTURA DE SERVICIOS PÚBLICOS Y OBRAS COMPLEMENTARIAS DE URBANISMO DEL CENTRO INDUSTRIAL DEL MUNICIPIO DE TAURAMENA, CASANARE, ORINOQUÍA</v>
          </cell>
          <cell r="M3018">
            <v>100</v>
          </cell>
          <cell r="N3018">
            <v>98.43</v>
          </cell>
          <cell r="O3018" t="str">
            <v>TERMINADO</v>
          </cell>
        </row>
        <row r="3019">
          <cell r="K3019">
            <v>2014854100001</v>
          </cell>
          <cell r="L3019" t="str">
            <v>CONSTRUCCIÓN Y ADECUACIÓN DE INFRAESTRUCTURA INSTITUCIONAL DEL MUNICIPIO DE TAURAMENA TAURAMENA, CASANARE, ORINOQUÍA</v>
          </cell>
          <cell r="M3019">
            <v>100</v>
          </cell>
          <cell r="N3019">
            <v>59.77</v>
          </cell>
          <cell r="O3019" t="str">
            <v>TERMINADO</v>
          </cell>
        </row>
        <row r="3020">
          <cell r="K3020">
            <v>2014854100002</v>
          </cell>
          <cell r="L3020" t="str">
            <v>CONSTRUCCIÓN CENTRO MICROEMPRESARIAL PARA REUBICACIÓN DE VENDEDORES AMBULANTES Y LOCALIZACIÓN DE MICROEMPRESARIOS ARTESANALES DE TAURAMENA, CASANARE, ORINOQUÍA</v>
          </cell>
          <cell r="M3020">
            <v>100</v>
          </cell>
          <cell r="N3020">
            <v>99.99</v>
          </cell>
          <cell r="O3020" t="str">
            <v>CERRADO</v>
          </cell>
        </row>
        <row r="3021">
          <cell r="K3021">
            <v>2014854100003</v>
          </cell>
          <cell r="L3021" t="str">
            <v>CONSTRUCCIÓN DE ZONAS DE ESTACIONAMIENTO PARA LA RECUPERACIÓN DE ESPACIO VIAL URBANO DEL MUNICIPIO DE TAURAMENA, CASANARE, ORINOQUÍA</v>
          </cell>
          <cell r="M3021">
            <v>100</v>
          </cell>
          <cell r="N3021">
            <v>80.55</v>
          </cell>
          <cell r="O3021" t="str">
            <v>TERMINADO</v>
          </cell>
        </row>
        <row r="3022">
          <cell r="K3022">
            <v>2014854100004</v>
          </cell>
          <cell r="L3022" t="str">
            <v>IMPLEMENTACIÓN DE DISPOSITIVOS DE CONTROL DE TRÁNSITO TIPO SEMAFORO SOBRE INTERSECCIONES PRINCIPALES DEL MUNICIPIO DE TAURAMENA, CASANARE, ORINOQUÍA</v>
          </cell>
          <cell r="M3022">
            <v>99.7</v>
          </cell>
          <cell r="N3022">
            <v>99.65</v>
          </cell>
          <cell r="O3022" t="str">
            <v>CERRADO</v>
          </cell>
        </row>
        <row r="3023">
          <cell r="K3023">
            <v>2014854100005</v>
          </cell>
          <cell r="L3023" t="str">
            <v>MEJORAMIENTO DE LA INFRAESTRUCTURA EN LOS ESCENARIOS DEPORTIVOS EN LOS BARRIOS GAVAN, NUEVO HORIZONTE, PALMARITO Y BOSQUE DE TAURAMENA, CASANARE, ORINOQUÍA</v>
          </cell>
          <cell r="M3023">
            <v>99.74</v>
          </cell>
          <cell r="N3023">
            <v>84.65</v>
          </cell>
          <cell r="O3023" t="str">
            <v>TERMINADO</v>
          </cell>
        </row>
        <row r="3024">
          <cell r="K3024">
            <v>2015854100002</v>
          </cell>
          <cell r="L3024" t="str">
            <v>MEJORAMIENTO DE LAS CONDICIONES DE HABITABILIDAD EN EL ÁREA URBANA DEL MUNICIPIO DE TAURAMENA, CASANARE</v>
          </cell>
          <cell r="M3024">
            <v>100</v>
          </cell>
          <cell r="N3024">
            <v>92.09</v>
          </cell>
          <cell r="O3024" t="str">
            <v>TERMINADO</v>
          </cell>
        </row>
        <row r="3025">
          <cell r="K3025">
            <v>2015854100003</v>
          </cell>
          <cell r="L3025" t="str">
            <v>CONSTRUCCIÓN PUENTE SOBRE EL RIO SUNCE Y MANTENIMIENTO DE LA VÍA VISINACA - LAGUNITAS - RIO SUNCE EN EL MUNICIPIO DE TAURAMENA, CASANARE.</v>
          </cell>
          <cell r="M3025">
            <v>24.17</v>
          </cell>
          <cell r="N3025">
            <v>61.41</v>
          </cell>
          <cell r="O3025" t="str">
            <v>CONTRATADO EN EJECUCIÓN</v>
          </cell>
        </row>
        <row r="3026">
          <cell r="K3026">
            <v>2015854100004</v>
          </cell>
          <cell r="L3026" t="str">
            <v>PAVIMENTACIÓN DE VÍAS URBANAS DEL MUNICIPIO DE TAURAMENA, CASANARE 2015.</v>
          </cell>
          <cell r="M3026">
            <v>71.03</v>
          </cell>
          <cell r="N3026">
            <v>89.5</v>
          </cell>
          <cell r="O3026" t="str">
            <v>CONTRATADO EN EJECUCIÓN</v>
          </cell>
        </row>
        <row r="3027">
          <cell r="K3027">
            <v>2015854100005</v>
          </cell>
          <cell r="L3027" t="str">
            <v>AMPLIACIÓN DEREDESELÉCTRICAS DEMEDIAYBAJA TENSIÓNPARALASVEREDAS CARUPANALAESMERALDALAURAMARAIZAL Y VIGÍA TROMPILLOS DELMUNICIPIO DE TAURAMENA CASANARE</v>
          </cell>
          <cell r="M3027">
            <v>100</v>
          </cell>
          <cell r="N3027">
            <v>89.19</v>
          </cell>
          <cell r="O3027" t="str">
            <v>TERMINADO</v>
          </cell>
        </row>
        <row r="3028">
          <cell r="K3028">
            <v>2016854100001</v>
          </cell>
          <cell r="L3028" t="str">
            <v>SERVICIO DE TRANSPORTE ESCOLAR A ESTUDIANTES DEL ÁREA RURAL DEL MUNICIPIO DE TAURAMENA, CASANARE.</v>
          </cell>
          <cell r="M3028">
            <v>37.619999999999997</v>
          </cell>
          <cell r="N3028">
            <v>26.96</v>
          </cell>
          <cell r="O3028" t="str">
            <v>CONTRATADO EN EJECUCIÓN</v>
          </cell>
        </row>
        <row r="3029">
          <cell r="K3029">
            <v>2016854100002</v>
          </cell>
          <cell r="L3029" t="str">
            <v>PAVIMENTACIÓN DE LA VÍA DE ACCESO VEREDA EL CHAPARRAL DESDE EL K1+800 HASTA EL K4+200  DEL MUNICIPIO DE TAURAMENA, CASANARE.</v>
          </cell>
          <cell r="M3029">
            <v>0</v>
          </cell>
          <cell r="N3029">
            <v>0</v>
          </cell>
          <cell r="O3029" t="str">
            <v>SIN CONTRATAR</v>
          </cell>
        </row>
        <row r="3030">
          <cell r="K3030">
            <v>2013854300001</v>
          </cell>
          <cell r="L3030" t="str">
            <v>MEJORAMIENTO DE VIVIENDA EN PREDIOS DISPERSOS DEL AREA URBANA DEL MUNICIPIO DE TRINIDAD, CASANARE, ORINOQUÍA</v>
          </cell>
          <cell r="M3030">
            <v>99.59</v>
          </cell>
          <cell r="N3030">
            <v>99.61</v>
          </cell>
          <cell r="O3030" t="str">
            <v>TERMINADO</v>
          </cell>
        </row>
        <row r="3031">
          <cell r="K3031">
            <v>2013854300002</v>
          </cell>
          <cell r="L3031" t="str">
            <v>CONSTRUCCIÓN DE REDES DE DISTRIBUCIÓN Y ACOMETIDAS DE GAS NATURAL EN LA ZONA RURAL DEL MUNICIPIO DE TRINIDAD, CASANARE.</v>
          </cell>
          <cell r="M3031">
            <v>100</v>
          </cell>
          <cell r="N3031">
            <v>100</v>
          </cell>
          <cell r="O3031" t="str">
            <v>PARA CIERRE</v>
          </cell>
        </row>
        <row r="3032">
          <cell r="K3032">
            <v>2013854300003</v>
          </cell>
          <cell r="L3032" t="str">
            <v>CONSTRUCCIÓN PUENTE VEHICULAR SOBRE EL RIO PAUTO CORREGIMIENTO BOCAS DEL PAUTO MUNICIPIO DE TRINIDAD - CASANARE</v>
          </cell>
          <cell r="M3032">
            <v>100</v>
          </cell>
          <cell r="N3032">
            <v>100</v>
          </cell>
          <cell r="O3032" t="str">
            <v>TERMINADO</v>
          </cell>
        </row>
        <row r="3033">
          <cell r="K3033">
            <v>2013854300004</v>
          </cell>
          <cell r="L3033" t="str">
            <v>CONSTRUCCIÓN DE VIVIENDA NUEVA DE INTERÉS SOCIAL “URBANIZACION VILLA VICTORIA” EN EL CASCO URBANO DEL MUNICIPIO DE TRINIDAD, CASANARE</v>
          </cell>
          <cell r="M3033">
            <v>100</v>
          </cell>
          <cell r="N3033">
            <v>100</v>
          </cell>
          <cell r="O3033" t="str">
            <v>PARA CIERRE</v>
          </cell>
        </row>
        <row r="3034">
          <cell r="K3034">
            <v>2013854300005</v>
          </cell>
          <cell r="L3034" t="str">
            <v>CONSTRUCCIÓN PUENTE VEHICULAR SOBRE EL RIO GUACHIRIA VEREDA SANTA MARTHA MUNICIPIO DE TRINIDAD, CASANARE.</v>
          </cell>
          <cell r="M3034">
            <v>100</v>
          </cell>
          <cell r="N3034">
            <v>100</v>
          </cell>
          <cell r="O3034" t="str">
            <v>PARA CIERRE</v>
          </cell>
        </row>
        <row r="3035">
          <cell r="K3035">
            <v>2015854300001</v>
          </cell>
          <cell r="L3035" t="str">
            <v>MEJORAMIENTO DE LAS CONDICIONES DE HABITABILIDAD EN EL ÁREA RURAL DEL MUNICIPIO DE TRINIDAD, CASANARE</v>
          </cell>
          <cell r="M3035">
            <v>99.97</v>
          </cell>
          <cell r="N3035">
            <v>94.51</v>
          </cell>
          <cell r="O3035" t="str">
            <v>TERMINADO</v>
          </cell>
        </row>
        <row r="3036">
          <cell r="K3036">
            <v>2015854300003</v>
          </cell>
          <cell r="L3036" t="str">
            <v>CONSTRUCCIÓN DE PAVIMENTACION EN ADOQUIN DE VIAS URBANAS EN EL MUNICIPIO DE TRINIDAD CASANARE</v>
          </cell>
          <cell r="M3036">
            <v>66.400000000000006</v>
          </cell>
          <cell r="N3036">
            <v>81.33</v>
          </cell>
          <cell r="O3036" t="str">
            <v>CONTRATADO EN EJECUCIÓN</v>
          </cell>
        </row>
        <row r="3037">
          <cell r="K3037">
            <v>2015854300004</v>
          </cell>
          <cell r="L3037" t="str">
            <v>MEJORAMIENTO DE LAS CONDICIONES DE HABITABILIDAD EN EL AREA URBANA Y RURAL DEL MUNICIPIO DE TRINIDAD, CASANARE</v>
          </cell>
          <cell r="M3037">
            <v>100</v>
          </cell>
          <cell r="N3037">
            <v>88.15</v>
          </cell>
          <cell r="O3037" t="str">
            <v>TERMINADO</v>
          </cell>
        </row>
        <row r="3038">
          <cell r="K3038">
            <v>2015854300005</v>
          </cell>
          <cell r="L3038" t="str">
            <v>CONSTRUCCIÓN DE 1.3 KM DE PAVIMENTO ARTICULADO (ADOQUIN) DE VIAS URBANAS DEL MUNICIPIO DE TRINIDAD, CASANARE, ORINOQUÍA</v>
          </cell>
          <cell r="M3038">
            <v>100</v>
          </cell>
          <cell r="N3038">
            <v>88.45</v>
          </cell>
          <cell r="O3038" t="str">
            <v>TERMINADO</v>
          </cell>
        </row>
        <row r="3039">
          <cell r="K3039">
            <v>2013854400002</v>
          </cell>
          <cell r="L3039" t="str">
            <v>ADQUISICIÓN DE CAMION RECOLECTOR COMPACTADOR DE BASURAS PARA EL MUNICIPIO DE VILLANUEVA, CASANARE, ORINOQUÍA</v>
          </cell>
          <cell r="M3039">
            <v>100</v>
          </cell>
          <cell r="N3039">
            <v>100</v>
          </cell>
          <cell r="O3039" t="str">
            <v>CERRADO</v>
          </cell>
        </row>
        <row r="3040">
          <cell r="K3040">
            <v>2013854400001</v>
          </cell>
          <cell r="L3040" t="str">
            <v>CONSTRUCCIÓN CANCHA MULTIPLE, GRADERIAS Y CUBIERTA EN EL BARRIO MIRADOR DEL MUNICIPIO DE VILLANUEVA, CASANARE</v>
          </cell>
          <cell r="M3040">
            <v>100</v>
          </cell>
          <cell r="N3040">
            <v>98.22</v>
          </cell>
          <cell r="O3040" t="str">
            <v>TERMINADO</v>
          </cell>
        </row>
        <row r="3041">
          <cell r="K3041">
            <v>2013854400003</v>
          </cell>
          <cell r="L3041" t="str">
            <v>FORTALECIMIENTO DE LOS PROCESOS DE GESTION Y PLANEACION  - ESTUDIOS Y DISEÑOS PARA PROYECTOS DE INVERSION VILLANUEVA, CASANARE, ORINOQUÍA</v>
          </cell>
          <cell r="M3041">
            <v>100</v>
          </cell>
          <cell r="N3041">
            <v>99.87</v>
          </cell>
          <cell r="O3041" t="str">
            <v>PARA CIERRE</v>
          </cell>
        </row>
        <row r="3042">
          <cell r="K3042">
            <v>2014854400001</v>
          </cell>
          <cell r="L3042" t="str">
            <v>FORMULACIÓN DEL PLAN DE ETNODESARROLLO PARA LA  COMUNIDAD AFRODESCENDIENTE, RESIDENTE EN EL MUNICIPIO DE VILLANUEVA, CASANARE, ORINOQUÍA</v>
          </cell>
          <cell r="M3042">
            <v>0</v>
          </cell>
          <cell r="N3042">
            <v>0</v>
          </cell>
          <cell r="O3042" t="str">
            <v>EN PROCESO DE CONTRATACIÓN</v>
          </cell>
        </row>
        <row r="3043">
          <cell r="K3043">
            <v>2014854400002</v>
          </cell>
          <cell r="L3043" t="str">
            <v>REMODELACIÓN ARQUITECTÓNICA DEL PARQUE PRINCIPAL DEL MUNICIPIO DE VILLANUEVA, CASANARE, ORINOQUÍA</v>
          </cell>
          <cell r="M3043">
            <v>61.34</v>
          </cell>
          <cell r="N3043">
            <v>42.9</v>
          </cell>
          <cell r="O3043" t="str">
            <v>CONTRATADO EN EJECUCIÓN</v>
          </cell>
        </row>
        <row r="3044">
          <cell r="K3044">
            <v>2015854400001</v>
          </cell>
          <cell r="L3044" t="str">
            <v>CONSTRUCCIÓN DE SISTEMAS DE REGULACIÓN DE TRAFICO SEMAFORIZADOS DE CONEXIÓN INALÁMBRICA Y ALIMENTADOS CON ENERGÍA SOLAR EN VILLANUEVA, CASANARE</v>
          </cell>
          <cell r="M3044">
            <v>0</v>
          </cell>
          <cell r="N3044">
            <v>0</v>
          </cell>
          <cell r="O3044" t="str">
            <v>SIN CONTRATAR</v>
          </cell>
        </row>
        <row r="3045">
          <cell r="K3045">
            <v>2012850010002</v>
          </cell>
          <cell r="L3045" t="str">
            <v>CONSTRUCCIÓN DE ZONAS ECOLOGICAS Y DE RECREACION PARA EL ESPARCIMIENTO FAMILIAR EN DOS BARRIOS DEL AREA URBANA DEL MUNICIPIO DE YOPAL, CASANARE, ORINOQUÍA</v>
          </cell>
          <cell r="M3045">
            <v>86.85</v>
          </cell>
          <cell r="N3045">
            <v>61.56</v>
          </cell>
          <cell r="O3045" t="str">
            <v>CONTRATADO EN EJECUCIÓN</v>
          </cell>
        </row>
        <row r="3046">
          <cell r="K3046">
            <v>2013850010001</v>
          </cell>
          <cell r="L3046" t="str">
            <v>MEJORAMIENTO DEL HÁBITAT A LA POBLACIÓN EN CONDICIÓN DE POBREZA DEL MUNICIPIO DE YOPAL, CASANARE.( ETAPA 1)</v>
          </cell>
          <cell r="M3046">
            <v>100</v>
          </cell>
          <cell r="N3046">
            <v>99.82</v>
          </cell>
          <cell r="O3046" t="str">
            <v>TERMINADO</v>
          </cell>
        </row>
        <row r="3047">
          <cell r="K3047">
            <v>2013850010002</v>
          </cell>
          <cell r="L3047" t="str">
            <v>CONSTRUCCIÓN DE ESPACIO PUBLICO, URBANISMO, ANDENES Y SARDINELES EN EL ÁREA URBANA DEL MUNICIPIO YOPAL, CASANARE, ETAPA I</v>
          </cell>
          <cell r="M3047">
            <v>98.9</v>
          </cell>
          <cell r="N3047">
            <v>65.42</v>
          </cell>
          <cell r="O3047" t="str">
            <v>CONTRATADO EN EJECUCIÓN</v>
          </cell>
        </row>
        <row r="3048">
          <cell r="K3048">
            <v>2012850010001</v>
          </cell>
          <cell r="L3048" t="str">
            <v>CONSTRUCCIÓN DE INFRAESTRUCTURA EDUCATIVA Y DEPORTIVA EN LA INSTITUCION  ANTONIO NARIÑO Y SUS SEDES ANEXAS CORREGIMIENTO EL MORRO YOPAL, CASANARE, ORINOQUÍA</v>
          </cell>
          <cell r="M3048">
            <v>99.91</v>
          </cell>
          <cell r="N3048">
            <v>99.45</v>
          </cell>
          <cell r="O3048" t="str">
            <v>CERRADO</v>
          </cell>
        </row>
        <row r="3049">
          <cell r="K3049">
            <v>2012850010003</v>
          </cell>
          <cell r="L3049" t="str">
            <v>DOTACIÓN DE HERRAMIENTAS TECNOLÓGICAS Y PEDAGÓGICAS PARA EL SOPORTE DE LA EDUCACIÓN CON CALIDAD EN EL MUNICIPIO DE YOPAL CASANARE</v>
          </cell>
          <cell r="M3049">
            <v>100</v>
          </cell>
          <cell r="N3049">
            <v>96.46</v>
          </cell>
          <cell r="O3049" t="str">
            <v>CERRADO</v>
          </cell>
        </row>
        <row r="3050">
          <cell r="K3050">
            <v>2013850010005</v>
          </cell>
          <cell r="L3050" t="str">
            <v>IMPLEMENTACIÓN Y EJECUCION DE ACTIVIDADES  PLAN DE INTERVENCIONES COLECTIVAS PIC EN EL AREA URBANA Y RURAL DEL MUNICIPIO DE YOPAL, CASANARE, ORINOQUÍA</v>
          </cell>
          <cell r="M3050">
            <v>100</v>
          </cell>
          <cell r="N3050">
            <v>99.49</v>
          </cell>
          <cell r="O3050" t="str">
            <v>PARA CIERRE</v>
          </cell>
        </row>
        <row r="3051">
          <cell r="K3051">
            <v>2013850010006</v>
          </cell>
          <cell r="L3051" t="str">
            <v>CONSTRUCCIÓN CENTRO FERIAL DE APOYO A EMPRENDEDORES Y EMPRESARIOS EN EL MUNICIPIO DE YOPAL DEPARTAMENTO DE CASANARE (ETAPA I)</v>
          </cell>
          <cell r="M3051">
            <v>100</v>
          </cell>
          <cell r="N3051">
            <v>99.58</v>
          </cell>
          <cell r="O3051" t="str">
            <v>CERRADO</v>
          </cell>
        </row>
        <row r="3052">
          <cell r="K3052">
            <v>2013850010009</v>
          </cell>
          <cell r="L3052" t="str">
            <v>CONSTRUCCIÓN DEL PAVIMENTO EN CONCRETO RÍGIDO A LAS VÍAS DEL BARRIO VILLAS DE SAN JUAN DEL MUNICIPIO DE YOPAL - DEPARTAMENTO DE CASANARE</v>
          </cell>
          <cell r="M3052">
            <v>99.73</v>
          </cell>
          <cell r="N3052">
            <v>99.56</v>
          </cell>
          <cell r="O3052" t="str">
            <v>CERRADO</v>
          </cell>
        </row>
        <row r="3053">
          <cell r="K3053">
            <v>2013850010010</v>
          </cell>
          <cell r="L3053" t="str">
            <v>CONSTRUCCIÓN PAVIMENTO DE LAS VIAS INTERNAS BARRIO CIUDADELA SAN JORGE Y VIA DE ACCESO CALLE 46 ENTRE CARRERAS 9 Y 11A, YOPAL, CASANARE, ORINOQUÍA</v>
          </cell>
          <cell r="M3053">
            <v>100</v>
          </cell>
          <cell r="N3053">
            <v>96.01</v>
          </cell>
          <cell r="O3053" t="str">
            <v>TERMINADO</v>
          </cell>
        </row>
        <row r="3054">
          <cell r="K3054">
            <v>2013850010011</v>
          </cell>
          <cell r="L3054" t="str">
            <v>CONSTRUCCIÓN SISTEMA DE ACUEDUCTO DE LA VEREDA PICÓN ARENAL EN EL MUNICIPIO DE YOPAL, DEPARTAMENTO DE CASANARE.</v>
          </cell>
          <cell r="M3054">
            <v>100</v>
          </cell>
          <cell r="N3054">
            <v>65.67</v>
          </cell>
          <cell r="O3054" t="str">
            <v>TERMINADO</v>
          </cell>
        </row>
        <row r="3055">
          <cell r="K3055">
            <v>2013850010013</v>
          </cell>
          <cell r="L3055" t="str">
            <v>CONSTRUCCIÓN Y MEJORAMIENTO DE LA INFRAESTRUCTURA DE LAS INSTITUCIONES  EDUCATIVAS EL TRIUNFO-TACARIMENA, EL PARAISO Y CARLOS LLERAS RESTREPO  YOPAL, CASANARE, ORINOQUÍA</v>
          </cell>
          <cell r="M3055">
            <v>100</v>
          </cell>
          <cell r="N3055">
            <v>98.9</v>
          </cell>
          <cell r="O3055" t="str">
            <v>CERRADO</v>
          </cell>
        </row>
        <row r="3056">
          <cell r="K3056">
            <v>2013850010015</v>
          </cell>
          <cell r="L3056" t="str">
            <v>ESTUDIO EVALUACIÓN Y AJUSTES DEL PLAN DE GESTIÓN INTEGRAL DE RESIDUOS SÓLIDOS DEL MUNICIPIO DE YOPAL, DEPARTAMENTO DE CASANARE.</v>
          </cell>
          <cell r="M3056">
            <v>100</v>
          </cell>
          <cell r="N3056">
            <v>50</v>
          </cell>
          <cell r="O3056" t="str">
            <v>TERMINADO</v>
          </cell>
        </row>
        <row r="3057">
          <cell r="K3057">
            <v>2013850010016</v>
          </cell>
          <cell r="L3057" t="str">
            <v>CONSTRUCCIÓN REDES MATRICES DE ACUEDUCTO Y ALCANTARILLADO PLUVIAL PLAN PARCIAL LA ESTRELLA BON HÁBITAT MUNICIPIO DE YOPAL, DEPARTAMENTO DE CASANARE.</v>
          </cell>
          <cell r="M3057">
            <v>100</v>
          </cell>
          <cell r="N3057">
            <v>97.59</v>
          </cell>
          <cell r="O3057" t="str">
            <v>TERMINADO</v>
          </cell>
        </row>
        <row r="3058">
          <cell r="K3058">
            <v>2013850010019</v>
          </cell>
          <cell r="L3058" t="str">
            <v>CONSTRUCCIÓN DE LA CASA INTEGRAL DE LA MUJER Y LA FAMILIA MUNICIPIO DE YOPAL - CASANARE</v>
          </cell>
          <cell r="M3058">
            <v>100</v>
          </cell>
          <cell r="N3058">
            <v>91.88</v>
          </cell>
          <cell r="O3058" t="str">
            <v>TERMINADO</v>
          </cell>
        </row>
        <row r="3059">
          <cell r="K3059">
            <v>2014850010001</v>
          </cell>
          <cell r="L3059" t="str">
            <v>FORMULACIÓN DE INSTRUMENTOS DE PLANEACIÓN PARA LA POBLACIÓN  AFRODESCENDIENTE DEL MUNICIPIO DE YOPAL, DEPARTAMENTO DE CASANARE</v>
          </cell>
          <cell r="M3059">
            <v>100</v>
          </cell>
          <cell r="N3059">
            <v>79.73</v>
          </cell>
          <cell r="O3059" t="str">
            <v>TERMINADO</v>
          </cell>
        </row>
        <row r="3060">
          <cell r="K3060">
            <v>2014850010002</v>
          </cell>
          <cell r="L3060" t="str">
            <v>DIAGNOSTICO Y FORMULACIÓN DEL PLAN INTEGRADO DE MOVILIDAD URBANA Y RURAL DEL MUNICIPIO DE YOPAL, DEPARTAMENTO DE CASANARE</v>
          </cell>
          <cell r="M3060">
            <v>100</v>
          </cell>
          <cell r="N3060">
            <v>80.930000000000007</v>
          </cell>
          <cell r="O3060" t="str">
            <v>TERMINADO</v>
          </cell>
        </row>
        <row r="3061">
          <cell r="K3061">
            <v>2014850010003</v>
          </cell>
          <cell r="L3061" t="str">
            <v>DESARROLLO DE PROCESOS TÉCNICOS, JURÍDICOS Y PARTICIPATIVOS PARA DEFINIR LA DIVISIÓN POLÍTICA ADMINISTRATIVA DE VEREDAS Y CORREGIMIENTOS DEL MUNICIPIO DE YOPAL DEPARTAMENTO DE CASANARE, ORINOQUÍA</v>
          </cell>
          <cell r="M3061">
            <v>100</v>
          </cell>
          <cell r="N3061">
            <v>69.319999999999993</v>
          </cell>
          <cell r="O3061" t="str">
            <v>TERMINADO</v>
          </cell>
        </row>
        <row r="3062">
          <cell r="K3062">
            <v>2015850010001</v>
          </cell>
          <cell r="L3062" t="str">
            <v>FORMULACIÓN DEL PLAN DE MEJORAMIENTO INTEGRAL DE LOS CENTROS POBLADOS DE PUNTO NUEVO, QUEBRADA SECA Y  UPR DE LOS CENTROS POBLADOS DE CHARTE Y SAN RAFAEL DE MORICHAL MUNICIPIO DE YOPAL, DEPARTAMENTO DE CASANARE</v>
          </cell>
          <cell r="M3062">
            <v>55.4</v>
          </cell>
          <cell r="N3062">
            <v>46.49</v>
          </cell>
          <cell r="O3062" t="str">
            <v>CONTRATADO EN EJECUCIÓN</v>
          </cell>
        </row>
        <row r="3063">
          <cell r="K3063">
            <v>2015850010002</v>
          </cell>
          <cell r="L3063" t="str">
            <v>CONSTRUCCIÓN PAVIMENTO EN CONCRETO RÍGIDO, VÍAS BARRIOS VILLA MARINA, EL NOGAL, SAN ANDRÉS, NUEVO HÁBITAT 2, PRIMAVERA,SAN MATEO, EL PORTAL Y PUENTES CLL 36 SOBRE EL CAÑO CAMPIÑA Y CLL 42 SOBRE CAÑO SECO,MPIO DE YOPAL,DTO DE CASANARE</v>
          </cell>
          <cell r="M3063">
            <v>0</v>
          </cell>
          <cell r="N3063">
            <v>78.849999999999994</v>
          </cell>
          <cell r="O3063" t="str">
            <v>CONTRATADO EN EJECUCIÓN</v>
          </cell>
        </row>
        <row r="3064">
          <cell r="K3064">
            <v>2015850010003</v>
          </cell>
          <cell r="L3064" t="str">
            <v>MEJORAMIENTO DE LAS CONDICIONES DE SEGURIDAD ALIMENTARIA DE LA POBLACION VULNERABLE CON DIVERSIFICCION PRODUCTIVA EN EL MUNICIPIO YOPAL, CASANARE, ORINOQUÍA</v>
          </cell>
          <cell r="M3064">
            <v>52.87</v>
          </cell>
          <cell r="N3064">
            <v>61.75</v>
          </cell>
          <cell r="O3064" t="str">
            <v>CONTRATADO EN EJECUCIÓN</v>
          </cell>
        </row>
        <row r="3065">
          <cell r="K3065">
            <v>2015850010005</v>
          </cell>
          <cell r="L3065" t="str">
            <v>IMPLEMENTACIÓN DE UN ESPACIO PEDAGÓGICO Y CULTURAL PARA LA POBLACIÓN AFRODESCENDIENTE DEL MUNICIPIO DE YOPAL, CASANARE, ORINOQUÍA</v>
          </cell>
          <cell r="M3065">
            <v>94.64</v>
          </cell>
          <cell r="N3065">
            <v>75.819999999999993</v>
          </cell>
          <cell r="O3065" t="str">
            <v>CONTRATADO EN EJECUCIÓN</v>
          </cell>
        </row>
        <row r="3066">
          <cell r="K3066">
            <v>2013850010007</v>
          </cell>
          <cell r="L3066" t="str">
            <v>CONSTRUCCIÓN Y ADECUACION DE LA TRINCHERA Nº 9A  EN EL RELLENO SANITARIO MACONDO YOPAL, CASANARE, ORINOQUÍA</v>
          </cell>
          <cell r="M3066">
            <v>100</v>
          </cell>
          <cell r="N3066">
            <v>99.54</v>
          </cell>
          <cell r="O3066" t="str">
            <v>TERMINADO</v>
          </cell>
        </row>
        <row r="3067">
          <cell r="K3067">
            <v>2014003190001</v>
          </cell>
          <cell r="L3067" t="str">
            <v>CONSTRUCCIÓN DE 90 VIVIENDAS EN 40 VEREDAS CONVOCATORIA VISR BANCO AGRARIO JUNIO-2013 ZONA RURAL 1 (UNO) Y ZONA RURAL 2 (DOS) - ALMAGUER, CAUCA,</v>
          </cell>
          <cell r="M3067">
            <v>59.77</v>
          </cell>
          <cell r="N3067">
            <v>69.02</v>
          </cell>
          <cell r="O3067" t="str">
            <v>CONTRATADO EN EJECUCIÓN</v>
          </cell>
        </row>
        <row r="3068">
          <cell r="K3068">
            <v>2013003190031</v>
          </cell>
          <cell r="L3068" t="str">
            <v>CONSTRUCCIÓN DE 03 POLIDEPORTIVOS VEREDAS: EL PEÑOL, HATO HUMUS Y CORTADERAS MUNICIPIO DE ALMAGUER-CAUCA ALMAGUER, CAUCA, OCCIDENTE</v>
          </cell>
          <cell r="M3068">
            <v>100</v>
          </cell>
          <cell r="N3068">
            <v>100</v>
          </cell>
          <cell r="O3068" t="str">
            <v>TERMINADO</v>
          </cell>
        </row>
        <row r="3069">
          <cell r="K3069">
            <v>2014003190004</v>
          </cell>
          <cell r="L3069" t="str">
            <v>CONSTRUCCIÓN DE OBRAS PARA LA TERMINACIÓN DEL CENTRO ADMINISTRATIVO CAM II ETAPA, MUNICIPIO DE ALMAGUER, CAUCA</v>
          </cell>
          <cell r="M3069">
            <v>100</v>
          </cell>
          <cell r="N3069">
            <v>100</v>
          </cell>
          <cell r="O3069" t="str">
            <v>CERRADO</v>
          </cell>
        </row>
        <row r="3070">
          <cell r="K3070">
            <v>2015003190039</v>
          </cell>
          <cell r="L3070" t="str">
            <v>CONSTRUCCIÓN DE 11 LOSAS PARA CANCHAS MULTIPLES, PARA LA PRACTICA DE DEPORTE Y RECREACIÓN EN 11 VEREDAS DEL MUNICIPIO DE ALMAGUER- CAUCA</v>
          </cell>
          <cell r="M3070">
            <v>0</v>
          </cell>
          <cell r="N3070">
            <v>0</v>
          </cell>
          <cell r="O3070" t="str">
            <v>CONTRATADO SIN ACTA DE INICIO</v>
          </cell>
        </row>
        <row r="3071">
          <cell r="K3071">
            <v>2013190500001</v>
          </cell>
          <cell r="L3071" t="str">
            <v>CONSTRUCCIÓN PARQUE CENTRAL, RECREACIONAL, DEPORTIVO Y CULTURAL EN EL CENTRO POBLADO EL PLATEADO MUNICIPIO DE ARGELIA-CAUCA ARGELIA, CAUCA, OCCIDENTE</v>
          </cell>
          <cell r="M3071">
            <v>100</v>
          </cell>
          <cell r="N3071">
            <v>99.42</v>
          </cell>
          <cell r="O3071" t="str">
            <v>CERRADO</v>
          </cell>
        </row>
        <row r="3072">
          <cell r="K3072">
            <v>2014190500001</v>
          </cell>
          <cell r="L3072" t="str">
            <v>CONSTRUCCIÓN DE CINCO CUBIERTAS PARA POLIDEPORTIVOS DE LOS CORREGIMIENTOS EL MANGO, EL SINAÍ, PUERTO RICO Y LAS VEREDAS MIROLINDO Y LA EMBOSCADA, ARGELIA CAUCA</v>
          </cell>
          <cell r="M3072">
            <v>99.67</v>
          </cell>
          <cell r="N3072">
            <v>100</v>
          </cell>
          <cell r="O3072" t="str">
            <v>CERRADO</v>
          </cell>
        </row>
        <row r="3073">
          <cell r="K3073">
            <v>2014190500002</v>
          </cell>
          <cell r="L3073" t="str">
            <v>ADQUISICIÓN DE CUATRO (4)  BUSES ESCOLARES PARA LAS INSTITUCIONES EDUCATIVAS EN EL MUNICIPIO DE ARGELIA, CAUCA</v>
          </cell>
          <cell r="M3073">
            <v>100</v>
          </cell>
          <cell r="N3073">
            <v>100</v>
          </cell>
          <cell r="O3073" t="str">
            <v>CERRADO</v>
          </cell>
        </row>
        <row r="3074">
          <cell r="K3074">
            <v>2015190500001</v>
          </cell>
          <cell r="L3074" t="str">
            <v>CONSTRUCCIÓN CANCHA SINTÉTICA Y GRADERÍA ESTADIO CABECERA MUNICIPAL DE ARGELIA, CAUCA</v>
          </cell>
          <cell r="M3074">
            <v>48.29</v>
          </cell>
          <cell r="N3074">
            <v>59.57</v>
          </cell>
          <cell r="O3074" t="str">
            <v>CONTRATADO EN EJECUCIÓN</v>
          </cell>
        </row>
        <row r="3075">
          <cell r="K3075">
            <v>2015190500002</v>
          </cell>
          <cell r="L3075" t="str">
            <v>ADECUACIÓN DE ESCENARIOS DEPORTIVOS MEDIANTE LA CONSTRUCCIÓN DE CUBIERTAS EN LOS CE DE LAS VEREDAS SAN JUAN DE LA GUADUA Y LA PLAYA Y PLACA EN CONCRETO EN EL CE DE LA VEREDA LOS PICOS, MUNICIPIO DE ARGELIA, DEPARTAMENTO DEL CAUCA</v>
          </cell>
          <cell r="M3075">
            <v>100</v>
          </cell>
          <cell r="N3075">
            <v>95.24</v>
          </cell>
          <cell r="O3075" t="str">
            <v>TERMINADO</v>
          </cell>
        </row>
        <row r="3076">
          <cell r="K3076">
            <v>2016190500001</v>
          </cell>
          <cell r="L3076" t="str">
            <v>ESTUDIOS TÉCNICOS PARA LA PAVIMENTACIÓN DE VÍAS EN LA CABECERA MUNICIPAL DE ARGELIA DEPARTAMENTO DEL CAUCA</v>
          </cell>
          <cell r="M3076">
            <v>0</v>
          </cell>
          <cell r="N3076">
            <v>0</v>
          </cell>
          <cell r="O3076" t="str">
            <v>SIN MIGRAR</v>
          </cell>
        </row>
        <row r="3077">
          <cell r="K3077">
            <v>2013190750003</v>
          </cell>
          <cell r="L3077" t="str">
            <v>MEJORAMIENTO DE LA INFRAESTRUCTURA AGROINDUSTRIAL  DE DOS TRAPICHES PANELEROS EN EL MUNICIPIO DE BALBOA, CAUCA, OCCIDENTE</v>
          </cell>
          <cell r="M3077">
            <v>100</v>
          </cell>
          <cell r="N3077">
            <v>53.93</v>
          </cell>
          <cell r="O3077" t="str">
            <v>TERMINADO</v>
          </cell>
        </row>
        <row r="3078">
          <cell r="K3078">
            <v>2014190750002</v>
          </cell>
          <cell r="L3078" t="str">
            <v>CONSTRUCCIÓN CUATRO CUBIERTAS EN ESTRUCTURA METALICA PARA POLIDEPORTIVOS Y UNA LOSA LAS VEREDAS DEL MUNICIPIO DE BALBOA, CAUCA, OCCIDENTEBALBOA, CAUCA,OCCIDENTE</v>
          </cell>
          <cell r="M3078">
            <v>81.55</v>
          </cell>
          <cell r="N3078">
            <v>87.92</v>
          </cell>
          <cell r="O3078" t="str">
            <v>CONTRATADO EN EJECUCIÓN</v>
          </cell>
        </row>
        <row r="3079">
          <cell r="K3079">
            <v>2014190750003</v>
          </cell>
          <cell r="L3079" t="str">
            <v>CONSTRUCCIÓN I ETAPA PARQUE DEPORTIVO DEL CASCO URBANO, MUNICIPIO DE BALBOA, DEPARTAMENTO DEL CAUCA.</v>
          </cell>
          <cell r="M3079">
            <v>60.13</v>
          </cell>
          <cell r="N3079">
            <v>54.74</v>
          </cell>
          <cell r="O3079" t="str">
            <v>CONTRATADO EN EJECUCIÓN</v>
          </cell>
        </row>
        <row r="3080">
          <cell r="K3080">
            <v>2014190750004</v>
          </cell>
          <cell r="L3080" t="str">
            <v>MEJORAMIENTO DE LA INFRAESTRUCTURA DE BENEFICIO HUMEDO DE CAFE PARA ASEGURAR LA CALIDAD DEL CAFE TIPO ESPECIAL PRODUCIDO EN EL MUNICIPIO DE BALBOA CAUCA</v>
          </cell>
          <cell r="M3080">
            <v>100</v>
          </cell>
          <cell r="N3080">
            <v>91.33</v>
          </cell>
          <cell r="O3080" t="str">
            <v>TERMINADO</v>
          </cell>
        </row>
        <row r="3081">
          <cell r="K3081">
            <v>2014190750005</v>
          </cell>
          <cell r="L3081" t="str">
            <v>ESTUDIOS DISEÑOS Y FORMULACION DE LOS PROYECTOS DE 15  PLACAS POLIFUNCIONALES Y 2 CUBIERTAS EN ESTRUCTURAS METALICA EN EL MUNIC BALBOA, CAUCA</v>
          </cell>
          <cell r="M3081">
            <v>100</v>
          </cell>
          <cell r="N3081">
            <v>99.93</v>
          </cell>
          <cell r="O3081" t="str">
            <v>CERRADO</v>
          </cell>
        </row>
        <row r="3082">
          <cell r="K3082">
            <v>2014190750006</v>
          </cell>
          <cell r="L3082" t="str">
            <v>ESTUDIOS DISEÑOS Y FORMULACION DEL PROYECTO REHABILITACION DE LA VIA EL MIRADOR - CRUCE DE LA CABAÑA, MUNICIPIO BALBOA, CAUCA</v>
          </cell>
          <cell r="M3082">
            <v>100</v>
          </cell>
          <cell r="N3082">
            <v>99.96</v>
          </cell>
          <cell r="O3082" t="str">
            <v>CERRADO</v>
          </cell>
        </row>
        <row r="3083">
          <cell r="K3083">
            <v>2014190750007</v>
          </cell>
          <cell r="L3083" t="str">
            <v>ESTUDIOS , DISEÑOS Y FORMULACIÓN PROYECTO CONSTRUCCIÓN DE ACUEDUCTOS VEREDALES MUNICIPIO DE BALBOA, CAUCA</v>
          </cell>
          <cell r="M3083">
            <v>27.16</v>
          </cell>
          <cell r="N3083">
            <v>27.15</v>
          </cell>
          <cell r="O3083" t="str">
            <v>CONTRATADO EN EJECUCIÓN</v>
          </cell>
        </row>
        <row r="3084">
          <cell r="K3084">
            <v>2015190750001</v>
          </cell>
          <cell r="L3084" t="str">
            <v>ESTUDIOS Y DISEÑOS PARA LA CONSTRUCCION DE UN BLOQUE DE 8 AULAS EN EL COLEGIO DE OLAYA, CORREGIMIENTO DE OLAYA, MUNICIPIO DE BALBOA, DEPARTAMENTO DEL  CAUCA</v>
          </cell>
          <cell r="M3084">
            <v>0</v>
          </cell>
          <cell r="N3084">
            <v>0</v>
          </cell>
          <cell r="O3084" t="str">
            <v>SIN CONTRATAR</v>
          </cell>
        </row>
        <row r="3085">
          <cell r="K3085">
            <v>2015190750004</v>
          </cell>
          <cell r="L3085" t="str">
            <v>ESTUDIOS Y DISEÑOS PARA LA CONSTRUCCIÓN DEL DISTRITO DE RIEGO EN LOS CORREGIMIENTOS DE GUADUALITO Y LOMITA, MUNICIPIO DE BALBOA, CAUCA</v>
          </cell>
          <cell r="M3085">
            <v>99.2</v>
          </cell>
          <cell r="N3085">
            <v>90.86</v>
          </cell>
          <cell r="O3085" t="str">
            <v>CONTRATADO EN EJECUCIÓN</v>
          </cell>
        </row>
        <row r="3086">
          <cell r="K3086">
            <v>2015190750005</v>
          </cell>
          <cell r="L3086" t="str">
            <v>CONSTRUCCIÓN OBRAS COMPLEMENTARIAS I ETAPA  PARQUE DEPORTIVO DEL CASCO URBANO MUNICIPIO DE BALBOA, DEPARTAMENTO DEL CAUCA</v>
          </cell>
          <cell r="M3086">
            <v>60.82</v>
          </cell>
          <cell r="N3086">
            <v>0</v>
          </cell>
          <cell r="O3086" t="str">
            <v>CONTRATADO EN EJECUCIÓN</v>
          </cell>
        </row>
        <row r="3087">
          <cell r="K3087">
            <v>2015190750007</v>
          </cell>
          <cell r="L3087" t="str">
            <v>ESTUDIOS DE PROYECTOS DE INFRAESTRUCTURA DEPORTIVA PARA LOS CORREGIMIENTOS DE OLAYA, GUADUALITO Y LOMITA EN EL MUNICIPIO DE BALBOA, CAUCA</v>
          </cell>
          <cell r="M3087">
            <v>0</v>
          </cell>
          <cell r="N3087">
            <v>0</v>
          </cell>
          <cell r="O3087" t="str">
            <v>CONTRATADO EN EJECUCIÓN</v>
          </cell>
        </row>
        <row r="3088">
          <cell r="K3088">
            <v>2016190750001</v>
          </cell>
          <cell r="L3088" t="str">
            <v>MANTENIMIENTO Y CONSTRUCCIÓN DE ANDENES Y PAVIMENTO EN CONCRETO RÍGIDO DE LA CL 6 (SALIDA ARGELIA) DESDE LA CRA 5 HASTA LA CL 7C BALBOA, CAUCA, OCCIDENTE</v>
          </cell>
          <cell r="M3088">
            <v>0</v>
          </cell>
          <cell r="N3088">
            <v>0</v>
          </cell>
          <cell r="O3088" t="str">
            <v>SIN CONTRATAR</v>
          </cell>
        </row>
        <row r="3089">
          <cell r="K3089">
            <v>2016190750002</v>
          </cell>
          <cell r="L3089" t="str">
            <v>ESTUDIOS DISEÑOS Y GESTIÓN PREDIAL PARA CONSTRUCCIÓN DE LA VÍA DE ACCESO A LA ZONA DE EXPANSIÓN URBANA DE LA CABECERA MUNICIPAL DE BALBOA, DEPARTAMENTO DEL CAUCA</v>
          </cell>
          <cell r="M3089">
            <v>0</v>
          </cell>
          <cell r="N3089">
            <v>0</v>
          </cell>
          <cell r="O3089" t="str">
            <v>SIN CONTRATAR</v>
          </cell>
        </row>
        <row r="3090">
          <cell r="K3090">
            <v>2013191000002</v>
          </cell>
          <cell r="L3090" t="str">
            <v>CONSTRUCCIÓN DE VIVIENDA NUEVA EN SITIO PROPIO MODALIDAD TIPO B EN LOS CORREGIMIENTOS DE EL MORRO, MILAGROS, EL CARMEN Y SAN JUAN MUNICIPIO DE BOLIVAR - CAUCA</v>
          </cell>
          <cell r="M3090">
            <v>100</v>
          </cell>
          <cell r="N3090">
            <v>100</v>
          </cell>
          <cell r="O3090" t="str">
            <v>TERMINADO</v>
          </cell>
        </row>
        <row r="3091">
          <cell r="K3091">
            <v>2013191000003</v>
          </cell>
          <cell r="L3091" t="str">
            <v>CONSTRUCCIÓN DE VIVIENDA NUEVA EN SITIO PROPIO MODALIDAD TIPO B EN LOS CORREGIMIENTOS RASTROJOS, EL RODEO, LERMA, CARBONERO Y MELCHOR MUNICIPIO DE BOLIVAR - CAUCA</v>
          </cell>
          <cell r="M3091">
            <v>100</v>
          </cell>
          <cell r="N3091">
            <v>100</v>
          </cell>
          <cell r="O3091" t="str">
            <v>TERMINADO</v>
          </cell>
        </row>
        <row r="3092">
          <cell r="K3092">
            <v>2012191000001</v>
          </cell>
          <cell r="L3092" t="str">
            <v>DESCONTAMINACIÓN AMBIENTAL DE LAS SUBCUENCAS DE LOS RIOS SAMBINGO Y SAN JORGE A TRAVÉS DE LA CONSTRUCCION DE 87 UNIDADES SANITARIAS MUNICIPIO DE BOLIVAR, DEPARTAMENTO DEL CAUCA</v>
          </cell>
          <cell r="M3092">
            <v>100</v>
          </cell>
          <cell r="N3092">
            <v>99.95</v>
          </cell>
          <cell r="O3092" t="str">
            <v>CERRADO</v>
          </cell>
        </row>
        <row r="3093">
          <cell r="K3093">
            <v>2013191000001</v>
          </cell>
          <cell r="L3093" t="str">
            <v>APROVECHAMIENTO DEL TIEMPO  LIBRE A TRAVÉS DE LA  CONSTRUCCION II ETAPA DE LA CASA DE LA CULTURA,  DE LA CABECERA  MUNICPAL DE BOLIVAR, CAUCA, OCCIDENTE</v>
          </cell>
          <cell r="M3093">
            <v>100</v>
          </cell>
          <cell r="N3093">
            <v>97.85</v>
          </cell>
          <cell r="O3093" t="str">
            <v>CERRADO</v>
          </cell>
        </row>
        <row r="3094">
          <cell r="K3094">
            <v>2014191000001</v>
          </cell>
          <cell r="L3094" t="str">
            <v>CONSTRUCCIÓN DEL ACUEDUCTO RURAL PARA LA VEREDA “EL BOQUERÓN” CORREGIMIENTO EL RODEO MUNICIPIO DE BOLÍVAR, CAUCA, OCCIDENTE</v>
          </cell>
          <cell r="M3094">
            <v>100</v>
          </cell>
          <cell r="N3094">
            <v>100</v>
          </cell>
          <cell r="O3094" t="str">
            <v>CERRADO</v>
          </cell>
        </row>
        <row r="3095">
          <cell r="K3095">
            <v>2014191000002</v>
          </cell>
          <cell r="L3095" t="str">
            <v>CONSTRUCCIÓN DEL ACUEDUCTO RURAL PARA LA VEREDA RIO NEGRO  CORREGIMIENTO  EL CARMEN - MUNICIPIO DE BOLÍVAR, CAUCA, OCCIDENTE</v>
          </cell>
          <cell r="M3095">
            <v>100</v>
          </cell>
          <cell r="N3095">
            <v>100</v>
          </cell>
          <cell r="O3095" t="str">
            <v>CERRADO</v>
          </cell>
        </row>
        <row r="3096">
          <cell r="K3096">
            <v>2014191000003</v>
          </cell>
          <cell r="L3096" t="str">
            <v>ESTUDIOS Y DISEÑOS PARA LA CONSTRUCCIÓN DEL POLIFUNCIONAL  EN LA CABECERA CORREGIMENTAL DEL CARMEN MUNICIPIO DE BOLÍVAR, CAUCA, OCCIDENTE</v>
          </cell>
          <cell r="M3096">
            <v>100</v>
          </cell>
          <cell r="N3096">
            <v>99.98</v>
          </cell>
          <cell r="O3096" t="str">
            <v>CERRADO</v>
          </cell>
        </row>
        <row r="3097">
          <cell r="K3097">
            <v>2014191000004</v>
          </cell>
          <cell r="L3097" t="str">
            <v>ESTUDIOS Y DISEÑOS PARA LA CONSTRUCCIÓN DEL POLIDEPORTIVO POLIFUNCIONAL EN LA CABECERA CORREGIMENTAL DE SAN JUAN, MUNICIPIO DE BOLÍVAR, CAUCA, OCCIDENTE</v>
          </cell>
          <cell r="M3097">
            <v>100</v>
          </cell>
          <cell r="N3097">
            <v>99.98</v>
          </cell>
          <cell r="O3097" t="str">
            <v>CERRADO</v>
          </cell>
        </row>
        <row r="3098">
          <cell r="K3098">
            <v>2014191000005</v>
          </cell>
          <cell r="L3098" t="str">
            <v>ESTUDIOS Y DISEÑOS PARA LA CONSTRUCCIÓN DEL POLIDEVORTIVO POLIFUNCIONAL  EN LA CABECERA CORREGIMENTAL DE GUACHICONO, MUNICIPIO DE BOLÍVAR, CAUCA, OCCIDENTE</v>
          </cell>
          <cell r="M3098">
            <v>100</v>
          </cell>
          <cell r="N3098">
            <v>99.98</v>
          </cell>
          <cell r="O3098" t="str">
            <v>CERRADO</v>
          </cell>
        </row>
        <row r="3099">
          <cell r="K3099">
            <v>2014191000006</v>
          </cell>
          <cell r="L3099" t="str">
            <v>CONSTRUCCIÓN DE SISTEMAS INDIVIDUALES DE MANEJO Y TRATAMIENTO DE AGUAS RESIDUALES DOMESTICAS PARA LA POBLACIÓN RURAL DEL MUNICIPIO DE BOLÍVAR - CAUCA</v>
          </cell>
          <cell r="M3099">
            <v>100</v>
          </cell>
          <cell r="N3099">
            <v>99.94</v>
          </cell>
          <cell r="O3099" t="str">
            <v>CERRADO</v>
          </cell>
        </row>
        <row r="3100">
          <cell r="K3100">
            <v>2014191000007</v>
          </cell>
          <cell r="L3100" t="str">
            <v>DOTACIÓN Y ACONDICIONAMIENTO DE LA CASA DE LA CULTURA PARA LA PRÁCTICA ARTÍSTICA Y CULTURAL DEL MUNICIPIO BOLÍVAR, CAUCA, OCCIDENTE</v>
          </cell>
          <cell r="M3100">
            <v>100</v>
          </cell>
          <cell r="N3100">
            <v>100</v>
          </cell>
          <cell r="O3100" t="str">
            <v>CERRADO</v>
          </cell>
        </row>
        <row r="3101">
          <cell r="K3101">
            <v>2015191000001</v>
          </cell>
          <cell r="L3101" t="str">
            <v>CONSTRUCCIÓN DEL ESCENARIO POLIFUNCIONAL CUBIERTO PARA LAS PRACTICAS DEPORTIVAS LUDICAS CULTURALES SOCIALES Y ETNICAS DE LA COMUNIDAD DEL CORREGIMIENTO DE SAN JUAN MUNICIPIO DE BOLIVAR CAUCA</v>
          </cell>
          <cell r="M3101">
            <v>99.94</v>
          </cell>
          <cell r="N3101">
            <v>80.75</v>
          </cell>
          <cell r="O3101" t="str">
            <v>TERMINADO</v>
          </cell>
        </row>
        <row r="3102">
          <cell r="K3102">
            <v>2015191000002</v>
          </cell>
          <cell r="L3102" t="str">
            <v>CONSTRUCCIÓN DEL ESCENARIO POLIFUNCIONAL CUBIERTO PARA LAS PRACTICAS DEPORTIVAS LUDICAS CULTURALES Y SOCIALES DE LA COMUNIDAD  DEL CORREGIMIENTO EL CARMEN  MUNICIPIO DE BOLIVAR CAUCA</v>
          </cell>
          <cell r="M3102">
            <v>100</v>
          </cell>
          <cell r="N3102">
            <v>80.66</v>
          </cell>
          <cell r="O3102" t="str">
            <v>TERMINADO</v>
          </cell>
        </row>
        <row r="3103">
          <cell r="K3103">
            <v>2016191000001</v>
          </cell>
          <cell r="L3103" t="str">
            <v>ESTUDIOS Y DISEÑOS PARA LA CONSTRUCCIÓN YUYAY WASI (CASA DEL SABER) DEL  CABILDO INDÍGENA YANACONA DE SAN JUAN - MUNICIPIO DE BOLÍVAR CAUCA</v>
          </cell>
          <cell r="M3103">
            <v>0</v>
          </cell>
          <cell r="N3103">
            <v>0</v>
          </cell>
          <cell r="O3103" t="str">
            <v>SIN CONTRATAR</v>
          </cell>
        </row>
        <row r="3104">
          <cell r="K3104">
            <v>2012003190006</v>
          </cell>
          <cell r="L3104" t="str">
            <v>CONSTRUCCIÓN DE POLIDEPORTIVO VEREDA SAN FRANCISCO MUNICIPIO DE BUENOS AIRES, CAUCA, OCCIDENTE</v>
          </cell>
          <cell r="M3104">
            <v>100</v>
          </cell>
          <cell r="N3104">
            <v>99.95</v>
          </cell>
          <cell r="O3104" t="str">
            <v>PARA CIERRE</v>
          </cell>
        </row>
        <row r="3105">
          <cell r="K3105">
            <v>2012003190007</v>
          </cell>
          <cell r="L3105" t="str">
            <v>MEJORAMIENTO DE 20.3 KMS DE VIAS RURALES, VEREDA CASCAJERO-GUAYABAL Y CATALINA-MIRASOLES-NUEVA GRANADA BUENOS AIRES, CAUCA, OCCIDENTE</v>
          </cell>
          <cell r="M3105">
            <v>97.59</v>
          </cell>
          <cell r="N3105">
            <v>99.9</v>
          </cell>
          <cell r="O3105" t="str">
            <v>PARA CIERRE</v>
          </cell>
        </row>
        <row r="3106">
          <cell r="K3106">
            <v>2012003190012</v>
          </cell>
          <cell r="L3106" t="str">
            <v>CONSTRUCCIÓN DE 46 BATERIAS SANITARIAS CON CASETA, VEREDA EL JAZMIN, MUNICIPIO DE BUENOS AIRES, CAUCA, OCCIDENTE</v>
          </cell>
          <cell r="M3106">
            <v>100</v>
          </cell>
          <cell r="N3106">
            <v>99.83</v>
          </cell>
          <cell r="O3106" t="str">
            <v>CERRADO</v>
          </cell>
        </row>
        <row r="3107">
          <cell r="K3107">
            <v>2012003190015</v>
          </cell>
          <cell r="L3107" t="str">
            <v>CONSTRUCCIÓN DE 4 AULAS EN EL CENTRO EDUCATIVO RÍO MINA VEREDA RÍO MINA  NAYA BUENOS AIRES, CAUCA, OCCIDENTE</v>
          </cell>
          <cell r="M3107">
            <v>100</v>
          </cell>
          <cell r="N3107">
            <v>99.89</v>
          </cell>
          <cell r="O3107" t="str">
            <v>CERRADO</v>
          </cell>
        </row>
        <row r="3108">
          <cell r="K3108">
            <v>2012003190016</v>
          </cell>
          <cell r="L3108" t="str">
            <v>INSTALACIÓN DE LA  CUBIERTA EN EL POLIDEPORTIVO DE HONDURAS  MUNICIPIO DE BUENOS AIRES, CAUCA, OCCIDENTE</v>
          </cell>
          <cell r="M3108">
            <v>100</v>
          </cell>
          <cell r="N3108">
            <v>99.93</v>
          </cell>
          <cell r="O3108" t="str">
            <v>CERRADO</v>
          </cell>
        </row>
        <row r="3109">
          <cell r="K3109">
            <v>2013003190019</v>
          </cell>
          <cell r="L3109" t="str">
            <v>CONSTRUCCIÓN DE UN POLIDEPORTIVO EN EL CORREGIMIENTO LA BALSA, BUENOS AIRES, CAUCA, OCCIDENTE</v>
          </cell>
          <cell r="M3109">
            <v>100</v>
          </cell>
          <cell r="N3109">
            <v>99.91</v>
          </cell>
          <cell r="O3109" t="str">
            <v>PARA CIERRE</v>
          </cell>
        </row>
        <row r="3110">
          <cell r="K3110">
            <v>2013003190020</v>
          </cell>
          <cell r="L3110" t="str">
            <v>CONSTRUCCIÓN DE UN POLIDEPORTIVO EN LA VEREDA LA ESPERANZA BUENOS AIRES, CAUCA, OCCIDENTE</v>
          </cell>
          <cell r="M3110">
            <v>100</v>
          </cell>
          <cell r="N3110">
            <v>99.99</v>
          </cell>
          <cell r="O3110" t="str">
            <v>CERRADO</v>
          </cell>
        </row>
        <row r="3111">
          <cell r="K3111">
            <v>2013003190024</v>
          </cell>
          <cell r="L3111" t="str">
            <v>CONSTRUCCIÓN DE CIEN BATERIAS SANITARIAS EN LAS VEREDAS DE: MAZAMORRERO, SANTA CATALINA, SANTA ROSA Y SAN MIGUEL DEL MUNICIPIO DE BUENOS AIRES, CAUCA</v>
          </cell>
          <cell r="M3111">
            <v>99.98</v>
          </cell>
          <cell r="N3111">
            <v>99.47</v>
          </cell>
          <cell r="O3111" t="str">
            <v>CERRADO</v>
          </cell>
        </row>
        <row r="3112">
          <cell r="K3112">
            <v>2013003190026</v>
          </cell>
          <cell r="L3112" t="str">
            <v>CONSTRUCCIÓN TANQUE DE ALMACENAMIENTO PARA EL ACUEDUCTO LA ALSACIA - LA ESPERANZA, MUNICIPIO DE BUENOS AIRES, CAUCA</v>
          </cell>
          <cell r="M3112">
            <v>100</v>
          </cell>
          <cell r="N3112">
            <v>98.6</v>
          </cell>
          <cell r="O3112" t="str">
            <v>PARA CIERRE</v>
          </cell>
        </row>
        <row r="3113">
          <cell r="K3113">
            <v>2013003190035</v>
          </cell>
          <cell r="L3113" t="str">
            <v>MANTENIMIENTO DE 10 KM DE VIA RURAL DESDE BELLOHORIZONTE HASTA LAS DELICIAS, MUNICIPIO DE BUENOS AIRES, CAUCA, OCCIDENTE</v>
          </cell>
          <cell r="M3113">
            <v>100</v>
          </cell>
          <cell r="N3113">
            <v>98.59</v>
          </cell>
          <cell r="O3113" t="str">
            <v>CERRADO</v>
          </cell>
        </row>
        <row r="3114">
          <cell r="K3114">
            <v>2013003190040</v>
          </cell>
          <cell r="L3114" t="str">
            <v>CONSTRUCCIÓN ACUEDUCTO INTERVEREDAL EL CERAL, MUNICIPIO DE BUENOS AIRES, CAUCA</v>
          </cell>
          <cell r="M3114">
            <v>100</v>
          </cell>
          <cell r="N3114">
            <v>102.63</v>
          </cell>
          <cell r="O3114" t="str">
            <v>TERMINADO</v>
          </cell>
        </row>
        <row r="3115">
          <cell r="K3115">
            <v>2015003190033</v>
          </cell>
          <cell r="L3115" t="str">
            <v>FORTALECIMIENTO ORGANIZACIONAL EN EL SECTOR AGROPECUARIO DEL MUNICIPIO DE BUENOS AIRES, CAUCA</v>
          </cell>
          <cell r="M3115">
            <v>100</v>
          </cell>
          <cell r="N3115">
            <v>99.49</v>
          </cell>
          <cell r="O3115" t="str">
            <v>PARA CIERRE</v>
          </cell>
        </row>
        <row r="3116">
          <cell r="K3116">
            <v>2015003190036</v>
          </cell>
          <cell r="L3116" t="str">
            <v>CONSTRUCCIÓN POLIDEPORTIVO CUBIERTO SOBRE ESTRUCTURA METÁLICA, CABECERA CORREGIMENTAL DE PALO BLANCO MUNICIPIO DE BUENOS AIRES, CAUCA</v>
          </cell>
          <cell r="M3116">
            <v>85.76</v>
          </cell>
          <cell r="N3116">
            <v>87.26</v>
          </cell>
          <cell r="O3116" t="str">
            <v>CONTRATADO EN EJECUCIÓN</v>
          </cell>
        </row>
        <row r="3117">
          <cell r="K3117">
            <v>2015003190040</v>
          </cell>
          <cell r="L3117" t="str">
            <v>REMODELACIÓN DEL PARQUE PRINCIPAL DEL MUNICIPIO DE BUENOS AIRES - DEPARTAMENTO DEL CAUCA</v>
          </cell>
          <cell r="M3117">
            <v>80.489999999999995</v>
          </cell>
          <cell r="N3117">
            <v>73.64</v>
          </cell>
          <cell r="O3117" t="str">
            <v>CONTRATADO EN EJECUCIÓN</v>
          </cell>
        </row>
        <row r="3118">
          <cell r="K3118">
            <v>2015191100001</v>
          </cell>
          <cell r="L3118" t="str">
            <v>FORTALECIMIENTO DEL PROCESO ETNOEDUCATIVO EN EL MUNICIPIO DE BUENOS AIRES – CAUCA. BUENOS AIRES, CAUCA,</v>
          </cell>
          <cell r="M3118">
            <v>0</v>
          </cell>
          <cell r="N3118">
            <v>0</v>
          </cell>
          <cell r="O3118" t="str">
            <v>EN PROCESO DE CONTRATACIÓN</v>
          </cell>
        </row>
        <row r="3119">
          <cell r="K3119">
            <v>2015191100002</v>
          </cell>
          <cell r="L3119" t="str">
            <v>CONSTRUCCIÓN DE UN ESPACIO FISICO EN LA CABECERA MUNICIPAL PARA LAS PRACTICAS DE DIVERSAS MANIFESTACIONES ARTISTICAS Y CULTURALES BUENOS AIRES, CAUCA</v>
          </cell>
          <cell r="M3119">
            <v>49.85</v>
          </cell>
          <cell r="N3119">
            <v>0</v>
          </cell>
          <cell r="O3119" t="str">
            <v>CONTRATADO EN EJECUCIÓN</v>
          </cell>
        </row>
        <row r="3120">
          <cell r="K3120">
            <v>2015191100004</v>
          </cell>
          <cell r="L3120" t="str">
            <v>CONSTRUCCIÓN DEL RAMAL DEL ACUEDUCTO DE LA VEREDA DE AURES  MUNICIPIO DE BUENOS AIRES, CAUCA</v>
          </cell>
          <cell r="M3120">
            <v>8.76</v>
          </cell>
          <cell r="N3120">
            <v>0</v>
          </cell>
          <cell r="O3120" t="str">
            <v>CONTRATADO EN EJECUCIÓN</v>
          </cell>
        </row>
        <row r="3121">
          <cell r="K3121">
            <v>2015191100005</v>
          </cell>
          <cell r="L3121" t="str">
            <v>REHABILITACIÓN DE LA QUEBRADA AGUA FRIA EL CORREGIMIENTO DE LA BALSA BUENOS AIRES, CAUCA, OCCIDENTE</v>
          </cell>
          <cell r="M3121">
            <v>0</v>
          </cell>
          <cell r="N3121">
            <v>0</v>
          </cell>
          <cell r="O3121" t="str">
            <v>EN PROCESO DE CONTRATACIÓN</v>
          </cell>
        </row>
        <row r="3122">
          <cell r="K3122">
            <v>2015191100006</v>
          </cell>
          <cell r="L3122" t="str">
            <v>CONSTRUCCIÓN DE BOCATOMA Y LINEA DE ADUCCIÓN DEL ACUEDUCTO INTERVEREDAL DE LA ALSACIA MUNICIPIO BUENOS AIRES - DEPARTAMENTO CAUCA</v>
          </cell>
          <cell r="M3122">
            <v>32.53</v>
          </cell>
          <cell r="N3122">
            <v>0</v>
          </cell>
          <cell r="O3122" t="str">
            <v>CONTRATADO EN EJECUCIÓN</v>
          </cell>
        </row>
        <row r="3123">
          <cell r="K3123">
            <v>2015191100007</v>
          </cell>
          <cell r="L3123" t="str">
            <v>CONSTRUCCIÓN POLIDEPORTIVO CUBIERTO SOBRE ESTRUCTURA METALICA, CABECERA CORREGIMENTAL DEL CERAL, MUNICIPIO DE BUENOS AIRES, CAUCA</v>
          </cell>
          <cell r="M3123">
            <v>0</v>
          </cell>
          <cell r="N3123">
            <v>0</v>
          </cell>
          <cell r="O3123" t="str">
            <v>SIN CONTRATAR</v>
          </cell>
        </row>
        <row r="3124">
          <cell r="K3124">
            <v>2015191100008</v>
          </cell>
          <cell r="L3124" t="str">
            <v>OPTIMIZACIÓN DEL ACUEDUCTO DE LA VEREDA SAN JERONIMO MUNICIPIO DE BUENOS AIRES - CAUCA</v>
          </cell>
          <cell r="M3124">
            <v>16.05</v>
          </cell>
          <cell r="N3124">
            <v>0</v>
          </cell>
          <cell r="O3124" t="str">
            <v>CONTRATADO EN EJECUCIÓN</v>
          </cell>
        </row>
        <row r="3125">
          <cell r="K3125">
            <v>2013191300001</v>
          </cell>
          <cell r="L3125" t="str">
            <v>REHABILITACIÓN DE PAVIMENTO RIGIDO DEL BARRIO AGUACATAL EN LA CABECERA MUNICIPAL DE CAJIBÍO, CAUCA, OCCIDENTE</v>
          </cell>
          <cell r="M3125">
            <v>0</v>
          </cell>
          <cell r="N3125">
            <v>0</v>
          </cell>
          <cell r="O3125" t="str">
            <v>SIN CONTRATAR</v>
          </cell>
        </row>
        <row r="3126">
          <cell r="K3126">
            <v>2013191300002</v>
          </cell>
          <cell r="L3126" t="str">
            <v>FORTALECIMIENTO DEL CULTIVO DE LA GUAYABA PERA TIPO ICA 1 EN LA VEREDA LA VENTA DEL MUNICIPIO CAJIBÍO, CAUCA, OCCIDENTE</v>
          </cell>
          <cell r="M3126">
            <v>100</v>
          </cell>
          <cell r="N3126">
            <v>99.99</v>
          </cell>
          <cell r="O3126" t="str">
            <v>CERRADO</v>
          </cell>
        </row>
        <row r="3127">
          <cell r="K3127">
            <v>2013191300003</v>
          </cell>
          <cell r="L3127" t="str">
            <v>ESTUDIOS Y DISEÑOS PARA DETERMINAR LA VIABILIDAD DE LA CONSTRUCCIÓN DE UN HOSPITAL NIVEL I EN EL MUNICIPIO DE CAJIBÍO, CAUCA, OCCIDENTE</v>
          </cell>
          <cell r="M3127">
            <v>21</v>
          </cell>
          <cell r="N3127">
            <v>49.73</v>
          </cell>
          <cell r="O3127" t="str">
            <v>CONTRATADO EN EJECUCIÓN</v>
          </cell>
        </row>
        <row r="3128">
          <cell r="K3128">
            <v>2014191300001</v>
          </cell>
          <cell r="L3128" t="str">
            <v>REFORESTACIÓN DE BOSQUE PROTECTOR, NATIVO Y PRODUCTOR EN 140 HECTÁREAS DE 7 CORREGIMIENTOS DEL MUNICIPIO DE CAJIBÍO, CAUCA, OCCIDENTE</v>
          </cell>
          <cell r="M3128">
            <v>100</v>
          </cell>
          <cell r="N3128">
            <v>55.85</v>
          </cell>
          <cell r="O3128" t="str">
            <v>TERMINADO</v>
          </cell>
        </row>
        <row r="3129">
          <cell r="K3129">
            <v>2014191300002</v>
          </cell>
          <cell r="L3129" t="str">
            <v>MEJORAMIENTO DE 6,2 KM DE  LA VÍA CARMELO - ALTAMIRA DEL MUNICIPIO DE CAJIBÍO, CAUCA, OCCIDENTE</v>
          </cell>
          <cell r="M3129">
            <v>100</v>
          </cell>
          <cell r="N3129">
            <v>99.69</v>
          </cell>
          <cell r="O3129" t="str">
            <v>TERMINADO</v>
          </cell>
        </row>
        <row r="3130">
          <cell r="K3130">
            <v>2014191300003</v>
          </cell>
          <cell r="L3130" t="str">
            <v>ADECUACIÓN DE LA VÍA CASAS BAJAS - RECUERDO EN EL MUNICIPIO DE CAJIBÍO, CAUCA, OCCIDENTE</v>
          </cell>
          <cell r="M3130">
            <v>100</v>
          </cell>
          <cell r="N3130">
            <v>99.69</v>
          </cell>
          <cell r="O3130" t="str">
            <v>TERMINADO</v>
          </cell>
        </row>
        <row r="3131">
          <cell r="K3131">
            <v>2014191300004</v>
          </cell>
          <cell r="L3131" t="str">
            <v>ACTUALIZACIÓN DEL PLAN BASICO DE ORDENAMIENTO TERRITORIAL DEL MUNICIPIO DE CAJIBÍO, CAUCA, OCCIDENTE</v>
          </cell>
          <cell r="M3131">
            <v>100</v>
          </cell>
          <cell r="N3131">
            <v>78.540000000000006</v>
          </cell>
          <cell r="O3131" t="str">
            <v>TERMINADO</v>
          </cell>
        </row>
        <row r="3132">
          <cell r="K3132">
            <v>2014191300005</v>
          </cell>
          <cell r="L3132" t="str">
            <v>MEJORAMIENTO DE LA INFRAESTRUCTURA EDUCATIVA PARA LOS CABILDOS INDÍGENAS DE KURAK CHAK Y COFRADIA EN EL MUNICIPIO DE CAJIBÍO, CAUCA, OCCIDENTE</v>
          </cell>
          <cell r="M3132">
            <v>100</v>
          </cell>
          <cell r="N3132">
            <v>99.99</v>
          </cell>
          <cell r="O3132" t="str">
            <v>TERMINADO</v>
          </cell>
        </row>
        <row r="3133">
          <cell r="K3133">
            <v>2014191300006</v>
          </cell>
          <cell r="L3133" t="str">
            <v>IMPLEMENTACIÓN DEL PLAN MAESTRO DE ALCANTARILLADO EN EL CENTRO POBLADO DEL CORREGIMIENTO LA PEDREGOSA DEL MUNICIPIO DE CAJIBÍO, CAUCA, OCCIDENTE</v>
          </cell>
          <cell r="M3133">
            <v>50</v>
          </cell>
          <cell r="N3133">
            <v>0</v>
          </cell>
          <cell r="O3133" t="str">
            <v>CONTRATADO EN EJECUCIÓN</v>
          </cell>
        </row>
        <row r="3134">
          <cell r="K3134">
            <v>2014191300007</v>
          </cell>
          <cell r="L3134" t="str">
            <v>IMPLEMENTACIÓN DE UN SISTEMA DE RIEGO PARA EL FORTALECIMIENTO DEL CULTIVO DE LULO EN EL CORREGIMIENTO EL CARMELO DEL  MUNICIPIO DE CAJIBÍO, CAUCA, OCCIDENTE</v>
          </cell>
          <cell r="M3134">
            <v>100</v>
          </cell>
          <cell r="N3134">
            <v>100</v>
          </cell>
          <cell r="O3134" t="str">
            <v>CERRADO</v>
          </cell>
        </row>
        <row r="3135">
          <cell r="K3135">
            <v>2014191300009</v>
          </cell>
          <cell r="L3135" t="str">
            <v>MEJORAMIENTO EN PLACA HUELLA DE LA VÍA DEL BARRIO CHAYANNI DE LA CABECERA MUNICIPAL DE CAJIBÍO, CAUCA, OCCIDENTE</v>
          </cell>
          <cell r="M3135">
            <v>100</v>
          </cell>
          <cell r="N3135">
            <v>99.86</v>
          </cell>
          <cell r="O3135" t="str">
            <v>TERMINADO</v>
          </cell>
        </row>
        <row r="3136">
          <cell r="K3136">
            <v>2014191300010</v>
          </cell>
          <cell r="L3136" t="str">
            <v>CONSTRUCCIÓN DE SIETE CENTROS CULTURALES EN EL MUNICIPIO DE CAJIBÍO, CAUCA, OCCIDENTE</v>
          </cell>
          <cell r="M3136">
            <v>100</v>
          </cell>
          <cell r="N3136">
            <v>87.75</v>
          </cell>
          <cell r="O3136" t="str">
            <v>TERMINADO</v>
          </cell>
        </row>
        <row r="3137">
          <cell r="K3137">
            <v>2014191300011</v>
          </cell>
          <cell r="L3137" t="str">
            <v>IMPLEMENTACIÓN DE LA RUTA DEL AGUA EN LA FINCA SAN ANTONIO DEL CONSEJO COMUNITARIO PALENQUE RAICES AFRICANAS EN EL MUNICIPIO DE CAJIBÍO, CAUCA, OCCIDENTE</v>
          </cell>
          <cell r="M3137">
            <v>18</v>
          </cell>
          <cell r="N3137">
            <v>67.36</v>
          </cell>
          <cell r="O3137" t="str">
            <v>CONTRATADO EN EJECUCIÓN</v>
          </cell>
        </row>
        <row r="3138">
          <cell r="K3138">
            <v>2014191300012</v>
          </cell>
          <cell r="L3138" t="str">
            <v>MEJORAMIENTO DE LAS VIAS LA CLAUDIA; LOMA LARGA - LA CASETA Y CASAS BAJAS - LA CRUZ EN EL MUNICIPIO DE CAJIBÍO, CAUCA, OCCIDENTE</v>
          </cell>
          <cell r="M3138">
            <v>100</v>
          </cell>
          <cell r="N3138">
            <v>7.01</v>
          </cell>
          <cell r="O3138" t="str">
            <v>TERMINADO</v>
          </cell>
        </row>
        <row r="3139">
          <cell r="K3139">
            <v>2015191300001</v>
          </cell>
          <cell r="L3139" t="str">
            <v>MEJORAMIENTO DE LAS VIAS LA PAZMATAPALO,SANGABRIEL-LA FLORESTA,CARMELO-LAS DELICIAS Y PEDREGOSA-BUENAVISTA(ELCIDRAL) EN EL MUNICIPIO CAJIBÍO, CAUCA, OCCIDENTE</v>
          </cell>
          <cell r="M3139">
            <v>50</v>
          </cell>
          <cell r="N3139">
            <v>83.93</v>
          </cell>
          <cell r="O3139" t="str">
            <v>CONTRATADO EN EJECUCIÓN</v>
          </cell>
        </row>
        <row r="3140">
          <cell r="K3140">
            <v>2015191300002</v>
          </cell>
          <cell r="L3140" t="str">
            <v>CONSTRUCCIÓN EN PLACA HUELLA DE LA VIA DEL PARQUE CENTRAL DEL CENTRO POBLADO DEL CORREGIMIENTO EL CARMELO MUNICIPIO DE CAJIBÍO, CAUCA, OCCIDENTE</v>
          </cell>
          <cell r="M3140">
            <v>50</v>
          </cell>
          <cell r="N3140">
            <v>80.78</v>
          </cell>
          <cell r="O3140" t="str">
            <v>CONTRATADO EN EJECUCIÓN</v>
          </cell>
        </row>
        <row r="3141">
          <cell r="K3141">
            <v>2013003190028</v>
          </cell>
          <cell r="L3141" t="str">
            <v>SANEAMIENTO BASICO DE LAS VIVIENDAS DE CALDONO, DEPARTAMENTO DEL CAUCA, DENTRO DE LA CONVOCATORIA DEL BANCO AGRARIO DE COLOMBIA</v>
          </cell>
          <cell r="M3141">
            <v>100</v>
          </cell>
          <cell r="N3141">
            <v>100</v>
          </cell>
          <cell r="O3141" t="str">
            <v>TERMINADO</v>
          </cell>
        </row>
        <row r="3142">
          <cell r="K3142">
            <v>2013003190022</v>
          </cell>
          <cell r="L3142" t="str">
            <v>MEJORAMIENTO DE LAS VIAS PANAMERICANA-VENTANAS-SANTA BARBARA-BUENA VISTA-CIDRAL-ORIENTE-LA ESPERANZA Y CABUYAL-LA ISLA EN LA ZONA RURAL DEL MUNICIPIO DE CALDONO, CAUCA, OCCIDENTE</v>
          </cell>
          <cell r="M3142">
            <v>100</v>
          </cell>
          <cell r="N3142">
            <v>100</v>
          </cell>
          <cell r="O3142" t="str">
            <v>TERMINADO</v>
          </cell>
        </row>
        <row r="3143">
          <cell r="K3143">
            <v>2013003190036</v>
          </cell>
          <cell r="L3143" t="str">
            <v>MEJORAMIENTO DE LAS VIAS GRANADILLO-SANJUANITO-MIRADOR,VIA PRINCIPAL EL CENTRO,VIAEL CRUCERO EL ROSARIO-PRIMAVERA-BUENAVISTA-LAAGUADA ,VIA VEREDA EL TABLON,VIA VEREDA EL ROSAL EN LA ZONA RURAL DEL MUNICIPIO DE CALDONO</v>
          </cell>
          <cell r="M3143">
            <v>100</v>
          </cell>
          <cell r="N3143">
            <v>94.69</v>
          </cell>
          <cell r="O3143" t="str">
            <v>TERMINADO</v>
          </cell>
        </row>
        <row r="3144">
          <cell r="K3144">
            <v>2015003190001</v>
          </cell>
          <cell r="L3144" t="str">
            <v>IMPLEMENTACIÓN 126 UNIDADES PRODUCTIVAS AGROPECUARIAS AVICOLAS COMO ESTRATÉGIA PARA DISMINUIR LOS NIVELES DE POBREZA EN EL MUNICIPIO DE CALDONO DEPARTAMENTO DEL CAUCA</v>
          </cell>
          <cell r="M3144">
            <v>100</v>
          </cell>
          <cell r="N3144">
            <v>99.79</v>
          </cell>
          <cell r="O3144" t="str">
            <v>PARA CIERRE</v>
          </cell>
        </row>
        <row r="3145">
          <cell r="K3145">
            <v>2015003190011</v>
          </cell>
          <cell r="L3145" t="str">
            <v>MEJORAMIENTO DE INFRAESTRUCTURA DE LAS VIVIENDAS EN LA CABECERA MUNICIPAL DE CALDONO, CAUCA</v>
          </cell>
          <cell r="M3145">
            <v>99.78</v>
          </cell>
          <cell r="N3145">
            <v>93.49</v>
          </cell>
          <cell r="O3145" t="str">
            <v>TERMINADO</v>
          </cell>
        </row>
        <row r="3146">
          <cell r="K3146">
            <v>2015003190012</v>
          </cell>
          <cell r="L3146" t="str">
            <v>MEJORAMIENTO DE LAS VIAS STA BARBARA - BUENA VISTA,STA BARBARA - SIBERIA, LA VENTA - EL DARIEN, QUINGOS - ORIENTE LA ESPERANZA, EN LA ZONA RURAL  DEL MUNICIPIO DE CALDONO, CAUCA</v>
          </cell>
          <cell r="M3146">
            <v>100</v>
          </cell>
          <cell r="N3146">
            <v>99.74</v>
          </cell>
          <cell r="O3146" t="str">
            <v>PARA CIERRE</v>
          </cell>
        </row>
        <row r="3147">
          <cell r="K3147">
            <v>2015003190027</v>
          </cell>
          <cell r="L3147" t="str">
            <v>CONSTRUCCIÓN PUENTE QUEBRADA NARVAEZ( VEREDA MONTERILLA) EN EL MUNICIPIO DE CALDONO - CAUCA.</v>
          </cell>
          <cell r="M3147">
            <v>100</v>
          </cell>
          <cell r="N3147">
            <v>93.46</v>
          </cell>
          <cell r="O3147" t="str">
            <v>TERMINADO</v>
          </cell>
        </row>
        <row r="3148">
          <cell r="K3148">
            <v>2015003190028</v>
          </cell>
          <cell r="L3148" t="str">
            <v>CONSTRUCCIÓN CUBIERTA METALICA PARA CANCHA MULTIPLE EN LA VEREDA EL SOCORRO MUNICIPIO DE CALDONO- CAUCA</v>
          </cell>
          <cell r="M3148">
            <v>23.74</v>
          </cell>
          <cell r="N3148">
            <v>0</v>
          </cell>
          <cell r="O3148" t="str">
            <v>CONTRATADO EN EJECUCIÓN</v>
          </cell>
        </row>
        <row r="3149">
          <cell r="K3149">
            <v>2015003190029</v>
          </cell>
          <cell r="L3149" t="str">
            <v>MEJORAMIENTO CANCHAS DE FUTBOL:PESCADOR,SANTA BARBARA,CRUCERO DEL ROSARIO Y CABECERA MUNICIPAL DE CALDONO, DEPARTAMENTO DEL CAUCA</v>
          </cell>
          <cell r="M3149">
            <v>0</v>
          </cell>
          <cell r="N3149">
            <v>0</v>
          </cell>
          <cell r="O3149" t="str">
            <v>SIN CONTRATAR</v>
          </cell>
        </row>
        <row r="3150">
          <cell r="K3150">
            <v>2015003190034</v>
          </cell>
          <cell r="L3150" t="str">
            <v>RESTAURACIÓN Y MODERNIZACIÓN DE LA INFRAESTUCTURA DEL CENTRO RECREATIVO DEL MUNICIPIO DE CALDONO,  CAUCA</v>
          </cell>
          <cell r="M3150">
            <v>100</v>
          </cell>
          <cell r="N3150">
            <v>94.89</v>
          </cell>
          <cell r="O3150" t="str">
            <v>TERMINADO</v>
          </cell>
        </row>
        <row r="3151">
          <cell r="K3151">
            <v>2015003190056</v>
          </cell>
          <cell r="L3151" t="str">
            <v>MEJORAMIENTO DE DOS TRAMOS VIALES:TRAMO1:CERRO ALTO,PLAN ZUÑIGA, LA AGUADA, BETANIA, LA MARIA, TRAMO 2: EL SALADO, ALTAMIRA CALDONO, CAUCA</v>
          </cell>
          <cell r="M3151">
            <v>0</v>
          </cell>
          <cell r="N3151">
            <v>0</v>
          </cell>
          <cell r="O3151" t="str">
            <v>EN PROCESO DE CONTRATACIÓN</v>
          </cell>
        </row>
        <row r="3152">
          <cell r="K3152">
            <v>2016003190004</v>
          </cell>
          <cell r="L3152" t="str">
            <v>MEJORAMIENTO CANCHAS DE FUTBOL: PESCADOR, CRUCERO DEL ROSARIO Y CABECERA MUNICIPAL DE CALDONO, CAUCA.</v>
          </cell>
          <cell r="M3152">
            <v>0</v>
          </cell>
          <cell r="N3152">
            <v>0</v>
          </cell>
          <cell r="O3152" t="str">
            <v>SIN CONTRATAR</v>
          </cell>
        </row>
        <row r="3153">
          <cell r="K3153">
            <v>2012191420001</v>
          </cell>
          <cell r="L3153" t="str">
            <v>CONSTRUCCIÓN PLANTA DE TRATAMIENTO DE AGUA POTABLE PARA EL SISTEMA DE ACUEDUCTO DE LA VEREDA MORALES RESGUARDO INDIGENA DE HUELLAS EN EL MUNICIPIO DE CALOTO DEPARTAMENTO DEL CAUCA</v>
          </cell>
          <cell r="M3153">
            <v>0</v>
          </cell>
          <cell r="N3153">
            <v>95.07</v>
          </cell>
          <cell r="O3153" t="str">
            <v>CONTRATADO EN EJECUCIÓN</v>
          </cell>
        </row>
        <row r="3154">
          <cell r="K3154">
            <v>2013191420001</v>
          </cell>
          <cell r="L3154" t="str">
            <v>AMPLIACIÓN DEL SERVICIO ELECTRICO EN EL OCCIDENTE DE CALOTO CAUCA</v>
          </cell>
          <cell r="M3154">
            <v>100</v>
          </cell>
          <cell r="N3154">
            <v>100</v>
          </cell>
          <cell r="O3154" t="str">
            <v>CERRADO</v>
          </cell>
        </row>
        <row r="3155">
          <cell r="K3155">
            <v>2013191420002</v>
          </cell>
          <cell r="L3155" t="str">
            <v>MEJORAMIENTO DE VIVIENDA DISPERSA URBANA Y RURAL EN EL MUNICIPIO DE CALOTO, CAUCA, OCCIDENTE</v>
          </cell>
          <cell r="M3155">
            <v>100</v>
          </cell>
          <cell r="N3155">
            <v>100</v>
          </cell>
          <cell r="O3155" t="str">
            <v>TERMINADO</v>
          </cell>
        </row>
        <row r="3156">
          <cell r="K3156">
            <v>2013191420003</v>
          </cell>
          <cell r="L3156" t="str">
            <v>CONSTRUCCIÓN DE UNA CANCHA SINTETICA EN LA VEREDA LA ARROBLEDA EN EL MUNICIPIO DE CALOTO, CAUCA, OCCIDENTE</v>
          </cell>
          <cell r="M3156">
            <v>100</v>
          </cell>
          <cell r="N3156">
            <v>100</v>
          </cell>
          <cell r="O3156" t="str">
            <v>CERRADO</v>
          </cell>
        </row>
        <row r="3157">
          <cell r="K3157">
            <v>2013000030136</v>
          </cell>
          <cell r="L3157" t="str">
            <v>CONSTRUCCIÓN DE VIVIENDAS DE INTERES SOCIAL RURAL MODALIDAD DISPERSA EN MUNICIPIOS DEL DEPARTAMENTO DEL CAUCA, OCCIDENTE</v>
          </cell>
          <cell r="M3157">
            <v>54.21</v>
          </cell>
          <cell r="N3157">
            <v>62.95</v>
          </cell>
          <cell r="O3157" t="str">
            <v>CONTRATADO EN EJECUCIÓN</v>
          </cell>
        </row>
        <row r="3158">
          <cell r="K3158">
            <v>2014000030089</v>
          </cell>
          <cell r="L3158" t="str">
            <v>CONSTRUCCIÓN DE VIVIENDA DE INTERES SOCIAL RURAL - PACTO AGRARIO EN MUNICIPIOS DEL DEPARTAMENTO DEL CAUCA, OCCIDENTE</v>
          </cell>
          <cell r="M3158">
            <v>0</v>
          </cell>
          <cell r="N3158">
            <v>0</v>
          </cell>
          <cell r="O3158" t="str">
            <v>CONTRATADO SIN ACTA DE INICIO</v>
          </cell>
        </row>
        <row r="3159">
          <cell r="K3159">
            <v>2012000030048</v>
          </cell>
          <cell r="L3159" t="str">
            <v>FORTALECIMIENTO DE LA CAFICULTURA CAUCANA COMO UNA OPORTUNIDAD EN EL PACTO SOCIAL A DESARROLLARSE EN 30 MUNICIPIOS CAFETEROS Y CON UNA COBERTURA TOTAL DE 47.340 FAMILIA EN TRES LÍNEAS DE ACCIÓN</v>
          </cell>
          <cell r="M3159">
            <v>80.150000000000006</v>
          </cell>
          <cell r="N3159">
            <v>22.32</v>
          </cell>
          <cell r="O3159" t="str">
            <v>CONTRATADO EN EJECUCIÓN</v>
          </cell>
        </row>
        <row r="3160">
          <cell r="K3160">
            <v>2012000030049</v>
          </cell>
          <cell r="L3160" t="str">
            <v>IMPLEMENTACIÓN DE UN MODELO INNOVADOR DE ACCESO Y PERMANENCIA EN EDUCACIÓN TÉCNICA, PROFESIONAL Y TECNOLÓGICA Y EMPLEABILIDAD EN EL NORTE DEL CAUCA</v>
          </cell>
          <cell r="M3160">
            <v>27.32</v>
          </cell>
          <cell r="N3160">
            <v>41.28</v>
          </cell>
          <cell r="O3160" t="str">
            <v>CONTRATADO EN EJECUCIÓN</v>
          </cell>
        </row>
        <row r="3161">
          <cell r="K3161">
            <v>2012000030050</v>
          </cell>
          <cell r="L3161" t="str">
            <v>FORTALECIMIENTO DE LA CALIDAD DE LA EDUCACIÓN BÁSICA Y MEDIA EN 64 INSTITUCIONES EDUCATIVAS DE BAJO LOGRO EN 13 MUNICIPIOS DEL NORTE DEL CAUCA - CONTRATO PLAN</v>
          </cell>
          <cell r="M3161">
            <v>20.83</v>
          </cell>
          <cell r="N3161">
            <v>41.04</v>
          </cell>
          <cell r="O3161" t="str">
            <v>CONTRATADO EN EJECUCIÓN</v>
          </cell>
        </row>
        <row r="3162">
          <cell r="K3162">
            <v>2012000030051</v>
          </cell>
          <cell r="L3162" t="str">
            <v>INCREMENTO DE LA COMPETITIVIDAD DE LA CADENA LÁCTEA EN CATORCE (14) MUNICIPIOS DEL DEPARTAMENTO DEL CAUCA</v>
          </cell>
          <cell r="M3162">
            <v>97.61</v>
          </cell>
          <cell r="N3162">
            <v>87.63</v>
          </cell>
          <cell r="O3162" t="str">
            <v>CONTRATADO EN EJECUCIÓN</v>
          </cell>
        </row>
        <row r="3163">
          <cell r="K3163">
            <v>2012000030052</v>
          </cell>
          <cell r="L3163" t="str">
            <v>INSTALACIÓN DE 4000 HECTÁREAS DE CACAO, BAJO UN SISTEMA AGROFORESTAL ASOCIADO A CULTIVOS ALIMENTARIOS EN EL DEPARTAMENTO, CAUCA</v>
          </cell>
          <cell r="M3163">
            <v>49.09</v>
          </cell>
          <cell r="N3163">
            <v>44.84</v>
          </cell>
          <cell r="O3163" t="str">
            <v>CONTRATADO EN EJECUCIÓN</v>
          </cell>
        </row>
        <row r="3164">
          <cell r="K3164">
            <v>2012000030054</v>
          </cell>
          <cell r="L3164" t="str">
            <v>PREVENCIÓN USO Y MANEJO DEL AGUA Y SU RELACION CON ENFERMEDADES INFECIOSAS EMERGENTES EN EL DEPARTAMENTO DEL CAUCA CAUCA, OCCIDENTE</v>
          </cell>
          <cell r="M3164">
            <v>30.15</v>
          </cell>
          <cell r="N3164">
            <v>35.67</v>
          </cell>
          <cell r="O3164" t="str">
            <v>CONTRATADO EN EJECUCIÓN</v>
          </cell>
        </row>
        <row r="3165">
          <cell r="K3165">
            <v>2012000030055</v>
          </cell>
          <cell r="L3165" t="str">
            <v>PREVENCIÓN PROGRAMA INTEGRAL PARA LA PREVENCIÓN DE CÁNCER DE CUELLO UTERINO DOCE MUNICIPIOS, CAUCA,</v>
          </cell>
          <cell r="M3165">
            <v>59.82</v>
          </cell>
          <cell r="N3165">
            <v>61.85</v>
          </cell>
          <cell r="O3165" t="str">
            <v>CONTRATADO EN EJECUCIÓN</v>
          </cell>
        </row>
        <row r="3166">
          <cell r="K3166">
            <v>2012000030057</v>
          </cell>
          <cell r="L3166" t="str">
            <v>CONSTRUCCIÓN PAVIMENTO DE LA VÍA 25CC16 LA VENTA - LA CAPILLA - LA PRIMAVERA, ENTRE EL PR 0+000 AL PR 0+700, MUNICIPIO CAJIBÍO, CAUCA, OCCIDENTE</v>
          </cell>
          <cell r="M3166">
            <v>99.95</v>
          </cell>
          <cell r="N3166">
            <v>100</v>
          </cell>
          <cell r="O3166" t="str">
            <v>PARA CIERRE</v>
          </cell>
        </row>
        <row r="3167">
          <cell r="K3167">
            <v>2012000030058</v>
          </cell>
          <cell r="L3167" t="str">
            <v>CONSTRUCCIÓN DEL PAVIMENTO RIGIDO VÍA 20CC07 COCONUCO - TERMALES AGUA HIRVIENDO, MUNICIPIO DE PURACÉ, CAUCA, OCCIDENTE</v>
          </cell>
          <cell r="M3167">
            <v>99.98</v>
          </cell>
          <cell r="N3167">
            <v>99.98</v>
          </cell>
          <cell r="O3167" t="str">
            <v>TERMINADO</v>
          </cell>
        </row>
        <row r="3168">
          <cell r="K3168">
            <v>2012000030059</v>
          </cell>
          <cell r="L3168" t="str">
            <v>CONSTRUCCIÓN DE PAVIMENTO  EN LA VÍA 25ACC01 HIGUERONES – FLORENCIA, CAUCA, OCCIDENTE</v>
          </cell>
          <cell r="M3168">
            <v>99.5</v>
          </cell>
          <cell r="N3168">
            <v>98.94</v>
          </cell>
          <cell r="O3168" t="str">
            <v>CONTRATADO EN EJECUCIÓN</v>
          </cell>
        </row>
        <row r="3169">
          <cell r="K3169">
            <v>2012000030060</v>
          </cell>
          <cell r="L3169" t="str">
            <v>CONSTRUCCIÓN DEL PAVIMENTO FLEXIBLE DE LA VÍA TIMBIO - PAISPAMBA, MUNICIPIO DE SOTARA, CAUCA, OCCIDENTE</v>
          </cell>
          <cell r="M3169">
            <v>98.88</v>
          </cell>
          <cell r="N3169">
            <v>91.37</v>
          </cell>
          <cell r="O3169" t="str">
            <v>CONTRATADO EN EJECUCIÓN</v>
          </cell>
        </row>
        <row r="3170">
          <cell r="K3170">
            <v>2012000030078</v>
          </cell>
          <cell r="L3170" t="str">
            <v>FORTALECIMIENTO DE LA AGROINDUSTRIA PANELERA EN EL DEPARTAMENTO DEL CAUCA 2012-2015</v>
          </cell>
          <cell r="M3170">
            <v>65.31</v>
          </cell>
          <cell r="N3170">
            <v>83.85</v>
          </cell>
          <cell r="O3170" t="str">
            <v>CONTRATADO EN EJECUCIÓN</v>
          </cell>
        </row>
        <row r="3171">
          <cell r="K3171">
            <v>2012000030089</v>
          </cell>
          <cell r="L3171" t="str">
            <v>APOYO CONSOLIDAR LA ACTIVIDAD PRODUCTIVA DE LA QUINUA, MEDIANTE EL FORTALECIMIENTO DE LA CADENA PRODUCTIVA CAUCA, OCCIDENTE</v>
          </cell>
          <cell r="M3171">
            <v>79.19</v>
          </cell>
          <cell r="N3171">
            <v>73.42</v>
          </cell>
          <cell r="O3171" t="str">
            <v>CONTRATADO EN EJECUCIÓN</v>
          </cell>
        </row>
        <row r="3172">
          <cell r="K3172">
            <v>2012000030098</v>
          </cell>
          <cell r="L3172" t="str">
            <v>FORTALECIMIENTO DE LOS PEC EN EL MARCO DEL SISTEMA EDUCATIVO INDÍGENA PROPIO EN LA INSTITUCIONES EDUCATIVAS INDÍGENAS ADMINISTRADAS POR EL CRIC</v>
          </cell>
          <cell r="M3172">
            <v>100</v>
          </cell>
          <cell r="N3172">
            <v>87.26</v>
          </cell>
          <cell r="O3172" t="str">
            <v>TERMINADO</v>
          </cell>
        </row>
        <row r="3173">
          <cell r="K3173">
            <v>2012000100165</v>
          </cell>
          <cell r="L3173" t="str">
            <v>CONSTRUCCIÓN MODELOS DE NEGOCIO PARA LA INNOVACIÓN SOCIAL. CAUCA</v>
          </cell>
          <cell r="M3173">
            <v>36.81</v>
          </cell>
          <cell r="N3173">
            <v>30.42</v>
          </cell>
          <cell r="O3173" t="str">
            <v>CONTRATADO EN EJECUCIÓN</v>
          </cell>
        </row>
        <row r="3174">
          <cell r="K3174">
            <v>2012000100166</v>
          </cell>
          <cell r="L3174" t="str">
            <v>FORTALECIMIENTO DE CAPACIDADES DE LAS EMPRESAS DE BASE TECNOLÓGICA EN TIC DEL CAUCA PARA COMPETIR EN UN MERCADO GLOBAL. CAUCA</v>
          </cell>
          <cell r="M3174">
            <v>50.73</v>
          </cell>
          <cell r="N3174">
            <v>56.56</v>
          </cell>
          <cell r="O3174" t="str">
            <v>CONTRATADO EN EJECUCIÓN</v>
          </cell>
        </row>
        <row r="3175">
          <cell r="K3175">
            <v>2012000100167</v>
          </cell>
          <cell r="L3175" t="str">
            <v>INVESTIGACIÓN Y DESARROLLO DE EMPAQUES BIODEGRADABLES</v>
          </cell>
          <cell r="M3175">
            <v>27.79</v>
          </cell>
          <cell r="N3175">
            <v>31.67</v>
          </cell>
          <cell r="O3175" t="str">
            <v>CONTRATADO EN EJECUCIÓN</v>
          </cell>
        </row>
        <row r="3176">
          <cell r="K3176">
            <v>2012000100169</v>
          </cell>
          <cell r="L3176" t="str">
            <v>IMPLEMENTACIÓN Y CONFORMACIÓN DEL PARQUE TECNOLÓGICO DE INNOVACIÓN PARA LA AGREGACIÓN DE VALOR A LA CAFICULTURA CAUCANA CAUCA, COLOMBIA</v>
          </cell>
          <cell r="M3176">
            <v>61.87</v>
          </cell>
          <cell r="N3176">
            <v>67.73</v>
          </cell>
          <cell r="O3176" t="str">
            <v>CONTRATADO EN EJECUCIÓN</v>
          </cell>
        </row>
        <row r="3177">
          <cell r="K3177">
            <v>2012000100180</v>
          </cell>
          <cell r="L3177" t="str">
            <v>CONSOLIDACIÓN DE UN CENTRO DE INVESTIGACIÓN, PROMOCIÓN E INNOVACIÓN SOCIAL PARA EL DESARROLLO DE LA CAFICULTURA CAUCANA</v>
          </cell>
          <cell r="M3177">
            <v>45.06</v>
          </cell>
          <cell r="N3177">
            <v>56.21</v>
          </cell>
          <cell r="O3177" t="str">
            <v>CONTRATADO EN EJECUCIÓN</v>
          </cell>
        </row>
        <row r="3178">
          <cell r="K3178">
            <v>2013000030025</v>
          </cell>
          <cell r="L3178" t="str">
            <v>CONSTRUCCIÓN DE PAVIEMENTO ENTRE EL PR1 + 260 Y EL PR2 + 041 DE LA VÍA 31CC02 MUNICIPIO DE CORINTO - PADILLA - PUERTO TEJADA, CAUCA</v>
          </cell>
          <cell r="M3178">
            <v>100</v>
          </cell>
          <cell r="N3178">
            <v>100</v>
          </cell>
          <cell r="O3178" t="str">
            <v>PARA CIERRE</v>
          </cell>
        </row>
        <row r="3179">
          <cell r="K3179">
            <v>2013000030026</v>
          </cell>
          <cell r="L3179" t="str">
            <v>CONSTRUCCIÓN CERRAMIENTO PERIMETRAL DE LA PISTA DE ATERRIZAJE TIMBIQUÍ, CAUCA, OCCIDENTE</v>
          </cell>
          <cell r="M3179">
            <v>89.46</v>
          </cell>
          <cell r="N3179">
            <v>97.26</v>
          </cell>
          <cell r="O3179" t="str">
            <v>CONTRATADO EN EJECUCIÓN</v>
          </cell>
        </row>
        <row r="3180">
          <cell r="K3180">
            <v>2013000030027</v>
          </cell>
          <cell r="L3180" t="str">
            <v>ATENCION DE (5) CINCO SITIOS CRÍTICOS 25CC21 LA VÍA PESCADOR - SIBERIA, CALDONO PR 0+444, PR 1+262, PR 1+693, PR 4+500 DE LA RED VIAL SECUNDARIA , DEPARTAMENTO DEL CAUCA</v>
          </cell>
          <cell r="M3180">
            <v>98.6</v>
          </cell>
          <cell r="N3180">
            <v>98.39</v>
          </cell>
          <cell r="O3180" t="str">
            <v>PARA CIERRE</v>
          </cell>
        </row>
        <row r="3181">
          <cell r="K3181">
            <v>2013000030042</v>
          </cell>
          <cell r="L3181" t="str">
            <v>CONSTRUCCIÓN DE 234 AULAS ESCOLARES EN 86 SEDES EDUCATIVAS DE 18 MUNICIPOS NO CERTIFICADOS DEL DEPARTAMENTO DEL CAUCA</v>
          </cell>
          <cell r="M3181">
            <v>85.64</v>
          </cell>
          <cell r="N3181">
            <v>71.760000000000005</v>
          </cell>
          <cell r="O3181" t="str">
            <v>CONTRATADO EN EJECUCIÓN</v>
          </cell>
        </row>
        <row r="3182">
          <cell r="K3182">
            <v>2013000030043</v>
          </cell>
          <cell r="L3182" t="str">
            <v>CONSTRUCCIÓN DEL PAVIMENTO DE LA VÍA 25CC10 CRUCE RUTA 2503 (EL ARADO) CRUCE RUTA 25CC07 (PUENTE RÍO TIMBIO) ENTRE EL PR0 Y EL PR2 TIMBÍO, CAUCA, OCCIDENTE</v>
          </cell>
          <cell r="M3182">
            <v>97.13</v>
          </cell>
          <cell r="N3182">
            <v>74.28</v>
          </cell>
          <cell r="O3182" t="str">
            <v>CONTRATADO EN EJECUCIÓN</v>
          </cell>
        </row>
        <row r="3183">
          <cell r="K3183">
            <v>2013000030050</v>
          </cell>
          <cell r="L3183" t="str">
            <v>FORTALECIMIENTO DE LA CALIDAD EDUCATIVA A TRAVÉS DE UNA ESTRATEGIA DE TIC PARA LOS 41 MUNICIPIOS NO CERTIFICADOS - CAUCA INTERACTIVA</v>
          </cell>
          <cell r="M3183">
            <v>0</v>
          </cell>
          <cell r="N3183">
            <v>0</v>
          </cell>
          <cell r="O3183" t="str">
            <v>SIN CONTRATAR</v>
          </cell>
        </row>
        <row r="3184">
          <cell r="K3184">
            <v>2013000030053</v>
          </cell>
          <cell r="L3184" t="str">
            <v>PREVENCIÓN DE LA SALUD SEXUAL Y REPRODUCTIVA PARA LA DISMINUCION DE EMBARAZOS EN ADOLESCENTES Y LA PREVENCION Y ATENCION DE LAS VIOLENCIAS CONTRA LAS MUJERES EN 6 MUNICIPIOS DEL DEPARTAMENTO DEL CAUCA 2013-2015</v>
          </cell>
          <cell r="M3184">
            <v>29.2</v>
          </cell>
          <cell r="N3184">
            <v>60.02</v>
          </cell>
          <cell r="O3184" t="str">
            <v>CONTRATADO EN EJECUCIÓN</v>
          </cell>
        </row>
        <row r="3185">
          <cell r="K3185">
            <v>2013000030056</v>
          </cell>
          <cell r="L3185" t="str">
            <v>ESTUDIOS PARA LA CONSTRUCCION DE HOSPITAL DE NIVEL 2, CENTROS DE SALUD Y ADECUACIÒN DE PUESTOS DE SALUD EN CINCO MUNICIPIOS DEL SUR DEL CAUCA</v>
          </cell>
          <cell r="M3185">
            <v>69.25</v>
          </cell>
          <cell r="N3185">
            <v>68.89</v>
          </cell>
          <cell r="O3185" t="str">
            <v>CONTRATADO EN EJECUCIÓN</v>
          </cell>
        </row>
        <row r="3186">
          <cell r="K3186">
            <v>2013000030057</v>
          </cell>
          <cell r="L3186" t="str">
            <v>APOYO AL DESARROLLO FORMATIVO Y POSICIONAMIENTO DE ALTOS LOGROS DEL DEPORTE CAUCANO TODO EL DEPARTAMENTO, CAUCA, OCCIDENTE</v>
          </cell>
          <cell r="M3186">
            <v>100</v>
          </cell>
          <cell r="N3186">
            <v>100</v>
          </cell>
          <cell r="O3186" t="str">
            <v>TERMINADO</v>
          </cell>
        </row>
        <row r="3187">
          <cell r="K3187">
            <v>2013000030058</v>
          </cell>
          <cell r="L3187" t="str">
            <v>IMPLEMENTACIÓN DE UN SISTEMA DE INFORMACIÓN GEOGRÁFICA  PARA LA PLANIFICACIÓN DE LOS RECURSOS, AGRÍCOLA MINERO, HÍDRICO Y FORESTAL DEL DEPARTAMENTO DEL CAUCA</v>
          </cell>
          <cell r="M3187">
            <v>53.35</v>
          </cell>
          <cell r="N3187">
            <v>52.17</v>
          </cell>
          <cell r="O3187" t="str">
            <v>CONTRATADO EN EJECUCIÓN</v>
          </cell>
        </row>
        <row r="3188">
          <cell r="K3188">
            <v>2013000030059</v>
          </cell>
          <cell r="L3188" t="str">
            <v>FORTALECIMIENTO DEL PROCESO ETNOEDUCATIVO AFROCOLOMBIANO PARA VISIBILIZAR LA CONFORMACIÓN CULTURAL DE LA SOCIEDAD CAUCANA</v>
          </cell>
          <cell r="M3188">
            <v>0</v>
          </cell>
          <cell r="N3188">
            <v>0</v>
          </cell>
          <cell r="O3188" t="str">
            <v>CONTRATADO SIN ACTA DE INICIO</v>
          </cell>
        </row>
        <row r="3189">
          <cell r="K3189">
            <v>2013000030060</v>
          </cell>
          <cell r="L3189" t="str">
            <v>CONSTRUCCIÓN DEL CENTRO REGIONAL DE COMERCIALIZACION DE LA PUERTA DE ORO DEL ORIENTE PARA EL DEPARTAMENTO DEL CAUCA</v>
          </cell>
          <cell r="M3189">
            <v>98.46</v>
          </cell>
          <cell r="N3189">
            <v>70.66</v>
          </cell>
          <cell r="O3189" t="str">
            <v>CONTRATADO EN EJECUCIÓN</v>
          </cell>
        </row>
        <row r="3190">
          <cell r="K3190">
            <v>2013000030061</v>
          </cell>
          <cell r="L3190" t="str">
            <v>FORTALECIMIENTO DE LA RED DE ACTORES CULTURALES COMUNITARIOS EN EL DEPARTAMENTO DEL CAUCA.</v>
          </cell>
          <cell r="M3190">
            <v>47.8</v>
          </cell>
          <cell r="N3190">
            <v>52.2</v>
          </cell>
          <cell r="O3190" t="str">
            <v>CONTRATADO EN EJECUCIÓN</v>
          </cell>
        </row>
        <row r="3191">
          <cell r="K3191">
            <v>2013000030062</v>
          </cell>
          <cell r="L3191" t="str">
            <v>AMPLIACIÓN EN DOSCIENTOS  METROS DE LA PISTA DE ATERRIZAJE DEL AEROPUERTO DE LOPEZ  DE MICAY DEPARTAMENTO DEL CAUCA : LÓPEZ, CAUCA, OCCIDENTE</v>
          </cell>
          <cell r="M3191">
            <v>98.09</v>
          </cell>
          <cell r="N3191">
            <v>68.45</v>
          </cell>
          <cell r="O3191" t="str">
            <v>CONTRATADO EN EJECUCIÓN</v>
          </cell>
        </row>
        <row r="3192">
          <cell r="K3192">
            <v>2013000030065</v>
          </cell>
          <cell r="L3192" t="str">
            <v>CONSTRUCCIÓN HOSPITAL NIVEL UNO (1) PIAMONTE, CAUCA, OCCIDENTE</v>
          </cell>
          <cell r="M3192">
            <v>49.61</v>
          </cell>
          <cell r="N3192">
            <v>51.39</v>
          </cell>
          <cell r="O3192" t="str">
            <v>CONTRATADO EN EJECUCIÓN</v>
          </cell>
        </row>
        <row r="3193">
          <cell r="K3193">
            <v>2013000030068</v>
          </cell>
          <cell r="L3193" t="str">
            <v>CONSTRUCCIÓN DE LA III ETAPA DEL MUELLE DE CARGA Y PASAJEROS EN LA CABECERA MUNICIPAL DE GUAPI, CAUCA, OCCIDENTE</v>
          </cell>
          <cell r="M3193">
            <v>44.64</v>
          </cell>
          <cell r="N3193">
            <v>40.369999999999997</v>
          </cell>
          <cell r="O3193" t="str">
            <v>CONTRATADO EN EJECUCIÓN</v>
          </cell>
        </row>
        <row r="3194">
          <cell r="K3194">
            <v>2013000030069</v>
          </cell>
          <cell r="L3194" t="str">
            <v>ESTUDIOS Y DISEÑOS PARA LA CONSTRUCCIÓN PUENTE VEHÍCULAR SOBRE EL RÍO MICAY PARA CONECTAR LA PISTA DE ATERRIZAJE Y LA CABECERA DE LÓPEZ DE MICAY, CAUCA, OCCIDENTE</v>
          </cell>
          <cell r="M3194">
            <v>100</v>
          </cell>
          <cell r="N3194">
            <v>39.99</v>
          </cell>
          <cell r="O3194" t="str">
            <v>TERMINADO</v>
          </cell>
        </row>
        <row r="3195">
          <cell r="K3195">
            <v>2013000030070</v>
          </cell>
          <cell r="L3195" t="str">
            <v>DESARROLLO TURÍSTICO POSIBLE Y DESEABLE DE LA REGIÓN DEL NORTE DEL CAUCA</v>
          </cell>
          <cell r="M3195">
            <v>23.1</v>
          </cell>
          <cell r="N3195">
            <v>31.62</v>
          </cell>
          <cell r="O3195" t="str">
            <v>CONTRATADO EN EJECUCIÓN</v>
          </cell>
        </row>
        <row r="3196">
          <cell r="K3196">
            <v>2013000030082</v>
          </cell>
          <cell r="L3196" t="str">
            <v>CONSTRUCCIÓN PAVIMENTACION EN CONCRETO HIDRAULICO DE LOS SECTORES COMPRENDIDOS EN LA CALLE TRECE Y VIA AL AEROPUERTO DEL MUNICIPIO DE GUAPI, CAUCA, OCCIDENTE</v>
          </cell>
          <cell r="M3196">
            <v>97.78</v>
          </cell>
          <cell r="N3196">
            <v>89.43</v>
          </cell>
          <cell r="O3196" t="str">
            <v>CONTRATADO EN EJECUCIÓN</v>
          </cell>
        </row>
        <row r="3197">
          <cell r="K3197">
            <v>2013000030130</v>
          </cell>
          <cell r="L3197" t="str">
            <v>CONSTRUCCIÓN DE 1744 VIVIENDAS DE INTERÉS PRIORITARIO PARA AHORRADORES DEL MUNICIPIO DE POPAYAN</v>
          </cell>
          <cell r="M3197">
            <v>11</v>
          </cell>
          <cell r="N3197">
            <v>9.48</v>
          </cell>
          <cell r="O3197" t="str">
            <v>CONTRATADO EN EJECUCIÓN</v>
          </cell>
        </row>
        <row r="3198">
          <cell r="K3198">
            <v>2013000030153</v>
          </cell>
          <cell r="L3198" t="str">
            <v>CONSTRUCCIÓN Y ADECUACIÓN DEL CORREDOR DEPORTIVO PARA EL FORTALECIMIENTO DEL TIEMPO LIBRE EN LA SUBREGIÓN CENTRO DEL DEPARTAMENTO DEL CAUCA</v>
          </cell>
          <cell r="M3198">
            <v>96.05</v>
          </cell>
          <cell r="N3198">
            <v>63.13</v>
          </cell>
          <cell r="O3198" t="str">
            <v>CONTRATADO EN EJECUCIÓN</v>
          </cell>
        </row>
        <row r="3199">
          <cell r="K3199">
            <v>2013000030189</v>
          </cell>
          <cell r="L3199" t="str">
            <v>ESTUDIOS Y DISEÑOS PARA LA PAVIMENTACIÓN DE LA VÍA 25CC22 CRUCE RUTA 2504 EL PITAL - CALDONO, MUNICIPIO DE CALDONO, CAUCA, OCCIDENTE</v>
          </cell>
          <cell r="M3199">
            <v>100</v>
          </cell>
          <cell r="N3199">
            <v>100</v>
          </cell>
          <cell r="O3199" t="str">
            <v>TERMINADO</v>
          </cell>
        </row>
        <row r="3200">
          <cell r="K3200">
            <v>2013000030191</v>
          </cell>
          <cell r="L3200" t="str">
            <v>CONSTRUCCIÓN CENTRO DE ACOPIO Y COMERCIALIZACION EN EL MACIZO COLOMBIANO EN EL MUNICIPIO DE LA SIERRA- CAUCA</v>
          </cell>
          <cell r="M3200">
            <v>13.86</v>
          </cell>
          <cell r="N3200">
            <v>89.02</v>
          </cell>
          <cell r="O3200" t="str">
            <v>CONTRATADO EN EJECUCIÓN</v>
          </cell>
        </row>
        <row r="3201">
          <cell r="K3201">
            <v>2013000030196</v>
          </cell>
          <cell r="L3201" t="str">
            <v>ESTUDIO DE PRE-FACTIBILIDAD DE INFRAESTRUCTURA LOGISTICA ESPECIALIZADA -ILE- EN LA SUB-REGIÓN NORTE DEL DEPARTAMENTO DEL CAUCA</v>
          </cell>
          <cell r="M3201">
            <v>100</v>
          </cell>
          <cell r="N3201">
            <v>99.8</v>
          </cell>
          <cell r="O3201" t="str">
            <v>PARA CIERRE</v>
          </cell>
        </row>
        <row r="3202">
          <cell r="K3202">
            <v>2013000100076</v>
          </cell>
          <cell r="L3202" t="str">
            <v>ANÁLISIS DE VULNERABILIDAD E IMPLEMENTACIÓN DE ALERTAS TEMPRANAS PARA SISTEMAS DE ABASTECIMIENTO DE AGUA EN EL DEPARTAMENTO DEL CAUCA</v>
          </cell>
          <cell r="M3202">
            <v>0</v>
          </cell>
          <cell r="N3202">
            <v>17.46</v>
          </cell>
          <cell r="O3202" t="str">
            <v>CONTRATADO EN EJECUCIÓN</v>
          </cell>
        </row>
        <row r="3203">
          <cell r="K3203">
            <v>2013000100077</v>
          </cell>
          <cell r="L3203" t="str">
            <v>DESARROLLO TECNOLÓGICO PARA LA OBTENCIÓN DE PRODUCTOS ORGÁNICOS E INNOVADORES DE SEDA NATURAL, POPAYÁN, CAUCA, OCCIDENTE</v>
          </cell>
          <cell r="M3203">
            <v>29.19</v>
          </cell>
          <cell r="N3203">
            <v>36.979999999999997</v>
          </cell>
          <cell r="O3203" t="str">
            <v>CONTRATADO EN EJECUCIÓN</v>
          </cell>
        </row>
        <row r="3204">
          <cell r="K3204">
            <v>2013000100083</v>
          </cell>
          <cell r="L3204" t="str">
            <v>INVESTIGACIÓN DEL USO DE ESPECIES FORRAJERAS Y NO FORRAJERAS MULTIPROPÓSITO EN SISTEMAS DE PEQUEÑOS Y MEDIANOS PRODUCTORES DE CARNE EN LOS MUNICIPIOS DE PATÍA Y MERCADERES, CAUCA</v>
          </cell>
          <cell r="M3204">
            <v>44.3</v>
          </cell>
          <cell r="N3204">
            <v>37.99</v>
          </cell>
          <cell r="O3204" t="str">
            <v>CONTRATADO EN EJECUCIÓN</v>
          </cell>
        </row>
        <row r="3205">
          <cell r="K3205">
            <v>2013000100084</v>
          </cell>
          <cell r="L3205" t="str">
            <v>REHABILITACIÓN DE TIERRAS DEGRADADAS CON FORRAJES MULTIPROPÓSITO EN SISTEMAS DE PEQUEÑOS Y MEDIANOS PRODUCTORES DE CARNE, MUNICIPIOS PATÍA Y MERCADERES, CAUCA.</v>
          </cell>
          <cell r="M3205">
            <v>40.33</v>
          </cell>
          <cell r="N3205">
            <v>32.450000000000003</v>
          </cell>
          <cell r="O3205" t="str">
            <v>CONTRATADO EN EJECUCIÓN</v>
          </cell>
        </row>
        <row r="3206">
          <cell r="K3206">
            <v>2013000100085</v>
          </cell>
          <cell r="L3206" t="str">
            <v>IMPLEMENTACIÓN DE ESTRATEGIAS PARA USO EFICIENTE DEL AGUA CON PEQUEÑOS Y MEDIANOS PRODUCTORES DE CARNE DE LOS MUNICIPIOS PATÍA Y MERCADERES, CAUCA.</v>
          </cell>
          <cell r="M3206">
            <v>53.6</v>
          </cell>
          <cell r="N3206">
            <v>40.04</v>
          </cell>
          <cell r="O3206" t="str">
            <v>CONTRATADO EN EJECUCIÓN</v>
          </cell>
        </row>
        <row r="3207">
          <cell r="K3207">
            <v>2013000100086</v>
          </cell>
          <cell r="L3207" t="str">
            <v>ESTUDIO DE SISTEMAS DE PEQUEÑOS GANADEROS ECOEFICIENTES HACIA DIFERENCIACIÓN DE PRODUCTOS Y PAGO DE SERVICIOS AMBIENTALES EN LOS MUNICIPIOS DE PATÍA Y MERCADERES, CAUCA, OCCIDENTE</v>
          </cell>
          <cell r="M3207">
            <v>62.82</v>
          </cell>
          <cell r="N3207">
            <v>65.7</v>
          </cell>
          <cell r="O3207" t="str">
            <v>CONTRATADO EN EJECUCIÓN</v>
          </cell>
        </row>
        <row r="3208">
          <cell r="K3208">
            <v>2013000100087</v>
          </cell>
          <cell r="L3208" t="str">
            <v>ESTUDIO DE EMISIÓN DE GASES EFECTO INVERNADERO Y CAPTURA DE CARBONO EN SISTEMAS DE PEQUEÑOS Y MEDIANOS PRODUCTORES DE CARNE EN LOS MUNICIPIOS PATÍA Y MERCADERES, CAUCA.</v>
          </cell>
          <cell r="M3208">
            <v>39.799999999999997</v>
          </cell>
          <cell r="N3208">
            <v>32.64</v>
          </cell>
          <cell r="O3208" t="str">
            <v>CONTRATADO EN EJECUCIÓN</v>
          </cell>
        </row>
        <row r="3209">
          <cell r="K3209">
            <v>2013000100123</v>
          </cell>
          <cell r="L3209" t="str">
            <v>FORTALECIMIENTO DE UNA CULTURA CIUDADANA EN CIENCIA TECNOLOGÍA E INNOVACIÓN A TRAVÉS DE LA  INVESTIGACIÓN COMO ESTRATEGIA PEDAGÓGICA EN EL DEPARTAMENTO DEL CAUCA.</v>
          </cell>
          <cell r="M3209">
            <v>27.5</v>
          </cell>
          <cell r="N3209">
            <v>2.91</v>
          </cell>
          <cell r="O3209" t="str">
            <v>CONTRATADO EN EJECUCIÓN</v>
          </cell>
        </row>
        <row r="3210">
          <cell r="K3210">
            <v>2013000100132</v>
          </cell>
          <cell r="L3210" t="str">
            <v>CONSTRUCCIÓN DE UN MODELO INTEGRADO PARA LA INNOVACION EN LA PLANEACION Y GESTION FINANCIERA DE LOS ENTES TERRITORIALES CAUCA</v>
          </cell>
          <cell r="M3210">
            <v>0</v>
          </cell>
          <cell r="N3210">
            <v>0</v>
          </cell>
          <cell r="O3210" t="str">
            <v>SIN CONTRATAR</v>
          </cell>
        </row>
        <row r="3211">
          <cell r="K3211">
            <v>2013003190006</v>
          </cell>
          <cell r="L3211" t="str">
            <v>CONSTRUCCIÓN DE RESTAURANTES ESCOLARES EN LA I.E. FRAY LUIS AMIGO Y I.E. NORMAL SUPERIOR GUAPI, CAUCA, OCCIDENTE</v>
          </cell>
          <cell r="M3211">
            <v>34.700000000000003</v>
          </cell>
          <cell r="N3211">
            <v>31.25</v>
          </cell>
          <cell r="O3211" t="str">
            <v>CONTRATADO EN EJECUCIÓN</v>
          </cell>
        </row>
        <row r="3212">
          <cell r="K3212">
            <v>2014000030009</v>
          </cell>
          <cell r="L3212" t="str">
            <v>CONSTRUCCIÓN DE PAVIMENTO FLEXIBLE EN LA VÍA 25ACC01 HIGUERONES - FLORENCIA ENTRE EL PR0+850 Y EL PR7+700 MUNICIPIO DE FLORENCIA, CAUCA, OCCIDENTE</v>
          </cell>
          <cell r="M3212">
            <v>89.67</v>
          </cell>
          <cell r="N3212">
            <v>80.52</v>
          </cell>
          <cell r="O3212" t="str">
            <v>CONTRATADO EN EJECUCIÓN</v>
          </cell>
        </row>
        <row r="3213">
          <cell r="K3213">
            <v>2014000030021</v>
          </cell>
          <cell r="L3213" t="str">
            <v>MEJORAMIENTO DE LA PRODUCCIÓN DE LA PALMA NAIDÍ EN EL PACÍFICO SUR DE COLOMBIA</v>
          </cell>
          <cell r="M3213">
            <v>0</v>
          </cell>
          <cell r="N3213">
            <v>0</v>
          </cell>
          <cell r="O3213" t="str">
            <v>SIN CONTRATAR</v>
          </cell>
        </row>
        <row r="3214">
          <cell r="K3214">
            <v>2014000030040</v>
          </cell>
          <cell r="L3214" t="str">
            <v>FORTALECIMIENTO DE LA AGROCADENA DEL AGUACATE HASS, MEDIANTE EL ESTABLECIMIENTO Y SOSTENIMIENTO DE CULTIVOS  Y LA CONSTRUCCIÓN DEL CENTR O REGIONAL DE ACOPIO EN EL DEPARTAMENTO DEL CAUCA</v>
          </cell>
          <cell r="M3214">
            <v>45.51</v>
          </cell>
          <cell r="N3214">
            <v>35.68</v>
          </cell>
          <cell r="O3214" t="str">
            <v>CONTRATADO EN EJECUCIÓN</v>
          </cell>
        </row>
        <row r="3215">
          <cell r="K3215">
            <v>2014000030041</v>
          </cell>
          <cell r="L3215" t="str">
            <v>IMPLEMENTACIÓN DE UN MODELO DE AGROINDUSTRIA RURAL PARA LA ELABORACION DE ALMIDONES Y HARINAS DE YUCA AMIGABLES CON EL MEDIO AMBIENTE EN EL NORTE DEL CAUCA</v>
          </cell>
          <cell r="M3215">
            <v>0</v>
          </cell>
          <cell r="N3215">
            <v>0</v>
          </cell>
          <cell r="O3215" t="str">
            <v>SIN CONTRATAR</v>
          </cell>
        </row>
        <row r="3216">
          <cell r="K3216">
            <v>2014000030042</v>
          </cell>
          <cell r="L3216" t="str">
            <v>MEJORAMIENTO DE LAS CONDICIONES DE SANEAMIENTO BASICO PARA LA COMUNIDAD NEGRA, AFROCOLOMBIANA, PALENQUERAS Y RAIZAL EN LA SUBREGION NORTE DEL CAUCA.</v>
          </cell>
          <cell r="M3216">
            <v>0</v>
          </cell>
          <cell r="N3216">
            <v>30.56</v>
          </cell>
          <cell r="O3216" t="str">
            <v>CONTRATADO EN EJECUCIÓN</v>
          </cell>
        </row>
        <row r="3217">
          <cell r="K3217">
            <v>2014000030044</v>
          </cell>
          <cell r="L3217" t="str">
            <v>MEJORAMIENTO Y PAVIMENTACION DE LA DOBLE CALZADA 53 NORTE DESDE LA VARIANTE HACIA LA CARRERA 9 ENTRE EL PR K1+420 HACIA EL P K1+100 EN LA CIUDAD DE POPAYAN PARA AUMENTAR LA INTEGRACION Y COMPETITIVIDAD EN EL DEPARTAMENTO DEL CAUCA</v>
          </cell>
          <cell r="M3217">
            <v>0</v>
          </cell>
          <cell r="N3217">
            <v>0</v>
          </cell>
          <cell r="O3217" t="str">
            <v>EN PROCESO DE CONTRATACIÓN</v>
          </cell>
        </row>
        <row r="3218">
          <cell r="K3218">
            <v>2014000030051</v>
          </cell>
          <cell r="L3218" t="str">
            <v>CONSTRUCCIÓN , REHABILITACIÓN O DOTACIÓN DE ESPACIOS PARA LA RECREACIÓN Y DEPORTE EN POPAYÁN, COMO EPICENTRO DE EVENTOS EN EL DEPARTAMENTO DEL CAUCA</v>
          </cell>
          <cell r="M3218">
            <v>52.13</v>
          </cell>
          <cell r="N3218">
            <v>27.11</v>
          </cell>
          <cell r="O3218" t="str">
            <v>CONTRATADO EN EJECUCIÓN</v>
          </cell>
        </row>
        <row r="3219">
          <cell r="K3219">
            <v>2014000030052</v>
          </cell>
          <cell r="L3219" t="str">
            <v>RESTAURACIÓN DE LA FUNCIÓN ECOLÓGICA DE LOS NACIMIENTOS, MÁRGENES DE RÍOS Y QUEBRADAS ABASTECEDORAS DE ACUERDUCTOS, EN EL MARCO DEL CONTRATO PLAN, NORTE DEL CAUCA</v>
          </cell>
          <cell r="M3219">
            <v>0</v>
          </cell>
          <cell r="N3219">
            <v>0</v>
          </cell>
          <cell r="O3219" t="str">
            <v>SIN CONTRATAR</v>
          </cell>
        </row>
        <row r="3220">
          <cell r="K3220">
            <v>2014000030064</v>
          </cell>
          <cell r="L3220" t="str">
            <v>CONSTRUCCIÓN DEL PAVIMENTO DE LA VÍA 25CC03 EL ESTRECHO-BALBOA-ARGELIA, EN EL SECTOR ENTRE EL PR60+255 Y EL PR65+255, MUNICIPIO DE ARGELIA, CAUCA, OCCIDENTE</v>
          </cell>
          <cell r="M3220">
            <v>88.62</v>
          </cell>
          <cell r="N3220">
            <v>88.53</v>
          </cell>
          <cell r="O3220" t="str">
            <v>CONTRATADO EN EJECUCIÓN</v>
          </cell>
        </row>
        <row r="3221">
          <cell r="K3221">
            <v>2014000030080</v>
          </cell>
          <cell r="L3221" t="str">
            <v>CONSTRUCCIÓN DE PUENTES PEATONALES EN EL CORREGIMIENTO DE COROZAL EN EL MUNICIPIO DE TIMBIQUI DEPARTAMENTO DEL CAUCA</v>
          </cell>
          <cell r="M3221">
            <v>99.09</v>
          </cell>
          <cell r="N3221">
            <v>99.08</v>
          </cell>
          <cell r="O3221" t="str">
            <v>CONTRATADO EN EJECUCIÓN</v>
          </cell>
        </row>
        <row r="3222">
          <cell r="K3222">
            <v>2014000030088</v>
          </cell>
          <cell r="L3222" t="str">
            <v>CONSTRUCCIÓN PUENTE PEATONAL SOBRE EL RÍO CAQUETÁ, VEREDA LA AGENCIA, PERTENECIENTE AL MUNICIPIO DE SANTA ROSA, CAUCA, OCCIDENTE</v>
          </cell>
          <cell r="M3222">
            <v>11.92</v>
          </cell>
          <cell r="N3222">
            <v>0</v>
          </cell>
          <cell r="O3222" t="str">
            <v>CONTRATADO EN EJECUCIÓN</v>
          </cell>
        </row>
        <row r="3223">
          <cell r="K3223">
            <v>2014000100064</v>
          </cell>
          <cell r="L3223" t="str">
            <v>FORTALECIMIENTO DE LOS MECANISMOS DE GESTIÓN INTEGRAL DEL RECURSO SUELO PARA LA PRODUCCIÓN AGRÍCOLA SOSTENIBLE EN EL DEPARTAMENTO DEL CAUCA</v>
          </cell>
          <cell r="M3223">
            <v>3.53</v>
          </cell>
          <cell r="N3223">
            <v>2.4900000000000002</v>
          </cell>
          <cell r="O3223" t="str">
            <v>CONTRATADO EN EJECUCIÓN</v>
          </cell>
        </row>
        <row r="3224">
          <cell r="K3224">
            <v>2014003190002</v>
          </cell>
          <cell r="L3224" t="str">
            <v>INCREMENTO DE LA COMPETITIVIDAD DEL SECTOR TURISMO MEDIANTE LA INICIATIVA OVOP EN TIERRADENTRO, CAUCA</v>
          </cell>
          <cell r="M3224">
            <v>20.32</v>
          </cell>
          <cell r="N3224">
            <v>46.52</v>
          </cell>
          <cell r="O3224" t="str">
            <v>CONTRATADO EN EJECUCIÓN</v>
          </cell>
        </row>
        <row r="3225">
          <cell r="K3225">
            <v>2015000030062</v>
          </cell>
          <cell r="L3225" t="str">
            <v>MEJORAMIENTO DE OPORTUNIDADES SOCIALES PARA LA POBLACIÓN  AFECTADA POR EL CONFLICTO ARMADO EN EL SUROCCIDENTE CAUCANO MEDIANTE LA CONSTRUCCIÓN DE INFRAESTRUCTURA EDUCATIVA NUEVA SEDE MARCO FIDEL NARVAEZ, MUNICIPIO DE ARGELIA CAUCA</v>
          </cell>
          <cell r="M3225">
            <v>0</v>
          </cell>
          <cell r="N3225">
            <v>0</v>
          </cell>
          <cell r="O3225" t="str">
            <v>SIN CONTRATAR</v>
          </cell>
        </row>
        <row r="3226">
          <cell r="K3226">
            <v>2013000100078</v>
          </cell>
          <cell r="L3226" t="str">
            <v>INVESTIGACIÓN Y DESARROLLO DE LA PLANIFICACIÓN URBANA SOSTENIBLE EN EL CAUCA, ESTUDIO DE CASO POPAYÁN</v>
          </cell>
          <cell r="M3226">
            <v>59.68</v>
          </cell>
          <cell r="N3226">
            <v>73.2</v>
          </cell>
          <cell r="O3226" t="str">
            <v>CONTRATADO EN EJECUCIÓN</v>
          </cell>
        </row>
        <row r="3227">
          <cell r="K3227">
            <v>2015000030017</v>
          </cell>
          <cell r="L3227" t="str">
            <v>FORTALECIMIENTO AL POSICIONAMIENTO Y ALTOS LOGROS DEL DEPORTE CAUCANO EN TODO EL DEPARTAMENTO DEL CAUCA</v>
          </cell>
          <cell r="M3227">
            <v>0</v>
          </cell>
          <cell r="N3227">
            <v>95.59</v>
          </cell>
          <cell r="O3227" t="str">
            <v>CONTRATADO EN EJECUCIÓN</v>
          </cell>
        </row>
        <row r="3228">
          <cell r="K3228">
            <v>2013003190007</v>
          </cell>
          <cell r="L3228" t="str">
            <v>CONSTRUCCIÓN DE DOS AULAS Y UNA BATERIA SANITARIA EN LA I.E MAZAMORRERO BUENOS AIRES, CAUCA, OCCIDENTE</v>
          </cell>
          <cell r="M3228">
            <v>100</v>
          </cell>
          <cell r="N3228">
            <v>99.91</v>
          </cell>
          <cell r="O3228" t="str">
            <v>TERMINADO</v>
          </cell>
        </row>
        <row r="3229">
          <cell r="K3229">
            <v>2015003190024</v>
          </cell>
          <cell r="L3229" t="str">
            <v>CONSTRUCCIÓN AULA MULTIPLE EN LA INSTITUCIÓN EDUCATIVA ALMIRANTE PADILLA, PADILLA -CAUCA,</v>
          </cell>
          <cell r="M3229">
            <v>0</v>
          </cell>
          <cell r="N3229">
            <v>0</v>
          </cell>
          <cell r="O3229" t="str">
            <v>CONTRATADO EN EJECUCIÓN</v>
          </cell>
        </row>
        <row r="3230">
          <cell r="K3230">
            <v>2012003190004</v>
          </cell>
          <cell r="L3230" t="str">
            <v>CONSTRUCCIÓN DE PAVIMENTO EN CONCRETO HIDRÁULICO DE LA CRA 5 ENTRE CALLES 3 Y 6 ADEMÁS DE LAS CALLES 3, 4 ,5 Y 6 ENTRE CARRERAS 5 Y 6 SANTA ROSA, CAUCA, OCCIDENTE</v>
          </cell>
          <cell r="M3230">
            <v>100</v>
          </cell>
          <cell r="N3230">
            <v>88.88</v>
          </cell>
          <cell r="O3230" t="str">
            <v>TERMINADO</v>
          </cell>
        </row>
        <row r="3231">
          <cell r="K3231">
            <v>2013003190011</v>
          </cell>
          <cell r="L3231" t="str">
            <v>CONSTRUCCIÓN VILLA OLIMPICA EN LA CABECERA DEL MUNICIPIO DE SUCRE, CAUCA</v>
          </cell>
          <cell r="M3231">
            <v>99.3</v>
          </cell>
          <cell r="N3231">
            <v>56.76</v>
          </cell>
          <cell r="O3231" t="str">
            <v>CONTRATADO EN EJECUCIÓN</v>
          </cell>
        </row>
        <row r="3232">
          <cell r="K3232">
            <v>2012000100137</v>
          </cell>
          <cell r="L3232" t="str">
            <v>INVESTIGACIÓN ALTERNATIVAS PARA EL USO DE SUBPRODUCTOS DERIVADOS DE LA AGROINDUSTRIA PISCICOLA</v>
          </cell>
          <cell r="M3232">
            <v>64.42</v>
          </cell>
          <cell r="N3232">
            <v>44.11</v>
          </cell>
          <cell r="O3232" t="str">
            <v>CONTRATADO EN EJECUCIÓN</v>
          </cell>
        </row>
        <row r="3233">
          <cell r="K3233">
            <v>2012000100170</v>
          </cell>
          <cell r="L3233" t="str">
            <v>CONFORMACIÓN DE NUCLEOS DE INNOVACIÓN FUNDAMENTOS DE GESTIÓN DE CONOCIMIENTO PARA PROMOVER EL DESARROLLO DE PRODUCTOS INNOVADORES EN EL DEPARTAMENTO DEL CAUCA</v>
          </cell>
          <cell r="M3233">
            <v>99.33</v>
          </cell>
          <cell r="N3233">
            <v>93.65</v>
          </cell>
          <cell r="O3233" t="str">
            <v>CONTRATADO EN EJECUCIÓN</v>
          </cell>
        </row>
        <row r="3234">
          <cell r="K3234">
            <v>2012000100187</v>
          </cell>
          <cell r="L3234" t="str">
            <v>IMPLEMENTACIÓN RED DE FORMACION DEL TALENTO HUMANO PARA LA INNOVACION SOCIAL Y PRODUCTIVA EN EL DEPARTAMENTO DEL CAUCA POPAYÁN, CAUCA, OCCIDENTE</v>
          </cell>
          <cell r="M3234">
            <v>45.81</v>
          </cell>
          <cell r="N3234">
            <v>38.79</v>
          </cell>
          <cell r="O3234" t="str">
            <v>CONTRATADO EN EJECUCIÓN</v>
          </cell>
        </row>
        <row r="3235">
          <cell r="K3235">
            <v>2014000030063</v>
          </cell>
          <cell r="L3235" t="str">
            <v>CONSTRUCCIÓN PRIMERA ETAPA DE LA CIUDADELA UNIVERSITARIA PARA LA REGION NORTE DEL DEPARTAMENTO DEL CAUCA</v>
          </cell>
          <cell r="M3235">
            <v>0</v>
          </cell>
          <cell r="N3235">
            <v>0</v>
          </cell>
          <cell r="O3235" t="str">
            <v>SIN CONTRATAR</v>
          </cell>
        </row>
        <row r="3236">
          <cell r="K3236">
            <v>2014000100013</v>
          </cell>
          <cell r="L3236" t="str">
            <v>IMPLEMENTACIÓN PROGRAMA MULTISECTORIAL PARA LA DISMINUCIÓN DE LA CARGA DE MALARIA EN EL LITORAL PACÍFICO COLOMBIANO.</v>
          </cell>
          <cell r="M3236">
            <v>0</v>
          </cell>
          <cell r="N3236">
            <v>0</v>
          </cell>
          <cell r="O3236" t="str">
            <v>EN PROCESO DE CONTRATACIÓN</v>
          </cell>
        </row>
        <row r="3237">
          <cell r="K3237">
            <v>2014000100061</v>
          </cell>
          <cell r="L3237" t="str">
            <v>DESARROLLO DE UN ENTORNO TECNOL. TERMACOLORES EN EL RIP PARA LA INVEST. E INNOVACIÓN EN EL USO DE AGUAS TERMALES, AGUAS MINERALES Y APROVECHAMIENTO DEL ZUFRE NATURAL ORIENTADOS A POTENCIAR EL TURISMO Y BIENESTAR EN DPTO DEL CAUCA</v>
          </cell>
          <cell r="M3237">
            <v>3.34</v>
          </cell>
          <cell r="N3237">
            <v>1.49</v>
          </cell>
          <cell r="O3237" t="str">
            <v>CONTRATADO EN EJECUCIÓN</v>
          </cell>
        </row>
        <row r="3238">
          <cell r="K3238">
            <v>2013192120002</v>
          </cell>
          <cell r="L3238" t="str">
            <v>DISEÑO DE PAVIMENTO VIAS URBANAS DEL MUNICIPIO DE CORINTO, CAUCA, OCCIDENTE</v>
          </cell>
          <cell r="M3238">
            <v>100</v>
          </cell>
          <cell r="N3238">
            <v>99.98</v>
          </cell>
          <cell r="O3238" t="str">
            <v>CERRADO</v>
          </cell>
        </row>
        <row r="3239">
          <cell r="K3239">
            <v>2013192120003</v>
          </cell>
          <cell r="L3239" t="str">
            <v>CONSTRUCCIÓN AULAS DE CLASE EN EL I.E VEINTE DE AGOSTO DEL MUNICIPIO DE CORINTO, CAUCA, OCCIDENTE</v>
          </cell>
          <cell r="M3239">
            <v>100</v>
          </cell>
          <cell r="N3239">
            <v>62.43</v>
          </cell>
          <cell r="O3239" t="str">
            <v>TERMINADO</v>
          </cell>
        </row>
        <row r="3240">
          <cell r="K3240">
            <v>2014192120001</v>
          </cell>
          <cell r="L3240" t="str">
            <v>CONSTRUCCIÓN DEL CENTRO DE DESARROLLO INFANTIL (CDI)  DEL BARRIO PEDRO LEON Y GUSTAVO MEJIA EN EL MUNICIPIO DE CORINTO, CAUCA, OCCIDENTE</v>
          </cell>
          <cell r="M3240">
            <v>100</v>
          </cell>
          <cell r="N3240">
            <v>67.58</v>
          </cell>
          <cell r="O3240" t="str">
            <v>TERMINADO</v>
          </cell>
        </row>
        <row r="3241">
          <cell r="K3241">
            <v>2014192120002</v>
          </cell>
          <cell r="L3241" t="str">
            <v>CONSTRUCCIÓN CONSTRUCCION DE PAVIMENTO FLEXIBLE EN LA CABECERA MUNICIPAL DE CORINTO, CAUCA, OCCIDENTE</v>
          </cell>
          <cell r="M3241">
            <v>100</v>
          </cell>
          <cell r="N3241">
            <v>88.38</v>
          </cell>
          <cell r="O3241" t="str">
            <v>TERMINADO</v>
          </cell>
        </row>
        <row r="3242">
          <cell r="K3242">
            <v>2014192120003</v>
          </cell>
          <cell r="L3242" t="str">
            <v>CONSTRUCCIÓN REDES ELECTRICAS URBANAS EN EL MUNICIPIO DE CORINTO CORINTO, CAUCA, OCCIDENTE</v>
          </cell>
          <cell r="M3242">
            <v>100</v>
          </cell>
          <cell r="N3242">
            <v>99.72</v>
          </cell>
          <cell r="O3242" t="str">
            <v>TERMINADO</v>
          </cell>
        </row>
        <row r="3243">
          <cell r="K3243">
            <v>2012192560009</v>
          </cell>
          <cell r="L3243" t="str">
            <v>MEJORAMIENTO DE LA CALIDAD FÍSICA DEL CAFÉ MEDIANTE LA CUALIFICACIÓN DEL PROCESO DE DESPULPADO EN EL RESGUARDO ALTO DEL REY MUNICIPIO DE EL TAMBO CAUCA</v>
          </cell>
          <cell r="M3243">
            <v>100</v>
          </cell>
          <cell r="N3243">
            <v>98.08</v>
          </cell>
          <cell r="O3243" t="str">
            <v>CERRADO</v>
          </cell>
        </row>
        <row r="3244">
          <cell r="K3244">
            <v>2012192560010</v>
          </cell>
          <cell r="L3244" t="str">
            <v>MEJORAMIENTO DE SECTORES CRITICOS DE LA RED VIAL TERCIARIA MUNICIPAL DE EL TAMBO, CAUCA, OCCIDENTE</v>
          </cell>
          <cell r="M3244">
            <v>100</v>
          </cell>
          <cell r="N3244">
            <v>100</v>
          </cell>
          <cell r="O3244" t="str">
            <v>CERRADO</v>
          </cell>
        </row>
        <row r="3245">
          <cell r="K3245">
            <v>2013192560002</v>
          </cell>
          <cell r="L3245" t="str">
            <v>MEJORAMIENTO DE 100 HECTAREAS DE CACAO, COMO ALTERNATIVA PRODUCTIVA PARA LA ERRADICACION DE CULTIVOS ILICITOS EN EL MUNICIPIO DE EL TAMBO, CAUCA, OCCIDENTE</v>
          </cell>
          <cell r="M3245">
            <v>100</v>
          </cell>
          <cell r="N3245">
            <v>98.07</v>
          </cell>
          <cell r="O3245" t="str">
            <v>CERRADO</v>
          </cell>
        </row>
        <row r="3246">
          <cell r="K3246">
            <v>2013192560003</v>
          </cell>
          <cell r="L3246" t="str">
            <v>MEJORAMIENTO DE 200 HAS DE CHONTADURO COMO ALTERNATIVA PRODUCTIVA DE LAS FAMILIAS DEL CORREGIMIENTO DE CUATRO ESQUINAS MUNICIPIO DE EL TAMBO, CAUCA, OCCIDENTE</v>
          </cell>
          <cell r="M3246">
            <v>100</v>
          </cell>
          <cell r="N3246">
            <v>97.93</v>
          </cell>
          <cell r="O3246" t="str">
            <v>CERRADO</v>
          </cell>
        </row>
        <row r="3247">
          <cell r="K3247">
            <v>2013192560004</v>
          </cell>
          <cell r="L3247" t="str">
            <v>DOTACIÓN DE EQUIPOS MÉDICOS BÁSICOS MODERNOS PARA LA E.S.E. HOSPITAL EL TAMBO, CAUCA, OCCIDENTE</v>
          </cell>
          <cell r="M3247">
            <v>100</v>
          </cell>
          <cell r="N3247">
            <v>95.62</v>
          </cell>
          <cell r="O3247" t="str">
            <v>CERRADO</v>
          </cell>
        </row>
        <row r="3248">
          <cell r="K3248">
            <v>2013192560005</v>
          </cell>
          <cell r="L3248" t="str">
            <v>MEJORAMIENTO DE LOS SISTEMAS PRODUCTIVOS DE GANADERIA DOBLE PROPOSITO DE LOS PEQUEÑOS GANADEROS DEL RESGUARDO INDÍGENA ALTO DEL REY MUNICIPIO DE EL TAMBO, CAUCA, OCCIDENTE</v>
          </cell>
          <cell r="M3248">
            <v>100</v>
          </cell>
          <cell r="N3248">
            <v>97.99</v>
          </cell>
          <cell r="O3248" t="str">
            <v>CERRADO</v>
          </cell>
        </row>
        <row r="3249">
          <cell r="K3249">
            <v>2013192560006</v>
          </cell>
          <cell r="L3249" t="str">
            <v>APOYO AL ESTABLECIMIENTO DE LULO COMO ALTERNATIVA GENERADORA DE INGRESOS Y EMPLEO EN EL MUNICIPIO DE EL TAMBO, CAUCA</v>
          </cell>
          <cell r="M3249">
            <v>100</v>
          </cell>
          <cell r="N3249">
            <v>98.08</v>
          </cell>
          <cell r="O3249" t="str">
            <v>CERRADO</v>
          </cell>
        </row>
        <row r="3250">
          <cell r="K3250">
            <v>2013192560007</v>
          </cell>
          <cell r="L3250" t="str">
            <v>REHABILITACIÓN PRIMERA ETAPA DE LA MALLA VIAL DE LA CABECERA MUNICIPAL EL TAMBO, CAUCA, OCCIDENTE</v>
          </cell>
          <cell r="M3250">
            <v>100</v>
          </cell>
          <cell r="N3250">
            <v>100</v>
          </cell>
          <cell r="O3250" t="str">
            <v>CERRADO</v>
          </cell>
        </row>
        <row r="3251">
          <cell r="K3251">
            <v>2013192560009</v>
          </cell>
          <cell r="L3251" t="str">
            <v>MEJORAMIENTO GENÉTICO DE LA GANADERÍA DE LA ZONA SUR, POBLACIÓN AFROCOLOMBIANA DEL MUNICIPIO DE EL TAMBO CAUCA</v>
          </cell>
          <cell r="M3251">
            <v>100</v>
          </cell>
          <cell r="N3251">
            <v>98.04</v>
          </cell>
          <cell r="O3251" t="str">
            <v>CERRADO</v>
          </cell>
        </row>
        <row r="3252">
          <cell r="K3252">
            <v>2013192560010</v>
          </cell>
          <cell r="L3252" t="str">
            <v>ADECUACIÓN Y REMODELACIÓN DEL PARQUE PRINCIPAL DEL MUNICIPIO DE EL TAMBO, CAUCA</v>
          </cell>
          <cell r="M3252">
            <v>100</v>
          </cell>
          <cell r="N3252">
            <v>99.95</v>
          </cell>
          <cell r="O3252" t="str">
            <v>CERRADO</v>
          </cell>
        </row>
        <row r="3253">
          <cell r="K3253">
            <v>2013192560011</v>
          </cell>
          <cell r="L3253" t="str">
            <v>IMPLEMENTACIÓN DE TIC PARA EL MEJORAMIENTO DE LA EDUCACIÓN EN EL MUNICIPIO DE EL TAMBO CAUCA</v>
          </cell>
          <cell r="M3253">
            <v>100</v>
          </cell>
          <cell r="N3253">
            <v>99.45</v>
          </cell>
          <cell r="O3253" t="str">
            <v>CERRADO</v>
          </cell>
        </row>
        <row r="3254">
          <cell r="K3254">
            <v>2013192560012</v>
          </cell>
          <cell r="L3254" t="str">
            <v>MEJORAMIENTO DE LOS CULTIVOS DE CAFÉ TIPO ESPECIAL EN QUINCE VEREDAS CAFETERAS DEL MUNICIPIO DE EL TAMBO, DEPARTAMENTO DEL CAUCA</v>
          </cell>
          <cell r="M3254">
            <v>100</v>
          </cell>
          <cell r="N3254">
            <v>99.27</v>
          </cell>
          <cell r="O3254" t="str">
            <v>CERRADO</v>
          </cell>
        </row>
        <row r="3255">
          <cell r="K3255">
            <v>2013192560013</v>
          </cell>
          <cell r="L3255" t="str">
            <v>MEJORAMIENTO DE LAS CONDICIONES DE SEGURIDAD LABORAL EN LA EXPLOTACION AURIFERA BAJO TIERRA EN EL CORREGIMIENTO DE FONDAS MUNICIPIO EL TAMBO CAUCA</v>
          </cell>
          <cell r="M3255">
            <v>100</v>
          </cell>
          <cell r="N3255">
            <v>99.93</v>
          </cell>
          <cell r="O3255" t="str">
            <v>CERRADO</v>
          </cell>
        </row>
        <row r="3256">
          <cell r="K3256">
            <v>2013192560014</v>
          </cell>
          <cell r="L3256" t="str">
            <v>REHABILITACIÓN SEGUNDA ETAPA DE LA MALLA VÍAL DE LA CABECERA MUNICIPAL DE EL TAMBO, CAUCA</v>
          </cell>
          <cell r="M3256">
            <v>100</v>
          </cell>
          <cell r="N3256">
            <v>100</v>
          </cell>
          <cell r="O3256" t="str">
            <v>CERRADO</v>
          </cell>
        </row>
        <row r="3257">
          <cell r="K3257">
            <v>2013192560015</v>
          </cell>
          <cell r="L3257" t="str">
            <v>MEJORAMIENTO DE LA RED VÍAL TERCIARIA EN LOS SECTORES MIRAFLORES-RIO HONDO, MIRAFLORES-CAUCA, ANAYES-PASO MALO-MIRAFLORES Y LOS LLANOS-MURGUEITIO-ANAYES EN EL MUNICIPIO DE EL TAMBO CAUCA</v>
          </cell>
          <cell r="M3257">
            <v>100</v>
          </cell>
          <cell r="N3257">
            <v>99.52</v>
          </cell>
          <cell r="O3257" t="str">
            <v>CERRADO</v>
          </cell>
        </row>
        <row r="3258">
          <cell r="K3258">
            <v>2013192560016</v>
          </cell>
          <cell r="L3258" t="str">
            <v>RECUPERACIÓN DE LA GANADERIA BOVINA DOBLE PROPOSITO EN LOS CORREGIMIENTOS DE PLAYA RICA, LOS ANDES, LA PAZ, QUILCACE Y CABUYAL MUNICIPIO EL TAMBO, CAUCA</v>
          </cell>
          <cell r="M3258">
            <v>100</v>
          </cell>
          <cell r="N3258">
            <v>99.64</v>
          </cell>
          <cell r="O3258" t="str">
            <v>CERRADO</v>
          </cell>
        </row>
        <row r="3259">
          <cell r="K3259">
            <v>2013192560017</v>
          </cell>
          <cell r="L3259" t="str">
            <v>MEJORAMIENTO DE LA PRODUCCION HORTICOLA BAJO CUBIERTA PLASTICA EN EL MUNICIPIO DE EL TAMBO, CAUCA</v>
          </cell>
          <cell r="M3259">
            <v>100</v>
          </cell>
          <cell r="N3259">
            <v>99.95</v>
          </cell>
          <cell r="O3259" t="str">
            <v>CERRADO</v>
          </cell>
        </row>
        <row r="3260">
          <cell r="K3260">
            <v>2013192560019</v>
          </cell>
          <cell r="L3260" t="str">
            <v>ESTUDIOS Y DISEÑOS PARA LA AMPLIACIÓN DE LAS INSTALACIONES DEL CENTRO ADMINISTRATIVO MUNICIPAL (CAM) DE EL TAMBO, CAUCA</v>
          </cell>
          <cell r="M3260">
            <v>100</v>
          </cell>
          <cell r="N3260">
            <v>78.790000000000006</v>
          </cell>
          <cell r="O3260" t="str">
            <v>CERRADO</v>
          </cell>
        </row>
        <row r="3261">
          <cell r="K3261">
            <v>2013192560020</v>
          </cell>
          <cell r="L3261" t="str">
            <v>MEJORAMIENTO DE VIVIENDA MEDIANTE LA CONSTRUCCIÓN DE COCINAS PARA 25 VIVIENDAS EN ZONA RURAL DEL MUNICIPIO DE EL TAMBO, CAUCA</v>
          </cell>
          <cell r="M3261">
            <v>100</v>
          </cell>
          <cell r="N3261">
            <v>100</v>
          </cell>
          <cell r="O3261" t="str">
            <v>CERRADO</v>
          </cell>
        </row>
        <row r="3262">
          <cell r="K3262">
            <v>2013192560021</v>
          </cell>
          <cell r="L3262" t="str">
            <v>ESTUDIOS Y DISEÑOS PARA LA CONSTRUCCIÓN DE LA CUBIERTA DE LA PLAZOLETA DE VENTA DE ROPAS DE LA CABECERA MUNICIPAL DE EL TAMBO, CAUCA</v>
          </cell>
          <cell r="M3262">
            <v>100</v>
          </cell>
          <cell r="N3262">
            <v>78.790000000000006</v>
          </cell>
          <cell r="O3262" t="str">
            <v>CERRADO</v>
          </cell>
        </row>
        <row r="3263">
          <cell r="K3263">
            <v>2014192560001</v>
          </cell>
          <cell r="L3263" t="str">
            <v>MEJORAMIENTO DEL SISTEMA DE BENEFICIO DE CAFÉ MEDIANTE LA DOTACIÓN DE EQUIPOS DE DESPULPADO PARA 110 CAFICULTORES DEL MUNICIPIO DE EL TAMBO CAUCA</v>
          </cell>
          <cell r="M3263">
            <v>100</v>
          </cell>
          <cell r="N3263">
            <v>99.22</v>
          </cell>
          <cell r="O3263" t="str">
            <v>CERRADO</v>
          </cell>
        </row>
        <row r="3264">
          <cell r="K3264">
            <v>2014192560002</v>
          </cell>
          <cell r="L3264" t="str">
            <v>APOYO A LA EXPLOTACIÓN DE ESPECIES MENORES (CURIES) CON FAMILIAS VULNERABLES DEL SECTOR RURAL DEL MUNICIPIO DE EL TAMBO CAUCA</v>
          </cell>
          <cell r="M3264">
            <v>100</v>
          </cell>
          <cell r="N3264">
            <v>99.7</v>
          </cell>
          <cell r="O3264" t="str">
            <v>CERRADO</v>
          </cell>
        </row>
        <row r="3265">
          <cell r="K3265">
            <v>2014192560003</v>
          </cell>
          <cell r="L3265" t="str">
            <v>MANTENIMIENTO DE LA RED VÍAL TERCIARIA DEL RESGUARDO INDÍGENA ALTO DEL REY MUNICIPIO DE EL TAMBO CAUCA</v>
          </cell>
          <cell r="M3265">
            <v>100</v>
          </cell>
          <cell r="N3265">
            <v>99.94</v>
          </cell>
          <cell r="O3265" t="str">
            <v>CERRADO</v>
          </cell>
        </row>
        <row r="3266">
          <cell r="K3266">
            <v>2014192560004</v>
          </cell>
          <cell r="L3266" t="str">
            <v>CONSTRUCCIÓN PRIMERA ETAPA DE REDES ELÉCTRICAS EN LA VEREDA EL HOYO MUNICIPIO DE EL TAMBO CAUCA</v>
          </cell>
          <cell r="M3266">
            <v>100</v>
          </cell>
          <cell r="N3266">
            <v>99.77</v>
          </cell>
          <cell r="O3266" t="str">
            <v>CERRADO</v>
          </cell>
        </row>
        <row r="3267">
          <cell r="K3267">
            <v>2014192560005</v>
          </cell>
          <cell r="L3267" t="str">
            <v>FORTALECIMIENTO DEL DESARROLLO ARTÍSTICO Y CULTURAL MEDIANTE LA DOTACIÓN DE INSTRUMENTOS MUSICALES EN EL MUNICIPIO DE EL TAMBO CAUCA</v>
          </cell>
          <cell r="M3267">
            <v>100</v>
          </cell>
          <cell r="N3267">
            <v>0</v>
          </cell>
          <cell r="O3267" t="str">
            <v>TERMINADO</v>
          </cell>
        </row>
        <row r="3268">
          <cell r="K3268">
            <v>2014192560006</v>
          </cell>
          <cell r="L3268" t="str">
            <v>ESTUDIOS Y DISEÑOS DEL MACROPROYECTO DE ELECTRIFICACIÓN PARA LA CONSTRUCCIÓN DE REDES ELÉCTRICAS DE MEDIA Y BAJA TENSIÓN Y MONTAJ E DE SUBESTACIONES DE DISTRIBUCIÓN PARA 1379 BENEFICIARIOS DE 125 VEREDAS DEL MUNICIPIO TAMBO CAUCA</v>
          </cell>
          <cell r="M3268">
            <v>100</v>
          </cell>
          <cell r="N3268">
            <v>98.24</v>
          </cell>
          <cell r="O3268" t="str">
            <v>CERRADO</v>
          </cell>
        </row>
        <row r="3269">
          <cell r="K3269">
            <v>2014192560007</v>
          </cell>
          <cell r="L3269" t="str">
            <v>MEJORAMIENTO DEL CULTIVO DE CAFÉ EN VEINTIDOS VEREDAS DEL MUNICIPIO DE EL TAMBO DEPARTAMENTO DEL CAUCA</v>
          </cell>
          <cell r="M3269">
            <v>100</v>
          </cell>
          <cell r="N3269">
            <v>100</v>
          </cell>
          <cell r="O3269" t="str">
            <v>CERRADO</v>
          </cell>
        </row>
        <row r="3270">
          <cell r="K3270">
            <v>2014192560008</v>
          </cell>
          <cell r="L3270" t="str">
            <v>MEJORAMIENTO DEL CULTIVO DE CHONTADURO COMO ALTERNATIVA PRODUCTIVA EN TRES CORREGIMIENTOS DEL MUNICIPIO DE EL TAMBO CAUCA</v>
          </cell>
          <cell r="M3270">
            <v>100</v>
          </cell>
          <cell r="N3270">
            <v>99.77</v>
          </cell>
          <cell r="O3270" t="str">
            <v>CERRADO</v>
          </cell>
        </row>
        <row r="3271">
          <cell r="K3271">
            <v>2015192560001</v>
          </cell>
          <cell r="L3271" t="str">
            <v>ACTUALIZACIÓN DEL PLAN BÁSICO DE ORDENAMIENTO TERRITORIAL DEL MUNICIPIO DE EL TAMBO CAUCA</v>
          </cell>
          <cell r="M3271">
            <v>0</v>
          </cell>
          <cell r="N3271">
            <v>48.68</v>
          </cell>
          <cell r="O3271" t="str">
            <v>CONTRATADO EN EJECUCIÓN</v>
          </cell>
        </row>
        <row r="3272">
          <cell r="K3272">
            <v>2015192560002</v>
          </cell>
          <cell r="L3272" t="str">
            <v>MANTENIMIENTO RUTINARIO DE LA RED VIAL TERCIARIA DE LOS CORREGIMIENTOS EL ZARZAL, SAN JOAQUIN, PIAGUA, CUATRO ESQUINAS, QUILCACE,URIBE , FONDAS, LOS ANAYES Y LA PERIFERIA URBANA MUNICIPIO DE EL TAMBO CAUCA</v>
          </cell>
          <cell r="M3272">
            <v>100</v>
          </cell>
          <cell r="N3272">
            <v>99.87</v>
          </cell>
          <cell r="O3272" t="str">
            <v>CERRADO</v>
          </cell>
        </row>
        <row r="3273">
          <cell r="K3273">
            <v>2015192560004</v>
          </cell>
          <cell r="L3273" t="str">
            <v>ESTUDIOS Y DISEÑOS PARA LA CONSTRUCCIÓN DEL POLIDEPORTIVO DE LA VEREDA LA INDEPENDENCIA MUNICIPIO DE EL TAMBO CAUCA</v>
          </cell>
          <cell r="M3273">
            <v>100</v>
          </cell>
          <cell r="N3273">
            <v>93.9</v>
          </cell>
          <cell r="O3273" t="str">
            <v>CERRADO</v>
          </cell>
        </row>
        <row r="3274">
          <cell r="K3274">
            <v>2015192560005</v>
          </cell>
          <cell r="L3274" t="str">
            <v>CONSTRUCCIÓN PRIMERA ETAPA DEL POLIDEPORTIVO DEL CENTRO EDUCATIVO EL ZARZAL  MUNICIPIO DE EL TAMBO, CAUCA</v>
          </cell>
          <cell r="M3274">
            <v>100</v>
          </cell>
          <cell r="N3274">
            <v>99.95</v>
          </cell>
          <cell r="O3274" t="str">
            <v>CERRADO</v>
          </cell>
        </row>
        <row r="3275">
          <cell r="K3275">
            <v>2014003190007</v>
          </cell>
          <cell r="L3275" t="str">
            <v>MEJORAMIENTO DE LAS CONDICIONES DE HABITABILIDAD DE LA POBLACION VULNERABLE MEDIANTE LA ADECUACION DE COCINAS EN MAL ESTADO MUNICIPIO FLORENCIA CAUCA</v>
          </cell>
          <cell r="M3275">
            <v>100</v>
          </cell>
          <cell r="N3275">
            <v>100</v>
          </cell>
          <cell r="O3275" t="str">
            <v>CERRADO</v>
          </cell>
        </row>
        <row r="3276">
          <cell r="K3276">
            <v>2014003190008</v>
          </cell>
          <cell r="L3276" t="str">
            <v>REPOSICIÓN DE PAVIMENTO RIGIDO DE LA CARRERA SEGUNDA (2DA) ENTRE CALLE CUARTA (4TA) Y QUINTA (5TA) DE LA CABECERA MUNICIPAL DE FLORENCIA, CAUCA</v>
          </cell>
          <cell r="M3276">
            <v>100</v>
          </cell>
          <cell r="N3276">
            <v>99.97</v>
          </cell>
          <cell r="O3276" t="str">
            <v>CERRADO</v>
          </cell>
        </row>
        <row r="3277">
          <cell r="K3277">
            <v>2015003190035</v>
          </cell>
          <cell r="L3277" t="str">
            <v>REHABILITACIÓN DE LAS VIAS DE LA CABECERA MUNICIPAL DE FLORENCIA, CAUCA</v>
          </cell>
          <cell r="M3277">
            <v>100</v>
          </cell>
          <cell r="N3277">
            <v>100</v>
          </cell>
          <cell r="O3277" t="str">
            <v>CERRADO</v>
          </cell>
        </row>
        <row r="3278">
          <cell r="K3278">
            <v>2013193000001</v>
          </cell>
          <cell r="L3278" t="str">
            <v>CONSTRUCCIÓN DE LA INSTITUCION EDUCATIVA CENTRO RURAL MIXTO LA CABAÑA GUACHENÉ, CAUCA, OCCIDENTE</v>
          </cell>
          <cell r="M3278">
            <v>99.02</v>
          </cell>
          <cell r="N3278">
            <v>100</v>
          </cell>
          <cell r="O3278" t="str">
            <v>CONTRATADO EN EJECUCIÓN</v>
          </cell>
        </row>
        <row r="3279">
          <cell r="K3279">
            <v>2015193000001</v>
          </cell>
          <cell r="L3279" t="str">
            <v>CONSTRUCCIÓN - PAVIMENTACION DE VIAS URBANAS GUACHENÉ, CAUCA, OCCIDENTE</v>
          </cell>
          <cell r="M3279">
            <v>64.209999999999994</v>
          </cell>
          <cell r="N3279">
            <v>66.67</v>
          </cell>
          <cell r="O3279" t="str">
            <v>CONTRATADO EN EJECUCIÓN</v>
          </cell>
        </row>
        <row r="3280">
          <cell r="K3280">
            <v>2013003190012</v>
          </cell>
          <cell r="L3280" t="str">
            <v>CONSTRUCCIÓN PAVIMENTACION EN CONCRETO HIDRAULICO DE LOS SECTORES COMPRENDIDOS EN LA CARRERA CUARTA Y CARRERA SEGUNDA  MUNICIPIO DE GUAPI, CAUCA, OCCIDENTE</v>
          </cell>
          <cell r="M3280">
            <v>22.48</v>
          </cell>
          <cell r="N3280">
            <v>57.12</v>
          </cell>
          <cell r="O3280" t="str">
            <v>CONTRATADO EN EJECUCIÓN</v>
          </cell>
        </row>
        <row r="3281">
          <cell r="K3281">
            <v>2013003190018</v>
          </cell>
          <cell r="L3281" t="str">
            <v>REMODELACIÓN Y CONSTRUCCION DEL PARQUE CENTRAL DE GUAPI, CAUCA, OCCIDENTE</v>
          </cell>
          <cell r="M3281">
            <v>97.53</v>
          </cell>
          <cell r="N3281">
            <v>87.2</v>
          </cell>
          <cell r="O3281" t="str">
            <v>CONTRATADO EN EJECUCIÓN</v>
          </cell>
        </row>
        <row r="3282">
          <cell r="K3282">
            <v>2013003190021</v>
          </cell>
          <cell r="L3282" t="str">
            <v>IMPLEMENTACIÓN DE TIC PARA LA COMPETITIVIDAD DE INZA, CAUCA</v>
          </cell>
          <cell r="M3282">
            <v>100</v>
          </cell>
          <cell r="N3282">
            <v>100</v>
          </cell>
          <cell r="O3282" t="str">
            <v>CERRADO</v>
          </cell>
        </row>
        <row r="3283">
          <cell r="K3283">
            <v>2013003190030</v>
          </cell>
          <cell r="L3283" t="str">
            <v>CONSTRUCCIÓN Y ADECUACION DE LOS CENTROS DEPORTIVOS EN LAS VEREDAS DE TUMBICHUCUE,CEDRALIA, GUADUAL, QUIGUANAS, AGUA BLANCA, SAN ANDRES DE PISIMBALA EN EL MUNICIPIO DE INZÁ DEPARTAMENTO DEL CAUCA</v>
          </cell>
          <cell r="M3283">
            <v>99.83</v>
          </cell>
          <cell r="N3283">
            <v>99.75</v>
          </cell>
          <cell r="O3283" t="str">
            <v>CERRADO</v>
          </cell>
        </row>
        <row r="3284">
          <cell r="K3284">
            <v>2013003190046</v>
          </cell>
          <cell r="L3284" t="str">
            <v>CONSTRUCCIÓN DE PAVIMENTO Y CUNETA EN CONCRETO HIDRAULICO EN LA CARRERA 2ª CON CALLE 4ª Y 5ª FRENTE AL HOSPITAL Y CARRERA 2ª CON CALLE 5ª BARRIO BOLIVAR SALIDA A LA PLATA HUILA DE LA CABECERA MUNICIPAL DE INZA DPTO DEL CAUCA</v>
          </cell>
          <cell r="M3284">
            <v>100</v>
          </cell>
          <cell r="N3284">
            <v>99.31</v>
          </cell>
          <cell r="O3284" t="str">
            <v>CERRADO</v>
          </cell>
        </row>
        <row r="3285">
          <cell r="K3285">
            <v>2014003190003</v>
          </cell>
          <cell r="L3285" t="str">
            <v>FORTALECIMIENTO PEGADOGICO E INCLUSIÓN SOCIAL EN LA EDUCACIÓN, PARA EL MEJORAMIENTO DE LA CALIDAD EDUCATIVA EN COMUNIDADES MAYORITARIAS INDIGENAS Y AFROCOLOMBIANAS EN EL MUNICIPIO DE INZA CAUCA</v>
          </cell>
          <cell r="M3285">
            <v>100</v>
          </cell>
          <cell r="N3285">
            <v>100</v>
          </cell>
          <cell r="O3285" t="str">
            <v>CERRADO</v>
          </cell>
        </row>
        <row r="3286">
          <cell r="K3286">
            <v>2015003190044</v>
          </cell>
          <cell r="L3286" t="str">
            <v>CONSTRUCCIÓN Y ADECUACION DEL ESTADIO DE LA CABECERA MUNICIPAL DE INZA DEPARTAMENTO DEL CAUCA</v>
          </cell>
          <cell r="M3286">
            <v>0</v>
          </cell>
          <cell r="N3286">
            <v>0</v>
          </cell>
          <cell r="O3286" t="str">
            <v>EN PROCESO DE CONTRATACIÓN</v>
          </cell>
        </row>
        <row r="3287">
          <cell r="K3287">
            <v>2012003190003</v>
          </cell>
          <cell r="L3287" t="str">
            <v>CONSTRUCCIÓN CONSTRUCCIÓN PLAN MAESTRO DE ALCANTARILLADO VEREDA EL CARRIZAL JAMBALÓ, CAUCA, OCCIDENTE</v>
          </cell>
          <cell r="M3287">
            <v>100</v>
          </cell>
          <cell r="N3287">
            <v>100</v>
          </cell>
          <cell r="O3287" t="str">
            <v>CERRADO</v>
          </cell>
        </row>
        <row r="3288">
          <cell r="K3288">
            <v>2013003190008</v>
          </cell>
          <cell r="L3288" t="str">
            <v>CONSTRUCCIÓN DEL ACUEDUCTO PARA LA VEREDA BARONDILLO MUNICIPIO DE JAMBALÓ, CAUCA, OCCIDENTE</v>
          </cell>
          <cell r="M3288">
            <v>100</v>
          </cell>
          <cell r="N3288">
            <v>98.17</v>
          </cell>
          <cell r="O3288" t="str">
            <v>CERRADO</v>
          </cell>
        </row>
        <row r="3289">
          <cell r="K3289">
            <v>2013003190025</v>
          </cell>
          <cell r="L3289" t="str">
            <v>CONSTRUCCIÓN DE UN SISTEMA DE ALCANTARILLADO Y CONSTRUCCION DE UN SISTEMA DE TRATAMIENTO DE AGUAS RESIDUALES VEREDA DE ZUMBICO MUNICIPIO DE JAMBALÓ, CAUCA, OCCIDENTE</v>
          </cell>
          <cell r="M3289">
            <v>100</v>
          </cell>
          <cell r="N3289">
            <v>100</v>
          </cell>
          <cell r="O3289" t="str">
            <v>CERRADO</v>
          </cell>
        </row>
        <row r="3290">
          <cell r="K3290">
            <v>2015003190002</v>
          </cell>
          <cell r="L3290" t="str">
            <v>CONSTRUCCIÓN DE LA CUBIERTA DEL ESPACIO DEPORTIVO DE LA INSTITUCIÓN EDUCATIVA KWE’SX PIYA YAT,NUESTROS SITIOS DEAPRENDIZAJE,ELTABLÓN JAMBALÓ, CAUCA</v>
          </cell>
          <cell r="M3290">
            <v>100</v>
          </cell>
          <cell r="N3290">
            <v>99.89</v>
          </cell>
          <cell r="O3290" t="str">
            <v>CERRADO</v>
          </cell>
        </row>
        <row r="3291">
          <cell r="K3291">
            <v>2016003190001</v>
          </cell>
          <cell r="L3291" t="str">
            <v>CONSTRUCCIÓN DE ESCENARIO DEPORTIVO EN LA VEREDA VITOYÓ, MUNICIPIO DE JAMBALÓ, DEPARTAMENTO DEL CAUCA.</v>
          </cell>
          <cell r="M3291">
            <v>0</v>
          </cell>
          <cell r="N3291">
            <v>0</v>
          </cell>
          <cell r="O3291" t="str">
            <v>SIN CONTRATAR</v>
          </cell>
        </row>
        <row r="3292">
          <cell r="K3292">
            <v>2012003190002</v>
          </cell>
          <cell r="L3292" t="str">
            <v>CONSTRUCCIÓN CANCHA MULTIPLE Y CUBIERTA EN ESTRUCTURA METALICA EN LA VEREDA LA DEPRESION DE LA SIERRA, CAUCA OCCIDENTE</v>
          </cell>
          <cell r="M3292">
            <v>100</v>
          </cell>
          <cell r="N3292">
            <v>99.99</v>
          </cell>
          <cell r="O3292" t="str">
            <v>TERMINADO</v>
          </cell>
        </row>
        <row r="3293">
          <cell r="K3293">
            <v>2012003190014</v>
          </cell>
          <cell r="L3293" t="str">
            <v>CONSTRUCCIÓN LOSAS EN CONCRETO PARA LAS CANCHAS MULTIPLES DE LAS VEREDAS DE FRONTINO, EL LLANO Y PALOGRANDE DEL MUNICIPIO DE LA SIERRA CAUCA</v>
          </cell>
          <cell r="M3293">
            <v>100</v>
          </cell>
          <cell r="N3293">
            <v>99.97</v>
          </cell>
          <cell r="O3293" t="str">
            <v>TERMINADO</v>
          </cell>
        </row>
        <row r="3294">
          <cell r="K3294">
            <v>2013003190005</v>
          </cell>
          <cell r="L3294" t="str">
            <v>MEJORAMIENTO CASA CABILDO EL MORAL, VEREDA EL MORAL DEL MUNICIPIO DE LA SIERRA-CAUCA</v>
          </cell>
          <cell r="M3294">
            <v>100</v>
          </cell>
          <cell r="N3294">
            <v>99.97</v>
          </cell>
          <cell r="O3294" t="str">
            <v>TERMINADO</v>
          </cell>
        </row>
        <row r="3295">
          <cell r="K3295">
            <v>2013003190029</v>
          </cell>
          <cell r="L3295" t="str">
            <v>CONSTRUCCIÓN CANCHA MULTIPLE Y CUBIERTA EN ESTRUCTURA  METALICA EN LA VEREDA TARUCA, DEL MUNICIPIO DE LA SIERRA, CAUCA.</v>
          </cell>
          <cell r="M3295">
            <v>98.7</v>
          </cell>
          <cell r="N3295">
            <v>99.93</v>
          </cell>
          <cell r="O3295" t="str">
            <v>TERMINADO</v>
          </cell>
        </row>
        <row r="3296">
          <cell r="K3296">
            <v>2013003190034</v>
          </cell>
          <cell r="L3296" t="str">
            <v>CONSTRUCCIÓN CANCHA MULTIPLE Y CUBIERTA EN ESTRUCTURA METALICA EN LA VEREDA EL SALERO DEL MUNICIPIO DE LA SIERRA CAUCA</v>
          </cell>
          <cell r="M3296">
            <v>100</v>
          </cell>
          <cell r="N3296">
            <v>99.93</v>
          </cell>
          <cell r="O3296" t="str">
            <v>PARA CIERRE</v>
          </cell>
        </row>
        <row r="3297">
          <cell r="K3297">
            <v>2014003190005</v>
          </cell>
          <cell r="L3297" t="str">
            <v>CONSTRUCCIÓN PARA LA TERMINACION DE LA CASA CULTURAL DEL RESGUARDO INDIGENA EL OSO, MUNICIPIO DE LA SIERRA CAUCA</v>
          </cell>
          <cell r="M3297">
            <v>100</v>
          </cell>
          <cell r="N3297">
            <v>66.959999999999994</v>
          </cell>
          <cell r="O3297" t="str">
            <v>TERMINADO</v>
          </cell>
        </row>
        <row r="3298">
          <cell r="K3298">
            <v>2015003190051</v>
          </cell>
          <cell r="L3298" t="str">
            <v>CONSTRUCCIÓN CUBIERTAS EN ESTRUCTURA METALICA EN LAS VEREDAS LOS ROBLES Y PROVIDENCIA MUNICIPIO DE LA SIERRA, CAUCA</v>
          </cell>
          <cell r="M3298">
            <v>0</v>
          </cell>
          <cell r="N3298">
            <v>0</v>
          </cell>
          <cell r="O3298" t="str">
            <v>CONTRATADO EN EJECUCIÓN</v>
          </cell>
        </row>
        <row r="3299">
          <cell r="K3299">
            <v>2013193970001</v>
          </cell>
          <cell r="L3299" t="str">
            <v>CONSTRUCCIÓN DE UNIDADES SANITARIAS FAMILIARES PARA LA POBLACION RURAL DEL MUNICIPIO DE LA VEGA CAUCA OCCIDENTE</v>
          </cell>
          <cell r="M3299">
            <v>100</v>
          </cell>
          <cell r="N3299">
            <v>99.29</v>
          </cell>
          <cell r="O3299" t="str">
            <v>CERRADO</v>
          </cell>
        </row>
        <row r="3300">
          <cell r="K3300">
            <v>2013193970002</v>
          </cell>
          <cell r="L3300" t="str">
            <v>MEJORAMIENTO DE PISOS Y TECHOS DE 130 VIVIENDAS DEL SECTOR RURAL DEL MUNICIPIO DE LA VEGA CAUCA</v>
          </cell>
          <cell r="M3300">
            <v>99.99</v>
          </cell>
          <cell r="N3300">
            <v>99.96</v>
          </cell>
          <cell r="O3300" t="str">
            <v>CERRADO</v>
          </cell>
        </row>
        <row r="3301">
          <cell r="K3301">
            <v>2013193970003</v>
          </cell>
          <cell r="L3301" t="str">
            <v>MEJORAMIENTO VÍA DEL CENTRO POBLADO DE ARBELA DEL MUNICIPIO DE LA VEGA, CAUCA</v>
          </cell>
          <cell r="M3301">
            <v>100</v>
          </cell>
          <cell r="N3301">
            <v>99.99</v>
          </cell>
          <cell r="O3301" t="str">
            <v>CERRADO</v>
          </cell>
        </row>
        <row r="3302">
          <cell r="K3302">
            <v>2013193970004</v>
          </cell>
          <cell r="L3302" t="str">
            <v>MEJORAMIENTO VÍA DE ACCESO A LA ESCUELA DEL CORREGIMIENTO DE EL PALMAR MUNICIPIO LA VEGA CAUCA</v>
          </cell>
          <cell r="M3302">
            <v>100</v>
          </cell>
          <cell r="N3302">
            <v>100</v>
          </cell>
          <cell r="O3302" t="str">
            <v>CERRADO</v>
          </cell>
        </row>
        <row r="3303">
          <cell r="K3303">
            <v>2013193970005</v>
          </cell>
          <cell r="L3303" t="str">
            <v>CONSTRUCCIÓN POLIDEPORTIVO CUBIERTO EN EL CORREGIMIENTO DE LOS UVOS MUNICIPIO DE LA VEGA, CAUCA,</v>
          </cell>
          <cell r="M3303">
            <v>100</v>
          </cell>
          <cell r="N3303">
            <v>100</v>
          </cell>
          <cell r="O3303" t="str">
            <v>CERRADO</v>
          </cell>
        </row>
        <row r="3304">
          <cell r="K3304">
            <v>2013193970006</v>
          </cell>
          <cell r="L3304" t="str">
            <v>CONSTRUCCIÓN DE CANCHA MULTIFUNCIONAL, POLIDEPORTIVO CUBIERTO,  GRADERÍA Y CERRAMIENTO EN EL CORREGIMIENTO EL PALMAR MUNICIPIO DE LA VEGA CAUCA</v>
          </cell>
          <cell r="M3304">
            <v>99.99</v>
          </cell>
          <cell r="N3304">
            <v>100</v>
          </cell>
          <cell r="O3304" t="str">
            <v>CERRADO</v>
          </cell>
        </row>
        <row r="3305">
          <cell r="K3305">
            <v>2013193970007</v>
          </cell>
          <cell r="L3305" t="str">
            <v>MEJORAMIENTO DE LAS CONDICIONES DE SANEAMIENTO BÁSICO DE 50 FAMILIAS DISPERSAS DEL MUNICIPIO DE LA VEGA CAUCA MEDIANTE LA CONSTRUCCIÓN DE BATERÍAS SANITARIAS UNIFAMILIARES</v>
          </cell>
          <cell r="M3305">
            <v>99.61</v>
          </cell>
          <cell r="N3305">
            <v>100</v>
          </cell>
          <cell r="O3305" t="str">
            <v>CERRADO</v>
          </cell>
        </row>
        <row r="3306">
          <cell r="K3306">
            <v>2013193970008</v>
          </cell>
          <cell r="L3306" t="str">
            <v>CONSTRUCCIÓN DE 220 CUBIERTAS EN LAS VIVIENDAS DE LA POBLACIÓN RURAL DEL MUNICIPIO DE LA VEGA, CAUCA</v>
          </cell>
          <cell r="M3306">
            <v>100</v>
          </cell>
          <cell r="N3306">
            <v>100</v>
          </cell>
          <cell r="O3306" t="str">
            <v>CERRADO</v>
          </cell>
        </row>
        <row r="3307">
          <cell r="K3307">
            <v>2014193970001</v>
          </cell>
          <cell r="L3307" t="str">
            <v>CONSTRUCCIÓN PAVIMENTO RÍGIDO DE LAS CALLES DEL CORREGIMIENTO DE SANTA RITA MUNICIPIO DE LA VEGA, CAUCA, OCCIDENTE</v>
          </cell>
          <cell r="M3307">
            <v>100</v>
          </cell>
          <cell r="N3307">
            <v>100</v>
          </cell>
          <cell r="O3307" t="str">
            <v>CERRADO</v>
          </cell>
        </row>
        <row r="3308">
          <cell r="K3308">
            <v>2014193970002</v>
          </cell>
          <cell r="L3308" t="str">
            <v>CONSTRUCCIÓN CUBIERTA POLIDEPORTIVO CABECERA CORREGIMENTAL DE ALTAMIRA LA VEGA, CAUCA, OCCIDENTE</v>
          </cell>
          <cell r="M3308">
            <v>100</v>
          </cell>
          <cell r="N3308">
            <v>99.98</v>
          </cell>
          <cell r="O3308" t="str">
            <v>CERRADO</v>
          </cell>
        </row>
        <row r="3309">
          <cell r="K3309">
            <v>2014193970003</v>
          </cell>
          <cell r="L3309" t="str">
            <v>REHABILITACIÓN DE LAS VIAS EL PALMAR - CAMPO ALEGRE Y LOS UVOS - LA LLANADA MUNICIPIO DE LA VEGA CAUCA</v>
          </cell>
          <cell r="M3309">
            <v>100</v>
          </cell>
          <cell r="N3309">
            <v>100</v>
          </cell>
          <cell r="O3309" t="str">
            <v>CERRADO</v>
          </cell>
        </row>
        <row r="3310">
          <cell r="K3310">
            <v>2015193970001</v>
          </cell>
          <cell r="L3310" t="str">
            <v>CONSTRUCCIÓN DE POLIDEPORTIVO CUBIERTO DEL RESGUARDO INDÍGENA GUACHICONO, MUNICIPIO DE LA VEGA, DEPARTAMENTO DEL CAUCA</v>
          </cell>
          <cell r="M3310">
            <v>100</v>
          </cell>
          <cell r="N3310">
            <v>100</v>
          </cell>
          <cell r="O3310" t="str">
            <v>CERRADO</v>
          </cell>
        </row>
        <row r="3311">
          <cell r="K3311">
            <v>2015193970002</v>
          </cell>
          <cell r="L3311" t="str">
            <v>CONSTRUCCIÓN DE LA CUBIERTA DEL POLIDEPORTIVO Y MEJORAMIENTO DE LA PLACA EXISTENTE DE LA CABECERA CORREGIMENTAL DE SANTA JUANA MUNICIPIO LA VEGA-CAUCA</v>
          </cell>
          <cell r="M3311">
            <v>100</v>
          </cell>
          <cell r="N3311">
            <v>100</v>
          </cell>
          <cell r="O3311" t="str">
            <v>CERRADO</v>
          </cell>
        </row>
        <row r="3312">
          <cell r="K3312">
            <v>2015193970003</v>
          </cell>
          <cell r="L3312" t="str">
            <v>CONSTRUCCIÓN DE LA CUBIERTA DEL ESPACIO DEPORTIVO DE LA CABECERA CORREGIMIENTO DE SANTA BARBARA MUNICIPIO DE LA VEGA DEPARTAMENTO DEL CAUCA</v>
          </cell>
          <cell r="M3312">
            <v>100</v>
          </cell>
          <cell r="N3312">
            <v>100</v>
          </cell>
          <cell r="O3312" t="str">
            <v>CERRADO</v>
          </cell>
        </row>
        <row r="3313">
          <cell r="K3313">
            <v>2013003190009</v>
          </cell>
          <cell r="L3313" t="str">
            <v>CONSTRUCCIÓN DEL EDIFICIO PARA LA CASA DE LA CULTURA MUNICIPIO DE LÓPEZ, CAUCA, OCCIDENTE</v>
          </cell>
          <cell r="M3313">
            <v>94.52</v>
          </cell>
          <cell r="N3313">
            <v>95.26</v>
          </cell>
          <cell r="O3313" t="str">
            <v>CONTRATADO EN EJECUCIÓN</v>
          </cell>
        </row>
        <row r="3314">
          <cell r="K3314">
            <v>2013003190044</v>
          </cell>
          <cell r="L3314" t="str">
            <v>RECUPERACIÓN Y RECONSTRUCCION DE LA CACHA DE FUTBOL Y CONSTRUCCION DE LA CANCHA MULTIPLE EN EL MUNICIPIO DE LÓPEZ, CAUCA.</v>
          </cell>
          <cell r="M3314">
            <v>74.91</v>
          </cell>
          <cell r="N3314">
            <v>79.39</v>
          </cell>
          <cell r="O3314" t="str">
            <v>CONTRATADO EN EJECUCIÓN</v>
          </cell>
        </row>
        <row r="3315">
          <cell r="K3315">
            <v>2014003190009</v>
          </cell>
          <cell r="L3315" t="str">
            <v>PREVENCIÓN DE LA DROGADICCIÓN Y PROMOCIÓN DE LA SALUD SEXUAL EN NIÑOS, NIÑAS Y ADOLESCENTES DE LA PARTE ALTA Y MEDIA AL RIO MICAY LÓPEZ, CAUCA, OCCIDENTE</v>
          </cell>
          <cell r="M3315">
            <v>100</v>
          </cell>
          <cell r="N3315">
            <v>99.99</v>
          </cell>
          <cell r="O3315" t="str">
            <v>CERRADO</v>
          </cell>
        </row>
        <row r="3316">
          <cell r="K3316">
            <v>2013003190039</v>
          </cell>
          <cell r="L3316" t="str">
            <v>IMPLEMENTACIÓN DE UN SISTEMA DE MONITOREO Y CONECTIVIDAD DE INTERNET A LOS HABITANTES DEL MUNICIPIO DE MERCADERES, CAUCA</v>
          </cell>
          <cell r="M3316">
            <v>100</v>
          </cell>
          <cell r="N3316">
            <v>100</v>
          </cell>
          <cell r="O3316" t="str">
            <v>CERRADO</v>
          </cell>
        </row>
        <row r="3317">
          <cell r="K3317">
            <v>2013003190042</v>
          </cell>
          <cell r="L3317" t="str">
            <v>CONSTRUCCIÓN DE 100 UNIDADES SANITARIAS UNIFAMILIARES CON SISTEMA DE TRATAMIENTO PRIMARIO DE AGUAS RESIDUALES EN LA ZONA RURAL CAUCA</v>
          </cell>
          <cell r="M3317">
            <v>100</v>
          </cell>
          <cell r="N3317">
            <v>99.97</v>
          </cell>
          <cell r="O3317" t="str">
            <v>CERRADO</v>
          </cell>
        </row>
        <row r="3318">
          <cell r="K3318">
            <v>2013003190047</v>
          </cell>
          <cell r="L3318" t="str">
            <v>CONSTRUCCIÓN POLIDEPORTIVO CUBIERTO VEREDA SOMBRERILLOS CORREGIMIENTO DE ARBOLEDA - MUNICIPIO DE MERCADERES - CAUCA</v>
          </cell>
          <cell r="M3318">
            <v>100</v>
          </cell>
          <cell r="N3318">
            <v>99.99</v>
          </cell>
          <cell r="O3318" t="str">
            <v>CERRADO</v>
          </cell>
        </row>
        <row r="3319">
          <cell r="K3319">
            <v>2013194500001</v>
          </cell>
          <cell r="L3319" t="str">
            <v>MEJORAMIENTO GENETICO DE LA GANADERIA BOVINA DOBLE PROPOSITO  EN EL MUNICIPIO DE MERCADERES, CAUCA, OCCIDENTE</v>
          </cell>
          <cell r="M3319">
            <v>100</v>
          </cell>
          <cell r="N3319">
            <v>99.24</v>
          </cell>
          <cell r="O3319" t="str">
            <v>PARA CIERRE</v>
          </cell>
        </row>
        <row r="3320">
          <cell r="K3320">
            <v>2013194500002</v>
          </cell>
          <cell r="L3320" t="str">
            <v>MEJORAMIENTO DE LOS SISTEMAS PRODUCTIVOS DE CAÑA PANELERA DEL MUNICIPIO DE MERCADERES, CAUCA, OCCIDENTE</v>
          </cell>
          <cell r="M3320">
            <v>100</v>
          </cell>
          <cell r="N3320">
            <v>90.97</v>
          </cell>
          <cell r="O3320" t="str">
            <v>PARA CIERRE</v>
          </cell>
        </row>
        <row r="3321">
          <cell r="K3321">
            <v>2013194500003</v>
          </cell>
          <cell r="L3321" t="str">
            <v>RECUPERACIÓN DE LA CACAOCULTURA DEL MUNICIPIO DE MERCADERES, CAUCA, OCCIDENTE</v>
          </cell>
          <cell r="M3321">
            <v>100</v>
          </cell>
          <cell r="N3321">
            <v>96.02</v>
          </cell>
          <cell r="O3321" t="str">
            <v>PARA CIERRE</v>
          </cell>
        </row>
        <row r="3322">
          <cell r="K3322">
            <v>2013194500004</v>
          </cell>
          <cell r="L3322" t="str">
            <v>IMPLEMENTACIÓN DE PARCELAS AGROFORESTALES COMO ESATRATEGIA GENERADORA DE EMPLEO E INGRESOS EN EL MUNICIPIO DE MERCADERES, CAUCA, OCCIDENTE</v>
          </cell>
          <cell r="M3322">
            <v>100</v>
          </cell>
          <cell r="N3322">
            <v>96.35</v>
          </cell>
          <cell r="O3322" t="str">
            <v>PARA CIERRE</v>
          </cell>
        </row>
        <row r="3323">
          <cell r="K3323">
            <v>2015003190013</v>
          </cell>
          <cell r="L3323" t="str">
            <v>ADECUACIÓN DE LOS ESPACIOS FISICO -AMBIENTALES EN EL PARQUE GENERAL SANTANDER, EN LA CABECERA MUNICIPAL MERCADERES, CAUCA</v>
          </cell>
          <cell r="M3323">
            <v>100</v>
          </cell>
          <cell r="N3323">
            <v>42.38</v>
          </cell>
          <cell r="O3323" t="str">
            <v>TERMINADO</v>
          </cell>
        </row>
        <row r="3324">
          <cell r="K3324">
            <v>2015003190025</v>
          </cell>
          <cell r="L3324" t="str">
            <v>RECUPERACIÓN Y MEJORAMIENTO DE LA PLAZA CENTRAL JUAN MONTON EN EL SECTOR URBANO DEL MUNICIPIO DE MERCADERES, CAUCA</v>
          </cell>
          <cell r="M3324">
            <v>79.52</v>
          </cell>
          <cell r="N3324">
            <v>61.5</v>
          </cell>
          <cell r="O3324" t="str">
            <v>CONTRATADO EN EJECUCIÓN</v>
          </cell>
        </row>
        <row r="3325">
          <cell r="K3325">
            <v>2015003190026</v>
          </cell>
          <cell r="L3325" t="str">
            <v>CONSTRUCCIÓN CUBIERTA EN ESTRUCTURA METALICA PARA POLIDEPORTIVO VEREDA GANAPLATA MUNICIPIO DE MERCADERES, CAUCA</v>
          </cell>
          <cell r="M3325">
            <v>60.16</v>
          </cell>
          <cell r="N3325">
            <v>33.54</v>
          </cell>
          <cell r="O3325" t="str">
            <v>CONTRATADO EN EJECUCIÓN</v>
          </cell>
        </row>
        <row r="3326">
          <cell r="K3326">
            <v>2015003190059</v>
          </cell>
          <cell r="L3326" t="str">
            <v>REFORESTACIÓN Y CONSERVACIÓN DE MICROCUENCAS EN EL MUNICIPIO DE MERCADERES, DEPARTAMENTO DEL CAUCA</v>
          </cell>
          <cell r="M3326">
            <v>100</v>
          </cell>
          <cell r="N3326">
            <v>90.75</v>
          </cell>
          <cell r="O3326" t="str">
            <v>TERMINADO</v>
          </cell>
        </row>
        <row r="3327">
          <cell r="K3327">
            <v>2015194550004</v>
          </cell>
          <cell r="L3327" t="str">
            <v>FORTALECIMIENTO DE LA RECOLECCIÓN Y TRANSPORTE DE RESIDUOS SOLIDOS, MEDIANTE LA ADQUISICIÓN DE UN VEHÍCULO COMPACTADOR EN EL MUNICIPIO DE MIRANDA CAUCA</v>
          </cell>
          <cell r="M3327">
            <v>100</v>
          </cell>
          <cell r="N3327">
            <v>98.71</v>
          </cell>
          <cell r="O3327" t="str">
            <v>TERMINADO</v>
          </cell>
        </row>
        <row r="3328">
          <cell r="K3328">
            <v>2012194550002</v>
          </cell>
          <cell r="L3328" t="str">
            <v>MEJORAMIENTO DE VIVIENDA DISPERSA URBANA Y RURAL EN EL MUNICIPIO DE MIRANDA, DEPARTAMENTO DEL CAUCA</v>
          </cell>
          <cell r="M3328">
            <v>100</v>
          </cell>
          <cell r="N3328">
            <v>100</v>
          </cell>
          <cell r="O3328" t="str">
            <v>CERRADO</v>
          </cell>
        </row>
        <row r="3329">
          <cell r="K3329">
            <v>2013194550001</v>
          </cell>
          <cell r="L3329" t="str">
            <v>CONSTRUCCIÓN DE TRES CANCHAS SINTETICAS EN EL MUNICIPIO DE MIRANDA, DEPARTAMENTO DEL CAUCA</v>
          </cell>
          <cell r="M3329">
            <v>100</v>
          </cell>
          <cell r="N3329">
            <v>99.6</v>
          </cell>
          <cell r="O3329" t="str">
            <v>CERRADO</v>
          </cell>
        </row>
        <row r="3330">
          <cell r="K3330">
            <v>2013194550002</v>
          </cell>
          <cell r="L3330" t="str">
            <v>CONSTRUCCIÓN DEL ALCANTARILLADO SANITARIO DEL SECTOR CUATRO ESQUINAS DE LA CABECERA DEL MUNICIPIO MIRANDA, CAUCA, OCCIDENTE</v>
          </cell>
          <cell r="M3330">
            <v>100</v>
          </cell>
          <cell r="N3330">
            <v>100</v>
          </cell>
          <cell r="O3330" t="str">
            <v>CERRADO</v>
          </cell>
        </row>
        <row r="3331">
          <cell r="K3331">
            <v>2013194550004</v>
          </cell>
          <cell r="L3331" t="str">
            <v>CONSTRUCCIÓN PUENTE VEHICULAR SOBRE LA QUEBRADA EL GUANABANO VÍA SECTOR LOS PINOS DE LA VEREDA GUATEMALA MUNICIPIO DE MIRANDA, CAUCA, OCCIDENTE</v>
          </cell>
          <cell r="M3331">
            <v>100</v>
          </cell>
          <cell r="N3331">
            <v>100</v>
          </cell>
          <cell r="O3331" t="str">
            <v>CERRADO</v>
          </cell>
        </row>
        <row r="3332">
          <cell r="K3332">
            <v>2014194550002</v>
          </cell>
          <cell r="L3332" t="str">
            <v>REHABILITACIÓN DE PAVIMENTOS FLEXIBLE Y RÍGIDO EN LOS BARRIOS LA ESPERANZA Y  LA COLOMBIANA DE LA CABECERA MUNICIPAL DE MIRANDA DEPARTAMENTO DEL CAUCA</v>
          </cell>
          <cell r="M3332">
            <v>100</v>
          </cell>
          <cell r="N3332">
            <v>89.99</v>
          </cell>
          <cell r="O3332" t="str">
            <v>TERMINADO</v>
          </cell>
        </row>
        <row r="3333">
          <cell r="K3333">
            <v>2015194550001</v>
          </cell>
          <cell r="L3333" t="str">
            <v>ADQUISICIÓN DE UNA RETROEXCAVADORA Y UNA VOLQUETA PARA EL MANTENIMIENTO DE LA RED VIAL DEL MUNICIPIO DE MIRANDA, CAUCA</v>
          </cell>
          <cell r="M3333">
            <v>100</v>
          </cell>
          <cell r="N3333">
            <v>100</v>
          </cell>
          <cell r="O3333" t="str">
            <v>CERRADO</v>
          </cell>
        </row>
        <row r="3334">
          <cell r="K3334">
            <v>2015194550002</v>
          </cell>
          <cell r="L3334" t="str">
            <v>REPOSICIÓN DE REDES DE ALCANTARILLADO Y REHABILITACIÓN DE PAVIMENTOS FLEXIBLE Y RÍGIDO EN EL BARRIO EL RUIZ DEL MUNICIPIO DE MIRANDA, CAUCA</v>
          </cell>
          <cell r="M3334">
            <v>99.99</v>
          </cell>
          <cell r="N3334">
            <v>68.400000000000006</v>
          </cell>
          <cell r="O3334" t="str">
            <v>TERMINADO</v>
          </cell>
        </row>
        <row r="3335">
          <cell r="K3335">
            <v>2015194550003</v>
          </cell>
          <cell r="L3335" t="str">
            <v>ADQUISICIÓN DE UN VIBROCOMPACTADOR PARA EL MEJORAMIENTO DE LA RED VIAL DEL MUNICIPIO DE MIRANDA CAUCA</v>
          </cell>
          <cell r="M3335">
            <v>100</v>
          </cell>
          <cell r="N3335">
            <v>99.99</v>
          </cell>
          <cell r="O3335" t="str">
            <v>CERRADO</v>
          </cell>
        </row>
        <row r="3336">
          <cell r="K3336">
            <v>2012194730001</v>
          </cell>
          <cell r="L3336" t="str">
            <v>CONSTRUCCIÓN PAVIMENTO EN ESTRUCTURA PLACA HUELLA Y SUS OBRAS DE ARTE PARA 0,5 KILOMETROS DE VIA EN EL TRAMO MORALES-SAN ISIDRO MORALES, CAUCA, OCCIDENTE.</v>
          </cell>
          <cell r="M3336">
            <v>100</v>
          </cell>
          <cell r="N3336">
            <v>99.98</v>
          </cell>
          <cell r="O3336" t="str">
            <v>TERMINADO</v>
          </cell>
        </row>
        <row r="3337">
          <cell r="K3337">
            <v>2013194730001</v>
          </cell>
          <cell r="L3337" t="str">
            <v>CONSTRUCCIÓN PAVIMENTO EN ESTRUCTURA PLACA HUELLA Y SUS OBRAS DE ARTE PARA 0,18KM DE VIA EN EL CENTRO POBLADO DE LA VEREDA CHIMBORAZO, MORALES, CAUCA, OCCIDENTE</v>
          </cell>
          <cell r="M3337">
            <v>100</v>
          </cell>
          <cell r="N3337">
            <v>99.99</v>
          </cell>
          <cell r="O3337" t="str">
            <v>TERMINADO</v>
          </cell>
        </row>
        <row r="3338">
          <cell r="K3338">
            <v>2013194730002</v>
          </cell>
          <cell r="L3338" t="str">
            <v>CONSTRUCCIÓN PAVIMENTO EN ESTRUCTURA PLACA HUELLA Y SUS OBRAS DE ARTE PARA 0,19 KM DE VIA EN EL CENTRO POBLADO DE LA VEREDA EL MESON MORALES, CAUCA, OCCIDENTE</v>
          </cell>
          <cell r="M3338">
            <v>100</v>
          </cell>
          <cell r="N3338">
            <v>99.94</v>
          </cell>
          <cell r="O3338" t="str">
            <v>TERMINADO</v>
          </cell>
        </row>
        <row r="3339">
          <cell r="K3339">
            <v>2013194730003</v>
          </cell>
          <cell r="L3339" t="str">
            <v>CONSTRUCCIÓN PAVIMENTO FLEXIBLE Y CUNETAS PARA 1,1KM DE VIA  EN EL TRAMO LA ESTACION-CARPINTERO DEL MUNICIPIO DE MORALES, CAUCA.</v>
          </cell>
          <cell r="M3339">
            <v>100</v>
          </cell>
          <cell r="N3339">
            <v>97.49</v>
          </cell>
          <cell r="O3339" t="str">
            <v>TERMINADO</v>
          </cell>
        </row>
        <row r="3340">
          <cell r="K3340">
            <v>2014194730001</v>
          </cell>
          <cell r="L3340" t="str">
            <v>MEJORAMIENTO Y MANTENIMIENTO DE LOS PUNTOS CRITICOS DE LAS VIAS:MORALES-ALTO DE OVEJAS, MORALES-SANTA BARBARA, MORALES-LA VEGA Y MORALES- SAN ANTONIO, DENTRO DEL MUNICIPIO DE MORALES CAUCA.</v>
          </cell>
          <cell r="M3340">
            <v>54.78</v>
          </cell>
          <cell r="N3340">
            <v>9.09</v>
          </cell>
          <cell r="O3340" t="str">
            <v>CONTRATADO EN EJECUCIÓN</v>
          </cell>
        </row>
        <row r="3341">
          <cell r="K3341">
            <v>2014194730002</v>
          </cell>
          <cell r="L3341" t="str">
            <v>CONSTRUCCIÓN DE 410 METROS DE PLACA HUELLA EN LAS VIAS PRINCIPALES DE LAS VEREDAS ROSARIO, MESON, CARPINTERO EN EL MUNICIPIO DE MORALES, CAUCA.</v>
          </cell>
          <cell r="M3341">
            <v>17.72</v>
          </cell>
          <cell r="N3341">
            <v>9.09</v>
          </cell>
          <cell r="O3341" t="str">
            <v>CONTRATADO EN EJECUCIÓN</v>
          </cell>
        </row>
        <row r="3342">
          <cell r="K3342">
            <v>2015194730002</v>
          </cell>
          <cell r="L3342" t="str">
            <v>MEJORAMIENTO DE 0,533 KILÓMETROS EN PAVIMENTO FLEXIBLE EN 4 VÍAS URBANAS  DEL MUNICIPIO DE MORALES, CAUCA.</v>
          </cell>
          <cell r="M3342">
            <v>5.86</v>
          </cell>
          <cell r="N3342">
            <v>39.659999999999997</v>
          </cell>
          <cell r="O3342" t="str">
            <v>CONTRATADO EN EJECUCIÓN</v>
          </cell>
        </row>
        <row r="3343">
          <cell r="K3343">
            <v>2012003190008</v>
          </cell>
          <cell r="L3343" t="str">
            <v>MANTENIMIENTO DE VIAS TERCIARIAS PADILLA, CAUCA, OCCIDENTE</v>
          </cell>
          <cell r="M3343">
            <v>100</v>
          </cell>
          <cell r="N3343">
            <v>99.57</v>
          </cell>
          <cell r="O3343" t="str">
            <v>CERRADO</v>
          </cell>
        </row>
        <row r="3344">
          <cell r="K3344">
            <v>2012003190011</v>
          </cell>
          <cell r="L3344" t="str">
            <v>MEJORAMIENTO PLANTA FISICA ESCUELA JOSE HILARIO LOPEZ PADILLA, CAUCA, OCCIDENTE</v>
          </cell>
          <cell r="M3344">
            <v>100</v>
          </cell>
          <cell r="N3344">
            <v>100</v>
          </cell>
          <cell r="O3344" t="str">
            <v>CERRADO</v>
          </cell>
        </row>
        <row r="3345">
          <cell r="K3345">
            <v>2013003190023</v>
          </cell>
          <cell r="L3345" t="str">
            <v>CONSTRUCCIÓN DE MURO DE CONTENCIÓN EN GAVIONES PROTECCIÓN DE PUENTE EN LA VIA CARRERA SEXTA - RIO NEGRO PADILLA, CAUCA, OCCIDENTE</v>
          </cell>
          <cell r="M3345">
            <v>100</v>
          </cell>
          <cell r="N3345">
            <v>98.29</v>
          </cell>
          <cell r="O3345" t="str">
            <v>CERRADO</v>
          </cell>
        </row>
        <row r="3346">
          <cell r="K3346">
            <v>2013003190043</v>
          </cell>
          <cell r="L3346" t="str">
            <v>MANTENIMIENTO DE LA VIA CALLEJÓN DE JULIAN MUNICIPIO DE PADILLA, CAUCA, OCCIDENTE</v>
          </cell>
          <cell r="M3346">
            <v>100</v>
          </cell>
          <cell r="N3346">
            <v>99.99</v>
          </cell>
          <cell r="O3346" t="str">
            <v>CERRADO</v>
          </cell>
        </row>
        <row r="3347">
          <cell r="K3347">
            <v>2013003190045</v>
          </cell>
          <cell r="L3347" t="str">
            <v>MEJORAMIENTO DE LA VIA LA MORA MUNICIPIO DE PADILLA, CAUCA, OCCIDENTE</v>
          </cell>
          <cell r="M3347">
            <v>100</v>
          </cell>
          <cell r="N3347">
            <v>99.91</v>
          </cell>
          <cell r="O3347" t="str">
            <v>CERRADO</v>
          </cell>
        </row>
        <row r="3348">
          <cell r="K3348">
            <v>2014003190012</v>
          </cell>
          <cell r="L3348" t="str">
            <v>MANTENIMIENTO DE LAS VIAS: LA PAZ Y YARUMALES - EL CHAMIZO PADILLA, CAUCA</v>
          </cell>
          <cell r="M3348">
            <v>100</v>
          </cell>
          <cell r="N3348">
            <v>99.98</v>
          </cell>
          <cell r="O3348" t="str">
            <v>CERRADO</v>
          </cell>
        </row>
        <row r="3349">
          <cell r="K3349">
            <v>2015003190006</v>
          </cell>
          <cell r="L3349" t="str">
            <v>CONSTRUCCIÓN PARQUE CORREGIMIENTO LA PAILA MUNICIPIO DE PADILLA - CAUCA</v>
          </cell>
          <cell r="M3349">
            <v>100</v>
          </cell>
          <cell r="N3349">
            <v>99.98</v>
          </cell>
          <cell r="O3349" t="str">
            <v>TERMINADO</v>
          </cell>
        </row>
        <row r="3350">
          <cell r="K3350">
            <v>2015003190008</v>
          </cell>
          <cell r="L3350" t="str">
            <v>CONSTRUCCIÓN DE PAVIMENTO CON PLACA HUELLA VIA PUESTO DE SALUD , CORREGIMIENTO LA PAILA MUNICIPIO DE PADILLA - CAUCA</v>
          </cell>
          <cell r="M3350">
            <v>100</v>
          </cell>
          <cell r="N3350">
            <v>100</v>
          </cell>
          <cell r="O3350" t="str">
            <v>CERRADO</v>
          </cell>
        </row>
        <row r="3351">
          <cell r="K3351">
            <v>2015003190048</v>
          </cell>
          <cell r="L3351" t="str">
            <v>MANTENIMIENTO DE LAS VIAS: CALLEJON MELCHOR, CALLEJÓN LOS MULATO, VIA DESCANSO- RIO NEGRO Y VIA TRES  ESQUINAS - HOLANDA PADILLA - CAUCA</v>
          </cell>
          <cell r="M3351">
            <v>100</v>
          </cell>
          <cell r="N3351">
            <v>100</v>
          </cell>
          <cell r="O3351" t="str">
            <v>CERRADO</v>
          </cell>
        </row>
        <row r="3352">
          <cell r="K3352">
            <v>2013003190001</v>
          </cell>
          <cell r="L3352" t="str">
            <v>REMODELACIÓN Y MEJORAMIENTO PLAZA DE MERCADO PAEZ, CAUCA, OCCIDENTE</v>
          </cell>
          <cell r="M3352">
            <v>53.86</v>
          </cell>
          <cell r="N3352">
            <v>43.15</v>
          </cell>
          <cell r="O3352" t="str">
            <v>CONTRATADO EN EJECUCIÓN</v>
          </cell>
        </row>
        <row r="3353">
          <cell r="K3353">
            <v>2014003190013</v>
          </cell>
          <cell r="L3353" t="str">
            <v>CONSTRUCCIÓN PAVIMENTACIÓN DEL CASCO URBANO DE LA MESA DE CALOTO HUILA, MUNICIPIO DE PAEZ, DEPARTAMENTO CAUCA</v>
          </cell>
          <cell r="M3353">
            <v>63.16</v>
          </cell>
          <cell r="N3353">
            <v>99.94</v>
          </cell>
          <cell r="O3353" t="str">
            <v>CONTRATADO EN EJECUCIÓN</v>
          </cell>
        </row>
        <row r="3354">
          <cell r="K3354">
            <v>2015003190018</v>
          </cell>
          <cell r="L3354" t="str">
            <v>CONSTRUCCIÓN 8 CUBIERTAS PARA POLIDEPORTIVOS MUNICIPIO PAEZ CAUCA</v>
          </cell>
          <cell r="M3354">
            <v>0</v>
          </cell>
          <cell r="N3354">
            <v>2.38</v>
          </cell>
          <cell r="O3354" t="str">
            <v>CONTRATADO EN EJECUCIÓN</v>
          </cell>
        </row>
        <row r="3355">
          <cell r="K3355">
            <v>2013195320001</v>
          </cell>
          <cell r="L3355" t="str">
            <v>APOYO A LA SEGURIDAD ALIMENTARIA Y NUTRICIONAL DE PEQUEÑOS PRODUCTRES RURALES DEL MUNICIPIO DE PATÍA, CAUCA, OCCIDENTE</v>
          </cell>
          <cell r="M3355">
            <v>0</v>
          </cell>
          <cell r="N3355">
            <v>0</v>
          </cell>
          <cell r="O3355" t="str">
            <v>CONTRATADO EN EJECUCIÓN</v>
          </cell>
        </row>
        <row r="3356">
          <cell r="K3356">
            <v>2013195320002</v>
          </cell>
          <cell r="L3356" t="str">
            <v>APOYO A LOS PROCESOS DE AGREGACIÓN DE VALOR A PRODUCTOS FRUTICOLAS EN EL MUNICIPIO DE PATÍA, CAUCA, OCCIDENTE..</v>
          </cell>
          <cell r="M3356">
            <v>5.18</v>
          </cell>
          <cell r="N3356">
            <v>3.69</v>
          </cell>
          <cell r="O3356" t="str">
            <v>CONTRATADO EN EJECUCIÓN</v>
          </cell>
        </row>
        <row r="3357">
          <cell r="K3357">
            <v>2013195320004</v>
          </cell>
          <cell r="L3357" t="str">
            <v>MANTENIMIENTO Y MEJORAMIENTO DE LA RED VIAL EN EL AREA RURAL DEL MUNICIPIO DE PATIA - CAUCA, OCCIDENTE</v>
          </cell>
          <cell r="M3357">
            <v>100</v>
          </cell>
          <cell r="N3357">
            <v>99.97</v>
          </cell>
          <cell r="O3357" t="str">
            <v>CERRADO</v>
          </cell>
        </row>
        <row r="3358">
          <cell r="K3358">
            <v>2014195320001</v>
          </cell>
          <cell r="L3358" t="str">
            <v>CONSTRUCCIÓN DE DOS LOSAS POLIFUNCIONALES NUEVAS; REHABILITACIÓN DE TRES LOSAS POLIFUNCIONALES; Y CONSTRUCCIÓN NUEVA DE CINCO CUBIERT AS, EN CABECERAS CORREGIMENTALES Y VEREDAS, EN EL MUNICIPIO DE PATÍA, CAUCA</v>
          </cell>
          <cell r="M3358">
            <v>72.540000000000006</v>
          </cell>
          <cell r="N3358">
            <v>86.61</v>
          </cell>
          <cell r="O3358" t="str">
            <v>CONTRATADO EN EJECUCIÓN</v>
          </cell>
        </row>
        <row r="3359">
          <cell r="K3359">
            <v>2015195320003</v>
          </cell>
          <cell r="L3359" t="str">
            <v>MEJORAMIENTO INFRAESTRUCTURA DE LA GALERIA MUNICIPAL DE PATÍA, CAUCA</v>
          </cell>
          <cell r="M3359">
            <v>77.64</v>
          </cell>
          <cell r="N3359">
            <v>84.51</v>
          </cell>
          <cell r="O3359" t="str">
            <v>CONTRATADO EN EJECUCIÓN</v>
          </cell>
        </row>
        <row r="3360">
          <cell r="K3360">
            <v>2013195330001</v>
          </cell>
          <cell r="L3360" t="str">
            <v>MEJORAMIENTO Y MANTENIMIENTO DE LAS VIAS TERCIARIAS ENTRE LA CABECERA MUNICIPAL DE PIAMONTE Y RUTA 1( MORRO-DELICIAS-RMANZO) Y RUTA 2 MUNICIPIO DE PIAMONTE DEPARTAMENTO  CAUCA</v>
          </cell>
          <cell r="M3360">
            <v>100</v>
          </cell>
          <cell r="N3360">
            <v>99.92</v>
          </cell>
          <cell r="O3360" t="str">
            <v>CERRADO</v>
          </cell>
        </row>
        <row r="3361">
          <cell r="K3361">
            <v>2014195330001</v>
          </cell>
          <cell r="L3361" t="str">
            <v>CONSTRUCCIÓN DE LA PRIMERA FASE DE LA VILLA OLÍMPICA EN LA CABECERA MUNICIPAL DE PIAMONTE, CAUCA, OCCIDENTE</v>
          </cell>
          <cell r="M3361">
            <v>90.9</v>
          </cell>
          <cell r="N3361">
            <v>90.11</v>
          </cell>
          <cell r="O3361" t="str">
            <v>CONTRATADO EN EJECUCIÓN</v>
          </cell>
        </row>
        <row r="3362">
          <cell r="K3362">
            <v>2015195330002</v>
          </cell>
          <cell r="L3362" t="str">
            <v>REFORESTACIÓN Y CONSEVACION DE MICROCUENCAS EN EL MUNICIPIO DE PIAMONTE,  DEPARTAMENTO DEL CAUCA</v>
          </cell>
          <cell r="M3362">
            <v>100</v>
          </cell>
          <cell r="N3362">
            <v>99.98</v>
          </cell>
          <cell r="O3362" t="str">
            <v>TERMINADO</v>
          </cell>
        </row>
        <row r="3363">
          <cell r="K3363">
            <v>2012195480001</v>
          </cell>
          <cell r="L3363" t="str">
            <v>CONSTRUCCIÓN DE UN CENTRO DE CONVIVENCIA CIUDADANA EN EL MUNICIPIO DE PIENDAMÓ, CAUCA, OCCIDENTE</v>
          </cell>
          <cell r="M3363">
            <v>100</v>
          </cell>
          <cell r="N3363">
            <v>83.02</v>
          </cell>
          <cell r="O3363" t="str">
            <v>TERMINADO</v>
          </cell>
        </row>
        <row r="3364">
          <cell r="K3364">
            <v>2013195480002</v>
          </cell>
          <cell r="L3364" t="str">
            <v>MEJORAMIENTO VIAL Y URBANO SOBRE LA CALLE 7 DESDE LA CARRERA 8 HASTA LA VÍA PANAMERICANA EN EL MUNICIPIO DE PIENDAMÓ, CAUCA, OCCIDENTE</v>
          </cell>
          <cell r="M3364">
            <v>100</v>
          </cell>
          <cell r="N3364">
            <v>100</v>
          </cell>
          <cell r="O3364" t="str">
            <v>TERMINADO</v>
          </cell>
        </row>
        <row r="3365">
          <cell r="K3365">
            <v>2014195480001</v>
          </cell>
          <cell r="L3365" t="str">
            <v>REHABILITACIÓN DE VÍAS URBANAS MEDIANTE LA CONSTRUCCIÓN DE 2.243 M2 Y 821 M2 DE ANDENES EN EL MUNICIPIO DE PIENDAMÓ, CAUCA, OCCIDENTE</v>
          </cell>
          <cell r="M3365">
            <v>100</v>
          </cell>
          <cell r="N3365">
            <v>99.9</v>
          </cell>
          <cell r="O3365" t="str">
            <v>TERMINADO</v>
          </cell>
        </row>
        <row r="3366">
          <cell r="K3366">
            <v>2014195480002</v>
          </cell>
          <cell r="L3366" t="str">
            <v>REHABILITACIÓN Y CONSTRUCCIÓN DE VÍAS URBANAS EN LOS BARRIOS PIENDAMÓ CENTRO, EL BOSQUE Y GUAYACANES DEL LAGO DEL MUNICIPIO DE PIENDAMÓ, CAUCA, OCCIDENTE</v>
          </cell>
          <cell r="M3366">
            <v>81.45</v>
          </cell>
          <cell r="N3366">
            <v>93.04</v>
          </cell>
          <cell r="O3366" t="str">
            <v>CONTRATADO EN EJECUCIÓN</v>
          </cell>
        </row>
        <row r="3367">
          <cell r="K3367">
            <v>2014195480003</v>
          </cell>
          <cell r="L3367" t="str">
            <v>CONSTRUCCIÓN POLIDEPORTIVO EN EL BARRIO VILLA LOS PINOS CABECERA DEL MUNICIPIO DE PIENDAMÓ, CAUCA, OCCIDENTE</v>
          </cell>
          <cell r="M3367">
            <v>100</v>
          </cell>
          <cell r="N3367">
            <v>99.35</v>
          </cell>
          <cell r="O3367" t="str">
            <v>TERMINADO</v>
          </cell>
        </row>
        <row r="3368">
          <cell r="K3368">
            <v>2015195480001</v>
          </cell>
          <cell r="L3368" t="str">
            <v>REHABILITACIÓN DE 500 METROS LINEALES DE VÍA SOBRE LA CARRERA 11 EN EL BARRIO VERANERAS DEL MUNICIPIO DE PIENDAMÓ, CAUCA, OCCIDENTE</v>
          </cell>
          <cell r="M3368">
            <v>42.5</v>
          </cell>
          <cell r="N3368">
            <v>77.19</v>
          </cell>
          <cell r="O3368" t="str">
            <v>CONTRATADO EN EJECUCIÓN</v>
          </cell>
        </row>
        <row r="3369">
          <cell r="K3369">
            <v>2015195480002</v>
          </cell>
          <cell r="L3369" t="str">
            <v>FORTALECIMIENTO AGROPECUARIO PARA LA GENERACIÓN DE INGRESOS CON COMUNIDAD INDIGENA MISAK Y NASA DEL MUNICIPIO DE PIENDAMÓ, CAUCA, OCCIDENTE</v>
          </cell>
          <cell r="M3369">
            <v>99.64</v>
          </cell>
          <cell r="N3369">
            <v>79.31</v>
          </cell>
          <cell r="O3369" t="str">
            <v>TERMINADO</v>
          </cell>
        </row>
        <row r="3370">
          <cell r="K3370">
            <v>2016003190002</v>
          </cell>
          <cell r="L3370" t="str">
            <v>MEJORAMIENTO Y FORTALECIMIENTO DEL VIVERO DE LA UNIDAD MUNICIPAL DE ASISTENCIA TÉCNICA AGROPECUARIA (UMATA), MUNICIPIO DE POPAYÁN, DEPARTAMENTO DEL CAUCA</v>
          </cell>
          <cell r="M3370">
            <v>0</v>
          </cell>
          <cell r="N3370">
            <v>0</v>
          </cell>
          <cell r="O3370" t="str">
            <v>SIN CONTRATAR</v>
          </cell>
        </row>
        <row r="3371">
          <cell r="K3371">
            <v>2013195730003</v>
          </cell>
          <cell r="L3371" t="str">
            <v>ESTUDIOS PREVIOS PARA LA FORMULACION DEL PROYECTO DE ADECUACION Y MANTENIMIENTO DE LA INFRAESTRUCTURA DE LA GALERIA PUERTO TEJADA, CAUCA, OCCIDENTE</v>
          </cell>
          <cell r="M3371">
            <v>100</v>
          </cell>
          <cell r="N3371">
            <v>100</v>
          </cell>
          <cell r="O3371" t="str">
            <v>CERRADO</v>
          </cell>
        </row>
        <row r="3372">
          <cell r="K3372">
            <v>2014195730001</v>
          </cell>
          <cell r="L3372" t="str">
            <v>MEJORAMIENTO DE LA PLAZA DE MERCADO DEL MUNICIPIO DE PUERTO TEJADA, CAUCA</v>
          </cell>
          <cell r="M3372">
            <v>100</v>
          </cell>
          <cell r="N3372">
            <v>99.96</v>
          </cell>
          <cell r="O3372" t="str">
            <v>CERRADO</v>
          </cell>
        </row>
        <row r="3373">
          <cell r="K3373">
            <v>2013003190027</v>
          </cell>
          <cell r="L3373" t="str">
            <v>ACTUALIZACIÓN PROYECTO DEL ACUEDUCTO INTERVEREDAL DE MONTAÑA NEGRA PURACÉ, CAUCA, OCCIDENTE</v>
          </cell>
          <cell r="M3373">
            <v>100</v>
          </cell>
          <cell r="N3373">
            <v>68.260000000000005</v>
          </cell>
          <cell r="O3373" t="str">
            <v>TERMINADO</v>
          </cell>
        </row>
        <row r="3374">
          <cell r="K3374">
            <v>2015003190032</v>
          </cell>
          <cell r="L3374" t="str">
            <v>CONSTRUCCIÓN DEL ACUEDUCTO INTERVEREDAL DE MONTAÑA NEGRA , RESGUARDO DE PURACÉ, MUNICIPIO DE PURACÉ, DEPARTAMENTO DEL CAUCA</v>
          </cell>
          <cell r="M3374">
            <v>0</v>
          </cell>
          <cell r="N3374">
            <v>0</v>
          </cell>
          <cell r="O3374" t="str">
            <v>CONTRATADO SIN ACTA DE INICIO</v>
          </cell>
        </row>
        <row r="3375">
          <cell r="K3375">
            <v>2015003190057</v>
          </cell>
          <cell r="L3375" t="str">
            <v>CONSTRUCCIÓN Y ADECUACION DEL POLIDEPORTIVO DE LA VEREDA HISPALA DEL RESGUARDO INDIGENA DE PURACÉ - MUNICIPIO DE PURACE DEPARTAMENTO DEL CAUCA</v>
          </cell>
          <cell r="M3375">
            <v>100</v>
          </cell>
          <cell r="N3375">
            <v>46.4</v>
          </cell>
          <cell r="O3375" t="str">
            <v>TERMINADO</v>
          </cell>
        </row>
        <row r="3376">
          <cell r="K3376">
            <v>2012003190005</v>
          </cell>
          <cell r="L3376" t="str">
            <v>CONSTRUCCIÓN MEJORAR LAS CONDICIONES DE HABITABILIDAD DE AMILIAS RURALES  DEL MUNICIPIO DE ROSAS CAUCA ROSAS, CAUCA, OCCIDENTE</v>
          </cell>
          <cell r="M3376">
            <v>100</v>
          </cell>
          <cell r="N3376">
            <v>100</v>
          </cell>
          <cell r="O3376" t="str">
            <v>TERMINADO</v>
          </cell>
        </row>
        <row r="3377">
          <cell r="K3377">
            <v>2013003190033</v>
          </cell>
          <cell r="L3377" t="str">
            <v>CONSTRUCCIÓN PAVIMENTO EN CONCRETO RIGIDO CALLES URBANAS DE LA CABECERA MUNICIPAL DE ROSAS, CAUCA</v>
          </cell>
          <cell r="M3377">
            <v>100</v>
          </cell>
          <cell r="N3377">
            <v>99.95</v>
          </cell>
          <cell r="O3377" t="str">
            <v>CERRADO</v>
          </cell>
        </row>
        <row r="3378">
          <cell r="K3378">
            <v>2014003190006</v>
          </cell>
          <cell r="L3378" t="str">
            <v>MEJORAMIENTO DE LAS CONDICIONES FISICAS DE LA CANCHA DE FUTBOL DE LA CABECERA MUNIPAL DE ROSAS, CAUCA.</v>
          </cell>
          <cell r="M3378">
            <v>54.61</v>
          </cell>
          <cell r="N3378">
            <v>6.51</v>
          </cell>
          <cell r="O3378" t="str">
            <v>CONTRATADO EN EJECUCIÓN</v>
          </cell>
        </row>
        <row r="3379">
          <cell r="K3379">
            <v>2015003190009</v>
          </cell>
          <cell r="L3379" t="str">
            <v>MEJORAMIENTO DE LA CANCHA POLIFUNCIONAL DE LA VEREDA EL SAUCE ROSAS, CAUCA</v>
          </cell>
          <cell r="M3379">
            <v>100</v>
          </cell>
          <cell r="N3379">
            <v>98.41</v>
          </cell>
          <cell r="O3379" t="str">
            <v>TERMINADO</v>
          </cell>
        </row>
        <row r="3380">
          <cell r="K3380">
            <v>2015003190043</v>
          </cell>
          <cell r="L3380" t="str">
            <v>MEJORAMIENTO DE LA CANCHA POLIFUNCIONAL DE LA VEREDA LOMA GRANDE, MUNICIPIO DE ROSAS, CAUCA</v>
          </cell>
          <cell r="M3380">
            <v>100</v>
          </cell>
          <cell r="N3380">
            <v>93.42</v>
          </cell>
          <cell r="O3380" t="str">
            <v>TERMINADO</v>
          </cell>
        </row>
        <row r="3381">
          <cell r="K3381">
            <v>2013196930003</v>
          </cell>
          <cell r="L3381" t="str">
            <v>RECUPERACIÓN DE LA CUENCA HIDRICA DEL RIO SAN JORGE, A TRAVES DE LA CONSTRUCCION DE 90 BATERIAS SANITARIAS EN EL MUNICIPIO DE SAN SEBASTIÁN, CAUCA, DEPARTAMENTO DEL CAUCA</v>
          </cell>
          <cell r="M3381">
            <v>100</v>
          </cell>
          <cell r="N3381">
            <v>100</v>
          </cell>
          <cell r="O3381" t="str">
            <v>CERRADO</v>
          </cell>
        </row>
        <row r="3382">
          <cell r="K3382">
            <v>2013196930004</v>
          </cell>
          <cell r="L3382" t="str">
            <v>CONSTRUCCIÓN CUBIERTA POLIDEPORTIVO INSTITUCION EDUCATIVA VEREDA EL CHILCO MUNICIPIO DE SAN SEBASTIAN CAUCA</v>
          </cell>
          <cell r="M3382">
            <v>100</v>
          </cell>
          <cell r="N3382">
            <v>99.96</v>
          </cell>
          <cell r="O3382" t="str">
            <v>CERRADO</v>
          </cell>
        </row>
        <row r="3383">
          <cell r="K3383">
            <v>2013196930005</v>
          </cell>
          <cell r="L3383" t="str">
            <v>CONSTRUCCIÓN CUBIERTA POLIDEPORTIVO INSTITUCION EDUCATIVA VEREDA VALLE DE JAMBIMBAL MUNICIPIO DE SAN SEBASTIAN CAUCA</v>
          </cell>
          <cell r="M3383">
            <v>100</v>
          </cell>
          <cell r="N3383">
            <v>99.04</v>
          </cell>
          <cell r="O3383" t="str">
            <v>CERRADO</v>
          </cell>
        </row>
        <row r="3384">
          <cell r="K3384">
            <v>2013196930006</v>
          </cell>
          <cell r="L3384" t="str">
            <v>CONSTRUCCIÓN DE PAVIMENTO EN EL CORREGIMIENTO EL ROSAL, MUNICIPIO DE SAN SEBASTIAN, CAUCA</v>
          </cell>
          <cell r="M3384">
            <v>100</v>
          </cell>
          <cell r="N3384">
            <v>99.99</v>
          </cell>
          <cell r="O3384" t="str">
            <v>CERRADO</v>
          </cell>
        </row>
        <row r="3385">
          <cell r="K3385">
            <v>2014196930001</v>
          </cell>
          <cell r="L3385" t="str">
            <v>CONSTRUCCIÓN POLIDEPORTIVO VEREDA INGENIO SAMANGO, MUNCIPIO DE SAN SEBASTIÁN, CAUCA, OCCIDENTE</v>
          </cell>
          <cell r="M3385">
            <v>100</v>
          </cell>
          <cell r="N3385">
            <v>99.98</v>
          </cell>
          <cell r="O3385" t="str">
            <v>CERRADO</v>
          </cell>
        </row>
        <row r="3386">
          <cell r="K3386">
            <v>2015196930001</v>
          </cell>
          <cell r="L3386" t="str">
            <v>MEJORAMIENTO DE VIVIENDA MEDIANTE LA INSTALACIÓN DE 134 CUBIERTAS EN EL MUNICIPIO DE SAN SEBASTIÁN, CAUCA</v>
          </cell>
          <cell r="M3386">
            <v>100</v>
          </cell>
          <cell r="N3386">
            <v>100.17</v>
          </cell>
          <cell r="O3386" t="str">
            <v>TERMINADO</v>
          </cell>
        </row>
        <row r="3387">
          <cell r="K3387">
            <v>2015003190045</v>
          </cell>
          <cell r="L3387" t="str">
            <v>CONSTRUCCIÓN DE LOS POLIDEPORTIVOS EN LOS CORREGIMIENTOS  EL CARMELO Y SAN JUAN DE VILLALOBOS, MUNICIPIO DE SANTA ROSA, CAUCA</v>
          </cell>
          <cell r="M3387">
            <v>0</v>
          </cell>
          <cell r="N3387">
            <v>0</v>
          </cell>
          <cell r="O3387" t="str">
            <v>CONTRATADO EN EJECUCIÓN</v>
          </cell>
        </row>
        <row r="3388">
          <cell r="K3388">
            <v>2013196980001</v>
          </cell>
          <cell r="L3388" t="str">
            <v>MEJORAMIENTO Y RECUPERACIÓN DEL ESPACIO PÚBLICO EN LA ZONA CONTIGUA A LA GALERÍA MUNICIPAL DE SANTANDER DE QUILICHAO, CAUCA, OCCIDENTE</v>
          </cell>
          <cell r="M3388">
            <v>100</v>
          </cell>
          <cell r="N3388">
            <v>100</v>
          </cell>
          <cell r="O3388" t="str">
            <v>TERMINADO</v>
          </cell>
        </row>
        <row r="3389">
          <cell r="K3389">
            <v>2013196980002</v>
          </cell>
          <cell r="L3389" t="str">
            <v>RECUPERACIÓN DEL ESPACIO PÚBLICO EN EL PARQUE LINEAL DE LA CARRERA 12A CON 13 ENTRE CALLES 5 Y 7 DE SANTANDER DE QUILICHAO, CAUCA, OCCIDENTE</v>
          </cell>
          <cell r="M3389">
            <v>100</v>
          </cell>
          <cell r="N3389">
            <v>99.93</v>
          </cell>
          <cell r="O3389" t="str">
            <v>TERMINADO</v>
          </cell>
        </row>
        <row r="3390">
          <cell r="K3390">
            <v>2013196980003</v>
          </cell>
          <cell r="L3390" t="str">
            <v>FORTALECIMIENTO OPERATIVO PARA LAS INSTITUCIONES DE EDUCACIÓN BÁSICA Y MEDIA DEL MUNICIPIO DE SANTANDER DE QUILICHAO, CAUCA, OCCIDENTE</v>
          </cell>
          <cell r="M3390">
            <v>100</v>
          </cell>
          <cell r="N3390">
            <v>94.12</v>
          </cell>
          <cell r="O3390" t="str">
            <v>TERMINADO</v>
          </cell>
        </row>
        <row r="3391">
          <cell r="K3391">
            <v>2014196980001</v>
          </cell>
          <cell r="L3391" t="str">
            <v>MEJORAMIENTO DE 585 VIVIENDAS DE FAMILIAS VULNERABLES DE LOS SEIS RESGUARDOS INDÍGENAS DEL MUNICIPIO DE SANTANDER DE QUILICHAO, CAUCA.</v>
          </cell>
          <cell r="M3391">
            <v>100</v>
          </cell>
          <cell r="N3391">
            <v>99.92</v>
          </cell>
          <cell r="O3391" t="str">
            <v>TERMINADO</v>
          </cell>
        </row>
        <row r="3392">
          <cell r="K3392">
            <v>2014196980002</v>
          </cell>
          <cell r="L3392" t="str">
            <v>IMPLEMENTACIÓN DE UN SISTEMA DE CANALIZACIÓN DE AGUAS PLUVIALES EN EL BARRIO SANTA INES Y LA VEREDA EL LLANITO EN EL MUNICIPIO DE SANTANDER DE QUILICHAO, CAUCA</v>
          </cell>
          <cell r="M3392">
            <v>100</v>
          </cell>
          <cell r="N3392">
            <v>100</v>
          </cell>
          <cell r="O3392" t="str">
            <v>TERMINADO</v>
          </cell>
        </row>
        <row r="3393">
          <cell r="K3393">
            <v>2014196980003</v>
          </cell>
          <cell r="L3393" t="str">
            <v>CONSTRUCCIÓN DE LA CUBIERTA Y OBRAS COMPLEMENTARIAS PARA EL MEJORAMIENTO DE LA CANCHA MÚLTIPLE DE LA VEREDA EL LLANITO EN EL MUNICPIO DE SANTANDER  DE QUILICHAO, CAUCA.</v>
          </cell>
          <cell r="M3393">
            <v>100</v>
          </cell>
          <cell r="N3393">
            <v>99.99</v>
          </cell>
          <cell r="O3393" t="str">
            <v>TERMINADO</v>
          </cell>
        </row>
        <row r="3394">
          <cell r="K3394">
            <v>2014196980004</v>
          </cell>
          <cell r="L3394" t="str">
            <v>ESTUDIOS Y DISEÑOS PARA LA ADECUACIÓN Y MEJORAMIENTO DE LA PLAZA DE MERCADO DEL CORREGIMIENTO DE MONDOMO EN EL MUNICIPIO DE SANTANDER DE QUILICHAO, CAUCA</v>
          </cell>
          <cell r="M3394">
            <v>100</v>
          </cell>
          <cell r="N3394">
            <v>99.97</v>
          </cell>
          <cell r="O3394" t="str">
            <v>TERMINADO</v>
          </cell>
        </row>
        <row r="3395">
          <cell r="K3395">
            <v>2014196980005</v>
          </cell>
          <cell r="L3395" t="str">
            <v>ESTUDIOS Y DISEÑOS PARA LA ADECUACIÓN Y MEJORAMIENTO DE LA CONCHA ACÚSTICA DEL CORREGIMIENTO DE MONDOMO EN EL MUNICIPIO DE SANTANDER DE QUILICHAO, CAUCA</v>
          </cell>
          <cell r="M3395">
            <v>100</v>
          </cell>
          <cell r="N3395">
            <v>100</v>
          </cell>
          <cell r="O3395" t="str">
            <v>TERMINADO</v>
          </cell>
        </row>
        <row r="3396">
          <cell r="K3396">
            <v>2015196980002</v>
          </cell>
          <cell r="L3396" t="str">
            <v>FORTALECIMIENTO DE LA INFRAESTRUCTURA PRODUCTIVA DE 120 BENEFICIADEROS DE CAFÉ EN LA ZONA RURAL DEL MUNICIPIO DE SANTANDER DE QUILICHAO, CAUCA</v>
          </cell>
          <cell r="M3396">
            <v>100</v>
          </cell>
          <cell r="N3396">
            <v>99.99</v>
          </cell>
          <cell r="O3396" t="str">
            <v>TERMINADO</v>
          </cell>
        </row>
        <row r="3397">
          <cell r="K3397">
            <v>2015196980003</v>
          </cell>
          <cell r="L3397" t="str">
            <v>ADECUACIÓN DEL ESPACIO PÚBLICO A TRAVÉS DE LA INSTALACIÓN DE GIMNASIOS BIOSALUDABLES EN EL MUNICIPIO DE SANTANDER DE QUILICHAO, CAUCA</v>
          </cell>
          <cell r="M3397">
            <v>100</v>
          </cell>
          <cell r="N3397">
            <v>99.45</v>
          </cell>
          <cell r="O3397" t="str">
            <v>TERMINADO</v>
          </cell>
        </row>
        <row r="3398">
          <cell r="K3398">
            <v>2015196980004</v>
          </cell>
          <cell r="L3398" t="str">
            <v>ADECUACIÓN Y MEJORAMIENTO DE LA CANCHA MÚLTIPLE DE LA VEREDA LA AGUSTINA EN EL MUNICIPIO DE SANTANDER DE QUILICHAO, CAUCA</v>
          </cell>
          <cell r="M3398">
            <v>100</v>
          </cell>
          <cell r="N3398">
            <v>99.78</v>
          </cell>
          <cell r="O3398" t="str">
            <v>TERMINADO</v>
          </cell>
        </row>
        <row r="3399">
          <cell r="K3399">
            <v>2015196980005</v>
          </cell>
          <cell r="L3399" t="str">
            <v>MEJORAMIENTO DE LA PRESTACIÓN DEL SERVICIO MEDIANTE LA ADQUISICIÓN DE MOBILIARIO Y MATERIAL DIDÁCTICO EN LAS I.E DEL MUNICIPIO DE SANTANDER DE QUILICHAO, CAUCA</v>
          </cell>
          <cell r="M3399">
            <v>100</v>
          </cell>
          <cell r="N3399">
            <v>100</v>
          </cell>
          <cell r="O3399" t="str">
            <v>TERMINADO</v>
          </cell>
        </row>
        <row r="3400">
          <cell r="K3400">
            <v>2013197430007</v>
          </cell>
          <cell r="L3400" t="str">
            <v>CONSTRUCCIÓN DE VIVIENDA NUEVA EN LOS TERRITORIOS INDÍGENAS DE TUMBURAO Y LA GAITANA EN EL MUNICIPIO DE SILVIA CAUCA</v>
          </cell>
          <cell r="M3400">
            <v>47.46</v>
          </cell>
          <cell r="N3400">
            <v>61.04</v>
          </cell>
          <cell r="O3400" t="str">
            <v>CONTRATADO EN EJECUCIÓN</v>
          </cell>
        </row>
        <row r="3401">
          <cell r="K3401">
            <v>2013197430004</v>
          </cell>
          <cell r="L3401" t="str">
            <v>CONSTRUCCIÓN DE REDES DE CONDUCCIÓN DE AGUA CORRIENTE PARA 117 FAMILIAS DE LAS VEREDAS LAS CRUCES, LAS TRES CRUCES RESGUARDO KIZGO SILVIA, CAUCA, OCCIDENTE</v>
          </cell>
          <cell r="M3401">
            <v>100</v>
          </cell>
          <cell r="N3401">
            <v>99.53</v>
          </cell>
          <cell r="O3401" t="str">
            <v>CERRADO</v>
          </cell>
        </row>
        <row r="3402">
          <cell r="K3402">
            <v>2015197430002</v>
          </cell>
          <cell r="L3402" t="str">
            <v>CONSTRUCCIÓN PTAP Y TANQUE DE ALMACENTAMIENTO DEL SECTOR H, VEREDA CACIQUE, RESGUARDO DE GUAMBÍA, MUNICIPIO  DE SILVIA, CAUCA, OCCIDENTE</v>
          </cell>
          <cell r="M3402">
            <v>93</v>
          </cell>
          <cell r="N3402">
            <v>96.94</v>
          </cell>
          <cell r="O3402" t="str">
            <v>CONTRATADO EN EJECUCIÓN</v>
          </cell>
        </row>
        <row r="3403">
          <cell r="K3403">
            <v>2013197430003</v>
          </cell>
          <cell r="L3403" t="str">
            <v>ESTUDIOS DE EXPLORACION Y PREFACTIBILIDAD PARA LA CONSTRUCCIÓN DE LA PCH- MISAK, EN EL MUNICIPIO DE SILVIA, CAUCA, OCCIDENTE</v>
          </cell>
          <cell r="M3403">
            <v>100</v>
          </cell>
          <cell r="N3403">
            <v>99.99</v>
          </cell>
          <cell r="O3403" t="str">
            <v>CERRADO</v>
          </cell>
        </row>
        <row r="3404">
          <cell r="K3404">
            <v>2013197430006</v>
          </cell>
          <cell r="L3404" t="str">
            <v>ESTUDIOS Y DISEÑOS CONSTRUCCIÓN DE INFRAESTRUCTURA COMUNITARIA PARA LA ATENCIÓN A POBLACIÓN AFECTADA POR DESPLAZAMIENTO EN SILVIA, CAUCA, OCCIDENTE</v>
          </cell>
          <cell r="M3404">
            <v>100</v>
          </cell>
          <cell r="N3404">
            <v>92.59</v>
          </cell>
          <cell r="O3404" t="str">
            <v>CERRADO</v>
          </cell>
        </row>
        <row r="3405">
          <cell r="K3405">
            <v>2014197430001</v>
          </cell>
          <cell r="L3405" t="str">
            <v>ESTUDIOS Y DISEÑOS MEJORAMIENTO MALLA VIAL CABECERA MUNICIPAL DE SILVIA, CAUCA, OCCIDENTE</v>
          </cell>
          <cell r="M3405">
            <v>100</v>
          </cell>
          <cell r="N3405">
            <v>100</v>
          </cell>
          <cell r="O3405" t="str">
            <v>CERRADO</v>
          </cell>
        </row>
        <row r="3406">
          <cell r="K3406">
            <v>2015197430001</v>
          </cell>
          <cell r="L3406" t="str">
            <v>RECUPERACIÓN DEL PARQUE CHARCO DEL BURRO EN LA ZONA URBANA DEL MUNICIPIO DE SILVIA, CAUCA, OCCIDENTE</v>
          </cell>
          <cell r="M3406">
            <v>100</v>
          </cell>
          <cell r="N3406">
            <v>72.959999999999994</v>
          </cell>
          <cell r="O3406" t="str">
            <v>TERMINADO</v>
          </cell>
        </row>
        <row r="3407">
          <cell r="K3407">
            <v>2015197430003</v>
          </cell>
          <cell r="L3407" t="str">
            <v>REHABILITACIÓN MALLA VIAL CABECERA MUNICIPAL DE SILVIA, CAUCA, OCCIDENTE</v>
          </cell>
          <cell r="M3407">
            <v>100</v>
          </cell>
          <cell r="N3407">
            <v>60.86</v>
          </cell>
          <cell r="O3407" t="str">
            <v>TERMINADO</v>
          </cell>
        </row>
        <row r="3408">
          <cell r="K3408">
            <v>2015197430004</v>
          </cell>
          <cell r="L3408" t="str">
            <v>CONSTRUCCIÓN PUENTE SOBRE QUEBRADA CHUSCALES SILVIA, CAUCA, OCCIDENTE</v>
          </cell>
          <cell r="M3408">
            <v>17.739999999999998</v>
          </cell>
          <cell r="N3408">
            <v>29.09</v>
          </cell>
          <cell r="O3408" t="str">
            <v>CONTRATADO EN EJECUCIÓN</v>
          </cell>
        </row>
        <row r="3409">
          <cell r="K3409">
            <v>2015197430005</v>
          </cell>
          <cell r="L3409" t="str">
            <v>DISEÑO PARA LA ADECUACIÓN Y MEJORAMIENTO DEL  MATADERO DEL MUNICIPIO DE SILVIA, CAUCA, OCCIDENTE</v>
          </cell>
          <cell r="M3409">
            <v>0</v>
          </cell>
          <cell r="N3409">
            <v>0</v>
          </cell>
          <cell r="O3409" t="str">
            <v>SIN CONTRATAR</v>
          </cell>
        </row>
        <row r="3410">
          <cell r="K3410">
            <v>2013003190004</v>
          </cell>
          <cell r="L3410" t="str">
            <v>REHABILITACIÓN DE LA INFRAESTRUCTURA DE TRANSPORTE SOBRE LA VÍA PAISPAMBA-ULLUCOS MUNICIPIO DE SOTARA, CAUCA.</v>
          </cell>
          <cell r="M3410">
            <v>100</v>
          </cell>
          <cell r="N3410">
            <v>95.14</v>
          </cell>
          <cell r="O3410" t="str">
            <v>CERRADO</v>
          </cell>
        </row>
        <row r="3411">
          <cell r="K3411">
            <v>2013003190013</v>
          </cell>
          <cell r="L3411" t="str">
            <v>CONSTRUCCIÓN DE 70 SOLUCIONES INVIDIDUALES DE EVACUACIÓN Y TRATAMIENTOS DE EXCRETAS PARA LAS FAMILIAS UBICADAS EN LA SUBCUENCA RIO LOS ROBLES Y EL SALADO DEL MUNICIPIO DE SOTARA, DEPARTAMENTO DEL CAUCA</v>
          </cell>
          <cell r="M3411">
            <v>100</v>
          </cell>
          <cell r="N3411">
            <v>87.5</v>
          </cell>
          <cell r="O3411" t="str">
            <v>TERMINADO</v>
          </cell>
        </row>
        <row r="3412">
          <cell r="K3412">
            <v>2013003190048</v>
          </cell>
          <cell r="L3412" t="str">
            <v>CONSTRUCCIÓN CUBIERTA DEL POLIDEPORTIVO DE LA VEREDA PUEBLO QUEMADO MUNICIPIO DE SOTARA, CAUCA, OCCIDENTE</v>
          </cell>
          <cell r="M3412">
            <v>100</v>
          </cell>
          <cell r="N3412">
            <v>92.01</v>
          </cell>
          <cell r="O3412" t="str">
            <v>CERRADO</v>
          </cell>
        </row>
        <row r="3413">
          <cell r="K3413">
            <v>2014003190011</v>
          </cell>
          <cell r="L3413" t="str">
            <v>CONSTRUCCIÓN ESCENARIO DEPORTIVO INSTITUCION EDUCATIVA AGROPECUARIA  LOS ROBLES, VEREDA LOS ROBLES SOTARA, CAUCA, OCCIDENTE</v>
          </cell>
          <cell r="M3413">
            <v>100</v>
          </cell>
          <cell r="N3413">
            <v>99.97</v>
          </cell>
          <cell r="O3413" t="str">
            <v>TERMINADO</v>
          </cell>
        </row>
        <row r="3414">
          <cell r="K3414">
            <v>2015003190021</v>
          </cell>
          <cell r="L3414" t="str">
            <v>CONSTRUCCIÓN OBRAS DE DRENAJE PARA LA VIA RIOBLANCO - LA FLORESTA KM 11+566 AL KM 14+500 EN EL RESGUARDO INDIGENA YANACONA DE RIOBLANCO, MUNICIPIO DE SOTARÁ</v>
          </cell>
          <cell r="M3414">
            <v>100</v>
          </cell>
          <cell r="N3414">
            <v>99.7</v>
          </cell>
          <cell r="O3414" t="str">
            <v>TERMINADO</v>
          </cell>
        </row>
        <row r="3415">
          <cell r="K3415">
            <v>2015003190050</v>
          </cell>
          <cell r="L3415" t="str">
            <v>CONSTRUCCIÓN DE PAVIMENTO RÍGIDO PARA LAS CALLES URBANAS DE LA POBLACIÓN DE PAISPAMBA,MUNICIPIO DE SOTARÁ CAUCA</v>
          </cell>
          <cell r="M3415">
            <v>100</v>
          </cell>
          <cell r="N3415">
            <v>54.92</v>
          </cell>
          <cell r="O3415" t="str">
            <v>TERMINADO</v>
          </cell>
        </row>
        <row r="3416">
          <cell r="K3416">
            <v>2012003190010</v>
          </cell>
          <cell r="L3416" t="str">
            <v>CONSTRUCCIÓN AMPLIACIÓN Y MEJORAMIENTO DE LA GALERIA EXISTENTE SUÁREZ, CAUCA, OCCIDENTE</v>
          </cell>
          <cell r="M3416">
            <v>100</v>
          </cell>
          <cell r="N3416">
            <v>99.95</v>
          </cell>
          <cell r="O3416" t="str">
            <v>TERMINADO</v>
          </cell>
        </row>
        <row r="3417">
          <cell r="K3417">
            <v>2013003190010</v>
          </cell>
          <cell r="L3417" t="str">
            <v>ESTUDIOS Y DISEÑOS PARA  PAVIMENTACION TRAMO SUAREZ LA SALVAJINA,MUNICIPIO DE SUÁREZ,DEPARTAMENTO DEL CAUCA</v>
          </cell>
          <cell r="M3417">
            <v>100</v>
          </cell>
          <cell r="N3417">
            <v>99.98</v>
          </cell>
          <cell r="O3417" t="str">
            <v>TERMINADO</v>
          </cell>
        </row>
        <row r="3418">
          <cell r="K3418">
            <v>2013003190014</v>
          </cell>
          <cell r="L3418" t="str">
            <v>DISEÑO ARQUITECTONICO,ESTUDIOS TECNICOS PARA ADECUACION DE INFRAESTRUCTURA EXISTENTE PARA EL FUNCIONAMIENTO DEL CENTRO CULTURAL EN LAS INSTALACIONES DEL FERROCARRIL DEL MUNICIPIO DE SUÁREZ, CAUCA, OCCIDENTE</v>
          </cell>
          <cell r="M3418">
            <v>100</v>
          </cell>
          <cell r="N3418">
            <v>99.99</v>
          </cell>
          <cell r="O3418" t="str">
            <v>PARA CIERRE</v>
          </cell>
        </row>
        <row r="3419">
          <cell r="K3419">
            <v>2013003190032</v>
          </cell>
          <cell r="L3419" t="str">
            <v>MEJORAMIENTO DELA CAPACIDAD OPERATIVA DELMUNICIPIO DE SUAREZ PARA ATENDER OPORTUNAMENTE LOSREQUERIMIENTOS DEINTEVENCION VIAL QUE DEMA NDE LA COMUNIDADY LA SECRETARIADE PLANEACION MEDIANTE LAADQUISICION DE UNAMAQUINARIA RETROEXCAVADORA</v>
          </cell>
          <cell r="M3419">
            <v>100</v>
          </cell>
          <cell r="N3419">
            <v>99.46</v>
          </cell>
          <cell r="O3419" t="str">
            <v>PARA CIERRE</v>
          </cell>
        </row>
        <row r="3420">
          <cell r="K3420">
            <v>2013003190037</v>
          </cell>
          <cell r="L3420" t="str">
            <v>CONSTRUCCIÓN DE PAVIMENTOS Y OBRAS COMPLEMENTARIAS EN LA VIA DENOMINADA CALLE DE LA IGLESIA MUNICIPIO DE SUÁREZ, CAUCA, OCCIDENTE</v>
          </cell>
          <cell r="M3420">
            <v>100</v>
          </cell>
          <cell r="N3420">
            <v>91.61</v>
          </cell>
          <cell r="O3420" t="str">
            <v>TERMINADO</v>
          </cell>
        </row>
        <row r="3421">
          <cell r="K3421">
            <v>2015003190003</v>
          </cell>
          <cell r="L3421" t="str">
            <v>MEJORAMIENTO DEL PABELLON DE CARNES DE LA CABECERA MUNICIPAL DE SUÁREZ, CAUCA</v>
          </cell>
          <cell r="M3421">
            <v>0</v>
          </cell>
          <cell r="N3421">
            <v>0</v>
          </cell>
          <cell r="O3421" t="str">
            <v>CONTRATADO EN EJECUCIÓN</v>
          </cell>
        </row>
        <row r="3422">
          <cell r="K3422">
            <v>2015003190014</v>
          </cell>
          <cell r="L3422" t="str">
            <v>ADECUACIÓN DE PARQUES QUE INCENTIVEN LA PRACTICA DE ACTIVIDADES, RECREATIVAS Y PROMUEVAN LA INTEGRACION FAMILIAR  EN EL MUNICIPIO DE SUÁREZ, CAUCA</v>
          </cell>
          <cell r="M3422">
            <v>0</v>
          </cell>
          <cell r="N3422">
            <v>0</v>
          </cell>
          <cell r="O3422" t="str">
            <v>CONTRATADO EN EJECUCIÓN</v>
          </cell>
        </row>
        <row r="3423">
          <cell r="K3423">
            <v>2015003190015</v>
          </cell>
          <cell r="L3423" t="str">
            <v>MEJORAMIENTO DE VIVIENDA DISPERSA EN LA ZONA RURAL DEL MUNICIPIO DE SUÁREZ, CAUCA</v>
          </cell>
          <cell r="M3423">
            <v>0</v>
          </cell>
          <cell r="N3423">
            <v>0</v>
          </cell>
          <cell r="O3423" t="str">
            <v>CONTRATADO EN EJECUCIÓN</v>
          </cell>
        </row>
        <row r="3424">
          <cell r="K3424">
            <v>2015003190016</v>
          </cell>
          <cell r="L3424" t="str">
            <v>MEJORAMIENTO DE VIVIENDA URBANA DISPERSA EN MUNICIPIO DE SUÁREZ, CAUCA</v>
          </cell>
          <cell r="M3424">
            <v>0</v>
          </cell>
          <cell r="N3424">
            <v>0</v>
          </cell>
          <cell r="O3424" t="str">
            <v>CONTRATADO SIN ACTA DE INICIO</v>
          </cell>
        </row>
        <row r="3425">
          <cell r="K3425">
            <v>2015003190017</v>
          </cell>
          <cell r="L3425" t="str">
            <v>CONSTRUCCIÓN DE CANCHA SINTETICA EN LA CABECERA MUNICIPIO DE SUÁREZ, CAUCA</v>
          </cell>
          <cell r="M3425">
            <v>100</v>
          </cell>
          <cell r="N3425">
            <v>95.24</v>
          </cell>
          <cell r="O3425" t="str">
            <v>TERMINADO</v>
          </cell>
        </row>
        <row r="3426">
          <cell r="K3426">
            <v>2015003190019</v>
          </cell>
          <cell r="L3426" t="str">
            <v>ADECUACIÓN DE ESPACIOS QUE SIRVAN COMO CORREDORES AMBIENTALES EN EL CASCO URBANO DEL MUNICIPIO DE SUÁREZ, CAUCA</v>
          </cell>
          <cell r="M3426">
            <v>100</v>
          </cell>
          <cell r="N3426">
            <v>95.24</v>
          </cell>
          <cell r="O3426" t="str">
            <v>TERMINADO</v>
          </cell>
        </row>
        <row r="3427">
          <cell r="K3427">
            <v>2015003190020</v>
          </cell>
          <cell r="L3427" t="str">
            <v>ADECUACIÓN DE BAÑOS, VESTIERES Y MOVILIDAD EN ZONA TURÍSTICA DEL MUNICIPIO DE SUÁREZ, CAUCA</v>
          </cell>
          <cell r="M3427">
            <v>100</v>
          </cell>
          <cell r="N3427">
            <v>95.24</v>
          </cell>
          <cell r="O3427" t="str">
            <v>TERMINADO</v>
          </cell>
        </row>
        <row r="3428">
          <cell r="K3428">
            <v>2015003190031</v>
          </cell>
          <cell r="L3428" t="str">
            <v>CONSTRUCCIÓN DEL CENTRO CULTURAL Y DEPORTIVO VEREDA ASNAZU, MUNICIPIO DE SUAREZ, CAUCA</v>
          </cell>
          <cell r="M3428">
            <v>27.41</v>
          </cell>
          <cell r="N3428">
            <v>86.33</v>
          </cell>
          <cell r="O3428" t="str">
            <v>CONTRATADO EN EJECUCIÓN</v>
          </cell>
        </row>
        <row r="3429">
          <cell r="K3429">
            <v>2015003190047</v>
          </cell>
          <cell r="L3429" t="str">
            <v>CONSTRUCCIÓN DE POLIDEPORTIVO VEREDA PLAYA RICA DEL MUNICIPIO DE SUAREZ, CAUCA</v>
          </cell>
          <cell r="M3429">
            <v>34.9</v>
          </cell>
          <cell r="N3429">
            <v>110.53</v>
          </cell>
          <cell r="O3429" t="str">
            <v>CONTRATADO EN EJECUCIÓN</v>
          </cell>
        </row>
        <row r="3430">
          <cell r="K3430">
            <v>2014197850001</v>
          </cell>
          <cell r="L3430" t="str">
            <v>REMODELACIÓN PARQUE CENTRAL JOSE ANTONIO DE SUCRE, DE LA CABECERA MUNICIPAL DE SUCRE, DEPARTAMENTO DEL CAUCA</v>
          </cell>
          <cell r="M3430">
            <v>100</v>
          </cell>
          <cell r="N3430">
            <v>100</v>
          </cell>
          <cell r="O3430" t="str">
            <v>CERRADO</v>
          </cell>
        </row>
        <row r="3431">
          <cell r="K3431">
            <v>2014197850002</v>
          </cell>
          <cell r="L3431" t="str">
            <v>DOTACIÓN E INSTALACIÓN DE DOS GIMNASIOS AL AIRE LIBRE Y OCHO PARQUES INFANTILES UBICADOS EN LAS SEDES EDUCATIVAS DEL MUNICIPIO DE SUCRE, CAUCA.</v>
          </cell>
          <cell r="M3431">
            <v>100</v>
          </cell>
          <cell r="N3431">
            <v>99.97</v>
          </cell>
          <cell r="O3431" t="str">
            <v>CERRADO</v>
          </cell>
        </row>
        <row r="3432">
          <cell r="K3432">
            <v>2013003190041</v>
          </cell>
          <cell r="L3432" t="str">
            <v>CONSTRUCCIÓN DE 500 VIVIENDAS NUEVAS RURALES EN 32 VEREDAS DEL MUNICIPIO DE TIMBIO, DENTRO DE LA CONVOCATORIA DEL BANCO AGRARIO</v>
          </cell>
          <cell r="M3432">
            <v>100</v>
          </cell>
          <cell r="N3432">
            <v>100</v>
          </cell>
          <cell r="O3432" t="str">
            <v>TERMINADO</v>
          </cell>
        </row>
        <row r="3433">
          <cell r="K3433">
            <v>2013003190002</v>
          </cell>
          <cell r="L3433" t="str">
            <v>REPOSICIÓN DE LA RED DE ALCANTARILLADO Y CONSTRUCCIÓN DE PAVIMENTO RÍGIDO CALLE 17 ENTRE CRA 21 Y 22 Y LA CALLE19 ENTRE CRA 20 Y 21 TIMBÍO, CAUCA, OCCIDENTE</v>
          </cell>
          <cell r="M3433">
            <v>100</v>
          </cell>
          <cell r="N3433">
            <v>97.41</v>
          </cell>
          <cell r="O3433" t="str">
            <v>TERMINADO</v>
          </cell>
        </row>
        <row r="3434">
          <cell r="K3434">
            <v>2013003190003</v>
          </cell>
          <cell r="L3434" t="str">
            <v>IMPLEMENTACIÓN DE TIMBIO VIVE DIGITAL CAUCA, OCCIDENTE</v>
          </cell>
          <cell r="M3434">
            <v>100</v>
          </cell>
          <cell r="N3434">
            <v>67.260000000000005</v>
          </cell>
          <cell r="O3434" t="str">
            <v>TERMINADO</v>
          </cell>
        </row>
        <row r="3435">
          <cell r="K3435">
            <v>2015003190004</v>
          </cell>
          <cell r="L3435" t="str">
            <v>CONSTRUCCIÓN PAVIMENTO VIA PRINCIPAL BARRIO BOYACA HASTA LA CASA DE LA CULTURA MUNICIPIO DE TIMBÍO, CAUCA.</v>
          </cell>
          <cell r="M3435">
            <v>100</v>
          </cell>
          <cell r="N3435">
            <v>72.099999999999994</v>
          </cell>
          <cell r="O3435" t="str">
            <v>TERMINADO</v>
          </cell>
        </row>
        <row r="3436">
          <cell r="K3436">
            <v>2015003190005</v>
          </cell>
          <cell r="L3436" t="str">
            <v>MEJORAMIENTO DE LA CALIDAD EDUCATIVA E INCLUSION SOCIAL EN EL CABILDO INDIGENA NASA KITEK KIWE DEL MUNICIPIO  DE TIMBÍO, CAUCA</v>
          </cell>
          <cell r="M3436">
            <v>100</v>
          </cell>
          <cell r="N3436">
            <v>100</v>
          </cell>
          <cell r="O3436" t="str">
            <v>CERRADO</v>
          </cell>
        </row>
        <row r="3437">
          <cell r="K3437">
            <v>2015003190007</v>
          </cell>
          <cell r="L3437" t="str">
            <v>CONSTRUCCIÓN CUBIERTA Y OTRAS REPARACIONES EN LA CASA DE LA CULTURA MUNICIPIO DE TIMBIO, CAUCA</v>
          </cell>
          <cell r="M3437">
            <v>100</v>
          </cell>
          <cell r="N3437">
            <v>98.75</v>
          </cell>
          <cell r="O3437" t="str">
            <v>TERMINADO</v>
          </cell>
        </row>
        <row r="3438">
          <cell r="K3438">
            <v>2015003190046</v>
          </cell>
          <cell r="L3438" t="str">
            <v>CONSTRUCCIÓN OBRAS DE OPTIMIZACIÓN Y AMPLIACIÓN CAPTACIÓN, DESARENADORES Y LÍNEA DE ADUCCIÓN DE LA CABECERA MUNICIPAL DE TIMBIO - PRIMERA FASE</v>
          </cell>
          <cell r="M3438">
            <v>35.340000000000003</v>
          </cell>
          <cell r="N3438">
            <v>71.58</v>
          </cell>
          <cell r="O3438" t="str">
            <v>CONTRATADO EN EJECUCIÓN</v>
          </cell>
        </row>
        <row r="3439">
          <cell r="K3439">
            <v>2016003190005</v>
          </cell>
          <cell r="L3439" t="str">
            <v>IMPLEMENTACIÓN DE UNIDADES PRODUCTIVAS DE AVES DE POSTURA EN PEQUEÑA ESCALA, PARA AMAS DE CASA DE BAJAS CONDICIONES ECONOMICAS Y SOCIALES  DEL MUNICIPIO DE TIMBIO - CAUCA</v>
          </cell>
          <cell r="M3439">
            <v>0</v>
          </cell>
          <cell r="N3439">
            <v>0</v>
          </cell>
          <cell r="O3439" t="str">
            <v>SIN MIGRAR</v>
          </cell>
        </row>
        <row r="3440">
          <cell r="K3440">
            <v>2013003190016</v>
          </cell>
          <cell r="L3440" t="str">
            <v>CONSTRUCCIÓN DEL POLIDEPORTIVO EN SANTA BARBARÁ TIMBIQUÍ, CAUCA, OCCIDENTE</v>
          </cell>
          <cell r="M3440">
            <v>100</v>
          </cell>
          <cell r="N3440">
            <v>99.99</v>
          </cell>
          <cell r="O3440" t="str">
            <v>TERMINADO</v>
          </cell>
        </row>
        <row r="3441">
          <cell r="K3441">
            <v>2013003190017</v>
          </cell>
          <cell r="L3441" t="str">
            <v>CONSTRUCCIÓN SALA DE ESPERA VIAJEROS CABECERA TIMBIQUÍ, CAUCA, OCCIDENTE</v>
          </cell>
          <cell r="M3441">
            <v>99.63</v>
          </cell>
          <cell r="N3441">
            <v>99.89</v>
          </cell>
          <cell r="O3441" t="str">
            <v>TERMINADO</v>
          </cell>
        </row>
        <row r="3442">
          <cell r="K3442">
            <v>2014003190015</v>
          </cell>
          <cell r="L3442" t="str">
            <v>CONSTRUCCIÓN PAVIMENTO CALLE 1CABECERA MUNICIPAL DE TIMBIQUÍ, CAUCA.</v>
          </cell>
          <cell r="M3442">
            <v>100</v>
          </cell>
          <cell r="N3442">
            <v>99.6</v>
          </cell>
          <cell r="O3442" t="str">
            <v>TERMINADO</v>
          </cell>
        </row>
        <row r="3443">
          <cell r="K3443">
            <v>2015003190023</v>
          </cell>
          <cell r="L3443" t="str">
            <v>CONSTRUCCIÓN CANCHA DE FUTBOL MUNICIPAL JOSE RANULFO ZUÑIGA, CABECERA DEL MUNICIPIO DE TIMBIQUI TIMBIQUÍ, CAUCA</v>
          </cell>
          <cell r="M3443">
            <v>62.53</v>
          </cell>
          <cell r="N3443">
            <v>73.989999999999995</v>
          </cell>
          <cell r="O3443" t="str">
            <v>CONTRATADO EN EJECUCIÓN</v>
          </cell>
        </row>
        <row r="3444">
          <cell r="K3444">
            <v>2015003190055</v>
          </cell>
          <cell r="L3444" t="str">
            <v>CONSTRUCCIÓN DE CANCHAS EN LA ZONA RURAL DEL MUNICIPIO DE TIMBIQUÍ, CAUCA</v>
          </cell>
          <cell r="M3444">
            <v>100</v>
          </cell>
          <cell r="N3444">
            <v>99.55</v>
          </cell>
          <cell r="O3444" t="str">
            <v>TERMINADO</v>
          </cell>
        </row>
        <row r="3445">
          <cell r="K3445">
            <v>2013198210001</v>
          </cell>
          <cell r="L3445" t="str">
            <v>IMPLEMENTACIÓN DE ESTRATEGIAS PARA EL EJERCICIO DE LA SALUD MENTAL DE NNAJ Y SU APORTE AL PLAN DE VIDA DE LA COMUNIDAD INDÍGENA NASA TORIBIO, CAUCA, OCCIDENTE</v>
          </cell>
          <cell r="M3445">
            <v>100</v>
          </cell>
          <cell r="N3445">
            <v>65.27</v>
          </cell>
          <cell r="O3445" t="str">
            <v>TERMINADO</v>
          </cell>
        </row>
        <row r="3446">
          <cell r="K3446">
            <v>2013198210002</v>
          </cell>
          <cell r="L3446" t="str">
            <v>DOTACIÓN MAQUINARIA Y EQUIPO OPERATIVO PARA ATENCION A DETERIORO VIAL TORIBIO, CAUCA, OCCIDENTE</v>
          </cell>
          <cell r="M3446">
            <v>67.959999999999994</v>
          </cell>
          <cell r="N3446">
            <v>56.57</v>
          </cell>
          <cell r="O3446" t="str">
            <v>CONTRATADO EN EJECUCIÓN</v>
          </cell>
        </row>
        <row r="3447">
          <cell r="K3447">
            <v>2014198210001</v>
          </cell>
          <cell r="L3447" t="str">
            <v>DOTACIÓN DE UNA MOTONIVELADORA Y SU RESPECTIVO EQUIPO OPERATIVO TORIBIO, CAUCA, OCCIDENTE</v>
          </cell>
          <cell r="M3447">
            <v>91.88</v>
          </cell>
          <cell r="N3447">
            <v>37.94</v>
          </cell>
          <cell r="O3447" t="str">
            <v>CONTRATADO EN EJECUCIÓN</v>
          </cell>
        </row>
        <row r="3448">
          <cell r="K3448">
            <v>2015198210001</v>
          </cell>
          <cell r="L3448" t="str">
            <v>MEJORAMIENTO DE INFRAESTRUCTURA VIAL DEL CENTRO POBLADO DE TACUEYÓ(CRA 1 ENTRE CALLES 1 A 4, CALLE 1 Y 3) DE TORIBIO, CAUCA, OCCIDENTE</v>
          </cell>
          <cell r="M3448">
            <v>0</v>
          </cell>
          <cell r="N3448">
            <v>49.99</v>
          </cell>
          <cell r="O3448" t="str">
            <v>CONTRATADO EN EJECUCIÓN</v>
          </cell>
        </row>
        <row r="3449">
          <cell r="K3449">
            <v>2015198210002</v>
          </cell>
          <cell r="L3449" t="str">
            <v>RECUPERACIÓN SOSTENIBLE DE ESPACIOS DE VIDA, EN ARMONIA CON LA COSMOVISIÓN NASA EN 10 VEREDAS DEL MUNICIPIO DE TORIBIO, CAUCA, OCCIDENTE</v>
          </cell>
          <cell r="M3449">
            <v>100</v>
          </cell>
          <cell r="N3449">
            <v>51.02</v>
          </cell>
          <cell r="O3449" t="str">
            <v>TERMINADO</v>
          </cell>
        </row>
        <row r="3450">
          <cell r="K3450">
            <v>2015198210003</v>
          </cell>
          <cell r="L3450" t="str">
            <v>SISTEMATIZACIÓN DEL PLAN DE VIDA NASA DE LOS RESGUARDOS INDIGENAS DEL MUNICIPIO DE TORIBIO, CAUCA, OCCIDENTE</v>
          </cell>
          <cell r="M3450">
            <v>87.2</v>
          </cell>
          <cell r="N3450">
            <v>38.950000000000003</v>
          </cell>
          <cell r="O3450" t="str">
            <v>CONTRATADO EN EJECUCIÓN</v>
          </cell>
        </row>
        <row r="3451">
          <cell r="K3451">
            <v>2013198240002</v>
          </cell>
          <cell r="L3451" t="str">
            <v>MEJORAMIENTO DE VIVIENDA Y SANEAMIENTO BASICO TOTORÓ 1-TOTORO-CAUCA</v>
          </cell>
          <cell r="M3451">
            <v>100</v>
          </cell>
          <cell r="N3451">
            <v>100</v>
          </cell>
          <cell r="O3451" t="str">
            <v>TERMINADO</v>
          </cell>
        </row>
        <row r="3452">
          <cell r="K3452">
            <v>2013198240003</v>
          </cell>
          <cell r="L3452" t="str">
            <v>MEJORAMIENTO VIVIENDA Y SANEAMIENTO BASICO TOTORÓ 3,TOTORO-CAUCA</v>
          </cell>
          <cell r="M3452">
            <v>100</v>
          </cell>
          <cell r="N3452">
            <v>100</v>
          </cell>
          <cell r="O3452" t="str">
            <v>TERMINADO</v>
          </cell>
        </row>
        <row r="3453">
          <cell r="K3453">
            <v>2013198240004</v>
          </cell>
          <cell r="L3453" t="str">
            <v>MEJORAMIENTO VIVIENDA Y SANEAMIENTO BASICO TOTORÓ 4-TOTORO-CAUCA</v>
          </cell>
          <cell r="M3453">
            <v>100</v>
          </cell>
          <cell r="N3453">
            <v>85.71</v>
          </cell>
          <cell r="O3453" t="str">
            <v>TERMINADO</v>
          </cell>
        </row>
        <row r="3454">
          <cell r="K3454">
            <v>2013198240008</v>
          </cell>
          <cell r="L3454" t="str">
            <v>CONSTRUCCIÓN DE VIVIENDA DE INTERÉS SOCIAL RURAL DE LAS VEREDAS TOTORO, POLINDARA, ZONA CAMPESINA DEL MUNICIPIO DE TOTORÓ, CAUCA DENTRO DE LA CONVOCATORIA DEL BANCO AGRARIO</v>
          </cell>
          <cell r="M3454">
            <v>30.91</v>
          </cell>
          <cell r="N3454">
            <v>43.35</v>
          </cell>
          <cell r="O3454" t="str">
            <v>CONTRATADO EN EJECUCIÓN</v>
          </cell>
        </row>
        <row r="3455">
          <cell r="K3455">
            <v>2013198240009</v>
          </cell>
          <cell r="L3455" t="str">
            <v>CONSTRUCCIÓN DE VIVIENDA DE INTERÉS SOCIAL RURAL DE LAS VEREDAS TOTORO, TOTOROEZ DEL MUNICIPIO DE TOTORÓ, CAUCA DENTRO DE LA CONVOCATORIA DEL BANCO AGRARIO</v>
          </cell>
          <cell r="M3455">
            <v>43.18</v>
          </cell>
          <cell r="N3455">
            <v>50.63</v>
          </cell>
          <cell r="O3455" t="str">
            <v>CONTRATADO EN EJECUCIÓN</v>
          </cell>
        </row>
        <row r="3456">
          <cell r="K3456">
            <v>2013198240010</v>
          </cell>
          <cell r="L3456" t="str">
            <v>CONSTRUCCIÓN DE VIVIENDAS DE INTERÉS SOCIAL RURAL DE LAS VEREDAS TOTORO, PANIQUITA Y ZONA CAMPESINA DEL MUNICIPIO DE TOTORÓ, CAUCA DENTRO DE LA CONVOCATORIA DEL BANCO AGRARIO</v>
          </cell>
          <cell r="M3456">
            <v>0</v>
          </cell>
          <cell r="N3456">
            <v>16.98</v>
          </cell>
          <cell r="O3456" t="str">
            <v>CONTRATADO EN EJECUCIÓN</v>
          </cell>
        </row>
        <row r="3457">
          <cell r="K3457">
            <v>2013198240005</v>
          </cell>
          <cell r="L3457" t="str">
            <v>CONSTRUCCIÓN DE ESTRUCTURA DE PAVIMENTO DE ALGUNAS CALLES DE LOS CENTROS POBLADOS DE PANIQUITA,POLINDARA,Y CABECERA MUNICIPAL EN EL MUNICIPIO DE TOTORO CAUCA</v>
          </cell>
          <cell r="M3457">
            <v>95.03</v>
          </cell>
          <cell r="N3457">
            <v>36.15</v>
          </cell>
          <cell r="O3457" t="str">
            <v>CONTRATADO EN EJECUCIÓN</v>
          </cell>
        </row>
        <row r="3458">
          <cell r="K3458">
            <v>2013198240006</v>
          </cell>
          <cell r="L3458" t="str">
            <v>CONSTRUCCIÓN ACUEDUCTO VEREDA EL COFRE,SECTOR LA AURORA TOTORO-CAUCA</v>
          </cell>
          <cell r="M3458">
            <v>100</v>
          </cell>
          <cell r="N3458">
            <v>94.26</v>
          </cell>
          <cell r="O3458" t="str">
            <v>TERMINADO</v>
          </cell>
        </row>
        <row r="3459">
          <cell r="K3459">
            <v>2013198240007</v>
          </cell>
          <cell r="L3459" t="str">
            <v>CONSTRUCCIÓN ACUEDUCTO VEREDA EL HATICO, TOTORÓ, CAUCA, OCCIDENTE</v>
          </cell>
          <cell r="M3459">
            <v>100</v>
          </cell>
          <cell r="N3459">
            <v>100</v>
          </cell>
          <cell r="O3459" t="str">
            <v>PARA CIERRE</v>
          </cell>
        </row>
        <row r="3460">
          <cell r="K3460">
            <v>2014198240001</v>
          </cell>
          <cell r="L3460" t="str">
            <v>ESTUDIOS Y DISEÑOS PARA LA CONSTRUCCIÓN CASA DEL CABILDO RESGUARDO DE JEBALA MUNICIPIO DE TOTORÓ-CAUCA</v>
          </cell>
          <cell r="M3460">
            <v>100</v>
          </cell>
          <cell r="N3460">
            <v>79.599999999999994</v>
          </cell>
          <cell r="O3460" t="str">
            <v>CERRADO</v>
          </cell>
        </row>
        <row r="3461">
          <cell r="K3461">
            <v>2015198240001</v>
          </cell>
          <cell r="L3461" t="str">
            <v>ESTUDIOS Y DISEÑOS PARA LA CONSTRUCCIÓN CASA DEL CABILDO RESGUARDO DE NOVIRAO MUNICIPIO DE TOTORÓ-CAUCA</v>
          </cell>
          <cell r="M3461">
            <v>100</v>
          </cell>
          <cell r="N3461">
            <v>83.57</v>
          </cell>
          <cell r="O3461" t="str">
            <v>PARA CIERRE</v>
          </cell>
        </row>
        <row r="3462">
          <cell r="K3462">
            <v>2015198240002</v>
          </cell>
          <cell r="L3462" t="str">
            <v>CONSTRUCCIÓN CASA CULTURA VEREDA SALADO BLANCO RESGUARDO INDÍGENA DE TOTORÓ CAUCA</v>
          </cell>
          <cell r="M3462">
            <v>86</v>
          </cell>
          <cell r="N3462">
            <v>3</v>
          </cell>
          <cell r="O3462" t="str">
            <v>CONTRATADO EN EJECUCIÓN</v>
          </cell>
        </row>
        <row r="3463">
          <cell r="K3463">
            <v>2015198240003</v>
          </cell>
          <cell r="L3463" t="str">
            <v>CONSTRUCCIÓN CASA CULTURA RENACER MALVACEÑO MUNICIPIO DE TOTORÓ,CAUCA</v>
          </cell>
          <cell r="M3463">
            <v>0</v>
          </cell>
          <cell r="N3463">
            <v>0</v>
          </cell>
          <cell r="O3463" t="str">
            <v>SIN CONTRATAR</v>
          </cell>
        </row>
        <row r="3464">
          <cell r="K3464">
            <v>2015198240004</v>
          </cell>
          <cell r="L3464" t="str">
            <v>CONSTRUCCIÓN CASA CAMPESINA MUNICIPIO DE TOTORÓ, DEPARTAMENTO DEL CAUCA</v>
          </cell>
          <cell r="M3464">
            <v>99.86</v>
          </cell>
          <cell r="N3464">
            <v>87.71</v>
          </cell>
          <cell r="O3464" t="str">
            <v>TERMINADO</v>
          </cell>
        </row>
        <row r="3465">
          <cell r="K3465">
            <v>2013198450002</v>
          </cell>
          <cell r="L3465" t="str">
            <v>MEJORAMIENTO DE 80 VIVIENDAS URBANAS TIPO II, EN EL MUNICIPIO DE VILLA RICA, CAUCA, OCCIDENTE</v>
          </cell>
          <cell r="M3465">
            <v>100</v>
          </cell>
          <cell r="N3465">
            <v>99.93</v>
          </cell>
          <cell r="O3465" t="str">
            <v>CERRADO</v>
          </cell>
        </row>
        <row r="3466">
          <cell r="K3466">
            <v>2013198450003</v>
          </cell>
          <cell r="L3466" t="str">
            <v>MEJORAMIENTO DE VIVIENDAS PARA CUBIERTAS Y BATERÍAS SANITARÍAS EN EL MUNICIPIO DE VILLA RICA, EN EL DEPARTAMENTO DE CAUCA</v>
          </cell>
          <cell r="M3466">
            <v>100</v>
          </cell>
          <cell r="N3466">
            <v>100</v>
          </cell>
          <cell r="O3466" t="str">
            <v>CERRADO</v>
          </cell>
        </row>
        <row r="3467">
          <cell r="K3467">
            <v>2012200110001</v>
          </cell>
          <cell r="L3467" t="str">
            <v>ESTUDIOS Y DISEÑOS PARA LA CONSTRUCCIÓN DE LA PLAZA DE MERCADO SUR OESTE DEL MUNICIPIO DE AGUACHICA, CESAR, CARIBE</v>
          </cell>
          <cell r="M3467">
            <v>100</v>
          </cell>
          <cell r="N3467">
            <v>99.71</v>
          </cell>
          <cell r="O3467" t="str">
            <v>PARA CIERRE</v>
          </cell>
        </row>
        <row r="3468">
          <cell r="K3468">
            <v>2012200110002</v>
          </cell>
          <cell r="L3468" t="str">
            <v>CONSTRUCCIÓN DE PARQUE DEPORTIVO Y RECREACIONAL EN EL BARRIO BARAHOJA DEL MUNICIPIO DE AGUACHICA, CESAR, CARIBE</v>
          </cell>
          <cell r="M3468">
            <v>100</v>
          </cell>
          <cell r="N3468">
            <v>100</v>
          </cell>
          <cell r="O3468" t="str">
            <v>PARA CIERRE</v>
          </cell>
        </row>
        <row r="3469">
          <cell r="K3469">
            <v>2013200110002</v>
          </cell>
          <cell r="L3469" t="str">
            <v>CONSTRUCCIÓN DE 23119 M2 DE PAVIMENTO EN CONCRETO RIGIDO Y OBRAS DE URBANISMO COMPLEMENTARIAS EN LOS BARRIOS NUEVA COLOMBIA Y VILLA PARAGUAY DEL MUNICIPIO DE AGUACHICA – CESAR</v>
          </cell>
          <cell r="M3469">
            <v>100</v>
          </cell>
          <cell r="N3469">
            <v>98.11</v>
          </cell>
          <cell r="O3469" t="str">
            <v>TERMINADO</v>
          </cell>
        </row>
        <row r="3470">
          <cell r="K3470">
            <v>2014200110001</v>
          </cell>
          <cell r="L3470" t="str">
            <v>REHABILITACIÓN DE VIAS URBANAS EN LOS BARRIOS LAS BRISAS, LAS DELICIAS, CORDILLERAS, OBREGÒN, 20 DE ENERO Y 11 DE NOVIEMBRE EN LA CABECERA MUNICIPAL DE AGUACHICA, CESAR, CARIBE</v>
          </cell>
          <cell r="M3470">
            <v>100</v>
          </cell>
          <cell r="N3470">
            <v>99.5</v>
          </cell>
          <cell r="O3470" t="str">
            <v>TERMINADO</v>
          </cell>
        </row>
        <row r="3471">
          <cell r="K3471">
            <v>2015200110002</v>
          </cell>
          <cell r="L3471" t="str">
            <v>REHABILITACIÓN EN PAVIMENTO FLEXIBLE  DE LAS VIAS URBANAS  DEL MUNICIPIO DE AGUACHICA, CESAR</v>
          </cell>
          <cell r="M3471">
            <v>100</v>
          </cell>
          <cell r="N3471">
            <v>99.19</v>
          </cell>
          <cell r="O3471" t="str">
            <v>TERMINADO</v>
          </cell>
        </row>
        <row r="3472">
          <cell r="K3472">
            <v>2015200110004</v>
          </cell>
          <cell r="L3472" t="str">
            <v>SERVICIO DE TRANSPORTE ESCOLAR  PARA LA POBLACION ESTUDIANTIL DEL SECTOR RURAL DEL MUNICIPIO DE AGUACHICA, CESAR</v>
          </cell>
          <cell r="M3472">
            <v>0</v>
          </cell>
          <cell r="N3472">
            <v>0</v>
          </cell>
          <cell r="O3472" t="str">
            <v>SIN CONTRATAR</v>
          </cell>
        </row>
        <row r="3473">
          <cell r="K3473">
            <v>2012200130002</v>
          </cell>
          <cell r="L3473" t="str">
            <v>CONSTRUCCIÓN DE LA OPTIMIZACIÓN DEL SISTEMA DE ACUEDUCTO DEL CORREGIMIENTO DE LLERASCA AGUSTÍN CODAZZI, CESAR, CARIBE</v>
          </cell>
          <cell r="M3473">
            <v>100</v>
          </cell>
          <cell r="N3473">
            <v>99.97</v>
          </cell>
          <cell r="O3473" t="str">
            <v>CERRADO</v>
          </cell>
        </row>
        <row r="3474">
          <cell r="K3474">
            <v>2013200130001</v>
          </cell>
          <cell r="L3474" t="str">
            <v>CONSTRUCCIÓN DEL PARQUE PÚBLICO, RECREATIVO Y CULTURAL DEL CORREGIMIENTO DE CASACARÁ  DEL MUNICIPIO DE AGUSTÍN CODAZZI-CESAR</v>
          </cell>
          <cell r="M3474">
            <v>100</v>
          </cell>
          <cell r="N3474">
            <v>99.99</v>
          </cell>
          <cell r="O3474" t="str">
            <v>CERRADO</v>
          </cell>
        </row>
        <row r="3475">
          <cell r="K3475">
            <v>2013200130002</v>
          </cell>
          <cell r="L3475" t="str">
            <v>CONSTRUCCIÓN DE UN SISTEMA DE ACUEDUCTO PARA LA VEREDA LOS MANGUITOS AGUSTÍN CODAZZI, CESAR, CARIBE</v>
          </cell>
          <cell r="M3475">
            <v>100</v>
          </cell>
          <cell r="N3475">
            <v>99.89</v>
          </cell>
          <cell r="O3475" t="str">
            <v>CERRADO</v>
          </cell>
        </row>
        <row r="3476">
          <cell r="K3476">
            <v>2013200130003</v>
          </cell>
          <cell r="L3476" t="str">
            <v>CONSTRUCCIÓN DE DOS CANALES ABIERTOS CONCRETO REFORZADO PARA ENCAUZAR LAS AGUAS DE ESCORRENTÍAS Y EVITAR INUNDACIONES EN LOS BARRIOS EL JUGUETE Y AIDA QUINTERO DEL MUNICIPIO DE AGUSTÍN CODAZZI, CESAR</v>
          </cell>
          <cell r="M3476">
            <v>100</v>
          </cell>
          <cell r="N3476">
            <v>99.98</v>
          </cell>
          <cell r="O3476" t="str">
            <v>CERRADO</v>
          </cell>
        </row>
        <row r="3477">
          <cell r="K3477">
            <v>2013200130004</v>
          </cell>
          <cell r="L3477" t="str">
            <v>CONSTRUCCIÓN Y MEJORAMIENTO DEL ESPACIO PÚBLICO Y DEPORTIVO DEL PARQUE CEMENTERIO DEL MUNICIPIO DE AGUSTÍN CODAZZI - DEPARTAMENTO DEL CESAR</v>
          </cell>
          <cell r="M3477">
            <v>100</v>
          </cell>
          <cell r="N3477">
            <v>99.96</v>
          </cell>
          <cell r="O3477" t="str">
            <v>CERRADO</v>
          </cell>
        </row>
        <row r="3478">
          <cell r="K3478">
            <v>2013200130005</v>
          </cell>
          <cell r="L3478" t="str">
            <v>CONSTRUCCIÓN Y/O PAVIMENTACIÓN EN CONCRETO FLEXIBLE DE LA VÍA DE ACCESO A LA VEREDA LOS MANGUITOS DEL MUNICIPIO DE AGUSTÍN CODAZZI - CESAR</v>
          </cell>
          <cell r="M3478">
            <v>100</v>
          </cell>
          <cell r="N3478">
            <v>99.99</v>
          </cell>
          <cell r="O3478" t="str">
            <v>CERRADO</v>
          </cell>
        </row>
        <row r="3479">
          <cell r="K3479">
            <v>2013200130006</v>
          </cell>
          <cell r="L3479" t="str">
            <v>IMPLEMENTACIÓN DEL PROGRAMA DE ALIMENTACIÓN ESCOLAR – PAE PARA NIÑOS, NIÑAS Y ADOLESCENTES MATRICULADOS EN LAS INSTITUCIONES EDUCATIVA OFICIALES DEL MUNICIPIO DE AGUSTIN CODAZZI CESAR</v>
          </cell>
          <cell r="M3479">
            <v>100</v>
          </cell>
          <cell r="N3479">
            <v>145.54</v>
          </cell>
          <cell r="O3479" t="str">
            <v>TERMINADO</v>
          </cell>
        </row>
        <row r="3480">
          <cell r="K3480">
            <v>2013200130007</v>
          </cell>
          <cell r="L3480" t="str">
            <v>CONSTRUCCIÓN DEL CENTRO CULTURAL, RECREATIVO Y FOLKLORICO PARQUE DE LA GUITARRA DEL MUNICIPIO DE AGUSTÍN CODAZZI - CESAR</v>
          </cell>
          <cell r="M3480">
            <v>100</v>
          </cell>
          <cell r="N3480">
            <v>96.18</v>
          </cell>
          <cell r="O3480" t="str">
            <v>PARA CIERRE</v>
          </cell>
        </row>
        <row r="3481">
          <cell r="K3481">
            <v>2014200130001</v>
          </cell>
          <cell r="L3481" t="str">
            <v>CONSTRUCCIÓN DE PAVIMENTO EN CONCRETO RÍGIDO EN LA CALLE 16 ENTRE CARRERAS 9 Y 6, CARRERA 6 ENTRE CALLES 16 Y 20, CALLE 20 ENTRE CARRERAS 6 Y 8, DEL MUNICIPIO DE AGUSTIN CODAZZI – CESAR</v>
          </cell>
          <cell r="M3481">
            <v>100</v>
          </cell>
          <cell r="N3481">
            <v>100</v>
          </cell>
          <cell r="O3481" t="str">
            <v>CERRADO</v>
          </cell>
        </row>
        <row r="3482">
          <cell r="K3482">
            <v>2014200130002</v>
          </cell>
          <cell r="L3482" t="str">
            <v>ADECUACIÓN DEL PARQUE DEL BARRIO EL TESORO MUNICIPIO DE AGUSTÍN CODAZZI DEPARTAMENTO DEL CESAR</v>
          </cell>
          <cell r="M3482">
            <v>100</v>
          </cell>
          <cell r="N3482">
            <v>99.8</v>
          </cell>
          <cell r="O3482" t="str">
            <v>CERRADO</v>
          </cell>
        </row>
        <row r="3483">
          <cell r="K3483">
            <v>2015200130001</v>
          </cell>
          <cell r="L3483" t="str">
            <v>CONSTRUCCIÓN DE PAVIMENTO EN CONCRETO RÍGIDO, EN VÍAS URBANAS DEL MUNICIPIO DE AGUSTÍN CODAZZI, DEPARTAMENTO DEL CESAR</v>
          </cell>
          <cell r="M3483">
            <v>100</v>
          </cell>
          <cell r="N3483">
            <v>89.87</v>
          </cell>
          <cell r="O3483" t="str">
            <v>TERMINADO</v>
          </cell>
        </row>
        <row r="3484">
          <cell r="K3484">
            <v>2015200130002</v>
          </cell>
          <cell r="L3484" t="str">
            <v>IMPLEMENTACIÓN DEL PROGRAMA DE ALIMENTACIÓN ESCOLAR  - PAE - PARA ESTUDIANTES DE INSTITUCIONES OFICIALES DEL MUNICIPIO DE AGUSTIN CODAZZI  EN EL DEPARTAMENTO DEL CESAR, PARA LA VIGENCIA 2015</v>
          </cell>
          <cell r="M3484">
            <v>100</v>
          </cell>
          <cell r="N3484">
            <v>96.04</v>
          </cell>
          <cell r="O3484" t="str">
            <v>TERMINADO</v>
          </cell>
        </row>
        <row r="3485">
          <cell r="K3485">
            <v>2015200130003</v>
          </cell>
          <cell r="L3485" t="str">
            <v>REMODELACIÓN Y CONSTRUCCIÓN DEL CENTRO CULTURAL POLIVALENTE DEL MUNICIPIO DE AGUSTÍN CODAZZI DEPARTAMENTO DEL CESAR</v>
          </cell>
          <cell r="M3485">
            <v>29.64</v>
          </cell>
          <cell r="N3485">
            <v>82.41</v>
          </cell>
          <cell r="O3485" t="str">
            <v>CONTRATADO EN EJECUCIÓN</v>
          </cell>
        </row>
        <row r="3486">
          <cell r="K3486">
            <v>2015200130004</v>
          </cell>
          <cell r="L3486" t="str">
            <v>ADECUACIÓN DEL PARQUE DE BARRIO 15 DE NOVIEMBRE Y SU ÁREA DE INFLUENCIA MUNICIPIO DE AGUSTÍN CODAZZI DEPARTAMENTO DEL CESAR</v>
          </cell>
          <cell r="M3486">
            <v>100</v>
          </cell>
          <cell r="N3486">
            <v>99.15</v>
          </cell>
          <cell r="O3486" t="str">
            <v>TERMINADO</v>
          </cell>
        </row>
        <row r="3487">
          <cell r="K3487">
            <v>2015200130005</v>
          </cell>
          <cell r="L3487" t="str">
            <v>ADECUACIÓN DEL PARQUE DEL BARRIO SAN JOSE, MUNICIPIO DE AGUSTÍN CODAZZI DEPARTAMENTO DEL CESAR</v>
          </cell>
          <cell r="M3487">
            <v>100</v>
          </cell>
          <cell r="N3487">
            <v>95.74</v>
          </cell>
          <cell r="O3487" t="str">
            <v>TERMINADO</v>
          </cell>
        </row>
        <row r="3488">
          <cell r="K3488">
            <v>2015200130007</v>
          </cell>
          <cell r="L3488" t="str">
            <v>ADECUACIÓN Y CONSTRUCCIÓN DEL PARQUE DEL BARRIO MARTÍNEZ BARBOSA Y CONSTRUCCIÓN DE LA PLAZA DE COMIDAS, PARA RECUPERACIÓN DEL ESPACIO PÚBLICO EN EL MUNICIPIO DE AGUSTÍN CODAZZI, DEPARTAMENTO DEL CESAR.</v>
          </cell>
          <cell r="M3488">
            <v>100</v>
          </cell>
          <cell r="N3488">
            <v>96.92</v>
          </cell>
          <cell r="O3488" t="str">
            <v>TERMINADO</v>
          </cell>
        </row>
        <row r="3489">
          <cell r="K3489">
            <v>2015200130008</v>
          </cell>
          <cell r="L3489" t="str">
            <v>ADECUACIÓN DEL PALACIO MUNICIPAL DEL MUNICIPIO AGUSTÍN CODAZZI, DEPARTAMENTO DEL CESAR</v>
          </cell>
          <cell r="M3489">
            <v>100</v>
          </cell>
          <cell r="N3489">
            <v>97.4</v>
          </cell>
          <cell r="O3489" t="str">
            <v>TERMINADO</v>
          </cell>
        </row>
        <row r="3490">
          <cell r="K3490">
            <v>2015200130009</v>
          </cell>
          <cell r="L3490" t="str">
            <v>CONSTRUCCIÓN DE PAVIMENTO EN CONCRETO RÍGIDO EN VÍAS URBANAS DE BARRIOS: EL CARMEN, LA PISTA, EL LÍBANO, LAS MARGARITAS, LAURELES, SAN JOSÉ, 5 DE DICIEMBRE Y 15 DE NOVIEMBRE, EN EL MUNICIPIO DE AGUSTÍN CODAZZI, DPTO DEL CESAR.</v>
          </cell>
          <cell r="M3490">
            <v>100</v>
          </cell>
          <cell r="N3490">
            <v>95.26</v>
          </cell>
          <cell r="O3490" t="str">
            <v>TERMINADO</v>
          </cell>
        </row>
        <row r="3491">
          <cell r="K3491">
            <v>2015200130010</v>
          </cell>
          <cell r="L3491" t="str">
            <v>IMPLEMENTACIÓN DE ESTRATEGIAS PARA DISMINUIR EL DETERIORO DE LOS BOSQUES NATURALES EN LA ZONA RURAL DEL MUNICIPIO DE AGUSTÍN CODAZZI.</v>
          </cell>
          <cell r="M3491">
            <v>100</v>
          </cell>
          <cell r="N3491">
            <v>96.3</v>
          </cell>
          <cell r="O3491" t="str">
            <v>TERMINADO</v>
          </cell>
        </row>
        <row r="3492">
          <cell r="K3492">
            <v>2015200130011</v>
          </cell>
          <cell r="L3492" t="str">
            <v>IMPLEMENTACIÓN DEL PROGRAMA DE ALIMENTACIÓN ESCOLAR PAE PARA ESTUDIANTES DE INSTITUCIONES OFICIALES DEL MUNICIPIO DE AGUSTÍN CODAZZI, CESAR, CARIBE</v>
          </cell>
          <cell r="M3492">
            <v>91.42</v>
          </cell>
          <cell r="N3492">
            <v>83.34</v>
          </cell>
          <cell r="O3492" t="str">
            <v>CONTRATADO EN EJECUCIÓN</v>
          </cell>
        </row>
        <row r="3493">
          <cell r="K3493">
            <v>2013200320001</v>
          </cell>
          <cell r="L3493" t="str">
            <v>CONSTRUCCIÓN EN PAVIMENTO RÍGIDO DE 4000 PSI PARA LA CARRERA QUINTA (LA LENGUA) DE LA CABECERA MUNICIPAL DE ASTREA, CESAR, CARIBE</v>
          </cell>
          <cell r="M3493">
            <v>100</v>
          </cell>
          <cell r="N3493">
            <v>136.07</v>
          </cell>
          <cell r="O3493" t="str">
            <v>TERMINADO</v>
          </cell>
        </row>
        <row r="3494">
          <cell r="K3494">
            <v>2014200320001</v>
          </cell>
          <cell r="L3494" t="str">
            <v>CONSTRUCCIÓN DE INFRAESTRUCTURA PARA EL DESARROLLO DE LA PROGRAMACIÓN CULTURAL DEL MUNICIPIO ASTREA, CESAR, CARIBE</v>
          </cell>
          <cell r="M3494">
            <v>100</v>
          </cell>
          <cell r="N3494">
            <v>77.13</v>
          </cell>
          <cell r="O3494" t="str">
            <v>TERMINADO</v>
          </cell>
        </row>
        <row r="3495">
          <cell r="K3495">
            <v>2014200320002</v>
          </cell>
          <cell r="L3495" t="str">
            <v>CONSTRUCCIÓN DE UNA BIBLIOTECA PÚBLICA EN EL CORREGIMIENTO DE ARJONA, JURISDICCIÓN DEL MUNICIPIO DE ASTREA, CESAR, CARIBE</v>
          </cell>
          <cell r="M3495">
            <v>100</v>
          </cell>
          <cell r="N3495">
            <v>73.36</v>
          </cell>
          <cell r="O3495" t="str">
            <v>TERMINADO</v>
          </cell>
        </row>
        <row r="3496">
          <cell r="K3496">
            <v>2015200320001</v>
          </cell>
          <cell r="L3496" t="str">
            <v>CONSTRUCCIÓN DE PAVIMENTO EN CONCRETO RIGIDO DE 4000PSI EN LA CALLE 10 ENTRE CARRERAS 2 Y 3, DE LA CABECERA MUNICIPAL DE ASTREA, CESAR, CARIBE</v>
          </cell>
          <cell r="M3496">
            <v>100</v>
          </cell>
          <cell r="N3496">
            <v>99</v>
          </cell>
          <cell r="O3496" t="str">
            <v>TERMINADO</v>
          </cell>
        </row>
        <row r="3497">
          <cell r="K3497">
            <v>2015200320002</v>
          </cell>
          <cell r="L3497" t="str">
            <v>CONSTRUCCIÓN DE UN PARQUE BIOSALUDABLE EN EL BARRIO EL CARMEN DE LA CABECERA MUNICIPAL DE ASTREA DEPARTAMENTO DEL CESAR</v>
          </cell>
          <cell r="M3497">
            <v>100</v>
          </cell>
          <cell r="N3497">
            <v>100</v>
          </cell>
          <cell r="O3497" t="str">
            <v>CERRADO</v>
          </cell>
        </row>
        <row r="3498">
          <cell r="K3498">
            <v>2012200450001</v>
          </cell>
          <cell r="L3498" t="str">
            <v>CONSTRUCCIÓN EN PAVIMENTO RIGIDO EN CALLES DE LA CABECERA MUNICIPAL BECERRIL, CESAR, CARIBE</v>
          </cell>
          <cell r="M3498">
            <v>100</v>
          </cell>
          <cell r="N3498">
            <v>99.99</v>
          </cell>
          <cell r="O3498" t="str">
            <v>CERRADO</v>
          </cell>
        </row>
        <row r="3499">
          <cell r="K3499">
            <v>2012200450002</v>
          </cell>
          <cell r="L3499" t="str">
            <v>REHABILITACIÓN DE LA VÍA LAS MINAS - SABANETA - CANAIMA - MUNICIPIO DE BECERRIL, CESAR, CARIBE</v>
          </cell>
          <cell r="M3499">
            <v>100</v>
          </cell>
          <cell r="N3499">
            <v>99.97</v>
          </cell>
          <cell r="O3499" t="str">
            <v>CERRADO</v>
          </cell>
        </row>
        <row r="3500">
          <cell r="K3500">
            <v>2013200450001</v>
          </cell>
          <cell r="L3500" t="str">
            <v>CONSTRUCCIÓN Y MEJORAMIENTO DEL ESPACIO PÚBLICO DEL PLAN CENTRO DEL MUNICIPIO DE BECERRIL, CESAR, CARIBE</v>
          </cell>
          <cell r="M3500">
            <v>100</v>
          </cell>
          <cell r="N3500">
            <v>99.56</v>
          </cell>
          <cell r="O3500" t="str">
            <v>CERRADO</v>
          </cell>
        </row>
        <row r="3501">
          <cell r="K3501">
            <v>2013200450002</v>
          </cell>
          <cell r="L3501" t="str">
            <v>IMPLEMENTACIÓN DEL PROGRAMA DE ALIMENTACIÓN ESCOLAR – PAE PARA NIÑOS, NIÑAS Y ADOLESCENTES MATRICULADOS EN LAS INSTITUCIONES EDUCATIVA OFICIALES DEL MUNICIPIO DE BECERRIL – CESAR</v>
          </cell>
          <cell r="M3501">
            <v>100</v>
          </cell>
          <cell r="N3501">
            <v>98.55</v>
          </cell>
          <cell r="O3501" t="str">
            <v>CERRADO</v>
          </cell>
        </row>
        <row r="3502">
          <cell r="K3502">
            <v>2013200450003</v>
          </cell>
          <cell r="L3502" t="str">
            <v>ASISTENCIA NUTRICIONAL INTEGRAL A LA PRIMERA INFANCIA, MADRES GESTANTES  Y LACTANTES EN EL MUNICIPIO DE BECERRIL, CESAR</v>
          </cell>
          <cell r="M3502">
            <v>99.99</v>
          </cell>
          <cell r="N3502">
            <v>93.99</v>
          </cell>
          <cell r="O3502" t="str">
            <v>CERRADO</v>
          </cell>
        </row>
        <row r="3503">
          <cell r="K3503">
            <v>2013200450004</v>
          </cell>
          <cell r="L3503" t="str">
            <v>MEJORAMIENTO DE LA VIA QUE COMUNICA EL CORREGIMIENTO DE LA GUAJIRITA CON EL MUNICIPIO DE BECERRIL, DEPARTAMENTO DEL CESAR</v>
          </cell>
          <cell r="M3503">
            <v>99.87</v>
          </cell>
          <cell r="N3503">
            <v>50.03</v>
          </cell>
          <cell r="O3503" t="str">
            <v>CERRADO</v>
          </cell>
        </row>
        <row r="3504">
          <cell r="K3504">
            <v>2013200450005</v>
          </cell>
          <cell r="L3504" t="str">
            <v>FORTALECIMIENTO DE LA  POBLACIÓN AFRODESCENDIENTE A TRAVÈS DE UN ACOMPAÑAMIENTO  INTEGRAL EN EL MUNICIPIO DE BECERRIL, CESAR, CARIBE</v>
          </cell>
          <cell r="M3504">
            <v>100</v>
          </cell>
          <cell r="N3504">
            <v>99.96</v>
          </cell>
          <cell r="O3504" t="str">
            <v>CERRADO</v>
          </cell>
        </row>
        <row r="3505">
          <cell r="K3505">
            <v>2013200450006</v>
          </cell>
          <cell r="L3505" t="str">
            <v>ESTUDIOS , DISEÑOS, FORMULACIÓN DEL ESTUDIO DE IMPACTO AMBIENTAL Y LICENCIAMIENTO PARA EL PARQUE AMBIENTAL-SANITARIO BECERRIL, CESAR, CARIBE</v>
          </cell>
          <cell r="M3505">
            <v>100</v>
          </cell>
          <cell r="N3505">
            <v>98.27</v>
          </cell>
          <cell r="O3505" t="str">
            <v>CERRADO</v>
          </cell>
        </row>
        <row r="3506">
          <cell r="K3506">
            <v>2014200450002</v>
          </cell>
          <cell r="L3506" t="str">
            <v>SERVICIO DE ALIMENTACION ESCOLAR -PAE PARA NIÑOS, NIÑAS Y ADOLESCENTES  MATRICULADOS EN LAS INSTITUCIONES OFICIALES DEL MUNICIPIO BECERRIL, CESAR, CARIBE</v>
          </cell>
          <cell r="M3506">
            <v>100</v>
          </cell>
          <cell r="N3506">
            <v>36.590000000000003</v>
          </cell>
          <cell r="O3506" t="str">
            <v>CERRADO</v>
          </cell>
        </row>
        <row r="3507">
          <cell r="K3507">
            <v>2014200450005</v>
          </cell>
          <cell r="L3507" t="str">
            <v>MEJORAMIENTO DEL PUENTE SOBRE EL RIO MARACAS EN LA VEREDA SOCOMBA, MEDIANTE LA CONSTRUCCIÓN DE ACCESOS, OBRAS DE PROTECCIÓN Y EMPALME A LA VÍA EXISTENTE A LA VEREDA BARRANQUILLITA, MUNICIPIO DE BECERRIL, CESAR</v>
          </cell>
          <cell r="M3507">
            <v>100</v>
          </cell>
          <cell r="N3507">
            <v>99.99</v>
          </cell>
          <cell r="O3507" t="str">
            <v>CERRADO</v>
          </cell>
        </row>
        <row r="3508">
          <cell r="K3508">
            <v>2014200450006</v>
          </cell>
          <cell r="L3508" t="str">
            <v>IMPLEMENTACIÓN DE ESTRATEGIAS PEDAGÓGICAS  APOYADAS EN EL USO DE TABLETAS DIGITALES PARA GENERAR PROCESOS DE MEJORAMIENTO ACADÉMICO EN LAS  I.E.  ANGELA MARIA TORRES SUAREZ  Y TRUJILLO  DEL MUNICIPIO DE BECERRIL CESAR</v>
          </cell>
          <cell r="M3508">
            <v>100</v>
          </cell>
          <cell r="N3508">
            <v>89.28</v>
          </cell>
          <cell r="O3508" t="str">
            <v>CERRADO</v>
          </cell>
        </row>
        <row r="3509">
          <cell r="K3509">
            <v>2014200450007</v>
          </cell>
          <cell r="L3509" t="str">
            <v>ESTUDIOS Y DISEÑOS  DE INGENIERIA DE VIA QUE COMUNICA LA VEREDA BOCAS DEL RONCON CON LA VEREDA SOKORPA EN EL MUNICIPIO BECERRIL, DEPARTAMENTO DEL CESAR</v>
          </cell>
          <cell r="M3509">
            <v>100</v>
          </cell>
          <cell r="N3509">
            <v>90.75</v>
          </cell>
          <cell r="O3509" t="str">
            <v>CERRADO</v>
          </cell>
        </row>
        <row r="3510">
          <cell r="K3510">
            <v>2014200450008</v>
          </cell>
          <cell r="L3510" t="str">
            <v>REMODELACIÓN Y AMPLIACIÓN DEL CEMENTERIO MUNICIPAL DEL MUNICIPIO DE BECERRIL  CESAR</v>
          </cell>
          <cell r="M3510">
            <v>99.99</v>
          </cell>
          <cell r="N3510">
            <v>98.82</v>
          </cell>
          <cell r="O3510" t="str">
            <v>TERMINADO</v>
          </cell>
        </row>
        <row r="3511">
          <cell r="K3511">
            <v>2014200450009</v>
          </cell>
          <cell r="L3511" t="str">
            <v>CONSTRUCCIÓN DEL HOGAR DE LOS ADULTOS MAYORES DEL MUNICIPIO DE BECERRIL, CESAR, CARIBE</v>
          </cell>
          <cell r="M3511">
            <v>100</v>
          </cell>
          <cell r="N3511">
            <v>99.98</v>
          </cell>
          <cell r="O3511" t="str">
            <v>CERRADO</v>
          </cell>
        </row>
        <row r="3512">
          <cell r="K3512">
            <v>2014200450010</v>
          </cell>
          <cell r="L3512" t="str">
            <v>CONSTRUCCIÓN DE LA PRIMERA ETAPA DE LA OPTIMIZACIÓN DEL SISTEMA DE ACUEDUCTO EN LA ZONA URBANA DEL MUNICIPIO BECERRIL, CESAR, CARIBE</v>
          </cell>
          <cell r="M3512">
            <v>100</v>
          </cell>
          <cell r="N3512">
            <v>99.89</v>
          </cell>
          <cell r="O3512" t="str">
            <v>TERMINADO</v>
          </cell>
        </row>
        <row r="3513">
          <cell r="K3513">
            <v>2014200450011</v>
          </cell>
          <cell r="L3513" t="str">
            <v>CAPACITACIÓN DE LOS PUEBLOS INDIGENAS YUKPA Y WIWA COMO TECNICOS EN SALUD PÚBLICA CON ENFOQUE DIFERENCIAL EN EL MUNICIPIO DE BECERRIL, DEPARTAMENTO DEL CESAR</v>
          </cell>
          <cell r="M3513">
            <v>10.23</v>
          </cell>
          <cell r="N3513">
            <v>69.47</v>
          </cell>
          <cell r="O3513" t="str">
            <v>CONTRATADO EN EJECUCIÓN</v>
          </cell>
        </row>
        <row r="3514">
          <cell r="K3514">
            <v>2014200450012</v>
          </cell>
          <cell r="L3514" t="str">
            <v>CONSTRUCCIÓN DEL PARQUE AMBIENTAL Y SANITARIO DEL MUNICIPIO DE BECERRIL, CESAR, CARIBE</v>
          </cell>
          <cell r="M3514">
            <v>13.35</v>
          </cell>
          <cell r="N3514">
            <v>18.11</v>
          </cell>
          <cell r="O3514" t="str">
            <v>CONTRATADO EN EJECUCIÓN</v>
          </cell>
        </row>
        <row r="3515">
          <cell r="K3515">
            <v>2015200450001</v>
          </cell>
          <cell r="L3515" t="str">
            <v>ASISTENCIA NUTRICIONAL INTEGRAL Y ALIMENTACIÓN COMPLEMENTARIA LA PRIMERA INFANCIA, MADRES GESTANTES Y LACTANTES EN EL MUNICIPIO DE BECERRIL, DEPARTAMENTO DEL CESAR</v>
          </cell>
          <cell r="M3515">
            <v>100</v>
          </cell>
          <cell r="N3515">
            <v>98.29</v>
          </cell>
          <cell r="O3515" t="str">
            <v>CERRADO</v>
          </cell>
        </row>
        <row r="3516">
          <cell r="K3516">
            <v>2015200450002</v>
          </cell>
          <cell r="L3516" t="str">
            <v>SUMINISTRO DE LA ALIMENTACIÓN ESCOLAR A LA POBLACIÓN DEL MUNICIPIO DE BECERRIL, CESAR, CARIBE</v>
          </cell>
          <cell r="M3516">
            <v>100</v>
          </cell>
          <cell r="N3516">
            <v>51.21</v>
          </cell>
          <cell r="O3516" t="str">
            <v>CERRADO</v>
          </cell>
        </row>
        <row r="3517">
          <cell r="K3517">
            <v>2015200450007</v>
          </cell>
          <cell r="L3517" t="str">
            <v>CONSTRUCCIÓN DE PAVIMENTO RIGIDO Y OBRAS DE URBANISMO COMPLEMENTARIAS EN VÍAS URBANAS DEL MUNICIPIO DE BECERRIL  DEPARTAMENTO DEL CESAR</v>
          </cell>
          <cell r="M3517">
            <v>71.58</v>
          </cell>
          <cell r="N3517">
            <v>97.41</v>
          </cell>
          <cell r="O3517" t="str">
            <v>CONTRATADO EN EJECUCIÓN</v>
          </cell>
        </row>
        <row r="3518">
          <cell r="K3518">
            <v>2015200450008</v>
          </cell>
          <cell r="L3518" t="str">
            <v>REMODELACIÓN CONSTRUCCIÓN Y OBRAS ANEXAS DEL PARQUE PRINCIPAL DEL MUNICIPIO DE BECERRIL, DEPARTAMENTO DE CESAR</v>
          </cell>
          <cell r="M3518">
            <v>100</v>
          </cell>
          <cell r="N3518">
            <v>87.23</v>
          </cell>
          <cell r="O3518" t="str">
            <v>TERMINADO</v>
          </cell>
        </row>
        <row r="3519">
          <cell r="K3519">
            <v>2015200450009</v>
          </cell>
          <cell r="L3519" t="str">
            <v>CONSTRUCCIÓN ESCULTURAS EN HONOR A“RAFAEL OROZCO MAESTRE”, INSIGNIA DEL FOLCLOR VALLENATO Y EL LÌDER POLITICO “LISIMACO MACHADO ARCE EN  EL MUNICIPIO DE BECERRIL, CESAR</v>
          </cell>
          <cell r="M3519">
            <v>100</v>
          </cell>
          <cell r="N3519">
            <v>96.56</v>
          </cell>
          <cell r="O3519" t="str">
            <v>CERRADO</v>
          </cell>
        </row>
        <row r="3520">
          <cell r="K3520">
            <v>2015200450011</v>
          </cell>
          <cell r="L3520" t="str">
            <v>ADECUACIÓN REMODELACIÓN Y DOTACIÓN DE LAS INSTALACIONES FÍSICAS DEL AUDITORIO Y COMEDOR ESCOLAR DE LA INSTITUCIÓN EDUCATIVA TRUJILLO EN EL MUNICIPIO DE BECERRIL, CESAR</v>
          </cell>
          <cell r="M3520">
            <v>100</v>
          </cell>
          <cell r="N3520">
            <v>99.99</v>
          </cell>
          <cell r="O3520" t="str">
            <v>TERMINADO</v>
          </cell>
        </row>
        <row r="3521">
          <cell r="K3521">
            <v>2015200450012</v>
          </cell>
          <cell r="L3521" t="str">
            <v>FORTALECIMIENTO DE LA CALIDAD EDUCATIVA MEDIANTE EL USO Y APROPIACIÓN DE HERRAMIENTAS TECNOLÓGICAS EN LA COMUNIDAD EDUCATIVA DE BECERRIL, CESAR</v>
          </cell>
          <cell r="M3521">
            <v>0</v>
          </cell>
          <cell r="N3521">
            <v>0</v>
          </cell>
          <cell r="O3521" t="str">
            <v>SIN CONTRATAR</v>
          </cell>
        </row>
        <row r="3522">
          <cell r="K3522">
            <v>2015200450013</v>
          </cell>
          <cell r="L3522" t="str">
            <v>IMPLEMENTACIÓN DE UN PROGRAMA DE SUSTITUCION DE VEHICULOS DE TRACCION ANIMAL QUE IMPULSEN EL CRECIMIENTO DE LA ACTIVIDAD DE TRANSPORTE DE CARGA EN EL MUNICIPIO DE BECERRIL, CESAR, CARIBE</v>
          </cell>
          <cell r="M3522">
            <v>100</v>
          </cell>
          <cell r="N3522">
            <v>100</v>
          </cell>
          <cell r="O3522" t="str">
            <v>CERRADO</v>
          </cell>
        </row>
        <row r="3523">
          <cell r="K3523">
            <v>2015200450014</v>
          </cell>
          <cell r="L3523" t="str">
            <v>CONSTRUCCIÓN DE LA  CANCHA DE FUTBOL DEL MUNICIPIO DE BECERRIL, DEPARTAMENTO DEL CESAR</v>
          </cell>
          <cell r="M3523">
            <v>75.849999999999994</v>
          </cell>
          <cell r="N3523">
            <v>64.37</v>
          </cell>
          <cell r="O3523" t="str">
            <v>CONTRATADO EN EJECUCIÓN</v>
          </cell>
        </row>
        <row r="3524">
          <cell r="K3524">
            <v>2015200450015</v>
          </cell>
          <cell r="L3524" t="str">
            <v>CONSTRUCCIÓN DE LAS REDES DE MEDIA Y BAJA TENSIÓN PARA LA ELECTRIFICACIÓN RURAL DE VEREDAS DEL MUNICIPIO DE BECERRIL, CESAR, CARIBE</v>
          </cell>
          <cell r="M3524">
            <v>0.5</v>
          </cell>
          <cell r="N3524">
            <v>68.17</v>
          </cell>
          <cell r="O3524" t="str">
            <v>CONTRATADO EN EJECUCIÓN</v>
          </cell>
        </row>
        <row r="3525">
          <cell r="K3525">
            <v>2015200450016</v>
          </cell>
          <cell r="L3525" t="str">
            <v>ADECUACIÓN GENERAL A LAS INSTALACIONES FISICAS DEL TEATRO AUDITORIO Y CENTRO DE CONVENCIONES EN LA INSTITUCIÓN EDUCATIVA ANGELA MARIA TORRES SUAREZ SEDE 1 EN EL MUNICIPIO DE BECERRIL, DEPARTAMENTO DEL CESAR</v>
          </cell>
          <cell r="M3525">
            <v>0</v>
          </cell>
          <cell r="N3525">
            <v>0</v>
          </cell>
          <cell r="O3525" t="str">
            <v>SIN CONTRATAR</v>
          </cell>
        </row>
        <row r="3526">
          <cell r="K3526">
            <v>2015200450017</v>
          </cell>
          <cell r="L3526" t="str">
            <v>REMODELACIÓN DE LA INFRAESTRUCTURA FÍSICA DEL  CENTRO ADMINISTRATIVO MUNICIPAL EN EL MUNICIPIO DE BECERRRIL, CESAR</v>
          </cell>
          <cell r="M3526">
            <v>4.92</v>
          </cell>
          <cell r="N3526">
            <v>0</v>
          </cell>
          <cell r="O3526" t="str">
            <v>CONTRATADO EN EJECUCIÓN</v>
          </cell>
        </row>
        <row r="3527">
          <cell r="K3527">
            <v>2013002200005</v>
          </cell>
          <cell r="L3527" t="str">
            <v>CONSTRUCCIÓN Y/O PAVIMENTACIÓN EN CONCRETO RIGIDO DE CALLES Y CARRERAS DEL MUNICIPIO DE BOSCONIA - CESAR</v>
          </cell>
          <cell r="M3527">
            <v>100</v>
          </cell>
          <cell r="N3527">
            <v>100</v>
          </cell>
          <cell r="O3527" t="str">
            <v>TERMINADO</v>
          </cell>
        </row>
        <row r="3528">
          <cell r="K3528">
            <v>2014200600001</v>
          </cell>
          <cell r="L3528" t="str">
            <v>CONSTRUCCIÓN DE LA PISTA RECREATIVA DE PATINAJE DEL MUNICIPIO DE BOSCONIA DEPARTAMENTO DEL CESAR</v>
          </cell>
          <cell r="M3528">
            <v>100</v>
          </cell>
          <cell r="N3528">
            <v>97.11</v>
          </cell>
          <cell r="O3528" t="str">
            <v>TERMINADO</v>
          </cell>
        </row>
        <row r="3529">
          <cell r="K3529">
            <v>2014200600002</v>
          </cell>
          <cell r="L3529" t="str">
            <v>REMODELACIÓN Y AMPLIACIÓN DEL CEMENTERIO MUNICIPAL Y CONSTRUCCIÓN DE OBRAS COMPLEMENTARIAS DE URBANISMO E ILUMINACIÓN EN EL MUNICIPIO BOSCONIA, DEPARTAMENTO DEL CESAR</v>
          </cell>
          <cell r="M3529">
            <v>74.349999999999994</v>
          </cell>
          <cell r="N3529">
            <v>89.61</v>
          </cell>
          <cell r="O3529" t="str">
            <v>CONTRATADO EN EJECUCIÓN</v>
          </cell>
        </row>
        <row r="3530">
          <cell r="K3530">
            <v>2014200600003</v>
          </cell>
          <cell r="L3530" t="str">
            <v>CONSTRUCCIÓN DE UN PARQUE LÚDICO - RECREATIVO EN EL BARRIO SAN MARTIN DEL MUNICIPIO DE BOSCONIA EN EL DEPARTAMENTO DEL CESAR</v>
          </cell>
          <cell r="M3530">
            <v>59.05</v>
          </cell>
          <cell r="N3530">
            <v>69.319999999999993</v>
          </cell>
          <cell r="O3530" t="str">
            <v>CONTRATADO EN EJECUCIÓN</v>
          </cell>
        </row>
        <row r="3531">
          <cell r="K3531">
            <v>2012002200002</v>
          </cell>
          <cell r="L3531" t="str">
            <v>FORTALECIMIENTO A LA CALIDAD EDUCATIVA  PARA JÓVENES Y ADULTOS DE LOS GRADOS 12 Y 13 Y LOS CICLOS DEL 1 AL 6, EN TODO EL DEPARTAMENTO, CESAR, CARIBE</v>
          </cell>
          <cell r="M3531">
            <v>100</v>
          </cell>
          <cell r="N3531">
            <v>84.59</v>
          </cell>
          <cell r="O3531" t="str">
            <v>TERMINADO</v>
          </cell>
        </row>
        <row r="3532">
          <cell r="K3532">
            <v>2012002200003</v>
          </cell>
          <cell r="L3532" t="str">
            <v>CONSTRUCCIÓN DEL ARCHIVO GENERAL DEL DEPARTAMENTO DEL CESAR EN EL MUNICIPIO DE VALLEDUPAR CESAR</v>
          </cell>
          <cell r="M3532">
            <v>100</v>
          </cell>
          <cell r="N3532">
            <v>94.02</v>
          </cell>
          <cell r="O3532" t="str">
            <v>TERMINADO</v>
          </cell>
        </row>
        <row r="3533">
          <cell r="K3533">
            <v>2013000020004</v>
          </cell>
          <cell r="L3533" t="str">
            <v>FORTALECIMIENTO DE COMPETENCIAS COMUNICATIVAS EN LENGUAS EXTRANJERAS INGLES EN EL DEPARTAMENTO DEL CESAR</v>
          </cell>
          <cell r="M3533">
            <v>100</v>
          </cell>
          <cell r="N3533">
            <v>91</v>
          </cell>
          <cell r="O3533" t="str">
            <v>TERMINADO</v>
          </cell>
        </row>
        <row r="3534">
          <cell r="K3534">
            <v>2013000020005</v>
          </cell>
          <cell r="L3534" t="str">
            <v>SERVICIO DE TRANSPORTE ESCOLAR PARA LOS NIÑOS, NIÑAS, ADOLESCENTES Y JÓVENES  EN TODO  EL DEPARTAMENTO, CESAR.</v>
          </cell>
          <cell r="M3534">
            <v>100</v>
          </cell>
          <cell r="N3534">
            <v>92.88</v>
          </cell>
          <cell r="O3534" t="str">
            <v>TERMINADO</v>
          </cell>
        </row>
        <row r="3535">
          <cell r="K3535">
            <v>2013000020006</v>
          </cell>
          <cell r="L3535" t="str">
            <v>FORTALECIMIENTO DE LOS CENTROS DE RECUPERACION NUTRICIONAL EN EL DEPARTAMENTO DEL CESAR</v>
          </cell>
          <cell r="M3535">
            <v>100</v>
          </cell>
          <cell r="N3535">
            <v>88.65</v>
          </cell>
          <cell r="O3535" t="str">
            <v>TERMINADO</v>
          </cell>
        </row>
        <row r="3536">
          <cell r="K3536">
            <v>2013000020007</v>
          </cell>
          <cell r="L3536" t="str">
            <v>FORTALECIMIENTO DE LOS ESTABLECIMIENTOD EDUC.  CON METODOLOGIAS DE APRENDIZAJE PARA LAS PROCESOS DE COMPETENCIAS DE LECTURA Y ESCRITURA EN EL DEPARTAMENTO DEL CESAR</v>
          </cell>
          <cell r="M3536">
            <v>100</v>
          </cell>
          <cell r="N3536">
            <v>93.69</v>
          </cell>
          <cell r="O3536" t="str">
            <v>TERMINADO</v>
          </cell>
        </row>
        <row r="3537">
          <cell r="K3537">
            <v>2013000020009</v>
          </cell>
          <cell r="L3537" t="str">
            <v>IMPLEMENTACIÓN DE SISTEMAS DE CÁMARAS DE VIDEO Y CIRCUITO CERRADO DE TELEVISIÓN PARA EL MEJORAMINTO DE LA SEGURIDAD DEL DEPARTAMENTO DEL CESAR</v>
          </cell>
          <cell r="M3537">
            <v>0</v>
          </cell>
          <cell r="N3537">
            <v>0</v>
          </cell>
          <cell r="O3537" t="str">
            <v>SIN CONTRATAR</v>
          </cell>
        </row>
        <row r="3538">
          <cell r="K3538">
            <v>2013000020010</v>
          </cell>
          <cell r="L3538" t="str">
            <v>CONSTRUCCIÓN Y DOTACIÓN DEL CAMPUS CESAR UNIVERSIDAD NACIONAL DE COLOMBIA UBICADO EN EL MUNICIPIO DE LA PAZ, CESAR</v>
          </cell>
          <cell r="M3538">
            <v>61.74</v>
          </cell>
          <cell r="N3538">
            <v>94.62</v>
          </cell>
          <cell r="O3538" t="str">
            <v>CONTRATADO EN EJECUCIÓN</v>
          </cell>
        </row>
        <row r="3539">
          <cell r="K3539">
            <v>2013000020011</v>
          </cell>
          <cell r="L3539" t="str">
            <v>CONSTRUCCIÓN DEL HOSPITAL JOSE DAVID PADILLA VILLAFAÑE DDEL MUNICIPIO DE AGUACHICA, CESAR, CARIBE</v>
          </cell>
          <cell r="M3539">
            <v>62.62</v>
          </cell>
          <cell r="N3539">
            <v>83.56</v>
          </cell>
          <cell r="O3539" t="str">
            <v>CONTRATADO EN EJECUCIÓN</v>
          </cell>
        </row>
        <row r="3540">
          <cell r="K3540">
            <v>2013000020092</v>
          </cell>
          <cell r="L3540" t="str">
            <v>CONSTRUCCIÓN DE VIVIENDAS DE INTERÉS PRIORITARIO EN LOS MUNICIPIOS DE SAN ALBERTO, AGUACHICA, CURUMANI, ASTREA, BECERRIL, SAN DIEGO GAMARRA EN EL DEPARTAMENTO CESAR</v>
          </cell>
          <cell r="M3540">
            <v>0</v>
          </cell>
          <cell r="N3540">
            <v>52.69</v>
          </cell>
          <cell r="O3540" t="str">
            <v>CONTRATADO EN EJECUCIÓN</v>
          </cell>
        </row>
        <row r="3541">
          <cell r="K3541">
            <v>2013000100121</v>
          </cell>
          <cell r="L3541" t="str">
            <v>FORTALECIMIENTO DEL DEPARTAMENTO DEL CESAR EN SUS CAPACIDADES DE INVESTIGACIÓN EN CTEI , CESAR, CARIBE</v>
          </cell>
          <cell r="M3541">
            <v>37.479999999999997</v>
          </cell>
          <cell r="N3541">
            <v>34.46</v>
          </cell>
          <cell r="O3541" t="str">
            <v>CONTRATADO EN EJECUCIÓN</v>
          </cell>
        </row>
        <row r="3542">
          <cell r="K3542">
            <v>2013000100257</v>
          </cell>
          <cell r="L3542" t="str">
            <v>CONSOLIDACIÓN DE LAS CAPACIDADES DE CIENCIA, TECNOLOGÍA E INNOVACIÓN DEL SECTOR AGROPECUARIO DEL DEPARTAMENTO DEL CESAR</v>
          </cell>
          <cell r="M3542">
            <v>48.89</v>
          </cell>
          <cell r="N3542">
            <v>68.8</v>
          </cell>
          <cell r="O3542" t="str">
            <v>CONTRATADO EN EJECUCIÓN</v>
          </cell>
        </row>
        <row r="3543">
          <cell r="K3543">
            <v>2013002200001</v>
          </cell>
          <cell r="L3543" t="str">
            <v>CONSTRUCCIÓN DE UN ACUEDUCTO REGIONAL PARA EL ABASTECIMIENTO DE AGUA POTABLE POR GRAVEDAD PARA LOS CORREGIMIENTOS DE CARACOLI, EL PERRO, LOS VENADOS Y GUAYMARAL EN VALLEDUPAR Y EL VALLITO EN EL PASO CESAR</v>
          </cell>
          <cell r="M3543">
            <v>80.45</v>
          </cell>
          <cell r="N3543">
            <v>89.83</v>
          </cell>
          <cell r="O3543" t="str">
            <v>CONTRATADO EN EJECUCIÓN</v>
          </cell>
        </row>
        <row r="3544">
          <cell r="K3544">
            <v>2013002200003</v>
          </cell>
          <cell r="L3544" t="str">
            <v>ESTUDIOS Y DISEÑOS PARA LA FORMULACIÓN DEL PLAN MAESTRO DE ENERGIZACION RURAL DEL DEPARTAMENTO DEL CESAR</v>
          </cell>
          <cell r="M3544">
            <v>100</v>
          </cell>
          <cell r="N3544">
            <v>65.05</v>
          </cell>
          <cell r="O3544" t="str">
            <v>TERMINADO</v>
          </cell>
        </row>
        <row r="3545">
          <cell r="K3545">
            <v>2013002200006</v>
          </cell>
          <cell r="L3545" t="str">
            <v>CONSTRUCCIÓN PAVIMENTACIÓN EN ASFALTO DE LA VIA QUE CONDUCE DE EL COREGIMIENTO DE  POTRERILLO HASTA EL CRUCE DE LA LOMA, EN EL MUNICIPIO EL PASO - CESAR</v>
          </cell>
          <cell r="M3545">
            <v>100</v>
          </cell>
          <cell r="N3545">
            <v>74.510000000000005</v>
          </cell>
          <cell r="O3545" t="str">
            <v>TERMINADO</v>
          </cell>
        </row>
        <row r="3546">
          <cell r="K3546">
            <v>2013002200007</v>
          </cell>
          <cell r="L3546" t="str">
            <v>CONSTRUCCIÓN POLIDEPORTIVO “EL PROGRESO” DEL MUNICIPIO DE SAN ALBERTO, CESAR, CARIBE</v>
          </cell>
          <cell r="M3546">
            <v>92.35</v>
          </cell>
          <cell r="N3546">
            <v>89.3</v>
          </cell>
          <cell r="O3546" t="str">
            <v>CONTRATADO EN EJECUCIÓN</v>
          </cell>
        </row>
        <row r="3547">
          <cell r="K3547">
            <v>2013002200008</v>
          </cell>
          <cell r="L3547" t="str">
            <v>REHABILITACIÓN URBANA EN LA AVENIDA ARAUJO COTES ENTRE EL HOSPITAL Y LA ESCUELA NORMAL SENDEROS DE LOS CERROS DE LA CRUZ PARQUE DE LOS AGUACATEROS Y CERRO DE LA VIRGEN EN RIO DE ORO CESAR</v>
          </cell>
          <cell r="M3547">
            <v>100</v>
          </cell>
          <cell r="N3547">
            <v>99.32</v>
          </cell>
          <cell r="O3547" t="str">
            <v>TERMINADO</v>
          </cell>
        </row>
        <row r="3548">
          <cell r="K3548">
            <v>2013002200009</v>
          </cell>
          <cell r="L3548" t="str">
            <v>CONSTRUCCIÓN DE LA  PRINCIPAL ENTRADA AL MUNICIPIO Y DE ADECUACIÓN DEL ESPACIO PÚBLICO DEL MUNICIPIO DE MANAURE, CESAR, CARIBE</v>
          </cell>
          <cell r="M3548">
            <v>99.87</v>
          </cell>
          <cell r="N3548">
            <v>89.82</v>
          </cell>
          <cell r="O3548" t="str">
            <v>TERMINADO</v>
          </cell>
        </row>
        <row r="3549">
          <cell r="K3549">
            <v>2013002200010</v>
          </cell>
          <cell r="L3549" t="str">
            <v>CONSTRUCCIÓN CONEXIÓN DEL SERVICIO DE  GAS NATURAL DOMICILIARIO PARA LOS ESTRATOS 1 Y 2 VALENCIA DE JESÚS AGUAS BLANCAS Y MARIANGOLA VALLEDUPAR, CESAR, CARIBE</v>
          </cell>
          <cell r="M3549">
            <v>100</v>
          </cell>
          <cell r="N3549">
            <v>17.12</v>
          </cell>
          <cell r="O3549" t="str">
            <v>TERMINADO</v>
          </cell>
        </row>
        <row r="3550">
          <cell r="K3550">
            <v>2013002200011</v>
          </cell>
          <cell r="L3550" t="str">
            <v>MEJORAMIENTO DE LA VÍA MEDIA LUNA - EL RINCÓN SAN DIEGO, CESAR</v>
          </cell>
          <cell r="M3550">
            <v>100</v>
          </cell>
          <cell r="N3550">
            <v>99.9</v>
          </cell>
          <cell r="O3550" t="str">
            <v>CERRADO</v>
          </cell>
        </row>
        <row r="3551">
          <cell r="K3551">
            <v>2013002200013</v>
          </cell>
          <cell r="L3551" t="str">
            <v>AMPLIACIÓN, ADECUACION Y REMODELACION DEL ESTADIO DE FUTBOL ARMANDO MAESTRE PAVAJEAU UBICADO EN EL MUNICIPIO DE VALLEDUPAR, DEPARTAMENTO DEL CESAR  FASE I</v>
          </cell>
          <cell r="M3551">
            <v>98.25</v>
          </cell>
          <cell r="N3551">
            <v>98.52</v>
          </cell>
          <cell r="O3551" t="str">
            <v>CONTRATADO EN EJECUCIÓN</v>
          </cell>
        </row>
        <row r="3552">
          <cell r="K3552">
            <v>2013002200014</v>
          </cell>
          <cell r="L3552" t="str">
            <v>FORTALECIMIENTO PARA LA GENERACIÓN DEL CONOCIMIENTO Y DE LA CAPACIDAD TECNOLOGICA A TRAVÉS DEL USO Y APROPIACIÓN DE LAS TIC, EN TODO EL DEPARTAMENTO, CESAR, CARIBE</v>
          </cell>
          <cell r="M3552">
            <v>100</v>
          </cell>
          <cell r="N3552">
            <v>99.94</v>
          </cell>
          <cell r="O3552" t="str">
            <v>PARA CIERRE</v>
          </cell>
        </row>
        <row r="3553">
          <cell r="K3553">
            <v>2013002200015</v>
          </cell>
          <cell r="L3553" t="str">
            <v>SANEAMIENTO BÁSICO: OPTIMIZACION DEL SISTEMA DE ALCANTARILLADO EN EL MUNICIPIO DE AGUSTÍN CODAZZÍ  DEPARTAMENTO DEL CESAR AGUSTÍN CODAZZI, CESAR, CARIBE</v>
          </cell>
          <cell r="M3553">
            <v>100</v>
          </cell>
          <cell r="N3553">
            <v>100</v>
          </cell>
          <cell r="O3553" t="str">
            <v>TERMINADO</v>
          </cell>
        </row>
        <row r="3554">
          <cell r="K3554">
            <v>2013002200016</v>
          </cell>
          <cell r="L3554" t="str">
            <v>ADECUACIÓN Y OPTIMIZACIÓN DEL SISTEMA DE ACUEDUCTO EN EL COPEY, CESAR, CARIBE</v>
          </cell>
          <cell r="M3554">
            <v>87.61</v>
          </cell>
          <cell r="N3554">
            <v>71.16</v>
          </cell>
          <cell r="O3554" t="str">
            <v>CONTRATADO EN EJECUCIÓN</v>
          </cell>
        </row>
        <row r="3555">
          <cell r="K3555">
            <v>2013002200017</v>
          </cell>
          <cell r="L3555" t="str">
            <v>ESTUDIOS Y DISEÑOS ARQUITECTONICOS Y DE INGENIERIA PARA LA CONSTRUCCION DEL PATINODROMO , AREAS DEPORTIVAS Y COMPLEMENTARIA EN EL MUNICIPIO DE AGUACHICA, CESAR, CARIBE</v>
          </cell>
          <cell r="M3555">
            <v>100</v>
          </cell>
          <cell r="N3555">
            <v>100</v>
          </cell>
          <cell r="O3555" t="str">
            <v>PARA CIERRE</v>
          </cell>
        </row>
        <row r="3556">
          <cell r="K3556">
            <v>2013002200018</v>
          </cell>
          <cell r="L3556" t="str">
            <v>CONSTRUCCIÓN BALNEARIO Y CENTRO RECREACIONAL EL CHORRO EN EL MUNICIPIO DE LA PAZ, CESAR, CARIBE</v>
          </cell>
          <cell r="M3556">
            <v>100</v>
          </cell>
          <cell r="N3556">
            <v>97.94</v>
          </cell>
          <cell r="O3556" t="str">
            <v>TERMINADO</v>
          </cell>
        </row>
        <row r="3557">
          <cell r="K3557">
            <v>2013002200019</v>
          </cell>
          <cell r="L3557" t="str">
            <v>CONSTRUCCIÓN E IMPLEMENTACIÓN DEL CENTRO DE CÓMPUTO, DEPARTAMENTO DE SISTEMA Y CABLEADO ESTRUCTURADO DE LA GOBERNACIÓN DEL CESAR</v>
          </cell>
          <cell r="M3557">
            <v>100</v>
          </cell>
          <cell r="N3557">
            <v>99.47</v>
          </cell>
          <cell r="O3557" t="str">
            <v>TERMINADO</v>
          </cell>
        </row>
        <row r="3558">
          <cell r="K3558">
            <v>2013002200020</v>
          </cell>
          <cell r="L3558" t="str">
            <v>SANEAMIENTO : OPTIMIZACIÓN  SISTEMA DE TRATAMIENTO DE AGUAS RESIDUALES MUNICIPIO DE AGUSTIN CODAZZI CESAR AGUSTÍN CODAZZI, CESAR, CARIBE</v>
          </cell>
          <cell r="M3558">
            <v>100</v>
          </cell>
          <cell r="N3558">
            <v>99.63</v>
          </cell>
          <cell r="O3558" t="str">
            <v>TERMINADO</v>
          </cell>
        </row>
        <row r="3559">
          <cell r="K3559">
            <v>2013002200021</v>
          </cell>
          <cell r="L3559" t="str">
            <v>CONSTRUCCIÓN DEL PARQUE BIOSALUDABLE Y LUDICO-RECREATIVO LAS FLORES EN EL MUNICIPIO DE VALLEDUPAR - CESAR</v>
          </cell>
          <cell r="M3559">
            <v>100</v>
          </cell>
          <cell r="N3559">
            <v>99.31</v>
          </cell>
          <cell r="O3559" t="str">
            <v>TERMINADO</v>
          </cell>
        </row>
        <row r="3560">
          <cell r="K3560">
            <v>2013002200022</v>
          </cell>
          <cell r="L3560" t="str">
            <v>ESTUDIO Y DISEÑOS ARQUITECTÓNICOS PARA LA REMODELACIÓN DE LAS INSTALACIONES DEL AEROPUERTO HACARITAMA DEL MUNICIPIO DE AGUACHICA, CESAR, CARIBE</v>
          </cell>
          <cell r="M3560">
            <v>100</v>
          </cell>
          <cell r="N3560">
            <v>99.95</v>
          </cell>
          <cell r="O3560" t="str">
            <v>CERRADO</v>
          </cell>
        </row>
        <row r="3561">
          <cell r="K3561">
            <v>2013002200023</v>
          </cell>
          <cell r="L3561" t="str">
            <v>ESTUDIOS DISEÑOS Y/O AJUSTES ARQUITECTÓNICOS Y DE INGENIERÍA PARA LA CONSTRUCCIÓN, REMODELACIÓN, AMPLIACIÓN Y/O ADECUACIÓN DE LOS HOSPITALES DE LOS MUNICIPIOS DE BOSCONIA, CHIRIGUANÁ, EL COPEY, MANAURE Y PUEBLO BELLO EN EL CESAR</v>
          </cell>
          <cell r="M3561">
            <v>32</v>
          </cell>
          <cell r="N3561">
            <v>29.62</v>
          </cell>
          <cell r="O3561" t="str">
            <v>CONTRATADO EN EJECUCIÓN</v>
          </cell>
        </row>
        <row r="3562">
          <cell r="K3562">
            <v>2013002200027</v>
          </cell>
          <cell r="L3562" t="str">
            <v>ESTUDIOS , DISEÑOS COMPLEMENTARIOS Y AJUSTES ARQUITECTÓNICOS Y DE INGENIERÍA PARA LA CONSTRUCCIÓN Y AMPLIACIÓN DEL SERVICIO DE URGENCIAS DEL HOSPITAL ROSARIO PUMAREJO DE LÓPEZ DE VALLEDUPAR - CESAR</v>
          </cell>
          <cell r="M3562">
            <v>100</v>
          </cell>
          <cell r="N3562">
            <v>99.9</v>
          </cell>
          <cell r="O3562" t="str">
            <v>PARA CIERRE</v>
          </cell>
        </row>
        <row r="3563">
          <cell r="K3563">
            <v>2013002200029</v>
          </cell>
          <cell r="L3563" t="str">
            <v>CONSTRUCCIÓN SEGUNDA ETAPA PARQUE LINEAL DEL BARRIO PRIMERO DE MAYO MUNICIPIO DE SAN ALBERTO DEPARTAMENTO DEL CESAR</v>
          </cell>
          <cell r="M3563">
            <v>100</v>
          </cell>
          <cell r="N3563">
            <v>72.14</v>
          </cell>
          <cell r="O3563" t="str">
            <v>TERMINADO</v>
          </cell>
        </row>
        <row r="3564">
          <cell r="K3564">
            <v>2013002200030</v>
          </cell>
          <cell r="L3564" t="str">
            <v>CONSTRUCCIÓN DE UN PASO URBANO Y ESPACIOS PÚBLICOS EN LA VÍA NACIONAL DEL CORREGIMIENTO EN RINCÓN HONDO MUNICIPIO DE CHIRIGUANA DEPARTAMENTO DEL CESAR</v>
          </cell>
          <cell r="M3564">
            <v>100</v>
          </cell>
          <cell r="N3564">
            <v>62.99</v>
          </cell>
          <cell r="O3564" t="str">
            <v>TERMINADO</v>
          </cell>
        </row>
        <row r="3565">
          <cell r="K3565">
            <v>2013002200031</v>
          </cell>
          <cell r="L3565" t="str">
            <v>ADECUACIÓN DE LOS PARQUES OMAR ALEXIS MAESTRE MAYA Y PARQUE ENRIQUE AARON DEL MUNICIPIO DE BOSCONIA - CESAR</v>
          </cell>
          <cell r="M3565">
            <v>100</v>
          </cell>
          <cell r="N3565">
            <v>99.44</v>
          </cell>
          <cell r="O3565" t="str">
            <v>PARA CIERRE</v>
          </cell>
        </row>
        <row r="3566">
          <cell r="K3566">
            <v>2013002200032</v>
          </cell>
          <cell r="L3566" t="str">
            <v>CONSTRUCCIÓN DEL NUEVO POZO PROFUNDO Y LINEA DE IMPULSIÓN DEL SISTEMA DE ACUEDUCTO DE LA CABECERA DE EL MUNICIPIO DE EL PASO, CESAR</v>
          </cell>
          <cell r="M3566">
            <v>100</v>
          </cell>
          <cell r="N3566">
            <v>58.36</v>
          </cell>
          <cell r="O3566" t="str">
            <v>TERMINADO</v>
          </cell>
        </row>
        <row r="3567">
          <cell r="K3567">
            <v>2013002200033</v>
          </cell>
          <cell r="L3567" t="str">
            <v>CONSTRUCCIÓN DE ESPACIO PÙBLICO EN EL CORREGIMIENTO DE BADILLO MUNICIPIO DE VALLEDUPAR DEPARTAMENTO DEL CESAR</v>
          </cell>
          <cell r="M3567">
            <v>100</v>
          </cell>
          <cell r="N3567">
            <v>89.33</v>
          </cell>
          <cell r="O3567" t="str">
            <v>TERMINADO</v>
          </cell>
        </row>
        <row r="3568">
          <cell r="K3568">
            <v>2013002200035</v>
          </cell>
          <cell r="L3568" t="str">
            <v>CONSTRUCCIÓN DE UNIDADES SANITARIAS PARA POBLACION RETORNADA EN EL MARCO DEL PLAN DEPARTAMENTAL DE RETORNO; FASE I. EN LOS MUNICIPIO DE ASTREA Y CURUMANI - CESAR</v>
          </cell>
          <cell r="M3568">
            <v>100</v>
          </cell>
          <cell r="N3568">
            <v>99.5</v>
          </cell>
          <cell r="O3568" t="str">
            <v>CERRADO</v>
          </cell>
        </row>
        <row r="3569">
          <cell r="K3569">
            <v>2013002200036</v>
          </cell>
          <cell r="L3569" t="str">
            <v>CONSTRUCCIÓN DE OBRAS DE PROTECCIÓN PARA LA BOCATOMA DEL SISTEMA DE ACUEDUCTO CURUMANÍ, CESAR, CARIBE</v>
          </cell>
          <cell r="M3569">
            <v>100</v>
          </cell>
          <cell r="N3569">
            <v>64.81</v>
          </cell>
          <cell r="O3569" t="str">
            <v>TERMINADO</v>
          </cell>
        </row>
        <row r="3570">
          <cell r="K3570">
            <v>2013002200037</v>
          </cell>
          <cell r="L3570" t="str">
            <v>CONSTRUCCIÓN DE ESPACIO PÙBLICO EN EL CORREGIMIENTO DE LOS TUPES  . SANDIE--GO DEPARTAMENTO DEL CESAR</v>
          </cell>
          <cell r="M3570">
            <v>100</v>
          </cell>
          <cell r="N3570">
            <v>99.07</v>
          </cell>
          <cell r="O3570" t="str">
            <v>TERMINADO</v>
          </cell>
        </row>
        <row r="3571">
          <cell r="K3571">
            <v>2013002200042</v>
          </cell>
          <cell r="L3571" t="str">
            <v>CONSTRUCCIÓN SEGUNDA FASE  DEL  MUELLE Y PARADOR TURÍSTICO EN LA CIÉNAGA DE ZAPATOSA DEL MUNICIPIO DE CHIMICHAGUA, DEPARTAMENTO DEL CESAR</v>
          </cell>
          <cell r="M3571">
            <v>98.66</v>
          </cell>
          <cell r="N3571">
            <v>79.709999999999994</v>
          </cell>
          <cell r="O3571" t="str">
            <v>CONTRATADO EN EJECUCIÓN</v>
          </cell>
        </row>
        <row r="3572">
          <cell r="K3572">
            <v>2013002200045</v>
          </cell>
          <cell r="L3572" t="str">
            <v>CONSTRUCCIÓN DE PAVIMENTO FLEXIBLE  ENTRADA A SIMAÑA DESDE LA INTERSECCION DE LA VIA LA MATA-  LA GLORIA HASTA EL CORREGIMIENTO DE SIMAÑA MUNICIPIO DE LA GLORIA DEPARTAMENTO DEL CESAR</v>
          </cell>
          <cell r="M3572">
            <v>100</v>
          </cell>
          <cell r="N3572">
            <v>99.98</v>
          </cell>
          <cell r="O3572" t="str">
            <v>CERRADO</v>
          </cell>
        </row>
        <row r="3573">
          <cell r="K3573">
            <v>2013002200049</v>
          </cell>
          <cell r="L3573" t="str">
            <v>CONSTRUCCIÓN DEL PARQUE ESTADIO SAN MIGUEL EN EL MUNICIPIO DE TAMALAMEQUE – DEPARTAMENTO DEL CESAR</v>
          </cell>
          <cell r="M3573">
            <v>100</v>
          </cell>
          <cell r="N3573">
            <v>97.13</v>
          </cell>
          <cell r="O3573" t="str">
            <v>TERMINADO</v>
          </cell>
        </row>
        <row r="3574">
          <cell r="K3574">
            <v>2013002200050</v>
          </cell>
          <cell r="L3574" t="str">
            <v>CONSTRUCCIÓN Y OPTIMIZACIÓN DEL SISTEMA DE TRATAMIENTO DE AGUAS RESIDUALES DEL MUNICIPIO DE BOSCONIA, CESAR, CARIBE</v>
          </cell>
          <cell r="M3574">
            <v>100</v>
          </cell>
          <cell r="N3574">
            <v>100</v>
          </cell>
          <cell r="O3574" t="str">
            <v>TERMINADO</v>
          </cell>
        </row>
        <row r="3575">
          <cell r="K3575">
            <v>2013002200052</v>
          </cell>
          <cell r="L3575" t="str">
            <v>FORTALECIMIENTO DE LA UNIVERSIDAD POPULAR DEL CESAR (UPC), PARA ASEGURAR CALIDAD, PERTINENCIA Y COBERTURA A TRAVÉS DEL USO DE LAS TIC, EN EL DEPARTAMENTO DEL CESAREN EL DEPARTAMENTO DEL CESAR EN EL DEPARTAMENTO DEL CESAR</v>
          </cell>
          <cell r="M3575">
            <v>100</v>
          </cell>
          <cell r="N3575">
            <v>99.89</v>
          </cell>
          <cell r="O3575" t="str">
            <v>PARA CIERRE</v>
          </cell>
        </row>
        <row r="3576">
          <cell r="K3576">
            <v>2013002200054</v>
          </cell>
          <cell r="L3576" t="str">
            <v>DOTACIÓN DE MOBILIARIO ESCOLAR PARA LOS ESTABLECIMIENTOS EDUCATIVOS OFICIALES, CON EL FIN DE  MEJORAR LOS AMBIENTES ESCOLARES EN EL DEPARTAMENTO DEL CESAR.</v>
          </cell>
          <cell r="M3576">
            <v>100</v>
          </cell>
          <cell r="N3576">
            <v>99.32</v>
          </cell>
          <cell r="O3576" t="str">
            <v>TERMINADO</v>
          </cell>
        </row>
        <row r="3577">
          <cell r="K3577">
            <v>2013002200055</v>
          </cell>
          <cell r="L3577" t="str">
            <v>ESTUDIOS Y DISEÑOS DE FACTIBILIDAD PARA UNA PLANTA DE BENEFICIO ANIMAL REGIONAL EN BOSCONIA, CESAR</v>
          </cell>
          <cell r="M3577">
            <v>100</v>
          </cell>
          <cell r="N3577">
            <v>99.95</v>
          </cell>
          <cell r="O3577" t="str">
            <v>CERRADO</v>
          </cell>
        </row>
        <row r="3578">
          <cell r="K3578">
            <v>2013002200056</v>
          </cell>
          <cell r="L3578" t="str">
            <v>CONSTRUCCIÓN DE CANCHA POLIFUNCIONAL, CANCHA SINTETICA DE FUTBOL DE  SALON, BIOPARQUE Y JUEGOS  INFANTILES EN EL MUNICIPIO DE MANAURE, CESAR, CARIBE</v>
          </cell>
          <cell r="M3578">
            <v>99.9</v>
          </cell>
          <cell r="N3578">
            <v>93.61</v>
          </cell>
          <cell r="O3578" t="str">
            <v>TERMINADO</v>
          </cell>
        </row>
        <row r="3579">
          <cell r="K3579">
            <v>2013002200057</v>
          </cell>
          <cell r="L3579" t="str">
            <v>FORTALECIMIENTO DEL SECTOR CITRICOLA A TRAVES DE LA RENOVACION DE 250 HECTAREAS DE NARANJA EN LOS MUNICIPIOS DE ASTREA Y CHIMICHAGUA DEPARTAMENTO DEL CESAR</v>
          </cell>
          <cell r="M3579">
            <v>100</v>
          </cell>
          <cell r="N3579">
            <v>99.65</v>
          </cell>
          <cell r="O3579" t="str">
            <v>CERRADO</v>
          </cell>
        </row>
        <row r="3580">
          <cell r="K3580">
            <v>2013002200058</v>
          </cell>
          <cell r="L3580" t="str">
            <v>CONSTRUCCIÓN DE COLISEO Y OBRAS COMPLEMENTARIAS EN EL CORREGIMIENTO DE SAN ROQUE EN EL MUNICIPIO DE CURUMANÍ DEPARTAMENTO DEL CESAR</v>
          </cell>
          <cell r="M3580">
            <v>99.76</v>
          </cell>
          <cell r="N3580">
            <v>88.36</v>
          </cell>
          <cell r="O3580" t="str">
            <v>TERMINADO</v>
          </cell>
        </row>
        <row r="3581">
          <cell r="K3581">
            <v>2013002200059</v>
          </cell>
          <cell r="L3581" t="str">
            <v>MEJORAMIENTO SOCIOECONOMICO PARA LA SEGURIDAD ALIMENTARIA DE 250 FAMILIAS CAMPESINAS CON IMPLEMENTACIÓN DE MODELOS PILOTOS DE PRODUCC HORTALIZAS, PLATANO Y FRUTA EN LOS MUNICIPIOS DEL COPEY, AGUSTIN CODAZZI, LA PAZ, MANAURE,</v>
          </cell>
          <cell r="M3581">
            <v>100</v>
          </cell>
          <cell r="N3581">
            <v>99</v>
          </cell>
          <cell r="O3581" t="str">
            <v>CERRADO</v>
          </cell>
        </row>
        <row r="3582">
          <cell r="K3582">
            <v>2013002200060</v>
          </cell>
          <cell r="L3582" t="str">
            <v>CONSTRUCCIÓN DE CERRAMIENTO EN PREDIO DE LA UNIVERSIDAD POPULAR DEL CESAR SECCIONAL MUNINICIPIO DE AGUACHICA, CESAR, CARIBE</v>
          </cell>
          <cell r="M3582">
            <v>100</v>
          </cell>
          <cell r="N3582">
            <v>99.77</v>
          </cell>
          <cell r="O3582" t="str">
            <v>PARA CIERRE</v>
          </cell>
        </row>
        <row r="3583">
          <cell r="K3583">
            <v>2013002200061</v>
          </cell>
          <cell r="L3583" t="str">
            <v>IMPLEMENTACIÓN ACTIVIDADES PARA TERMINACIÓN Y AMPLIACIÓN CANAL AGUAS LLUVIAS EN LOS BARRIOS LA CONCENTRACIÓN, SAN PEDRO Y LA ESPERANZA PAILITAS, CESAR, CARIBE</v>
          </cell>
          <cell r="M3583">
            <v>100</v>
          </cell>
          <cell r="N3583">
            <v>99.72</v>
          </cell>
          <cell r="O3583" t="str">
            <v>CERRADO</v>
          </cell>
        </row>
        <row r="3584">
          <cell r="K3584">
            <v>2013002200063</v>
          </cell>
          <cell r="L3584" t="str">
            <v>ADECUACIÓN DEL SISTEMA DE TRATAMIENTO DE AGUAS RESIDUALES EN EL MUNICIPIO DE TAMALAMEQUE, CESAR.</v>
          </cell>
          <cell r="M3584">
            <v>100</v>
          </cell>
          <cell r="N3584">
            <v>76.88</v>
          </cell>
          <cell r="O3584" t="str">
            <v>TERMINADO</v>
          </cell>
        </row>
        <row r="3585">
          <cell r="K3585">
            <v>2013002200064</v>
          </cell>
          <cell r="L3585" t="str">
            <v>CONSTRUCCIÓN DEL RELLENO SANITARIO REGIONAL DEL NOROCCIDENTE DEL DEPARTAMENTO DEL CESAR</v>
          </cell>
          <cell r="M3585">
            <v>85.01</v>
          </cell>
          <cell r="N3585">
            <v>73.09</v>
          </cell>
          <cell r="O3585" t="str">
            <v>CONTRATADO EN EJECUCIÓN</v>
          </cell>
        </row>
        <row r="3586">
          <cell r="K3586">
            <v>2013002200066</v>
          </cell>
          <cell r="L3586" t="str">
            <v>ADECUACIÓN DE ESPACIO PÚBLICO EN LA CALLE 2 ENTRE LA TRONCAL Y LA CARRERA 15 DEL BARRIO SANTISIMA TRINIDAD - CABECERA MUNICIPAL DE CURUMANI, CESAR, CARIBE</v>
          </cell>
          <cell r="M3586">
            <v>100</v>
          </cell>
          <cell r="N3586">
            <v>94.95</v>
          </cell>
          <cell r="O3586" t="str">
            <v>TERMINADO</v>
          </cell>
        </row>
        <row r="3587">
          <cell r="K3587">
            <v>2013002200067</v>
          </cell>
          <cell r="L3587" t="str">
            <v>CONSTRUCCIÓN SEGUNDA ETAPA DE ALAMEDA Y SENDERO URBANO DE LA CALLE 5 Y AVENIDA KENNEDY EN EL MUNICIPIO DE AGUACHICA, CESAR, CARIBE</v>
          </cell>
          <cell r="M3587">
            <v>100</v>
          </cell>
          <cell r="N3587">
            <v>99.25</v>
          </cell>
          <cell r="O3587" t="str">
            <v>TERMINADO</v>
          </cell>
        </row>
        <row r="3588">
          <cell r="K3588">
            <v>2013002200069</v>
          </cell>
          <cell r="L3588" t="str">
            <v>CONSTRUCCIÓN DEL NUEVO POZO PROFUNDO Y LÍNEA DE IMPULSIÓN DEL SISTEMA DE ACUEDUCTO CABECERA MUNICIPAL DE ASTREA-DEPARTAMENTO DEL CESAR</v>
          </cell>
          <cell r="M3588">
            <v>100</v>
          </cell>
          <cell r="N3588">
            <v>74.38</v>
          </cell>
          <cell r="O3588" t="str">
            <v>TERMINADO</v>
          </cell>
        </row>
        <row r="3589">
          <cell r="K3589">
            <v>2013002200070</v>
          </cell>
          <cell r="L3589" t="str">
            <v>CONSTRUCCIÓN Y MONTAJE DE CUBIERTA EN ESTRUCTURA METÁLICA REMODELACIÓN DE INFRAESTRUCTURA DEL POLIDEPORTIVO CARLOS TOLEDO FRANCO EN SAN MARTÍN, CESAR, CARIBE</v>
          </cell>
          <cell r="M3589">
            <v>100</v>
          </cell>
          <cell r="N3589">
            <v>84.99</v>
          </cell>
          <cell r="O3589" t="str">
            <v>TERMINADO</v>
          </cell>
        </row>
        <row r="3590">
          <cell r="K3590">
            <v>2013002200071</v>
          </cell>
          <cell r="L3590" t="str">
            <v>CONSTRUCCIÓN DE LAS REDES DE MEDIA Y BAJA TENSIÓN PARA LA ELECTRIFICACIÓN RURAL DE LAS VEREDAS DE LOS MUNICIPIOS DE PELAYA,  LA GLORIA Y SAN MARTIN DEL DEPARTAMENTO DEL CESAR</v>
          </cell>
          <cell r="M3590">
            <v>100</v>
          </cell>
          <cell r="N3590">
            <v>99.87</v>
          </cell>
          <cell r="O3590" t="str">
            <v>TERMINADO</v>
          </cell>
        </row>
        <row r="3591">
          <cell r="K3591">
            <v>2013002200073</v>
          </cell>
          <cell r="L3591" t="str">
            <v>APOYO Y FORTALECIMIENTO DE 10 ASOCIACIONES PESQUERAS DEL COMPLEJO CENAGOSO DE LA ZAPATOSA Y ZONAS RIBEREÑAS</v>
          </cell>
          <cell r="M3591">
            <v>100</v>
          </cell>
          <cell r="N3591">
            <v>99.73</v>
          </cell>
          <cell r="O3591" t="str">
            <v>CERRADO</v>
          </cell>
        </row>
        <row r="3592">
          <cell r="K3592">
            <v>2013002200074</v>
          </cell>
          <cell r="L3592" t="str">
            <v>MEJORAMIENTO DE LA VÍA QUE COMUNICA AL CORREGIMIENTO DE ESTADOS UNIDOS CON EL MUNICIPIO DE BECERRIL, DEPARTAMENTO DEL CESAR</v>
          </cell>
          <cell r="M3592">
            <v>100</v>
          </cell>
          <cell r="N3592">
            <v>66.33</v>
          </cell>
          <cell r="O3592" t="str">
            <v>TERMINADO</v>
          </cell>
        </row>
        <row r="3593">
          <cell r="K3593">
            <v>2013002200076</v>
          </cell>
          <cell r="L3593" t="str">
            <v>CONSTRUCCIÓN DE LA PLAZA DE MERCADO DEL MUNICIPIO DE PELAYA EN EL DEPARTAMENTO DEL CESAR</v>
          </cell>
          <cell r="M3593">
            <v>100</v>
          </cell>
          <cell r="N3593">
            <v>95.14</v>
          </cell>
          <cell r="O3593" t="str">
            <v>TERMINADO</v>
          </cell>
        </row>
        <row r="3594">
          <cell r="K3594">
            <v>2013002200077</v>
          </cell>
          <cell r="L3594" t="str">
            <v>CONSTRUCCIÓN COMPLEJO DEPORTIVO LAS MACIEGAS RÍO DE ORO, CESAR, CARIBE</v>
          </cell>
          <cell r="M3594">
            <v>99.77</v>
          </cell>
          <cell r="N3594">
            <v>80</v>
          </cell>
          <cell r="O3594" t="str">
            <v>TERMINADO</v>
          </cell>
        </row>
        <row r="3595">
          <cell r="K3595">
            <v>2013002200078</v>
          </cell>
          <cell r="L3595" t="str">
            <v>REHABILITACIÓN DE LA VÍA GONZALEZ  –  EL CHAMIZO, MEDIANTE EL BACHEO, SOBRE CARPETA Y CONSTRUCCION DE OBRAS DE ARTE EN EL MUNICIPIO DE GONZÁLEZ DEPARTAMENTO DEL CESAR</v>
          </cell>
          <cell r="M3595">
            <v>100</v>
          </cell>
          <cell r="N3595">
            <v>136.94999999999999</v>
          </cell>
          <cell r="O3595" t="str">
            <v>TERMINADO</v>
          </cell>
        </row>
        <row r="3596">
          <cell r="K3596">
            <v>2013002200079</v>
          </cell>
          <cell r="L3596" t="str">
            <v>MEJORAMIENTO DE LA COMPETITIVIDAD Y SOSTENIBILIDAD DE LA PRODUCCIÓN AGROPECUARIA EN EL DEPARTAMENTO DEL CESAR, A TRAVÉS DE LA APLICA CIÓN DEL INCENTIVO A LA CAPITALIZACIÓN RURAL DEL CESAR A LOS PEQUEÑOS Y MEDIANOS PRODUCTORES</v>
          </cell>
          <cell r="M3596">
            <v>0</v>
          </cell>
          <cell r="N3596">
            <v>100</v>
          </cell>
          <cell r="O3596" t="str">
            <v>CONTRATADO EN EJECUCIÓN</v>
          </cell>
        </row>
        <row r="3597">
          <cell r="K3597">
            <v>2013002200080</v>
          </cell>
          <cell r="L3597" t="str">
            <v>CONSTRUCCIÓN REUBICACION DE 80 VIVIENDAS EN ZONA DE ALTO RIES--GO NO MITIGABLE DEL BARRIO EL CABLE GAMARRA, CESAR, CARIBE</v>
          </cell>
          <cell r="M3597">
            <v>100</v>
          </cell>
          <cell r="N3597">
            <v>81.02</v>
          </cell>
          <cell r="O3597" t="str">
            <v>TERMINADO</v>
          </cell>
        </row>
        <row r="3598">
          <cell r="K3598">
            <v>2013002200081</v>
          </cell>
          <cell r="L3598" t="str">
            <v>CONSTRUCCIÓN DE LAS OBRAS DEL PROYECTO DE ARQUITECTURA BIOCLIMÁTICA PARA LA NUEVA SEDE DE CORPOCESAR, ETAPA II. VALLEDUPAR, CESAR, CARIBE</v>
          </cell>
          <cell r="M3598">
            <v>18.04</v>
          </cell>
          <cell r="N3598">
            <v>3.69</v>
          </cell>
          <cell r="O3598" t="str">
            <v>CONTRATADO EN EJECUCIÓN</v>
          </cell>
        </row>
        <row r="3599">
          <cell r="K3599">
            <v>2013002200084</v>
          </cell>
          <cell r="L3599" t="str">
            <v>IMPLANTACIÓN DE COLISEO CUBIERTO Y  ELABORACION DE  ESTUDIOS Y DISEÑOS COMPLEMENTARIOS DE ESCENARIOS DEPORTIVOS EN LAS UNIDADES RECREACIONALES DE LOS MUNICIPIOS DE ASTREA Y CHIMICHAGUA DEPARTAMENTO DEL CESAR</v>
          </cell>
          <cell r="M3599">
            <v>100</v>
          </cell>
          <cell r="N3599">
            <v>100</v>
          </cell>
          <cell r="O3599" t="str">
            <v>PARA CIERRE</v>
          </cell>
        </row>
        <row r="3600">
          <cell r="K3600">
            <v>2013002200085</v>
          </cell>
          <cell r="L3600" t="str">
            <v>SUMINISTRO E INSTALACIÓN DE DOS (2) PARQUES BIOSALUDABLES EN EL BARRIO CALIXTO OYAGA Y EL CORREGIMIENTO DE LA SIERRA  PARA PROMOVER ESTILOS DE VIDA SALUDABLE EN EL MUNICIPIO DE CHIRIGUANÁ DEPARTAMENTO DEL CESAR</v>
          </cell>
          <cell r="M3600">
            <v>99.62</v>
          </cell>
          <cell r="N3600">
            <v>100</v>
          </cell>
          <cell r="O3600" t="str">
            <v>TERMINADO</v>
          </cell>
        </row>
        <row r="3601">
          <cell r="K3601">
            <v>2013002200086</v>
          </cell>
          <cell r="L3601" t="str">
            <v>MEJORAMIENTO Y PAVIMENTACIÓN DE LA VÍA DEL CORREGIMIENTO LA VICTORIA DE SAN ISIDRO A INTERSECCIÓN RUTA 49 , DEPARTAMENTO DEL CESAR</v>
          </cell>
          <cell r="M3601">
            <v>100</v>
          </cell>
          <cell r="N3601">
            <v>98.15</v>
          </cell>
          <cell r="O3601" t="str">
            <v>TERMINADO</v>
          </cell>
        </row>
        <row r="3602">
          <cell r="K3602">
            <v>2013002200087</v>
          </cell>
          <cell r="L3602" t="str">
            <v>CONSTRUCCIÓN DE PAVIMENTO RIGIDO EN LA CALLE 14 ENTRE CARRERAS 14 Y 23, CARRERA 14 ENTRE CALLES 14 Y 15, CARRERA 18A ENTRE CALLES 21 Y 28 Y CALLE 24 ENTRE CARRERAS 18 Y 23A DEL MUNICIPIO DE BOSCONIA-CESAR</v>
          </cell>
          <cell r="M3602">
            <v>100</v>
          </cell>
          <cell r="N3602">
            <v>94.35</v>
          </cell>
          <cell r="O3602" t="str">
            <v>TERMINADO</v>
          </cell>
        </row>
        <row r="3603">
          <cell r="K3603">
            <v>2013002200088</v>
          </cell>
          <cell r="L3603" t="str">
            <v>MEJORAMIENTO DE LA LÍNEA DE CONDUCCIÓN DEL SISTEMA DE ACUEDUCTO DE LA CABECERA MUNICIPAL DE SAN ALBERTO-DEPARTAMENTO DEL CESAR</v>
          </cell>
          <cell r="M3603">
            <v>100</v>
          </cell>
          <cell r="N3603">
            <v>88.7</v>
          </cell>
          <cell r="O3603" t="str">
            <v>TERMINADO</v>
          </cell>
        </row>
        <row r="3604">
          <cell r="K3604">
            <v>2013002200089</v>
          </cell>
          <cell r="L3604" t="str">
            <v>CONSTRUCCIÓN EN PAVIMENTO RIGIDO LA CARRERA 4G ENTRE 21 Y 26 EN EL MUNICIPIO DE VALLEDUPAR DEPARTAMENTO DEL CESAR</v>
          </cell>
          <cell r="M3604">
            <v>100</v>
          </cell>
          <cell r="N3604">
            <v>99.48</v>
          </cell>
          <cell r="O3604" t="str">
            <v>PARA CIERRE</v>
          </cell>
        </row>
        <row r="3605">
          <cell r="K3605">
            <v>2013002200091</v>
          </cell>
          <cell r="L3605" t="str">
            <v>CONSTRUCCIÓN DE PAVIMENTO EN CONCRETO RIGIDO DE 4000 PSI PARA LAS LAS DIFERENTES CALLES Y CARRERAS DEL CASCO URBANO DEL MUNICIPIO DE LA GLORIA DEPARTAMENTO DEL CESAR</v>
          </cell>
          <cell r="M3605">
            <v>99.99</v>
          </cell>
          <cell r="N3605">
            <v>94.54</v>
          </cell>
          <cell r="O3605" t="str">
            <v>TERMINADO</v>
          </cell>
        </row>
        <row r="3606">
          <cell r="K3606">
            <v>2013002200092</v>
          </cell>
          <cell r="L3606" t="str">
            <v>CONSTRUCCIÓN DE UN POZO PROFUNDO Y ADECUACIÓN DE LAS INSTALACIONES FÍSICAS Y ELEVACIÓN DE LA TUBERÍA DE FUNDA EN LOS POZOS NO. 2 Y NO. 5 DE EXTRACCIÓN DE AGUAS SUBTERRANEAS DEL SISTEMAS DE ACUEDUCTO DEL MUNICIPIO DE BOSCONIA–CESAR</v>
          </cell>
          <cell r="M3606">
            <v>87.33</v>
          </cell>
          <cell r="N3606">
            <v>37.31</v>
          </cell>
          <cell r="O3606" t="str">
            <v>CONTRATADO EN EJECUCIÓN</v>
          </cell>
        </row>
        <row r="3607">
          <cell r="K3607">
            <v>2013002200094</v>
          </cell>
          <cell r="L3607" t="str">
            <v>ADECUACIÓN MEJORAMIENTO DEL POLIDEPORTIVO JOSE ABRAHAM ATUESTA Y PAVIMENTACION DE LAS VIAS DE ACCESO Y CIRCUNDANTES  MUNICIPIO DE LA PAZ, CESAR, CARIBE</v>
          </cell>
          <cell r="M3607">
            <v>100</v>
          </cell>
          <cell r="N3607">
            <v>99.89</v>
          </cell>
          <cell r="O3607" t="str">
            <v>TERMINADO</v>
          </cell>
        </row>
        <row r="3608">
          <cell r="K3608">
            <v>2013002200096</v>
          </cell>
          <cell r="L3608" t="str">
            <v>CONSTRUCCIÓN DE TRES PUENTES RURALES Y DOS URBANOS EN EL MUNICIPIO DE PAILITAS, DEPARTAMENTO DEL CESAR</v>
          </cell>
          <cell r="M3608">
            <v>100</v>
          </cell>
          <cell r="N3608">
            <v>99.99</v>
          </cell>
          <cell r="O3608" t="str">
            <v>TERMINADO</v>
          </cell>
        </row>
        <row r="3609">
          <cell r="K3609">
            <v>2013002200097</v>
          </cell>
          <cell r="L3609" t="str">
            <v>ESTUDIOS Y DISEÑOS DE ARQUITECTURA E INGENIERIA PARA LA REMODELACION Y ADECUACION DE LOS PARQUES VALLE MEZA , SICARARE, LA NEVADA Y LA CANCHA DE FUTBOL DEL BARRIO DIVINO NIÑO DEL MUNICIPIO DE VALLEDUPAR - CESAR</v>
          </cell>
          <cell r="M3609">
            <v>100</v>
          </cell>
          <cell r="N3609">
            <v>100</v>
          </cell>
          <cell r="O3609" t="str">
            <v>TERMINADO</v>
          </cell>
        </row>
        <row r="3610">
          <cell r="K3610">
            <v>2013002200099</v>
          </cell>
          <cell r="L3610" t="str">
            <v>ESTUDIOS Y DISEÑOS ARQUITECTONICOS Y DE INGENIERÍA PARA LA CONSTRUCCIÓN,  REMODELACIÓN Y ADECUACIÓN DE ESCENARIOS DEPORTIVOS EN LA VILLA OLÍMPICA  DEL MUNICIPIO DE VALLEDUPAR, CESAR</v>
          </cell>
          <cell r="M3610">
            <v>99.92</v>
          </cell>
          <cell r="N3610">
            <v>89.42</v>
          </cell>
          <cell r="O3610" t="str">
            <v>TERMINADO</v>
          </cell>
        </row>
        <row r="3611">
          <cell r="K3611">
            <v>2014000020020</v>
          </cell>
          <cell r="L3611" t="str">
            <v>CONSTRUCCIÓN DE PAVIMENTO Y ANDENES EN CONCRETO RÍGIDO EN VÍAS URBANAS DE MUNICIPIOS DE SAN ALBERTO, SAN MARTÍN, AGUACHICA, LA GLORIA , PELAYA, TAMALAMEQUE, PAILITAS, ASTREA, EL PASO, EL COPEY,  AGUSTÍN CODAZZI Y VALLEDUPAR, CESAR</v>
          </cell>
          <cell r="M3611">
            <v>96.96</v>
          </cell>
          <cell r="N3611">
            <v>91.9</v>
          </cell>
          <cell r="O3611" t="str">
            <v>CONTRATADO EN EJECUCIÓN</v>
          </cell>
        </row>
        <row r="3612">
          <cell r="K3612">
            <v>2014002200001</v>
          </cell>
          <cell r="L3612" t="str">
            <v>CONSTRUCCIÓN DEL SISTEMA DE ELECTRIFICACION RURAL PARA CINCO VEREDAS Y PUNTAS Y COLAS DE LAS VEREDAS LA DORADA Y EL LORO EN SAN MARTÍN, CESAR, CARIBE</v>
          </cell>
          <cell r="M3612">
            <v>100</v>
          </cell>
          <cell r="N3612">
            <v>88.4</v>
          </cell>
          <cell r="O3612" t="str">
            <v>TERMINADO</v>
          </cell>
        </row>
        <row r="3613">
          <cell r="K3613">
            <v>2014002200003</v>
          </cell>
          <cell r="L3613" t="str">
            <v>SERVICIO DE TRANSPORTE ESCOLAR PARA LOS NIÑOS, NIÑAS Y ADOLESCENTES EN TODO EL EL DEPARTAMENTO DEL CESAR, CARIBE</v>
          </cell>
          <cell r="M3613">
            <v>100</v>
          </cell>
          <cell r="N3613">
            <v>100</v>
          </cell>
          <cell r="O3613" t="str">
            <v>TERMINADO</v>
          </cell>
        </row>
        <row r="3614">
          <cell r="K3614">
            <v>2014002200004</v>
          </cell>
          <cell r="L3614" t="str">
            <v>APLICACIÓN DEL INCENTIVO A LA CAPITALIZACION RURAL DEL CESAR PARA LOS PEQUEÑOS Y MEDIANO PRODUCTORES, CON EL FIN DE MEJORAR LA PRO DUCTIVIDAD Y COMPETITIVIDAD DEL SECTOR AGROPECUARIO EN EL DEPARTAMENTO DEL CESAR</v>
          </cell>
          <cell r="M3614">
            <v>95.8</v>
          </cell>
          <cell r="N3614">
            <v>100</v>
          </cell>
          <cell r="O3614" t="str">
            <v>CONTRATADO EN EJECUCIÓN</v>
          </cell>
        </row>
        <row r="3615">
          <cell r="K3615">
            <v>2014002200005</v>
          </cell>
          <cell r="L3615" t="str">
            <v>MEJORAMIENTO Y FORTALECIMIENTO DE LA DEMANDA ESTUDIANTIL VULNERABLE DE EDUCACIÓN SUPERIOR OFICIAL A TRAVÉS DEL FONDO FEDESCESAR EN EL DEPARTAMENTO DEL CESAR</v>
          </cell>
          <cell r="M3615">
            <v>100</v>
          </cell>
          <cell r="N3615">
            <v>67.38</v>
          </cell>
          <cell r="O3615" t="str">
            <v>TERMINADO</v>
          </cell>
        </row>
        <row r="3616">
          <cell r="K3616">
            <v>2014002200006</v>
          </cell>
          <cell r="L3616" t="str">
            <v>FORTALECIMIENTO A LA CALIDAD EDUCATIVA MEDIANTE GRATUIDAD PARA JÓVENES Y ADULTOS DE LOS GRADOS 12 Y 13 Y LOS CICLOS 1 AL 6 EN EL DEPARTAMENTO DEL CESAR</v>
          </cell>
          <cell r="M3616">
            <v>100</v>
          </cell>
          <cell r="N3616">
            <v>97.64</v>
          </cell>
          <cell r="O3616" t="str">
            <v>TERMINADO</v>
          </cell>
        </row>
        <row r="3617">
          <cell r="K3617">
            <v>2014002200008</v>
          </cell>
          <cell r="L3617" t="str">
            <v>FORTALECIMIENTO DE LOS ESTABLECIMIENTOS EDU. CON METODOLOGÍAS DE APRENDIZAJE PARA EL PROCESO DE COMPETENCIAS DE LECTURA Y ESCRITURA EN EL DEPARTAMENTO DEL  CESAR, CARIBE</v>
          </cell>
          <cell r="M3617">
            <v>100</v>
          </cell>
          <cell r="N3617">
            <v>99.49</v>
          </cell>
          <cell r="O3617" t="str">
            <v>PARA CIERRE</v>
          </cell>
        </row>
        <row r="3618">
          <cell r="K3618">
            <v>2014002200010</v>
          </cell>
          <cell r="L3618" t="str">
            <v>CONSTRUCCIÓN DEL PARQUE  EL CAFÉ CORREGIMIENTO DE SAN JOSÉ DE ORIENTE MUNICIPIO DE LA PAZ CESAR, CARIBE</v>
          </cell>
          <cell r="M3618">
            <v>97.92</v>
          </cell>
          <cell r="N3618">
            <v>97.71</v>
          </cell>
          <cell r="O3618" t="str">
            <v>CONTRATADO EN EJECUCIÓN</v>
          </cell>
        </row>
        <row r="3619">
          <cell r="K3619">
            <v>2014002200011</v>
          </cell>
          <cell r="L3619" t="str">
            <v>CONSTRUCCIÓN DE LA PLAZA DE MERCADO DEL MUNICIPIO DE BOSCONIA, DEPARTAMENTO DEL CESAR</v>
          </cell>
          <cell r="M3619">
            <v>84.9</v>
          </cell>
          <cell r="N3619">
            <v>88.08</v>
          </cell>
          <cell r="O3619" t="str">
            <v>CONTRATADO EN EJECUCIÓN</v>
          </cell>
        </row>
        <row r="3620">
          <cell r="K3620">
            <v>2014002200013</v>
          </cell>
          <cell r="L3620" t="str">
            <v>MEJORAMIENTO Y REHABILITACIÓN DE LA CARRERA 16 Y ADECUACIÓN DEL ESPACIO PÚBLICO, EN EL TRAMO COMPRENDIDO ENTRE LA GLORIETA NORTE SALIDA A VALLEDUPAR Y GLORIETA SUR SALIDA A BECERRIL, EN EL MUNICIPIO DE AGUSTÍN CODAZZI, CESAR.</v>
          </cell>
          <cell r="M3620">
            <v>67.87</v>
          </cell>
          <cell r="N3620">
            <v>65.88</v>
          </cell>
          <cell r="O3620" t="str">
            <v>CONTRATADO EN EJECUCIÓN</v>
          </cell>
        </row>
        <row r="3621">
          <cell r="K3621">
            <v>2014002200014</v>
          </cell>
          <cell r="L3621" t="str">
            <v>CONSTRUCCIÓN NUEVO HOSPITAL INMACULADA CONCEPCIÓN DEL MUNICIPIO DE CHIMICHAGUA - CESAR</v>
          </cell>
          <cell r="M3621">
            <v>40.17</v>
          </cell>
          <cell r="N3621">
            <v>60.13</v>
          </cell>
          <cell r="O3621" t="str">
            <v>CONTRATADO EN EJECUCIÓN</v>
          </cell>
        </row>
        <row r="3622">
          <cell r="K3622">
            <v>2014002200016</v>
          </cell>
          <cell r="L3622" t="str">
            <v>MEJORAMIENTO DEL PARQUE “LÚDICO-RECREATIVO MARENCO Y SU ESPACIO PÚBLICO, EN EL MUNICIPIO DE SAN DIEGO EN EL DEPARTAMENTO DEL CESAR</v>
          </cell>
          <cell r="M3622">
            <v>100</v>
          </cell>
          <cell r="N3622">
            <v>99.23</v>
          </cell>
          <cell r="O3622" t="str">
            <v>PARA CIERRE</v>
          </cell>
        </row>
        <row r="3623">
          <cell r="K3623">
            <v>2014002200017</v>
          </cell>
          <cell r="L3623" t="str">
            <v>FORTALECIMIENTO DE LA ESTRATEGIA DE RECUPERACIÓN NUTRICIONAL EN NIÑOS Y NIÑAS MENORES DE CINCO (5) AÑOS EN EL DEPARTAMENTO DEL CESAR</v>
          </cell>
          <cell r="M3623">
            <v>100</v>
          </cell>
          <cell r="N3623">
            <v>73.16</v>
          </cell>
          <cell r="O3623" t="str">
            <v>TERMINADO</v>
          </cell>
        </row>
        <row r="3624">
          <cell r="K3624">
            <v>2014002200019</v>
          </cell>
          <cell r="L3624" t="str">
            <v>FORTALECIMIENTO DE LA RED DE TRANSPORTE ASISTENCIAL EN SALUD EN EL DEPARTAMENTO DEL CESAR</v>
          </cell>
          <cell r="M3624">
            <v>100</v>
          </cell>
          <cell r="N3624">
            <v>100</v>
          </cell>
          <cell r="O3624" t="str">
            <v>CERRADO</v>
          </cell>
        </row>
        <row r="3625">
          <cell r="K3625">
            <v>2014002200021</v>
          </cell>
          <cell r="L3625" t="str">
            <v>CONSTRUCCIÓN DE 100 VIP TIPO UNIFAMILIAR Y 140 VIP MULTIFAMILIAR EN LA URBANIZACIÓN GUILLERMO PALLARES DEL MUNICIPIO DE CHIRIGUANÁ, CESAR</v>
          </cell>
          <cell r="M3625">
            <v>20</v>
          </cell>
          <cell r="N3625">
            <v>3.29</v>
          </cell>
          <cell r="O3625" t="str">
            <v>CONTRATADO EN EJECUCIÓN</v>
          </cell>
        </row>
        <row r="3626">
          <cell r="K3626">
            <v>2014002200022</v>
          </cell>
          <cell r="L3626" t="str">
            <v>REMODELACIÓN Y ADECUACIÓN DEL PARQUE DEL BARRIO LA NEVADA DEL MUNICIPIO DE VALLEDUPAR - CESAR</v>
          </cell>
          <cell r="M3626">
            <v>100</v>
          </cell>
          <cell r="N3626">
            <v>99.65</v>
          </cell>
          <cell r="O3626" t="str">
            <v>TERMINADO</v>
          </cell>
        </row>
        <row r="3627">
          <cell r="K3627">
            <v>2014002200024</v>
          </cell>
          <cell r="L3627" t="str">
            <v>FORTALECIMIENTO EL SECTOR AGROINDUSTRIAL A TRAVÉS DEL MEJORAMIENTO DE LOS PROCESOS DE PRODUCCION DE TRAPICHES PANELEROS EN EL MUNICIPIO GONZÁLEZ, CESAR</v>
          </cell>
          <cell r="M3627">
            <v>100</v>
          </cell>
          <cell r="N3627">
            <v>95.37</v>
          </cell>
          <cell r="O3627" t="str">
            <v>TERMINADO</v>
          </cell>
        </row>
        <row r="3628">
          <cell r="K3628">
            <v>2014002200025</v>
          </cell>
          <cell r="L3628" t="str">
            <v>PREVENCIÓN Y CONTROL DE LA RABIA BOVINA DE ORIGEN SILVESTRE EN ZONAS GANADERAS DEL DEPARTAMENTO DEL CESAR 2014</v>
          </cell>
          <cell r="M3628">
            <v>100</v>
          </cell>
          <cell r="N3628">
            <v>91.75</v>
          </cell>
          <cell r="O3628" t="str">
            <v>TERMINADO</v>
          </cell>
        </row>
        <row r="3629">
          <cell r="K3629">
            <v>2014002200026</v>
          </cell>
          <cell r="L3629" t="str">
            <v>CONSTRUCCIÓN DE VIVIENDAS DE INTERES PRIORITARIO EN LA URBANIZACIÓN SAUL MANOSALVA ,CORREGIMIENTO DE VALENCIA DE JESUS DEL MUNICIPIO DE VALLEDUPAR, CESAR.</v>
          </cell>
          <cell r="M3629">
            <v>100</v>
          </cell>
          <cell r="N3629">
            <v>96.27</v>
          </cell>
          <cell r="O3629" t="str">
            <v>TERMINADO</v>
          </cell>
        </row>
        <row r="3630">
          <cell r="K3630">
            <v>2014002200027</v>
          </cell>
          <cell r="L3630" t="str">
            <v>FORTALECIMIENTO EN LA PRESTACIÓN DE LOS SERVICIOS MEDIANTE LA ADQUISICIÓN DE EQUIPOS PARA LA E.S.E  FRANCISCO CANOSSA DEL MUNICIPIO DE PELAYA, CESAR, CARIBE</v>
          </cell>
          <cell r="M3630">
            <v>100</v>
          </cell>
          <cell r="N3630">
            <v>91.59</v>
          </cell>
          <cell r="O3630" t="str">
            <v>CERRADO</v>
          </cell>
        </row>
        <row r="3631">
          <cell r="K3631">
            <v>2014002200028</v>
          </cell>
          <cell r="L3631" t="str">
            <v>CONSTRUCCIÓN ARQUITECTÓNICA Y URBANÍSTICA DE LA PLAZA DE GOBIERNO DEL CESAR, EN EL MUNICIPIO DE VALLEDUPAR.</v>
          </cell>
          <cell r="M3631">
            <v>91.83</v>
          </cell>
          <cell r="N3631">
            <v>99.63</v>
          </cell>
          <cell r="O3631" t="str">
            <v>CONTRATADO EN EJECUCIÓN</v>
          </cell>
        </row>
        <row r="3632">
          <cell r="K3632">
            <v>2014002200031</v>
          </cell>
          <cell r="L3632" t="str">
            <v>CONSTRUCCIÓN DE PAVIMENTO, GLORIETA Y PARQUE LINEAL EN LA CALLE DE ACCESO A LA ESTACION DEL FERROCARRIL EN EL CORREGIMIENTO LA ESTACION GAMARRA, CESAR</v>
          </cell>
          <cell r="M3632">
            <v>70.73</v>
          </cell>
          <cell r="N3632">
            <v>80</v>
          </cell>
          <cell r="O3632" t="str">
            <v>CONTRATADO EN EJECUCIÓN</v>
          </cell>
        </row>
        <row r="3633">
          <cell r="K3633">
            <v>2015000020006</v>
          </cell>
          <cell r="L3633" t="str">
            <v>SERVICIO DE TRANSPORTE ESCOLAR PARA LOS NIÑOS, NIÑAS Y ADOLESCENTES EN TODO EL DEPARTAMENTO DEL CESAR</v>
          </cell>
          <cell r="M3633">
            <v>100</v>
          </cell>
          <cell r="N3633">
            <v>99.35</v>
          </cell>
          <cell r="O3633" t="str">
            <v>TERMINADO</v>
          </cell>
        </row>
        <row r="3634">
          <cell r="K3634">
            <v>2015000020029</v>
          </cell>
          <cell r="L3634" t="str">
            <v>DOTACIÓN DE EQUIPOS BIOMÉDICOS Y MOBILIARIO INTRAHOSPITALARIO PARA LA E.S.E. HOSPITAL REGIONAL JOSÉ DAVID PADILLA VILLAFAÑE EN EL MUNICIPIO DE AGUACHICA, CESAR</v>
          </cell>
          <cell r="M3634">
            <v>0</v>
          </cell>
          <cell r="N3634">
            <v>0</v>
          </cell>
          <cell r="O3634" t="str">
            <v>SIN CONTRATAR</v>
          </cell>
        </row>
        <row r="3635">
          <cell r="K3635">
            <v>2015000100066</v>
          </cell>
          <cell r="L3635" t="str">
            <v>FORTALECIMIENTO A LA OFERTA POSGRADUAL DE DOCENTES EN MAESTRÍAS PARA LA EXCELENCIA ACADÉMICA, EN EL DEPARTAMENTO DEL CESAR.</v>
          </cell>
          <cell r="M3635">
            <v>0</v>
          </cell>
          <cell r="N3635">
            <v>0</v>
          </cell>
          <cell r="O3635" t="str">
            <v>SIN CONTRATAR</v>
          </cell>
        </row>
        <row r="3636">
          <cell r="K3636">
            <v>2015002200001</v>
          </cell>
          <cell r="L3636" t="str">
            <v>FORTALECIMIENTO DEL FONDO FEDESCESAR PARA QUE LA POBLACIÓN VULNERABLE ACCEDA A LA EDUCACIÓN SUPERIOR EN EL DEPARTAMENTO DEL CESAR, AÑO 2015</v>
          </cell>
          <cell r="M3636">
            <v>100</v>
          </cell>
          <cell r="N3636">
            <v>41.26</v>
          </cell>
          <cell r="O3636" t="str">
            <v>TERMINADO</v>
          </cell>
        </row>
        <row r="3637">
          <cell r="K3637">
            <v>2015002200002</v>
          </cell>
          <cell r="L3637" t="str">
            <v>MEJORAMIENTO DE LAS CONDICIONES ALIMENTARIAS DE  LOS ADULTOS MAYORES  DEL DEPARTAMENTO DEL CESAR, CARIBE</v>
          </cell>
          <cell r="M3637">
            <v>100</v>
          </cell>
          <cell r="N3637">
            <v>90.79</v>
          </cell>
          <cell r="O3637" t="str">
            <v>TERMINADO</v>
          </cell>
        </row>
        <row r="3638">
          <cell r="K3638">
            <v>2015002200003</v>
          </cell>
          <cell r="L3638" t="str">
            <v>FORTALECIMIENTO DE LA CALIDAD EDUCATIVA MEDIANTE LA INTERPRETACIÓN DE INSTRUMENTOS DE EVALUACIÓN ESCOLAR INTERNA TIPO SABER EN LOS ESTABLECIMIENTOS EDU. DEL DEPARTAMENTO DEL CESAR</v>
          </cell>
          <cell r="M3638">
            <v>100</v>
          </cell>
          <cell r="N3638">
            <v>98.03</v>
          </cell>
          <cell r="O3638" t="str">
            <v>TERMINADO</v>
          </cell>
        </row>
        <row r="3639">
          <cell r="K3639">
            <v>2015002200004</v>
          </cell>
          <cell r="L3639" t="str">
            <v>CONSTRUCCIÓN DE PAVIMENTO EN CONCRETO RÍGIDO EN DIFERENTES SECTORES UBICADOS EN LA CABECERA URBANA DEL MUNICIPIO DE TAMALAMEQUE DEPARTAMENTO DEL CESAR</v>
          </cell>
          <cell r="M3639">
            <v>100</v>
          </cell>
          <cell r="N3639">
            <v>85.62</v>
          </cell>
          <cell r="O3639" t="str">
            <v>TERMINADO</v>
          </cell>
        </row>
        <row r="3640">
          <cell r="K3640">
            <v>2015002200008</v>
          </cell>
          <cell r="L3640" t="str">
            <v>CONSTRUCCIÓN OBRA NUEVA DEL HOSPITAL SAN ROQUE EN EL MUNICIPIO DE EL COPEY EN EL DEPARTAMENTO DEL CESAR.</v>
          </cell>
          <cell r="M3640">
            <v>23.92</v>
          </cell>
          <cell r="N3640">
            <v>44.42</v>
          </cell>
          <cell r="O3640" t="str">
            <v>CONTRATADO EN EJECUCIÓN</v>
          </cell>
        </row>
        <row r="3641">
          <cell r="K3641">
            <v>2015002200009</v>
          </cell>
          <cell r="L3641" t="str">
            <v>CONSTRUCCIÓN DE PAVIMENTO EN CONCRETO HIDRÁULICO DE LA CALLE 4 ENTRE CARRERA 1 Y 3, CALLE 7 ENTRE CARRERA 6 Y 12, CARRERA 2 ENTRE CALLE 4 Y 5, Y CARRERA 8 ENTRE CALLE 12 Y 17 EN LA CABECERA MUNICIPAL DE CHIMICHAGUA - CESAR</v>
          </cell>
          <cell r="M3641">
            <v>100</v>
          </cell>
          <cell r="N3641">
            <v>90</v>
          </cell>
          <cell r="O3641" t="str">
            <v>TERMINADO</v>
          </cell>
        </row>
        <row r="3642">
          <cell r="K3642">
            <v>2015002200010</v>
          </cell>
          <cell r="L3642" t="str">
            <v>SUBSIDIO EN ESPECIE PARA MEJORAMIENTO DE VIVIENDA DE MADRES COMUNITARIAS EN EL MUNICIPIO AGUACHICA DEPARTAMENTO DEL CESAR</v>
          </cell>
          <cell r="M3642">
            <v>86.31</v>
          </cell>
          <cell r="N3642">
            <v>91.99</v>
          </cell>
          <cell r="O3642" t="str">
            <v>CONTRATADO EN EJECUCIÓN</v>
          </cell>
        </row>
        <row r="3643">
          <cell r="K3643">
            <v>2015002200011</v>
          </cell>
          <cell r="L3643" t="str">
            <v>ESTUDIOS Y DISEÑOS ARQUITECTÓNICOS Y CIVILES PARA LA CONSTRUCCIÓN DE LA SEGUNDA ETAPA DE LA UNIVERSIDAD NACIONAL, CAMPUS CESAR EN LA PAZ Y PARA EL CAMPUS DE LA UNIVERSIDAD POPULAR DEL CESAR, SEDE AGUACHICA.</v>
          </cell>
          <cell r="M3643">
            <v>86.29</v>
          </cell>
          <cell r="N3643">
            <v>70.59</v>
          </cell>
          <cell r="O3643" t="str">
            <v>CONTRATADO EN EJECUCIÓN</v>
          </cell>
        </row>
        <row r="3644">
          <cell r="K3644">
            <v>2015002200013</v>
          </cell>
          <cell r="L3644" t="str">
            <v>DESARROLLO DE OBRAS COMPLEMENTARIAS PARA LA CONSTRUCCIÓN Y DOTACIÓN AL CAMPUS CESAR UNIVERSIDAD NACIONAL DE COLOMBIA, EN EL MUNICIPIO DE LA PAZ, DEPARTAMENTO DEL CESAR</v>
          </cell>
          <cell r="M3644">
            <v>18.420000000000002</v>
          </cell>
          <cell r="N3644">
            <v>41.97</v>
          </cell>
          <cell r="O3644" t="str">
            <v>CONTRATADO EN EJECUCIÓN</v>
          </cell>
        </row>
        <row r="3645">
          <cell r="K3645">
            <v>2015002200014</v>
          </cell>
          <cell r="L3645" t="str">
            <v>FORTALECIMIENTO A LA CALIDAD EDUCATIVA, EN PRACTICAS PEDAGÓGICAS PARA JÓVENES Y ADULTOS DE LOS GRADOS 12 Y 13 Y COMPLEMENTO A LA CANASTA EDUACTIVA PARA LOS CICLOS DEL 2 AL 6, EN EL DEPARTAMENTO DEL CESAR.</v>
          </cell>
          <cell r="M3645">
            <v>99.86</v>
          </cell>
          <cell r="N3645">
            <v>99.83</v>
          </cell>
          <cell r="O3645" t="str">
            <v>TERMINADO</v>
          </cell>
        </row>
        <row r="3646">
          <cell r="K3646">
            <v>2016000020005</v>
          </cell>
          <cell r="L3646" t="str">
            <v>FORTALECIMIENTO DE LA RED DE TRANSPORTE ASISTENCIAL EN SALUD EN EL DEPARTAMENTO DEL CESAR, VIGENCIA 2016</v>
          </cell>
          <cell r="M3646">
            <v>0</v>
          </cell>
          <cell r="N3646">
            <v>0</v>
          </cell>
          <cell r="O3646" t="str">
            <v>EN PROCESO DE CONTRATACIÓN</v>
          </cell>
        </row>
        <row r="3647">
          <cell r="K3647">
            <v>2016000020011</v>
          </cell>
          <cell r="L3647" t="str">
            <v>CONSTRUCCIÓN DE PAVIMENTO EN CONCRETO RÍGIDO EN VÍAS URBANAS DE LOS MUNICIPIOS DE VALLEDUPAR, CHIRIGUANA, LA PAZ, EL PASO (CORREGIMIENTO DE LA LOMA), CHIMICHAGUA, SAN ALBERTO Y CODAZZI EN EL DEPARTAMENTO DEL CESAR</v>
          </cell>
          <cell r="M3647">
            <v>0</v>
          </cell>
          <cell r="N3647">
            <v>0</v>
          </cell>
          <cell r="O3647" t="str">
            <v>SIN CONTRATAR</v>
          </cell>
        </row>
        <row r="3648">
          <cell r="K3648">
            <v>2016002200001</v>
          </cell>
          <cell r="L3648" t="str">
            <v>MEJORAMIENTO DE LOS RESULTADOS DE PRUEBAS SABER ATRAVÉS DE INSTRUMENTOS DE EVALUACIÓN ESCOLAR INTERNA EN LOS ESTABLECIMIENTOS EDUCATIVOS OFICIALES EN EL DEPARTAMENTO DEL CESAR</v>
          </cell>
          <cell r="M3648">
            <v>40</v>
          </cell>
          <cell r="N3648">
            <v>60.15</v>
          </cell>
          <cell r="O3648" t="str">
            <v>CONTRATADO EN EJECUCIÓN</v>
          </cell>
        </row>
        <row r="3649">
          <cell r="K3649">
            <v>2016002200004</v>
          </cell>
          <cell r="L3649" t="str">
            <v>APOYO A NORMALES SUPERIORES E INSTITUCIONES CON CICLOS COMPLEMENTARIOS (12 Y 13) Y CICLOS DEL 2 AL 6 EN COMPLEMENTO A LA CANASTA EDUCATIVA EN EL DEPARTAMENTO DEL  CESAR, VIGENCIA 2016</v>
          </cell>
          <cell r="M3649">
            <v>0</v>
          </cell>
          <cell r="N3649">
            <v>0</v>
          </cell>
          <cell r="O3649" t="str">
            <v>SIN CONTRATAR</v>
          </cell>
        </row>
        <row r="3650">
          <cell r="K3650">
            <v>2016002200005</v>
          </cell>
          <cell r="L3650" t="str">
            <v>FORTALECIMIENTO DE COMPETENCIAS COMUNCIATIVAS DE IDIOMA INGLÉS EN DOCENTES Y ESTUDIANTES DEL DEPARTAMENTO, CESAR, CARIBE</v>
          </cell>
          <cell r="M3650">
            <v>28.02</v>
          </cell>
          <cell r="N3650">
            <v>33.75</v>
          </cell>
          <cell r="O3650" t="str">
            <v>CONTRATADO EN EJECUCIÓN</v>
          </cell>
        </row>
        <row r="3651">
          <cell r="K3651">
            <v>2016002200006</v>
          </cell>
          <cell r="L3651" t="str">
            <v>FORTALECIMIENTO DE LAS CONDICIONES DE VIDA DEL ADULTO MAYOR EN EL DEPARTAMENTO DEL CESAR</v>
          </cell>
          <cell r="M3651">
            <v>51.54</v>
          </cell>
          <cell r="N3651">
            <v>52.66</v>
          </cell>
          <cell r="O3651" t="str">
            <v>CONTRATADO EN EJECUCIÓN</v>
          </cell>
        </row>
        <row r="3652">
          <cell r="K3652">
            <v>2016002200007</v>
          </cell>
          <cell r="L3652" t="str">
            <v>ADQUISICIÓN DE LA DOTACIÓN DE MOBILIARIO ESCOLAR, PARA EL CENTRO INTEGRAL EDUCATIVO CIE AGUSTÍN CODAZZI, EN EL MUNICIPIO DE AGUSTÍN CODAZZI DEPARTAMENTO DEL CESAR</v>
          </cell>
          <cell r="M3652">
            <v>100</v>
          </cell>
          <cell r="N3652">
            <v>71.86</v>
          </cell>
          <cell r="O3652" t="str">
            <v>TERMINADO</v>
          </cell>
        </row>
        <row r="3653">
          <cell r="K3653">
            <v>2016002200008</v>
          </cell>
          <cell r="L3653" t="str">
            <v>APOYO A LA POBLACIÓN VULNERABLE PARA EL ACCESO A LA EDUCACIÓN SUPERIOR A TRAVÉS DE FEDESCESAR EN EL DEPARTAMENTO DEL CESAR</v>
          </cell>
          <cell r="M3653">
            <v>0</v>
          </cell>
          <cell r="N3653">
            <v>51.23</v>
          </cell>
          <cell r="O3653" t="str">
            <v>CONTRATADO EN EJECUCIÓN</v>
          </cell>
        </row>
        <row r="3654">
          <cell r="K3654">
            <v>2016002200010</v>
          </cell>
          <cell r="L3654" t="str">
            <v>ESTUDIOS Y DISEÑOS ETAPA II PARA REHABILITACIÓN Y PAVIMENTACIÓN DE LAS VÍAS SECUNDARIAS Y TERCIARIAS DEL DEPARTAMENTO DEL CESAR</v>
          </cell>
          <cell r="M3654">
            <v>0</v>
          </cell>
          <cell r="N3654">
            <v>29.99</v>
          </cell>
          <cell r="O3654" t="str">
            <v>CONTRATADO EN EJECUCIÓN</v>
          </cell>
        </row>
        <row r="3655">
          <cell r="K3655">
            <v>2016002200013</v>
          </cell>
          <cell r="L3655" t="str">
            <v>SERVICIO DE TRANSPORTE ESCOLAR PARA LOS NIÑOS, NIÑAS Y ADOLESCENTES EN  TODO EL DEPARTAMENTO DEL CESAR.</v>
          </cell>
          <cell r="M3655">
            <v>90</v>
          </cell>
          <cell r="N3655">
            <v>93.46</v>
          </cell>
          <cell r="O3655" t="str">
            <v>CONTRATADO EN EJECUCIÓN</v>
          </cell>
        </row>
        <row r="3656">
          <cell r="K3656">
            <v>2016002200017</v>
          </cell>
          <cell r="L3656" t="str">
            <v>ESTUDIOS Y DISEÑOS  PARA LA CONSTRUCCIÓN Y REMODELACIÓN DE LOS PARQUES: VILLATAXI, VILLA DARIANA, GARUPAL Y  PARQUE PRINCIPAL EN EL CORREGIMIENTO DE AGUAS BLANCAS EN EL MUNICIPIO DE VALLEDUPAR, DPTO DEL CESAR</v>
          </cell>
          <cell r="M3656">
            <v>0</v>
          </cell>
          <cell r="N3656">
            <v>0</v>
          </cell>
          <cell r="O3656" t="str">
            <v>SIN CONTRATAR</v>
          </cell>
        </row>
        <row r="3657">
          <cell r="K3657">
            <v>2016002200019</v>
          </cell>
          <cell r="L3657" t="str">
            <v>CONSTRUCCIÓN DE REDES DE ACUEDUCTO Y ALCANTARILLADO SANITARIO DE LA CR 27 DESDE LA CL 44 HASTA LA URB LORENZO MORALES, Y DE LA RED DE AGUAS LLUVIAS DE LA CR 27 ENTRE CL 44 Y CAÑO EL MAMON, MUNICIPIO DE VALLEDUPAR</v>
          </cell>
          <cell r="M3657">
            <v>0</v>
          </cell>
          <cell r="N3657">
            <v>0</v>
          </cell>
          <cell r="O3657" t="str">
            <v>SIN CONTRATAR</v>
          </cell>
        </row>
        <row r="3658">
          <cell r="K3658">
            <v>2016002200020</v>
          </cell>
          <cell r="L3658" t="str">
            <v>APOYO AL PROCESO DE TITULACIÓN DE BIENES FISCALES URBANOS OCUPADOS CON VIVENDA DE INTERÉS SOCIAL EN LOS MUNICIPIOS DEL DEPARTAMENTO DEL CESAR</v>
          </cell>
          <cell r="M3658">
            <v>0</v>
          </cell>
          <cell r="N3658">
            <v>0</v>
          </cell>
          <cell r="O3658" t="str">
            <v>SIN CONTRATAR</v>
          </cell>
        </row>
        <row r="3659">
          <cell r="K3659">
            <v>2016002200012</v>
          </cell>
          <cell r="L3659" t="str">
            <v>ESTUDIOS Y DISEÑOS INTEGRALES DE ARQUITECTURA E INGENIERÍA PARA LA CONSTRUCCIÓN DEL SISTEMA VIAL Y DE MOVILIDAD EN LA ZONA URBANA VALLEDUPAR, CESAR, CARIBE</v>
          </cell>
          <cell r="M3659">
            <v>0</v>
          </cell>
          <cell r="N3659">
            <v>0</v>
          </cell>
          <cell r="O3659" t="str">
            <v>EN PROCESO DE CONTRATACIÓN</v>
          </cell>
        </row>
        <row r="3660">
          <cell r="K3660">
            <v>2016002200016</v>
          </cell>
          <cell r="L3660" t="str">
            <v>APOYO AL SUBSIDIO DEL PROYECTO VIPA  RESIDENCIAL PARQUE DE BOLIVAR - LEANDRO DIAZ  MUNICIPIO DE VALLEDUPAR, CESAR</v>
          </cell>
          <cell r="M3660">
            <v>0</v>
          </cell>
          <cell r="N3660">
            <v>50</v>
          </cell>
          <cell r="O3660" t="str">
            <v>CONTRATADO EN EJECUCIÓN</v>
          </cell>
        </row>
        <row r="3661">
          <cell r="K3661">
            <v>2016002200018</v>
          </cell>
          <cell r="L3661" t="str">
            <v>ESTUDIOS Y DISEÑOS INTEGRALES DE ARQUITECTURA E INGENIERÍA PARA LA CONSTRUCCIÓN DE PROYECTOS ESTRATEGICOS DEL MUNICIPIO DE VALLEDUPAR, CESAR</v>
          </cell>
          <cell r="M3661">
            <v>0</v>
          </cell>
          <cell r="N3661">
            <v>0</v>
          </cell>
          <cell r="O3661" t="str">
            <v>SIN CONTRATAR</v>
          </cell>
        </row>
        <row r="3662">
          <cell r="K3662">
            <v>2013201750001</v>
          </cell>
          <cell r="L3662" t="str">
            <v>CONSTRUCCIÓN DE PAVIMENTO EN CONCRETO HIDRAÚLICO SOBRE LAS CALLES 4,12 Y 13  Y SOBRE LAS CARRERAS 4,5,6 Y 7 EN LA CABECERA MUNICIPAL DE CHIMICHAGUA,  DEPARTAMENTO DEL CESAR</v>
          </cell>
          <cell r="M3662">
            <v>100</v>
          </cell>
          <cell r="N3662">
            <v>100</v>
          </cell>
          <cell r="O3662" t="str">
            <v>CERRADO</v>
          </cell>
        </row>
        <row r="3663">
          <cell r="K3663">
            <v>2014201750001</v>
          </cell>
          <cell r="L3663" t="str">
            <v>CONSTRUCCIÓN DE REDES ELÉCTRICAS DE MEDIA Y BAJA TENSION DE LA VEREDA JILIABA, EN EL MUNICIPIO DE CHIMICHAGUA DEPARTAMENTO  DEL  CESAR</v>
          </cell>
          <cell r="M3663">
            <v>100</v>
          </cell>
          <cell r="N3663">
            <v>99.52</v>
          </cell>
          <cell r="O3663" t="str">
            <v>TERMINADO</v>
          </cell>
        </row>
        <row r="3664">
          <cell r="K3664">
            <v>2014201750002</v>
          </cell>
          <cell r="L3664" t="str">
            <v>CONSTRUCCIÓN DE CONEXIONES DOMICILIARIAS DE GAS NATURAL PARA USUARIOS DEL MUNICIPIO DE CHIMICHAGUA CESAR</v>
          </cell>
          <cell r="M3664">
            <v>95.67</v>
          </cell>
          <cell r="N3664">
            <v>100</v>
          </cell>
          <cell r="O3664" t="str">
            <v>CONTRATADO EN EJECUCIÓN</v>
          </cell>
        </row>
        <row r="3665">
          <cell r="K3665">
            <v>2015201750001</v>
          </cell>
          <cell r="L3665" t="str">
            <v>ESTUDIOS Y DISEÑOS DE ARQUITECTURA E INGENIERIA PARA LA CONSTRUCCIÒN DE  UN PARQUE RECREATIVO CULTURAL EN LOS CORREGIMIENTOS DE SOLEDAD Y EL GUAMO CHIMICHAGUA, CESAR</v>
          </cell>
          <cell r="M3665">
            <v>100</v>
          </cell>
          <cell r="N3665">
            <v>99.99</v>
          </cell>
          <cell r="O3665" t="str">
            <v>CERRADO</v>
          </cell>
        </row>
        <row r="3666">
          <cell r="K3666">
            <v>2015201750002</v>
          </cell>
          <cell r="L3666" t="str">
            <v>CONSTRUCCIÓN DE REDES ELÉCTRICAS DE MEDIA Y BAJA TENSION DE LA VEREDA EL ALUMINIO, EN EL MUNICIPIO DE CHIMICHAGUA DEPARTAMENTO  DEL  CESAR</v>
          </cell>
          <cell r="M3666">
            <v>91.46</v>
          </cell>
          <cell r="N3666">
            <v>92.03</v>
          </cell>
          <cell r="O3666" t="str">
            <v>CONTRATADO EN EJECUCIÓN</v>
          </cell>
        </row>
        <row r="3667">
          <cell r="K3667">
            <v>2013201780001</v>
          </cell>
          <cell r="L3667" t="str">
            <v>CONSTRUCCIÓN DE OBRAS DE URBANISMO EN LA CALLE 6 ENTRE CARRERA 1 Y 6A EN LA CABECERA URBANA DEL MUNICIPIO DE CHIRIGUANÁ, CESAR, CARIBE</v>
          </cell>
          <cell r="M3667">
            <v>100</v>
          </cell>
          <cell r="N3667">
            <v>98.84</v>
          </cell>
          <cell r="O3667" t="str">
            <v>PARA CIERRE</v>
          </cell>
        </row>
        <row r="3668">
          <cell r="K3668">
            <v>2013201780002</v>
          </cell>
          <cell r="L3668" t="str">
            <v>CONSTRUCCIÓN DE SETENTA Y CINCO UNIDADES DE VIVIENDA DE INTERES SOCIAL EN SITIO PROPIOS LOCALIZADOS EN LA CABECERA URBANA MUNICIPAL CHIRIGUANÁ, CESAR, CARIBE</v>
          </cell>
          <cell r="M3668">
            <v>100</v>
          </cell>
          <cell r="N3668">
            <v>94.35</v>
          </cell>
          <cell r="O3668" t="str">
            <v>PARA CIERRE</v>
          </cell>
        </row>
        <row r="3669">
          <cell r="K3669">
            <v>2013201780003</v>
          </cell>
          <cell r="L3669" t="str">
            <v>CONSTRUCCIÓN DE VIAS EN CONCRETO RIGIDO E INTERVENCIÓN URBANISTICA EN  LA CABECERA DEL MUNICIPIO DE CHIRIGUANÁ, CESAR, CARIBE</v>
          </cell>
          <cell r="M3669">
            <v>100</v>
          </cell>
          <cell r="N3669">
            <v>100</v>
          </cell>
          <cell r="O3669" t="str">
            <v>TERMINADO</v>
          </cell>
        </row>
        <row r="3670">
          <cell r="K3670">
            <v>2013201780005</v>
          </cell>
          <cell r="L3670" t="str">
            <v>CONSTRUCCIÓN DE VILLA OLIMPICA CAMPO SOTO EN LA CEBECERA MUNICIPAL DE CHIRIGUANÁ, CESAR, CARIBE</v>
          </cell>
          <cell r="M3670">
            <v>100</v>
          </cell>
          <cell r="N3670">
            <v>96.06</v>
          </cell>
          <cell r="O3670" t="str">
            <v>TERMINADO</v>
          </cell>
        </row>
        <row r="3671">
          <cell r="K3671">
            <v>2013201780006</v>
          </cell>
          <cell r="L3671" t="str">
            <v>CONSTRUCCIÓN DE UN PARQUE RECREATIVO, UBICADO EN TRE LAS CALLES 4 Y 5A Y LAS CARRERAS 7 Y 8 EN LA CABECERA MUNICIPAL DE CHIRIGUANÁ, CESAR, CARIBE</v>
          </cell>
          <cell r="M3671">
            <v>99.89</v>
          </cell>
          <cell r="N3671">
            <v>96.49</v>
          </cell>
          <cell r="O3671" t="str">
            <v>PARA CIERRE</v>
          </cell>
        </row>
        <row r="3672">
          <cell r="K3672">
            <v>2013201780007</v>
          </cell>
          <cell r="L3672" t="str">
            <v>CONSTRUCCIÓN DE PARQUE DE LA IGLESIA EN EL CORREGIMIENTO DE LA SIERRA DEL MUNICIPIO DE CHIRIGUANÁ, CESAR, CARIBE</v>
          </cell>
          <cell r="M3672">
            <v>100</v>
          </cell>
          <cell r="N3672">
            <v>88.39</v>
          </cell>
          <cell r="O3672" t="str">
            <v>PARA CIERRE</v>
          </cell>
        </row>
        <row r="3673">
          <cell r="K3673">
            <v>2013201780008</v>
          </cell>
          <cell r="L3673" t="str">
            <v>ESTUDIOS Y DISEÑOS ARQUITECTONICOS Y DE INGENIERIA PARA LA CONSTRUCCION DEL PARQUE LAS MERCEDES Y EL  PARQUE LINEAL DE ACCESO A CHIRIGUANÁ, CESAR, CARIBE</v>
          </cell>
          <cell r="M3673">
            <v>100</v>
          </cell>
          <cell r="N3673">
            <v>99.96</v>
          </cell>
          <cell r="O3673" t="str">
            <v>PARA CIERRE</v>
          </cell>
        </row>
        <row r="3674">
          <cell r="K3674">
            <v>2013201780009</v>
          </cell>
          <cell r="L3674" t="str">
            <v>ESTUDIOS Y DISEÑOS ARQUITECTONICOS Y DE INGENIERIA PARA LA CONSTRUCCIÓN DE LA TERMINAL DE TRANSPORTE TERRESTRE DEL MUNICIPIO DE CHIRIGUANÁ, CESAR, CARIBE</v>
          </cell>
          <cell r="M3674">
            <v>100</v>
          </cell>
          <cell r="N3674">
            <v>93.02</v>
          </cell>
          <cell r="O3674" t="str">
            <v>PARA CIERRE</v>
          </cell>
        </row>
        <row r="3675">
          <cell r="K3675">
            <v>2013201780010</v>
          </cell>
          <cell r="L3675" t="str">
            <v>ACTUALIZACIÓN REVISIÓN Y AJUSTE GENERAL DEL PLAN BÁSICO DE ORDENAMIENTO TERRITORIAL (PBOT) DEL  MUNICIPIO DE CHIRIGUANÁ, CESAR, CARIBE</v>
          </cell>
          <cell r="M3675">
            <v>100</v>
          </cell>
          <cell r="N3675">
            <v>90.1</v>
          </cell>
          <cell r="O3675" t="str">
            <v>PARA CIERRE</v>
          </cell>
        </row>
        <row r="3676">
          <cell r="K3676">
            <v>2013201780012</v>
          </cell>
          <cell r="L3676" t="str">
            <v>INVENTARIO DEL CATASTRO DE REDES DEL SISTEMA DE ACUEDUCTO Y ALCANTARILLADO DE LA CABECERA DEL MUNICIPIO DE CHIRIGUANÁ, CESAR, CARIBE</v>
          </cell>
          <cell r="M3676">
            <v>100</v>
          </cell>
          <cell r="N3676">
            <v>99.98</v>
          </cell>
          <cell r="O3676" t="str">
            <v>PARA CIERRE</v>
          </cell>
        </row>
        <row r="3677">
          <cell r="K3677">
            <v>2013201780013</v>
          </cell>
          <cell r="L3677" t="str">
            <v>CONSTRUCCIÓN DE VÍAS EN CONCRETO RÍGIDO DE LA CL 7 ENTRE CR 2 Y 5, CL 12 ENTRE CR 5 Y 6, CR 2 ENTRE CL 7 Y 9, CR 3 Y 4 ENTRE CL 7 Y 12 DEL CORREGIMIENTO RINCONHONDO, CHIRIGUANÁ, CESAR, CARIBE</v>
          </cell>
          <cell r="M3677">
            <v>99.65</v>
          </cell>
          <cell r="N3677">
            <v>99.32</v>
          </cell>
          <cell r="O3677" t="str">
            <v>PARA CIERRE</v>
          </cell>
        </row>
        <row r="3678">
          <cell r="K3678">
            <v>2014201780001</v>
          </cell>
          <cell r="L3678" t="str">
            <v>CONSTRUCCIÓN DE VÍAS EN CONCRETO RÍGIDO E INTERVENCIÓN URBANÍSTICA EN LA CABECERA DEL MUNICIPIO DE CHIRIGUANÁ DEPARTAMENTO DEL CESAR  II ETAPA</v>
          </cell>
          <cell r="M3678">
            <v>99.81</v>
          </cell>
          <cell r="N3678">
            <v>100</v>
          </cell>
          <cell r="O3678" t="str">
            <v>TERMINADO</v>
          </cell>
        </row>
        <row r="3679">
          <cell r="K3679">
            <v>2014201780002</v>
          </cell>
          <cell r="L3679" t="str">
            <v>CONSTRUCCIÓN DE PAVIMENTO EN CONCRETO HIDRAULICO EN LOS SECTORES DE LA CALLE 8 ENTRE CARRERA 2 Y CARRERA 6 Y CALLE 7 ENTRE CARRERA 6 Y CARRERA 5 DEL CORREGIMIENTO DE RINCONHONDO MUNICIPIO DE CHIRIGUANÁ, CESAR, CARIBE</v>
          </cell>
          <cell r="M3679">
            <v>100</v>
          </cell>
          <cell r="N3679">
            <v>99.82</v>
          </cell>
          <cell r="O3679" t="str">
            <v>PARA CIERRE</v>
          </cell>
        </row>
        <row r="3680">
          <cell r="K3680">
            <v>2014201780003</v>
          </cell>
          <cell r="L3680" t="str">
            <v>ASISTENCIA NUTRICIONAL Y SEGURIDAD ALIMENTARIA PARA NIÑOS Y NIÑAS DE LA PRIMERA INFANCIA, MADRES GESTANTES Y LACTANTES EN CHIRIGUANÁ, CESAR, CARIBE</v>
          </cell>
          <cell r="M3680">
            <v>100</v>
          </cell>
          <cell r="N3680">
            <v>90.95</v>
          </cell>
          <cell r="O3680" t="str">
            <v>PARA CIERRE</v>
          </cell>
        </row>
        <row r="3681">
          <cell r="K3681">
            <v>2015201780001</v>
          </cell>
          <cell r="L3681" t="str">
            <v>CONSTRUCCIÓN DE VIAS EN CONCRETO RIGIDO Y OBRAS ANEXAS EN EL CORREGIMIENTO DE RINCONHONDO DEL MUNICIPIO DE CHIRIGUANÁ DEPARTAMENTO DEL CESAR</v>
          </cell>
          <cell r="M3681">
            <v>100</v>
          </cell>
          <cell r="N3681">
            <v>99.19</v>
          </cell>
          <cell r="O3681" t="str">
            <v>TERMINADO</v>
          </cell>
        </row>
        <row r="3682">
          <cell r="K3682">
            <v>2015201780002</v>
          </cell>
          <cell r="L3682" t="str">
            <v>CONSTRUCCIÓN DEL PARQUE LAS MERCEDES Y EL PARQUE LINEAL DE ACCESO DEL MUNICIPIO DE CHIRIGUANÁ  DEPARTAMENTO DEL CESAR</v>
          </cell>
          <cell r="M3682">
            <v>17.12</v>
          </cell>
          <cell r="N3682">
            <v>18.95</v>
          </cell>
          <cell r="O3682" t="str">
            <v>CONTRATADO EN EJECUCIÓN</v>
          </cell>
        </row>
        <row r="3683">
          <cell r="K3683">
            <v>2015201780003</v>
          </cell>
          <cell r="L3683" t="str">
            <v>CONSTRUCCIÓN DEL COLECTOR SUR DEL SISTEMA DE ALCANTARILLADO SANITARIO  DE LA CABECERA DEL MUNICIPIO DE CHIRIGUANÁ DEPARTAMENTO DEL CESAR</v>
          </cell>
          <cell r="M3683">
            <v>74.62</v>
          </cell>
          <cell r="N3683">
            <v>39.119999999999997</v>
          </cell>
          <cell r="O3683" t="str">
            <v>CONTRATADO EN EJECUCIÓN</v>
          </cell>
        </row>
        <row r="3684">
          <cell r="K3684">
            <v>2015201780004</v>
          </cell>
          <cell r="L3684" t="str">
            <v>CONSTRUCCIÓN DE PAVIMENTO EN CONCRETO RIGIDO Y ADECUACION DEL ESPACIO PUBLICO EN LA CABECERA DEL MUNICIPIO DE CHIRIGUANÁ DEPARTAMENTO DEL CESAR</v>
          </cell>
          <cell r="M3684">
            <v>38.29</v>
          </cell>
          <cell r="N3684">
            <v>37.700000000000003</v>
          </cell>
          <cell r="O3684" t="str">
            <v>CONTRATADO EN EJECUCIÓN</v>
          </cell>
        </row>
        <row r="3685">
          <cell r="K3685">
            <v>2015201780005</v>
          </cell>
          <cell r="L3685" t="str">
            <v>CONSTRUCCIÓN DE LA TERMINACION DE LA VIA QUE CONDUCE DESDE LA VEREDA AGUAS FRIAS HASTA LA CABECERA URBANA DEL MUNICIPIO DE CHIRIGUANÁ DEPARTAMENTO DEL CESAR</v>
          </cell>
          <cell r="M3685">
            <v>63.63</v>
          </cell>
          <cell r="N3685">
            <v>75.680000000000007</v>
          </cell>
          <cell r="O3685" t="str">
            <v>CONTRATADO EN EJECUCIÓN</v>
          </cell>
        </row>
        <row r="3686">
          <cell r="K3686">
            <v>2012202280001</v>
          </cell>
          <cell r="L3686" t="str">
            <v>ADECUACIÓN DEL ESPACIO PÚBLICO EN LA CALLE 13 DESDE LA TRONCAL HASTA LA CARRERA 7 DEL BARRIO SAN VICENTE EN EL MUNICIPIO DE CURUMANÍ, CESAR, CARIBE</v>
          </cell>
          <cell r="M3686">
            <v>100</v>
          </cell>
          <cell r="N3686">
            <v>99.99</v>
          </cell>
          <cell r="O3686" t="str">
            <v>CERRADO</v>
          </cell>
        </row>
        <row r="3687">
          <cell r="K3687">
            <v>2012202280002</v>
          </cell>
          <cell r="L3687" t="str">
            <v>DISEÑO CONSTRUCCION Y DOTACIÓN DEL CENTRO DE DESARROLLO INFANTIL PARA EL MUNICIPIO DE CURUMANÍ, CESAR, CARIBE</v>
          </cell>
          <cell r="M3687">
            <v>100</v>
          </cell>
          <cell r="N3687">
            <v>100</v>
          </cell>
          <cell r="O3687" t="str">
            <v>TERMINADO</v>
          </cell>
        </row>
        <row r="3688">
          <cell r="K3688">
            <v>2014202280001</v>
          </cell>
          <cell r="L3688" t="str">
            <v>ADECUACIÓN Y MANTENIMIENTO DE CANCHA DE FUTBOL Y PISTA ATLÉTICA DEL PARQUE DEPORTIVO Y RECREACIONAL, LA SANTÍSIMA TRINIDAD EN EL MUNICIPIO DE CURUMANÍ – CESAR</v>
          </cell>
          <cell r="M3688">
            <v>0</v>
          </cell>
          <cell r="N3688">
            <v>47.04</v>
          </cell>
          <cell r="O3688" t="str">
            <v>CONTRATADO EN EJECUCIÓN</v>
          </cell>
        </row>
        <row r="3689">
          <cell r="K3689">
            <v>2014202280002</v>
          </cell>
          <cell r="L3689" t="str">
            <v>ADQUISICIÓN DE UN VEHÍCULO DE BOMBEROS QUE PERMITA FORTALECER LA GESTIÓN INTEGRAL DEL RIESGO CONTRA INCENDIOS, RESCATES Y ATENCIÓN DE ACCIDENTES POR PARTE DEL CUERPO DE BOMBEROS VOLUNTARIOS DEL MUNICIPIO DE CURUMANÍ CESAR</v>
          </cell>
          <cell r="M3689">
            <v>100</v>
          </cell>
          <cell r="N3689">
            <v>100</v>
          </cell>
          <cell r="O3689" t="str">
            <v>CERRADO</v>
          </cell>
        </row>
        <row r="3690">
          <cell r="K3690">
            <v>2012202380001</v>
          </cell>
          <cell r="L3690" t="str">
            <v>CONSTRUCCIÓN DE UN CENTRO CULTURAL MUNICIPAL DE EL COPEY – CESAR</v>
          </cell>
          <cell r="M3690">
            <v>100</v>
          </cell>
          <cell r="N3690">
            <v>88.92</v>
          </cell>
          <cell r="O3690" t="str">
            <v>TERMINADO</v>
          </cell>
        </row>
        <row r="3691">
          <cell r="K3691">
            <v>2013202380001</v>
          </cell>
          <cell r="L3691" t="str">
            <v>CONSTRUCCIÓN DE UNA PLANTA DE SACRIFICIO PARA BOVINOS Y CAPRINOS EN EL MUNICIPIO DE EL COPEY -  CESAR</v>
          </cell>
          <cell r="M3691">
            <v>99.88</v>
          </cell>
          <cell r="N3691">
            <v>99.98</v>
          </cell>
          <cell r="O3691" t="str">
            <v>CERRADO</v>
          </cell>
        </row>
        <row r="3692">
          <cell r="K3692">
            <v>2013202380002</v>
          </cell>
          <cell r="L3692" t="str">
            <v>IMPLEMENTACIÓN DE REDES WIFI PARA LAS INSTITUCIONES EDUCATIVAS Y PUNTOS ESTRATÉGICOS DEL MUNICIPIO DE EL COPEY CESAR</v>
          </cell>
          <cell r="M3692">
            <v>99.87</v>
          </cell>
          <cell r="N3692">
            <v>100</v>
          </cell>
          <cell r="O3692" t="str">
            <v>CERRADO</v>
          </cell>
        </row>
        <row r="3693">
          <cell r="K3693">
            <v>2013202380003</v>
          </cell>
          <cell r="L3693" t="str">
            <v>DOTACIÓN E INSTALACION DE GIMNASIOS  BIOSALUDABLES Y PARQUES INFANTILES PARA PRACTICAR EL DEPORTE Y LA RECREACIÓN AL AIRE LIBRE EN EL MUNICIPIO DEL COPEY  DEPARTAMENTO DEL CESAR</v>
          </cell>
          <cell r="M3693">
            <v>100</v>
          </cell>
          <cell r="N3693">
            <v>99.99</v>
          </cell>
          <cell r="O3693" t="str">
            <v>CERRADO</v>
          </cell>
        </row>
        <row r="3694">
          <cell r="K3694">
            <v>2014202380001</v>
          </cell>
          <cell r="L3694" t="str">
            <v>SUSTITUCIÓN DE VIVIENDA EN MATERIALES NO CONVENCIONALES  PARA FAMILIAS VULNERABLES  MUNICIPIO EL COPEY - CESAR</v>
          </cell>
          <cell r="M3694">
            <v>100</v>
          </cell>
          <cell r="N3694">
            <v>100</v>
          </cell>
          <cell r="O3694" t="str">
            <v>TERMINADO</v>
          </cell>
        </row>
        <row r="3695">
          <cell r="K3695">
            <v>2015202380001</v>
          </cell>
          <cell r="L3695" t="str">
            <v>SUMINISTRO E INSTALACIÓN DE SEÑALES DE TRANSITO PARA EL CASCO URBANO DEL MUNICIPIO DE EL COPEY DEPARTAMENTO DE EL CESAR.</v>
          </cell>
          <cell r="M3695">
            <v>100</v>
          </cell>
          <cell r="N3695">
            <v>99.68</v>
          </cell>
          <cell r="O3695" t="str">
            <v>TERMINADO</v>
          </cell>
        </row>
        <row r="3696">
          <cell r="K3696">
            <v>2012202500001</v>
          </cell>
          <cell r="L3696" t="str">
            <v>CONSTRUCCIÓN Y AMPLIACION  DE LA FASE 2 DE LA  COBERTURA DEL  SISTEMA DE  ALCANTARILLADO SANITARIO EN EL CORREGIMIENTO DE LA LOMA EN EL PASO, CESAR, CARIBE</v>
          </cell>
          <cell r="M3696">
            <v>100</v>
          </cell>
          <cell r="N3696">
            <v>100</v>
          </cell>
          <cell r="O3696" t="str">
            <v>PARA CIERRE</v>
          </cell>
        </row>
        <row r="3697">
          <cell r="K3697">
            <v>2012202500002</v>
          </cell>
          <cell r="L3697" t="str">
            <v>APOYO TRANSPORTE ESCOLAR DE LOS NIÑAS Y NIÑOS DE LAS ZONAS ALEJADAS DEL MUNICIPIO DE EL PASO CESAR EL PASO, CESAR, CARIBE</v>
          </cell>
          <cell r="M3697">
            <v>99.78</v>
          </cell>
          <cell r="N3697">
            <v>89.29</v>
          </cell>
          <cell r="O3697" t="str">
            <v>PARA CIERRE</v>
          </cell>
        </row>
        <row r="3698">
          <cell r="K3698">
            <v>2012202500003</v>
          </cell>
          <cell r="L3698" t="str">
            <v>SUMINISTRO ALIMENTACIÓN ESCOLAR – PAE PARA NIÑOS, NIÑAS Y ADOLESCENTES MATRICULADOS EN LAS INSTITUCIONES EDUCATIVAS OFICIALES DE E EL PASO, CESAR, CARIBE</v>
          </cell>
          <cell r="M3698">
            <v>100</v>
          </cell>
          <cell r="N3698">
            <v>88.97</v>
          </cell>
          <cell r="O3698" t="str">
            <v>TERMINADO</v>
          </cell>
        </row>
        <row r="3699">
          <cell r="K3699">
            <v>2012202500004</v>
          </cell>
          <cell r="L3699" t="str">
            <v>CONSTRUCCIÓN DE PAVIMENTACIÓN EN CONCRETO RÍGIDO DE LAS  VÍAS EN EL CORREGIMIENTO DE CUATRO VIENTO EN EL MUNICIPIO DE EL PASO, DEPARTAMENTO DEL CESAR</v>
          </cell>
          <cell r="M3699">
            <v>100</v>
          </cell>
          <cell r="N3699">
            <v>100</v>
          </cell>
          <cell r="O3699" t="str">
            <v>TERMINADO</v>
          </cell>
        </row>
        <row r="3700">
          <cell r="K3700">
            <v>2012202500005</v>
          </cell>
          <cell r="L3700" t="str">
            <v>IMPLEMENTACIÓN DE PROGRAMAS PARA LA REDUCCIÓN DE LOS ÍNDICES DE MORBIMORTALIDAD Y DESNUTRICIÓN DE LA POBLACIÓN INFANTIL Y DE LAS MADRES GESTANTES Y LACTANTES  DEL MUNICIPIO DE EL PASO CESAR</v>
          </cell>
          <cell r="M3700">
            <v>100</v>
          </cell>
          <cell r="N3700">
            <v>98.56</v>
          </cell>
          <cell r="O3700" t="str">
            <v>TERMINADO</v>
          </cell>
        </row>
        <row r="3701">
          <cell r="K3701">
            <v>2013202500001</v>
          </cell>
          <cell r="L3701" t="str">
            <v>CAPACITACIÓN Y ENTRENAMIENTO EN OPERACIÓN DE MAQUINARIA PESADA PARA HABITANTES DEL MUNICIPIO EL PASO, CESAR, CARIBE</v>
          </cell>
          <cell r="M3701">
            <v>100</v>
          </cell>
          <cell r="N3701">
            <v>76.25</v>
          </cell>
          <cell r="O3701" t="str">
            <v>PARA CIERRE</v>
          </cell>
        </row>
        <row r="3702">
          <cell r="K3702">
            <v>2013202500002</v>
          </cell>
          <cell r="L3702" t="str">
            <v>CONSTRUCCIÓN DE PAVIMENTO EN CONCRETO RÍGIDO DE LA PROLONGACIÓN DE LA CALLE 3 HASTA EL EMPALME DEL PAVIMENTO EXISTENTE EN CRUCE VIEJO MUNICIPIO DE EL PASO, DEPARTAMENTO DEL CESAR</v>
          </cell>
          <cell r="M3702">
            <v>100</v>
          </cell>
          <cell r="N3702">
            <v>99.99</v>
          </cell>
          <cell r="O3702" t="str">
            <v>TERMINADO</v>
          </cell>
        </row>
        <row r="3703">
          <cell r="K3703">
            <v>2013202500003</v>
          </cell>
          <cell r="L3703" t="str">
            <v>CONSTRUCCIÓN DE CONEXIONES  DE GAS NATURAL PARA EL ESTRATO 1 EN LA ZONA URBANA Y  EL CORREGIMIENTO DE LA LOMA MUNICIPIO DE EL PASO, CESAR, CARIBE</v>
          </cell>
          <cell r="M3703">
            <v>99.65</v>
          </cell>
          <cell r="N3703">
            <v>96.04</v>
          </cell>
          <cell r="O3703" t="str">
            <v>TERMINADO</v>
          </cell>
        </row>
        <row r="3704">
          <cell r="K3704">
            <v>2013202500006</v>
          </cell>
          <cell r="L3704" t="str">
            <v>REMODELACIÓN DE LA PLAZA PRINCIPAL DE LA CABECERA MUNICIPAL DE EL MUNICIPIO DE EL PASO - CESAR</v>
          </cell>
          <cell r="M3704">
            <v>100</v>
          </cell>
          <cell r="N3704">
            <v>99.99</v>
          </cell>
          <cell r="O3704" t="str">
            <v>TERMINADO</v>
          </cell>
        </row>
        <row r="3705">
          <cell r="K3705">
            <v>2013202500007</v>
          </cell>
          <cell r="L3705" t="str">
            <v>CONSTRUCCIÓN DE PASES DE ALCANTARILLA EN LAS VIAS TERCIARIAS DEL MUNICIPIO DE EL PASO, DEPARTAMENTO DEL CESAR</v>
          </cell>
          <cell r="M3705">
            <v>100</v>
          </cell>
          <cell r="N3705">
            <v>100</v>
          </cell>
          <cell r="O3705" t="str">
            <v>TERMINADO</v>
          </cell>
        </row>
        <row r="3706">
          <cell r="K3706">
            <v>2013202500008</v>
          </cell>
          <cell r="L3706" t="str">
            <v>REMODELACIÓN LA PLAZA PRINCIPAL DE EL CORREGIMIENTO DE LA LOMA EN EL MUNICIPIO DE EL PASO - CESAR</v>
          </cell>
          <cell r="M3706">
            <v>100</v>
          </cell>
          <cell r="N3706">
            <v>98.09</v>
          </cell>
          <cell r="O3706" t="str">
            <v>TERMINADO</v>
          </cell>
        </row>
        <row r="3707">
          <cell r="K3707">
            <v>2015202500001</v>
          </cell>
          <cell r="L3707" t="str">
            <v>CONSTRUCCIÓN DEL CENTRO DE SALUD DE LA LOMA, MUNICIPIO DE EL PASO, CESAR</v>
          </cell>
          <cell r="M3707">
            <v>32.65</v>
          </cell>
          <cell r="N3707">
            <v>33.700000000000003</v>
          </cell>
          <cell r="O3707" t="str">
            <v>CONTRATADO EN EJECUCIÓN</v>
          </cell>
        </row>
        <row r="3708">
          <cell r="K3708">
            <v>2015202500002</v>
          </cell>
          <cell r="L3708" t="str">
            <v>CONSTRUCCIÓN DE PAVIMENTO EN CONCRETO RIGIDO EN DIFERENTES VIAS URBANAS  DEL  CORREGIMIENTO DE LA LOMA EN EL MUNICIPIO DEL PASO CESAR</v>
          </cell>
          <cell r="M3708">
            <v>100</v>
          </cell>
          <cell r="N3708">
            <v>99.97</v>
          </cell>
          <cell r="O3708" t="str">
            <v>TERMINADO</v>
          </cell>
        </row>
        <row r="3709">
          <cell r="K3709">
            <v>2015202500004</v>
          </cell>
          <cell r="L3709" t="str">
            <v>CONSTRUCCIÓN DE PAVIMENTO EN  CONCRETO RÍGIDO EN DIFERENTES SECTORES DEL CORREGIMIENTO DE LA LOMA EN EL MUNICIPIO DE EL PASO CESAR</v>
          </cell>
          <cell r="M3709">
            <v>99.5</v>
          </cell>
          <cell r="N3709">
            <v>99.92</v>
          </cell>
          <cell r="O3709" t="str">
            <v>TERMINADO</v>
          </cell>
        </row>
        <row r="3710">
          <cell r="K3710">
            <v>2015202500005</v>
          </cell>
          <cell r="L3710" t="str">
            <v>CONSTRUCCIÓN PAVIMENTACIÓN EN CONCRETO RÍGIDO DE VÍAS URBANAS EN LA CABECERA MUNICIPAL Y EL CORREGIMIENTOS DE EL CARMEN DEL MUNICIPIO DE EL PASO CESAR</v>
          </cell>
          <cell r="M3710">
            <v>57</v>
          </cell>
          <cell r="N3710">
            <v>67.77</v>
          </cell>
          <cell r="O3710" t="str">
            <v>CONTRATADO EN EJECUCIÓN</v>
          </cell>
        </row>
        <row r="3711">
          <cell r="K3711">
            <v>2012202950001</v>
          </cell>
          <cell r="L3711" t="str">
            <v>RECUPERACIÓN PARQUE SAN ANTONIO Y CONSTRUCCIÓN DEL PARQUE VILLA ESTADIO EN LA ZONA URBANA DEL MUNICIPIO DE GAMARRA, CESAR, CARIBE</v>
          </cell>
          <cell r="M3711">
            <v>100</v>
          </cell>
          <cell r="N3711">
            <v>99.32</v>
          </cell>
          <cell r="O3711" t="str">
            <v>TERMINADO</v>
          </cell>
        </row>
        <row r="3712">
          <cell r="K3712">
            <v>2013202950001</v>
          </cell>
          <cell r="L3712" t="str">
            <v>CONSTRUCCIÓN DE UNA CANCHA SINTETICA Y UN GIMNASIO BIOSALUDABLE EN EL BARRIO ARAUJO DEL MUNICIPIO DE GAMARRA, CESAR, CARIBE</v>
          </cell>
          <cell r="M3712">
            <v>100</v>
          </cell>
          <cell r="N3712">
            <v>99.98</v>
          </cell>
          <cell r="O3712" t="str">
            <v>CERRADO</v>
          </cell>
        </row>
        <row r="3713">
          <cell r="K3713">
            <v>2013202950004</v>
          </cell>
          <cell r="L3713" t="str">
            <v>ACTUALIZACIÓN DEL ESQUEMA DE ORDENAMIENTO TERRITORIAL (E.O.T) DELMUNICIOPIO DE GAMARRA, CESAR, CARIBE</v>
          </cell>
          <cell r="M3713">
            <v>52</v>
          </cell>
          <cell r="N3713">
            <v>35.590000000000003</v>
          </cell>
          <cell r="O3713" t="str">
            <v>CONTRATADO EN EJECUCIÓN</v>
          </cell>
        </row>
        <row r="3714">
          <cell r="K3714">
            <v>2014202950001</v>
          </cell>
          <cell r="L3714" t="str">
            <v>CONSTRUCCIÓN DE DOS PARQUES EN EL CASCO URBANO DEL MUNICIPIO DE GAMARRA, CESAR</v>
          </cell>
          <cell r="M3714">
            <v>100</v>
          </cell>
          <cell r="N3714">
            <v>89.74</v>
          </cell>
          <cell r="O3714" t="str">
            <v>TERMINADO</v>
          </cell>
        </row>
        <row r="3715">
          <cell r="K3715">
            <v>2014202950002</v>
          </cell>
          <cell r="L3715" t="str">
            <v>CONSTRUCCIÓN DE LAS INSTALACIONES DE LA DEFENSA CIVIL DEL MUNICIPIO DE GAMARRA, CESAR</v>
          </cell>
          <cell r="M3715">
            <v>100</v>
          </cell>
          <cell r="N3715">
            <v>0</v>
          </cell>
          <cell r="O3715" t="str">
            <v>TERMINADO</v>
          </cell>
        </row>
        <row r="3716">
          <cell r="K3716">
            <v>2015202950001</v>
          </cell>
          <cell r="L3716" t="str">
            <v>CONSTRUCCIÓN DE 32 VIVIENDAS DE INTERES PRIORITARIO EN LA URBANIZACION BRISAS DEL MAGDALENA EN EL CASCO URBANO DEL MUNICIPIO DE GAMARRA, CESAR</v>
          </cell>
          <cell r="M3716">
            <v>81.25</v>
          </cell>
          <cell r="N3716">
            <v>61.69</v>
          </cell>
          <cell r="O3716" t="str">
            <v>CONTRATADO EN EJECUCIÓN</v>
          </cell>
        </row>
        <row r="3717">
          <cell r="K3717">
            <v>2013203100001</v>
          </cell>
          <cell r="L3717" t="str">
            <v>MEJORAMIENTO DE VIAS URBANAS MEDIANTE PAVIMENTACION EN CONCRETO RIGIDO Y REPOSICION DE REDES DE ALCANTARILLADO EN EL MUNICIPIO DE GONZALEZ - CESAR</v>
          </cell>
          <cell r="M3717">
            <v>100</v>
          </cell>
          <cell r="N3717">
            <v>99.73</v>
          </cell>
          <cell r="O3717" t="str">
            <v>PARA CIERRE</v>
          </cell>
        </row>
        <row r="3718">
          <cell r="K3718">
            <v>2013203100002</v>
          </cell>
          <cell r="L3718" t="str">
            <v>REHABILITACIÓN MEDIANTE CONSTRUCCIÓN DE PLACA HUELLA Y CUNETAS REVESTIDAS EN CONCRETO EN LA VÍA TERCIARIA QUE COMUNICA GONZALEZ CON EL CORREGIMIENTO DE BUJARAVITA DEL MUNICIPIO DE GONZÁLEZ - CESAR</v>
          </cell>
          <cell r="M3718">
            <v>100</v>
          </cell>
          <cell r="N3718">
            <v>99.73</v>
          </cell>
          <cell r="O3718" t="str">
            <v>PARA CIERRE</v>
          </cell>
        </row>
        <row r="3719">
          <cell r="K3719">
            <v>2013203100003</v>
          </cell>
          <cell r="L3719" t="str">
            <v>CONSTRUCCIÓN DE PAVIMENTO EN PLACA HUELLA, MUROS DE CONTENCION EN GAVIONES Y ACCESOS PEATONALES DE LA CALLE 4 SECTOR BARRIO CAOL I Y CARRERA 1 SECTOR ESTACION DE POLICIA DEL MUNICIPIO DE GONZÁLEZ DEPARTAMENTO DEL CESAR</v>
          </cell>
          <cell r="M3719">
            <v>100</v>
          </cell>
          <cell r="N3719">
            <v>99.98</v>
          </cell>
          <cell r="O3719" t="str">
            <v>PARA CIERRE</v>
          </cell>
        </row>
        <row r="3720">
          <cell r="K3720">
            <v>2014203100001</v>
          </cell>
          <cell r="L3720" t="str">
            <v>REHABILITACIÓN MEDIANTE CONSTRUCCIÓN DE PLACA HUELLA Y CUNETAS REVESTIDAS EN CONCRETO EN LA VÍA AL CORREGIMIENTO DE BUJURIAMA DEL MUNICIPIO DE GONZÁLEZ DEPARTAMENTO DEL CESAR</v>
          </cell>
          <cell r="M3720">
            <v>100</v>
          </cell>
          <cell r="N3720">
            <v>99.99</v>
          </cell>
          <cell r="O3720" t="str">
            <v>PARA CIERRE</v>
          </cell>
        </row>
        <row r="3721">
          <cell r="K3721">
            <v>2015203100001</v>
          </cell>
          <cell r="L3721" t="str">
            <v>REHABILITACIÓN VIA URBANA DEL MALECOM Y LA VIA AL CORREGIMIENTO DE BURBURA MEDIANTE CONSTRUCCION DE PLACA HUELLAS EN EL MUNICIPIO DE GONZÁLEZ, CESAR</v>
          </cell>
          <cell r="M3721">
            <v>100</v>
          </cell>
          <cell r="N3721">
            <v>99.92</v>
          </cell>
          <cell r="O3721" t="str">
            <v>TERMINADO</v>
          </cell>
        </row>
        <row r="3722">
          <cell r="K3722">
            <v>2013203830001</v>
          </cell>
          <cell r="L3722" t="str">
            <v>MANTENIMIENTO Y REHABILITACIÓN CON CONSTRUCCIÓN DE PLACA HUELLA Y OBRAS DE ARTE EN LA VÍA AYACUCHO - 20 FEBRERO (K0+000 AL K1+490) LA GLORIA, CESAR, CARIBE</v>
          </cell>
          <cell r="M3722">
            <v>0</v>
          </cell>
          <cell r="N3722">
            <v>97.45</v>
          </cell>
          <cell r="O3722" t="str">
            <v>CONTRATADO EN EJECUCIÓN</v>
          </cell>
        </row>
        <row r="3723">
          <cell r="K3723">
            <v>2014203830001</v>
          </cell>
          <cell r="L3723" t="str">
            <v>CONSTRUCCIÓN DEL SISTEMA DE ELECTRIFICACION RURAL PARA LA VEREDA CALDERETA EN LA GLORIA CESAR</v>
          </cell>
          <cell r="M3723">
            <v>100</v>
          </cell>
          <cell r="N3723">
            <v>99.68</v>
          </cell>
          <cell r="O3723" t="str">
            <v>PARA CIERRE</v>
          </cell>
        </row>
        <row r="3724">
          <cell r="K3724">
            <v>2014203830002</v>
          </cell>
          <cell r="L3724" t="str">
            <v>CONSTRUCCIÓN DE CALZADA EN CONCRETO RIGIDO DE OBRAS DE ESPACIO URBANO  EN LAS DIFERENTES CALLES Y CARRERAS DEL CASCO URBANO DEL MUNICIPIO DE LA GLORIA DEPARTAMENTO DEL CESAR</v>
          </cell>
          <cell r="M3724">
            <v>100</v>
          </cell>
          <cell r="N3724">
            <v>99.51</v>
          </cell>
          <cell r="O3724" t="str">
            <v>TERMINADO</v>
          </cell>
        </row>
        <row r="3725">
          <cell r="K3725">
            <v>2014203830003</v>
          </cell>
          <cell r="L3725" t="str">
            <v>CONSTRUCCIÓN DE CERRAMIENTO PERIMETRAL Y RESTAURANTE ESCOLAR EN LA INSTITUCION EDUCATIVA NUESTRA SEÑORA DEL CARMEN EN EL CORREGIMIENTO DE LA MATA MUNICIPIO DE LA GLORIA CESAR</v>
          </cell>
          <cell r="M3725">
            <v>100</v>
          </cell>
          <cell r="N3725">
            <v>82.56</v>
          </cell>
          <cell r="O3725" t="str">
            <v>TERMINADO</v>
          </cell>
        </row>
        <row r="3726">
          <cell r="K3726">
            <v>2012204000001</v>
          </cell>
          <cell r="L3726" t="str">
            <v>ESTUDIOS Y DISEÑOS PARA LA OPTIMIZACIÓN Y/O CONSTRUCCIÓN DE ACUEDUCTOS RURALES UBICADOS EN LA SERRANÍA DEL PERIJÁ, MUNICIPIO DE LA JAGUA DE IBIRICO, CESAR, CARIBE</v>
          </cell>
          <cell r="M3726">
            <v>100</v>
          </cell>
          <cell r="N3726">
            <v>99.84</v>
          </cell>
          <cell r="O3726" t="str">
            <v>TERMINADO</v>
          </cell>
        </row>
        <row r="3727">
          <cell r="K3727">
            <v>2012204000002</v>
          </cell>
          <cell r="L3727" t="str">
            <v>REMODELACIÓN Y CONSTRUCCIÓN DE PARQUES BIOSALUDABLES Y RECREATIVOS DE LOS BARRIOS EL CENTRO Y 5 DE MARZO DEL MUNICIPIO DE LA JAGUA DE IBIRICO, CESAR, CARIBE</v>
          </cell>
          <cell r="M3727">
            <v>100</v>
          </cell>
          <cell r="N3727">
            <v>99.27</v>
          </cell>
          <cell r="O3727" t="str">
            <v>TERMINADO</v>
          </cell>
        </row>
        <row r="3728">
          <cell r="K3728">
            <v>2012204000003</v>
          </cell>
          <cell r="L3728" t="str">
            <v>CONSTRUCCIÓN IMPLEMENTACIÓN Y PUESTA EN MARCHA DE LA ESCOMBRERA MUNICIPAL DE LA JAGUA DE IBIRICO, CESAR, CARIBE</v>
          </cell>
          <cell r="M3728">
            <v>100</v>
          </cell>
          <cell r="N3728">
            <v>99.1</v>
          </cell>
          <cell r="O3728" t="str">
            <v>TERMINADO</v>
          </cell>
        </row>
        <row r="3729">
          <cell r="K3729">
            <v>2012204000004</v>
          </cell>
          <cell r="L3729" t="str">
            <v>ESTUDIOS Y DISEÑOS PARA LA CONSTRUCCIÓN Y/O ADECUACIÓN DE LAS ESCUELAS VEREDALES DEL MUNICIPIO DE LA JAGUA DE IBIRICO, CESAR, CARIBE</v>
          </cell>
          <cell r="M3729">
            <v>100</v>
          </cell>
          <cell r="N3729">
            <v>100</v>
          </cell>
          <cell r="O3729" t="str">
            <v>TERMINADO</v>
          </cell>
        </row>
        <row r="3730">
          <cell r="K3730">
            <v>2012204000005</v>
          </cell>
          <cell r="L3730" t="str">
            <v>ESTUDIOS Y DISEÑOS PARA LA REMODELACIÓN INTEGRAL DEL MATADERO DEL MUNICIPIO DE LA JAGUA DE IBIRICO, CESAR, CARIBE</v>
          </cell>
          <cell r="M3730">
            <v>100</v>
          </cell>
          <cell r="N3730">
            <v>100</v>
          </cell>
          <cell r="O3730" t="str">
            <v>TERMINADO</v>
          </cell>
        </row>
        <row r="3731">
          <cell r="K3731">
            <v>2012204000006</v>
          </cell>
          <cell r="L3731" t="str">
            <v>MEJORAMIENTO Y CONSTRUCCIÓN DE OBRAS COMPLEMENTARIAS DE LA VÍA VEREDA CAÑO ADENTRO, MUNICIPIO DE LA JAGUA DE IBIRICO, CESAR, CARIBE</v>
          </cell>
          <cell r="M3731">
            <v>100</v>
          </cell>
          <cell r="N3731">
            <v>99.93</v>
          </cell>
          <cell r="O3731" t="str">
            <v>TERMINADO</v>
          </cell>
        </row>
        <row r="3732">
          <cell r="K3732">
            <v>2013204000001</v>
          </cell>
          <cell r="L3732" t="str">
            <v>CONSTRUCCIÓN DE OBRAS DE GAVIÓN EN MURO LONGITUDINAL TIPO ESPIGÓN EN LAS MARGENES DEL RÍO SORORIA DEL MUNICIPIO DE LA JAGUA DE IBIRICO, CESAR, CARIBE</v>
          </cell>
          <cell r="M3732">
            <v>100</v>
          </cell>
          <cell r="N3732">
            <v>100</v>
          </cell>
          <cell r="O3732" t="str">
            <v>CERRADO</v>
          </cell>
        </row>
        <row r="3733">
          <cell r="K3733">
            <v>2013204000003</v>
          </cell>
          <cell r="L3733" t="str">
            <v>CONSTRUCCIÓN OBRAS DE PROTECCIÓN Y RECUPERACIÓN DE CAÑO SECO, CORREGIMIENTO LA VICTORIA LA JAGUA DE IBIRICO, CESAR, CARIBE</v>
          </cell>
          <cell r="M3733">
            <v>100</v>
          </cell>
          <cell r="N3733">
            <v>94.88</v>
          </cell>
          <cell r="O3733" t="str">
            <v>PARA CIERRE</v>
          </cell>
        </row>
        <row r="3734">
          <cell r="K3734">
            <v>2013204000004</v>
          </cell>
          <cell r="L3734" t="str">
            <v>FORTALECIMIENTO DEL BANCO DE MAQUINARIA DEL MUNICIPIO DE LA JAGUA DE IBIRICO, CESAR, CARIBE</v>
          </cell>
          <cell r="M3734">
            <v>100</v>
          </cell>
          <cell r="N3734">
            <v>95.46</v>
          </cell>
          <cell r="O3734" t="str">
            <v>CERRADO</v>
          </cell>
        </row>
        <row r="3735">
          <cell r="K3735">
            <v>2013204000005</v>
          </cell>
          <cell r="L3735" t="str">
            <v>FORTALECIMIENTO INTERINSTITUCIONAL CON LA ADQUISICIÓN DE VEHÍCULO DE BOMBERO Y HERRAMIENTAS PARA LOS ORGANISMOS DE SOCORRO DEL MUNICIPIO LA JAGUA DE IBIRICO, CESAR, CARIBE</v>
          </cell>
          <cell r="M3735">
            <v>100</v>
          </cell>
          <cell r="N3735">
            <v>96.15</v>
          </cell>
          <cell r="O3735" t="str">
            <v>CERRADO</v>
          </cell>
        </row>
        <row r="3736">
          <cell r="K3736">
            <v>2013204000006</v>
          </cell>
          <cell r="L3736" t="str">
            <v>IMPLEMENTACIÓN NATIVOS DIGITALES EN EL MUNICIPIO DE LA JAGUA DE IBIRICO, CESAR, CARIBE</v>
          </cell>
          <cell r="M3736">
            <v>100</v>
          </cell>
          <cell r="N3736">
            <v>100</v>
          </cell>
          <cell r="O3736" t="str">
            <v>CERRADO</v>
          </cell>
        </row>
        <row r="3737">
          <cell r="K3737">
            <v>2013204000008</v>
          </cell>
          <cell r="L3737" t="str">
            <v>CONSTRUCCIÓN DE ALAMEDA Y CICLORUTA EN EL  CORREGIMIENTO DE LA PALMITA, MUNICIPIO DE LA JAGUA DE IBIRICO, DEPARTAMENTO DEL CESAR</v>
          </cell>
          <cell r="M3737">
            <v>100</v>
          </cell>
          <cell r="N3737">
            <v>99.91</v>
          </cell>
          <cell r="O3737" t="str">
            <v>CERRADO</v>
          </cell>
        </row>
        <row r="3738">
          <cell r="K3738">
            <v>2013204000009</v>
          </cell>
          <cell r="L3738" t="str">
            <v>MEJORAMIENTO PAVIMENTACION EN PLACA HUELLA DE LAS VÍAS LA LIBERTAD Y ARROYO DE PIEDRA EN EL MUNICIPIO DE LA JAGUA DE IBIRICO, CESAR, CARIBE</v>
          </cell>
          <cell r="M3738">
            <v>100</v>
          </cell>
          <cell r="N3738">
            <v>100</v>
          </cell>
          <cell r="O3738" t="str">
            <v>TERMINADO</v>
          </cell>
        </row>
        <row r="3739">
          <cell r="K3739">
            <v>2013204000010</v>
          </cell>
          <cell r="L3739" t="str">
            <v>CONSTRUCCIÓN DEL CERRAMIENTO DEL CEMENTERIO JARDINES DE LA VICTORIA DE LA JAGUA DE IBIRICO, CESAR, CARIBE</v>
          </cell>
          <cell r="M3739">
            <v>100</v>
          </cell>
          <cell r="N3739">
            <v>100</v>
          </cell>
          <cell r="O3739" t="str">
            <v>CERRADO</v>
          </cell>
        </row>
        <row r="3740">
          <cell r="K3740">
            <v>2013204000011</v>
          </cell>
          <cell r="L3740" t="str">
            <v>CONSTRUCCIÓN DE 200 VIVIENDAS EN SITIO PROPIO PARA POBLACIÓN EN CONDICIÓN DE VULNERABILIDAD CORREGIMIENTO DE LA PALMITAS MUNICIPIO DE LA JAGUA DE IBIRICO, CESAR, CARIBE</v>
          </cell>
          <cell r="M3740">
            <v>100</v>
          </cell>
          <cell r="N3740">
            <v>55.87</v>
          </cell>
          <cell r="O3740" t="str">
            <v>TERMINADO</v>
          </cell>
        </row>
        <row r="3741">
          <cell r="K3741">
            <v>2013204000012</v>
          </cell>
          <cell r="L3741" t="str">
            <v>ESTUDIOS TÉCNICOS, DISEÑOS URBANO PAISAJÍSTICOS Y AMBIENTAL DEL PROYECTO PARQUE LINEAL CAÑO DE LAVAR PARQUE TOSCANO MUNICIPIO DE LA JAGUA DE IBIRICO, CESAR, CARIBE</v>
          </cell>
          <cell r="M3741">
            <v>100</v>
          </cell>
          <cell r="N3741">
            <v>98.18</v>
          </cell>
          <cell r="O3741" t="str">
            <v>CERRADO</v>
          </cell>
        </row>
        <row r="3742">
          <cell r="K3742">
            <v>2013204000014</v>
          </cell>
          <cell r="L3742" t="str">
            <v>ADECUACIÓN Y CONSTRUCCIÓN DE OBRAS COMPLEMENTARIAS EN EL CEMENTERIO DEL CORREGIMIENTO DE LAS PALMITAS EN EL MUNICIPIO DE LA JAGUA DE IBIRICO, CESAR, CARIBE</v>
          </cell>
          <cell r="M3742">
            <v>100</v>
          </cell>
          <cell r="N3742">
            <v>98.95</v>
          </cell>
          <cell r="O3742" t="str">
            <v>CERRADO</v>
          </cell>
        </row>
        <row r="3743">
          <cell r="K3743">
            <v>2013204000015</v>
          </cell>
          <cell r="L3743" t="str">
            <v>DISEÑO Y FORMULACIÓN DE UNA GRANJA INTEGRAL AGROTURÍSTICA Y EDUCATIVA AUTO SOSTENIBLE EN EL MUNICIPIO DE LA JAGUA DE IBIRICO, CESAR, CARIBE</v>
          </cell>
          <cell r="M3743">
            <v>100</v>
          </cell>
          <cell r="N3743">
            <v>97.35</v>
          </cell>
          <cell r="O3743" t="str">
            <v>CERRADO</v>
          </cell>
        </row>
        <row r="3744">
          <cell r="K3744">
            <v>2013204000018</v>
          </cell>
          <cell r="L3744" t="str">
            <v>ASISTENCIA Y ATENCIÓN INTEGRAL A LA POBLACIÓN EN SITUACIÓN DE DISCAPACIDAD EN EL MUNICIPIO DE LA LA JAGUA DE IBIRICO, CESAR, CARIBE</v>
          </cell>
          <cell r="M3744">
            <v>100</v>
          </cell>
          <cell r="N3744">
            <v>90.89</v>
          </cell>
          <cell r="O3744" t="str">
            <v>CERRADO</v>
          </cell>
        </row>
        <row r="3745">
          <cell r="K3745">
            <v>2013204000019</v>
          </cell>
          <cell r="L3745" t="str">
            <v>MEJORAMIENTO Y ADECUACIÓN DE LA VÍA RURAL A LA VEREDA SALSIPUEDES EN EL MUNICIPIO DE LA JAGUA DE IBIRICO, CESAR, CARIBE</v>
          </cell>
          <cell r="M3745">
            <v>100</v>
          </cell>
          <cell r="N3745">
            <v>100</v>
          </cell>
          <cell r="O3745" t="str">
            <v>CERRADO</v>
          </cell>
        </row>
        <row r="3746">
          <cell r="K3746">
            <v>2013204000020</v>
          </cell>
          <cell r="L3746" t="str">
            <v>IMPLEMENTACIÓN DE UN PROGRAMA DE EDUCACIÓN SEXUAL Y OPORTUNIDADES PARA TODOS EN EL MUNICIPIO DE LA JAGUA DE IBIRICO, CESAR, CARIBE</v>
          </cell>
          <cell r="M3746">
            <v>100</v>
          </cell>
          <cell r="N3746">
            <v>91.05</v>
          </cell>
          <cell r="O3746" t="str">
            <v>TERMINADO</v>
          </cell>
        </row>
        <row r="3747">
          <cell r="K3747">
            <v>2013204000021</v>
          </cell>
          <cell r="L3747" t="str">
            <v>DESARROLLO DE ACTIVIDADES DE PROMOCIÓN Y PREVENCIÓN DE LA INFECCIÓN RESPIRATORIA AGUDA PARA DISMINUIR LA MORBIMORTALIDAD EN LOS NIÑOS DE 0 - 5 AÑOS DEL MUNICIPIO DE LA JAGUA DE IBIRICO CESAR</v>
          </cell>
          <cell r="M3747">
            <v>100</v>
          </cell>
          <cell r="N3747">
            <v>100</v>
          </cell>
          <cell r="O3747" t="str">
            <v>CERRADO</v>
          </cell>
        </row>
        <row r="3748">
          <cell r="K3748">
            <v>2013204000022</v>
          </cell>
          <cell r="L3748" t="str">
            <v>FORTALECIMIENTO PROGRAMA DE GENERACIÓN DE CULTURA EMPRENDEDORA EN LOS NIÑOS Y NIÑAS DEL SISBEN 1 Y 2 DE LAS INSTITUCIONES EDUCATIVAS DE LA JAGUA DE IBIRICO, CESAR, CARIBE</v>
          </cell>
          <cell r="M3748">
            <v>100</v>
          </cell>
          <cell r="N3748">
            <v>100</v>
          </cell>
          <cell r="O3748" t="str">
            <v>CERRADO</v>
          </cell>
        </row>
        <row r="3749">
          <cell r="K3749">
            <v>2013204000023</v>
          </cell>
          <cell r="L3749" t="str">
            <v>CONSTRUCCIÓN DE 380 VIVIENDAS EN SITIO PROPIO EN EL MUNICIPIO DE LA JAGUA DE IBIRICO, CESAR, CARIBE</v>
          </cell>
          <cell r="M3749">
            <v>87.89</v>
          </cell>
          <cell r="N3749">
            <v>91</v>
          </cell>
          <cell r="O3749" t="str">
            <v>CONTRATADO EN EJECUCIÓN</v>
          </cell>
        </row>
        <row r="3750">
          <cell r="K3750">
            <v>2013204000024</v>
          </cell>
          <cell r="L3750" t="str">
            <v>MEJORAMIENTO Y ADECUACIÓN DEL SISTEMA VÍAL RURAL A LA VEREDA SORORIA DEL MUNICIPIO DE LA JAGUA DE IBIRICO, CESAR, CARIBE</v>
          </cell>
          <cell r="M3750">
            <v>100</v>
          </cell>
          <cell r="N3750">
            <v>100</v>
          </cell>
          <cell r="O3750" t="str">
            <v>CERRADO</v>
          </cell>
        </row>
        <row r="3751">
          <cell r="K3751">
            <v>2013204000025</v>
          </cell>
          <cell r="L3751" t="str">
            <v>REMODELACIÓN Y CONSTRUCCIÓN DE OBRAS ANEXAS AL PARQUE PRINCIPAL DEL CORREGIMIENTO DE LA VICTORIA DE SAN ISIDRO DEL MUNICIPIO DE LA JAGUA DE IBIRICO, CESAR, CARIBE</v>
          </cell>
          <cell r="M3751">
            <v>100</v>
          </cell>
          <cell r="N3751">
            <v>99.48</v>
          </cell>
          <cell r="O3751" t="str">
            <v>CERRADO</v>
          </cell>
        </row>
        <row r="3752">
          <cell r="K3752">
            <v>2013204000026</v>
          </cell>
          <cell r="L3752" t="str">
            <v>CONSTRUCCIÓN PLACA HUELLA Y OBRAS COMPLEMENTARIAS EN LA VIA RURAL QUE CONDUCE A LAS VEREDAS CAMPO ALEGRE SAN ANTONIO Y BUENOS AIRES LA JAGUA DE IBIRICO, CESAR, CARIBE</v>
          </cell>
          <cell r="M3752">
            <v>100</v>
          </cell>
          <cell r="N3752">
            <v>100</v>
          </cell>
          <cell r="O3752" t="str">
            <v>CERRADO</v>
          </cell>
        </row>
        <row r="3753">
          <cell r="K3753">
            <v>2013204000029</v>
          </cell>
          <cell r="L3753" t="str">
            <v>RESTAURACIÓN DE ÁREAS DEGRADADAS POR PROCESOS EROSIVOS EN LA MICROCUENCA DEL RÍO SAN ANTONIO SECTOR DE LA ESTRELLA Y ARACORAIMA EN EL MUNICIPIO LA JAGUA DE IBIRICO, CESAR, CARIBE</v>
          </cell>
          <cell r="M3753">
            <v>100</v>
          </cell>
          <cell r="N3753">
            <v>65.03</v>
          </cell>
          <cell r="O3753" t="str">
            <v>TERMINADO</v>
          </cell>
        </row>
        <row r="3754">
          <cell r="K3754">
            <v>2013204000030</v>
          </cell>
          <cell r="L3754" t="str">
            <v>ESTUDIOS TÉCNICOS PARA LA ESTRUCTURACIÓN DEL ESPACIO PÚBLICO Y DESARROLLO DEL PROYECTO PILOTO DE ALAMEDAS DEL MUNICIPIO DE LA JAGUA DE IBIRICO, CESAR, CARIBE</v>
          </cell>
          <cell r="M3754">
            <v>100</v>
          </cell>
          <cell r="N3754">
            <v>100</v>
          </cell>
          <cell r="O3754" t="str">
            <v>CERRADO</v>
          </cell>
        </row>
        <row r="3755">
          <cell r="K3755">
            <v>2013204000031</v>
          </cell>
          <cell r="L3755" t="str">
            <v>CONSTRUCCIÓN DE OBRAS DE URBANISMO E INSTALACIÓN DE PARQUES BIOSALUDABLES EN EL BARRIO NUEVO MILENIO DEL MUNICIPIO DE LA JAGUA DE IBIRICO, CESAR, CARIBE</v>
          </cell>
          <cell r="M3755">
            <v>100</v>
          </cell>
          <cell r="N3755">
            <v>99.07</v>
          </cell>
          <cell r="O3755" t="str">
            <v>CERRADO</v>
          </cell>
        </row>
        <row r="3756">
          <cell r="K3756">
            <v>2013204000033</v>
          </cell>
          <cell r="L3756" t="str">
            <v>ASISTENCIA Y ACOMPAÑAMIENTO PSICOPEDAGÓGICO, TERAPEUTICO Y RECREATIVO NIÑOS Y NIÑAS ESCOLARIZADOS Y NECESIDADES EDUCATIVAS ESP(NEE) LA JAGUA DE IBIRICO, CESAR, CARIBE</v>
          </cell>
          <cell r="M3756">
            <v>100</v>
          </cell>
          <cell r="N3756">
            <v>100</v>
          </cell>
          <cell r="O3756" t="str">
            <v>CERRADO</v>
          </cell>
        </row>
        <row r="3757">
          <cell r="K3757">
            <v>2013204000034</v>
          </cell>
          <cell r="L3757" t="str">
            <v>CONSTRUCCIÓN DE ESTRUCTURA PARA EL PASO DE LA QUEBRADA LA GUARUMERA EN LA VÍA QUE CONDUCE A VEREDA LA GUARUMERA AL MUNICIPIO DE LA JAGUA DE IBIRICO, CESAR, CARIBE</v>
          </cell>
          <cell r="M3757">
            <v>100</v>
          </cell>
          <cell r="N3757">
            <v>100</v>
          </cell>
          <cell r="O3757" t="str">
            <v>CERRADO</v>
          </cell>
        </row>
        <row r="3758">
          <cell r="K3758">
            <v>2013204000035</v>
          </cell>
          <cell r="L3758" t="str">
            <v>CONSTRUCCIÓN DE PAVIMENTO DE VÍAS EN CONCRETO RÍGIDO Y OBRAS DE URBANISMO COMPLEMENTARIAS EN EL BARRIO GALÁN DEL MUNICIPIO DE LA JAGUA DE IBIRICO, CESAR, CARIBE</v>
          </cell>
          <cell r="M3758">
            <v>100</v>
          </cell>
          <cell r="N3758">
            <v>99.83</v>
          </cell>
          <cell r="O3758" t="str">
            <v>TERMINADO</v>
          </cell>
        </row>
        <row r="3759">
          <cell r="K3759">
            <v>2013204000036</v>
          </cell>
          <cell r="L3759" t="str">
            <v>CONSTRUCCIÓN DE PAVIMENTO EN CONCRETO RÍGIDO EN EL BARRIO TOSCANO MUNICIPIO DE LA JAGUA DE IBIRICO, CESAR, CARIBE</v>
          </cell>
          <cell r="M3759">
            <v>100</v>
          </cell>
          <cell r="N3759">
            <v>99.71</v>
          </cell>
          <cell r="O3759" t="str">
            <v>CERRADO</v>
          </cell>
        </row>
        <row r="3760">
          <cell r="K3760">
            <v>2013204000037</v>
          </cell>
          <cell r="L3760" t="str">
            <v>CONSTRUCCIÓN DEL CANAL DE AGUAS LLUVIAS EN EL BARRIO SIMON BOLIVAR ZONA URBANA DEL MUNICIPIO DE LA JAGUA DE IBIRICO, CESAR, CARIBE</v>
          </cell>
          <cell r="M3760">
            <v>100</v>
          </cell>
          <cell r="N3760">
            <v>100</v>
          </cell>
          <cell r="O3760" t="str">
            <v>PARA CIERRE</v>
          </cell>
        </row>
        <row r="3761">
          <cell r="K3761">
            <v>2013204000038</v>
          </cell>
          <cell r="L3761" t="str">
            <v>CONSTRUCCIÓN EN PAVIMENTO RÍGIDO EN LA VARIANTE HOSPITAL MUNICIPIO DE LA JAGUA DE IBIRICO, CESAR, CARIBE</v>
          </cell>
          <cell r="M3761">
            <v>100</v>
          </cell>
          <cell r="N3761">
            <v>99.98</v>
          </cell>
          <cell r="O3761" t="str">
            <v>CERRADO</v>
          </cell>
        </row>
        <row r="3762">
          <cell r="K3762">
            <v>2014204000001</v>
          </cell>
          <cell r="L3762" t="str">
            <v>CONSTRUCCIÓN DE PUENTE, PROTECCIÓN Y ENCAUZAMIENTO DEL RIO TUCUY EN LA VÍA A LA VICTORIA SAN ISIDRO EN EL MUNICIPIO DE LA JAGUA DE IBIRICO, DEPARTAMENTO DEL CESAR.</v>
          </cell>
          <cell r="M3762">
            <v>100</v>
          </cell>
          <cell r="N3762">
            <v>99.34</v>
          </cell>
          <cell r="O3762" t="str">
            <v>TERMINADO</v>
          </cell>
        </row>
        <row r="3763">
          <cell r="K3763">
            <v>2014204000002</v>
          </cell>
          <cell r="L3763" t="str">
            <v>CONSTRUCCIÓN DE SISTEMAS DE POTABILIZACIÓN Y REFRIGERACIÓN DE AGUA EN LAS INSTITUCIONES EDUCATIVAS DEL MUNICIPIO DE LA JAGUA DE IBIRICO, CESAR, CARIBE</v>
          </cell>
          <cell r="M3763">
            <v>100</v>
          </cell>
          <cell r="N3763">
            <v>100</v>
          </cell>
          <cell r="O3763" t="str">
            <v>CERRADO</v>
          </cell>
        </row>
        <row r="3764">
          <cell r="K3764">
            <v>2014204000003</v>
          </cell>
          <cell r="L3764" t="str">
            <v>IMPLEMENTACIÓN DEL PLAN MAESTRO FASE II DE PAVIMENTACIÓN EN CONCRETO RÍGIDO DE LAS VÍAS URBANAS DEL MUNICIPIO DE LA JAGUA DE IBIRICO, CESAR.</v>
          </cell>
          <cell r="M3764">
            <v>100</v>
          </cell>
          <cell r="N3764">
            <v>100</v>
          </cell>
          <cell r="O3764" t="str">
            <v>PARA CIERRE</v>
          </cell>
        </row>
        <row r="3765">
          <cell r="K3765">
            <v>2014204000004</v>
          </cell>
          <cell r="L3765" t="str">
            <v>IMPLEMENTACIÓN DE ESTRATEGIAS PARA DISMINUIR EL DETERIORO DE LOS BOSQUES NATURALES DEL ÁREA RURAL DEL MUNICIPIO DE LA JAGUA DE IBIRICO, CESAR, CARIBE</v>
          </cell>
          <cell r="M3765">
            <v>100</v>
          </cell>
          <cell r="N3765">
            <v>100</v>
          </cell>
          <cell r="O3765" t="str">
            <v>CERRADO</v>
          </cell>
        </row>
        <row r="3766">
          <cell r="K3766">
            <v>2014204000005</v>
          </cell>
          <cell r="L3766" t="str">
            <v>CONSTRUCCIÓN DE UN CENTRO DE DESARROLLO INFANTIL C.D.I. EN EL MUNICIPIO LA JAGUA DE IBIRICO, CESAR, CARIBE</v>
          </cell>
          <cell r="M3766">
            <v>95.34</v>
          </cell>
          <cell r="N3766">
            <v>91.71</v>
          </cell>
          <cell r="O3766" t="str">
            <v>CONTRATADO EN EJECUCIÓN</v>
          </cell>
        </row>
        <row r="3767">
          <cell r="K3767">
            <v>2014204000006</v>
          </cell>
          <cell r="L3767" t="str">
            <v>CONSTRUCCIÓN DE UN HOGAR DE PASO PARA LA TERCERA EDAD EN EL CORREGIMIENTO DE LA VICTORIA DE SAN ISIDRO EN EL MUNICIPIO DE LA JAGUA DE IBIRICO, CESAR, CARIBE</v>
          </cell>
          <cell r="M3767">
            <v>100</v>
          </cell>
          <cell r="N3767">
            <v>99.35</v>
          </cell>
          <cell r="O3767" t="str">
            <v>TERMINADO</v>
          </cell>
        </row>
        <row r="3768">
          <cell r="K3768">
            <v>2014204000007</v>
          </cell>
          <cell r="L3768" t="str">
            <v>CONSTRUCCIÓN Y REMODELACIÓN DE INFRAESTRUCTURAS DEPORTIVAS LOS BARRIOS 17 DE FEBRERO, ASCANIO VIÑA, BELLO HORIZONTE Y CORREGIMIENTO DE LA VICTORIA DE SAN ISIDRO DEL MUNICIPIO DE LA JAGUA DE IBIRICO, - DEPARTAMENTO DEL CESAR.</v>
          </cell>
          <cell r="M3768">
            <v>100</v>
          </cell>
          <cell r="N3768">
            <v>99.7</v>
          </cell>
          <cell r="O3768" t="str">
            <v>TERMINADO</v>
          </cell>
        </row>
        <row r="3769">
          <cell r="K3769">
            <v>2014204000008</v>
          </cell>
          <cell r="L3769" t="str">
            <v>REMODELACIÓN Y CONSTRUCCIÓN DE OBRAS ANEXAS AL PARQUE DEL BARRIO EL PARAÍSO DEL MUNICIPIO DE LA JAGUA DE IBIRICO, DEPARTAMENTO DEL CESAR.</v>
          </cell>
          <cell r="M3769">
            <v>100</v>
          </cell>
          <cell r="N3769">
            <v>104.61</v>
          </cell>
          <cell r="O3769" t="str">
            <v>TERMINADO</v>
          </cell>
        </row>
        <row r="3770">
          <cell r="K3770">
            <v>2014204000009</v>
          </cell>
          <cell r="L3770" t="str">
            <v>REMODELACIÓN Y CONSTRUCCIÓN DE OBRAS ANEXAS AL PARQUE DEL BARRIO JUAN RAMÓN DEL MUNICIPIO DE LA JAGUA DE IBIRICO, DEPARTAMENTO DEL CESAR.</v>
          </cell>
          <cell r="M3770">
            <v>100</v>
          </cell>
          <cell r="N3770">
            <v>92.68</v>
          </cell>
          <cell r="O3770" t="str">
            <v>TERMINADO</v>
          </cell>
        </row>
        <row r="3771">
          <cell r="K3771">
            <v>2015204000001</v>
          </cell>
          <cell r="L3771" t="str">
            <v>IMPLEMENTACIÓN DE ASISTENCIA Y REPARACIÓN INTEGRAL A LAS VÍCTIMAS DEL CONFLICTO ARMADO EN EL MUNICIPIO DE LA JAGUA DE IBIRICO, CESAR, CARIBE</v>
          </cell>
          <cell r="M3771">
            <v>100</v>
          </cell>
          <cell r="N3771">
            <v>39.36</v>
          </cell>
          <cell r="O3771" t="str">
            <v>TERMINADO</v>
          </cell>
        </row>
        <row r="3772">
          <cell r="K3772">
            <v>2015204000002</v>
          </cell>
          <cell r="L3772" t="str">
            <v>IMPLEMENTACIÓN DE LA ESTRATÉGIA DE CIRCULOS INFANTILES Y LA HERRAMIENTA IGLU PARA LA PROMOCIÓN DE LA SALUD, PREVENCIÓN Y EL MANEJO DE LA IRA Y EDA EN NIÑOS DE 0 A 5 AÑOS DEL MUNICIPIO DE LA JAGUA DE IBIRICO, DEPARTAMENTO DEL CESAR.</v>
          </cell>
          <cell r="M3772">
            <v>100</v>
          </cell>
          <cell r="N3772">
            <v>100</v>
          </cell>
          <cell r="O3772" t="str">
            <v>PARA CIERRE</v>
          </cell>
        </row>
        <row r="3773">
          <cell r="K3773">
            <v>2015204000003</v>
          </cell>
          <cell r="L3773" t="str">
            <v>CONSTRUCCIÓN DE CERRAMIENTO Y AMPLIACIÓN DEL CEMENTERIO CENTRAL DEL MUNICIPIO DE LA JAGUA DE IBIRICO, CESAR.</v>
          </cell>
          <cell r="M3773">
            <v>100</v>
          </cell>
          <cell r="N3773">
            <v>77.650000000000006</v>
          </cell>
          <cell r="O3773" t="str">
            <v>TERMINADO</v>
          </cell>
        </row>
        <row r="3774">
          <cell r="K3774">
            <v>2015204000004</v>
          </cell>
          <cell r="L3774" t="str">
            <v>ADECUACIÓN Y OPTIMIZACIÓN DE LA PLANTA DE TRATAMIENTO DE AGUA POTABLE DEL CASCO URBANO DEL MUNICIPIO DE LA JAGUA DE IBIRICO, CESAR, CARIBE</v>
          </cell>
          <cell r="M3774">
            <v>96.35</v>
          </cell>
          <cell r="N3774">
            <v>92.96</v>
          </cell>
          <cell r="O3774" t="str">
            <v>CONTRATADO EN EJECUCIÓN</v>
          </cell>
        </row>
        <row r="3775">
          <cell r="K3775">
            <v>2015204000005</v>
          </cell>
          <cell r="L3775" t="str">
            <v>CONSTRUCCIÓN DE UN HOGAR DE PASO PARA LA TERCERA EDAD EN EL CORREGIMIENTO DE LA PALMITA, MUNICIPIO DE LA JAGUA DE IBIRICO, DEPARTAMENTO DEL CESAR, CARIBE</v>
          </cell>
          <cell r="M3775">
            <v>100</v>
          </cell>
          <cell r="N3775">
            <v>89.25</v>
          </cell>
          <cell r="O3775" t="str">
            <v>TERMINADO</v>
          </cell>
        </row>
        <row r="3776">
          <cell r="K3776">
            <v>2015204000006</v>
          </cell>
          <cell r="L3776" t="str">
            <v>IMPLEMENTACIÓN DE ACCIONES PARA LA IDENTIFICACIÓN Y MITIGACIÓN DEL IMPACTO DE LAS ALTERACIONES DE LA SALUD MENTAL EN LA POBLACIÓN RESIDENTE EN EL MUNICIPIO DE LA JAGUA DE IBIRICO, DURANTE EL PERIODO 2015.</v>
          </cell>
          <cell r="M3776">
            <v>100</v>
          </cell>
          <cell r="N3776">
            <v>0</v>
          </cell>
          <cell r="O3776" t="str">
            <v>TERMINADO</v>
          </cell>
        </row>
        <row r="3777">
          <cell r="K3777">
            <v>2015204000007</v>
          </cell>
          <cell r="L3777" t="str">
            <v>RESTRUCTURACIÓN DE ÁREAS DEGRADADAS POR PROCESOS ANTRÓPICOS EN LA MICROCUENCA DEL CAÑO DE LAVAR DEL MUNICIPIO DE LA JAGUA DE IBIRICO, DEPARTAMENTO DEL CESAR</v>
          </cell>
          <cell r="M3777">
            <v>100</v>
          </cell>
          <cell r="N3777">
            <v>69.27</v>
          </cell>
          <cell r="O3777" t="str">
            <v>TERMINADO</v>
          </cell>
        </row>
        <row r="3778">
          <cell r="K3778">
            <v>2015204000008</v>
          </cell>
          <cell r="L3778" t="str">
            <v>CONSTRUCCIÓN DE AMBIENTES DE FORMACIÓN DEL SENA EN EL MUNICIPIO DE LA JAGUA DE IBIRICO, DEPARTAMENTO DEL CESAR.</v>
          </cell>
          <cell r="M3778">
            <v>30.98</v>
          </cell>
          <cell r="N3778">
            <v>62.21</v>
          </cell>
          <cell r="O3778" t="str">
            <v>CONTRATADO EN EJECUCIÓN</v>
          </cell>
        </row>
        <row r="3779">
          <cell r="K3779">
            <v>2015204000009</v>
          </cell>
          <cell r="L3779" t="str">
            <v>MEJORAMIENTO , PAVIMENTACIÓN  Y OBRAS COMPLEMENTARIAS  DE LA VÍA QUE CONDUCE DESDE LA YEE DE LOS MANGOS K0+000 HACIA ARACORAIMA HASTA EL K4+540, EN EL MUNICIPIO DE LA JAGUA DE IBIRICO, DEPARTAMENTO DEL CESAR.</v>
          </cell>
          <cell r="M3779">
            <v>100</v>
          </cell>
          <cell r="N3779">
            <v>98.81</v>
          </cell>
          <cell r="O3779" t="str">
            <v>TERMINADO</v>
          </cell>
        </row>
        <row r="3780">
          <cell r="K3780">
            <v>2015204000010</v>
          </cell>
          <cell r="L3780" t="str">
            <v>IMPLEMENTACIÓN DE PROGRAMA ESPECIALIZADO EN PREVENCIÓN Y ATENCIÓN OPORTUNA EN NIÑOS CON DIFICULTADES DE APRENDIZAJE Y CONDUCTUALES EN EL MUNICIPIO DE LA JAGUA DE IBIRICO, DEPARTAMENTO DEL CESAR.</v>
          </cell>
          <cell r="M3780">
            <v>100</v>
          </cell>
          <cell r="N3780">
            <v>99.98</v>
          </cell>
          <cell r="O3780" t="str">
            <v>CERRADO</v>
          </cell>
        </row>
        <row r="3781">
          <cell r="K3781">
            <v>2015204000012</v>
          </cell>
          <cell r="L3781" t="str">
            <v>IMPLEMENTACIÓN DE UN PROGRAMA PARA LA ASISTENCIA Y ATENCIÓN INTEGRAL A LA POBLACIÓN EN SITUACIÓN DE DISCAPACIDAD EN EL MUNICIPIO DE LA JAGUA DE IBIRICO, DEPARTAMENTO DEL CESAR.</v>
          </cell>
          <cell r="M3781">
            <v>100</v>
          </cell>
          <cell r="N3781">
            <v>74.14</v>
          </cell>
          <cell r="O3781" t="str">
            <v>TERMINADO</v>
          </cell>
        </row>
        <row r="3782">
          <cell r="K3782">
            <v>2015204000014</v>
          </cell>
          <cell r="L3782" t="str">
            <v>PREVENCIÓN DE LAS VIOLENCIAS ESCOLARES EN EL MUNICIPIO DE LA JAGUA DE IBIRICO, CESAR.</v>
          </cell>
          <cell r="M3782">
            <v>100</v>
          </cell>
          <cell r="N3782">
            <v>100</v>
          </cell>
          <cell r="O3782" t="str">
            <v>PARA CIERRE</v>
          </cell>
        </row>
        <row r="3783">
          <cell r="K3783">
            <v>2015204000015</v>
          </cell>
          <cell r="L3783" t="str">
            <v>PREVENCIÓN DE LA OBESIDAD, SOBREPESO Y PROMOCIÓN DE LA ACTIVIDAD FÍSICA EN LA POBLACIÓN ESTUDIANTIL DE LAS INSTITUCIONES EDUCATIVAS DEL MUNICIPIO DE LA JAGUA DE IBIRICO, CESAR.</v>
          </cell>
          <cell r="M3783">
            <v>100</v>
          </cell>
          <cell r="N3783">
            <v>40</v>
          </cell>
          <cell r="O3783" t="str">
            <v>TERMINADO</v>
          </cell>
        </row>
        <row r="3784">
          <cell r="K3784">
            <v>2015204000016</v>
          </cell>
          <cell r="L3784" t="str">
            <v>IMPLEMENTACIÓN DE UNIDADES PRODUCTIVAS CON CERDOS DE ENGORDE (CEBA Y CRÍA) Y GALLINAS PONEDORAS PARA COMUNIDADES AFRODESCENDIENTES EN EL MUNICIPIO DE LA JAGUA DE IBIRICO, DEPARTAMENTO DEL CESAR</v>
          </cell>
          <cell r="M3784">
            <v>100</v>
          </cell>
          <cell r="N3784">
            <v>96.15</v>
          </cell>
          <cell r="O3784" t="str">
            <v>TERMINADO</v>
          </cell>
        </row>
        <row r="3785">
          <cell r="K3785">
            <v>2015204000017</v>
          </cell>
          <cell r="L3785" t="str">
            <v>REMODELACIÓN Y CONSTRUCCIÓN DE OBRAS ANEXAS AL PARQUE DEL BARRIO CAMILO TORRES EN EL MUNICIPIO DE LA JAGUA DE IBIRICO, DEPARTAMENTO DEL CESAR.</v>
          </cell>
          <cell r="M3785">
            <v>100</v>
          </cell>
          <cell r="N3785">
            <v>100</v>
          </cell>
          <cell r="O3785" t="str">
            <v>PARA CIERRE</v>
          </cell>
        </row>
        <row r="3786">
          <cell r="K3786">
            <v>2015204000018</v>
          </cell>
          <cell r="L3786" t="str">
            <v>IMPLEMENTACIÓN DEL PLAN MAESTRO DE VÍAS URBANAS FASE III - PAVIMENTO RIGIDO LA JAGUA DE IBIRICO, CESAR.</v>
          </cell>
          <cell r="M3786">
            <v>91.25</v>
          </cell>
          <cell r="N3786">
            <v>79.38</v>
          </cell>
          <cell r="O3786" t="str">
            <v>CONTRATADO EN EJECUCIÓN</v>
          </cell>
        </row>
        <row r="3787">
          <cell r="K3787">
            <v>2015204000019</v>
          </cell>
          <cell r="L3787" t="str">
            <v>IMPLEMENTACIÓN DE UNIDADES DE NEGOCIOS PARA FAMILIAS RURALES DEL CORREGIMIENTO DE BOQUERÓN EN EL MUNICIPIO DE LA JAGUA DE IBIRICO, DEPARTAMENTO DEL CESAR.</v>
          </cell>
          <cell r="M3787">
            <v>23.92</v>
          </cell>
          <cell r="N3787">
            <v>44.86</v>
          </cell>
          <cell r="O3787" t="str">
            <v>CONTRATADO EN EJECUCIÓN</v>
          </cell>
        </row>
        <row r="3788">
          <cell r="K3788">
            <v>2015204000020</v>
          </cell>
          <cell r="L3788" t="str">
            <v>IMPLEMENTACIÓN DE UN PROGRAMA DE PARTICIPACIÓN COMUNITARIA CON DESARROLLO DE ACCIONES DE EDUCACIÓN AMBIENTAL EN EL MUNICIPIO DE LA JAGUA DE IBIRICO, DEPARTAMENTO DEL CESAR.</v>
          </cell>
          <cell r="M3788">
            <v>100</v>
          </cell>
          <cell r="N3788">
            <v>96.59</v>
          </cell>
          <cell r="O3788" t="str">
            <v>PARA CIERRE</v>
          </cell>
        </row>
        <row r="3789">
          <cell r="K3789">
            <v>2015204000023</v>
          </cell>
          <cell r="L3789" t="str">
            <v>SUMINISTRO DE ALIMENTACIÓN PARA CONSUMO EN LOS RESTAURANTES ESCOLARES DE LOS NIÑOS, NIÑAS Y ADOLESCENTES MATRICULADOS EN EL AÑO 2016 EN LAS INSTITUCIONES EDUCATIVAS OFICIALES DEL MUNICIPIO DE LA JAGUA DE IBIRICO, CESAR.</v>
          </cell>
          <cell r="M3789">
            <v>83.22</v>
          </cell>
          <cell r="N3789">
            <v>79.709999999999994</v>
          </cell>
          <cell r="O3789" t="str">
            <v>CONTRATADO EN EJECUCIÓN</v>
          </cell>
        </row>
        <row r="3790">
          <cell r="K3790">
            <v>2015204000024</v>
          </cell>
          <cell r="L3790" t="str">
            <v>APOYO PARA LA PRESTACIÓN DEL SERVICIO DE TRANSPORTE ESCOLAR A ESTUDIANTES DE LA VEREDA ARACORAIMA Y LOS CORREGIMIENTOS DE BOQUERÓN Y LA PALMITA DEL MUNICIPIO DE LA JAGUA DE IBIRICO, CESAR, 2016.</v>
          </cell>
          <cell r="M3790">
            <v>78.239999999999995</v>
          </cell>
          <cell r="N3790">
            <v>70.7</v>
          </cell>
          <cell r="O3790" t="str">
            <v>CONTRATADO EN EJECUCIÓN</v>
          </cell>
        </row>
        <row r="3791">
          <cell r="K3791">
            <v>2013206210001</v>
          </cell>
          <cell r="L3791" t="str">
            <v>ADECUACIÓN Y MEJORAMIENTO DE LAS INSTALACIONES LOCATIVAS DE LA PLAZA DE MERCADO DE LA PAZ, CESAR, CARIBE</v>
          </cell>
          <cell r="M3791">
            <v>100</v>
          </cell>
          <cell r="N3791">
            <v>99.96</v>
          </cell>
          <cell r="O3791" t="str">
            <v>TERMINADO</v>
          </cell>
        </row>
        <row r="3792">
          <cell r="K3792">
            <v>2013206210002</v>
          </cell>
          <cell r="L3792" t="str">
            <v>CONSTRUCCIÓN DE PAVIMENTO EN PLACA HUELLA EN CONCRETO DE LA CALLE TERCERA 3 ENTRE CARRERAS 2 Y  CARRERA 10O CORREGIMIENTO DE SAN JOSE LA PAZ, CESAR, CARIBE</v>
          </cell>
          <cell r="M3792">
            <v>99.96</v>
          </cell>
          <cell r="N3792">
            <v>100</v>
          </cell>
          <cell r="O3792" t="str">
            <v>TERMINADO</v>
          </cell>
        </row>
        <row r="3793">
          <cell r="K3793">
            <v>2014206210001</v>
          </cell>
          <cell r="L3793" t="str">
            <v>REHABILITACIÓN DE LA CALLE QUINTA CON CARRERA SEPTIMA BARRIO VENECIA Y CONSTRUCCION DE CALZADAS Y ANDENES  EN LA TRANSVERSAL TERCERA LA PAZ, CESAR, CARIBE</v>
          </cell>
          <cell r="M3793">
            <v>100</v>
          </cell>
          <cell r="N3793">
            <v>99.87</v>
          </cell>
          <cell r="O3793" t="str">
            <v>CERRADO</v>
          </cell>
        </row>
        <row r="3794">
          <cell r="K3794">
            <v>2014206210002</v>
          </cell>
          <cell r="L3794" t="str">
            <v>ADECUACIÓN DE LA CANCHA DE MICROFUTBOL DEL BARRIO EL CAMPITO,  CORREGIMIENTO DE SAN JOSE DE ORIENTE MUNICIPIO DE LA PAZ CESAR CARIBE</v>
          </cell>
          <cell r="M3794">
            <v>100</v>
          </cell>
          <cell r="N3794">
            <v>99.94</v>
          </cell>
          <cell r="O3794" t="str">
            <v>CERRADO</v>
          </cell>
        </row>
        <row r="3795">
          <cell r="K3795">
            <v>2014206210003</v>
          </cell>
          <cell r="L3795" t="str">
            <v>CONSTRUCCIÓN DE PAVIMENTO ARTICULADO EN PIEDRA PEGADA Y ADOQUINES EN LA CALLE SEGUNDA ENTRE CARRERA TERCERA Y SEXTA CORREGIMIENTO DE LA PAZ, CESAR, CARIBE</v>
          </cell>
          <cell r="M3795">
            <v>100</v>
          </cell>
          <cell r="N3795">
            <v>100</v>
          </cell>
          <cell r="O3795" t="str">
            <v>PARA CIERRE</v>
          </cell>
        </row>
        <row r="3796">
          <cell r="K3796">
            <v>2014206210004</v>
          </cell>
          <cell r="L3796" t="str">
            <v>RECUPERACIÓN NUTRICIONAL AMBULATORIA CON INTERVENCION FAMILIAR COMUNITARIA, PARA LA DISMINUCION  DE LA DESNUTRICION INFANTIL LA PAZ, CESAR, CARIBE</v>
          </cell>
          <cell r="M3796">
            <v>100</v>
          </cell>
          <cell r="N3796">
            <v>100</v>
          </cell>
          <cell r="O3796" t="str">
            <v>CERRADO</v>
          </cell>
        </row>
        <row r="3797">
          <cell r="K3797">
            <v>2014206210005</v>
          </cell>
          <cell r="L3797" t="str">
            <v>CONSTRUCCIÓN DE PAVIMIENTO EN CONCRETO RIGIDO Y OBRAS DE URBANISMOS EN LOS BARRIOS(19) DE MARZO,VILLA  ARIADNA Y URB LA ESPERANZA LA PAZ, CESAR, CARIBE</v>
          </cell>
          <cell r="M3797">
            <v>100</v>
          </cell>
          <cell r="N3797">
            <v>100</v>
          </cell>
          <cell r="O3797" t="str">
            <v>CERRADO</v>
          </cell>
        </row>
        <row r="3798">
          <cell r="K3798">
            <v>2015206210002</v>
          </cell>
          <cell r="L3798" t="str">
            <v>DESARROLLO DEL PROGRAMA PARA LA ATENCIÓN A LA POBLACIÓN ADULTO MAYOR VULNERABLE Y VÍCTIMAS EN ZONA RURAL DEL MUNICIPIO DE LA PAZ, CESAR, CARIBE</v>
          </cell>
          <cell r="M3798">
            <v>100</v>
          </cell>
          <cell r="N3798">
            <v>85.74</v>
          </cell>
          <cell r="O3798" t="str">
            <v>TERMINADO</v>
          </cell>
        </row>
        <row r="3799">
          <cell r="K3799">
            <v>2013002200083</v>
          </cell>
          <cell r="L3799" t="str">
            <v>MEJORAMIENTO Y EMBELLECIMIENTO DE LOS ESPACIOS URBANISTICOS  DEL MUNICIPIO DE MANAURE, CESAR, CARIBE</v>
          </cell>
          <cell r="M3799">
            <v>99.82</v>
          </cell>
          <cell r="N3799">
            <v>97.44</v>
          </cell>
          <cell r="O3799" t="str">
            <v>TERMINADO</v>
          </cell>
        </row>
        <row r="3800">
          <cell r="K3800">
            <v>2015002200012</v>
          </cell>
          <cell r="L3800" t="str">
            <v>CONSTRUCCIÓN DE  PAVIMENTO EN CONCRETO RÍGIDO  DE VÍAS URBANAS,  CALZADAS, CALLEJONES Y ANDENES EN EL MUNICIPIO DE MANAURE BALCÓN DEL CESAR, DEPARTAMENTO DEL CESAR</v>
          </cell>
          <cell r="M3800">
            <v>99.64</v>
          </cell>
          <cell r="N3800">
            <v>56.22</v>
          </cell>
          <cell r="O3800" t="str">
            <v>TERMINADO</v>
          </cell>
        </row>
        <row r="3801">
          <cell r="K3801">
            <v>2013205170001</v>
          </cell>
          <cell r="L3801" t="str">
            <v>FORTALECIMIENTO INFRAESTRUCTURA, ESTABLECIMIENTO PARA EL SISTEMA PRODUCTIVO AGROINDUSTRIALES EN EL MUNICIPIO DE PAILITAS, CESAR, CARIBE</v>
          </cell>
          <cell r="M3801">
            <v>100</v>
          </cell>
          <cell r="N3801">
            <v>89.67</v>
          </cell>
          <cell r="O3801" t="str">
            <v>TERMINADO</v>
          </cell>
        </row>
        <row r="3802">
          <cell r="K3802">
            <v>2013205170002</v>
          </cell>
          <cell r="L3802" t="str">
            <v>ESTUDIOS Y DISEÑOS DE ARQUITECTURA E INGENIERIA PARA MEJORAR LA INFRAESTRUCTURA EDUCATIVA DEL COLEGIO SAN JUAN BOSCO PAILITAS, CESAR</v>
          </cell>
          <cell r="M3802">
            <v>100</v>
          </cell>
          <cell r="N3802">
            <v>100</v>
          </cell>
          <cell r="O3802" t="str">
            <v>CERRADO</v>
          </cell>
        </row>
        <row r="3803">
          <cell r="K3803">
            <v>2013205170003</v>
          </cell>
          <cell r="L3803" t="str">
            <v>ESTUDIO Y DISEÑOS DE ARQUITECTURA E INGENIERÍA PARA LA CONSTRUCCIÓN DE UN CENTRO NUTRICIONAL PARA EL HOSPITAL ELI MORENO BLANCO PAILITAS, CESAR, CARIBE</v>
          </cell>
          <cell r="M3803">
            <v>100</v>
          </cell>
          <cell r="N3803">
            <v>96.73</v>
          </cell>
          <cell r="O3803" t="str">
            <v>CERRADO</v>
          </cell>
        </row>
        <row r="3804">
          <cell r="K3804">
            <v>2013205170005</v>
          </cell>
          <cell r="L3804" t="str">
            <v>ESTUDIOS Y DISEÑOS DE ARQUITECTURA E INGENIERÍA PARA LA CONSTRUCCIÓN DE UN CENTRO DEPORTIVO VILLA NAZARETH PAILITAS, CESAR</v>
          </cell>
          <cell r="M3804">
            <v>100</v>
          </cell>
          <cell r="N3804">
            <v>98.48</v>
          </cell>
          <cell r="O3804" t="str">
            <v>TERMINADO</v>
          </cell>
        </row>
        <row r="3805">
          <cell r="K3805">
            <v>2014205170001</v>
          </cell>
          <cell r="L3805" t="str">
            <v>CONSTRUCCIÓN DE VIVIENDA DE INTERÉS SOCIAL “EL ALCALDE CONSTRUYE TU CASA” EN EL MUNICIPIO DE PAILITAS, CESAR</v>
          </cell>
          <cell r="M3805">
            <v>100</v>
          </cell>
          <cell r="N3805">
            <v>100</v>
          </cell>
          <cell r="O3805" t="str">
            <v>TERMINADO</v>
          </cell>
        </row>
        <row r="3806">
          <cell r="K3806">
            <v>2014205170002</v>
          </cell>
          <cell r="L3806" t="str">
            <v>ESTUDIOS PARA LA CONFORMACIÓN DEL EXPEDIENTE PARA LA ACTUALIZACIÓN DEL ESQUEMA DE ORDENAMIENTO TERRITORIAL DEL MUNICIPIO DE PAILITAS, CESAR</v>
          </cell>
          <cell r="M3806">
            <v>100</v>
          </cell>
          <cell r="N3806">
            <v>100</v>
          </cell>
          <cell r="O3806" t="str">
            <v>CERRADO</v>
          </cell>
        </row>
        <row r="3807">
          <cell r="K3807">
            <v>2014205170003</v>
          </cell>
          <cell r="L3807" t="str">
            <v>CONSTRUCCIÓN DE PAVIMENTO EN CONCRETO HIDRÁULICO SOBRE LA CALLE 5 Y SOBRE LA CARRERA 5 BARRIO LUCERNA EN EL MUNICIPIO DE PAILITAS, CESAR</v>
          </cell>
          <cell r="M3807">
            <v>100</v>
          </cell>
          <cell r="N3807">
            <v>99.96</v>
          </cell>
          <cell r="O3807" t="str">
            <v>CERRADO</v>
          </cell>
        </row>
        <row r="3808">
          <cell r="K3808">
            <v>2014205170004</v>
          </cell>
          <cell r="L3808" t="str">
            <v>ESTUDIO Y DISEÑOS DE INGENIERÍA PARA LA OPTIMIZACIÓN DEL ACUEDUCTO DE LAS VEREDAS CAÑO ARENAS, LAS LLAVES Y BARRO BLANCO EN EL MUNICIPIO DE PAILITAS CESAR</v>
          </cell>
          <cell r="M3808">
            <v>100</v>
          </cell>
          <cell r="N3808">
            <v>49.99</v>
          </cell>
          <cell r="O3808" t="str">
            <v>TERMINADO</v>
          </cell>
        </row>
        <row r="3809">
          <cell r="K3809">
            <v>2013205500001</v>
          </cell>
          <cell r="L3809" t="str">
            <v>CONSTRUCCIÓN PAVIMENTO EN CONCRETO RIGIDO DE 3500 PSI SOBRE LA CARRERA 8 ENTRE CALLES 7 Y 5 Y CALLE 6 ENTRE CARRERAS 13 Y 16 PELAYA, CESAR, CARIBE</v>
          </cell>
          <cell r="M3809">
            <v>100</v>
          </cell>
          <cell r="N3809">
            <v>99.99</v>
          </cell>
          <cell r="O3809" t="str">
            <v>CERRADO</v>
          </cell>
        </row>
        <row r="3810">
          <cell r="K3810">
            <v>2014205500001</v>
          </cell>
          <cell r="L3810" t="str">
            <v>CONSTRUCCIÓN DE UN COLISEO EN EL CORREGIMIENTO DE COSTILLA DEL MUNICIPIO DE PELAYA EN EL DEPARTAMENTO DEL CESAR</v>
          </cell>
          <cell r="M3810">
            <v>100</v>
          </cell>
          <cell r="N3810">
            <v>100</v>
          </cell>
          <cell r="O3810" t="str">
            <v>CERRADO</v>
          </cell>
        </row>
        <row r="3811">
          <cell r="K3811">
            <v>2015205500001</v>
          </cell>
          <cell r="L3811" t="str">
            <v>CONSTRUCCIÓN PARQUE LINEAL SOBRE LA CARRERA 8 ENTRE CALLES 5 Y 7A DEL AREA URBANA DEL MUNICIPIO DE PELAYA, CESAR, CARIBE</v>
          </cell>
          <cell r="M3811">
            <v>100</v>
          </cell>
          <cell r="N3811">
            <v>100</v>
          </cell>
          <cell r="O3811" t="str">
            <v>CERRADO</v>
          </cell>
        </row>
        <row r="3812">
          <cell r="K3812">
            <v>2015205500003</v>
          </cell>
          <cell r="L3812" t="str">
            <v>CONSTRUCCIÓN PAVIMENTO CONCRETO RIGIDO EN EL AREA URBANA Y CORREGIMIENTOS DE COSTILLA Y SAN BERNARDO DEL MUNICIPIO DE PELAYA DEPARTAMENTO DEL CESAR</v>
          </cell>
          <cell r="M3812">
            <v>100</v>
          </cell>
          <cell r="N3812">
            <v>100</v>
          </cell>
          <cell r="O3812" t="str">
            <v>TERMINADO</v>
          </cell>
        </row>
        <row r="3813">
          <cell r="K3813">
            <v>2012205700001</v>
          </cell>
          <cell r="L3813" t="str">
            <v>CONSTRUCCIÓN DE PAVIMENTO EN CONCRETO HIDRAULICO DE 3000 PSI PARA LA CONECTIVIDAD DE LOS BARRIOS DIVINO NIÑO Y ARIGUANI PUEBLO BELLO, CESAR, CARIBE</v>
          </cell>
          <cell r="M3813">
            <v>100</v>
          </cell>
          <cell r="N3813">
            <v>99.84</v>
          </cell>
          <cell r="O3813" t="str">
            <v>CERRADO</v>
          </cell>
        </row>
        <row r="3814">
          <cell r="K3814">
            <v>2013205700001</v>
          </cell>
          <cell r="L3814" t="str">
            <v>CONSTRUCCIÓN DE PLACA HUELLA EN LAS VIAS DE PUEBLO BELLO EL REPOSO Y EN LA CARRERA 19 ENTRE CALLES 7 Y 8A EN EL MUNICIPIO DE PUEBLO BELLO, CESAR, CARIBE</v>
          </cell>
          <cell r="M3814">
            <v>100</v>
          </cell>
          <cell r="N3814">
            <v>99.99</v>
          </cell>
          <cell r="O3814" t="str">
            <v>CERRADO</v>
          </cell>
        </row>
        <row r="3815">
          <cell r="K3815">
            <v>2014205700001</v>
          </cell>
          <cell r="L3815" t="str">
            <v>CONSTRUCCIÓN DE CALZADA EN CONCRETO EN VÍAS DEL CASCO URBANO DEL MUNICIPIO DE PUEBLO BELLO, CESAR, CARIBE</v>
          </cell>
          <cell r="M3815">
            <v>100</v>
          </cell>
          <cell r="N3815">
            <v>99.93</v>
          </cell>
          <cell r="O3815" t="str">
            <v>CERRADO</v>
          </cell>
        </row>
        <row r="3816">
          <cell r="K3816">
            <v>2015205700002</v>
          </cell>
          <cell r="L3816" t="str">
            <v>MEJORAMIENTO DE 48 VIVIENDAS URBANAS DE INTERES SOCIAL PRIORITARIO EN EL   MUNICIPIO DE PUEBLO BELLO,DEPARTAMENTO DEL  CESAR</v>
          </cell>
          <cell r="M3816">
            <v>100</v>
          </cell>
          <cell r="N3816">
            <v>99.7</v>
          </cell>
          <cell r="O3816" t="str">
            <v>CERRADO</v>
          </cell>
        </row>
        <row r="3817">
          <cell r="K3817">
            <v>2013206140001</v>
          </cell>
          <cell r="L3817" t="str">
            <v>CONSTRUCCIÓN CONCRETO RÍGIDO Y PIEDRA EN LA CALLE 1A-EL LLANITO, CALLE 2 SUR-SAN MIGUEL, CALLE 4 SUR-LOS CRISTALES, EN RÍO DE ORO, CESAR, CARIBE</v>
          </cell>
          <cell r="M3817">
            <v>100</v>
          </cell>
          <cell r="N3817">
            <v>99.99</v>
          </cell>
          <cell r="O3817" t="str">
            <v>CERRADO</v>
          </cell>
        </row>
        <row r="3818">
          <cell r="K3818">
            <v>2013206140002</v>
          </cell>
          <cell r="L3818" t="str">
            <v>ADECUACIÓN DEL PARQUE PRINCIPAL DEL CORREGIMIENTO DE LOS ANGELES RÍO DE ORO, CESAR, CARIBE</v>
          </cell>
          <cell r="M3818">
            <v>100</v>
          </cell>
          <cell r="N3818">
            <v>100</v>
          </cell>
          <cell r="O3818" t="str">
            <v>CERRADO</v>
          </cell>
        </row>
        <row r="3819">
          <cell r="K3819">
            <v>2014206140001</v>
          </cell>
          <cell r="L3819" t="str">
            <v>CONSTRUCCIÓN DE BATERIAS SANITARIAS PARA VIVIENDA RURAL DISPERSA EN EL MUNICIPIO DE RÍO DE ORO, CESAR, CARIBE</v>
          </cell>
          <cell r="M3819">
            <v>100</v>
          </cell>
          <cell r="N3819">
            <v>52.67</v>
          </cell>
          <cell r="O3819" t="str">
            <v>TERMINADO</v>
          </cell>
        </row>
        <row r="3820">
          <cell r="K3820">
            <v>2014206140002</v>
          </cell>
          <cell r="L3820" t="str">
            <v>CONSTRUCCIÓN Y ADECUACION DEL PARQUE PRINCIPAL DEL CORREGIMIENTO EL MARQUEZ DEL MUNICIPIO DE RÍO DE ORO, CESAR, CARIBE</v>
          </cell>
          <cell r="M3820">
            <v>100</v>
          </cell>
          <cell r="N3820">
            <v>98.98</v>
          </cell>
          <cell r="O3820" t="str">
            <v>TERMINADO</v>
          </cell>
        </row>
        <row r="3821">
          <cell r="K3821">
            <v>2014206140003</v>
          </cell>
          <cell r="L3821" t="str">
            <v>CONSTRUCCIÓN DE CUBIERTA, GRADERIA Y CERRAMIENTO PARA LA CANCHA POLIDEPORTIVA DEL CORREGIMIENTO DE MORRISON DEL MUNICIPIO DE RÍO DE ORO, CESAR, CARIBE</v>
          </cell>
          <cell r="M3821">
            <v>100</v>
          </cell>
          <cell r="N3821">
            <v>99.1</v>
          </cell>
          <cell r="O3821" t="str">
            <v>TERMINADO</v>
          </cell>
        </row>
        <row r="3822">
          <cell r="K3822">
            <v>2014206140004</v>
          </cell>
          <cell r="L3822" t="str">
            <v>CONSTRUCCIÓN DE DOS POZOS PROFUNDOS Y OBRAS COMPLEMENTARIAS EN EL CORREGIMIENTO PUERTO NUEVO Y LA VEREDA AGUA BLANCA DEL MUNICIPIO DE RÍO DE ORO, CESAR, CARIBE</v>
          </cell>
          <cell r="M3822">
            <v>20.190000000000001</v>
          </cell>
          <cell r="N3822">
            <v>22.14</v>
          </cell>
          <cell r="O3822" t="str">
            <v>CONTRATADO EN EJECUCIÓN</v>
          </cell>
        </row>
        <row r="3823">
          <cell r="K3823">
            <v>2015206140001</v>
          </cell>
          <cell r="L3823" t="str">
            <v>CONSTRUCCIÓN DE CUBIERTA, GRADERÍA Y CERRAMIENTO PARA LA CANCHA POLIDEPORTIVA UBICADA EN LA INSTITUCIÓN EDUCATIVA ALFONSO LÓPEZ PUMAREJO DEL MUNICIPIO DE RIO DE ORO - CESAR</v>
          </cell>
          <cell r="M3823">
            <v>0</v>
          </cell>
          <cell r="N3823">
            <v>0</v>
          </cell>
          <cell r="O3823" t="str">
            <v>EN PROCESO DE CONTRATACIÓN</v>
          </cell>
        </row>
        <row r="3824">
          <cell r="K3824">
            <v>2015206140002</v>
          </cell>
          <cell r="L3824" t="str">
            <v>ADECUACIÓN PARQUE PRINCIPAL DEL CORREGIMIENTO MONTECITOS DEL MUNICIPIO DE RIO DE ORO, CESAR</v>
          </cell>
          <cell r="M3824">
            <v>0</v>
          </cell>
          <cell r="N3824">
            <v>0</v>
          </cell>
          <cell r="O3824" t="str">
            <v>EN PROCESO DE CONTRATACIÓN</v>
          </cell>
        </row>
        <row r="3825">
          <cell r="K3825">
            <v>2015206140003</v>
          </cell>
          <cell r="L3825" t="str">
            <v>CONSTRUCCIÓN DE PAVIMENTO EN CONCRETO RÍGIDO Y PIEDRA Y OPTIMIZACIÓN DEL SISTEMA DE ALCANTARILLADO SANITARIO EN LA CRA 4-CLL EL CARRETERO, CLL 1C - CLL EL TELÉGRAFO, CRA 3 Y CLL 4-CLL LA HUMAREDA, MUNICIPIO DE RÍO DE ORO - CESAR</v>
          </cell>
          <cell r="M3825">
            <v>0</v>
          </cell>
          <cell r="N3825">
            <v>49.56</v>
          </cell>
          <cell r="O3825" t="str">
            <v>CONTRATADO EN EJECUCIÓN</v>
          </cell>
        </row>
        <row r="3826">
          <cell r="K3826">
            <v>2015206140004</v>
          </cell>
          <cell r="L3826" t="str">
            <v>MEJORAMIENTO DE LA VÍA QUE COMUNICA AL PUNTO CONOCIDO COMO EL TOPE CON LA VEREDA TUNJA DEL MUNICIPIO DE RÍO DE ORO, CESAR</v>
          </cell>
          <cell r="M3826">
            <v>0</v>
          </cell>
          <cell r="N3826">
            <v>46.62</v>
          </cell>
          <cell r="O3826" t="str">
            <v>CONTRATADO EN EJECUCIÓN</v>
          </cell>
        </row>
        <row r="3827">
          <cell r="K3827">
            <v>2015206140005</v>
          </cell>
          <cell r="L3827" t="str">
            <v>INSTALACIÓN CONEXIONES A USUARIOS DE MENORES INGRESOS DE LOS CORREGIMIENTOS DE MORRISON, EL MARQUÉZ Y LOS ÁNGELES RÍO DE ORO, CESAR, CARIBE</v>
          </cell>
          <cell r="M3827">
            <v>0</v>
          </cell>
          <cell r="N3827">
            <v>0</v>
          </cell>
          <cell r="O3827" t="str">
            <v>CONTRATADO EN EJECUCIÓN</v>
          </cell>
        </row>
        <row r="3828">
          <cell r="K3828">
            <v>2013207100001</v>
          </cell>
          <cell r="L3828" t="str">
            <v>CONSTRUCCIÓN PLANTA DE TRATAMIENTO DE AGUAS RESIDUALES PARA EL CORREGIMIENTO LA LLANA MUNICIPIO DE SAN ALBERTO, CESAR, CARIBE</v>
          </cell>
          <cell r="M3828">
            <v>100</v>
          </cell>
          <cell r="N3828">
            <v>99.87</v>
          </cell>
          <cell r="O3828" t="str">
            <v>TERMINADO</v>
          </cell>
        </row>
        <row r="3829">
          <cell r="K3829">
            <v>2013207100002</v>
          </cell>
          <cell r="L3829" t="str">
            <v>CONSTRUCCIÓN DE BATERÍAS SANITARIAS EN ONCE (11) INSTITUCIONES EDUCATIVAS RURALES DEL MUNICIPIO DE SAN ALBERTO, CESAR, CARIBE</v>
          </cell>
          <cell r="M3829">
            <v>92.24</v>
          </cell>
          <cell r="N3829">
            <v>84.41</v>
          </cell>
          <cell r="O3829" t="str">
            <v>CONTRATADO EN EJECUCIÓN</v>
          </cell>
        </row>
        <row r="3830">
          <cell r="K3830">
            <v>2013207100003</v>
          </cell>
          <cell r="L3830" t="str">
            <v>CONSTRUCCIÓN DE BATERÍAS SANITARIAS EN NUEVE (9) INSTITUCIONES EDUCATIVAS RURALES DEL MUNICIPIO DE SAN ALBERTO DEPARTAMENTO DEL CESAR</v>
          </cell>
          <cell r="M3830">
            <v>99.33</v>
          </cell>
          <cell r="N3830">
            <v>98.86</v>
          </cell>
          <cell r="O3830" t="str">
            <v>CONTRATADO EN EJECUCIÓN</v>
          </cell>
        </row>
        <row r="3831">
          <cell r="K3831">
            <v>2013207100004</v>
          </cell>
          <cell r="L3831" t="str">
            <v>CONSTRUCCIÓN DE BOX COULVERTS EN EL CAÑO VILLA FANNY PARA PREVENCIÓN DE RIESGOS DE INUNDACION EN LOS BARRIOS CENTRO Y VILLA FANNY DEL MUNICIPIO DE SAN ALBERTO DEPARTAMENTO DEL CESAR</v>
          </cell>
          <cell r="M3831">
            <v>100</v>
          </cell>
          <cell r="N3831">
            <v>100</v>
          </cell>
          <cell r="O3831" t="str">
            <v>TERMINADO</v>
          </cell>
        </row>
        <row r="3832">
          <cell r="K3832">
            <v>2014207100001</v>
          </cell>
          <cell r="L3832" t="str">
            <v>CONSTRUCCIÓN DE UNIDADES BASICAS SANITARIAS PARA LA ZONA RURAL DEL MUNICIPIO DE SAN ALBERTO, CESAR, CARIBE</v>
          </cell>
          <cell r="M3832">
            <v>100</v>
          </cell>
          <cell r="N3832">
            <v>100</v>
          </cell>
          <cell r="O3832" t="str">
            <v>TERMINADO</v>
          </cell>
        </row>
        <row r="3833">
          <cell r="K3833">
            <v>2014207100002</v>
          </cell>
          <cell r="L3833" t="str">
            <v>SUBSIDIO PARA LA MASIFICACIÓN DE GAS LICUADO DE PETRÓLEO G.L.P. PARA LOS ESTRATOS 1 Y 2 DE LOS CORREGIMIENTOS LA PALMA, PUERTO CARREÑO Y EL LÍBANO DEL MUNICIPIO DE SAN ALBERTO, DEPARTAMENTO DEL CESAR.</v>
          </cell>
          <cell r="M3833">
            <v>12.28</v>
          </cell>
          <cell r="N3833">
            <v>6.4</v>
          </cell>
          <cell r="O3833" t="str">
            <v>CONTRATADO EN EJECUCIÓN</v>
          </cell>
        </row>
        <row r="3834">
          <cell r="K3834">
            <v>2015207100001</v>
          </cell>
          <cell r="L3834" t="str">
            <v>CONSTRUCCIÓN DEL SISTEMA DE ELECTRIFICACIÓN RURAL PARA LA VEREDA LA ESPERANZA EN SAN ALBERTO, CESAR, CARIBE</v>
          </cell>
          <cell r="M3834">
            <v>100</v>
          </cell>
          <cell r="N3834">
            <v>0</v>
          </cell>
          <cell r="O3834" t="str">
            <v>TERMINADO</v>
          </cell>
        </row>
        <row r="3835">
          <cell r="K3835">
            <v>2015207100002</v>
          </cell>
          <cell r="L3835" t="str">
            <v>CONSTRUCCIÓN DE LA PRIMERA ETAPA DE LA PLAZA DE FERIAS DEL MUNICIPIO DE SAN ALBERTO, CESAR, CARIBE</v>
          </cell>
          <cell r="M3835">
            <v>0</v>
          </cell>
          <cell r="N3835">
            <v>0</v>
          </cell>
          <cell r="O3835" t="str">
            <v>CONTRATADO EN EJECUCIÓN</v>
          </cell>
        </row>
        <row r="3836">
          <cell r="K3836">
            <v>2013002200004</v>
          </cell>
          <cell r="L3836" t="str">
            <v>ADECUACIÓN Y MEJORAMIENTO DEL PARQUE NAEBER ARENAS EN EL CORREGIMIENTO DE MEDIA LUNA Y LOS PARUQE LOS LAURELES Y LOS NIÑOS EN LA CABECERA MUNICIPAL DE SAN DIEGO, CESAR</v>
          </cell>
          <cell r="M3836">
            <v>99.99</v>
          </cell>
          <cell r="N3836">
            <v>126.43</v>
          </cell>
          <cell r="O3836" t="str">
            <v>TERMINADO</v>
          </cell>
        </row>
        <row r="3837">
          <cell r="K3837">
            <v>2014207500001</v>
          </cell>
          <cell r="L3837" t="str">
            <v>ACTUALIZACIÓN REVISIÓN Y AJUSTE GENERAL AL ESQUEMA DE ORDENAMIENTO TERRITORIAL EOT DEL MUNICIPIO DE SAN DIEGO, CESAR, CARIBE</v>
          </cell>
          <cell r="M3837">
            <v>100</v>
          </cell>
          <cell r="N3837">
            <v>98.88</v>
          </cell>
          <cell r="O3837" t="str">
            <v>TERMINADO</v>
          </cell>
        </row>
        <row r="3838">
          <cell r="K3838">
            <v>2014207500002</v>
          </cell>
          <cell r="L3838" t="str">
            <v>IMPLEMENTACIÓN DE TABLETAS DIGITALES COMO RECURSO  PEDAGÓGICO PARA EL DESARROLLO DE COMPETENCIAS EN LAS ÁREAS DE MATEMÁTICAS, LENGUAJE SAN DIEGO, CESAR, CARIBE</v>
          </cell>
          <cell r="M3838">
            <v>100</v>
          </cell>
          <cell r="N3838">
            <v>100</v>
          </cell>
          <cell r="O3838" t="str">
            <v>TERMINADO</v>
          </cell>
        </row>
        <row r="3839">
          <cell r="K3839">
            <v>2014207500003</v>
          </cell>
          <cell r="L3839" t="str">
            <v>CONSTRUCCIÓN Y OPTIMIZACIÓN DE LAS REDES DE ALCANTARILLADO SANITARIO DE MEDIA LUNA Y  UN  COLECTOR DE LA CABECERA MUNICIPAL DE SAN DIEGO, CESAR, CARIBE</v>
          </cell>
          <cell r="M3839">
            <v>100</v>
          </cell>
          <cell r="N3839">
            <v>99.97</v>
          </cell>
          <cell r="O3839" t="str">
            <v>TERMINADO</v>
          </cell>
        </row>
        <row r="3840">
          <cell r="K3840">
            <v>2015207500001</v>
          </cell>
          <cell r="L3840" t="str">
            <v>CONSTRUCCIÓN DE PAVIMENTO EN CONCRETO RIGIDO EN LA CALLE 3 ENTRE CARRERAS 8 Y CRA 10 DEL CORREGIMIENTO DE  MEDIA LUNA MUNICIPIO DE SAN DIEGO, CESAR, CARIBE</v>
          </cell>
          <cell r="M3840">
            <v>0</v>
          </cell>
          <cell r="N3840">
            <v>0</v>
          </cell>
          <cell r="O3840" t="str">
            <v>CONTRATADO EN EJECUCIÓN</v>
          </cell>
        </row>
        <row r="3841">
          <cell r="K3841">
            <v>2012207700001</v>
          </cell>
          <cell r="L3841" t="str">
            <v>CONSTRUCCIÓN DEL CENTRO EDUCATIVO EN EL CORREGIMIENTO DE MINAS MUNICIPIO DE SAN MARTÍN, CESAR, CARIBE</v>
          </cell>
          <cell r="M3841">
            <v>100</v>
          </cell>
          <cell r="N3841">
            <v>99.29</v>
          </cell>
          <cell r="O3841" t="str">
            <v>CERRADO</v>
          </cell>
        </row>
        <row r="3842">
          <cell r="K3842">
            <v>2012207700002</v>
          </cell>
          <cell r="L3842" t="str">
            <v>SERVICIO DE TRANSPORTE ESCOLAR PARA LOS ESTUDIANTES DE LOS ESTABLECIMIENTOS EDUCATIVOS DEL SECTOR RURAL Y URBANO DEL MUNICIPIO DE SAN MARTÍN, CESAR, CARIBE</v>
          </cell>
          <cell r="M3842">
            <v>100</v>
          </cell>
          <cell r="N3842">
            <v>99.98</v>
          </cell>
          <cell r="O3842" t="str">
            <v>CERRADO</v>
          </cell>
        </row>
        <row r="3843">
          <cell r="K3843">
            <v>2012207700003</v>
          </cell>
          <cell r="L3843" t="str">
            <v>SERVICIO DE ALIMENTACIÓN ESCOLAR PARA ESTUDIANTES OFICIALES DEL MUNICIPIO DE SAN MARTÍN, CESAR, CARIBE</v>
          </cell>
          <cell r="M3843">
            <v>100</v>
          </cell>
          <cell r="N3843">
            <v>100</v>
          </cell>
          <cell r="O3843" t="str">
            <v>CERRADO</v>
          </cell>
        </row>
        <row r="3844">
          <cell r="K3844">
            <v>2013207700001</v>
          </cell>
          <cell r="L3844" t="str">
            <v>PREVENCIÓN Y PROMOCIÓN EN SALUD DIRIGIDA A MADRES GESTANTES Y LACTANTES, MENORES DE CINCO AÑOS Y COMUNIDAD DE LA ZONA RURAL DE SAN MARTÍN, CESAR, CARIBE</v>
          </cell>
          <cell r="M3844">
            <v>100</v>
          </cell>
          <cell r="N3844">
            <v>99.99</v>
          </cell>
          <cell r="O3844" t="str">
            <v>CERRADO</v>
          </cell>
        </row>
        <row r="3845">
          <cell r="K3845">
            <v>2013207700002</v>
          </cell>
          <cell r="L3845" t="str">
            <v>CONSTRUCCIÓN DEL HOGAR DEL ADULTO MAYOR ETAPA I EN EL MUNICIPIO DE SAN MARTÍN, CESAR, CARIBE</v>
          </cell>
          <cell r="M3845">
            <v>100</v>
          </cell>
          <cell r="N3845">
            <v>99.18</v>
          </cell>
          <cell r="O3845" t="str">
            <v>CERRADO</v>
          </cell>
        </row>
        <row r="3846">
          <cell r="K3846">
            <v>2013207700003</v>
          </cell>
          <cell r="L3846" t="str">
            <v>CONSTRUCCIÓN DEL SISTEMA DE ELECTRIFICACIÓN RURAL PARA LA VEREDA LA VEGA DEL OSO DEL MUNICIPIO DE SAN MARTÍN, CESAR, CARIBE</v>
          </cell>
          <cell r="M3846">
            <v>100</v>
          </cell>
          <cell r="N3846">
            <v>98.87</v>
          </cell>
          <cell r="O3846" t="str">
            <v>CERRADO</v>
          </cell>
        </row>
        <row r="3847">
          <cell r="K3847">
            <v>2013207700004</v>
          </cell>
          <cell r="L3847" t="str">
            <v>IMPLEMENTACIÓN DE UN PROGRAMA DE TERAPIAS ESPECIALIZADAS PARA NIÑOS EN SITUACIÓN DE DISCAPACIDAD EN SAN MARTÍN, CESAR, CARIBE</v>
          </cell>
          <cell r="M3847">
            <v>100</v>
          </cell>
          <cell r="N3847">
            <v>99.97</v>
          </cell>
          <cell r="O3847" t="str">
            <v>PARA CIERRE</v>
          </cell>
        </row>
        <row r="3848">
          <cell r="K3848">
            <v>2013207700005</v>
          </cell>
          <cell r="L3848" t="str">
            <v>SUMINISTRO DE MATERIAL TECNOLÓGICO “IMPLEMENTOS DE FÍSICA Y ELECTRÓNICA” PARA TRES (03) INSTITUCIONES EDUCATIVAS DE SAN MARTÍN, CESAR, CARIBE</v>
          </cell>
          <cell r="M3848">
            <v>100</v>
          </cell>
          <cell r="N3848">
            <v>97.46</v>
          </cell>
          <cell r="O3848" t="str">
            <v>TERMINADO</v>
          </cell>
        </row>
        <row r="3849">
          <cell r="K3849">
            <v>2013207700006</v>
          </cell>
          <cell r="L3849" t="str">
            <v>ESTUDIOS Y DISEÑOS DEL HOSPITAL ÁLVARO RAMÍREZ GONZÁLEZ DEL MUNICIPIO DE SAN MARTÍN, CESAR, CARIBE</v>
          </cell>
          <cell r="M3849">
            <v>100</v>
          </cell>
          <cell r="N3849">
            <v>99.97</v>
          </cell>
          <cell r="O3849" t="str">
            <v>CERRADO</v>
          </cell>
        </row>
        <row r="3850">
          <cell r="K3850">
            <v>2013207700007</v>
          </cell>
          <cell r="L3850" t="str">
            <v>CONSTRUCCIÓN DE PAVIMENTO EN CONCRETO RÍGIDO Y OBRAS DE URBANISMO EN LAS CALLE 13 ENTRE CARRERA 1 Y 2A CRA 1A ENTRE CALLE 12 Y 13 EN SAN MARTÍN, CESAR, CARIBE</v>
          </cell>
          <cell r="M3850">
            <v>100</v>
          </cell>
          <cell r="N3850">
            <v>99.64</v>
          </cell>
          <cell r="O3850" t="str">
            <v>TERMINADO</v>
          </cell>
        </row>
        <row r="3851">
          <cell r="K3851">
            <v>2014207700001</v>
          </cell>
          <cell r="L3851" t="str">
            <v>SERVICIO DE TRANSPORTE ESCOLAR PARA LOS ESTUDIANTES DEL MUNICIPIO DE SAN MARTÍN, CESAR, CARIBE</v>
          </cell>
          <cell r="M3851">
            <v>100</v>
          </cell>
          <cell r="N3851">
            <v>99.84</v>
          </cell>
          <cell r="O3851" t="str">
            <v>TERMINADO</v>
          </cell>
        </row>
        <row r="3852">
          <cell r="K3852">
            <v>2014207700002</v>
          </cell>
          <cell r="L3852" t="str">
            <v>SERVICIO DE ALIMENTACIÓN ESCOLAR PARA ESTUDIANTES OFICIALES DEL MUNICIPIO DE SAN MARTIN, CESAR, CARIBE</v>
          </cell>
          <cell r="M3852">
            <v>100</v>
          </cell>
          <cell r="N3852">
            <v>92.52</v>
          </cell>
          <cell r="O3852" t="str">
            <v>CERRADO</v>
          </cell>
        </row>
        <row r="3853">
          <cell r="K3853">
            <v>2014207700003</v>
          </cell>
          <cell r="L3853" t="str">
            <v>REMODELACIÓN DEL PARQUE PRINCIPAL DEL MUNICIPIO DE SAN MARTÍN, CESAR, CARIBE</v>
          </cell>
          <cell r="M3853">
            <v>100</v>
          </cell>
          <cell r="N3853">
            <v>100</v>
          </cell>
          <cell r="O3853" t="str">
            <v>CERRADO</v>
          </cell>
        </row>
        <row r="3854">
          <cell r="K3854">
            <v>2015207700001</v>
          </cell>
          <cell r="L3854" t="str">
            <v>SERVICIO DE TRANSPORTE ESCOLAR PARA LOS ESTUDIANTES DE LOS ESTABLECIMIENTOS EDUCATIVOS DEL SECTOR RURAL DEL MUNICIPIO DE SAN MARTÍN, CESAR, CARIBE</v>
          </cell>
          <cell r="M3854">
            <v>92.57</v>
          </cell>
          <cell r="N3854">
            <v>91.55</v>
          </cell>
          <cell r="O3854" t="str">
            <v>PARA CIERRE</v>
          </cell>
        </row>
        <row r="3855">
          <cell r="K3855">
            <v>2015207700002</v>
          </cell>
          <cell r="L3855" t="str">
            <v>MEJORAMIENTO DE LA BOCATOMA, DUCTOS Y OBRAS DE PROTECCIÓN ESTRUCTURAS DE ADUCCIÓN DEL ACUEDUCTO DEL MUNICIPIO DE SAN MARTÍN, CESAR, CARIBE</v>
          </cell>
          <cell r="M3855">
            <v>90</v>
          </cell>
          <cell r="N3855">
            <v>58.81</v>
          </cell>
          <cell r="O3855" t="str">
            <v>CONTRATADO EN EJECUCIÓN</v>
          </cell>
        </row>
        <row r="3856">
          <cell r="K3856">
            <v>2015207700003</v>
          </cell>
          <cell r="L3856" t="str">
            <v>CONSTRUCCIÓN DE SISTEMA DE ALCANTARILLADO SANITARIO EN LOS BARRIOS VILLA NUEVA VILLA LUCY VILLA TORCOROMA EN LA CABECERA MUNICIPAL DE SAN MARTÍN, CESAR, CARIBE</v>
          </cell>
          <cell r="M3856">
            <v>92.64</v>
          </cell>
          <cell r="N3856">
            <v>89.76</v>
          </cell>
          <cell r="O3856" t="str">
            <v>CONTRATADO EN EJECUCIÓN</v>
          </cell>
        </row>
        <row r="3857">
          <cell r="K3857">
            <v>2012207870001</v>
          </cell>
          <cell r="L3857" t="str">
            <v>CONSTRUCCIÓN DE PAVIMENTO RÍGIDO DE 3000 PSI EN LAS DIFERENTES CALLES DEL CORREGIMIENTO DE ZAPATOSA DEL MUNICIPIO DE TAMALAMEQUE, CESAR, CARIBE</v>
          </cell>
          <cell r="M3857">
            <v>100</v>
          </cell>
          <cell r="N3857">
            <v>100</v>
          </cell>
          <cell r="O3857" t="str">
            <v>CERRADO</v>
          </cell>
        </row>
        <row r="3858">
          <cell r="K3858">
            <v>2013207870001</v>
          </cell>
          <cell r="L3858" t="str">
            <v>CONSTRUCCIÓN PAVIMENTO EN CONCRETO RIGIDO EN 2 TRAMOS:  CRA 3 ENTRE CALLE 3 Y 4, CALLE 3 ENTRE CRA 2 Y 3,  SECTOR PESCAITO, CORREGIEN TAMALAMEQUE, CESAR, CARIBE</v>
          </cell>
          <cell r="M3858">
            <v>100</v>
          </cell>
          <cell r="N3858">
            <v>97.81</v>
          </cell>
          <cell r="O3858" t="str">
            <v>CERRADO</v>
          </cell>
        </row>
        <row r="3859">
          <cell r="K3859">
            <v>2014207870001</v>
          </cell>
          <cell r="L3859" t="str">
            <v>REMODELACIÓN DEL PARQUE SIMON BOLIVAR EN LA CABECERA MUNICIPAL DE TAMALAMEQUE - DEPARTAMENTO DEL CESAR</v>
          </cell>
          <cell r="M3859">
            <v>100</v>
          </cell>
          <cell r="N3859">
            <v>94.89</v>
          </cell>
          <cell r="O3859" t="str">
            <v>TERMINADO</v>
          </cell>
        </row>
        <row r="3860">
          <cell r="K3860">
            <v>2014207870002</v>
          </cell>
          <cell r="L3860" t="str">
            <v>CONSTRUCCIÓN DEL SENDERO PEATONAL QUE CONDUCE AL CORREGIMIENTO DE PUERTO BOCA, EN LA CABECERA MUNICIPAL DE TAMALAMEQUE - DEPARTAMENTO DEL CESAR</v>
          </cell>
          <cell r="M3860">
            <v>100</v>
          </cell>
          <cell r="N3860">
            <v>94.89</v>
          </cell>
          <cell r="O3860" t="str">
            <v>TERMINADO</v>
          </cell>
        </row>
        <row r="3861">
          <cell r="K3861">
            <v>2015207870001</v>
          </cell>
          <cell r="L3861" t="str">
            <v>CONSTRUCCIÓN DEL SENDERO PEATONAL EN EL ACCESO A LA CABECERA MUNICIPAL EN TAMALAMEQUE DEPARTAMENTO DEL CESAR</v>
          </cell>
          <cell r="M3861">
            <v>100</v>
          </cell>
          <cell r="N3861">
            <v>87.59</v>
          </cell>
          <cell r="O3861" t="str">
            <v>TERMINADO</v>
          </cell>
        </row>
        <row r="3862">
          <cell r="K3862">
            <v>2013270060001</v>
          </cell>
          <cell r="L3862" t="str">
            <v>REMODELACIÓN PARQUE ONCE DE NOVIEMBRE DE ACANDÍ, CHOCÓ, OCCIDENTE</v>
          </cell>
          <cell r="M3862">
            <v>100</v>
          </cell>
          <cell r="N3862">
            <v>105.6</v>
          </cell>
          <cell r="O3862" t="str">
            <v>TERMINADO</v>
          </cell>
        </row>
        <row r="3863">
          <cell r="K3863">
            <v>2013270060002</v>
          </cell>
          <cell r="L3863" t="str">
            <v>CONSTRUCCIÓN DE PAVIMENTO RÍGIDO EN CALLE NUEVA, VÍA URBANA DEL MUNICIPIO DE ACANDÍ, CHOCÓ, OCCIDENTE</v>
          </cell>
          <cell r="M3863">
            <v>100</v>
          </cell>
          <cell r="N3863">
            <v>100.24</v>
          </cell>
          <cell r="O3863" t="str">
            <v>TERMINADO</v>
          </cell>
        </row>
        <row r="3864">
          <cell r="K3864">
            <v>2015270060001</v>
          </cell>
          <cell r="L3864" t="str">
            <v>CONSTRUCCIÓN DE PAVIMENTO URBANO EN EL MUNICIPIO DE ACANDÍ, CHOCÓ, OCCIDENTE</v>
          </cell>
          <cell r="M3864">
            <v>0</v>
          </cell>
          <cell r="N3864">
            <v>0</v>
          </cell>
          <cell r="O3864" t="str">
            <v>CONTRATADO EN EJECUCIÓN</v>
          </cell>
        </row>
        <row r="3865">
          <cell r="K3865">
            <v>2013270250001</v>
          </cell>
          <cell r="L3865" t="str">
            <v>REHABILITACIÓN Y MANTENIMIENTO VÍA CARRETEABLE SALVIJO-PIE DE PATÓ ALTO BAUDO, CHOCÓ, OCCIDENTE</v>
          </cell>
          <cell r="M3865">
            <v>100</v>
          </cell>
          <cell r="N3865">
            <v>61.99</v>
          </cell>
          <cell r="O3865" t="str">
            <v>TERMINADO</v>
          </cell>
        </row>
        <row r="3866">
          <cell r="K3866">
            <v>2015270250001</v>
          </cell>
          <cell r="L3866" t="str">
            <v>SUMINISTRO DE PRODUCTOS PISCÍCOLAS, AVÍCOLAS, AGRÍCOLAS Y  CONSTRUCCIÓN, DE GALPONES, COCHERAS Y ESTANQUES PARA   GENERACIÓN DE INGRESOS Y EL MEJORAMIENTO DE LA CALIDAD DE VIDA EN EL MUNICIPIO DEL ALTO BAUDO, CHOCÓ, OCCIDENTE</v>
          </cell>
          <cell r="M3866">
            <v>0</v>
          </cell>
          <cell r="N3866">
            <v>0</v>
          </cell>
          <cell r="O3866" t="str">
            <v>CONTRATADO EN EJECUCIÓN</v>
          </cell>
        </row>
        <row r="3867">
          <cell r="K3867">
            <v>2013270500001</v>
          </cell>
          <cell r="L3867" t="str">
            <v>FORTALECIMIENTO DE LAS ORGANIZACIONES COMUNALES EN SEIS (6) CORREGIMENTOS  DEL MUNICIPIO DE ATRATO, CHOCÓ, OCCIDENTE</v>
          </cell>
          <cell r="M3867">
            <v>100</v>
          </cell>
          <cell r="N3867">
            <v>97.64</v>
          </cell>
          <cell r="O3867" t="str">
            <v>TERMINADO</v>
          </cell>
        </row>
        <row r="3868">
          <cell r="K3868">
            <v>2013270500002</v>
          </cell>
          <cell r="L3868" t="str">
            <v>CONSTRUCCIÓN DE PLACAS DEPORTIVAS EN SIETE CORREGIMIENTOS Y ADECUACIÓN DE PLACA DEPORTIVA EN PUENTE DE TANANDO ATRATO, CHOCÓ, OCCIDENTE</v>
          </cell>
          <cell r="M3868">
            <v>100</v>
          </cell>
          <cell r="N3868">
            <v>96.76</v>
          </cell>
          <cell r="O3868" t="str">
            <v>TERMINADO</v>
          </cell>
        </row>
        <row r="3869">
          <cell r="K3869">
            <v>2015270500001</v>
          </cell>
          <cell r="L3869" t="str">
            <v>ADECUACIÓN DE INSTITUCIONES EDUCATIVAS, EN LOS CORREGIMIENTOS REAL DE TANANDO, KILÓMETRO 19, PUENTE DE PAIMADO, PUENTE DE TANANDO, VARIANTE DE MOTOLDO, ARENAL Y SAMURINDO EN  ATRATO, CHOCÓ, OCCIDENTE</v>
          </cell>
          <cell r="M3869">
            <v>100</v>
          </cell>
          <cell r="N3869">
            <v>96.72</v>
          </cell>
          <cell r="O3869" t="str">
            <v>TERMINADO</v>
          </cell>
        </row>
        <row r="3870">
          <cell r="K3870">
            <v>2015270500002</v>
          </cell>
          <cell r="L3870" t="str">
            <v>FORTALECIMIENTO A SIETE CASAS COMUNALES PARA EVENTOS SOCIO CULTURALES EN LOS CORREGIMIENTOS DE SAMURINDO, PUENTE DE TANANDO, DOÑA JOSEFA , ARENAL, YUTO, PUENTE DE TANANDO Y LA MOLANA EN EL MUNICIPIO DE ATRATO, CHOCÓ, OCCIDENTE</v>
          </cell>
          <cell r="M3870">
            <v>100</v>
          </cell>
          <cell r="N3870">
            <v>100</v>
          </cell>
          <cell r="O3870" t="str">
            <v>TERMINADO</v>
          </cell>
        </row>
        <row r="3871">
          <cell r="K3871">
            <v>2015270500003</v>
          </cell>
          <cell r="L3871" t="str">
            <v>MEJORAMIENTO CASA COMUNAL DEL CORREGIMIENTO DE SAMURINDO ATRATO, CHOCÓ, OCCIDENTE</v>
          </cell>
          <cell r="M3871">
            <v>0</v>
          </cell>
          <cell r="N3871">
            <v>47.73</v>
          </cell>
          <cell r="O3871" t="str">
            <v>CONTRATADO EN EJECUCIÓN</v>
          </cell>
        </row>
        <row r="3872">
          <cell r="K3872">
            <v>2012003270001</v>
          </cell>
          <cell r="L3872" t="str">
            <v>ADQUISICIÓN DE VOLQUETA Y RETROEXCAVADORA EN EL MUNICIPIO DE BAGADÓ, CHOCÓ, OCCIDENTE</v>
          </cell>
          <cell r="M3872">
            <v>0</v>
          </cell>
          <cell r="N3872">
            <v>0</v>
          </cell>
          <cell r="O3872" t="str">
            <v>SIN CONTRATAR</v>
          </cell>
        </row>
        <row r="3873">
          <cell r="K3873">
            <v>2012270750001</v>
          </cell>
          <cell r="L3873" t="str">
            <v>ADQUISICIÓN ADQUISICION DE DOS VOLQUETAS BAHIA SOLANO, CHOCO,  OCCIDENTE BAHÍA SOLANO, CHOCÓ, OCCIDENTE</v>
          </cell>
          <cell r="M3873">
            <v>100</v>
          </cell>
          <cell r="N3873">
            <v>98.06</v>
          </cell>
          <cell r="O3873" t="str">
            <v>TERMINADO</v>
          </cell>
        </row>
        <row r="3874">
          <cell r="K3874">
            <v>2013270750001</v>
          </cell>
          <cell r="L3874" t="str">
            <v>MEJORAMIENTO ESTRUCTURA,  BARANDAS Y ADECUACION DE CUBIERTA DEL PUENTE DE CUPICA BAHÍA SOLANO, CHOCÓ, OCCIDENTE</v>
          </cell>
          <cell r="M3874">
            <v>100</v>
          </cell>
          <cell r="N3874">
            <v>99.98</v>
          </cell>
          <cell r="O3874" t="str">
            <v>TERMINADO</v>
          </cell>
        </row>
        <row r="3875">
          <cell r="K3875">
            <v>2013270750002</v>
          </cell>
          <cell r="L3875" t="str">
            <v>SUMINISTRO DE UNA RETROEXCAVADORA BAHÍA SOLANO, CHOCÓ, OCCIDENTE</v>
          </cell>
          <cell r="M3875">
            <v>100</v>
          </cell>
          <cell r="N3875">
            <v>0</v>
          </cell>
          <cell r="O3875" t="str">
            <v>TERMINADO</v>
          </cell>
        </row>
        <row r="3876">
          <cell r="K3876">
            <v>2013270750003</v>
          </cell>
          <cell r="L3876" t="str">
            <v>REMODELACIÓN DEL PARQUE DE NOMBRE SAN RAFAEL DEL CORREGIMIENTO DEL VALLE BAHÍA SOLANO, CHOCÓ, OCCIDENTE</v>
          </cell>
          <cell r="M3876">
            <v>100</v>
          </cell>
          <cell r="N3876">
            <v>118.68</v>
          </cell>
          <cell r="O3876" t="str">
            <v>TERMINADO</v>
          </cell>
        </row>
        <row r="3877">
          <cell r="K3877">
            <v>2015270750001</v>
          </cell>
          <cell r="L3877" t="str">
            <v>CONSTRUCCIÓN DEL PARQUE PRINCIPAL DE CIUDAD MUTIS, BAHÍA SOLANO, CHOCÓ, OCCIDENTE</v>
          </cell>
          <cell r="M3877">
            <v>99.98</v>
          </cell>
          <cell r="N3877">
            <v>50.18</v>
          </cell>
          <cell r="O3877" t="str">
            <v>TERMINADO</v>
          </cell>
        </row>
        <row r="3878">
          <cell r="K3878">
            <v>2012270770001</v>
          </cell>
          <cell r="L3878" t="str">
            <v>CONSTRUCCIÓN DE 340 ML DE PAVIMENTO RIGIDO DE LA CALLE SEGUNDA DE PIZARRO CABECERA MUNICIPAL, MUNICIPIO DE BAJO BAUDÓ</v>
          </cell>
          <cell r="M3878">
            <v>100</v>
          </cell>
          <cell r="N3878">
            <v>70.81</v>
          </cell>
          <cell r="O3878" t="str">
            <v>TERMINADO</v>
          </cell>
        </row>
        <row r="3879">
          <cell r="K3879">
            <v>2013270770001</v>
          </cell>
          <cell r="L3879" t="str">
            <v>CONSTRUCCIÓN TERMINACION PAVIMENTO CALLE SEGUNDA Y PAVIMENTACION VIA DE ACCESO AL CENTRO DE SALUD Y CARRERAS CONVERGENTES A LA CALLE BAJO BAUDO</v>
          </cell>
          <cell r="M3879">
            <v>100</v>
          </cell>
          <cell r="N3879">
            <v>96.18</v>
          </cell>
          <cell r="O3879" t="str">
            <v>TERMINADO</v>
          </cell>
        </row>
        <row r="3880">
          <cell r="K3880">
            <v>2014270770001</v>
          </cell>
          <cell r="L3880" t="str">
            <v>CONSTRUCCIÓN DE UN AULA DE CLASES EN LA COMUNIDAD INDIGENA DE PLAYA BONITA RESGUARDO INDIGENA ORDO SIVIRU AGUA CLARA MUNICIPIO DE BAJO BAUDÓ, CHOCÓ, OCCIDENTE</v>
          </cell>
          <cell r="M3880">
            <v>100</v>
          </cell>
          <cell r="N3880">
            <v>99.43</v>
          </cell>
          <cell r="O3880" t="str">
            <v>TERMINADO</v>
          </cell>
        </row>
        <row r="3881">
          <cell r="K3881">
            <v>2015270770001</v>
          </cell>
          <cell r="L3881" t="str">
            <v>CONSTRUCCIÓN DE UN PARQUE BIOSALUDABLE EN PIZARRO BAJO BAUDÓ, CHOCÓ, OCCIDENTE</v>
          </cell>
          <cell r="M3881">
            <v>100</v>
          </cell>
          <cell r="N3881">
            <v>100</v>
          </cell>
          <cell r="O3881" t="str">
            <v>TERMINADO</v>
          </cell>
        </row>
        <row r="3882">
          <cell r="K3882">
            <v>2013270990001</v>
          </cell>
          <cell r="L3882" t="str">
            <v>CONSTRUCCIÓN DE LA CANCHA DE FUTBOL DE BELLA VISTA, CABECERA MUNICIPAL DE BOJAYA, CHOCÓ, OCCIDENTE</v>
          </cell>
          <cell r="M3882">
            <v>100</v>
          </cell>
          <cell r="N3882">
            <v>99.98</v>
          </cell>
          <cell r="O3882" t="str">
            <v>CERRADO</v>
          </cell>
        </row>
        <row r="3883">
          <cell r="K3883">
            <v>2014270990001</v>
          </cell>
          <cell r="L3883" t="str">
            <v>CONSTRUCCIÓN DE CANCHA MULTIFUNCIONAL EN EL CORREGIMIENTO DE LA LOMA BOJAYA, CHOCÓ, OCCIDENTE</v>
          </cell>
          <cell r="M3883">
            <v>100</v>
          </cell>
          <cell r="N3883">
            <v>99.95</v>
          </cell>
          <cell r="O3883" t="str">
            <v>CERRADO</v>
          </cell>
        </row>
        <row r="3884">
          <cell r="K3884">
            <v>2013271350001</v>
          </cell>
          <cell r="L3884" t="str">
            <v>CONSTRUCCIÓN DE LA ESCUELA NUEVA DE BOCA DE RASPADURA, EN EL CANTÓN DEL SAN PABLO, CHOCÓ, OCCIDENTE</v>
          </cell>
          <cell r="M3884">
            <v>99.98</v>
          </cell>
          <cell r="N3884">
            <v>98.99</v>
          </cell>
          <cell r="O3884" t="str">
            <v>TERMINADO</v>
          </cell>
        </row>
        <row r="3885">
          <cell r="K3885">
            <v>2013271350002</v>
          </cell>
          <cell r="L3885" t="str">
            <v>CONSTRUCCIÓN DE PLACAS POLIDEPORTIVAS EN LOS CORREGIMIENTOS DE RASPADURA Y GUAPANDÓ, EN EL CANTÓN DEL SAN PABLO, CHOCÓ, OCCIDENTE</v>
          </cell>
          <cell r="M3885">
            <v>100</v>
          </cell>
          <cell r="N3885">
            <v>97.73</v>
          </cell>
          <cell r="O3885" t="str">
            <v>TERMINADO</v>
          </cell>
        </row>
        <row r="3886">
          <cell r="K3886">
            <v>2013271350003</v>
          </cell>
          <cell r="L3886" t="str">
            <v>CONSTRUCCIÓN DE LAS PLACAS POLIDEPORTIVAS EN LAS COMUNIDADES DE TARIDÓ Y PUERTO PERVEL, EN EL CANTÓN DEL SAN PABLO, CHOCÓ, OCCIDENTE</v>
          </cell>
          <cell r="M3886">
            <v>100</v>
          </cell>
          <cell r="N3886">
            <v>99.76</v>
          </cell>
          <cell r="O3886" t="str">
            <v>TERMINADO</v>
          </cell>
        </row>
        <row r="3887">
          <cell r="K3887">
            <v>2013271350004</v>
          </cell>
          <cell r="L3887" t="str">
            <v>CONSTRUCCIÓN DEL PARQUE DE LA COMUNIDAD DE TARIDÓ, MUNICIPIO EL CANTÓN DEL SAN PABLO, CHOCÓ, OCCIDENTE</v>
          </cell>
          <cell r="M3887">
            <v>100</v>
          </cell>
          <cell r="N3887">
            <v>99.25</v>
          </cell>
          <cell r="O3887" t="str">
            <v>TERMINADO</v>
          </cell>
        </row>
        <row r="3888">
          <cell r="K3888">
            <v>2013271350005</v>
          </cell>
          <cell r="L3888" t="str">
            <v>CONSTRUCCIÓN PARQUE RECREATIVO EN EL CORREGIMIENTO DE GUAPANDÓ, MUNICIPIO EL EL CANTÓN DEL SAN PABLO, CHOCÓ, OCCIDENTE</v>
          </cell>
          <cell r="M3888">
            <v>100</v>
          </cell>
          <cell r="N3888">
            <v>55.72</v>
          </cell>
          <cell r="O3888" t="str">
            <v>TERMINADO</v>
          </cell>
        </row>
        <row r="3889">
          <cell r="K3889">
            <v>2014271350001</v>
          </cell>
          <cell r="L3889" t="str">
            <v>CONSTRUCCIÓN DEL CENTRO DE INTEGRACIÓN CIUDADANA AUDITORIO EN MANAGRÚ MUNICIPIO DEL EL CANTÓN DEL SAN PABLO, CHOCÓ, OCCIDENTE</v>
          </cell>
          <cell r="M3889">
            <v>100</v>
          </cell>
          <cell r="N3889">
            <v>99.9</v>
          </cell>
          <cell r="O3889" t="str">
            <v>TERMINADO</v>
          </cell>
        </row>
        <row r="3890">
          <cell r="K3890">
            <v>2013271500001</v>
          </cell>
          <cell r="L3890" t="str">
            <v>ADQUISICIÓN Y DOTACION DE MUEBLES ESCOLARES PARA INSTITUCIONES EDUCATIVAS CARMEN DEL DARIEN, CHOCÓ, OCCIDENTE</v>
          </cell>
          <cell r="M3890">
            <v>100</v>
          </cell>
          <cell r="N3890">
            <v>99.99</v>
          </cell>
          <cell r="O3890" t="str">
            <v>TERMINADO</v>
          </cell>
        </row>
        <row r="3891">
          <cell r="K3891">
            <v>2013271500002</v>
          </cell>
          <cell r="L3891" t="str">
            <v>CONSTRUCCIÓN , IMPLEMENTACIÓN Y PUESTA EN FUNCIONAMIENTO DE UNA CASA DE JUSTICIA, OFERENTE DE PROGRAMAS Y ASISTENCIA INTEGRAL CARMEN DEL DARIEN, CHOCÓ, OCCIDENTE</v>
          </cell>
          <cell r="M3891">
            <v>99.9</v>
          </cell>
          <cell r="N3891">
            <v>24.84</v>
          </cell>
          <cell r="O3891" t="str">
            <v>TERMINADO</v>
          </cell>
        </row>
        <row r="3892">
          <cell r="K3892">
            <v>2014271500001</v>
          </cell>
          <cell r="L3892" t="str">
            <v>ESTUDIO PARA EL FORTALECIMIENTO DE LA PRODUCCIÓN PISCÍCOLAS EN LAS CIÉNAGAS DE LOS CONSEJOS COMUNITARIOS LA GRANDE, VILLA NUEVA DE MONTAÑO, VIGIA DE CURVARADO Y SANTA ROSA DEL LIMÓN DEL MUNICIPIO CARMEN DEL DARIÉN, CHOCÓ</v>
          </cell>
          <cell r="M3892">
            <v>100</v>
          </cell>
          <cell r="N3892">
            <v>99.78</v>
          </cell>
          <cell r="O3892" t="str">
            <v>TERMINADO</v>
          </cell>
        </row>
        <row r="3893">
          <cell r="K3893">
            <v>2015271500001</v>
          </cell>
          <cell r="L3893" t="str">
            <v>APOYO A  LA ACTIVIDAD PISCÍCOLA, MEDIANTE LA DOTACIÓN, SUMINISTROS DE INSUMOS Y ALEVINOS. CARMEN DEL DARIEN, CHOCÓ, OCCIDENTE</v>
          </cell>
          <cell r="M3893">
            <v>0</v>
          </cell>
          <cell r="N3893">
            <v>0</v>
          </cell>
          <cell r="O3893" t="str">
            <v>SIN CONTRATAR</v>
          </cell>
        </row>
        <row r="3894">
          <cell r="K3894">
            <v>2015271500002</v>
          </cell>
          <cell r="L3894" t="str">
            <v>IMPLEMENTACIÓN DE LAS PRACTICAS CLAVES SALUDABLES, PARA LA PREVENCIÓN DE LAS ENFERMEDADES PREVALENTES EN MENORES DE 5 AÑOS (AIEPI) EN LOS CORREGIMIENTOS DE DOMINGODO, LA GRANDE Y BRISAS,CARMEN DEL DARIEN, CHOCÓ, OCCIDENTE</v>
          </cell>
          <cell r="M3894">
            <v>100</v>
          </cell>
          <cell r="N3894">
            <v>0</v>
          </cell>
          <cell r="O3894" t="str">
            <v>TERMINADO</v>
          </cell>
        </row>
        <row r="3895">
          <cell r="K3895">
            <v>2013271600001</v>
          </cell>
          <cell r="L3895" t="str">
            <v>CONSTRUCCIÓN DE LA VÍA DE ACCESO EN CONCRETO RÍGIDO DE 3000 PSI EN K0+.345 EN CÉRTEGUI, CHOCÓ, OCCIDENTE</v>
          </cell>
          <cell r="M3895">
            <v>100</v>
          </cell>
          <cell r="N3895">
            <v>99.98</v>
          </cell>
          <cell r="O3895" t="str">
            <v>TERMINADO</v>
          </cell>
        </row>
        <row r="3896">
          <cell r="K3896">
            <v>2014271600001</v>
          </cell>
          <cell r="L3896" t="str">
            <v>CONSTRUCCIÓN DE PAVIMENTO RÍGIDO DEL K0+000 AL K0+557 EN EL BARRIO LA CANDELARIA EN LA CABECERA MUNICIPAL, DEL MUNICIPIO DE CÉRTEGUI, CHOCÓ, OCCIDENTE</v>
          </cell>
          <cell r="M3896">
            <v>100</v>
          </cell>
          <cell r="N3896">
            <v>92.88</v>
          </cell>
          <cell r="O3896" t="str">
            <v>TERMINADO</v>
          </cell>
        </row>
        <row r="3897">
          <cell r="K3897">
            <v>2015271600001</v>
          </cell>
          <cell r="L3897" t="str">
            <v>CONSTRUCCIÓN DE UN PARQUE EN LA CABECERA MUNICIPAL DE CÉRTEGUI, CHOCÓ, OCCIDENTE</v>
          </cell>
          <cell r="M3897">
            <v>100</v>
          </cell>
          <cell r="N3897">
            <v>99.99</v>
          </cell>
          <cell r="O3897" t="str">
            <v>TERMINADO</v>
          </cell>
        </row>
        <row r="3898">
          <cell r="K3898">
            <v>2013000100193</v>
          </cell>
          <cell r="L3898" t="str">
            <v>ESTUDIO DE LA CALIDAD DEL RECURSO HIDRICO ASOCIADO A LOS ECOSISTEMAS ESTRATEGICOS (MARINO COSTERO Y CONTINENTAL) DEL DEPARTAMENTO DEL CHOCÓ</v>
          </cell>
          <cell r="M3898">
            <v>79.86</v>
          </cell>
          <cell r="N3898">
            <v>77.84</v>
          </cell>
          <cell r="O3898" t="str">
            <v>CONTRATADO EN EJECUCIÓN</v>
          </cell>
        </row>
        <row r="3899">
          <cell r="K3899">
            <v>2013000100194</v>
          </cell>
          <cell r="L3899" t="str">
            <v>APLICACIÓN DE TÉCNICAS Y PRACTICAS DE PRODUCCIÓN MÁS LIMPIA EN LA MINERIA AURO-PLATINIFERA DEL DEPARTAMENTO DEL CHOCÓ</v>
          </cell>
          <cell r="M3899">
            <v>76.95</v>
          </cell>
          <cell r="N3899">
            <v>80.22</v>
          </cell>
          <cell r="O3899" t="str">
            <v>CONTRATADO EN EJECUCIÓN</v>
          </cell>
        </row>
        <row r="3900">
          <cell r="K3900">
            <v>2013000100195</v>
          </cell>
          <cell r="L3900" t="str">
            <v>DISEÑO E IMPLEMENTACIÓN DE PROTOCOLOS DE PRODUCCIÓN DE ESPECIES ÍCTICAS NATIVAS EN LA CUENCA DEL ATRATO CHOCO</v>
          </cell>
          <cell r="M3900">
            <v>65.72</v>
          </cell>
          <cell r="N3900">
            <v>71.63</v>
          </cell>
          <cell r="O3900" t="str">
            <v>CONTRATADO EN EJECUCIÓN</v>
          </cell>
        </row>
        <row r="3901">
          <cell r="K3901">
            <v>2012000030056</v>
          </cell>
          <cell r="L3901" t="str">
            <v>CONSTRUCCIÓN PRIMERA ETAPA UNIVERSIDAD TECNOLÓGICA DEL CHOCÓ - PROVINCIA DEL SAN JUAN ISTMINA, CHOCÓ, OCCIDENTE</v>
          </cell>
          <cell r="M3901">
            <v>59.45</v>
          </cell>
          <cell r="N3901">
            <v>76.73</v>
          </cell>
          <cell r="O3901" t="str">
            <v>CONTRATADO EN EJECUCIÓN</v>
          </cell>
        </row>
        <row r="3902">
          <cell r="K3902">
            <v>2012000030079</v>
          </cell>
          <cell r="L3902" t="str">
            <v>MANTENIMIENTO Y PAVIMENTACIÓN EN CONCRETO HIDRÁULICO DE LA VÍA EL DOS PLAN DE RASPADURA DEL K0+000 AL K2+500 EN EL MUNICIPIO UNIÓN PANAMERICANA, CHOCÓ, OCCIDENTE</v>
          </cell>
          <cell r="M3902">
            <v>100</v>
          </cell>
          <cell r="N3902">
            <v>99.92</v>
          </cell>
          <cell r="O3902" t="str">
            <v>TERMINADO</v>
          </cell>
        </row>
        <row r="3903">
          <cell r="K3903">
            <v>2012000030080</v>
          </cell>
          <cell r="L3903" t="str">
            <v>ESTUDIOS DEFINITIVOS PARA LA CONSTRUCCIÓN DE LOS SISTEMAS DE ACUEDUCTOS, ALCANTARILLADOS  Y ASEO EN 90 COMUNIDADES RURALES EN TODO EL DEPARTAMENTO, CHOCÓ, OCCIDENTE</v>
          </cell>
          <cell r="M3903">
            <v>100</v>
          </cell>
          <cell r="N3903">
            <v>95</v>
          </cell>
          <cell r="O3903" t="str">
            <v>TERMINADO</v>
          </cell>
        </row>
        <row r="3904">
          <cell r="K3904">
            <v>2012000030106</v>
          </cell>
          <cell r="L3904" t="str">
            <v>ESTUDIO E INGENIERIA DE DETALLE PARA LA CONSTRUCCIÓN DE LA MICRO CENTRAL HIDROELÉCTRICA DEL RIO QUIA BOJAYA, CHOCÓ, OCCIDENTE</v>
          </cell>
          <cell r="M3904">
            <v>0</v>
          </cell>
          <cell r="N3904">
            <v>44.66</v>
          </cell>
          <cell r="O3904" t="str">
            <v>CONTRATADO EN EJECUCIÓN</v>
          </cell>
        </row>
        <row r="3905">
          <cell r="K3905">
            <v>2012000030107</v>
          </cell>
          <cell r="L3905" t="str">
            <v>ESTUDIOS E INGENIERÍA DE DETALLE PARA CONSTRUCCIONES DE LAS MICRO CENTRALES HIDROELÉCTRICAS EN SIPÍ, JURADÓ, ALTO Y BAJO BAUDÓ CHOCÓ, OCCIDENTE</v>
          </cell>
          <cell r="M3905">
            <v>50</v>
          </cell>
          <cell r="N3905">
            <v>48.5</v>
          </cell>
          <cell r="O3905" t="str">
            <v>CONTRATADO EN EJECUCIÓN</v>
          </cell>
        </row>
        <row r="3906">
          <cell r="K3906">
            <v>2012000100151</v>
          </cell>
          <cell r="L3906" t="str">
            <v>AMPLIACIÓN DE COBERTURA Y FORTALECIMIENTO DEL PROGRAMA ONDAS DE COLCIENCIAS EN EL DEPARTAMENTO DEL CHOCÓ, COLOMBIA.</v>
          </cell>
          <cell r="M3906">
            <v>53.44</v>
          </cell>
          <cell r="N3906">
            <v>89.87</v>
          </cell>
          <cell r="O3906" t="str">
            <v>CONTRATADO EN EJECUCIÓN</v>
          </cell>
        </row>
        <row r="3907">
          <cell r="K3907">
            <v>2012000100168</v>
          </cell>
          <cell r="L3907" t="str">
            <v>APOYO FORMACIÓN DE RECURSO HUMANO DE ALTO NIVEL PARA UN NUEVO CHOCÓ TODO EL DEPARTAMENTO, CHOCÓ, OCCIDENTE</v>
          </cell>
          <cell r="M3907">
            <v>9.26</v>
          </cell>
          <cell r="N3907">
            <v>65.28</v>
          </cell>
          <cell r="O3907" t="str">
            <v>CONTRATADO EN EJECUCIÓN</v>
          </cell>
        </row>
        <row r="3908">
          <cell r="K3908">
            <v>2013000030001</v>
          </cell>
          <cell r="L3908" t="str">
            <v>IMPLEMENTACIÓN JÓVENES EXCELENTES Y LÍDERES DEL NUEVO CHOCÓ TODO EL DEPARTAMENTO, CHOCÓ, OCCIDENTE</v>
          </cell>
          <cell r="M3908">
            <v>20.36</v>
          </cell>
          <cell r="N3908">
            <v>90.37</v>
          </cell>
          <cell r="O3908" t="str">
            <v>CONTRATADO EN EJECUCIÓN</v>
          </cell>
        </row>
        <row r="3909">
          <cell r="K3909">
            <v>2013000030009</v>
          </cell>
          <cell r="L3909" t="str">
            <v>MEJORAMIENTO PAVIMENTACIÓN Y GESTIÓN SOCIOAMBIENTAL DE LA CARRETERRA QUIBDÓ-ANIMAS-NOVITA (SUBSECTOR ISTMINA-CONDOTO) CHOCÓ, OCCIDENTE</v>
          </cell>
          <cell r="M3909">
            <v>51.33</v>
          </cell>
          <cell r="N3909">
            <v>71.650000000000006</v>
          </cell>
          <cell r="O3909" t="str">
            <v>CONTRATADO EN EJECUCIÓN</v>
          </cell>
        </row>
        <row r="3910">
          <cell r="K3910">
            <v>2013000030010</v>
          </cell>
          <cell r="L3910" t="str">
            <v>CONSTRUCCIÓN DEL SISTEMA DE MASIFICACIÓN DE GAS NATURAL EN ISTMINA, TADO UNIÓN PANAMERICANA Y CONDOTO, CHOCÓ, OCCIDENTE</v>
          </cell>
          <cell r="M3910">
            <v>55.54</v>
          </cell>
          <cell r="N3910">
            <v>51.24</v>
          </cell>
          <cell r="O3910" t="str">
            <v>CONTRATADO EN EJECUCIÓN</v>
          </cell>
        </row>
        <row r="3911">
          <cell r="K3911">
            <v>2013000030022</v>
          </cell>
          <cell r="L3911" t="str">
            <v>MEJORAMIENTO DE LA INFRAESTRUCTURA DE SALUD DEL DEPTO DEL CHOCÓ; CONSTRUCCIÓN NUEVA REPOSICIÓN Y DOTACIÓN DE LOS CENTROS DE SALUD EN LOS MUNICIPIOS DE ATRATO, MEDIO ATRATO,RÍO IRÓ, CERTEGUI Y UNIÓN PANAMERICANA, CHOCÓ, OCCIDENTE</v>
          </cell>
          <cell r="M3911">
            <v>100</v>
          </cell>
          <cell r="N3911">
            <v>93.86</v>
          </cell>
          <cell r="O3911" t="str">
            <v>TERMINADO</v>
          </cell>
        </row>
        <row r="3912">
          <cell r="K3912">
            <v>2013000030049</v>
          </cell>
          <cell r="L3912" t="str">
            <v>IMPLEMENTACIÓN Y DESARROLLO DE UN PROGRAMA DE SEGURIDAD E INTELIGENCIA PARA LA CONVIVENCIA CIUDADANA EN EL DEPARTAMENTO, CHOCÓ, OCCIDENTE</v>
          </cell>
          <cell r="M3912">
            <v>100</v>
          </cell>
          <cell r="N3912">
            <v>100</v>
          </cell>
          <cell r="O3912" t="str">
            <v>TERMINADO</v>
          </cell>
        </row>
        <row r="3913">
          <cell r="K3913">
            <v>2013000030112</v>
          </cell>
          <cell r="L3913" t="str">
            <v>CONSTRUCCIÓN SEDE DE LA UNIVERSIDAD TECNOLÓGICA DEL CHOCÓ EN LA COSTA PACIFICA BAHÍA SOLANO, CHOCÓ, OCCIDENTE</v>
          </cell>
          <cell r="M3913">
            <v>27.5</v>
          </cell>
          <cell r="N3913">
            <v>68.44</v>
          </cell>
          <cell r="O3913" t="str">
            <v>CONTRATADO EN EJECUCIÓN</v>
          </cell>
        </row>
        <row r="3914">
          <cell r="K3914">
            <v>2013000030132</v>
          </cell>
          <cell r="L3914" t="str">
            <v>CONSTRUCCIÓN PAVIMENTO RIGIDO VIA QUIBDÓ - PACURITA DEL K0+100 AL K1+100 MUNICIPIO DE QUIBDÓ, DEPARTAMENTO DEL CHOCÓ.</v>
          </cell>
          <cell r="M3914">
            <v>100</v>
          </cell>
          <cell r="N3914">
            <v>96.88</v>
          </cell>
          <cell r="O3914" t="str">
            <v>TERMINADO</v>
          </cell>
        </row>
        <row r="3915">
          <cell r="K3915">
            <v>2013000030190</v>
          </cell>
          <cell r="L3915" t="str">
            <v>REHABILITACIÓN DE LA  RED  DE  AEROPUERTOS  DE LA  COSTA PACÍFICA -  PISTA DE ATERRIZAJE DE PIZARRO BAJO BAUDÓ SUBREGIÓN PACIFICO SUR - CHOCÓ.</v>
          </cell>
          <cell r="M3915">
            <v>47.52</v>
          </cell>
          <cell r="N3915">
            <v>46.85</v>
          </cell>
          <cell r="O3915" t="str">
            <v>CONTRATADO EN EJECUCIÓN</v>
          </cell>
        </row>
        <row r="3916">
          <cell r="K3916">
            <v>2013003270001</v>
          </cell>
          <cell r="L3916" t="str">
            <v>ADECUACIÓN Y MEJORAMIENTO DE LA INSTITUCIÓN EDUCATIVA JOAQUÍN URRUTIA DE ANDAGOYA. MEDIO SAN JUAN, CHOCÓ, OCCIDENTE</v>
          </cell>
          <cell r="M3916">
            <v>100</v>
          </cell>
          <cell r="N3916">
            <v>37.630000000000003</v>
          </cell>
          <cell r="O3916" t="str">
            <v>TERMINADO</v>
          </cell>
        </row>
        <row r="3917">
          <cell r="K3917">
            <v>2013003270002</v>
          </cell>
          <cell r="L3917" t="str">
            <v>ADECUACIÓN Y AMPLIACION DE LA ESCUELA PASCUAL DE ANDAGOYA MEDIO SAN JUAN, CHOCÓ, OCCIDENTE</v>
          </cell>
          <cell r="M3917">
            <v>100</v>
          </cell>
          <cell r="N3917">
            <v>47.84</v>
          </cell>
          <cell r="O3917" t="str">
            <v>TERMINADO</v>
          </cell>
        </row>
        <row r="3918">
          <cell r="K3918">
            <v>2014000030019</v>
          </cell>
          <cell r="L3918" t="str">
            <v>CONSTRUCCIÓN , PAVIMENTACION EN CONCRETO RÍGIDO DE LA VÍA MEDIO SAN JUAN (ANDAGOYA) - ISTMINA DEL K0+000 AL K4+700 DEPARTAMENTO DEL CHOCÓ</v>
          </cell>
          <cell r="M3918">
            <v>99.33</v>
          </cell>
          <cell r="N3918">
            <v>97.9</v>
          </cell>
          <cell r="O3918" t="str">
            <v>CONTRATADO EN EJECUCIÓN</v>
          </cell>
        </row>
        <row r="3919">
          <cell r="K3919">
            <v>2014000030046</v>
          </cell>
          <cell r="L3919" t="str">
            <v>MEJORAMIENTO DE LA PRODUCTIVIDAD DEL CULTIVO DEL PLATANO PARA 278 PRODUCTORES EN MARCO DEL CONTRATO PLAN ATRATO GRAN DARIÉN, CHOCÓ, OCCIDENTE</v>
          </cell>
          <cell r="M3919">
            <v>0</v>
          </cell>
          <cell r="N3919">
            <v>0</v>
          </cell>
          <cell r="O3919" t="str">
            <v>SIN CONTRATAR</v>
          </cell>
        </row>
        <row r="3920">
          <cell r="K3920">
            <v>2014000030048</v>
          </cell>
          <cell r="L3920" t="str">
            <v>MEJORAMIENTO DE LA PRODUCTIVIDAD DEL CULTIVO DE CACAO PARA 158 PRODUCTORES EN MARCO DEL CONTRATO PLAN ATRATO GRAN DARIÉN, CHOCÓ, OCCIDENTE</v>
          </cell>
          <cell r="M3920">
            <v>68.53</v>
          </cell>
          <cell r="N3920">
            <v>29.72</v>
          </cell>
          <cell r="O3920" t="str">
            <v>CONTRATADO EN EJECUCIÓN</v>
          </cell>
        </row>
        <row r="3921">
          <cell r="K3921">
            <v>2014000030070</v>
          </cell>
          <cell r="L3921" t="str">
            <v>SUMINISTRO DE SISTEMAS UNIFAMILIARES DE FILTROS PARA MEJORAR LA CALIDAD DEL AGUA QUE CONSUMEN EN 30 COMUNIDADES RURALES DISPERSAS DEL DEPARTAMENTO DEL CHOCÓ</v>
          </cell>
          <cell r="M3921">
            <v>52</v>
          </cell>
          <cell r="N3921">
            <v>65.760000000000005</v>
          </cell>
          <cell r="O3921" t="str">
            <v>CONTRATADO EN EJECUCIÓN</v>
          </cell>
        </row>
        <row r="3922">
          <cell r="K3922">
            <v>2014000030072</v>
          </cell>
          <cell r="L3922" t="str">
            <v>CONFORMACIÓN DE LA RED DE NIÑOS, ADOLESCENTES Y JÓVENES CONSTRUCTORES DE PAZ Y JUSTICIA SOCIAL, CHOCÓ OCCIDENTE.</v>
          </cell>
          <cell r="M3922">
            <v>23.17</v>
          </cell>
          <cell r="N3922">
            <v>47.33</v>
          </cell>
          <cell r="O3922" t="str">
            <v>CONTRATADO EN EJECUCIÓN</v>
          </cell>
        </row>
        <row r="3923">
          <cell r="K3923">
            <v>2014000030074</v>
          </cell>
          <cell r="L3923" t="str">
            <v>MEJORAMIENTO , MANTENIMIENTO Y REHABILITACIÓN DE 4 KM DE LA VIA RIOSUCIO – BELÉN DE BAJIRÁ – CAUCHERAS DEL MUNICIPIO DE RIOSUCIO, CHOCÓ, OCCIDENTE</v>
          </cell>
          <cell r="M3923">
            <v>0</v>
          </cell>
          <cell r="N3923">
            <v>0</v>
          </cell>
          <cell r="O3923" t="str">
            <v>CONTRATADO EN EJECUCIÓN</v>
          </cell>
        </row>
        <row r="3924">
          <cell r="K3924">
            <v>2014000030075</v>
          </cell>
          <cell r="L3924" t="str">
            <v>SUBSIDIO CONEXIÓN DE USUARIOS DE MENORES INGRESOS DEL MUNICIPIO DE QUIBDO – CHOCO, AL SISTEMA DE DISTRIBUCION DE GAS POR RED QUIBDÓ, CHOCÓ, OCCIDENTE</v>
          </cell>
          <cell r="M3924">
            <v>18.36</v>
          </cell>
          <cell r="N3924">
            <v>21.25</v>
          </cell>
          <cell r="O3924" t="str">
            <v>CONTRATADO EN EJECUCIÓN</v>
          </cell>
        </row>
        <row r="3925">
          <cell r="K3925">
            <v>2014000030093</v>
          </cell>
          <cell r="L3925" t="str">
            <v>CONSTRUCCIÓN DE OBRAS DE PROTECCIÓN EN EL MUNICIPIO DE JURADÓ Y EN EL CORREGIMIENTO DE VILLA CONTO (MUNICIPIO DEL RÍO QUITO), CHOCÓ, OCCIDENTE.</v>
          </cell>
          <cell r="M3925">
            <v>0</v>
          </cell>
          <cell r="N3925">
            <v>45.29</v>
          </cell>
          <cell r="O3925" t="str">
            <v>CONTRATADO EN EJECUCIÓN</v>
          </cell>
        </row>
        <row r="3926">
          <cell r="K3926">
            <v>2015000030004</v>
          </cell>
          <cell r="L3926" t="str">
            <v>CONSTRUCCIÓN PAVIMENTO HIDRAULICO EN EL B/ PORVENIR DESDE LA CLL 31 CON KRA 20, HASTA LA KRA 6 CON CLL 34 B/ HUAPANGO EN EL MUNICIPIO QUIBDÓ, CHOCÓ, OCCIDENTE</v>
          </cell>
          <cell r="M3926">
            <v>89.52</v>
          </cell>
          <cell r="N3926">
            <v>76.78</v>
          </cell>
          <cell r="O3926" t="str">
            <v>CONTRATADO EN EJECUCIÓN</v>
          </cell>
        </row>
        <row r="3927">
          <cell r="K3927">
            <v>2015000030010</v>
          </cell>
          <cell r="L3927" t="str">
            <v>CONSTRUCCIÓN DEL SISTEMA DE MASIFICACION DE GAS NATURAL POR REDES EN LOS MUNICIPIOS DE CÉRTEGUI, ATRATO, NOVITA, CANTON DE SAN PABLO, BAGADO Y  ANDAGOYA DEPARTAMENTO DE CHOCÓ</v>
          </cell>
          <cell r="M3927">
            <v>0.37</v>
          </cell>
          <cell r="N3927">
            <v>25.61</v>
          </cell>
          <cell r="O3927" t="str">
            <v>CONTRATADO EN EJECUCIÓN</v>
          </cell>
        </row>
        <row r="3928">
          <cell r="K3928">
            <v>2015000030023</v>
          </cell>
          <cell r="L3928" t="str">
            <v>PREVENCIÓN Y MEJORAMIENTO DE LA NAVEGABILIDAD, DESTRONQUE Y LIMPIEZA EN LOS CAUSES DE LOS RÍOS DE SIPI, RIO QUITO, RIO SAN JUAN BEBARA,TAPARAL, CAÑO DE CIENAGA BOJAYA, BUCHADO, OPOGADO, NAPIPI,  EN EL DEPTO DE CHOCÓ, OCCIDENTE</v>
          </cell>
          <cell r="M3928">
            <v>0</v>
          </cell>
          <cell r="N3928">
            <v>0</v>
          </cell>
          <cell r="O3928" t="str">
            <v>CONTRATADO EN EJECUCIÓN</v>
          </cell>
        </row>
        <row r="3929">
          <cell r="K3929">
            <v>2015000030037</v>
          </cell>
          <cell r="L3929" t="str">
            <v>DOTACIÓN DE CINCO (5) CENTRO DE SALUD EN LOS MUNICIPIO DE ATRATO, CÉRTEGUI, RIO IRO, MEDIO BAUDÓ Y UNIÓN PANAMERICANA EN EL DEPARTAMENTO DEL CHOCÓ, OCCIDENTE</v>
          </cell>
          <cell r="M3929">
            <v>0</v>
          </cell>
          <cell r="N3929">
            <v>0</v>
          </cell>
          <cell r="O3929" t="str">
            <v>SIN CONTRATAR</v>
          </cell>
        </row>
        <row r="3930">
          <cell r="K3930">
            <v>2015000030038</v>
          </cell>
          <cell r="L3930" t="str">
            <v>CONSTRUCCIÓN DE DOS (2) KILÓMETROS DE PAVIMENTO RÍGIDO EN LA VÍA QUE DEL MUNICIPIO DE BAGADÓ CONDUCE AL MUNICIPIO DE CERTEGUI, CHOCÓ, OCCIDENTE</v>
          </cell>
          <cell r="M3930">
            <v>100</v>
          </cell>
          <cell r="N3930">
            <v>72.77</v>
          </cell>
          <cell r="O3930" t="str">
            <v>TERMINADO</v>
          </cell>
        </row>
        <row r="3931">
          <cell r="K3931">
            <v>2015000030056</v>
          </cell>
          <cell r="L3931" t="str">
            <v>REFORESTACIÓN CON CULTIVO DE CAUCHO BAJO SISTEMAS  AGROFORESTALES ASOCIADOS CON MUSACEAS Y GRAMINEAS COMO COMPONENTE DE SEGURIDAD ALIMENTARIA, CHOCÓ,OCCIDENTE</v>
          </cell>
          <cell r="M3931">
            <v>53.81</v>
          </cell>
          <cell r="N3931">
            <v>43.06</v>
          </cell>
          <cell r="O3931" t="str">
            <v>CONTRATADO EN EJECUCIÓN</v>
          </cell>
        </row>
        <row r="3932">
          <cell r="K3932">
            <v>2016000030022</v>
          </cell>
          <cell r="L3932" t="str">
            <v>IMPLEMENTACIÓN DE UNIDADES PRODUCTIVAS PARA EL FORTALECIMIENTO DE LA SEGURIDAD ALIMENTARIA EN LOS MUNICIPIOS DE CARMEN DEL DARIÉN, RIOSUCIO, UNGUÍA, Y ACANDI, CHOCÓ, OCCIDENTE.</v>
          </cell>
          <cell r="M3932">
            <v>0</v>
          </cell>
          <cell r="N3932">
            <v>0</v>
          </cell>
          <cell r="O3932" t="str">
            <v>SIN CONTRATAR</v>
          </cell>
        </row>
        <row r="3933">
          <cell r="K3933">
            <v>2012000030091</v>
          </cell>
          <cell r="L3933" t="str">
            <v>CONSTRUCCIÓN DE REDES DEL SISTEMA DE ACUEDUCTOS DE LA CABECERA MUNICIPAL DE QUIBDÓ, CHOCÓ.</v>
          </cell>
          <cell r="M3933">
            <v>91</v>
          </cell>
          <cell r="N3933">
            <v>75.040000000000006</v>
          </cell>
          <cell r="O3933" t="str">
            <v>CONTRATADO EN EJECUCIÓN</v>
          </cell>
        </row>
        <row r="3934">
          <cell r="K3934">
            <v>2013000030115</v>
          </cell>
          <cell r="L3934" t="str">
            <v>CONSTRUCCIÓN DE MUELLE EN LA SUBREGIÓN DEL PACIFICO SUR EN EL MUNICIPIO DE MEDIO BAUDÓ, CHOCÓ, OCCIDENTE</v>
          </cell>
          <cell r="M3934">
            <v>100</v>
          </cell>
          <cell r="N3934">
            <v>80.290000000000006</v>
          </cell>
          <cell r="O3934" t="str">
            <v>TERMINADO</v>
          </cell>
        </row>
        <row r="3935">
          <cell r="K3935">
            <v>2013000030186</v>
          </cell>
          <cell r="L3935" t="str">
            <v>ESTUDIOS Y DISEÑOS PARA LA RECTIFICACIÓN, AMPLIACIÓN Y PAVIMENTACIÓN DE LA VÍA PIE DE PEPE - PUERTO MELUK EN LA SUBREGIÓN DEL PACIFICO SUR EN EL MUNICIPIO DE MEDIO BAUDÓ, CHOCÓ, OCCIDENTE.</v>
          </cell>
          <cell r="M3935">
            <v>92.16</v>
          </cell>
          <cell r="N3935">
            <v>81.510000000000005</v>
          </cell>
          <cell r="O3935" t="str">
            <v>CONTRATADO EN EJECUCIÓN</v>
          </cell>
        </row>
        <row r="3936">
          <cell r="K3936">
            <v>2015000030005</v>
          </cell>
          <cell r="L3936" t="str">
            <v>CONSTRUCCIÓN INTERCONEXIÓN ELÉCTRICA INTERMUNICIPAL DEL MEDIO Y ALTO BAUDÓ, GUADUALITO - PUERTO MELUCK - CATRÚ  A 13.200V, MUNICIPIO MEDIO Y ALTO BAUDÓ, CHOCÓ, OCCIDENTE</v>
          </cell>
          <cell r="M3936">
            <v>6</v>
          </cell>
          <cell r="N3936">
            <v>49.64</v>
          </cell>
          <cell r="O3936" t="str">
            <v>CONTRATADO EN EJECUCIÓN</v>
          </cell>
        </row>
        <row r="3937">
          <cell r="K3937">
            <v>2014003270003</v>
          </cell>
          <cell r="L3937" t="str">
            <v>CONSTRUCCIÓN DE PAVIMENTO EN CONCRETO HIDRÁULICO ENTRADA AL CEMENTERIO K0+000 CABECERA MUNICIPAL (MANAGRÚ) A K0+500 EL CANTÓN DEL SAN PABLO, CHOCÓ, OCCIDENTE</v>
          </cell>
          <cell r="M3937">
            <v>81.78</v>
          </cell>
          <cell r="N3937">
            <v>89.97</v>
          </cell>
          <cell r="O3937" t="str">
            <v>CONTRATADO EN EJECUCIÓN</v>
          </cell>
        </row>
        <row r="3938">
          <cell r="K3938">
            <v>2014000030017</v>
          </cell>
          <cell r="L3938" t="str">
            <v>ESTUDIOS Y DISEÑOS PARA EL MEJORAMIENTO, REHABILITACIÓN  Y AMPLIACIÓN DE LA INFRAESTRUCTURA AEROPORTUARIA DEL AEROPUERTO JOSÉ CELESTINO MUTIS DEL MUNICIPIO DE BAHÍA SOLANO, CHOCÓ, OCCIDENTE</v>
          </cell>
          <cell r="M3938">
            <v>0</v>
          </cell>
          <cell r="N3938">
            <v>91.66</v>
          </cell>
          <cell r="O3938" t="str">
            <v>CONTRATADO EN EJECUCIÓN</v>
          </cell>
        </row>
        <row r="3939">
          <cell r="K3939">
            <v>2014003270004</v>
          </cell>
          <cell r="L3939" t="str">
            <v>PREVENCIÓN CONSUMO DE SUSTANCIAS PSICOACTIVAS EN NIÑOS Y NIÑAS ENTRE LOS TRES (3) Y DOCE (12) AÑOS YOMI VIDA EN EL MUNICIPIO DE EL CARMEN DE ATRATO, DEPARTAMENTO DEL  CHOCÓ.</v>
          </cell>
          <cell r="M3939">
            <v>100</v>
          </cell>
          <cell r="N3939">
            <v>89.86</v>
          </cell>
          <cell r="O3939" t="str">
            <v>TERMINADO</v>
          </cell>
        </row>
        <row r="3940">
          <cell r="K3940">
            <v>2014003270005</v>
          </cell>
          <cell r="L3940" t="str">
            <v>MANTENIMIENTO DE LAS  VÍAS URBANAS DEL MUNICIPIO DE EL CARMEN DE ATRATO DEPARTAMENTO DEL CHOCÓ</v>
          </cell>
          <cell r="M3940">
            <v>63.69</v>
          </cell>
          <cell r="N3940">
            <v>78.7</v>
          </cell>
          <cell r="O3940" t="str">
            <v>CONTRATADO EN EJECUCIÓN</v>
          </cell>
        </row>
        <row r="3941">
          <cell r="K3941">
            <v>2014000030067</v>
          </cell>
          <cell r="L3941" t="str">
            <v>MEJORAMIENTO Y MANTENIMIENTO DE LA VÍA ÁNIMAS - ÍSTMINA EN LOS PR K2+300, K4+150, K4+620 - K8+800 - K9+560, K17+200 Y K17+600 ENTRE LOS MUNICIPIOS DE UNIÓN PANAMERICANA E ISTMINA - DEPARTAMENTO DEL CHOCÓ</v>
          </cell>
          <cell r="M3941">
            <v>60.54</v>
          </cell>
          <cell r="N3941">
            <v>76.17</v>
          </cell>
          <cell r="O3941" t="str">
            <v>CONTRATADO EN EJECUCIÓN</v>
          </cell>
        </row>
        <row r="3942">
          <cell r="K3942">
            <v>2013000030024</v>
          </cell>
          <cell r="L3942" t="str">
            <v>CONSTRUCCIÓN RECTIFICACION Y PAVIMENTACION EN CONCRETO RIGIDO DE LA CARRETERA YUTO - LLORO DEL YUTO - LLORO, DEPARTAMENTO DEL CHOCO LLORÓ, CHOCÓ, OCCIDENTE</v>
          </cell>
          <cell r="M3942">
            <v>69.39</v>
          </cell>
          <cell r="N3942">
            <v>88.07</v>
          </cell>
          <cell r="O3942" t="str">
            <v>CONTRATADO EN EJECUCIÓN</v>
          </cell>
        </row>
        <row r="3943">
          <cell r="K3943">
            <v>2012000030094</v>
          </cell>
          <cell r="L3943" t="str">
            <v>ESTUDIOS Y DISEÑOS PARA CONSTRUCCIÓN DE LA CENTRAL DE ABASTOS DE LA SUBREGIÓN DEL ATRATO EN EL DEPARTAMENTO DEL CHOCÓ</v>
          </cell>
          <cell r="M3943">
            <v>100</v>
          </cell>
          <cell r="N3943">
            <v>99.98</v>
          </cell>
          <cell r="O3943" t="str">
            <v>CERRADO</v>
          </cell>
        </row>
        <row r="3944">
          <cell r="K3944">
            <v>2012000030095</v>
          </cell>
          <cell r="L3944" t="str">
            <v>ESTUDIOS Y DISEÑOS PARA LA COSNTRUCCIÓN DEL CENTRO DE CONVENCIONES EN LA SUBREGIÓN DEL ATRATO EN EL DEPARTAMENTO DEL CHOCÓ OCCIDENTE</v>
          </cell>
          <cell r="M3944">
            <v>100</v>
          </cell>
          <cell r="N3944">
            <v>84.3</v>
          </cell>
          <cell r="O3944" t="str">
            <v>TERMINADO</v>
          </cell>
        </row>
        <row r="3945">
          <cell r="K3945">
            <v>2012000030105</v>
          </cell>
          <cell r="L3945" t="str">
            <v>ESTUDIOS Y DISEÑOS PARA LA COSNTRUCCIÓN DE UNA VÍA CIRCUNVALAR EN LA SUBREGIÓN DEL ATRATO EN EL DEPARTAMENTO DEL CHOCÓ</v>
          </cell>
          <cell r="M3945">
            <v>100</v>
          </cell>
          <cell r="N3945">
            <v>99.98</v>
          </cell>
          <cell r="O3945" t="str">
            <v>CERRADO</v>
          </cell>
        </row>
        <row r="3946">
          <cell r="K3946">
            <v>2013000030023</v>
          </cell>
          <cell r="L3946" t="str">
            <v>CONSTRUCCIÓN DEL MEGA COLEGIO MIA, EN EL MUNICIPIO DE QUIBDÓ, CHOCÓ, OCCIDENTE</v>
          </cell>
          <cell r="M3946">
            <v>92.25</v>
          </cell>
          <cell r="N3946">
            <v>99.72</v>
          </cell>
          <cell r="O3946" t="str">
            <v>CONTRATADO EN EJECUCIÓN</v>
          </cell>
        </row>
        <row r="3947">
          <cell r="K3947">
            <v>2013000030114</v>
          </cell>
          <cell r="L3947" t="str">
            <v>MEJORAMIENTO , GESTIÓN PREDIAL Y AMBIENTAL DE LA VÍA PR0+000 RUTA 6002, PUENTE LA PLATINA, A LA ENTRADA DEL BARRIO PORVENIR QUIBDÓ, CHOCÓ, OCCIDENTE</v>
          </cell>
          <cell r="M3947">
            <v>39.270000000000003</v>
          </cell>
          <cell r="N3947">
            <v>56.86</v>
          </cell>
          <cell r="O3947" t="str">
            <v>CONTRATADO EN EJECUCIÓN</v>
          </cell>
        </row>
        <row r="3948">
          <cell r="K3948">
            <v>2014000030008</v>
          </cell>
          <cell r="L3948" t="str">
            <v>ADQUISICIÓN DE PREDIOS PARA EL DESARROLLO URBANO DE QUIBDÓ; ESTUDIOS Y DISEÑOS PARA LA CONSTRUCCIÓN Y/O ADECUACIÓN DE INSTALACIONES DEPORTIVAS PARA LOS XX JUEGOS NACIONALES EN 4 MUNICIPIOS DEL CHOCÓ, OCCIDENTE</v>
          </cell>
          <cell r="M3948">
            <v>100</v>
          </cell>
          <cell r="N3948">
            <v>100.31</v>
          </cell>
          <cell r="O3948" t="str">
            <v>TERMINADO</v>
          </cell>
        </row>
        <row r="3949">
          <cell r="K3949">
            <v>2014000030016</v>
          </cell>
          <cell r="L3949" t="str">
            <v>CONSTRUCCIÓN DE UN PUENTE VEHICULAR SOBRE EL RÍO IRÓ, A LA ALTURA DE LA COMUNIDAD DE CHAPIZAL, EN LA VÍA VIRO - VIRO  - SANTA RITA DEPARTAMENTO DEL CHOCÓ.</v>
          </cell>
          <cell r="M3949">
            <v>49.95</v>
          </cell>
          <cell r="N3949">
            <v>89.39</v>
          </cell>
          <cell r="O3949" t="str">
            <v>CONTRATADO EN EJECUCIÓN</v>
          </cell>
        </row>
        <row r="3950">
          <cell r="K3950">
            <v>2014000030015</v>
          </cell>
          <cell r="L3950" t="str">
            <v>RECUPERACIÓN DE LA MALLA VIAL Y CONEXIÓN REGIONAL PARA EL DESARROLLO MEDIANTE LA PAVIMENTACIÓN DE 4KM DE LA VÍA SAN JOSÉ DEL PALMAR - CHOCÓ</v>
          </cell>
          <cell r="M3950">
            <v>86.26</v>
          </cell>
          <cell r="N3950">
            <v>86.69</v>
          </cell>
          <cell r="O3950" t="str">
            <v>CONTRATADO EN EJECUCIÓN</v>
          </cell>
        </row>
        <row r="3951">
          <cell r="K3951">
            <v>2014000030068</v>
          </cell>
          <cell r="L3951" t="str">
            <v>MEJORAMIENTO DE VIA Y CONSTRUCCION DE OBRAS DE ESTABILIDAD, CORREDOR VIAL REGIONAL K4+00 - K14+520 SAN JOSE DEL PALMAR CHOCO - GALAPAGO (LIMITES CON EL VALLE DEL CAUCA), OCCIDENTE</v>
          </cell>
          <cell r="M3951">
            <v>62.43</v>
          </cell>
          <cell r="N3951">
            <v>53.21</v>
          </cell>
          <cell r="O3951" t="str">
            <v>CONTRATADO EN EJECUCIÓN</v>
          </cell>
        </row>
        <row r="3952">
          <cell r="K3952">
            <v>2014003270002</v>
          </cell>
          <cell r="L3952" t="str">
            <v>ESTUDIOS Y DISEÑOS PARA LA APERTURA Y PAVIMENTACIÓN DE LA VÍA UNGUIA (CORREGIMIENTO BALBOA) – ACANDÍ, DEPARTAMENTO DEL CHOCÓ, OCCIDENTE</v>
          </cell>
          <cell r="M3952">
            <v>100</v>
          </cell>
          <cell r="N3952">
            <v>0</v>
          </cell>
          <cell r="O3952" t="str">
            <v>TERMINADO</v>
          </cell>
        </row>
        <row r="3953">
          <cell r="K3953">
            <v>2012000030090</v>
          </cell>
          <cell r="L3953" t="str">
            <v>AMPLIACIÓN DE LA INFRAESTRUCTURA INSTITUCIÓN EDUCATIVA GERARDO CHIRIGUA VALENCIA OCCIDENTE, CHOCÓ, EL LITORAL DEL SAN JUAN</v>
          </cell>
          <cell r="M3953">
            <v>100</v>
          </cell>
          <cell r="N3953">
            <v>99.74</v>
          </cell>
          <cell r="O3953" t="str">
            <v>TERMINADO</v>
          </cell>
        </row>
        <row r="3954">
          <cell r="K3954">
            <v>2014003270006</v>
          </cell>
          <cell r="L3954" t="str">
            <v>CONSTRUCCIÓN DE UN PUENTE VEHICULAR SOBRE LA QUEBRADA AGUAS NEGRAS A LA ALTURA DEL PR1+400 EN LA VÍA PAIMADÓ – RAMAL PANAMERICANA MUNICIPIO DE RÍO QUITO, DEPARTAMENTO DEL CHOCÓ</v>
          </cell>
          <cell r="M3954">
            <v>100</v>
          </cell>
          <cell r="N3954">
            <v>86.12</v>
          </cell>
          <cell r="O3954" t="str">
            <v>TERMINADO</v>
          </cell>
        </row>
        <row r="3955">
          <cell r="K3955">
            <v>2013000100191</v>
          </cell>
          <cell r="L3955" t="str">
            <v>DESARROLLO DE HERRAMIENTAS DE GESTIÓN PARA EL POSICIONAMIENTO DE LA BIODIVERSIDAD COMO FUENTE DE BIENESTAR SOCIAL Y AMBIENTAL EN EL CHOCÓ, OCCIDENTE COLOMBIANO</v>
          </cell>
          <cell r="M3955">
            <v>98</v>
          </cell>
          <cell r="N3955">
            <v>96.9</v>
          </cell>
          <cell r="O3955" t="str">
            <v>CONTRATADO EN EJECUCIÓN</v>
          </cell>
        </row>
        <row r="3956">
          <cell r="K3956">
            <v>2013000100284</v>
          </cell>
          <cell r="L3956" t="str">
            <v>FORTALECIMIENTO DE LOS ENCADENAMIENTOS PRODUCTIVOS DE LAS SUBREGIONES DEL CHOCÓ</v>
          </cell>
          <cell r="M3956">
            <v>62.92</v>
          </cell>
          <cell r="N3956">
            <v>64.95</v>
          </cell>
          <cell r="O3956" t="str">
            <v>CONTRATADO EN EJECUCIÓN</v>
          </cell>
        </row>
        <row r="3957">
          <cell r="K3957">
            <v>2013000100285</v>
          </cell>
          <cell r="L3957" t="str">
            <v>IMPLEMENTACIÓN DE UN PROGRAMA DE DESARROLLO E INVESTIGACIÓN DE ENERGÍAS RENOVABLES EN EL DEPARTAMENTO DEL CHOCÓ, OCCIDENTE</v>
          </cell>
          <cell r="M3957">
            <v>67.58</v>
          </cell>
          <cell r="N3957">
            <v>71.38</v>
          </cell>
          <cell r="O3957" t="str">
            <v>CONTRATADO EN EJECUCIÓN</v>
          </cell>
        </row>
        <row r="3958">
          <cell r="K3958">
            <v>2014000100035</v>
          </cell>
          <cell r="L3958" t="str">
            <v>APLICACIÓN DE LA CTEI PARA EL MEJORAMIENTO DEL SECTOR MADERERO EN EL DEPARTAMENTO DEL CHOCÓ.</v>
          </cell>
          <cell r="M3958">
            <v>38.11</v>
          </cell>
          <cell r="N3958">
            <v>42.45</v>
          </cell>
          <cell r="O3958" t="str">
            <v>CONTRATADO EN EJECUCIÓN</v>
          </cell>
        </row>
        <row r="3959">
          <cell r="K3959">
            <v>2012272050001</v>
          </cell>
          <cell r="L3959" t="str">
            <v>CONSTRUCCIÓN DE LA ESCUELA URBANA CONCENTRACIÓN ARCO COMO PARTE INTEGRAL DELA INFRAESTRUCTURA DEL  (IETEC) CONDOTO, CHOCÓ, OCCIDENTE</v>
          </cell>
          <cell r="M3959">
            <v>100</v>
          </cell>
          <cell r="N3959">
            <v>99.95</v>
          </cell>
          <cell r="O3959" t="str">
            <v>TERMINADO</v>
          </cell>
        </row>
        <row r="3960">
          <cell r="K3960">
            <v>2014272050001</v>
          </cell>
          <cell r="L3960" t="str">
            <v>CONSTRUCCIÓN 630 METROS LINEALES DE VIAS URBANAS PAVIMENTADAS CONDOTO, CHOCÓ, OCCIDENTE</v>
          </cell>
          <cell r="M3960">
            <v>100</v>
          </cell>
          <cell r="N3960">
            <v>99.95</v>
          </cell>
          <cell r="O3960" t="str">
            <v>PARA CIERRE</v>
          </cell>
        </row>
        <row r="3961">
          <cell r="K3961">
            <v>2014272050002</v>
          </cell>
          <cell r="L3961" t="str">
            <v>SUMINISTRO DE PRODUCTOS PISCÍCOLAS, AVÍCOLAS Y AGRÍCOLAS PARA LA GENERACIÓN DE INGRESOS Y EL MEJORAMIENTO DE LA CALIDAD DE VIDA CONDOTO, CHOCÓ, OCCIDENTE</v>
          </cell>
          <cell r="M3961">
            <v>100</v>
          </cell>
          <cell r="N3961">
            <v>100</v>
          </cell>
          <cell r="O3961" t="str">
            <v>PARA CIERRE</v>
          </cell>
        </row>
        <row r="3962">
          <cell r="K3962">
            <v>2015272050001</v>
          </cell>
          <cell r="L3962" t="str">
            <v>IMPLEMENTACIÓN PRACTICAS CLAVES SALUDABLES, PARA LA PREVENCIÓN DE LAS ENFERMEDADES PREVALENTES EN MENORES DE 5 AÑOS (AIEPI) CONDOTO, CHOCÓ, OCCIDENTE</v>
          </cell>
          <cell r="M3962">
            <v>100</v>
          </cell>
          <cell r="N3962">
            <v>100</v>
          </cell>
          <cell r="O3962" t="str">
            <v>PARA CIERRE</v>
          </cell>
        </row>
        <row r="3963">
          <cell r="K3963">
            <v>2015272050002</v>
          </cell>
          <cell r="L3963" t="str">
            <v>CONSTRUCCIÓN DE 472 METROS, DE VÍA URBANA EN PAVIMENTO RÍGIDO EN CONCRETO DE 4000 PSI,  Y OBRAS DE DRENAJE, CANAL DE AGUAS LLUVIAS 1*1M,  L=400M, EN LA CABECERA MUNICIPAL,  EN EL BARRIOS SANTA RITA CONDOTO, CHOCÓ, OCCIDENTE</v>
          </cell>
          <cell r="M3963">
            <v>100</v>
          </cell>
          <cell r="N3963">
            <v>99.97</v>
          </cell>
          <cell r="O3963" t="str">
            <v>TERMINADO</v>
          </cell>
        </row>
        <row r="3964">
          <cell r="K3964">
            <v>2012003270002</v>
          </cell>
          <cell r="L3964" t="str">
            <v>CONSTRUCCIÓN PAVIMENTACIÓN DE VIA BARRIO VILLA MERCED HOSPITAL SAN ROQUE. EL CARMEN DE ATRATO, CHOCÓ, OCCIDENTE</v>
          </cell>
          <cell r="M3964">
            <v>100</v>
          </cell>
          <cell r="N3964">
            <v>99.97</v>
          </cell>
          <cell r="O3964" t="str">
            <v>TERMINADO</v>
          </cell>
        </row>
        <row r="3965">
          <cell r="K3965">
            <v>2015272450001</v>
          </cell>
          <cell r="L3965" t="str">
            <v>CONSTRUCCIÓN DE ESCENARIO RECREATIVO Y DEPORTIVO - GIMNASIO MUNICIPAL EN EL CARMEN DE ATRATO, CHOCÓ, OCCIDENTE</v>
          </cell>
          <cell r="M3965">
            <v>93</v>
          </cell>
          <cell r="N3965">
            <v>66.680000000000007</v>
          </cell>
          <cell r="O3965" t="str">
            <v>CONTRATADO EN EJECUCIÓN</v>
          </cell>
        </row>
        <row r="3966">
          <cell r="K3966">
            <v>2015272450002</v>
          </cell>
          <cell r="L3966" t="str">
            <v>RENOVACIÓN Y MANTENIMIENTO DE CAFETALES EN EL MUNICIPIO EL CARMEN DE ATRATO, CHOCÓ, OCCIDENTE</v>
          </cell>
          <cell r="M3966">
            <v>65.430000000000007</v>
          </cell>
          <cell r="N3966">
            <v>42.39</v>
          </cell>
          <cell r="O3966" t="str">
            <v>CONTRATADO EN EJECUCIÓN</v>
          </cell>
        </row>
        <row r="3967">
          <cell r="K3967">
            <v>2013272500001</v>
          </cell>
          <cell r="L3967" t="str">
            <v>REMODELACIÓN DEL PARQUE CENTRAL DE LA CABECERA MUNICIPAL (DOCORDÓ) DE EL LITORAL DEL SAN JUAN, CHOCÓ, OCCIDENTE</v>
          </cell>
          <cell r="M3967">
            <v>100</v>
          </cell>
          <cell r="N3967">
            <v>89.35</v>
          </cell>
          <cell r="O3967" t="str">
            <v>TERMINADO</v>
          </cell>
        </row>
        <row r="3968">
          <cell r="K3968">
            <v>2014272500001</v>
          </cell>
          <cell r="L3968" t="str">
            <v>CONSTRUCCIÓN DE UNA CANCHA DE FUTBOL (SINTETICA) EN DOCORDO MUNICIPIO DE EL LITORAL DEL SAN JUAN, CHOCÓ, OCCIDENTE</v>
          </cell>
          <cell r="M3968">
            <v>100</v>
          </cell>
          <cell r="N3968">
            <v>85.23</v>
          </cell>
          <cell r="O3968" t="str">
            <v>TERMINADO</v>
          </cell>
        </row>
        <row r="3969">
          <cell r="K3969">
            <v>2015272500001</v>
          </cell>
          <cell r="L3969" t="str">
            <v>CONSTRUCCIÓN DE DOS (2) AULAS, BATERIA SANITARIA Y HABITACION DOCENTES ESCUELA VEREDA SAN BERNARDO ZONA RURAL MUNICIPIO DEL LITORAL DEL SAN JUAN - DEPARTAMENTO DEL CHOCO</v>
          </cell>
          <cell r="M3969">
            <v>100</v>
          </cell>
          <cell r="N3969">
            <v>96.17</v>
          </cell>
          <cell r="O3969" t="str">
            <v>TERMINADO</v>
          </cell>
        </row>
        <row r="3970">
          <cell r="K3970">
            <v>2012273610005</v>
          </cell>
          <cell r="L3970" t="str">
            <v>CONSTRUCCIÓN PAVIMENTACION DE VIAS URBANA, VIA HOSPITAL EDUARDO SANTOS (K0+100 AL K0+310) ISTMINA, CHOCÓ, OCCIDENTE</v>
          </cell>
          <cell r="M3970">
            <v>100</v>
          </cell>
          <cell r="N3970">
            <v>99.94</v>
          </cell>
          <cell r="O3970" t="str">
            <v>CERRADO</v>
          </cell>
        </row>
        <row r="3971">
          <cell r="K3971">
            <v>2012273610006</v>
          </cell>
          <cell r="L3971" t="str">
            <v>CONSTRUCCIÓN PAVIMENTACION DE VIAS URBANAS, VIAS BARRIO PUEBLO NUEVO, SECTOR CRA 4 ENTRE CALLES 8A Y 13; Y CALLE 8A ENTRE CRAS 4 Y 5 ISTMINA, CHOCÓ, OCCIDENTE</v>
          </cell>
          <cell r="M3971">
            <v>100</v>
          </cell>
          <cell r="N3971">
            <v>99.96</v>
          </cell>
          <cell r="O3971" t="str">
            <v>CERRADO</v>
          </cell>
        </row>
        <row r="3972">
          <cell r="K3972">
            <v>2013273610001</v>
          </cell>
          <cell r="L3972" t="str">
            <v>CONSTRUCCIÓN DE SEIS AULAS DE CLASE Y LA SECCION ADMINISTRATIVA DE LA INSTITUCION EDUCATIVA AGROPECUARIA GUSTAVO POSADA ISTMINA, CHOCÓ, OCCIDENTE</v>
          </cell>
          <cell r="M3972">
            <v>100</v>
          </cell>
          <cell r="N3972">
            <v>42.34</v>
          </cell>
          <cell r="O3972" t="str">
            <v>TERMINADO</v>
          </cell>
        </row>
        <row r="3973">
          <cell r="K3973">
            <v>2013273610002</v>
          </cell>
          <cell r="L3973" t="str">
            <v>CONSTRUCCIÓN DE PAVIMENTO RIGIDO EN LOS BARRIO LAS MERCEDES, SECTOR POLICIA Y CAMELLON, SECTOR EL PUERTO MUNICIPIO DE ISTMINA, CHOCÓ, OCCIDENTE</v>
          </cell>
          <cell r="M3973">
            <v>100</v>
          </cell>
          <cell r="N3973">
            <v>99.99</v>
          </cell>
          <cell r="O3973" t="str">
            <v>TERMINADO</v>
          </cell>
        </row>
        <row r="3974">
          <cell r="K3974">
            <v>2013273610003</v>
          </cell>
          <cell r="L3974" t="str">
            <v>CONSTRUCCIÓN PLAZOLETA POLICARPA SALAVARRIETA EN LA CABECERA MUNICIPAL DE ISTMINA, CHOCÓ, OCCIDENTE</v>
          </cell>
          <cell r="M3974">
            <v>100</v>
          </cell>
          <cell r="N3974">
            <v>99.96</v>
          </cell>
          <cell r="O3974" t="str">
            <v>TERMINADO</v>
          </cell>
        </row>
        <row r="3975">
          <cell r="K3975">
            <v>2013273610004</v>
          </cell>
          <cell r="L3975" t="str">
            <v>CONSTRUCCIÓN PAVIMENTACIÓN DE VÍAS URBANAS, VÍA BARRIO CUBIS, SECTOR CRA 6A ENTRE CALLES 26 Y 30A; (K0+000 AL K0+350) MUNICIPIO DE IS ISTMINA, CHOCÓ, OCCIDENTE</v>
          </cell>
          <cell r="M3975">
            <v>100</v>
          </cell>
          <cell r="N3975">
            <v>99.99</v>
          </cell>
          <cell r="O3975" t="str">
            <v>TERMINADO</v>
          </cell>
        </row>
        <row r="3976">
          <cell r="K3976">
            <v>2013273610005</v>
          </cell>
          <cell r="L3976" t="str">
            <v>CONSTRUCCIÓN PAVIMENTACION DE VIAS URBANAS EN EL (BARRIO CUBIS, CALLES 26, 25A, 25, CARRERA 8) MUNICIPIO DE ISTMINA, CHOCÓ, OCCIDENTE</v>
          </cell>
          <cell r="M3976">
            <v>99.77</v>
          </cell>
          <cell r="N3976">
            <v>99.99</v>
          </cell>
          <cell r="O3976" t="str">
            <v>TERMINADO</v>
          </cell>
        </row>
        <row r="3977">
          <cell r="K3977">
            <v>2015273610001</v>
          </cell>
          <cell r="L3977" t="str">
            <v>ADQUISICIÓN DE PREDIO Y CONSTRUCCIÓN DE LA PTAP PARA EL ACUEDUCTO EN LA CABECERA MUNICIPAL DE ISTMINA, CHOCÓ, OCCIDENTE</v>
          </cell>
          <cell r="M3977">
            <v>10</v>
          </cell>
          <cell r="N3977">
            <v>8.58</v>
          </cell>
          <cell r="O3977" t="str">
            <v>CONTRATADO EN EJECUCIÓN</v>
          </cell>
        </row>
        <row r="3978">
          <cell r="K3978">
            <v>2015273610002</v>
          </cell>
          <cell r="L3978" t="str">
            <v>MEJORAMIENTO DEL SISTEMA DE RECOLECCIÓN DE RESIDUOS SÓLIDOS MEDIANTE LA ADQUISICIÓN DE  UN VEHÍCULO RECOLECTOR-COMPACTADOR DE BASURAS EN ISTMINA, CHOCÓ, OCCIDENTE</v>
          </cell>
          <cell r="M3978">
            <v>100</v>
          </cell>
          <cell r="N3978">
            <v>100</v>
          </cell>
          <cell r="O3978" t="str">
            <v>CERRADO</v>
          </cell>
        </row>
        <row r="3979">
          <cell r="K3979">
            <v>2015273610003</v>
          </cell>
          <cell r="L3979" t="str">
            <v>REHABILITACIÓN DE MALLA VIAL Y CONSTRUCCION DE BOX COULVERT EN LA VIA PRINCIPAL DE LA CABECERA MUNICIPAL, ISTMINA, CHOCÓ, OCCIDENTE</v>
          </cell>
          <cell r="M3979">
            <v>100</v>
          </cell>
          <cell r="N3979">
            <v>100</v>
          </cell>
          <cell r="O3979" t="str">
            <v>CERRADO</v>
          </cell>
        </row>
        <row r="3980">
          <cell r="K3980">
            <v>2016273610001</v>
          </cell>
          <cell r="L3980" t="str">
            <v>CONSTRUCCIÓN CERRAMIENTO COLEGIO INSTITUCION EDUCATIVA NORMAL NUESTRA SEÑORA DE LAS MERCEDES ISTMINA, CHOCÓ, OCCIDENTE</v>
          </cell>
          <cell r="M3980">
            <v>0</v>
          </cell>
          <cell r="N3980">
            <v>51.01</v>
          </cell>
          <cell r="O3980" t="str">
            <v>CONTRATADO EN EJECUCIÓN</v>
          </cell>
        </row>
        <row r="3981">
          <cell r="K3981">
            <v>2013273720001</v>
          </cell>
          <cell r="L3981" t="str">
            <v>CONSTRUCCIÓN AULAS TIPO CON BATERIAS SANITARIAS JURADÓ, CHOCÓ, OCCIDENTE</v>
          </cell>
          <cell r="M3981">
            <v>100</v>
          </cell>
          <cell r="N3981">
            <v>98.65</v>
          </cell>
          <cell r="O3981" t="str">
            <v>TERMINADO</v>
          </cell>
        </row>
        <row r="3982">
          <cell r="K3982">
            <v>2015273720001</v>
          </cell>
          <cell r="L3982" t="str">
            <v>CONSTRUCCIÓN DE TRES RESTAURANTES ESCOLARES TIPO PARA LOS CENTROS EDUCATIVOS INDÍGENAS DE SANTA TERESITA, BUENA VISTA Y CEDRAL MUNICIPIO DE JURADÓ, CHOCÓ.</v>
          </cell>
          <cell r="M3982">
            <v>100</v>
          </cell>
          <cell r="N3982">
            <v>28.08</v>
          </cell>
          <cell r="O3982" t="str">
            <v>TERMINADO</v>
          </cell>
        </row>
        <row r="3983">
          <cell r="K3983">
            <v>2012003270003</v>
          </cell>
          <cell r="L3983" t="str">
            <v>CONSTRUCCIÓN DE 280 ML DE PAVIMENTO RÍGIDO EN LA LOMA DE BORAUDO VÍA QUE CONDUCE DEL MUNICIPIO DE LLORÓ A ATRATO LLORÓ, CHOCÓ, OCCIDENTE</v>
          </cell>
          <cell r="M3983">
            <v>100</v>
          </cell>
          <cell r="N3983">
            <v>97.03</v>
          </cell>
          <cell r="O3983" t="str">
            <v>TERMINADO</v>
          </cell>
        </row>
        <row r="3984">
          <cell r="K3984">
            <v>2013274130001</v>
          </cell>
          <cell r="L3984" t="str">
            <v>FORMULACIÓN ESQUEMA DE ORDENAMIENTO TERRITORIAL LLORÓ, CHOCÓ, OCCIDENTE</v>
          </cell>
          <cell r="M3984">
            <v>100</v>
          </cell>
          <cell r="N3984">
            <v>99.99</v>
          </cell>
          <cell r="O3984" t="str">
            <v>TERMINADO</v>
          </cell>
        </row>
        <row r="3985">
          <cell r="K3985">
            <v>2013274130002</v>
          </cell>
          <cell r="L3985" t="str">
            <v>CONSTRUCCIÓN MUELLE MALECÓN LLORÓ, CHOCÓ, OCCIDENTE</v>
          </cell>
          <cell r="M3985">
            <v>100</v>
          </cell>
          <cell r="N3985">
            <v>100.22</v>
          </cell>
          <cell r="O3985" t="str">
            <v>TERMINADO</v>
          </cell>
        </row>
        <row r="3986">
          <cell r="K3986">
            <v>2015274130001</v>
          </cell>
          <cell r="L3986" t="str">
            <v>IMPLEMENTACIÓN DE LAS PRACTICAS CLAVES SALUDABLES, PARA LA PREVENCIÓN DE LAS ENFERMEDADES PREVALENTES EN MENORES DE 5 AÑOS (AIEPI) LLORÓ, CHOCÓ, OCCIDENTE</v>
          </cell>
          <cell r="M3986">
            <v>100</v>
          </cell>
          <cell r="N3986">
            <v>99.72</v>
          </cell>
          <cell r="O3986" t="str">
            <v>TERMINADO</v>
          </cell>
        </row>
        <row r="3987">
          <cell r="K3987">
            <v>2013274250001</v>
          </cell>
          <cell r="L3987" t="str">
            <v>CONSTRUCCIÓN PLACA POLIDEPORTIVA CON UNA GRADERÍA A UN COSTADO DE LA CANCHA Y TODO SU EQUIPAMIENTO DEPORTIVO EN EL MUNICIPIO DE MEDIO ATRATO, CHOCÓ, OCCIDENTE</v>
          </cell>
          <cell r="M3987">
            <v>100</v>
          </cell>
          <cell r="N3987">
            <v>99.86</v>
          </cell>
          <cell r="O3987" t="str">
            <v>PARA CIERRE</v>
          </cell>
        </row>
        <row r="3988">
          <cell r="K3988">
            <v>2013274250002</v>
          </cell>
          <cell r="L3988" t="str">
            <v>CONSTRUCCIÓN DE PAVIMENTO RIGÍDO Y SISTEMA DE AGUAS RESIDUALES EN LOS BARRIOS: BELLEVISTA, EL BAJÍO Y EL SISLENCIO MEDIO ATRATO, CHOCÓ, OCCIDENTE</v>
          </cell>
          <cell r="M3988">
            <v>100</v>
          </cell>
          <cell r="N3988">
            <v>98.15</v>
          </cell>
          <cell r="O3988" t="str">
            <v>TERMINADO</v>
          </cell>
        </row>
        <row r="3989">
          <cell r="K3989">
            <v>2013274250003</v>
          </cell>
          <cell r="L3989" t="str">
            <v>CONSTRUCCIÓN DE 150 ML DE PAVIMENTO RÍGIDO Y 180 ML DE SISTEMA DE AGUAS RESIDUALES EN LA AVENIDA BAHÍA SOLANO CALLE PRINCIPAL DEL MUNICIPIO DEL MEDIO ATRATO, CHOCÓ, OCCIDENTE</v>
          </cell>
          <cell r="M3989">
            <v>100</v>
          </cell>
          <cell r="N3989">
            <v>99.99</v>
          </cell>
          <cell r="O3989" t="str">
            <v>TERMINADO</v>
          </cell>
        </row>
        <row r="3990">
          <cell r="K3990">
            <v>2013274250004</v>
          </cell>
          <cell r="L3990" t="str">
            <v>CONSTRUCCIÓN PARQUE MULTIFUNCIONAL CON CANCHA POLIDEPORTIVA Y SU EQUIPAMENTO DEPORTIVO, PISCINA, PLAZOLETA, PARQUE PARA NIÑOS EN MEDIO ATRATO, CHOCÓ, OCCIDENTE</v>
          </cell>
          <cell r="M3990">
            <v>100</v>
          </cell>
          <cell r="N3990">
            <v>99.91</v>
          </cell>
          <cell r="O3990" t="str">
            <v>PARA CIERRE</v>
          </cell>
        </row>
        <row r="3991">
          <cell r="K3991">
            <v>2013274250005</v>
          </cell>
          <cell r="L3991" t="str">
            <v>CONSTRUCCIÓN TRES PARQUES MULTIFUNCIONALES CON CANCHA Y SU EQUIPAMENTO DEPORTIVO, PLAZOLETA Y PARQUE PARA NIÑOS EN MEDIO ATRATO, CHOCÓ, OCCIDENTE CORREGIMIENTOS DE SAN JOSÉ DE BUEY, SAN ROQUE Y SAN ANTONIO DE BUEY</v>
          </cell>
          <cell r="M3991">
            <v>100</v>
          </cell>
          <cell r="N3991">
            <v>99.9</v>
          </cell>
          <cell r="O3991" t="str">
            <v>PARA CIERRE</v>
          </cell>
        </row>
        <row r="3992">
          <cell r="K3992">
            <v>2014274250001</v>
          </cell>
          <cell r="L3992" t="str">
            <v>CONSTRUCCIÓN DE INFRAESTRUCTURA Y ADQUISICIÓN DE MAQUINARIA ESPECIALIZADA PARA EL PROCESAMIENTO Y COMERCIALIZACIÓN DE ARROZ EN EL MUNICIPIO DE MEDIO ATRATO, CHOCÓ, OCCIDENTE</v>
          </cell>
          <cell r="M3992">
            <v>100</v>
          </cell>
          <cell r="N3992">
            <v>99.85</v>
          </cell>
          <cell r="O3992" t="str">
            <v>PARA CIERRE</v>
          </cell>
        </row>
        <row r="3993">
          <cell r="K3993">
            <v>2014274250002</v>
          </cell>
          <cell r="L3993" t="str">
            <v>CONSTRUCCIÓN DE PAVIMENTO RIGIDO EN LA CALLE PRINCIPAL DE BETÉ, FRENTE A LA ALCALDÍA MUNICIPAL DEL MEDIO ATRATO CHOCÓ MEDIO ATRATO, CHOCÓ, OCCIDENTE</v>
          </cell>
          <cell r="M3993">
            <v>100</v>
          </cell>
          <cell r="N3993">
            <v>99.78</v>
          </cell>
          <cell r="O3993" t="str">
            <v>TERMINADO</v>
          </cell>
        </row>
        <row r="3994">
          <cell r="K3994">
            <v>2015274250001</v>
          </cell>
          <cell r="L3994" t="str">
            <v>CONSTRUCCIÓN DE PAVIMENTO RÍGIDO EN EL BARRIO EL SILENCIO Y LA VÍA ACCESO AL PARQUE RECREACIONAL DE BETÉ, DEL MUNICIPIO DE MEDIO ATRATO - CHOCÓ</v>
          </cell>
          <cell r="M3994">
            <v>100</v>
          </cell>
          <cell r="N3994">
            <v>99.97</v>
          </cell>
          <cell r="O3994" t="str">
            <v>PARA CIERRE</v>
          </cell>
        </row>
        <row r="3995">
          <cell r="K3995">
            <v>2015274250002</v>
          </cell>
          <cell r="L3995" t="str">
            <v>CONSTRUCCIÓN DE PLAZOLETA AL FRENTE DE LA ALCALDÍA MUNICIPAL DEL MUNICIPIO DEL MEDIO ATRATO - CHOCÓ</v>
          </cell>
          <cell r="M3995">
            <v>100</v>
          </cell>
          <cell r="N3995">
            <v>99.96</v>
          </cell>
          <cell r="O3995" t="str">
            <v>PARA CIERRE</v>
          </cell>
        </row>
        <row r="3996">
          <cell r="K3996">
            <v>2015274250003</v>
          </cell>
          <cell r="L3996" t="str">
            <v>CONSTRUCCIÓN DE PAVIMENTO RÍGIDO EN EL PUERTO FLUVIAL Y EN EL BARRIO VILLA FLORES DE BETÉ, CABECERA MUNICIPAL DEL MUNICIPIO DE MEDIO ATRATO</v>
          </cell>
          <cell r="M3996">
            <v>100</v>
          </cell>
          <cell r="N3996">
            <v>99.93</v>
          </cell>
          <cell r="O3996" t="str">
            <v>PARA CIERRE</v>
          </cell>
        </row>
        <row r="3997">
          <cell r="K3997">
            <v>2015274250004</v>
          </cell>
          <cell r="L3997" t="str">
            <v>CONSTRUCCIÓN DE 150 ML DE PAVIMENTO RÍGIDO EN EL BARRIO VILLA FLORES DE BETÉ, CABECERA MUNICIPAL DEL MUNICIPIO DEL MEDIO ATRATO-CHOÓ</v>
          </cell>
          <cell r="M3997">
            <v>100</v>
          </cell>
          <cell r="N3997">
            <v>7.37</v>
          </cell>
          <cell r="O3997" t="str">
            <v>TERMINADO</v>
          </cell>
        </row>
        <row r="3998">
          <cell r="K3998">
            <v>2013274300001</v>
          </cell>
          <cell r="L3998" t="str">
            <v>CONSTRUCCIÓN DE POLIDEPORTIVO EN PUERTO MELUK MUNICIPIO DE MEDIO BAUDÓ, CHOCÓ, OCCIDENTE</v>
          </cell>
          <cell r="M3998">
            <v>100</v>
          </cell>
          <cell r="N3998">
            <v>99.45</v>
          </cell>
          <cell r="O3998" t="str">
            <v>CERRADO</v>
          </cell>
        </row>
        <row r="3999">
          <cell r="K3999">
            <v>2013274300002</v>
          </cell>
          <cell r="L3999" t="str">
            <v>CONSTRUCCIÓN DE PARQUE RECREATIVO EN PUERTO MELUK MUNICIPIO DE MEDIO BAUDÓ, CHOCÓ, OCCIDENTE</v>
          </cell>
          <cell r="M3999">
            <v>100</v>
          </cell>
          <cell r="N3999">
            <v>99.37</v>
          </cell>
          <cell r="O3999" t="str">
            <v>CERRADO</v>
          </cell>
        </row>
        <row r="4000">
          <cell r="K4000">
            <v>2013274300003</v>
          </cell>
          <cell r="L4000" t="str">
            <v>MEJORAMIENTO DE LA ESCUELA DE BOCA DE BAUDOCITO MUNICIPIO DE MEDIO BAUDÓ, CHOCÓ, OCCIDENTE</v>
          </cell>
          <cell r="M4000">
            <v>100</v>
          </cell>
          <cell r="N4000">
            <v>99.83</v>
          </cell>
          <cell r="O4000" t="str">
            <v>CERRADO</v>
          </cell>
        </row>
        <row r="4001">
          <cell r="K4001">
            <v>2013274300004</v>
          </cell>
          <cell r="L4001" t="str">
            <v>CONSTRUCCIÓN DE UNA PLACA POLIDEPORTIVA Y UN PARQUE RECREATIVO EN EL CORREGIMIENTO DE PIE DE PEPÉ, MUNICIPIO DE MEDIO BAUDÓ, CHOCÓ, OCCIDENTE</v>
          </cell>
          <cell r="M4001">
            <v>100</v>
          </cell>
          <cell r="N4001">
            <v>99.54</v>
          </cell>
          <cell r="O4001" t="str">
            <v>CERRADO</v>
          </cell>
        </row>
        <row r="4002">
          <cell r="K4002">
            <v>2015274300001</v>
          </cell>
          <cell r="L4002" t="str">
            <v>MEJORAMIENTO DE LA SEGURIDAD ALIMENTARIA EN LOS 7 RESGUARDO INDÍGENA EN12 COMUNIDAD INDÍGENAS EN EL MUNICIPIO DE MEDIO BAUDÓ, CHOCÓ, OCCIDENTE</v>
          </cell>
          <cell r="M4002">
            <v>90</v>
          </cell>
          <cell r="N4002">
            <v>0</v>
          </cell>
          <cell r="O4002" t="str">
            <v>CONTRATADO EN EJECUCIÓN</v>
          </cell>
        </row>
        <row r="4003">
          <cell r="K4003">
            <v>2013274500001</v>
          </cell>
          <cell r="L4003" t="str">
            <v>CONSTRUCCIÓN DE PAVIMENTO RÍGIDO EN LA VÍA AL CEMENTERIO ENTRE LOS BARRIOS PORVENIR Y SAN MARTIN MEDIO SAN JUAN, CHOCÓ, OCCIDENTE</v>
          </cell>
          <cell r="M4003">
            <v>100</v>
          </cell>
          <cell r="N4003">
            <v>99.98</v>
          </cell>
          <cell r="O4003" t="str">
            <v>PARA CIERRE</v>
          </cell>
        </row>
        <row r="4004">
          <cell r="K4004">
            <v>2013274500002</v>
          </cell>
          <cell r="L4004" t="str">
            <v>FORTALECIMIENTO ATENCIÓN DEL PARTO LIMPIO Y SEGURO CON CALIDAD PARA PARTERAS TRADICIONALES MUNICIPIO MEDIO SAN JUAN, CHOCÓ, OCCIDENTE</v>
          </cell>
          <cell r="M4004">
            <v>100</v>
          </cell>
          <cell r="N4004">
            <v>100</v>
          </cell>
          <cell r="O4004" t="str">
            <v>CERRADO</v>
          </cell>
        </row>
        <row r="4005">
          <cell r="K4005">
            <v>2014274500002</v>
          </cell>
          <cell r="L4005" t="str">
            <v>CONSTRUCCIÓN DE PAVIMENTO RÍGIDO DE LA VÍA PRINCIPAL EN EL BARRIO LAS PALMERAS DEL K0+000 AL K0+260 EN ANDAGOYA CABECERA MUNICIPAL MEDIO SAN JUAN, CHOCÓ, OCCIDENTE</v>
          </cell>
          <cell r="M4005">
            <v>100</v>
          </cell>
          <cell r="N4005">
            <v>99.98</v>
          </cell>
          <cell r="O4005" t="str">
            <v>TERMINADO</v>
          </cell>
        </row>
        <row r="4006">
          <cell r="K4006">
            <v>2014274500003</v>
          </cell>
          <cell r="L4006" t="str">
            <v>MEJORAMIENTO DE LA SOBERANIA ALIMENTARIA PARA 60 FAMILIAS DE LAS COMUNIDADES INDIGENAS UNION WOUNAAN Y MACEDONIA DEL MUNICIPIO DE MEDIO SAN JUAN, CHOCÓ, OCCIDENTE</v>
          </cell>
          <cell r="M4006">
            <v>100</v>
          </cell>
          <cell r="N4006">
            <v>99.99</v>
          </cell>
          <cell r="O4006" t="str">
            <v>TERMINADO</v>
          </cell>
        </row>
        <row r="4007">
          <cell r="K4007">
            <v>2015274500001</v>
          </cell>
          <cell r="L4007" t="str">
            <v>CONSTRUCCIÓN DE LA PLAZOLETA PRIMERO DE MAYO EN ANDAGOYA CABECERA MUNICIPAL DE MEDIO SAN JUAN, CHOCÓ, OCCIDENTE</v>
          </cell>
          <cell r="M4007">
            <v>100</v>
          </cell>
          <cell r="N4007">
            <v>83.63</v>
          </cell>
          <cell r="O4007" t="str">
            <v>TERMINADO</v>
          </cell>
        </row>
        <row r="4008">
          <cell r="K4008">
            <v>2015274500002</v>
          </cell>
          <cell r="L4008" t="str">
            <v>CONSTRUCCIÓN DE SALA DE SISTEMA, SALA DE PROFESORES Y SALÓN ADMINISTRATIVO EN LA INSTITUCIÓN EDUCATIVA MANUEL E. RIVAS LOBÓN CORREGIMIENTO DE BEBEDO, MUNICIPIO DE MEDIO SAN JUAN, CHOCÓ, OCCIDENTE</v>
          </cell>
          <cell r="M4008">
            <v>99.98</v>
          </cell>
          <cell r="N4008">
            <v>89.71</v>
          </cell>
          <cell r="O4008" t="str">
            <v>TERMINADO</v>
          </cell>
        </row>
        <row r="4009">
          <cell r="K4009">
            <v>2012274910001</v>
          </cell>
          <cell r="L4009" t="str">
            <v>IMPLEMENTACIÓN DE PRACTICAS FAMILIARES Y COMUNITARIAS DE LA ESTRATÉGIA IAEPI NÓVITA, CHOCÓ, OCCIDENTE</v>
          </cell>
          <cell r="M4009">
            <v>100</v>
          </cell>
          <cell r="N4009">
            <v>99.94</v>
          </cell>
          <cell r="O4009" t="str">
            <v>PARA CIERRE</v>
          </cell>
        </row>
        <row r="4010">
          <cell r="K4010">
            <v>2012274910002</v>
          </cell>
          <cell r="L4010" t="str">
            <v>FORTALECIMIENTO DE LA ATENCIÓN AL PARTO LIMPIO Y SEGURO, A LA POBLACIÓN RURAL NÓVITA, CHOCÓ, OCCIDENTE</v>
          </cell>
          <cell r="M4010">
            <v>100</v>
          </cell>
          <cell r="N4010">
            <v>99.97</v>
          </cell>
          <cell r="O4010" t="str">
            <v>PARA CIERRE</v>
          </cell>
        </row>
        <row r="4011">
          <cell r="K4011">
            <v>2013274910003</v>
          </cell>
          <cell r="L4011" t="str">
            <v>FORTALECIMIENTO DE LA INICIATIVA EMPRESARIAL EN EL MUNICIPIO DE NÓVITA, CHOCÓ, OCCIDENTE</v>
          </cell>
          <cell r="M4011">
            <v>100</v>
          </cell>
          <cell r="N4011">
            <v>100</v>
          </cell>
          <cell r="O4011" t="str">
            <v>TERMINADO</v>
          </cell>
        </row>
        <row r="4012">
          <cell r="K4012">
            <v>2013274910004</v>
          </cell>
          <cell r="L4012" t="str">
            <v>CONSTRUCCIÓN DE MURO DE CONTENCION EN CONCRETO REFORZADO L=450ML, H=3.00ML NÓVITA, CHOCÓ, OCCIDENTE</v>
          </cell>
          <cell r="M4012">
            <v>100</v>
          </cell>
          <cell r="N4012">
            <v>100</v>
          </cell>
          <cell r="O4012" t="str">
            <v>CERRADO</v>
          </cell>
        </row>
        <row r="4013">
          <cell r="K4013">
            <v>2013274910005</v>
          </cell>
          <cell r="L4013" t="str">
            <v>CONSTRUCCIÓN PAVIMENTO EN CONCRETO K0+000 AL K0+985 NÓVITA, CHOCÓ, OCCIDENTE</v>
          </cell>
          <cell r="M4013">
            <v>100</v>
          </cell>
          <cell r="N4013">
            <v>99.98</v>
          </cell>
          <cell r="O4013" t="str">
            <v>TERMINADO</v>
          </cell>
        </row>
        <row r="4014">
          <cell r="K4014">
            <v>2013274910006</v>
          </cell>
          <cell r="L4014" t="str">
            <v>ADECUACIÓN Y REMODELACIÓN DEL PARQUE CENTRAL FRANCISCO EUSEBIO DEMARTÍNEZ BUENO EN LA CABECERA MUNICIPAL DE NÓVITA, CHOCÓ, OCCIDENTE</v>
          </cell>
          <cell r="M4014">
            <v>100</v>
          </cell>
          <cell r="N4014">
            <v>99.95</v>
          </cell>
          <cell r="O4014" t="str">
            <v>CERRADO</v>
          </cell>
        </row>
        <row r="4015">
          <cell r="K4015">
            <v>2013274910007</v>
          </cell>
          <cell r="L4015" t="str">
            <v>CONSTRUCCIÓN DE PAVIMENTO HIDRÁULICO DE 4000 PSI EN LA VÍA CENTRAL, K0+000 AL K0+310 DEL SECTOR LA IGLESIA AL BARRIO SAN ANTONIO NÓVITA, CHOCÓ, OCCIDENTE</v>
          </cell>
          <cell r="M4015">
            <v>100</v>
          </cell>
          <cell r="N4015">
            <v>99.99</v>
          </cell>
          <cell r="O4015" t="str">
            <v>CERRADO</v>
          </cell>
        </row>
        <row r="4016">
          <cell r="K4016">
            <v>2014274910001</v>
          </cell>
          <cell r="L4016" t="str">
            <v>CONSTRUCCIÓN DE 320 ML DE PAVIMENTO HIDRAULICO DE 3500 PSI, (250 ML EN EL BARRIO CAMELLON Y 70 ML EN EL BARRIO LAS AGUAS) EN LA CABECERA MUNICIPAL DE NOVITA - CHOCO - OCCIDENTE</v>
          </cell>
          <cell r="M4016">
            <v>100</v>
          </cell>
          <cell r="N4016">
            <v>99.96</v>
          </cell>
          <cell r="O4016" t="str">
            <v>CERRADO</v>
          </cell>
        </row>
        <row r="4017">
          <cell r="K4017">
            <v>2015274910001</v>
          </cell>
          <cell r="L4017" t="str">
            <v>CONSTRUCCIÓN DE PARQUE RECREATIVO EN EL BARRIO SAN ANTONIO, CABECERA MUNICIPAL DE NÓVITA, CHOCÓ, OCCIDENTE</v>
          </cell>
          <cell r="M4017">
            <v>100</v>
          </cell>
          <cell r="N4017">
            <v>99.97</v>
          </cell>
          <cell r="O4017" t="str">
            <v>PARA CIERRE</v>
          </cell>
        </row>
        <row r="4018">
          <cell r="K4018">
            <v>2015274910002</v>
          </cell>
          <cell r="L4018" t="str">
            <v>CONSTRUCCIÓN DE 330 ML DE PAVIMENTO HIDRAULICO DE 3500 PSI, BULEVAR Y PLAZOLETA EN EL BARRIO BUENOS AIRES, CABECERA MUNICIPAL DE NÓVITA, CHOCÓ, OCCIDENTE</v>
          </cell>
          <cell r="M4018">
            <v>100</v>
          </cell>
          <cell r="N4018">
            <v>100</v>
          </cell>
          <cell r="O4018" t="str">
            <v>CERRADO</v>
          </cell>
        </row>
        <row r="4019">
          <cell r="K4019">
            <v>2015274910003</v>
          </cell>
          <cell r="L4019" t="str">
            <v>CONSTRUCCIÓN PRIMERA ETAPA PASEO PEATONAL MALECÓN EN EL MUNICIPIO DE NÓVITA, CHOCÓ, OCCIDENTE</v>
          </cell>
          <cell r="M4019">
            <v>100</v>
          </cell>
          <cell r="N4019">
            <v>95.64</v>
          </cell>
          <cell r="O4019" t="str">
            <v>TERMINADO</v>
          </cell>
        </row>
        <row r="4020">
          <cell r="K4020">
            <v>2013274950001</v>
          </cell>
          <cell r="L4020" t="str">
            <v>ADQUISICIÓN DE MAQUINARIA Y VEHICULO DE TRANSPORTE MARITIMO PARA LA ATENCION DE EMERGENCIA Y MANTENIMIENTO VIAL EN MUNICIPIO DE NUQUÍ, CHOCÓ, OCCIDENTE</v>
          </cell>
          <cell r="M4020">
            <v>100</v>
          </cell>
          <cell r="N4020">
            <v>95.68</v>
          </cell>
          <cell r="O4020" t="str">
            <v>CERRADO</v>
          </cell>
        </row>
        <row r="4021">
          <cell r="K4021">
            <v>2014274950001</v>
          </cell>
          <cell r="L4021" t="str">
            <v>CONSTRUCCIÓN DE UNA PLACA DEPORTIVA MULTIFUNCIONAL EN EL CORREGIMIENTO DE TRIBUGA MUNICIPIO DE NUQUÍ, CHOCÓ, OCCIDENTE</v>
          </cell>
          <cell r="M4021">
            <v>100</v>
          </cell>
          <cell r="N4021">
            <v>100</v>
          </cell>
          <cell r="O4021" t="str">
            <v>CERRADO</v>
          </cell>
        </row>
        <row r="4022">
          <cell r="K4022">
            <v>2014274950002</v>
          </cell>
          <cell r="L4022" t="str">
            <v>CONSTRUCCIÓN DE UNA PLACA DEPORTIVA MULTIFUNCIONAL EN EL CORREGIMIENTO DE PARTADO MUNICIPIO DE NUQUÍ, CHOCÓ, OCCIDENTE</v>
          </cell>
          <cell r="M4022">
            <v>100</v>
          </cell>
          <cell r="N4022">
            <v>99.98</v>
          </cell>
          <cell r="O4022" t="str">
            <v>CERRADO</v>
          </cell>
        </row>
        <row r="4023">
          <cell r="K4023">
            <v>2014274950003</v>
          </cell>
          <cell r="L4023" t="str">
            <v>CONSTRUCCIÓN DE UNA PLACA DEPORTIVA MULTIFUNCIONAL PARA LA COMUNIDAD AFROCOLOMBIANA EN EL CORREGIMIENTO DE COQUI MUNICIPIO DE NUQUÍ, CHOCÓ, OCCIDENTE</v>
          </cell>
          <cell r="M4023">
            <v>100</v>
          </cell>
          <cell r="N4023">
            <v>100</v>
          </cell>
          <cell r="O4023" t="str">
            <v>CERRADO</v>
          </cell>
        </row>
        <row r="4024">
          <cell r="K4024">
            <v>2014274950004</v>
          </cell>
          <cell r="L4024" t="str">
            <v>CONSTRUCCIÓN DE UN AULA CONFORME A USOS Y COSTUMBRES EN LA COMUNIDAD INDIGENA DE VILLANUEVA NUQUÍ, CHOCÓ, OCCIDENTE</v>
          </cell>
          <cell r="M4024">
            <v>100</v>
          </cell>
          <cell r="N4024">
            <v>100</v>
          </cell>
          <cell r="O4024" t="str">
            <v>TERMINADO</v>
          </cell>
        </row>
        <row r="4025">
          <cell r="K4025">
            <v>2015274950001</v>
          </cell>
          <cell r="L4025" t="str">
            <v>MEJORAMIENTO DEL PARQUE PRINCIPAL, REMIGIO MENA EN EL MUNICIPIO DE NUQUÍ, CHOCÓ, OCCIDENTE</v>
          </cell>
          <cell r="M4025">
            <v>75.53</v>
          </cell>
          <cell r="N4025">
            <v>69.599999999999994</v>
          </cell>
          <cell r="O4025" t="str">
            <v>CONTRATADO EN EJECUCIÓN</v>
          </cell>
        </row>
        <row r="4026">
          <cell r="K4026">
            <v>2013270010004</v>
          </cell>
          <cell r="L4026" t="str">
            <v>CONSTRUCCIÓN PUENTE VEHICULAR CARRERA 1° BARRIO KENNEDY SOBRE LA QUEBRADA EL CARAÑO QUIBDÓ, CHOCÓ, OCCIDENTE</v>
          </cell>
          <cell r="M4026">
            <v>0</v>
          </cell>
          <cell r="N4026">
            <v>0</v>
          </cell>
          <cell r="O4026" t="str">
            <v>CONTRATADO SIN ACTA DE INICIO</v>
          </cell>
        </row>
        <row r="4027">
          <cell r="K4027">
            <v>2012270010001</v>
          </cell>
          <cell r="L4027" t="str">
            <v>ADECUACIÓN Y REMODELACIÓN DE LA CALLE 26, MIALAMEDA REYES QUIBDÓ, CHOCÓ, OCCIDENTE</v>
          </cell>
          <cell r="M4027">
            <v>100</v>
          </cell>
          <cell r="N4027">
            <v>99.93</v>
          </cell>
          <cell r="O4027" t="str">
            <v>PARA CIERRE</v>
          </cell>
        </row>
        <row r="4028">
          <cell r="K4028">
            <v>2013270010002</v>
          </cell>
          <cell r="L4028" t="str">
            <v>FORMULACIÓN DEL PLAN INTEGRAL DE MOVILIDAD PARA EL MUNICIPIO DE QUIBDÓ, CHOCÓ, OCCIDENTE</v>
          </cell>
          <cell r="M4028">
            <v>100</v>
          </cell>
          <cell r="N4028">
            <v>99.96</v>
          </cell>
          <cell r="O4028" t="str">
            <v>CERRADO</v>
          </cell>
        </row>
        <row r="4029">
          <cell r="K4029">
            <v>2013270010003</v>
          </cell>
          <cell r="L4029" t="str">
            <v>MEJORAMIENTO Y REHABILITACIÓN DE LA CARRERA 9, ENTRE CALLES 30 Y 33, BARRIO TOMAS PEREZ QUIBDÓ, CHOCÓ, OCCIDENTE</v>
          </cell>
          <cell r="M4029">
            <v>100</v>
          </cell>
          <cell r="N4029">
            <v>99.89</v>
          </cell>
          <cell r="O4029" t="str">
            <v>CERRADO</v>
          </cell>
        </row>
        <row r="4030">
          <cell r="K4030">
            <v>2013270010005</v>
          </cell>
          <cell r="L4030" t="str">
            <v>MEJORAMIENTO Y REHABILITACIÓN DE LA CARRERA 6, ENTRE CALLES 50 Y 54 DE LA VÍA A LA ZONA NORTE DEL MUNICIPIO DE QUIBDÓ, CHOCÓ, OCCIDENTE</v>
          </cell>
          <cell r="M4030">
            <v>100</v>
          </cell>
          <cell r="N4030">
            <v>99.51</v>
          </cell>
          <cell r="O4030" t="str">
            <v>PARA CIERRE</v>
          </cell>
        </row>
        <row r="4031">
          <cell r="K4031">
            <v>2013270010006</v>
          </cell>
          <cell r="L4031" t="str">
            <v>MEJORAMIENTO Y REHABILITACIÓN DE LA CARRERA 9 ENTRE CALLES 14 Y 18, VÍA I.E NORMAL SUPERIOR LA Y EN EL MUNICIPIO DE QUIBDÓ, CHOCÓ, OCCIDENTE</v>
          </cell>
          <cell r="M4031">
            <v>99.98</v>
          </cell>
          <cell r="N4031">
            <v>94.38</v>
          </cell>
          <cell r="O4031" t="str">
            <v>TERMINADO</v>
          </cell>
        </row>
        <row r="4032">
          <cell r="K4032">
            <v>2014270010002</v>
          </cell>
          <cell r="L4032" t="str">
            <v>ADQUISICIÓN E INSTALACIÓN DE 10 PLANTAS ELÉCTRICAS Y REDES DE DISTRIBUCIÓN CORREGIMIENTOS: PTO MURILLO, VILLA NUEVA, GUARANDÓ, JITRADÓ, MOJAUDÓ, CAMPO BONITO, DIVISA, BELLA LUZ, ALTA GRACIA Y LA COMUNIDAD QUIBDÓ, CHOCÓ</v>
          </cell>
          <cell r="M4032">
            <v>74.2</v>
          </cell>
          <cell r="N4032">
            <v>75.349999999999994</v>
          </cell>
          <cell r="O4032" t="str">
            <v>CONTRATADO EN EJECUCIÓN</v>
          </cell>
        </row>
        <row r="4033">
          <cell r="K4033">
            <v>2015270010001</v>
          </cell>
          <cell r="L4033" t="str">
            <v>APOYO A PROYECTOS PRODUCTIVOS DE 804 FAMILIAS DE 13 RESGUARDOS INDIGENAS DEL MUNICIPIO DE QUIBDÓ, CHOCÓ, OCCIDENTE</v>
          </cell>
          <cell r="M4033">
            <v>100</v>
          </cell>
          <cell r="N4033">
            <v>99.19</v>
          </cell>
          <cell r="O4033" t="str">
            <v>PARA CIERRE</v>
          </cell>
        </row>
        <row r="4034">
          <cell r="K4034">
            <v>2015270010002</v>
          </cell>
          <cell r="L4034" t="str">
            <v>CONSTRUCCIÓN DE PAVIMENTO EN CONCRETO RÍGIDO DE LA CARRERA 6, ENTRE CALLES 54 Y 58 DE LA VÍA A LA ZONA NORTE DEL MUNICIPIO DE QUIBDÓ, CHOCÓ, OCCIDENTE</v>
          </cell>
          <cell r="M4034">
            <v>100</v>
          </cell>
          <cell r="N4034">
            <v>99.97</v>
          </cell>
          <cell r="O4034" t="str">
            <v>TERMINADO</v>
          </cell>
        </row>
        <row r="4035">
          <cell r="K4035">
            <v>2015270010003</v>
          </cell>
          <cell r="L4035" t="str">
            <v>CONSTRUCCIÓN DEL PAVIMENTO RÍGIDO DE LA CARRERA 18 ENTRE CALLES 24 Y 26 DEL BARRIO EL JARDÍN AL BARRIO LA ESMERALDA MUNICIPIO DE QUIBDÓ, CHOCÓ, OCCIDENTE</v>
          </cell>
          <cell r="M4035">
            <v>100</v>
          </cell>
          <cell r="N4035">
            <v>99.98</v>
          </cell>
          <cell r="O4035" t="str">
            <v>TERMINADO</v>
          </cell>
        </row>
        <row r="4036">
          <cell r="K4036">
            <v>2015270010004</v>
          </cell>
          <cell r="L4036" t="str">
            <v>CONSTRUCCIÓN DE PAVIMENTO EN CONCRETO RÍGIDO CARRERA 10 ENTRE CALLES 26 Y 30,  CALLES 27, 28 Y 29 ENTRE CARRERAS 9 Y 10 B/ SILENCIO DE QUIBDÓ, CHOCÓ, OCCIDENTE</v>
          </cell>
          <cell r="M4036">
            <v>100</v>
          </cell>
          <cell r="N4036">
            <v>99.98</v>
          </cell>
          <cell r="O4036" t="str">
            <v>PARA CIERRE</v>
          </cell>
        </row>
        <row r="4037">
          <cell r="K4037">
            <v>2015270010005</v>
          </cell>
          <cell r="L4037" t="str">
            <v>REMODELACIÓN Y MEJORAMIENTO DEL PARQUE MANUEL MOSQUERA GARCÉS EN EL MUNICIPIO DE QUIBDÓ, CHOCÓ, OCCIDENTE</v>
          </cell>
          <cell r="M4037">
            <v>100</v>
          </cell>
          <cell r="N4037">
            <v>100</v>
          </cell>
          <cell r="O4037" t="str">
            <v>TERMINADO</v>
          </cell>
        </row>
        <row r="4038">
          <cell r="K4038">
            <v>2015270010006</v>
          </cell>
          <cell r="L4038" t="str">
            <v>MEJORAMIENTO DE LA SEGURIDAD VÍAL PARA DISMINUIR EL RIESGO DE ACCIDENTES MEDIANTE LA SEMAFORIZACIÓN DE PUNTOS CRÍTICOS EN LA CABECERA MUNICIPAL DE QUIBDÓ, CHOCÓ, OCCIDENTE</v>
          </cell>
          <cell r="M4038">
            <v>100</v>
          </cell>
          <cell r="N4038">
            <v>93.22</v>
          </cell>
          <cell r="O4038" t="str">
            <v>TERMINADO</v>
          </cell>
        </row>
        <row r="4039">
          <cell r="K4039">
            <v>2013275800001</v>
          </cell>
          <cell r="L4039" t="str">
            <v>MEJORAMIENTO Y REHABILITACIÓN DE LA MOVILIDAD ENTRE LOS CORREGIMIENTOS DE VIROVIRO Y SANTARITA CABECERA MUNICIPAL ENTRE EL K8+780 - K10 + 056 EN EL MUNICIPIO DE RÍO IRO, CHOCÓ, OCCIDENTE</v>
          </cell>
          <cell r="M4039">
            <v>100</v>
          </cell>
          <cell r="N4039">
            <v>99.95</v>
          </cell>
          <cell r="O4039" t="str">
            <v>TERMINADO</v>
          </cell>
        </row>
        <row r="4040">
          <cell r="K4040">
            <v>2014275800001</v>
          </cell>
          <cell r="L4040" t="str">
            <v>MEJORAMIENTO Y REHABILITACIÓN DE LA VÍA VIROVIRO - SANTA RITA (K10+162,32 AL K14+776,18) EN EL MUNICIPIO DE RÍO IRO, DEPARTAMENTO DEL CHOCÓ, OCCIDENTE</v>
          </cell>
          <cell r="M4040">
            <v>100</v>
          </cell>
          <cell r="N4040">
            <v>99.97</v>
          </cell>
          <cell r="O4040" t="str">
            <v>TERMINADO</v>
          </cell>
        </row>
        <row r="4041">
          <cell r="K4041">
            <v>2013276000001</v>
          </cell>
          <cell r="L4041" t="str">
            <v>CONSTRUCCIÓN DE LA CANCHA DE VILLACONTO - MUNICIPIO DE RÍO QUITO, CHOCÓ, OCCIDENTE</v>
          </cell>
          <cell r="M4041">
            <v>91.92</v>
          </cell>
          <cell r="N4041">
            <v>99.98</v>
          </cell>
          <cell r="O4041" t="str">
            <v>TERMINADO</v>
          </cell>
        </row>
        <row r="4042">
          <cell r="K4042">
            <v>2015276000001</v>
          </cell>
          <cell r="L4042" t="str">
            <v>CONSTRUCCIÓN DE PARQUE RECREATIVO EN VILLA CONTO MUNICIPIO DE RIO QUITO, CHOCO, OCCIDENTE</v>
          </cell>
          <cell r="M4042">
            <v>100</v>
          </cell>
          <cell r="N4042">
            <v>92.22</v>
          </cell>
          <cell r="O4042" t="str">
            <v>TERMINADO</v>
          </cell>
        </row>
        <row r="4043">
          <cell r="K4043">
            <v>2015276000002</v>
          </cell>
          <cell r="L4043" t="str">
            <v>CONSTRUCCIÓN DE PLACA POLIDEPORTIVA EN PAIMADO SECTOR URBANIZACION NUEVA ESPERANZA RÍO QUITO, CHOCÓ, OCCIDENTE</v>
          </cell>
          <cell r="M4043">
            <v>100</v>
          </cell>
          <cell r="N4043">
            <v>100</v>
          </cell>
          <cell r="O4043" t="str">
            <v>TERMINADO</v>
          </cell>
        </row>
        <row r="4044">
          <cell r="K4044">
            <v>2013276150001</v>
          </cell>
          <cell r="L4044" t="str">
            <v>CONSTRUCCIÓN PARQUE RECREATIVO EN EL MUNICIPIO DE RIOSUCIO, CHOCÓ</v>
          </cell>
          <cell r="M4044">
            <v>100</v>
          </cell>
          <cell r="N4044">
            <v>98.14</v>
          </cell>
          <cell r="O4044" t="str">
            <v>TERMINADO</v>
          </cell>
        </row>
        <row r="4045">
          <cell r="K4045">
            <v>2014276150001</v>
          </cell>
          <cell r="L4045" t="str">
            <v>CONSTRUCCIÓN DEL PUENTE VEHICULAR  EN EL SECTOR LA PUNTA DEL MUNICIPIO DE RIOSUCIO, CHOCÓ, OCCIDENTE</v>
          </cell>
          <cell r="M4045">
            <v>100</v>
          </cell>
          <cell r="N4045">
            <v>46.24</v>
          </cell>
          <cell r="O4045" t="str">
            <v>TERMINADO</v>
          </cell>
        </row>
        <row r="4046">
          <cell r="K4046">
            <v>2014276150002</v>
          </cell>
          <cell r="L4046" t="str">
            <v>CONSTRUCCIÓN DE UN PUENTE COLGANTE PEATONAL EN EL CORREGIMIENTO DE BAJIRA MUNICIPIO DE RIOSUCIO, CHOCÓ</v>
          </cell>
          <cell r="M4046">
            <v>100</v>
          </cell>
          <cell r="N4046">
            <v>99.79</v>
          </cell>
          <cell r="O4046" t="str">
            <v>TERMINADO</v>
          </cell>
        </row>
        <row r="4047">
          <cell r="K4047">
            <v>2014276150003</v>
          </cell>
          <cell r="L4047" t="str">
            <v>CONSTRUCCIÓN DE LA PLAZA DE MERCADO MAYORISTA Y MINORISTA EN EL MUNICIPIO DE RIOSUCIO, CHOCÓ</v>
          </cell>
          <cell r="M4047">
            <v>100</v>
          </cell>
          <cell r="N4047">
            <v>103.01</v>
          </cell>
          <cell r="O4047" t="str">
            <v>TERMINADO</v>
          </cell>
        </row>
        <row r="4048">
          <cell r="K4048">
            <v>2014276150004</v>
          </cell>
          <cell r="L4048" t="str">
            <v>MEJORAMIENTO DE PUNTOS CRITICOS DE LA RED VIAL URBANA  EL MUNICIPIO DE RIOSUCIO, CHOCÓ, OCCIDENTE</v>
          </cell>
          <cell r="M4048">
            <v>100</v>
          </cell>
          <cell r="N4048">
            <v>97.04</v>
          </cell>
          <cell r="O4048" t="str">
            <v>TERMINADO</v>
          </cell>
        </row>
        <row r="4049">
          <cell r="K4049">
            <v>2013276600001</v>
          </cell>
          <cell r="L4049" t="str">
            <v>ADECUACIÓN DE TERRENO Y CONSTRUCCION POLIDEPORTIVO (CANCHA DE FUTBOL Y CANCHAS MULTIPLES) MUNICIPIO SAN JOSÉ DEL PALMAR, CHOCÓ, OCCIDENTE</v>
          </cell>
          <cell r="M4049">
            <v>92.17</v>
          </cell>
          <cell r="N4049">
            <v>74.790000000000006</v>
          </cell>
          <cell r="O4049" t="str">
            <v>TERMINADO</v>
          </cell>
        </row>
        <row r="4050">
          <cell r="K4050">
            <v>2013277450001</v>
          </cell>
          <cell r="L4050" t="str">
            <v>CONSTRUCCIÓN DE 100 METROS LINEALES DE PAVIMENTO RÍGIDO Y ANDENES EN LA CALLE CENTRAL DE LA CABECERA MUNICIPAL DE SIPÍ, CHOCÓ, OCCIDENTE</v>
          </cell>
          <cell r="M4050">
            <v>100</v>
          </cell>
          <cell r="N4050">
            <v>100.1</v>
          </cell>
          <cell r="O4050" t="str">
            <v>TERMINADO</v>
          </cell>
        </row>
        <row r="4051">
          <cell r="K4051">
            <v>2013277450002</v>
          </cell>
          <cell r="L4051" t="str">
            <v>REMODELACIÓN Y MEJORAMIENTO DEL PARQUE PRINCIPAL DE SIPÍ CABECERA MUNICIPAL SIPÍ, CHOCÓ, OCCIDENTE</v>
          </cell>
          <cell r="M4051">
            <v>100</v>
          </cell>
          <cell r="N4051">
            <v>111.54</v>
          </cell>
          <cell r="O4051" t="str">
            <v>TERMINADO</v>
          </cell>
        </row>
        <row r="4052">
          <cell r="K4052">
            <v>2013277450003</v>
          </cell>
          <cell r="L4052" t="str">
            <v>CONSTRUCCIÓN DE UN COMEDOR ESCOLAR, DOS AULAS DE CLASES Y UNA PLACA POLIDEPORTIVA SIPÍ, CHOCÓ, OCCIDENTE</v>
          </cell>
          <cell r="M4052">
            <v>100</v>
          </cell>
          <cell r="N4052">
            <v>146.77000000000001</v>
          </cell>
          <cell r="O4052" t="str">
            <v>TERMINADO</v>
          </cell>
        </row>
        <row r="4053">
          <cell r="K4053">
            <v>2013277450004</v>
          </cell>
          <cell r="L4053" t="str">
            <v>FORTALECIMIENTO A LA ATENCIÓN DEL PARTO LIMPIO Y SEGURO CON CALIDAD PARA PARTERAS TRADICIONALES SIPÍ, CHOCÓ, OCCIDENTE</v>
          </cell>
          <cell r="M4053">
            <v>100</v>
          </cell>
          <cell r="N4053">
            <v>100</v>
          </cell>
          <cell r="O4053" t="str">
            <v>CERRADO</v>
          </cell>
        </row>
        <row r="4054">
          <cell r="K4054">
            <v>2013277450005</v>
          </cell>
          <cell r="L4054" t="str">
            <v>IMPLEMENTACIÓN DE LAS PRACTICAS CLAVES SALUDABLES COMUNITARIAS DE LA ESTRATEGIA (AIEPI) SIPÍ, CHOCÓ, OCCIDENTE</v>
          </cell>
          <cell r="M4054">
            <v>100</v>
          </cell>
          <cell r="N4054">
            <v>100</v>
          </cell>
          <cell r="O4054" t="str">
            <v>CERRADO</v>
          </cell>
        </row>
        <row r="4055">
          <cell r="K4055">
            <v>2014277450001</v>
          </cell>
          <cell r="L4055" t="str">
            <v>CONSTRUCCIÓN BOX-CULVERT VEHICULAR SOBRE LA QUEBRADA CHOCO, SECTOR BARRIO NUEVO, CAZCO URBANO CABECERA MUNICIPAL, MUNICIPIO DE SIPI DEPARTAMEMTO DEL CHOCO</v>
          </cell>
          <cell r="M4055">
            <v>100</v>
          </cell>
          <cell r="N4055">
            <v>99.4</v>
          </cell>
          <cell r="O4055" t="str">
            <v>CERRADO</v>
          </cell>
        </row>
        <row r="4056">
          <cell r="K4056">
            <v>2013277870001</v>
          </cell>
          <cell r="L4056" t="str">
            <v>MEJORAMIENTO DEL PERÍMETRO URBANO MEDIANTE LA PAVIMENTACIÓN DE 459 METROS LINEALES DE VIAS EN EL MUNICIPIO DE TADÓ-CHOCÓ</v>
          </cell>
          <cell r="M4056">
            <v>100</v>
          </cell>
          <cell r="N4056">
            <v>68.709999999999994</v>
          </cell>
          <cell r="O4056" t="str">
            <v>TERMINADO</v>
          </cell>
        </row>
        <row r="4057">
          <cell r="K4057">
            <v>2014277870003</v>
          </cell>
          <cell r="L4057" t="str">
            <v>PROTECCIÓN DE LA COMUNIDAD ESTUDIANTIL Y DOCENTE DE LA ESCUELA DE EL TAPÓN, TADÓ, CHOCÓ.</v>
          </cell>
          <cell r="M4057">
            <v>100</v>
          </cell>
          <cell r="N4057">
            <v>85.3</v>
          </cell>
          <cell r="O4057" t="str">
            <v>TERMINADO</v>
          </cell>
        </row>
        <row r="4058">
          <cell r="K4058">
            <v>2014277870004</v>
          </cell>
          <cell r="L4058" t="str">
            <v>MEJORAMIENTO DEL PERÍMETRO URBANO MEDIANTE LA PAVIMENTACIÓN DE 300 METROS LINEALES DE VIAS EN EL MUNICIPIO DE TADÓ - CHOCÓ</v>
          </cell>
          <cell r="M4058">
            <v>100</v>
          </cell>
          <cell r="N4058">
            <v>95.51</v>
          </cell>
          <cell r="O4058" t="str">
            <v>TERMINADO</v>
          </cell>
        </row>
        <row r="4059">
          <cell r="K4059">
            <v>2015277870001</v>
          </cell>
          <cell r="L4059" t="str">
            <v>CONSTRUCCIÓN DE 300 METROS LINEALES DE PAVIMENTO EN CONCRETO RÍGIDO EN LA CABECERA DEL MUNICIPIO DE TADÓ, CHOCÓ, OCCIDENTE</v>
          </cell>
          <cell r="M4059">
            <v>100</v>
          </cell>
          <cell r="N4059">
            <v>98.36</v>
          </cell>
          <cell r="O4059" t="str">
            <v>TERMINADO</v>
          </cell>
        </row>
        <row r="4060">
          <cell r="K4060">
            <v>2012003270004</v>
          </cell>
          <cell r="L4060" t="str">
            <v>CONSTRUCCIÓN DE PAVIMENTO RÍGIDO, ANDENES PEATONALES, CONSTRUCCIÓN DE RED DE AGUAS LLUVIAS Y SILVICULTURA URBANA EN UNGUÍA, CHOCÓ, OCCIDENTE</v>
          </cell>
          <cell r="M4060">
            <v>100</v>
          </cell>
          <cell r="N4060">
            <v>0</v>
          </cell>
          <cell r="O4060" t="str">
            <v>TERMINADO</v>
          </cell>
        </row>
        <row r="4061">
          <cell r="K4061">
            <v>2013278000001</v>
          </cell>
          <cell r="L4061" t="str">
            <v>CONSTRUCCIÓN EN CONCRETO RÍGIDO, RECONSTRUCCIÓN DE ALCANTARILLADO, ANDENES PEATONALES, SISTEMA DE RED DE AGUAS LLUVIAS Y SILVICULTURA URBANA EN LAS CALLES DE ANDALUCÍA Y POPULAR DEL MUNICIPIO DE UNGUÍA CHOCO, OCCIDENTE</v>
          </cell>
          <cell r="M4061">
            <v>100</v>
          </cell>
          <cell r="N4061">
            <v>35.11</v>
          </cell>
          <cell r="O4061" t="str">
            <v>TERMINADO</v>
          </cell>
        </row>
        <row r="4062">
          <cell r="K4062">
            <v>2015278000001</v>
          </cell>
          <cell r="L4062" t="str">
            <v>CONSTRUCCIÓN DE PAVIMENTO RÍGIDO, ANDENES, OBRAS COMPLEMENTARIAS Y SILVICULTURA URBANA EN EL MUNICIPIO DE UNGUÍA CHOCÓ</v>
          </cell>
          <cell r="M4062">
            <v>0</v>
          </cell>
          <cell r="N4062">
            <v>0</v>
          </cell>
          <cell r="O4062" t="str">
            <v>CONTRATADO EN EJECUCIÓN</v>
          </cell>
        </row>
        <row r="4063">
          <cell r="K4063">
            <v>2013278100001</v>
          </cell>
          <cell r="L4063" t="str">
            <v>CONSTRUCCIÓN DE LA INTERCONXIÓN ELÉCTRICA PLAN DE RASPADURA - QUIADÓ, A 13.200 VOLTIOS, MUNICIPIO UNIÓN PANAMERICANA, CHOCÓ, OCCIDENTE</v>
          </cell>
          <cell r="M4063">
            <v>100</v>
          </cell>
          <cell r="N4063">
            <v>93.14</v>
          </cell>
          <cell r="O4063" t="str">
            <v>TERMINADO</v>
          </cell>
        </row>
        <row r="4064">
          <cell r="K4064">
            <v>2013278100003</v>
          </cell>
          <cell r="L4064" t="str">
            <v>CONSTRUCCIÓN DE 280 METROS DE CERRAMIENTO EN LA INSTITUCION AGROECOLOGICA DE SAN RAFAEL EL DOS UNIÓN PANAMERICANA, CHOCÓ, OCCIDENTE</v>
          </cell>
          <cell r="M4064">
            <v>100</v>
          </cell>
          <cell r="N4064">
            <v>0</v>
          </cell>
          <cell r="O4064" t="str">
            <v>TERMINADO</v>
          </cell>
        </row>
        <row r="4065">
          <cell r="K4065">
            <v>2013278100004</v>
          </cell>
          <cell r="L4065" t="str">
            <v>CONSTRUCCIÓN DE LA ESCUELA DE CALICHON UNIÓN PANAMERICANA, CHOCÓ, OCCIDENTE</v>
          </cell>
          <cell r="M4065">
            <v>100</v>
          </cell>
          <cell r="N4065">
            <v>26.66</v>
          </cell>
          <cell r="O4065" t="str">
            <v>TERMINADO</v>
          </cell>
        </row>
        <row r="4066">
          <cell r="K4066">
            <v>2013278100005</v>
          </cell>
          <cell r="L4066" t="str">
            <v>CONSTRUCCIÓN DE 110 MTS DE MURO REFORZADO CON CAISSON (MALECÓN), A LA ALTURA DE LA ORILLA DEL RÍO LÁS ÄNIMAS, EN UNIÓN PANAMERICANA, CHOCÓ, OCCIDENTE</v>
          </cell>
          <cell r="M4066">
            <v>100</v>
          </cell>
          <cell r="N4066">
            <v>75.25</v>
          </cell>
          <cell r="O4066" t="str">
            <v>TERMINADO</v>
          </cell>
        </row>
        <row r="4067">
          <cell r="K4067">
            <v>2014278100001</v>
          </cell>
          <cell r="L4067" t="str">
            <v>CONSTRUCCIÓN DE UN PARQUE BIOSALUDABLE EN LA UNIDAD DEPORTIVA DE LAS ANIMAS, DEL MUNICIPIO UNIÓN PANAMERICANA, CHOCÓ OCCIDENTE.</v>
          </cell>
          <cell r="M4067">
            <v>100</v>
          </cell>
          <cell r="N4067">
            <v>99.87</v>
          </cell>
          <cell r="O4067" t="str">
            <v>CERRADO</v>
          </cell>
        </row>
        <row r="4068">
          <cell r="K4068">
            <v>2014278100002</v>
          </cell>
          <cell r="L4068" t="str">
            <v>CONSTRUCCIÓN DE UN PARQUE RECREATIVO EN LA COMUNIDAD AFROCOLOMBIANA DE SAN PABLO ADENTRO MUNICIPIO DE UNIÓN PANAMERICANA, CHOCÓ, OCCIDENTE.</v>
          </cell>
          <cell r="M4068">
            <v>100</v>
          </cell>
          <cell r="N4068">
            <v>100</v>
          </cell>
          <cell r="O4068" t="str">
            <v>PARA CIERRE</v>
          </cell>
        </row>
        <row r="4069">
          <cell r="K4069">
            <v>2015278100001</v>
          </cell>
          <cell r="L4069" t="str">
            <v>CONSTRUCCIÓN PRIMERA ETAPA DE LA CONCENTRACIÓN ESCOLAR INSTITUCIÓN EDUCATIVA SANTO ECCEHOMO PLAN DE RASPADURA EN EL MUNICIPIO DE UNIÓN PANAMERICANA, CHOCÓ, OCCIDENTE</v>
          </cell>
          <cell r="M4069">
            <v>7.99</v>
          </cell>
          <cell r="N4069">
            <v>60.43</v>
          </cell>
          <cell r="O4069" t="str">
            <v>CONTRATADO EN EJECUCIÓN</v>
          </cell>
        </row>
        <row r="4070">
          <cell r="K4070" t="str">
            <v>SINBPIN4094</v>
          </cell>
          <cell r="L4070" t="str">
            <v>MEJORAMIENTO DEL BLOQUE 1 Y 2 DE LA INSTITUCIÓN EDUCATIVA SAN JOAQUÍN DE LAS ÁNIMAS, MUNICIPIO UNIÓN PANAMERICANA</v>
          </cell>
          <cell r="M4070"/>
          <cell r="N4070"/>
          <cell r="O4070" t="str">
            <v>SIN BPIN</v>
          </cell>
        </row>
        <row r="4071">
          <cell r="K4071">
            <v>20133208000003</v>
          </cell>
          <cell r="L4071" t="str">
            <v>CONSTRUCCIÓN DE OBRAS DE ESTABILIZACIÓN Y PROTECCIÓN DE ORILLA EN LA MARGEN DERECHA DEL RÍO SINÚ SECTOR RONDA NORTE MUNICIPIO DE MONTERÍA, CÓRDOBA, CARIBE</v>
          </cell>
          <cell r="M4071">
            <v>99.98</v>
          </cell>
          <cell r="N4071">
            <v>100.53</v>
          </cell>
          <cell r="O4071" t="str">
            <v>TERMINADO</v>
          </cell>
        </row>
        <row r="4072">
          <cell r="K4072">
            <v>20133208000005</v>
          </cell>
          <cell r="L4072" t="str">
            <v>CONSTRUCCIÓN DE LA TERCERA Y ÚLTIMA FASE DE LA NUEVA SEDE DE LA CORPORACIÓN AUTONÓMA REGIONAL DE LOS VALLES DEL SINÚ Y SAN JORGE MONTERÍA, CÓRDOBA, CARIBE</v>
          </cell>
          <cell r="M4072">
            <v>100</v>
          </cell>
          <cell r="N4072">
            <v>87.57</v>
          </cell>
          <cell r="O4072" t="str">
            <v>TERMINADO</v>
          </cell>
        </row>
        <row r="4073">
          <cell r="K4073">
            <v>20143234000002</v>
          </cell>
          <cell r="L4073" t="str">
            <v>DESARROLLO DE ACTIVIDADES PARA PROMOVER EL MANEJO ADECUADO DE RESIDUOS SÓLIDOS EN EL MUNICIPIO DEL PARAMO, DEPARTAMENTO DE SANTANDER.</v>
          </cell>
          <cell r="M4073">
            <v>100</v>
          </cell>
          <cell r="N4073">
            <v>88.8</v>
          </cell>
          <cell r="O4073" t="str">
            <v>CERRADO</v>
          </cell>
        </row>
        <row r="4074">
          <cell r="K4074">
            <v>20132401060001</v>
          </cell>
          <cell r="L4074" t="str">
            <v>MANTENIMIENTO Y RECUPERACIÓN DE LA NAVEGABILIDAD DEL RÍO MAGDALENA</v>
          </cell>
          <cell r="M4074">
            <v>20</v>
          </cell>
          <cell r="N4074">
            <v>3.32</v>
          </cell>
          <cell r="O4074" t="str">
            <v>CONTRATADO EN EJECUCIÓN</v>
          </cell>
        </row>
        <row r="4075">
          <cell r="K4075">
            <v>20132401060016</v>
          </cell>
          <cell r="L4075" t="str">
            <v>CONSTRUCCIÓN DE OBRAS DE CONTROL DE INUNDACION PARA LA REACTIVACION ECONOMICA EN EL MUNICIPIO DE REGIDOR</v>
          </cell>
          <cell r="M4075">
            <v>100</v>
          </cell>
          <cell r="N4075">
            <v>99.95</v>
          </cell>
          <cell r="O4075" t="str">
            <v>TERMINADO</v>
          </cell>
        </row>
        <row r="4076">
          <cell r="K4076">
            <v>20142401060014</v>
          </cell>
          <cell r="L4076" t="str">
            <v>CONSTRUCCIÓN DE MALECON Y OBRAS DE PROTECCIÓN DE ORILLA EN EL MUNICIPIO DE BARRANCO DE LOBA, BOLÍVAR, CARIBE</v>
          </cell>
          <cell r="M4076">
            <v>0</v>
          </cell>
          <cell r="N4076">
            <v>77.12</v>
          </cell>
          <cell r="O4076" t="str">
            <v>CONTRATADO EN EJECUCIÓN</v>
          </cell>
        </row>
        <row r="4077">
          <cell r="K4077">
            <v>20152401060005</v>
          </cell>
          <cell r="L4077" t="str">
            <v>CONSTRUCCIÓN DE OBRAS PARA EL CONTROL Y MITIGACIÓN DE INUNDACIONES EN INMEDIACIONES DE LOS CORREGIMIENTOS DE SAN FRANCISCO DE LOBA Y CAMPO SERENO, MUNICIPIO DE CICUCO, DEPARTAMENTO DE BOLÍVAR.</v>
          </cell>
          <cell r="M4077">
            <v>82.83</v>
          </cell>
          <cell r="N4077">
            <v>81.33</v>
          </cell>
          <cell r="O4077" t="str">
            <v>CONTRATADO EN EJECUCIÓN</v>
          </cell>
        </row>
        <row r="4078">
          <cell r="K4078">
            <v>20132401060002</v>
          </cell>
          <cell r="L4078" t="str">
            <v>CONSTRUCCIÓN DE OBRAS DE PROTECCIÓN CONTRA INUNDACIÓN EN EL SECTOR CÓRDOBA - SAN ANDRES MUNICIPIO DE CÓRDOBA</v>
          </cell>
          <cell r="M4078">
            <v>100</v>
          </cell>
          <cell r="N4078">
            <v>103.34</v>
          </cell>
          <cell r="O4078" t="str">
            <v>TERMINADO</v>
          </cell>
        </row>
        <row r="4079">
          <cell r="K4079">
            <v>20142401060001</v>
          </cell>
          <cell r="L4079" t="str">
            <v>ESTUDIOS Y DISEÑOS SISTEMA DE ALCANTARILLADO Y PLANTA DE TRATAMIENTO DE AGUAS RESIDUALES GIGANTE, HUILA, CENTRO ORIENTE</v>
          </cell>
          <cell r="M4079">
            <v>100</v>
          </cell>
          <cell r="N4079">
            <v>96.21</v>
          </cell>
          <cell r="O4079" t="str">
            <v>TERMINADO</v>
          </cell>
        </row>
        <row r="4080">
          <cell r="K4080">
            <v>20142401060011</v>
          </cell>
          <cell r="L4080" t="str">
            <v>CONSTRUCCIÓN OBRAS DE PROTECCIÓN Y ADECUACIÓN DE ORILLA MARGEN IZQUIERDA DEL RÍO MAGDALENA LA DORADA, CALDAS, OCCIDENTE</v>
          </cell>
          <cell r="M4080">
            <v>100</v>
          </cell>
          <cell r="N4080">
            <v>78.540000000000006</v>
          </cell>
          <cell r="O4080" t="str">
            <v>TERMINADO</v>
          </cell>
        </row>
        <row r="4081">
          <cell r="K4081">
            <v>20152401060003</v>
          </cell>
          <cell r="L4081" t="str">
            <v>MEJORAMIENTO OBRAS DE MITIGACIÓN SECTOR CAIMITAL MALAMBO, ATLÁNTICO</v>
          </cell>
          <cell r="M4081">
            <v>0</v>
          </cell>
          <cell r="N4081">
            <v>0</v>
          </cell>
          <cell r="O4081" t="str">
            <v>CONTRATADO EN EJECUCIÓN</v>
          </cell>
        </row>
        <row r="4082">
          <cell r="K4082">
            <v>20152401060007</v>
          </cell>
          <cell r="L4082" t="str">
            <v>ADECUACIÓN HIDRÁULICA PARA EL MEJORAMIENTO DE LA NAVEGABILIDAD DE EMBARCACIONES MENORES EN EL CAÑO PLATO PLATO, MAGDALENA, CARIBE</v>
          </cell>
          <cell r="M4082">
            <v>100</v>
          </cell>
          <cell r="N4082">
            <v>0</v>
          </cell>
          <cell r="O4082" t="str">
            <v>TERMINADO</v>
          </cell>
        </row>
        <row r="4083">
          <cell r="K4083">
            <v>20142401060007</v>
          </cell>
          <cell r="L4083" t="str">
            <v>MEJORAMIENTO TERRAPLÉN PROTECCIÓN CONTRA INUNDACIONES PUERTO LAS FLORES MUNICIPIO DE PONEDERA - ATLANTICO.</v>
          </cell>
          <cell r="M4083">
            <v>0</v>
          </cell>
          <cell r="N4083">
            <v>53.32</v>
          </cell>
          <cell r="O4083" t="str">
            <v>CONTRATADO EN EJECUCIÓN</v>
          </cell>
        </row>
        <row r="4084">
          <cell r="K4084">
            <v>20142401060008</v>
          </cell>
          <cell r="L4084" t="str">
            <v>MEJORAMIENTO DE TERRAPLEN Y CONSTRUCCION DE MALECON REMOLINO, MAGDALENA, CARIBE</v>
          </cell>
          <cell r="M4084">
            <v>0</v>
          </cell>
          <cell r="N4084">
            <v>0</v>
          </cell>
          <cell r="O4084" t="str">
            <v>CONTRATADO EN EJECUCIÓN</v>
          </cell>
        </row>
        <row r="4085">
          <cell r="K4085">
            <v>20142401060013</v>
          </cell>
          <cell r="L4085" t="str">
            <v>CONSTRUCCIÓN DE LA SEGUNDA FASE (215 METROS LINEALES), DEL MURO REFORZADO SOBRE PILOTES HINCADOS, CABECERA MUNICIPAL, RÍO VIEJO, BOLÍVAR.</v>
          </cell>
          <cell r="M4085">
            <v>0</v>
          </cell>
          <cell r="N4085">
            <v>0</v>
          </cell>
          <cell r="O4085" t="str">
            <v>CONTRATADO EN EJECUCIÓN</v>
          </cell>
        </row>
        <row r="4086">
          <cell r="K4086">
            <v>20132401060017</v>
          </cell>
          <cell r="L4086" t="str">
            <v>CONSTRUCCIÓN MALECON Y OBRAS COMPLEMENTARIAS SABANAGRANDE, ATLÁNTICO, CARIBE</v>
          </cell>
          <cell r="M4086">
            <v>25.89</v>
          </cell>
          <cell r="N4086">
            <v>59.38</v>
          </cell>
          <cell r="O4086" t="str">
            <v>CONTRATADO EN EJECUCIÓN</v>
          </cell>
        </row>
        <row r="4087">
          <cell r="K4087">
            <v>20132401060013</v>
          </cell>
          <cell r="L4087" t="str">
            <v>CONSTRUCCIÓN DE OBRAS DE PROTECCION CONTRA INUNDACIONES Y MALECOM EN EL PUERTO LAS MERCEDES EN SAN MARTÍN DE LOBA, BOLÍVAR, CARIBE</v>
          </cell>
          <cell r="M4087">
            <v>0</v>
          </cell>
          <cell r="N4087">
            <v>0</v>
          </cell>
          <cell r="O4087" t="str">
            <v>CONTRATADO EN EJECUCIÓN</v>
          </cell>
        </row>
        <row r="4088">
          <cell r="K4088">
            <v>20132401060014</v>
          </cell>
          <cell r="L4088" t="str">
            <v>ESTUDIOS Y DISEÑOS PARA LA CONSTRUCCIÓN DE OBRAS DE PROTECCIÓN DE ORILLA EN CABECERA MUNICIAPAL SAN ZENÓN, MAGDALENA, CARIBE</v>
          </cell>
          <cell r="M4088">
            <v>100</v>
          </cell>
          <cell r="N4088">
            <v>99.11</v>
          </cell>
          <cell r="O4088" t="str">
            <v>TERMINADO</v>
          </cell>
        </row>
        <row r="4089">
          <cell r="K4089">
            <v>20152401060006</v>
          </cell>
          <cell r="L4089" t="str">
            <v>MEJORAMIENTO DEL DIQUE PARA PROTECCION CONTRA INUNDACIONES UBICADO ENTRE SANTA ANA Y EL CORREGIMIENTO DE SAN FERNANDO, MUNICIPIO DE SANTA ANA, MAGDALENA, CARIBE</v>
          </cell>
          <cell r="M4089">
            <v>100</v>
          </cell>
          <cell r="N4089">
            <v>28.61</v>
          </cell>
          <cell r="O4089" t="str">
            <v>TERMINADO</v>
          </cell>
        </row>
        <row r="4090">
          <cell r="K4090">
            <v>20132401060010</v>
          </cell>
          <cell r="L4090" t="str">
            <v>CONSTRUCCIÓN OBRAS DE CONTROL DE INUNDACIONES Y EROSIÓN SECTORPINTO VIEJO – BARRO BLANCO SANTA BÁRBARA DE PINTO, MAGDALENA, CARIBE</v>
          </cell>
          <cell r="M4090">
            <v>100</v>
          </cell>
          <cell r="N4090">
            <v>98.86</v>
          </cell>
          <cell r="O4090" t="str">
            <v>TERMINADO</v>
          </cell>
        </row>
        <row r="4091">
          <cell r="K4091">
            <v>20142401060002</v>
          </cell>
          <cell r="L4091" t="str">
            <v>ADECUACIÓN DEL MALECON SUAN, ATLANTICO , CARIBE</v>
          </cell>
          <cell r="M4091">
            <v>52.67</v>
          </cell>
          <cell r="N4091">
            <v>45.87</v>
          </cell>
          <cell r="O4091" t="str">
            <v>CONTRATADO EN EJECUCIÓN</v>
          </cell>
        </row>
        <row r="4092">
          <cell r="K4092">
            <v>20132401060015</v>
          </cell>
          <cell r="L4092" t="str">
            <v>CONSTRUCCIÓN DE MALECON TURISTICO EN EL CORREGIMIENTO DE PUERTO BOCA, MUNICIPIO DE TAMALAMEQUE, CESAR, CARIBE</v>
          </cell>
          <cell r="M4092">
            <v>51.89</v>
          </cell>
          <cell r="N4092">
            <v>46.73</v>
          </cell>
          <cell r="O4092" t="str">
            <v>CONTRATADO EN EJECUCIÓN</v>
          </cell>
        </row>
        <row r="4093">
          <cell r="K4093">
            <v>20142401060005</v>
          </cell>
          <cell r="L4093" t="str">
            <v>ESTUDIOS DISEÑOS CONSTRUCCIÓN PLANTA DE TRATAMIENTO DE AGUAS RESIDUALES ZONA URBANA,  MUNICIPIO DE TELLO, HUILA, CENTRO ORIENTE</v>
          </cell>
          <cell r="M4093">
            <v>100</v>
          </cell>
          <cell r="N4093">
            <v>100</v>
          </cell>
          <cell r="O4093" t="str">
            <v>CERRADO</v>
          </cell>
        </row>
        <row r="4094">
          <cell r="K4094">
            <v>20152401060002</v>
          </cell>
          <cell r="L4094" t="str">
            <v>CONSTRUCCIÓN DE OBRAS DEL MALECON Y OBRAS DE MITIGACION MUNICIPIO DE VILLAVIEJA, HUILA, CENTRO ORIENTE</v>
          </cell>
          <cell r="M4094">
            <v>7.8</v>
          </cell>
          <cell r="N4094">
            <v>2.85</v>
          </cell>
          <cell r="O4094" t="str">
            <v>CONTRATADO EN EJECUCIÓN</v>
          </cell>
        </row>
        <row r="4095">
          <cell r="K4095">
            <v>20142401060003</v>
          </cell>
          <cell r="L4095" t="str">
            <v>CONSTRUCCIÓN CANALIZACION DEL CAÑO COLECTOR DESDE LA EST. DE BOMBEO LA VICTORIA HASTA LA EST. DE BOMBEO EL PROGRESO DEL MUNICIPIO DE YONDO, ANTIOQUIA, OCCIDENTE</v>
          </cell>
          <cell r="M4095">
            <v>50.7</v>
          </cell>
          <cell r="N4095">
            <v>45.45</v>
          </cell>
          <cell r="O4095" t="str">
            <v>CONTRATADO EN EJECUCIÓN</v>
          </cell>
        </row>
        <row r="4096">
          <cell r="K4096">
            <v>20142401060010</v>
          </cell>
          <cell r="L4096" t="str">
            <v>CONSTRUCCIÓN MALECON Y OBRAS DE CONTROL DE CAUSE SOBRE LA QUEBRADA CHIMBAYACO ZONA URBANA MUNICIPIO EL AGRADO DEPARTAMENTO DEL HUILA</v>
          </cell>
          <cell r="M4096">
            <v>100</v>
          </cell>
          <cell r="N4096">
            <v>71.03</v>
          </cell>
          <cell r="O4096" t="str">
            <v>TERMINADO</v>
          </cell>
        </row>
        <row r="4097">
          <cell r="K4097">
            <v>20132401060008</v>
          </cell>
          <cell r="L4097" t="str">
            <v>CONSTRUCCIÓN DE MALECON TURISTICO EN LA CABECERA MUNICIPAL DE HATILLO DE LOBA EN EL DEPARTAMENTO DE BOLÍVAR.</v>
          </cell>
          <cell r="M4097">
            <v>100</v>
          </cell>
          <cell r="N4097">
            <v>60.08</v>
          </cell>
          <cell r="O4097" t="str">
            <v>TERMINADO</v>
          </cell>
        </row>
        <row r="4098">
          <cell r="K4098">
            <v>20133223000018</v>
          </cell>
          <cell r="L4098" t="str">
            <v>RECUPERACIÓN Y MANTENIMIENTO DE AREAS DEGRADADAS EN TERRITORIOS DEL PUEBLO KICHWA PUERTO LEGUÍZAMO, PUTUMAYO, AMAZONÍA</v>
          </cell>
          <cell r="M4098">
            <v>100</v>
          </cell>
          <cell r="N4098">
            <v>100</v>
          </cell>
          <cell r="O4098" t="str">
            <v>PARA CIERRE</v>
          </cell>
        </row>
        <row r="4099">
          <cell r="K4099">
            <v>20153223000002</v>
          </cell>
          <cell r="L4099" t="str">
            <v>IMPLEMENTACIÓN DE ESTRATEGIAS DE RECUPERACIÓN AMBIENTAL EN COMUNIDADES INDÍGENAS DEL MUNICIPIO DE PUERTO ASIS, DEPARTAMENTO DEL PUTUMAYO</v>
          </cell>
          <cell r="M4099">
            <v>0</v>
          </cell>
          <cell r="N4099">
            <v>0</v>
          </cell>
          <cell r="O4099" t="str">
            <v>CONTRATADO EN EJECUCIÓN</v>
          </cell>
        </row>
        <row r="4100">
          <cell r="K4100">
            <v>20133223000001</v>
          </cell>
          <cell r="L4100" t="str">
            <v>MEJORAMIENTO INTEGRAL DE CUENCAS HIDROGRAFICAS A TRAVES DEL MANEJO DE LOS SISTEMAS GANADEROS EN EL DEPARTAMENTO DEL PUTUMAYO SEGUNDA FASE.</v>
          </cell>
          <cell r="M4100">
            <v>57</v>
          </cell>
          <cell r="N4100">
            <v>90.92</v>
          </cell>
          <cell r="O4100" t="str">
            <v>CONTRATADO EN EJECUCIÓN</v>
          </cell>
        </row>
        <row r="4101">
          <cell r="K4101">
            <v>20133223000002</v>
          </cell>
          <cell r="L4101" t="str">
            <v>IMPLEMENTACIÓN DE ACCIONES DE PRODUCCIÓN SOSTENIBLE  Y CONSERVACIÓN EN EL ÁREA DE INFLUENCIA  DEL CORREDOR BIOLÓGICO SERRANIA DE LOS CHURUMBELOS - CUEVA DE LOS GUACHAROS EN LOS DEPARTAMENTOS DE PUTUMAYO Y CAQUETÁ.</v>
          </cell>
          <cell r="M4101">
            <v>99.26</v>
          </cell>
          <cell r="N4101">
            <v>96.7</v>
          </cell>
          <cell r="O4101" t="str">
            <v>CONTRATADO EN EJECUCIÓN</v>
          </cell>
        </row>
        <row r="4102">
          <cell r="K4102">
            <v>20133223000005</v>
          </cell>
          <cell r="L4102" t="str">
            <v>CONSERVACIÓN DE ANIMALES Y AMBIENTES SILVESTRES DE LA AMAZONIA (CASA) COMO UN MODELO DE MANEJO IN SITU Y EX SITU, INVESTIGACIÓN Y CONSERVACIÓN DE FAUNA SILVESTRE, RECURSO HIDROBIOLOGICO Y SUS HÁBITATS OBJETO DE PRESION ANTROPICA EN LA JURISDICCION DE CORPOAMAZONIA</v>
          </cell>
          <cell r="M4102">
            <v>52.88</v>
          </cell>
          <cell r="N4102">
            <v>41.29</v>
          </cell>
          <cell r="O4102" t="str">
            <v>CONTRATADO EN EJECUCIÓN</v>
          </cell>
        </row>
        <row r="4103">
          <cell r="K4103">
            <v>20133223000013</v>
          </cell>
          <cell r="L4103" t="str">
            <v>FORTALECIMIENTO DE LA GESTIÓN INTEGRAL DEL RECURSOS HIDRICO PARA ASEGURAR LA PROTECCIÓN DE  FUENTES HIDRICAS, REGULACIÓN Y UTILIZACIÓN EN AMAZONAS, CAQUETÁ Y PUTUMAYO - AMAZONÍA</v>
          </cell>
          <cell r="M4103">
            <v>100</v>
          </cell>
          <cell r="N4103">
            <v>98.19</v>
          </cell>
          <cell r="O4103" t="str">
            <v>TERMINADO</v>
          </cell>
        </row>
        <row r="4104">
          <cell r="K4104">
            <v>20133223000023</v>
          </cell>
          <cell r="L4104" t="str">
            <v>CONSOLIDACIÓN DE  LA PRODUCCIÓN Y DISTRIBUCIÓN DE MATERIAL VEGETAL DE ESPECIES PROMISORIAS DE LA REGIÓN SUR AMAZONICA COLOMBIANA</v>
          </cell>
          <cell r="M4104">
            <v>70.14</v>
          </cell>
          <cell r="N4104">
            <v>73.66</v>
          </cell>
          <cell r="O4104" t="str">
            <v>CONTRATADO EN EJECUCIÓN</v>
          </cell>
        </row>
        <row r="4105">
          <cell r="K4105">
            <v>20133223000026</v>
          </cell>
          <cell r="L4105" t="str">
            <v>ESTUDIO DE LAS PROPIEDADES FISICO - MECÁNICAS Y USO POSIBLE DE 15 ESPECIES FORESTALES EN LA UNIDAD DE ORDENACIÓN FORESTAL YARÍ - CAGUÁN EN EL MUNICIPIO DE CARTAGENA DEL CHAIRA EN EL DEPARTAMENTO DEL CAQUETÁ.</v>
          </cell>
          <cell r="M4105">
            <v>75.5</v>
          </cell>
          <cell r="N4105">
            <v>89.99</v>
          </cell>
          <cell r="O4105" t="str">
            <v>CONTRATADO EN EJECUCIÓN</v>
          </cell>
        </row>
        <row r="4106">
          <cell r="K4106">
            <v>20133223000027</v>
          </cell>
          <cell r="L4106" t="str">
            <v>DESARROLLO DE PROCESOS INTEGRALES DE MANEJO AMBIENTAL DE LAS MICROCUENCAS LA YUCA Y EL DEDO, EN EL MUNICIPIO DE FLORENCIA.</v>
          </cell>
          <cell r="M4106">
            <v>66.83</v>
          </cell>
          <cell r="N4106">
            <v>49.59</v>
          </cell>
          <cell r="O4106" t="str">
            <v>CONTRATADO EN EJECUCIÓN</v>
          </cell>
        </row>
        <row r="4107">
          <cell r="K4107">
            <v>20133223000029</v>
          </cell>
          <cell r="L4107" t="str">
            <v>INVERSIONES PARA LA PRESERVACIÓN Y RESTAURACIÓN DE ECOSISTEMAS A TRAVÉS DEL APRESTAMIENTO E IMPULSO DE LAS CADENAS DE VALOR DE CAQUETÁ, PUTUMAYO Y AMAZONAS.</v>
          </cell>
          <cell r="M4107">
            <v>99.07</v>
          </cell>
          <cell r="N4107">
            <v>97.11</v>
          </cell>
          <cell r="O4107" t="str">
            <v>CONTRATADO EN EJECUCIÓN</v>
          </cell>
        </row>
        <row r="4108">
          <cell r="K4108">
            <v>20143223000001</v>
          </cell>
          <cell r="L4108" t="str">
            <v>PREVENCIÓN MANEJO Y CONTROL DE CARACOL GIGANTE AFRICANO (ACHATINA FULICA) EN LA JURISDICCION DE CORPOAMAZONIA Y DE CARACOL DE JARDIN (HELIX ASPERSA) EN EL ALTO PUTUMAYO- FASE III</v>
          </cell>
          <cell r="M4108">
            <v>64.06</v>
          </cell>
          <cell r="N4108">
            <v>62.77</v>
          </cell>
          <cell r="O4108" t="str">
            <v>CONTRATADO EN EJECUCIÓN</v>
          </cell>
        </row>
        <row r="4109">
          <cell r="K4109">
            <v>20143223000003</v>
          </cell>
          <cell r="L4109" t="str">
            <v>FORMULACIÓN E UN PLAN DE ORDENACIÓN Y MANEJO PARA LA SUBZONA HIDROGRÁFICA ALTO RÍO PUTUMAYO , PUTUMAYO, AMAZONÍA</v>
          </cell>
          <cell r="M4109">
            <v>15.28</v>
          </cell>
          <cell r="N4109">
            <v>49.82</v>
          </cell>
          <cell r="O4109" t="str">
            <v>CONTRATADO EN EJECUCIÓN</v>
          </cell>
        </row>
        <row r="4110">
          <cell r="K4110">
            <v>20143223000004</v>
          </cell>
          <cell r="L4110" t="str">
            <v>DESARROLLO DE ACCIONES DE RESTAURACIÓN, CONSERVACIÓN Y MANEJO AMBIENTAL DEL SISTEMA HÍDRICO SIMÓN BOLÍVAR LOCALIZADO EN EL MUNICIPIO DE LETICIA, AMAZONAS</v>
          </cell>
          <cell r="M4110">
            <v>49.56</v>
          </cell>
          <cell r="N4110">
            <v>62.47</v>
          </cell>
          <cell r="O4110" t="str">
            <v>CONTRATADO EN EJECUCIÓN</v>
          </cell>
        </row>
        <row r="4111">
          <cell r="K4111">
            <v>20143223000006</v>
          </cell>
          <cell r="L4111" t="str">
            <v>FORMULACIÓN DEL PLAN DE MANEJO AMBIENTAL DEL TERRITORIO INDÍGENA ADSCRITO AL  CONSEJO INDÍGENA DE PUERTO ALEGRÍA (COINPA), DEPARTAMENTO DE AMAZONAS</v>
          </cell>
          <cell r="M4111">
            <v>88.78</v>
          </cell>
          <cell r="N4111">
            <v>78.569999999999993</v>
          </cell>
          <cell r="O4111" t="str">
            <v>CONTRATADO EN EJECUCIÓN</v>
          </cell>
        </row>
        <row r="4112">
          <cell r="K4112">
            <v>20143223000007</v>
          </cell>
          <cell r="L4112" t="str">
            <v>CONSTRUCCIÓN DE INSTRUMENTOS TÉCNICOS Y PROCESOS DE ORDENACIÓN AMBIENTAL TERRITORIAL PARA LA INCORPORACIÓN DE LA DIMENSIÓN AMBIENTAL Y EL COMPONENTE DE GESTIÓN DEL RIESGO EN LOS POTM, EN LA JURISDISCCION DE CORPOAMAZONIA</v>
          </cell>
          <cell r="M4112">
            <v>100</v>
          </cell>
          <cell r="N4112">
            <v>98.86</v>
          </cell>
          <cell r="O4112" t="str">
            <v>TERMINADO</v>
          </cell>
        </row>
        <row r="4113">
          <cell r="K4113">
            <v>20153223000004</v>
          </cell>
          <cell r="L4113" t="str">
            <v>RECUPERACIÓN DE ECOSISTEMAS DEGRADADOS EN LOS DEPARTAMENTOS DE CAQUETÁ Y PUTUMAYO</v>
          </cell>
          <cell r="M4113">
            <v>29.52</v>
          </cell>
          <cell r="N4113">
            <v>35.67</v>
          </cell>
          <cell r="O4113" t="str">
            <v>CONTRATADO EN EJECUCIÓN</v>
          </cell>
        </row>
        <row r="4114">
          <cell r="K4114">
            <v>20153223000005</v>
          </cell>
          <cell r="L4114" t="str">
            <v>ADECUACIÓN DE ESPACIOS FÍSICOS EN EL PARQUE SURUMA, UBICADO EN EL CENTRO EXPERIMENTAL AMAZONICO CEA FASE LLL MOCOA, PUTUMAYO, AMAZONÍA</v>
          </cell>
          <cell r="M4114">
            <v>96.3</v>
          </cell>
          <cell r="N4114">
            <v>25.28</v>
          </cell>
          <cell r="O4114" t="str">
            <v>CONTRATADO EN EJECUCIÓN</v>
          </cell>
        </row>
        <row r="4115">
          <cell r="K4115">
            <v>20153223000007</v>
          </cell>
          <cell r="L4115" t="str">
            <v>CAPACITACIÓN RECORRIENDO Y EDUCANDO AMBIENTALMENTE A LA COMUNIDAD RIBEREÑA DE LA ZONA DE INTEGRACION FRONTERIZA DE LOS RIOS PUTUMAYO Y AMAZONAS</v>
          </cell>
          <cell r="M4115">
            <v>51.14</v>
          </cell>
          <cell r="N4115">
            <v>26.86</v>
          </cell>
          <cell r="O4115" t="str">
            <v>CONTRATADO EN EJECUCIÓN</v>
          </cell>
        </row>
        <row r="4116">
          <cell r="K4116">
            <v>20153223000008</v>
          </cell>
          <cell r="L4116" t="str">
            <v>DISEÑO DE ESTRATEGIAS PARA LA PREVENCIÓN Y CONTROL DE RUIDO EN LOS DEPARTAMENTOS AMAZONAS, CAQUETÁ Y PUTUMAYO</v>
          </cell>
          <cell r="M4116">
            <v>60.73</v>
          </cell>
          <cell r="N4116">
            <v>39.619999999999997</v>
          </cell>
          <cell r="O4116" t="str">
            <v>CONTRATADO EN EJECUCIÓN</v>
          </cell>
        </row>
        <row r="4117">
          <cell r="K4117">
            <v>20153223000009</v>
          </cell>
          <cell r="L4117" t="str">
            <v>FORTALECIMIENTO DE LAS PRÁCTICAS TRADICIONALES, ASOCIADA  A LA BIODIVERSIDAD Y AMBIENTE EN COMUNIDADES INDÍGENAS Y AFRODESCENDIENTES DE LOS DEPARTAMENTOS DE AMAZONAS, CAQUETÁ Y PUTUMAYO.</v>
          </cell>
          <cell r="M4117">
            <v>20.92</v>
          </cell>
          <cell r="N4117">
            <v>32.15</v>
          </cell>
          <cell r="O4117" t="str">
            <v>CONTRATADO EN EJECUCIÓN</v>
          </cell>
        </row>
        <row r="4118">
          <cell r="K4118">
            <v>20153223000003</v>
          </cell>
          <cell r="L4118" t="str">
            <v>RECUPERACIÓN DE AREAS DEGRADADAS SOBRE LA MARGEN HÍDRICA DE LA QUEBRADA LA GUINEA FUENTE ABASTECEDORA DE AGUA DEL CASCO URBANO EN EL MUNICIPIO DE ALBANIA, CAQUETÁ</v>
          </cell>
          <cell r="M4118">
            <v>0</v>
          </cell>
          <cell r="N4118">
            <v>1.64</v>
          </cell>
          <cell r="O4118" t="str">
            <v>CONTRATADO EN EJECUCIÓN</v>
          </cell>
        </row>
        <row r="4119">
          <cell r="K4119">
            <v>20133223000014</v>
          </cell>
          <cell r="L4119" t="str">
            <v>PREVENCIÓN DE DESASTRES, MEDIANTE LA CONSTRUCCIÓN DE DEFENSAS RIVEREÑAS CON GAVIONES Y DESCOLMATACIÓN, EN LAS QUEBRADAS MARPUJAY Y AFILANGAYACO, MUNICIPIO DE COLON, DEPARTAMENTO DEL PUTUMAYO</v>
          </cell>
          <cell r="M4119">
            <v>100</v>
          </cell>
          <cell r="N4119">
            <v>36.950000000000003</v>
          </cell>
          <cell r="O4119" t="str">
            <v>TERMINADO</v>
          </cell>
        </row>
        <row r="4120">
          <cell r="K4120">
            <v>20133223000015</v>
          </cell>
          <cell r="L4120" t="str">
            <v>CONTROL Y PREVENCIÓN DE LA CONTAMINACIÓN AMBIENTAL GENERADA POR EL MANEJO INADECUADO DE LOS RS EN FUENTE Y EN PLANTA DE APROVECHAMIENTO SIBUNDOY, PUTUMAYO, AMAZONÍA</v>
          </cell>
          <cell r="M4120">
            <v>88.14</v>
          </cell>
          <cell r="N4120">
            <v>97.12</v>
          </cell>
          <cell r="O4120" t="str">
            <v>CONTRATADO EN EJECUCIÓN</v>
          </cell>
        </row>
        <row r="4121">
          <cell r="K4121">
            <v>20133223000022</v>
          </cell>
          <cell r="L4121" t="str">
            <v>MEJORAMIENTO DEL IMPACTO AMBIENTAL A TRAVÉS DE LA TRANSFERENCIA DE TECNOLOGÍA PARA LA PRODUCCIÓN GANADERA Y LA REDUCCIÓN DEL CONSUMO DE LEÑA, EN EL MUNICIPIO DE MOCOA DEPARTAMENTO DEL PUTUMAYO</v>
          </cell>
          <cell r="M4121">
            <v>14.45</v>
          </cell>
          <cell r="N4121">
            <v>26.31</v>
          </cell>
          <cell r="O4121" t="str">
            <v>CONTRATADO EN EJECUCIÓN</v>
          </cell>
        </row>
        <row r="4122">
          <cell r="K4122">
            <v>20153223000010</v>
          </cell>
          <cell r="L4122" t="str">
            <v>RECUPERACIÓN REPOBLAMIENTO DE ÁREAS DEGRADADAS MEDIANTE HUERTOS DENDROENERGÉTICOS EN COMUNIDADES VULNERABLES DEL MUNICIPIO PUERTO CAICEDO PUTUMAYO</v>
          </cell>
          <cell r="M4122">
            <v>0</v>
          </cell>
          <cell r="N4122">
            <v>0.9</v>
          </cell>
          <cell r="O4122" t="str">
            <v>CONTRATADO EN EJECUCIÓN</v>
          </cell>
        </row>
        <row r="4123">
          <cell r="K4123">
            <v>20133223000016</v>
          </cell>
          <cell r="L4123" t="str">
            <v>CONSTRUCCIÓN MURO DE PROTECCIÒN PERIMETRAL MARGEN IZQUIERDA DEL RIO FRAGUA CHORROSO EN EL SECTOR URBANO DEL MUNICIPIO DE SAN JOSÉ DEL FRAGUA, CAQUETÁ, AMAZONÍA</v>
          </cell>
          <cell r="M4123">
            <v>100</v>
          </cell>
          <cell r="N4123">
            <v>100</v>
          </cell>
          <cell r="O4123" t="str">
            <v>TERMINADO</v>
          </cell>
        </row>
        <row r="4124">
          <cell r="K4124">
            <v>20153223000001</v>
          </cell>
          <cell r="L4124" t="str">
            <v>RECUPERACIÓN Y CONSERVACION DE ÁREAS DEGRADADAS DE LA CUENCA ABASTECEDORA DEL ACUEDUCTO REGIONAL DE LOS MUNICIPIOS SAN JOSÉ DEL FRAGUA, ALBANIA Y CURILLO CAQUETÁ, COLOMBIA</v>
          </cell>
          <cell r="M4124">
            <v>0</v>
          </cell>
          <cell r="N4124">
            <v>26.62</v>
          </cell>
          <cell r="O4124" t="str">
            <v>CONTRATADO EN EJECUCIÓN</v>
          </cell>
        </row>
        <row r="4125">
          <cell r="K4125">
            <v>20143223000002</v>
          </cell>
          <cell r="L4125" t="str">
            <v>CONSTRUCCIÓN DE OBRAS DE MITIGACIÓN OLA INVERNAL EN EL MUNICIPIO DE SAN VICENTE DEL CAGUÁN, CAQUETÁ, AMAZONÍA</v>
          </cell>
          <cell r="M4125">
            <v>100</v>
          </cell>
          <cell r="N4125">
            <v>61.59</v>
          </cell>
          <cell r="O4125" t="str">
            <v>TERMINADO</v>
          </cell>
        </row>
        <row r="4126">
          <cell r="K4126">
            <v>20133223000024</v>
          </cell>
          <cell r="L4126" t="str">
            <v>APLICACIÓN DE LA RECONVERSIÓN DE MODELOS TRADICIONALES DE PRODUCCIÓN PECUARIA A SISTEMAS PRODUCTIVOS, COMPETITIVOS Y SOSTENIBLES EN SOLANO, CAQUETÁ, AMAZONÍA</v>
          </cell>
          <cell r="M4126">
            <v>100</v>
          </cell>
          <cell r="N4126">
            <v>98.26</v>
          </cell>
          <cell r="O4126" t="str">
            <v>TERMINADO</v>
          </cell>
        </row>
        <row r="4127">
          <cell r="K4127">
            <v>20143235000001</v>
          </cell>
          <cell r="L4127" t="str">
            <v>APOYO AL PROCESO DE FORMALIZACION DEL SECTOR RECICLADOR DE LOS MUNICIPIOS DE SOGAMOSO Y PAIPA</v>
          </cell>
          <cell r="M4127">
            <v>73.25</v>
          </cell>
          <cell r="N4127">
            <v>35.380000000000003</v>
          </cell>
          <cell r="O4127" t="str">
            <v>CONTRATADO EN EJECUCIÓN</v>
          </cell>
        </row>
        <row r="4128">
          <cell r="K4128">
            <v>20153235000001</v>
          </cell>
          <cell r="L4128" t="str">
            <v>IMPLEMENTACIÓN DE SISTEMAS SILVOPASTORILES BAJO LA MODALIDAD DE BANCOS FORRAJEROS EN FRANJAS, ASOCIACIÓN CON PRADERAS, EN LOS MUNICIPIOS DE AQUITANIA, TOTA Y CUITIVA, QUE CORRESPONDEN A LA JURISDICCIÓN CORPOBOYACÁ</v>
          </cell>
          <cell r="M4128">
            <v>100</v>
          </cell>
          <cell r="N4128">
            <v>41.09</v>
          </cell>
          <cell r="O4128" t="str">
            <v>TERMINADO</v>
          </cell>
        </row>
        <row r="4129">
          <cell r="K4129">
            <v>20133219000001</v>
          </cell>
          <cell r="L4129" t="str">
            <v>ESTUDIO Y DISEÑO DE FACTIBILIDAD PARA LA CONSTRUCCION DEL ECO- PARQUE RIO GUATAPURI VALLEDUPAR, CESAR, CARIBE</v>
          </cell>
          <cell r="M4129">
            <v>100</v>
          </cell>
          <cell r="N4129">
            <v>100</v>
          </cell>
          <cell r="O4129" t="str">
            <v>PARA CIERRE</v>
          </cell>
        </row>
        <row r="4130">
          <cell r="K4130">
            <v>20133219000002</v>
          </cell>
          <cell r="L4130" t="str">
            <v>IMPLEMENTACIÓN DE ESTRATEGIAS, PARA DISMINUIR EL DETERIORO DE LOS BOSQUES NATURALES DE LA SERRANÍA DEL PERIJÁ, ZONA RURAL DE LOS MUNICIPIOS DE LA PAZ, SAN DIEGO, MANAURE Y CODAZZI, EN EL DEPARTAMENTO DEL CESAR.</v>
          </cell>
          <cell r="M4130">
            <v>100</v>
          </cell>
          <cell r="N4130">
            <v>99.58</v>
          </cell>
          <cell r="O4130" t="str">
            <v>PARA CIERRE</v>
          </cell>
        </row>
        <row r="4131">
          <cell r="K4131">
            <v>20143219000002</v>
          </cell>
          <cell r="L4131" t="str">
            <v>IMPLEMENTACIÓN DE ESTRATEGIAS, PARA DISMINUIR EL DETERIORO DE LOS BOSQUES NATURALES, EN LA ZONA RURAL DE LOS MUNICIPIOS DE LA JAGUA DE IBIRICO, ASTREA, CODAZZI Y SAN DIEGO, EN EL DEPARTAMENTO DEL CESAR.</v>
          </cell>
          <cell r="M4131">
            <v>100</v>
          </cell>
          <cell r="N4131">
            <v>99.9</v>
          </cell>
          <cell r="O4131" t="str">
            <v>TERMINADO</v>
          </cell>
        </row>
        <row r="4132">
          <cell r="K4132">
            <v>20143219000003</v>
          </cell>
          <cell r="L4132" t="str">
            <v>FORMULACIÓN DEL PLAN DE ORDENACIÓN Y MANEJO DE LA CUENCA 2802 -08 RÍO CALENTURITAS- NSS EN EL DEPARTAMENTO DEL CESAR EN LA JURISDICCIÓN DE LA CORPORACIÓN AUTÓNOMA REGIONAL DEL CESAR - CORPOCESAR</v>
          </cell>
          <cell r="M4132">
            <v>67.88</v>
          </cell>
          <cell r="N4132">
            <v>51.65</v>
          </cell>
          <cell r="O4132" t="str">
            <v>CONTRATADO EN EJECUCIÓN</v>
          </cell>
        </row>
        <row r="4133">
          <cell r="K4133">
            <v>20153219000001</v>
          </cell>
          <cell r="L4133" t="str">
            <v>CONSTRUCCIÓN DE OBRAS CIVILES PARA CONTROL DE EROSIÓN E INUNDACIÓN EL RÍO GUATAPURI Y RÍO BADILLO EN EL DEPARTAMENTO DEL CESAR</v>
          </cell>
          <cell r="M4133">
            <v>100</v>
          </cell>
          <cell r="N4133">
            <v>100</v>
          </cell>
          <cell r="O4133" t="str">
            <v>TERMINADO</v>
          </cell>
        </row>
        <row r="4134">
          <cell r="K4134">
            <v>20153219000002</v>
          </cell>
          <cell r="L4134" t="str">
            <v>ADMINISTRACIÓN OPERACIÓN Y ANÁLISIS DE LA INFORMACIÓN DE LOS SISTEMAS DE VIGILANCIA PARA LA CALIDAD DEL AIRE Y AGUA DE CORPOCESAR EN EL DEPARTAMENTO DEL CESAR</v>
          </cell>
          <cell r="M4134">
            <v>100</v>
          </cell>
          <cell r="N4134">
            <v>76.94</v>
          </cell>
          <cell r="O4134" t="str">
            <v>TERMINADO</v>
          </cell>
        </row>
        <row r="4135">
          <cell r="K4135">
            <v>20163219000001</v>
          </cell>
          <cell r="L4135" t="str">
            <v>ESTUDIO DE RIESGO PARA LA RECUPERACIÓN DEL CAUCE DEL RÍO ARIGUANÍ CUENCA BAJA CESAR, CARIBE</v>
          </cell>
          <cell r="M4135">
            <v>0</v>
          </cell>
          <cell r="N4135">
            <v>0</v>
          </cell>
          <cell r="O4135" t="str">
            <v>SIN CONTRATAR</v>
          </cell>
        </row>
        <row r="4136">
          <cell r="K4136">
            <v>20133218000001</v>
          </cell>
          <cell r="L4136" t="str">
            <v>RECUPERACIÓN DE LA CUENCA MEDIA DE LOS RIOS MARQUEZOTE Y MARQUEZOTICO MUNICIPIO URUMITA, LA GUAJIRA, CARIBE</v>
          </cell>
          <cell r="M4136">
            <v>100</v>
          </cell>
          <cell r="N4136">
            <v>92.58</v>
          </cell>
          <cell r="O4136" t="str">
            <v>TERMINADO</v>
          </cell>
        </row>
        <row r="4137">
          <cell r="K4137">
            <v>20133218000002</v>
          </cell>
          <cell r="L4137" t="str">
            <v>MEJORAMIENTO LIMPIEZA DEL CAUCE Y CONSTRUCCION DE OBRAS DE PROTECCION EN LOS ARROYOS KUTANAMANA Y CHEMERRAIN EN EL MUNICIPIO DE URIBIA, LA GUAJIRA, CARIBE</v>
          </cell>
          <cell r="M4137">
            <v>100</v>
          </cell>
          <cell r="N4137">
            <v>100</v>
          </cell>
          <cell r="O4137" t="str">
            <v>PARA CIERRE</v>
          </cell>
        </row>
        <row r="4138">
          <cell r="K4138">
            <v>20133218000003</v>
          </cell>
          <cell r="L4138" t="str">
            <v>ESTUDIOS PARA LA DECLARATORIA DE UN ÁREA NATURAL PROTEGIDA EN UNA ZONA BMS-T Y EL HUMEDAL WASHINGTON Y FORMULACIÓN PLAN DE MANEJO MAICAO, LA GUAJIRA</v>
          </cell>
          <cell r="M4138">
            <v>100</v>
          </cell>
          <cell r="N4138">
            <v>104.31</v>
          </cell>
          <cell r="O4138" t="str">
            <v>TERMINADO</v>
          </cell>
        </row>
        <row r="4139">
          <cell r="K4139">
            <v>20133218000005</v>
          </cell>
          <cell r="L4139" t="str">
            <v>DESARROLLO IMPLENTACION ACCIONES AMBIENTALES PARA PROMOVER CONSERVACION PROTECCION DE LOS RN AGUA SUELO AIRE FAUNA Y FLORA SP VILLANUEVA, LA GUAJIRA</v>
          </cell>
          <cell r="M4139">
            <v>100</v>
          </cell>
          <cell r="N4139">
            <v>95.24</v>
          </cell>
          <cell r="O4139" t="str">
            <v>TERMINADO</v>
          </cell>
        </row>
        <row r="4140">
          <cell r="K4140">
            <v>20133218000006</v>
          </cell>
          <cell r="L4140" t="str">
            <v>CONSTRUCCIÓN DE UN POZO SUBTERRÁNEO PARA  PROVEER SUFICIENTE AGUA A LAS COMUNIDADES DE KASICHE I, KASICHE II, LA PARCELA Y WAYUMANO MAICAO, LA GUAJIRA</v>
          </cell>
          <cell r="M4140">
            <v>100</v>
          </cell>
          <cell r="N4140">
            <v>95.14</v>
          </cell>
          <cell r="O4140" t="str">
            <v>TERMINADO</v>
          </cell>
        </row>
        <row r="4141">
          <cell r="K4141">
            <v>20133218000007</v>
          </cell>
          <cell r="L4141" t="str">
            <v>DESARROLLO ESQUEMA DE SOSTENIBILIDAD COMUNITARIO PARA SISTEMAS DE EXTRACCION DE AGUA SUBTERRANEA EN COMUNIDADES RURALES MUNICIPIOS DE RIOHACHA, MANAURE, ALBANIA, URIBIA Y MAICAO, UBICADOS EN LA MEDIA Y ALTA GUAJIRA</v>
          </cell>
          <cell r="M4141">
            <v>76.989999999999995</v>
          </cell>
          <cell r="N4141">
            <v>79.260000000000005</v>
          </cell>
          <cell r="O4141" t="str">
            <v>CONTRATADO EN EJECUCIÓN</v>
          </cell>
        </row>
        <row r="4142">
          <cell r="K4142">
            <v>20133218000009</v>
          </cell>
          <cell r="L4142" t="str">
            <v>CONSTRUCCIÓN POZO SUBTERRÁNEO PARA BOMBEO, ALMECENAMIENTO Y ABASTECIMIENTO DE PERICO ZONA RURAL DEL MUNICIPIO DE RIOHACHA, LA GUAJIRA</v>
          </cell>
          <cell r="M4142">
            <v>100</v>
          </cell>
          <cell r="N4142">
            <v>94.88</v>
          </cell>
          <cell r="O4142" t="str">
            <v>TERMINADO</v>
          </cell>
        </row>
        <row r="4143">
          <cell r="K4143">
            <v>20133218000011</v>
          </cell>
          <cell r="L4143" t="str">
            <v>FORTALECIMIENTO Y OPERACION DEL SISTEMA DE VIGILANCIA DE LA CALIDAD DEL AIRE EN TODO EL DEPARTAMENTO, LA GUAJIRA, CARIBE</v>
          </cell>
          <cell r="M4143">
            <v>100</v>
          </cell>
          <cell r="N4143">
            <v>100</v>
          </cell>
          <cell r="O4143" t="str">
            <v>TERMINADO</v>
          </cell>
        </row>
        <row r="4144">
          <cell r="K4144">
            <v>20133218000012</v>
          </cell>
          <cell r="L4144" t="str">
            <v>CONSTRUCCIÓN DE MUROS EN GAVIONES EN EL SECTOR PASAJE LA YEE LOS HATICOS- LA JUNTA, MUNICIPIO DE SAN JUAN DEL CESAR, LA GUAJIRA, CARIBE</v>
          </cell>
          <cell r="M4144">
            <v>100</v>
          </cell>
          <cell r="N4144">
            <v>92.63</v>
          </cell>
          <cell r="O4144" t="str">
            <v>TERMINADO</v>
          </cell>
        </row>
        <row r="4145">
          <cell r="K4145">
            <v>20133218000014</v>
          </cell>
          <cell r="L4145" t="str">
            <v>PROTECCIÓN CONTRA INUNDACIONES CON GAVIIONES EN MARGENES DERECHA E IQUIERDA DEL ARROYITO, CORREGIMIENTO DE LOS REMEDIOS, ALBANIA, LA GUAJIRA</v>
          </cell>
          <cell r="M4145">
            <v>100</v>
          </cell>
          <cell r="N4145">
            <v>99.94</v>
          </cell>
          <cell r="O4145" t="str">
            <v>TERMINADO</v>
          </cell>
        </row>
        <row r="4146">
          <cell r="K4146">
            <v>20133218000022</v>
          </cell>
          <cell r="L4146" t="str">
            <v>RESTAURACIÓN ACTIVA Y PASIVA DE LOS RIOS TOMARRAZÓN, COTOPRIX, CAÑAS Y JEREZ EN LOS MUNICIPIOS DE RIOHACHA Y DIBULLA, LA  GUAJIRA</v>
          </cell>
          <cell r="M4146">
            <v>42.52</v>
          </cell>
          <cell r="N4146">
            <v>60.82</v>
          </cell>
          <cell r="O4146" t="str">
            <v>CONTRATADO EN EJECUCIÓN</v>
          </cell>
        </row>
        <row r="4147">
          <cell r="K4147">
            <v>20133218000023</v>
          </cell>
          <cell r="L4147" t="str">
            <v>RECUPERACIÓN , PROTECCIÓN DE LA MICROCUENCA  MANANTIAL EL POZO Y FORTALECIMIENTO SOCIOAMBIENTAL EN CUATRO COMUNIDADES INDIGENAS DEL MUNICIPIO DE HATONUEVO, LA GUAJIRA</v>
          </cell>
          <cell r="M4147">
            <v>74.95</v>
          </cell>
          <cell r="N4147">
            <v>78.02</v>
          </cell>
          <cell r="O4147" t="str">
            <v>CONTRATADO EN EJECUCIÓN</v>
          </cell>
        </row>
        <row r="4148">
          <cell r="K4148">
            <v>20133218000024</v>
          </cell>
          <cell r="L4148" t="str">
            <v>ESTUDIOS PARA LA DELIMITACIÓN DE 4 HUMEDALES EN RIOHACHA, 1 EN DIBULLA,  1 EN MAICAO Y 1 EN EL MOLINO EN EL DEPARTAMENTO DE LA GUAJIRA</v>
          </cell>
          <cell r="M4148">
            <v>100</v>
          </cell>
          <cell r="N4148">
            <v>80.849999999999994</v>
          </cell>
          <cell r="O4148" t="str">
            <v>TERMINADO</v>
          </cell>
        </row>
        <row r="4149">
          <cell r="K4149">
            <v>20133218000026</v>
          </cell>
          <cell r="L4149" t="str">
            <v>APOYO AL PROGRAMA DE CONSERVACIÓN DE LA BIODIVERSIDAD, MEDIANTE LA ATENCION Y RECUPERACIÓN DE FAUNA Y FLORA SILVESTRE EN EL DEPARTAMENTO DE  LA GUAJIRA</v>
          </cell>
          <cell r="M4149">
            <v>100</v>
          </cell>
          <cell r="N4149">
            <v>88.21</v>
          </cell>
          <cell r="O4149" t="str">
            <v>TERMINADO</v>
          </cell>
        </row>
        <row r="4150">
          <cell r="K4150">
            <v>20133218000028</v>
          </cell>
          <cell r="L4150" t="str">
            <v>RESTAURACIÓN ACTIVA Y PASIVA, EN EL RIO RANCHERIA, TRAMO LOS PULGARES-PUENTE EL CERCADO MUNICIPIO DISTRACCIÓN, LA GUAJIRA, CARIBE</v>
          </cell>
          <cell r="M4150">
            <v>100</v>
          </cell>
          <cell r="N4150">
            <v>99.93</v>
          </cell>
          <cell r="O4150" t="str">
            <v>TERMINADO</v>
          </cell>
        </row>
        <row r="4151">
          <cell r="K4151">
            <v>20133218000031</v>
          </cell>
          <cell r="L4151" t="str">
            <v>REFORESTACIÓN Y AISLAMIENTO EN LA CUENCA MEDIA DEL RIO EL MOLINO EN EL MUNICIPIO DE EL MOLINO, LA GUAJIRA, CARIBE</v>
          </cell>
          <cell r="M4151">
            <v>53.04</v>
          </cell>
          <cell r="N4151">
            <v>58.84</v>
          </cell>
          <cell r="O4151" t="str">
            <v>CONTRATADO EN EJECUCIÓN</v>
          </cell>
        </row>
        <row r="4152">
          <cell r="K4152">
            <v>20133218000032</v>
          </cell>
          <cell r="L4152" t="str">
            <v>CONSTRUCCIÓN DE AISLAMIENTOS PARA PROTECCIÓN Y RECUPERACIÓN DE LAS CUENCAS DE LOS RÍOS CESAR Y RANCHERÍA, MUNICIPIO DE SAN JUAN DEL CESAR, LA GUAJIRA</v>
          </cell>
          <cell r="M4152">
            <v>49.6</v>
          </cell>
          <cell r="N4152">
            <v>49.99</v>
          </cell>
          <cell r="O4152" t="str">
            <v>CONTRATADO EN EJECUCIÓN</v>
          </cell>
        </row>
        <row r="4153">
          <cell r="K4153">
            <v>20133218000033</v>
          </cell>
          <cell r="L4153" t="str">
            <v>SANEAMIENTO PREDIAL EN ZONAS DE IMPORTANCIA ESTRATÉGICAS PARA LA CONSERVACIÓN DE CERRO PINTAO Y LA RESERVA FORESTAL  MONTES DE OCA, DEPARTAMENTO DE LA GUAJIRA</v>
          </cell>
          <cell r="M4153">
            <v>47.4</v>
          </cell>
          <cell r="N4153">
            <v>7.14</v>
          </cell>
          <cell r="O4153" t="str">
            <v>CONTRATADO EN EJECUCIÓN</v>
          </cell>
        </row>
        <row r="4154">
          <cell r="K4154">
            <v>20133218000034</v>
          </cell>
          <cell r="L4154" t="str">
            <v>FORMULACIÓN DE PLANES DE ORDENAMIENTO DEL RECURSO HIDRICO DE LOS RIOS TAPIAS Y CAÑAS  EN LOS MUNICIPIOS DE RIOHACHA Y DIBULLA, LA GUAJIRA.</v>
          </cell>
          <cell r="M4154">
            <v>0</v>
          </cell>
          <cell r="N4154">
            <v>49.99</v>
          </cell>
          <cell r="O4154" t="str">
            <v>CONTRATADO EN EJECUCIÓN</v>
          </cell>
        </row>
        <row r="4155">
          <cell r="K4155">
            <v>20133218000037</v>
          </cell>
          <cell r="L4155" t="str">
            <v>RESTAURACIÓN Y PROTECCIÓN DE LOS ECOSISTEMAS DE 13 COMUNIDADES AFROCOLOMBIANAS, DEVASTADOS POR LA OLA INVERNAL DE 2011, MUNICIPIO DE RIOHACHA, LA GUAJIRA</v>
          </cell>
          <cell r="M4155">
            <v>0</v>
          </cell>
          <cell r="N4155">
            <v>0</v>
          </cell>
          <cell r="O4155" t="str">
            <v>EN PROCESO DE CONTRATACIÓN</v>
          </cell>
        </row>
        <row r="4156">
          <cell r="K4156">
            <v>20133218000039</v>
          </cell>
          <cell r="L4156" t="str">
            <v>CONSTRUCCIÓN DE ACUEDUCTO PARA LA COMUNIDAD INDIGENA DE LA LOMA DEL POTRERO, ZONA RURAL DEL MUNICIPIO DE SAN JUAN DEL CESAR, LA GUAJIRA</v>
          </cell>
          <cell r="M4156">
            <v>100</v>
          </cell>
          <cell r="N4156">
            <v>102.17</v>
          </cell>
          <cell r="O4156" t="str">
            <v>TERMINADO</v>
          </cell>
        </row>
        <row r="4157">
          <cell r="K4157">
            <v>20143218000001</v>
          </cell>
          <cell r="L4157" t="str">
            <v>CONSTRUCCIÓN DE POZOS Y OBRAS COMPLEMENTARIAS PARA EL ABASTECIMIENTO DE AGUA EN LAS COMUNIDADES AFRODESCENDIENTES DE LOS CORREGIMIENTOS DE JUAN Y MEDIO Y LAS PALMAS, MUNICIPIO DE RIOHACHA.</v>
          </cell>
          <cell r="M4157">
            <v>70.94</v>
          </cell>
          <cell r="N4157">
            <v>75.489999999999995</v>
          </cell>
          <cell r="O4157" t="str">
            <v>CONTRATADO EN EJECUCIÓN</v>
          </cell>
        </row>
        <row r="4158">
          <cell r="K4158">
            <v>20143218000002</v>
          </cell>
          <cell r="L4158" t="str">
            <v>RECUPERACIÓN DE ÁRBOLES EN ESTADO DE RIESGO EN LAS RIBERAS DE LOS RÍOS CORUAL, TAPIAS, JEREZ Y CAÑAS, JURISDICCIÓN DE LOS MUNICIPIOS DE RIOHACHA Y DIBULLA DEPARTAMENTO DE LA GUAJIRA</v>
          </cell>
          <cell r="M4158">
            <v>99.5</v>
          </cell>
          <cell r="N4158">
            <v>83.85</v>
          </cell>
          <cell r="O4158" t="str">
            <v>TERMINADO</v>
          </cell>
        </row>
        <row r="4159">
          <cell r="K4159">
            <v>20153218000001</v>
          </cell>
          <cell r="L4159" t="str">
            <v>ESTUDIO DE EVALUACIÓN AMBIENTAL ESTRATÉGICA DEL SECTOR DE LA MINERÍA EN EL DEPARTAMENTO DE LA GUAJIRA</v>
          </cell>
          <cell r="M4159">
            <v>52.33</v>
          </cell>
          <cell r="N4159">
            <v>52.39</v>
          </cell>
          <cell r="O4159" t="str">
            <v>CONTRATADO EN EJECUCIÓN</v>
          </cell>
        </row>
        <row r="4160">
          <cell r="K4160">
            <v>20153218000002</v>
          </cell>
          <cell r="L4160" t="str">
            <v>MANTENIMIENTO Y SOSTENIMIENTO DE PLANTACIONES FORESTALES PROTECTORAS Y AISLAMIENTO EN LA CUENCA DE LOS RIOS CAÑAS, PALOMINO, TAPIAS, TOMARRAZÓN, JEREZ Y DE LA SERRANÍA DEL PERIJÁ, LA GUAJIRA</v>
          </cell>
          <cell r="M4160">
            <v>91.89</v>
          </cell>
          <cell r="N4160">
            <v>87.19</v>
          </cell>
          <cell r="O4160" t="str">
            <v>CONTRATADO EN EJECUCIÓN</v>
          </cell>
        </row>
        <row r="4161">
          <cell r="K4161">
            <v>20153218000003</v>
          </cell>
          <cell r="L4161" t="str">
            <v>IMPLEMENTACIÓN DE ESTRATEGIAS DE CONSERVACIÓN EN ESPECIES DE FAUNA CON ENFOQUE EN ECOSISTEMAS EN LOS MUNICIPIOS DE RIOHACHA, SAN JUAN DEL CESAR, ALBANIA, MAICAO Y MANAURE, LA GUAJIRA, CARIBE</v>
          </cell>
          <cell r="M4161">
            <v>64.040000000000006</v>
          </cell>
          <cell r="N4161">
            <v>49.98</v>
          </cell>
          <cell r="O4161" t="str">
            <v>CONTRATADO EN EJECUCIÓN</v>
          </cell>
        </row>
        <row r="4162">
          <cell r="K4162">
            <v>20153218000004</v>
          </cell>
          <cell r="L4162" t="str">
            <v>ESTUDIO DE LÍNEA BASE PARA LA DECLARATORIA COMO ÁREA PROTEGIDA DE LOS SECTORES DE BAHÍA HONDA Y BAHÍA HONDITA, MUNICIPIO DE URIBIA, DEPARTAMENTO DE LA GUAJIRA</v>
          </cell>
          <cell r="M4162">
            <v>69.17</v>
          </cell>
          <cell r="N4162">
            <v>49.88</v>
          </cell>
          <cell r="O4162" t="str">
            <v>CONTRATADO EN EJECUCIÓN</v>
          </cell>
        </row>
        <row r="4163">
          <cell r="K4163">
            <v>20153218000005</v>
          </cell>
          <cell r="L4163" t="str">
            <v>IMPLEMENTACIÓN DE ESTRATEGIAS AMBIENTALES PARA LA GESTIÓN INTEGRAL DE RESIDUOS SÓLIDOS, EN LOS MUNICIPIOS DE LA JAGUA DEL PILAR, URUMITA Y EL MOLINO, LA GUAJIRA, CARIBE</v>
          </cell>
          <cell r="M4163">
            <v>8.81</v>
          </cell>
          <cell r="N4163">
            <v>47.64</v>
          </cell>
          <cell r="O4163" t="str">
            <v>CONTRATADO EN EJECUCIÓN</v>
          </cell>
        </row>
        <row r="4164">
          <cell r="K4164">
            <v>20153218000006</v>
          </cell>
          <cell r="L4164" t="str">
            <v>CONSTRUCCIÓN DE ACUEDUCTO VEREDAL PARA LAS COMUNIDADES NEGRAS E INDÍGENAS DE LA MICROCUENCA DEL TOTUMO, CUENCA DEL RÍO TAPIAS, EN EL MUNICIPIO DE RIOHACHA, DEPARTAMENTO DE LA GUAJIRA</v>
          </cell>
          <cell r="M4164">
            <v>0</v>
          </cell>
          <cell r="N4164">
            <v>50.51</v>
          </cell>
          <cell r="O4164" t="str">
            <v>CONTRATADO EN EJECUCIÓN</v>
          </cell>
        </row>
        <row r="4165">
          <cell r="K4165">
            <v>20153218000008</v>
          </cell>
          <cell r="L4165" t="str">
            <v>IMPLEMENTACIÓN DE ACCIONES AMBIENTALES PARA LA DISPOSICIÓN Y MANEJO ADECUADO DE RESIDUOS SÓLIDOS DOMICILIARIOS Y FORTALECIMIENTO DEL COMPARENDO AMBIENTAL EN EL MUNICIPIO DE DISTRACCIÓN LA GUAJIRA</v>
          </cell>
          <cell r="M4165">
            <v>81.25</v>
          </cell>
          <cell r="N4165">
            <v>49.99</v>
          </cell>
          <cell r="O4165" t="str">
            <v>CONTRATADO EN EJECUCIÓN</v>
          </cell>
        </row>
        <row r="4166">
          <cell r="K4166">
            <v>20153218000010</v>
          </cell>
          <cell r="L4166" t="str">
            <v>FORMULACIÓN DEL PLAN DE ORDENACION Y MANEJO DE LAS CUENCAS DEL NSS ANCHO Y OTROS DIRECTOS AL CARIBE LOCALIZADAS EN EL MUNICIPIO DE DIBULLA, DEPARTAMENTO DE LA GUAJIRA,REGION CARIBE</v>
          </cell>
          <cell r="M4166">
            <v>7.8</v>
          </cell>
          <cell r="N4166">
            <v>49.34</v>
          </cell>
          <cell r="O4166" t="str">
            <v>CONTRATADO EN EJECUCIÓN</v>
          </cell>
        </row>
        <row r="4167">
          <cell r="K4167">
            <v>20133218000013</v>
          </cell>
          <cell r="L4167" t="str">
            <v>CONSTRUCCIÓN Y ADECUACIÓN DE RESERVORIOS EN LOS RESGUARDOS INDIGENAS JURISDICCION DEL MUNICIPIO DE BARRANCAS, LA GUAJIRA, CARIBE</v>
          </cell>
          <cell r="M4167">
            <v>63.99</v>
          </cell>
          <cell r="N4167">
            <v>94.19</v>
          </cell>
          <cell r="O4167" t="str">
            <v>CONTRATADO EN EJECUCIÓN</v>
          </cell>
        </row>
        <row r="4168">
          <cell r="K4168">
            <v>20133218000018</v>
          </cell>
          <cell r="L4168" t="str">
            <v>REFORESTACIÓN Y LIMPIEZA DE LAS MÁRGENES DERECHA E IZQUIERDA DEL RÍO RANCHERÍA EN SU PASO POR BARRANCAS, LA GUAJIRA, CARIBE</v>
          </cell>
          <cell r="M4168">
            <v>100</v>
          </cell>
          <cell r="N4168">
            <v>99.28</v>
          </cell>
          <cell r="O4168" t="str">
            <v>TERMINADO</v>
          </cell>
        </row>
        <row r="4169">
          <cell r="K4169">
            <v>20133218000040</v>
          </cell>
          <cell r="L4169" t="str">
            <v>REFORESTACIÓN EN SECTORES DE CINCO MUNICIPIOS PERTENECIENTES A LA CUENCA DEL RÍO RANCHERÍA, COMO MEDIDA PREVENTIVA ENMARCADA  Y PRIORIZADA EN LA  ZONIFICACIÓN DE RIESGOS, DEPARTAMENTO DE LA GUAJIRA.</v>
          </cell>
          <cell r="M4169">
            <v>100</v>
          </cell>
          <cell r="N4169">
            <v>87.74</v>
          </cell>
          <cell r="O4169" t="str">
            <v>TERMINADO</v>
          </cell>
        </row>
        <row r="4170">
          <cell r="K4170">
            <v>20133218000015</v>
          </cell>
          <cell r="L4170" t="str">
            <v>RECUPERACIÓN Y LIMPIEZA DEL CANAL SAN JOSÉ-MONTEBELLO MAICAO, LA GUAJIRA, CARIBE</v>
          </cell>
          <cell r="M4170">
            <v>100</v>
          </cell>
          <cell r="N4170">
            <v>94.63</v>
          </cell>
          <cell r="O4170" t="str">
            <v>TERMINADO</v>
          </cell>
        </row>
        <row r="4171">
          <cell r="K4171">
            <v>20133218000008</v>
          </cell>
          <cell r="L4171" t="str">
            <v>CONSTRUCCIÓN DE MICROACUEDUCTOS PARA SUMINISTRO DE AGUA POTABLE Y SEGURA, UTILIZANDO UN SISTEMA DE BOMBEO DE ENERGIA FOTOVOLTAICA EN JUYATPANA, GALILEA, BETANIA, SANTA CLARA, HAMACA, TOLDA, MONGUÍ Y NUEVA LUCHA, RIOHACHA, LA GUAJIRA</v>
          </cell>
          <cell r="M4171">
            <v>100</v>
          </cell>
          <cell r="N4171">
            <v>99.23</v>
          </cell>
          <cell r="O4171" t="str">
            <v>TERMINADO</v>
          </cell>
        </row>
        <row r="4172">
          <cell r="K4172">
            <v>20133218000004</v>
          </cell>
          <cell r="L4172" t="str">
            <v>DESARROLLO MANEJO Y APROVECHAMIENTO DE LOS RESIDUOS SOLIDOS Y ORGANICOS EN  EL SAN JUAN DEL CESAR, LA GUAJIRA, CARIBE</v>
          </cell>
          <cell r="M4172">
            <v>100</v>
          </cell>
          <cell r="N4172">
            <v>4.76</v>
          </cell>
          <cell r="O4172" t="str">
            <v>TERMINADO</v>
          </cell>
        </row>
        <row r="4173">
          <cell r="K4173">
            <v>20153216000001</v>
          </cell>
          <cell r="L4173" t="str">
            <v>FORTALECIMIENTO DE ACCIONES ENCAMINADAS A LA PREVENCIÓN Y CONTROL DE INCENDIOS FORESTALES EN EL DEPARTAMENTO DE NARIÑO</v>
          </cell>
          <cell r="M4173">
            <v>34.729999999999997</v>
          </cell>
          <cell r="N4173">
            <v>0</v>
          </cell>
          <cell r="O4173" t="str">
            <v>CONTRATADO EN EJECUCIÓN</v>
          </cell>
        </row>
        <row r="4174">
          <cell r="K4174">
            <v>2013250010001</v>
          </cell>
          <cell r="L4174" t="str">
            <v>CONSTRUCCIÓN OBRAS HIDRAULICAS PARA LA PROTECCION DE TALUDES Y CONTRA INUNDACIONES EN LA MARGEN IZQUIERDA DEL RIO BOGOTA AGUA DE DIOS, CUNDINAMARCA, CENTRO ORIENTE</v>
          </cell>
          <cell r="M4174">
            <v>100</v>
          </cell>
          <cell r="N4174">
            <v>99.98</v>
          </cell>
          <cell r="O4174" t="str">
            <v>TERMINADO</v>
          </cell>
        </row>
        <row r="4175">
          <cell r="K4175">
            <v>2013250010002</v>
          </cell>
          <cell r="L4175" t="str">
            <v>FORMULACIÓN ESQUEMA DE ORDENAMIENTO TERRITORIAL Y FORMULACION PLAN DE GESTION DEL RIESGO AGUA DE DIOS, CUNDINAMARCA, CENTRO ORIENTE</v>
          </cell>
          <cell r="M4175">
            <v>100</v>
          </cell>
          <cell r="N4175">
            <v>100</v>
          </cell>
          <cell r="O4175" t="str">
            <v>TERMINADO</v>
          </cell>
        </row>
        <row r="4176">
          <cell r="K4176">
            <v>2013250010004</v>
          </cell>
          <cell r="L4176" t="str">
            <v>ADQUISICIÓN BUS TRANSPORTE ESCOLAR AGUA DE DIOS, CUNDINAMARCA, CENTRO ORIENTE</v>
          </cell>
          <cell r="M4176">
            <v>100</v>
          </cell>
          <cell r="N4176">
            <v>70</v>
          </cell>
          <cell r="O4176" t="str">
            <v>TERMINADO</v>
          </cell>
        </row>
        <row r="4177">
          <cell r="K4177">
            <v>2013250010005</v>
          </cell>
          <cell r="L4177" t="str">
            <v>ADECUACIÓN PARQUE PRINCIPAL Y CONSTRUCCION CONCHA ACUSTICA AGUA DE DIOS, CUNDINAMARCA, CENTRO ORIENTE</v>
          </cell>
          <cell r="M4177">
            <v>23.1</v>
          </cell>
          <cell r="N4177">
            <v>16.34</v>
          </cell>
          <cell r="O4177" t="str">
            <v>CONTRATADO EN EJECUCIÓN</v>
          </cell>
        </row>
        <row r="4178">
          <cell r="K4178">
            <v>2016250010001</v>
          </cell>
          <cell r="L4178" t="str">
            <v>ACTUALIZACIÓN DE LA FORMACIÓN CATASTRAL EN EL MUNICIPIO DE AGUA DE DIOS, CUNDINAMARCA.</v>
          </cell>
          <cell r="M4178">
            <v>0</v>
          </cell>
          <cell r="N4178">
            <v>0</v>
          </cell>
          <cell r="O4178" t="str">
            <v>SIN MIGRAR</v>
          </cell>
        </row>
        <row r="4179">
          <cell r="K4179">
            <v>2014250190001</v>
          </cell>
          <cell r="L4179" t="str">
            <v>ACTUALIZACIÓN DEL ESQUEMA DE ORDENAMIENTO TERRITORIAL INCLUYENDO EL ANÁLISIS DE RIESGO DEL MUNICIPIO ALBAN, CUNDINAMARCA, CENTRO ORIENTE</v>
          </cell>
          <cell r="M4179">
            <v>100</v>
          </cell>
          <cell r="N4179">
            <v>56.07</v>
          </cell>
          <cell r="O4179" t="str">
            <v>TERMINADO</v>
          </cell>
        </row>
        <row r="4180">
          <cell r="K4180">
            <v>2014250190002</v>
          </cell>
          <cell r="L4180" t="str">
            <v>MEJORAMIENTO VIVIENDA ALBAN, CUNDINAMARCA, CENTRO ORIENTE</v>
          </cell>
          <cell r="M4180">
            <v>100</v>
          </cell>
          <cell r="N4180">
            <v>97.6</v>
          </cell>
          <cell r="O4180" t="str">
            <v>TERMINADO</v>
          </cell>
        </row>
        <row r="4181">
          <cell r="K4181">
            <v>2013250350001</v>
          </cell>
          <cell r="L4181" t="str">
            <v>CONSTRUCCIÓN DE UN PUENTE SOBRE LA QUEBRADA LAS ANIMAS EN LA INSPECCION DE SAN ANTONIO VIA SAN JOAQUIN LA MESA ANAPOIMA, CUNDINAMARCA, CENTRO ORIENTE</v>
          </cell>
          <cell r="M4181">
            <v>100</v>
          </cell>
          <cell r="N4181">
            <v>100</v>
          </cell>
          <cell r="O4181" t="str">
            <v>CERRADO</v>
          </cell>
        </row>
        <row r="4182">
          <cell r="K4182">
            <v>2013250350002</v>
          </cell>
          <cell r="L4182" t="str">
            <v>CONSTRUCCIÓN DE LA ETAPA FINAL DEL CAMELLON DE LA VIA PRINCIPAL DEL MUNCIPIO DE ANAPOIMA, CUNDINAMARCA, CENTRO ORIENTE</v>
          </cell>
          <cell r="M4182">
            <v>100</v>
          </cell>
          <cell r="N4182">
            <v>99.99</v>
          </cell>
          <cell r="O4182" t="str">
            <v>CERRADO</v>
          </cell>
        </row>
        <row r="4183">
          <cell r="K4183">
            <v>2015250350001</v>
          </cell>
          <cell r="L4183" t="str">
            <v>CONSTRUCCIÓN DE ALCANTARILLADO DE AGUAS LLUVIAS EN LA CARRERA 2 ENTRE LA CALLE 5 SUR Y 5B SUR DEL MUNICIPIO DE ANAPOIMA CUNDINAMARCA</v>
          </cell>
          <cell r="M4183">
            <v>29.23</v>
          </cell>
          <cell r="N4183">
            <v>36.1</v>
          </cell>
          <cell r="O4183" t="str">
            <v>CONTRATADO EN EJECUCIÓN</v>
          </cell>
        </row>
        <row r="4184">
          <cell r="K4184">
            <v>2014250400001</v>
          </cell>
          <cell r="L4184" t="str">
            <v>ACTUALIZACIÓN Y REVISIÓN  DEL EOT ANOLAIMA, CUNDINAMARCA, CENTRO ORIENTE</v>
          </cell>
          <cell r="M4184">
            <v>90</v>
          </cell>
          <cell r="N4184">
            <v>90</v>
          </cell>
          <cell r="O4184" t="str">
            <v>CONTRATADO EN EJECUCIÓN</v>
          </cell>
        </row>
        <row r="4185">
          <cell r="K4185">
            <v>2014250400002</v>
          </cell>
          <cell r="L4185" t="str">
            <v>CONSTRUCCIÓN PLACA HUELLA EN LAS VEREDAS LA MARÍA, MÁTIMA, LA ESPERANZA Y SAN CAYETANO DEL MUNICIPIO DE ANOLAIMA, CUNDINAMARCA.</v>
          </cell>
          <cell r="M4185">
            <v>100</v>
          </cell>
          <cell r="N4185">
            <v>99.78</v>
          </cell>
          <cell r="O4185" t="str">
            <v>TERMINADO</v>
          </cell>
        </row>
        <row r="4186">
          <cell r="K4186">
            <v>2015250400001</v>
          </cell>
          <cell r="L4186" t="str">
            <v>CONSTRUCCIÓN PLACA HUELLA VÍA ANOLAIMA - VEREDAS LOS BALSOS, SAN ISIDRO, LA LAGUNA, SANTA BÁRBARA, SANTO DOMINGO, CHINIATA, PLATANAL Y SAN RAFAEL DEL MUNICIPIO DE ANOLAIMA, CUNDINAMARCA.</v>
          </cell>
          <cell r="M4186">
            <v>100</v>
          </cell>
          <cell r="N4186">
            <v>100</v>
          </cell>
          <cell r="O4186" t="str">
            <v>TERMINADO</v>
          </cell>
        </row>
        <row r="4187">
          <cell r="K4187">
            <v>2013255990001</v>
          </cell>
          <cell r="L4187" t="str">
            <v>REHABILITACIÓN Y MEJORAMIENTO EN PAVIMENTO RIGIDO DE LAS VIAS URBANAS DEL MUNICIPIO DE APULO CUNDINAMARCA APULO, CUNDINAMARCA, CENTRO ORIENTE</v>
          </cell>
          <cell r="M4187">
            <v>100</v>
          </cell>
          <cell r="N4187">
            <v>98.51</v>
          </cell>
          <cell r="O4187" t="str">
            <v>TERMINADO</v>
          </cell>
        </row>
        <row r="4188">
          <cell r="K4188">
            <v>2015255990001</v>
          </cell>
          <cell r="L4188" t="str">
            <v>MEJORAMIENTO DE LA VÍA URBANA EN CONCRETO RÍGIDO DE LA CALLE 12 ENTRE CARRERA 5 Y 6 CASCO URBANO DEL MUNICIPIO APULO, CUNDINAMARCA, CENTRO ORIENTE</v>
          </cell>
          <cell r="M4188">
            <v>100</v>
          </cell>
          <cell r="N4188">
            <v>90.88</v>
          </cell>
          <cell r="O4188" t="str">
            <v>TERMINADO</v>
          </cell>
        </row>
        <row r="4189">
          <cell r="K4189">
            <v>2015255990002</v>
          </cell>
          <cell r="L4189" t="str">
            <v>MEJORAMIENTO Y CAMBIO DE LAS REDES DE ACUEDUCTO Y ALCANTARILLADO DEL MUNICIPIO DE APULO, CUNDINAMARCA</v>
          </cell>
          <cell r="M4189">
            <v>9.49</v>
          </cell>
          <cell r="N4189">
            <v>0.4</v>
          </cell>
          <cell r="O4189" t="str">
            <v>CONTRATADO EN EJECUCIÓN</v>
          </cell>
        </row>
        <row r="4190">
          <cell r="K4190">
            <v>2015255990003</v>
          </cell>
          <cell r="L4190" t="str">
            <v>CONSTRUCCIÓN DE UNAS  PLACAS HUELLAS EN LAS VIAS RURALES DEL MUNICIPIO DE APULO CUNDINAMARCA</v>
          </cell>
          <cell r="M4190">
            <v>100</v>
          </cell>
          <cell r="N4190">
            <v>100</v>
          </cell>
          <cell r="O4190" t="str">
            <v>TERMINADO</v>
          </cell>
        </row>
        <row r="4191">
          <cell r="K4191">
            <v>2015255990004</v>
          </cell>
          <cell r="L4191" t="str">
            <v>CONSTRUCCIÓN DE LA  ALAMEDA DEL CENTRO POBLADO DE LA VEGA MUNICIPIO DE APULO, CUNDINAMARCA</v>
          </cell>
          <cell r="M4191">
            <v>100</v>
          </cell>
          <cell r="N4191">
            <v>94.89</v>
          </cell>
          <cell r="O4191" t="str">
            <v>TERMINADO</v>
          </cell>
        </row>
        <row r="4192">
          <cell r="K4192">
            <v>2015250530001</v>
          </cell>
          <cell r="L4192" t="str">
            <v>CONSTRUCCIÓN DE 48 VIENDAS NUEVAS DE INTERES SOCIAL VILLA ANGELO ARBELÁEZ, CUNDINAMARCA</v>
          </cell>
          <cell r="M4192">
            <v>0</v>
          </cell>
          <cell r="N4192">
            <v>37.36</v>
          </cell>
          <cell r="O4192" t="str">
            <v>CONTRATADO EN EJECUCIÓN</v>
          </cell>
        </row>
        <row r="4193">
          <cell r="K4193">
            <v>2012250860001</v>
          </cell>
          <cell r="L4193" t="str">
            <v>CONSTRUCCIÓN PROYECTO MEJORAMIENTO DE VIVIENDA BELTRAN POR UN GOBIERNO SOCIAL Y HUMANO PARA TODOS Y TODAS BELTRÁN, CUNDINAMARCA, CENTRO ORIENTE</v>
          </cell>
          <cell r="M4193">
            <v>100</v>
          </cell>
          <cell r="N4193">
            <v>99.84</v>
          </cell>
          <cell r="O4193" t="str">
            <v>TERMINADO</v>
          </cell>
        </row>
        <row r="4194">
          <cell r="K4194">
            <v>2015250860002</v>
          </cell>
          <cell r="L4194" t="str">
            <v>MEJORAMIENTO DE LA VIA CALLE 1 ENTRE CARRERA 1 Y 3 EN EL CASCO URBANO DEL MUNICIPIO DE BELTRÁN, CUNDINAMARCA, CENTRO ORIENTE</v>
          </cell>
          <cell r="M4194">
            <v>89.33</v>
          </cell>
          <cell r="N4194">
            <v>99.84</v>
          </cell>
          <cell r="O4194" t="str">
            <v>CONTRATADO EN EJECUCIÓN</v>
          </cell>
        </row>
        <row r="4195">
          <cell r="K4195">
            <v>2014250950001</v>
          </cell>
          <cell r="L4195" t="str">
            <v>MEJORAMIENTO DE VIVIENDAS 2014 EN EL MUNICIPIO DE BITUIMA CUNDINAMARCA</v>
          </cell>
          <cell r="M4195">
            <v>83.11</v>
          </cell>
          <cell r="N4195">
            <v>80.89</v>
          </cell>
          <cell r="O4195" t="str">
            <v>CONTRATADO EN EJECUCIÓN</v>
          </cell>
        </row>
        <row r="4196">
          <cell r="K4196">
            <v>2014250950002</v>
          </cell>
          <cell r="L4196" t="str">
            <v>ADQUISICIÓN DE BUS ESCOLAR PARA EL MUNICIPIO DE BITUIMA - CUNDINAMARCA</v>
          </cell>
          <cell r="M4196">
            <v>100</v>
          </cell>
          <cell r="N4196">
            <v>97</v>
          </cell>
          <cell r="O4196" t="str">
            <v>TERMINADO</v>
          </cell>
        </row>
        <row r="4197">
          <cell r="K4197">
            <v>2015250950001</v>
          </cell>
          <cell r="L4197" t="str">
            <v>MEJORAMIENTO DE LA ZONA CÍVICA, LÚDICA Y DEPORTIVA DEL PARQUE PRINCIPAL DEL MUNICIPIO DE BITUIMA, CUNDINAMARCA.</v>
          </cell>
          <cell r="M4197">
            <v>91.56</v>
          </cell>
          <cell r="N4197">
            <v>99.87</v>
          </cell>
          <cell r="O4197" t="str">
            <v>CONTRATADO EN EJECUCIÓN</v>
          </cell>
        </row>
        <row r="4198">
          <cell r="K4198">
            <v>2013250990002</v>
          </cell>
          <cell r="L4198" t="str">
            <v>ESTUDIOS Y DISEÑOS PARA LA CONSTRUCCION DEL COLEGIIO CUBIA DEL MUNICIPIO DE BOJACÁ, CUNDINAMARCA, CENTRO ORIENTE</v>
          </cell>
          <cell r="M4198">
            <v>94</v>
          </cell>
          <cell r="N4198">
            <v>30</v>
          </cell>
          <cell r="O4198" t="str">
            <v>CONTRATADO EN EJECUCIÓN</v>
          </cell>
        </row>
        <row r="4199">
          <cell r="K4199">
            <v>2014250990002</v>
          </cell>
          <cell r="L4199" t="str">
            <v>CONSTRUCCIÓN DEL COLISEO CUBIERTO SAN LORENZO PARA EL MUNICIPIO DE BOJACÁ, CUNDINAMARCA, CENTRO ORIENTE</v>
          </cell>
          <cell r="M4199">
            <v>12.43</v>
          </cell>
          <cell r="N4199">
            <v>0</v>
          </cell>
          <cell r="O4199" t="str">
            <v>CONTRATADO EN EJECUCIÓN</v>
          </cell>
        </row>
        <row r="4200">
          <cell r="K4200">
            <v>2015250990001</v>
          </cell>
          <cell r="L4200" t="str">
            <v>CONSTRUCCIÓN ALCANTARILLADO Y PAVIMENTACIÓN DE LA CALLE 13 CARRERAS 10 Y 12 CARRERA 10 ENTRE DIAGONAL 12 Y 13 BARRIO SANTA HELENA BOJACÁ, CUNDINAMARCA, CENTRO ORIENTE</v>
          </cell>
          <cell r="M4200">
            <v>100</v>
          </cell>
          <cell r="N4200">
            <v>100</v>
          </cell>
          <cell r="O4200" t="str">
            <v>TERMINADO</v>
          </cell>
        </row>
        <row r="4201">
          <cell r="K4201">
            <v>2015250990002</v>
          </cell>
          <cell r="L4201" t="str">
            <v>CONSTRUCCIÓN DE ALCANTARILLADO Y PAVIMENTACIÓN DE LA CALLE 17 ENTRE TRASVERSAL 11 Y CARRERA 14 BARRIO GAITÁN MUNICIPIO DE BOJACÁ, CUNDINAMARCA, CENTRO ORIENTE</v>
          </cell>
          <cell r="M4201">
            <v>100</v>
          </cell>
          <cell r="N4201">
            <v>86.91</v>
          </cell>
          <cell r="O4201" t="str">
            <v>TERMINADO</v>
          </cell>
        </row>
        <row r="4202">
          <cell r="K4202">
            <v>2012251200001</v>
          </cell>
          <cell r="L4202" t="str">
            <v>ESTUDIOS Y DISEÑOS PARA LA CONSTRUCCION  DEL COMPLEJO GANADERO EN EL MUNICIPIO DE CABRERA, CUNDINAMARCA, CENTRO ORIENTE</v>
          </cell>
          <cell r="M4202">
            <v>100</v>
          </cell>
          <cell r="N4202">
            <v>100</v>
          </cell>
          <cell r="O4202" t="str">
            <v>PARA CIERRE</v>
          </cell>
        </row>
        <row r="4203">
          <cell r="K4203">
            <v>2012251200002</v>
          </cell>
          <cell r="L4203" t="str">
            <v>ESTUDIOS Y DISEÑOS PARA EL MEJORAMIENTO Y TERMINACIÓN DEL COLISEO DE DEPORTES MULTIFUNCIONAL DEL MUNICIPIO DE CABRERA, CUNDINAMARCA, CENTRO ORIENTE</v>
          </cell>
          <cell r="M4203">
            <v>100</v>
          </cell>
          <cell r="N4203">
            <v>100</v>
          </cell>
          <cell r="O4203" t="str">
            <v>CERRADO</v>
          </cell>
        </row>
        <row r="4204">
          <cell r="K4204">
            <v>2013251200001</v>
          </cell>
          <cell r="L4204" t="str">
            <v>CONSTRUCCIÓN COMPLEJO GANADERO MUNICIPIO DE CABRERA, DEPARTAMENTO DE CUNDINAMARCA</v>
          </cell>
          <cell r="M4204">
            <v>100</v>
          </cell>
          <cell r="N4204">
            <v>90.63</v>
          </cell>
          <cell r="O4204" t="str">
            <v>TERMINADO</v>
          </cell>
        </row>
        <row r="4205">
          <cell r="K4205">
            <v>2014251200001</v>
          </cell>
          <cell r="L4205" t="str">
            <v>MEJORAMIENTO DE VIVIENDA PISOS ANTIBACTERIALES EN EL MUNICIPIO DE CABRERA, CUNDINAMARCA, CENTRO ORIENTE</v>
          </cell>
          <cell r="M4205">
            <v>100</v>
          </cell>
          <cell r="N4205">
            <v>97.96</v>
          </cell>
          <cell r="O4205" t="str">
            <v>TERMINADO</v>
          </cell>
        </row>
        <row r="4206">
          <cell r="K4206">
            <v>2012251230001</v>
          </cell>
          <cell r="L4206" t="str">
            <v>INSTALACIÓN CUBIERTA CENTRAL DEL POLIDEPORTIVO PRINCIPAL MUNICIPIO DE CACHIPAY, CUNDINAMARCA, CENTRO ORIENTE</v>
          </cell>
          <cell r="M4206">
            <v>100</v>
          </cell>
          <cell r="N4206">
            <v>100</v>
          </cell>
          <cell r="O4206" t="str">
            <v>TERMINADO</v>
          </cell>
        </row>
        <row r="4207">
          <cell r="K4207">
            <v>2014251230002</v>
          </cell>
          <cell r="L4207" t="str">
            <v>MEJORAMIENTO DE VIVIENDA MUNICIPIO DE CACHIPAY, CUNDINAMARCA, CENTRO ORIENTE</v>
          </cell>
          <cell r="M4207">
            <v>0</v>
          </cell>
          <cell r="N4207">
            <v>28.57</v>
          </cell>
          <cell r="O4207" t="str">
            <v>CONTRATADO EN EJECUCIÓN</v>
          </cell>
        </row>
        <row r="4208">
          <cell r="K4208">
            <v>2015251230001</v>
          </cell>
          <cell r="L4208" t="str">
            <v>MEJORAMIENTO DE 50 VIVIENDAS (PROGRAMA MEJORAMIENTO - UNIDADES HABITACIONALES, PISOS ANTIBACTERIALES) ZONA RURAL, MUNICIPIO DE CACHIPAY- CUNDINAMARCA 2015</v>
          </cell>
          <cell r="M4208">
            <v>0</v>
          </cell>
          <cell r="N4208">
            <v>21.96</v>
          </cell>
          <cell r="O4208" t="str">
            <v>CONTRATADO EN EJECUCIÓN</v>
          </cell>
        </row>
        <row r="4209">
          <cell r="K4209">
            <v>2013251480001</v>
          </cell>
          <cell r="L4209" t="str">
            <v>CONSTRUCCIÓN PAVIMENTO RIGIDO SECTOR LA LOMITA CRA. 4 AL CENTRO DE SALUD CAPARRAPÍ, CUNDINAMARCA, CENTRO ORIENTE</v>
          </cell>
          <cell r="M4209">
            <v>99.4</v>
          </cell>
          <cell r="N4209">
            <v>106.45</v>
          </cell>
          <cell r="O4209" t="str">
            <v>CONTRATADO EN EJECUCIÓN</v>
          </cell>
        </row>
        <row r="4210">
          <cell r="K4210">
            <v>2014251480001</v>
          </cell>
          <cell r="L4210" t="str">
            <v>CONSTRUCCIÓN PAVIMENTO RIGIDO EN CONCRETO VIAS URBANAS SECTORES LA ESCAMILLA Y LAS FERIAS DEL MUNICIPIO DE CAPARRAPÍ, CUNDINAMARCA, CENTRO ORIENTE</v>
          </cell>
          <cell r="M4210">
            <v>100</v>
          </cell>
          <cell r="N4210">
            <v>92.69</v>
          </cell>
          <cell r="O4210" t="str">
            <v>TERMINADO</v>
          </cell>
        </row>
        <row r="4211">
          <cell r="K4211">
            <v>2014251480002</v>
          </cell>
          <cell r="L4211" t="str">
            <v>MEJORAMIENTO DE VIVIENDA MEDIANTE LA CONSTRUCCION DE UNA UNIDAD HABITACIONAL EN EL MUNICIPIO DE CAPARRAPÍ, CUNDINAMARCA, CENTRO ORIENTE</v>
          </cell>
          <cell r="M4211">
            <v>100</v>
          </cell>
          <cell r="N4211">
            <v>85.07</v>
          </cell>
          <cell r="O4211" t="str">
            <v>TERMINADO</v>
          </cell>
        </row>
        <row r="4212">
          <cell r="K4212">
            <v>2015251480003</v>
          </cell>
          <cell r="L4212" t="str">
            <v>MEJORAMIENTO DE 78 (PROGRAMA MEJORAMIENTO DE PISOS ANTIBACTERIALES - COCINAS PRIORITARIAS) ZONA RURAL, MUNICIPIO DE CAPARRAPÍ, CUNDINAMARCA 2015</v>
          </cell>
          <cell r="M4212">
            <v>100</v>
          </cell>
          <cell r="N4212">
            <v>19.18</v>
          </cell>
          <cell r="O4212" t="str">
            <v>TERMINADO</v>
          </cell>
        </row>
        <row r="4213">
          <cell r="K4213">
            <v>2015251480004</v>
          </cell>
          <cell r="L4213" t="str">
            <v>MEJORAMIENTO DE LA CARRERA 4 DESDE LA CALLE 8 HASTA EL SECTOR DE LA CAÑADA DEL MUNICIPIO DE CAPARRAPI, CUNDINAMARCA</v>
          </cell>
          <cell r="M4213">
            <v>99.6</v>
          </cell>
          <cell r="N4213">
            <v>48.35</v>
          </cell>
          <cell r="O4213" t="str">
            <v>TERMINADO</v>
          </cell>
        </row>
        <row r="4214">
          <cell r="K4214">
            <v>2015251480005</v>
          </cell>
          <cell r="L4214" t="str">
            <v>DOTACIÓN DE DOS (2) PARQUES BIOSALUDABLES Y TRES (3) PARQUES INFANTILES EN EL MUNICIPIO DE CAPARRAPÍ - CUNDINAMARCA</v>
          </cell>
          <cell r="M4214">
            <v>100</v>
          </cell>
          <cell r="N4214">
            <v>93.43</v>
          </cell>
          <cell r="O4214" t="str">
            <v>TERMINADO</v>
          </cell>
        </row>
        <row r="4215">
          <cell r="K4215">
            <v>2013251510001</v>
          </cell>
          <cell r="L4215" t="str">
            <v>CONSTRUCCIÓN , PAVIMENTACIÓN Y MEJORAMIENTO DE LAS VÍAS DE ACCESO AL CASCO URBANO EN EL MUNICIPIO DE CAQUEZA, CUNDINAMARCA</v>
          </cell>
          <cell r="M4215">
            <v>100</v>
          </cell>
          <cell r="N4215">
            <v>91.81</v>
          </cell>
          <cell r="O4215" t="str">
            <v>TERMINADO</v>
          </cell>
        </row>
        <row r="4216">
          <cell r="K4216">
            <v>2013251510002</v>
          </cell>
          <cell r="L4216" t="str">
            <v>ADECUACIÓN Y MEJORAMIENTO DE LA CASA DE LA CULTURA EDUARDO CARRANZA EN EL MUNICIPIO DE CAQUEZA CUNDINAMARCA</v>
          </cell>
          <cell r="M4216">
            <v>100</v>
          </cell>
          <cell r="N4216">
            <v>99.96</v>
          </cell>
          <cell r="O4216" t="str">
            <v>PARA CIERRE</v>
          </cell>
        </row>
        <row r="4217">
          <cell r="K4217">
            <v>2013251510003</v>
          </cell>
          <cell r="L4217" t="str">
            <v>CONSTRUCCIÓN DE LA SEGUNDA FASE DEL CENTRO DE DESARROLLO INFANTIL EN EL MUNICIPIO DE CAQUEZA CUNDINAMARCA</v>
          </cell>
          <cell r="M4217">
            <v>100</v>
          </cell>
          <cell r="N4217">
            <v>93.09</v>
          </cell>
          <cell r="O4217" t="str">
            <v>TERMINADO</v>
          </cell>
        </row>
        <row r="4218">
          <cell r="K4218">
            <v>2014251510001</v>
          </cell>
          <cell r="L4218" t="str">
            <v>CONSTRUCCIÓN DE CUBIERTA PARA POLIDEPORTIVO VEREDA SANTA ANA EN EL MUNICIPIO DE CAQUEZA CUNDINAMARCA</v>
          </cell>
          <cell r="M4218">
            <v>100</v>
          </cell>
          <cell r="N4218">
            <v>95.23</v>
          </cell>
          <cell r="O4218" t="str">
            <v>CERRADO</v>
          </cell>
        </row>
        <row r="4219">
          <cell r="K4219">
            <v>2014251510002</v>
          </cell>
          <cell r="L4219" t="str">
            <v>CONSTRUCCIÓN DE CUBIERTA PARA POLIDEPORTIVO VEREDA UBATOQUE II EN EL MUNICIPIO DE CAQUEZA CUNDINAMARCA</v>
          </cell>
          <cell r="M4219">
            <v>100</v>
          </cell>
          <cell r="N4219">
            <v>88.96</v>
          </cell>
          <cell r="O4219" t="str">
            <v>CERRADO</v>
          </cell>
        </row>
        <row r="4220">
          <cell r="K4220">
            <v>2015251510001</v>
          </cell>
          <cell r="L4220" t="str">
            <v>CONSTRUCCIÓN DE LA PLACA HUELLA EN LAS VÍAS; LA BASCULA-COLEGIO DE RINCON GRANDE, ESCUELA PALO GRANDE, LA HOYA DEL AGUARDIENTE, EL TANQUE DE MOYAS, MOYAS, GIRON DE BLANCOS EN EL MUNICIPIO DE CAQUEZA, CUNDINAMARCA.</v>
          </cell>
          <cell r="M4220">
            <v>100</v>
          </cell>
          <cell r="N4220">
            <v>80.44</v>
          </cell>
          <cell r="O4220" t="str">
            <v>TERMINADO</v>
          </cell>
        </row>
        <row r="4221">
          <cell r="K4221">
            <v>2012251540001</v>
          </cell>
          <cell r="L4221" t="str">
            <v>CONSTRUCCIÓN LABORATORIO DE ALIMENTOS EN LA INSTITUCION EDUCATIVA DEPARTAMENTAL DEL MUNICIPIO DE CARMEN DE CARUPA, CUNDINAMARCA, CENTRO ORIENTE</v>
          </cell>
          <cell r="M4221">
            <v>100</v>
          </cell>
          <cell r="N4221">
            <v>87.95</v>
          </cell>
          <cell r="O4221" t="str">
            <v>CERRADO</v>
          </cell>
        </row>
        <row r="4222">
          <cell r="K4222">
            <v>2012251540002</v>
          </cell>
          <cell r="L4222" t="str">
            <v>MEJORAMIENTO DE VIVIENDA RURAL EN EL MUNICIPIO DE CARMEN DE CARUPA, CUNDINAMARCA, CENTRO ORIENTE</v>
          </cell>
          <cell r="M4222">
            <v>100</v>
          </cell>
          <cell r="N4222">
            <v>100</v>
          </cell>
          <cell r="O4222" t="str">
            <v>CERRADO</v>
          </cell>
        </row>
        <row r="4223">
          <cell r="K4223">
            <v>2013251540001</v>
          </cell>
          <cell r="L4223" t="str">
            <v>ADECUACIÓN Y CONSTRUCCIÓN  DE LA I ETAPA DEL PARQUE RECREO-DEPORTIVO Y DE EVENTOS EN EL CASCO URBANO DEL MUNICIPIO DE CARMEN DE CARUPA, CUNDINAMARCA, CENTRO ORIENTE</v>
          </cell>
          <cell r="M4223">
            <v>100</v>
          </cell>
          <cell r="N4223">
            <v>100</v>
          </cell>
          <cell r="O4223" t="str">
            <v>CERRADO</v>
          </cell>
        </row>
        <row r="4224">
          <cell r="K4224">
            <v>2013251540002</v>
          </cell>
          <cell r="L4224" t="str">
            <v>CONSTRUCCIÓN DE 22 VIVIENDAS DE INTERES SOCIAL EN LA URBANIZACIÓN BALCONES DE SAN JOSE DEL MUNICIPIO DE CARMEN DE CARUPA, CUNDINAMARCA, CENTRO ORIENTE</v>
          </cell>
          <cell r="M4224">
            <v>100</v>
          </cell>
          <cell r="N4224">
            <v>99.99</v>
          </cell>
          <cell r="O4224" t="str">
            <v>CERRADO</v>
          </cell>
        </row>
        <row r="4225">
          <cell r="K4225">
            <v>2014251540001</v>
          </cell>
          <cell r="L4225" t="str">
            <v>CONSTRUCCIÓN DEL PARQUE RECREO-DEPORTIVO Y DE EVENTOS ETAPA II EN EL CASCO URBANO DEL MUNICIPIO DE CARMEN DE CARUPA CUNDINAMARCA</v>
          </cell>
          <cell r="M4225">
            <v>100</v>
          </cell>
          <cell r="N4225">
            <v>99.47</v>
          </cell>
          <cell r="O4225" t="str">
            <v>CERRADO</v>
          </cell>
        </row>
        <row r="4226">
          <cell r="K4226">
            <v>2015251540001</v>
          </cell>
          <cell r="L4226" t="str">
            <v>CONSTRUCCIÓN III ETAPA DEL PARQUE RECREO-DEPORTIVO Y DE EVENTOS EN EL CASCO URBANO DEL MUNICIPIO DE CARMEN DE CARUPA, CUNDINAMARCA, CENTRO ORIENTE</v>
          </cell>
          <cell r="M4226">
            <v>100</v>
          </cell>
          <cell r="N4226">
            <v>99.98</v>
          </cell>
          <cell r="O4226" t="str">
            <v>PARA CIERRE</v>
          </cell>
        </row>
        <row r="4227">
          <cell r="K4227">
            <v>2014251680001</v>
          </cell>
          <cell r="L4227" t="str">
            <v>MEJORAMIENTO DE VIVIENDA CHAGUANÍ CHAGUANÍ, CUNDINAMARCA, CENTRO ORIENTE</v>
          </cell>
          <cell r="M4227">
            <v>0</v>
          </cell>
          <cell r="N4227">
            <v>9.4</v>
          </cell>
          <cell r="O4227" t="str">
            <v>CONTRATADO EN EJECUCIÓN</v>
          </cell>
        </row>
        <row r="4228">
          <cell r="K4228">
            <v>2015251680001</v>
          </cell>
          <cell r="L4228" t="str">
            <v>MEJORAMIENTO 60 VIVIENDAS RURALES (COCINAS PRIORITARIAS) MUNICIPIO DE CHAGUANÍ, CUNDINAMARCA, CENTRO ORIENTE</v>
          </cell>
          <cell r="M4228">
            <v>0</v>
          </cell>
          <cell r="N4228">
            <v>32.31</v>
          </cell>
          <cell r="O4228" t="str">
            <v>CONTRATADO EN EJECUCIÓN</v>
          </cell>
        </row>
        <row r="4229">
          <cell r="K4229">
            <v>2013251780002</v>
          </cell>
          <cell r="L4229" t="str">
            <v>REHABILITACIÓN Y CONSTRUCCION DE LA CALLE 7 ENTRE CARRERAS 5 Y 7 MUNICIPIO DE CHIPAQUE, CUNDINAMARCA, CENTRO ORIENTE</v>
          </cell>
          <cell r="M4229">
            <v>100</v>
          </cell>
          <cell r="N4229">
            <v>99.47</v>
          </cell>
          <cell r="O4229" t="str">
            <v>CERRADO</v>
          </cell>
        </row>
        <row r="4230">
          <cell r="K4230">
            <v>2014251780001</v>
          </cell>
          <cell r="L4230" t="str">
            <v>CONSTRUCCIÓN POLIDEPORTIVO Y SALÓN MÚLTIPLE DE LA VEREDA LLANO DE CHIPAQUE MUNICIPIO DE CHIPAQUE, CUNDINAMARCA.</v>
          </cell>
          <cell r="M4230">
            <v>100</v>
          </cell>
          <cell r="N4230">
            <v>100</v>
          </cell>
          <cell r="O4230" t="str">
            <v>CERRADO</v>
          </cell>
        </row>
        <row r="4231">
          <cell r="K4231">
            <v>2015251780001</v>
          </cell>
          <cell r="L4231" t="str">
            <v>CONSTRUCCIÓN PLAZA DE GANADO DE CHIPAQUE, CUNDINAMARCA, CENTRO ORIENTE</v>
          </cell>
          <cell r="M4231">
            <v>85.6</v>
          </cell>
          <cell r="N4231">
            <v>57.95</v>
          </cell>
          <cell r="O4231" t="str">
            <v>CONTRATADO EN EJECUCIÓN</v>
          </cell>
        </row>
        <row r="4232">
          <cell r="K4232">
            <v>2013251810001</v>
          </cell>
          <cell r="L4232" t="str">
            <v>ESTUDIOS Y DISEÑOS PARA LA CONSTRUCCIÓN DE UN COMPLEJO DEPORTIVO EN EL MUNICIPIO CHOACHÍ, CUNDINAMARCA, CENTRO ORIENTE</v>
          </cell>
          <cell r="M4232">
            <v>100</v>
          </cell>
          <cell r="N4232">
            <v>99.67</v>
          </cell>
          <cell r="O4232" t="str">
            <v>CERRADO</v>
          </cell>
        </row>
        <row r="4233">
          <cell r="K4233">
            <v>2013251810002</v>
          </cell>
          <cell r="L4233" t="str">
            <v>IMPLEMENTACIÓN DE LA EMISORA CHIGUACHÍA 102.4, EN EL MUNICIPIO DE CHOACHÍ CUNDINAMARCA</v>
          </cell>
          <cell r="M4233">
            <v>100</v>
          </cell>
          <cell r="N4233">
            <v>90.69</v>
          </cell>
          <cell r="O4233" t="str">
            <v>CERRADO</v>
          </cell>
        </row>
        <row r="4234">
          <cell r="K4234">
            <v>2014251810001</v>
          </cell>
          <cell r="L4234" t="str">
            <v>ESTUDIOS Y DISEÑOS PARA EL MEJORAMIENTO DE LAS VIAS TERCIARIAS EN EL RESGUARDO BAJO, EL CURÍ, GRANADILLO, GRANADILLO VÍA CENTRAL, MAZA PARTE ALTA, EL HATO, BOBADILLAS VÍA SAN FRANCISCO EN EL MUNICIPIO DE CHOACHÍ CUNDINAMARCA</v>
          </cell>
          <cell r="M4234">
            <v>100</v>
          </cell>
          <cell r="N4234">
            <v>100</v>
          </cell>
          <cell r="O4234" t="str">
            <v>CERRADO</v>
          </cell>
        </row>
        <row r="4235">
          <cell r="K4235">
            <v>2015251810001</v>
          </cell>
          <cell r="L4235" t="str">
            <v>MEJORAMIENTO DE LAS VÍAS RURALES DEL MUNICIPIO DE CHOACHÍ - CUNDINAMARCA</v>
          </cell>
          <cell r="M4235">
            <v>100</v>
          </cell>
          <cell r="N4235">
            <v>93.35</v>
          </cell>
          <cell r="O4235" t="str">
            <v>PARA CIERRE</v>
          </cell>
        </row>
        <row r="4236">
          <cell r="K4236">
            <v>2015251810002</v>
          </cell>
          <cell r="L4236" t="str">
            <v>FORTALECIMIENTO A LA ESTRATEGIA DE ALIMENTACION ESCOLAR PARA EL MUNICIPIO DE CHOACHI , CUNDINAMARCA</v>
          </cell>
          <cell r="M4236">
            <v>100</v>
          </cell>
          <cell r="N4236">
            <v>93.19</v>
          </cell>
          <cell r="O4236" t="str">
            <v>PARA CIERRE</v>
          </cell>
        </row>
        <row r="4237">
          <cell r="K4237">
            <v>2013251830001</v>
          </cell>
          <cell r="L4237" t="str">
            <v>REHABILITACIÓN MANTENIMIENTO RUTINARIO VIAS URBANAS CHOCONTÁ, CUNDINAMARCA, CENTRO ORIENTE</v>
          </cell>
          <cell r="M4237">
            <v>100</v>
          </cell>
          <cell r="N4237">
            <v>87</v>
          </cell>
          <cell r="O4237" t="str">
            <v>TERMINADO</v>
          </cell>
        </row>
        <row r="4238">
          <cell r="K4238">
            <v>2013251830002</v>
          </cell>
          <cell r="L4238" t="str">
            <v>MEJORAMIENTO DE 86 VIVIENDAS RURALES CHOCONTÁ, CUNDINAMARCA, CENTRO ORIENTE</v>
          </cell>
          <cell r="M4238">
            <v>56.53</v>
          </cell>
          <cell r="N4238">
            <v>34.35</v>
          </cell>
          <cell r="O4238" t="str">
            <v>CONTRATADO EN EJECUCIÓN</v>
          </cell>
        </row>
        <row r="4239">
          <cell r="K4239">
            <v>2014251830001</v>
          </cell>
          <cell r="L4239" t="str">
            <v>MEJORAMIENTO DE VIVIENDA CHOCONTÁ, CUNDINAMARCA, CENTRO ORIENTE</v>
          </cell>
          <cell r="M4239">
            <v>0</v>
          </cell>
          <cell r="N4239">
            <v>0</v>
          </cell>
          <cell r="O4239" t="str">
            <v>CONTRATADO EN EJECUCIÓN</v>
          </cell>
        </row>
        <row r="4240">
          <cell r="K4240">
            <v>2014251830002</v>
          </cell>
          <cell r="L4240" t="str">
            <v>MEJORAMIENTO PLANTA DE BENEFICIO ANIMAL DEL MUNICIPIO DE CHOCONTÁ, CUNDINAMARCA, CENTRO ORIENTE</v>
          </cell>
          <cell r="M4240">
            <v>100</v>
          </cell>
          <cell r="N4240">
            <v>99.95</v>
          </cell>
          <cell r="O4240" t="str">
            <v>CERRADO</v>
          </cell>
        </row>
        <row r="4241">
          <cell r="K4241">
            <v>2014251830003</v>
          </cell>
          <cell r="L4241" t="str">
            <v>REHABILITACIÓN DE LA VIA CARRERA 5TA ENTRE LAS CALLES 2DA A LA 7MA DEL CASCO URBANO DEL MUNICIPIO DE CHOCONTÁ, CUNDINAMARCA</v>
          </cell>
          <cell r="M4241">
            <v>100</v>
          </cell>
          <cell r="N4241">
            <v>100</v>
          </cell>
          <cell r="O4241" t="str">
            <v>CERRADO</v>
          </cell>
        </row>
        <row r="4242">
          <cell r="K4242">
            <v>2016251830001</v>
          </cell>
          <cell r="L4242" t="str">
            <v>MEJORAMIENTO MALLA VIAL URBANA DEL MUNICIPIO DE CHOCONTÁ</v>
          </cell>
          <cell r="M4242">
            <v>0</v>
          </cell>
          <cell r="N4242">
            <v>0</v>
          </cell>
          <cell r="O4242" t="str">
            <v>SIN CONTRATAR</v>
          </cell>
        </row>
        <row r="4243">
          <cell r="K4243">
            <v>2013252000001</v>
          </cell>
          <cell r="L4243" t="str">
            <v>ESTUDIO ESTUDIOS Y DISEÑOS VIA  CARERA 7 COMPLEJO DEPORTIVO COLEGIO LAS VILLAS COGUA, CUNDINAMARCA, CENTRO ORIENTE</v>
          </cell>
          <cell r="M4243">
            <v>100</v>
          </cell>
          <cell r="N4243">
            <v>0</v>
          </cell>
          <cell r="O4243" t="str">
            <v>TERMINADO</v>
          </cell>
        </row>
        <row r="4244">
          <cell r="K4244">
            <v>2013252000002</v>
          </cell>
          <cell r="L4244" t="str">
            <v>REHABILITACIÓN DE LA VIA  CEMENTERIO-AUTOPISTA  VEREDA SUSAGUA  MUNICIPIO DE COGUA - CUNDINAMARCA COGUA, CUNDINAMARCA, CENTRO ORIENTE</v>
          </cell>
          <cell r="M4244">
            <v>0</v>
          </cell>
          <cell r="N4244">
            <v>38.520000000000003</v>
          </cell>
          <cell r="O4244" t="str">
            <v>CONTRATADO EN EJECUCIÓN</v>
          </cell>
        </row>
        <row r="4245">
          <cell r="K4245">
            <v>2014252000001</v>
          </cell>
          <cell r="L4245" t="str">
            <v>MEJORAMIENTO DE LA VÍA COGUA SAN CAYETANO ETAPA II (SECTOR LAS MARGARITAS K11+ 100 HASTA K 13 + 300) CON K0 + 00 COGUA DEPARTAMENTO DE CUNDINAMARCA</v>
          </cell>
          <cell r="M4245">
            <v>0</v>
          </cell>
          <cell r="N4245">
            <v>24.14</v>
          </cell>
          <cell r="O4245" t="str">
            <v>CONTRATADO EN EJECUCIÓN</v>
          </cell>
        </row>
        <row r="4246">
          <cell r="K4246">
            <v>2015252000001</v>
          </cell>
          <cell r="L4246" t="str">
            <v>ADECUACIÓN Y MANTENIMIENTO POLIDEPORTIVOS URBANIZACIONES LAS MERCEDES  Y VILLA NOHORA MUNICIPIO DE COGUA - CUNDINAMARCA</v>
          </cell>
          <cell r="M4246">
            <v>0</v>
          </cell>
          <cell r="N4246">
            <v>94.52</v>
          </cell>
          <cell r="O4246" t="str">
            <v>CONTRATADO EN EJECUCIÓN</v>
          </cell>
        </row>
        <row r="4247">
          <cell r="K4247">
            <v>2013252240001</v>
          </cell>
          <cell r="L4247" t="str">
            <v>CONSTRUCCIÓN , MANTENIMIENTO Y REHABILITACION DE LA CALLE 7A ENTRE CARRERAS 6A Y 2A EN EL MUNICIPIO DE CUCUNUBÁ, CUNDINAMARCA, CENTRO ORIENTE</v>
          </cell>
          <cell r="M4247">
            <v>100</v>
          </cell>
          <cell r="N4247">
            <v>99.84</v>
          </cell>
          <cell r="O4247" t="str">
            <v>CERRADO</v>
          </cell>
        </row>
        <row r="4248">
          <cell r="K4248">
            <v>2014252240001</v>
          </cell>
          <cell r="L4248" t="str">
            <v>CONSTRUCCIÓN CENTRO VIDA DEL MUNICIPIO DE CUCUNUBÁ, CUNDINAMARCA</v>
          </cell>
          <cell r="M4248">
            <v>100</v>
          </cell>
          <cell r="N4248">
            <v>99.99</v>
          </cell>
          <cell r="O4248" t="str">
            <v>CERRADO</v>
          </cell>
        </row>
        <row r="4249">
          <cell r="K4249">
            <v>2014252240002</v>
          </cell>
          <cell r="L4249" t="str">
            <v>CONSTRUCCIÓN CUBIERTA CAMPO DEPORTIVO VEREDA PEÑAS DEL MUNICIPIO DE CUCUNUBÁ, CUNDINAMARCA, CENTRO ORIENTE</v>
          </cell>
          <cell r="M4249">
            <v>100</v>
          </cell>
          <cell r="N4249">
            <v>100</v>
          </cell>
          <cell r="O4249" t="str">
            <v>CERRADO</v>
          </cell>
        </row>
        <row r="4250">
          <cell r="K4250">
            <v>2015252240001</v>
          </cell>
          <cell r="L4250" t="str">
            <v>CONSTRUCCIÓN SISTEMA DE TRATAMIENTO DE AGUAS RESIDUALES DEL MUNICIPIO DE CUCUNUBÁ, CUNDINAMARCA, CENTRO ORIENTE</v>
          </cell>
          <cell r="M4250">
            <v>0</v>
          </cell>
          <cell r="N4250">
            <v>0</v>
          </cell>
          <cell r="O4250" t="str">
            <v>CONTRATADO EN EJECUCIÓN</v>
          </cell>
        </row>
        <row r="4251">
          <cell r="K4251">
            <v>2013000050044</v>
          </cell>
          <cell r="L4251" t="str">
            <v>CONSTRUCCIÓN CUNDINAMARCA VISR 2013 TODO EL DEPARTAMENTO, CUNDINAMARCA, CENTRO ORIENTE</v>
          </cell>
          <cell r="M4251">
            <v>66.959999999999994</v>
          </cell>
          <cell r="N4251">
            <v>74.41</v>
          </cell>
          <cell r="O4251" t="str">
            <v>CONTRATADO EN EJECUCIÓN</v>
          </cell>
        </row>
        <row r="4252">
          <cell r="K4252">
            <v>2012000050005</v>
          </cell>
          <cell r="L4252" t="str">
            <v>ESTUDIOS Y DISEÑOS DE DETALLE  EMBALSE CALANDAIMA MUNICIPIO DE EL COLEGIO DEPARTAMENTO DE CUNDINAMARCA</v>
          </cell>
          <cell r="M4252">
            <v>100</v>
          </cell>
          <cell r="N4252">
            <v>89.98</v>
          </cell>
          <cell r="O4252" t="str">
            <v>TERMINADO</v>
          </cell>
        </row>
        <row r="4253">
          <cell r="K4253">
            <v>2012000050006</v>
          </cell>
          <cell r="L4253" t="str">
            <v>CONSTRUCCIÓN CUBIERTA COLISEO DEL CENTRO AGROTECNOLÓGICO DE EXPOSICIONES Y COMERCIALIZACIÓN DE LA REGION DEL SUMAPAZ EN EL MUNICIPIO DE FUSAGASUGÁ - CUNDINAMARCA</v>
          </cell>
          <cell r="M4253">
            <v>99.81</v>
          </cell>
          <cell r="N4253">
            <v>86.49</v>
          </cell>
          <cell r="O4253" t="str">
            <v>TERMINADO</v>
          </cell>
        </row>
        <row r="4254">
          <cell r="K4254">
            <v>2012000050007</v>
          </cell>
          <cell r="L4254" t="str">
            <v>FORTALECIMIENTO DE LAS CADENAS HORTIFRUTICOLA Y AROMATICAS EN CUNDINAMARCA</v>
          </cell>
          <cell r="M4254">
            <v>100</v>
          </cell>
          <cell r="N4254">
            <v>100</v>
          </cell>
          <cell r="O4254" t="str">
            <v>CERRADO</v>
          </cell>
        </row>
        <row r="4255">
          <cell r="K4255">
            <v>2012000050009</v>
          </cell>
          <cell r="L4255" t="str">
            <v>FORTALECIMIENTO DE LA PRODUCTIVIDAD Y COMPETITIVIDAD DEL SECTOR CACAOTERO EN EL DEPARTAMENTO DE CUNDINAMARCA</v>
          </cell>
          <cell r="M4255">
            <v>100</v>
          </cell>
          <cell r="N4255">
            <v>96.34</v>
          </cell>
          <cell r="O4255" t="str">
            <v>CERRADO</v>
          </cell>
        </row>
        <row r="4256">
          <cell r="K4256">
            <v>2012000050010</v>
          </cell>
          <cell r="L4256" t="str">
            <v>ESTUDIOS Y DISEÑOS PARA LA RECUPERACIÓN Y ADECUACIÓN DEL PATRIMONIO HISTÓRICO CULTURAL PALACIO DE SAN FRANCISCO EN BOGOTÁ D.C. DEPARTAMENTO DE CUNDINAMARCA</v>
          </cell>
          <cell r="M4256">
            <v>85.97</v>
          </cell>
          <cell r="N4256">
            <v>67.28</v>
          </cell>
          <cell r="O4256" t="str">
            <v>CONTRATADO EN EJECUCIÓN</v>
          </cell>
        </row>
        <row r="4257">
          <cell r="K4257">
            <v>2012000050011</v>
          </cell>
          <cell r="L4257" t="str">
            <v>FORTALECIMIENTO DE LA PERMANENCIA DE LOS ESTUDIANTES EN LOS MUNICIPIOS DEL DEPARTAMENTO DE CUNDINAMARCA DEPARTAMENTO DE CUNDINAMARCA</v>
          </cell>
          <cell r="M4257">
            <v>100</v>
          </cell>
          <cell r="N4257">
            <v>78.260000000000005</v>
          </cell>
          <cell r="O4257" t="str">
            <v>TERMINADO</v>
          </cell>
        </row>
        <row r="4258">
          <cell r="K4258">
            <v>2012000050012</v>
          </cell>
          <cell r="L4258" t="str">
            <v>IMPLEMENTACIÓN DEL PROGRAMA DE COMPLEMENTACIÓN ALIMENTARIA Y NUTRICIONAL EN MENORES DE 5 AÑOS, MUJERES GESTANTES Y LACTANTES EN TODO EL DEPARTAMENTO DE  CUNDINAMARCA</v>
          </cell>
          <cell r="M4258">
            <v>99.04</v>
          </cell>
          <cell r="N4258">
            <v>99.72</v>
          </cell>
          <cell r="O4258" t="str">
            <v>TERMINADO</v>
          </cell>
        </row>
        <row r="4259">
          <cell r="K4259">
            <v>2012000050013</v>
          </cell>
          <cell r="L4259" t="str">
            <v>ACTUALIZACIÓN Y FORMULACIÓN DE LOS ESTUDIOS Y DISEÑOS FASE II Y III DE LA EXTENCION NORTE - QUITO - SUR DEL SISTEMA TRANSMILENIO AL MUNICIPIO DE SOACHA  DEPARTAMENTO DE CUNDINAMARCA</v>
          </cell>
          <cell r="M4259">
            <v>91.85</v>
          </cell>
          <cell r="N4259">
            <v>61.14</v>
          </cell>
          <cell r="O4259" t="str">
            <v>CONTRATADO EN EJECUCIÓN</v>
          </cell>
        </row>
        <row r="4260">
          <cell r="K4260">
            <v>2012000050014</v>
          </cell>
          <cell r="L4260" t="str">
            <v>MEJORAMIENTO DE LA COMPETITIVIDAD Y SOSTENIBILIDAD DEL SUB SECTOR PANELERO DE CUNDINAMARCA</v>
          </cell>
          <cell r="M4260">
            <v>100</v>
          </cell>
          <cell r="N4260">
            <v>100</v>
          </cell>
          <cell r="O4260" t="str">
            <v>CERRADO</v>
          </cell>
        </row>
        <row r="4261">
          <cell r="K4261">
            <v>2012000050023</v>
          </cell>
          <cell r="L4261" t="str">
            <v>FORTALECIMIENTO DE LA ACTIVIDAD CAFETERA COMO ALTERNATIVA SOSTENIBLE DE DESARROLLO REGIONAL EN EL DEPARTAMENTO DE CUNDINAMARCA</v>
          </cell>
          <cell r="M4261">
            <v>75.78</v>
          </cell>
          <cell r="N4261">
            <v>35.119999999999997</v>
          </cell>
          <cell r="O4261" t="str">
            <v>CONTRATADO EN EJECUCIÓN</v>
          </cell>
        </row>
        <row r="4262">
          <cell r="K4262">
            <v>2012000050024</v>
          </cell>
          <cell r="L4262" t="str">
            <v>IMPLEMENTACIÓN DE UN MODELO DE PRODUCCIÓN EN SISTEMAS DE DOBLE PROPÓSITO EN PEQUEÑOS PRODUCTORES DEL DEPARTAMENTO DE CUNDINAMARCA</v>
          </cell>
          <cell r="M4262">
            <v>100</v>
          </cell>
          <cell r="N4262">
            <v>98.19</v>
          </cell>
          <cell r="O4262" t="str">
            <v>TERMINADO</v>
          </cell>
        </row>
        <row r="4263">
          <cell r="K4263">
            <v>2012000050025</v>
          </cell>
          <cell r="L4263" t="str">
            <v>ESTUDIOS Y DISEÑOS PARA LA CONSTRUCCIÓN DE UN CENTRO ESPECIALIZADO AL SERVICIO DE ADOLESCENTES INFRACTORES DE LA LEY EN EL DEPARTAMENTO DE CUNDINAMARCA</v>
          </cell>
          <cell r="M4263">
            <v>100</v>
          </cell>
          <cell r="N4263">
            <v>100</v>
          </cell>
          <cell r="O4263" t="str">
            <v>CERRADO</v>
          </cell>
        </row>
        <row r="4264">
          <cell r="K4264">
            <v>2012000050027</v>
          </cell>
          <cell r="L4264" t="str">
            <v>MEJORAMIENTO DE LA VÌA UBALA-PALOMAS-MAMBITA (K0+00 UBICADO EN EL SITIO PROFESIONALES MUNICIPIO DE UBALÁ), DEPARTAMENTO DE CUNDINAMARCA</v>
          </cell>
          <cell r="M4264">
            <v>100</v>
          </cell>
          <cell r="N4264">
            <v>98.66</v>
          </cell>
          <cell r="O4264" t="str">
            <v>CERRADO</v>
          </cell>
        </row>
        <row r="4265">
          <cell r="K4265">
            <v>2012000050028</v>
          </cell>
          <cell r="L4265" t="str">
            <v>MEJORAMIENTO Y MANTENIMIENTO DE LA RED VIAL SECUNDARIA Y TERCIARIA MEDIANTE LA DOTACIÓN DE MAQUINARIA A LOS MUNICIPIOS DEL DEPARTAMENTO DE CUNDINAMARCA</v>
          </cell>
          <cell r="M4265">
            <v>100</v>
          </cell>
          <cell r="N4265">
            <v>93.18</v>
          </cell>
          <cell r="O4265" t="str">
            <v>TERMINADO</v>
          </cell>
        </row>
        <row r="4266">
          <cell r="K4266">
            <v>2012000050029</v>
          </cell>
          <cell r="L4266" t="str">
            <v>IMPLEMENTACIÓN Y MASIFICACIÓN DEL SERVICIO DE GAS COMBUSTIBLE POR REDES PARA MUNICIPIOS DE ANOLAIMA, CACHIPAY, CHOACHI, FOMEQUE, UBAQUE Y VIOTA CUNDINAMARCA</v>
          </cell>
          <cell r="M4266">
            <v>51.7</v>
          </cell>
          <cell r="N4266">
            <v>66.78</v>
          </cell>
          <cell r="O4266" t="str">
            <v>CONTRATADO EN EJECUCIÓN</v>
          </cell>
        </row>
        <row r="4267">
          <cell r="K4267">
            <v>2012000050030</v>
          </cell>
          <cell r="L4267" t="str">
            <v>DESARROLLO CREACION Y FORTALECIMIENTO DE NUEVE (9) CENTROS DE EMPREDIMIENTO Y FORTALECIMIENTO EMPRESARIAL EN EL DEPARTAMENTO DE CUNDINAMARCA</v>
          </cell>
          <cell r="M4267">
            <v>100</v>
          </cell>
          <cell r="N4267">
            <v>99.31</v>
          </cell>
          <cell r="O4267" t="str">
            <v>TERMINADO</v>
          </cell>
        </row>
        <row r="4268">
          <cell r="K4268">
            <v>2012000050051</v>
          </cell>
          <cell r="L4268" t="str">
            <v>MEJORAMIENTO DEL PUENTE GUATIMBOL SOBRE EL RIO SUMAPAZ  EN LA VÌA VENECIA - ICONONZO DEPARTAMENTO DE CUNDINAMARCA</v>
          </cell>
          <cell r="M4268">
            <v>100</v>
          </cell>
          <cell r="N4268">
            <v>98.09</v>
          </cell>
          <cell r="O4268" t="str">
            <v>CERRADO</v>
          </cell>
        </row>
        <row r="4269">
          <cell r="K4269">
            <v>2012000050052</v>
          </cell>
          <cell r="L4269" t="str">
            <v>FORMULACIÓN Y ACTUALIZACIÓN DE LOS ESTUDIOS Y DISEÑOS DE LA VÍA UBAQUE - LOS CEREZOS - CHIPAQUE DEPARTAMENTO DE CUNDINAMARCA</v>
          </cell>
          <cell r="M4269">
            <v>100</v>
          </cell>
          <cell r="N4269">
            <v>99.96</v>
          </cell>
          <cell r="O4269" t="str">
            <v>CERRADO</v>
          </cell>
        </row>
        <row r="4270">
          <cell r="K4270">
            <v>2012000050054</v>
          </cell>
          <cell r="L4270" t="str">
            <v>FORMULACIÓN Y ACTUALIZACIÓN DE LOS ESTUDIOS Y DISEÑOS PARA EL MEJORAMIENTO DE LA TRONCAL DEL CARBÓN EN LONGITUD DE 43 KMS (K0+00 LOCALIZADO EN TIERRA NEGRA) DEPARTAMENTO DE CUNDINAMARCA</v>
          </cell>
          <cell r="M4270">
            <v>100</v>
          </cell>
          <cell r="N4270">
            <v>99.84</v>
          </cell>
          <cell r="O4270" t="str">
            <v>CERRADO</v>
          </cell>
        </row>
        <row r="4271">
          <cell r="K4271">
            <v>2012000100010</v>
          </cell>
          <cell r="L4271" t="str">
            <v>FORTALECIMIENTO DE LAS REGIONES COLOMBIANAS EN SUS CAPACIDADES DE CT&amp;I - CUNDINAMARCA</v>
          </cell>
          <cell r="M4271">
            <v>45.46</v>
          </cell>
          <cell r="N4271">
            <v>97.29</v>
          </cell>
          <cell r="O4271" t="str">
            <v>CONTRATADO EN EJECUCIÓN</v>
          </cell>
        </row>
        <row r="4272">
          <cell r="K4272">
            <v>2012000100056</v>
          </cell>
          <cell r="L4272" t="str">
            <v>INVESTIGACIÓN ESTRATEGIAS DE VALORACIÓN Y APROPIACIÓN DE LOS RECURSOS NATURALES MECANISMOS DE ADAPTACIÓN A CAMBIO CLIMATICO. REGIÓN DEL BAJO MAGDALENA</v>
          </cell>
          <cell r="M4272">
            <v>82.95</v>
          </cell>
          <cell r="N4272">
            <v>39.590000000000003</v>
          </cell>
          <cell r="O4272" t="str">
            <v>CONTRATADO EN EJECUCIÓN</v>
          </cell>
        </row>
        <row r="4273">
          <cell r="K4273">
            <v>2012000100063</v>
          </cell>
          <cell r="L4273" t="str">
            <v>FORTALECIMIENTO DE LAS CAPACIDADES DE INNOVACIÓN SOCIAL POR MEDIO DEL PARQUE CIENTÍFICO EN BOGOTÁ - CUNDINAMARCA</v>
          </cell>
          <cell r="M4273">
            <v>92.08</v>
          </cell>
          <cell r="N4273">
            <v>76.349999999999994</v>
          </cell>
          <cell r="O4273" t="str">
            <v>CONTRATADO EN EJECUCIÓN</v>
          </cell>
        </row>
        <row r="4274">
          <cell r="K4274">
            <v>2012000100118</v>
          </cell>
          <cell r="L4274" t="str">
            <v>FORMACION EN CIENCIA, TECNOLOGIA E INNOVACION EN LA COMUNIDAD EDUCATIVA DE LAS INSTITUCIONES EDUCATIVAS OFICIALES DE LOS MUNICIPIOS NO CERTIFICADOS DEL DEPARTAMENTO</v>
          </cell>
          <cell r="M4274">
            <v>64.849999999999994</v>
          </cell>
          <cell r="N4274">
            <v>61.51</v>
          </cell>
          <cell r="O4274" t="str">
            <v>CONTRATADO EN EJECUCIÓN</v>
          </cell>
        </row>
        <row r="4275">
          <cell r="K4275">
            <v>2012000100144</v>
          </cell>
          <cell r="L4275" t="str">
            <v>INVESTIGACIÓN INVESTIGACIÓN, DESARROLLO Y TRANSFERENCIA TECNOLÓGICA EN EL SECTOR AGROPECUARIO Y AGROINDUSTRIAL CON EL FIN DE MEJORAR L TODO EL DEPARTAMENTO, CUNDINAMARCA, CENTRO ORIENTE</v>
          </cell>
          <cell r="M4275">
            <v>28.91</v>
          </cell>
          <cell r="N4275">
            <v>37.61</v>
          </cell>
          <cell r="O4275" t="str">
            <v>CONTRATADO EN EJECUCIÓN</v>
          </cell>
        </row>
        <row r="4276">
          <cell r="K4276">
            <v>2012000100156</v>
          </cell>
          <cell r="L4276" t="str">
            <v>CONSTRUCCIÓN DEL ECOSISTEMA DE INNOVACIÓN TIC PARA EL DEPTO DE CUNDINAMARCA</v>
          </cell>
          <cell r="M4276">
            <v>11.47</v>
          </cell>
          <cell r="N4276">
            <v>48.67</v>
          </cell>
          <cell r="O4276" t="str">
            <v>CONTRATADO EN EJECUCIÓN</v>
          </cell>
        </row>
        <row r="4277">
          <cell r="K4277">
            <v>2013000050005</v>
          </cell>
          <cell r="L4277" t="str">
            <v>IMPLEMENTACIÓN DEL PROGRAMA DE COMPLEMENTACION ALIMENTARIA Y NUTRICIONAL PARA MENORES DE CINCO AÑOS Y MUJERES GESTANTES Y LACTANTES EN TODO EL DEPARTAMENTO DE CUNDINAMARCA</v>
          </cell>
          <cell r="M4277">
            <v>99.82</v>
          </cell>
          <cell r="N4277">
            <v>98.99</v>
          </cell>
          <cell r="O4277" t="str">
            <v>TERMINADO</v>
          </cell>
        </row>
        <row r="4278">
          <cell r="K4278">
            <v>2013000050011</v>
          </cell>
          <cell r="L4278" t="str">
            <v>FORTALECIMIENTO DE LA PERMANENCIA DE LOS ESTUDIANTES EN LOS MUNICIPIOS DEL DEPARTAMENTO DE CUNDINAMARCA 2013-2014 CUNDINAMARCA, CENTRO ORIENTE</v>
          </cell>
          <cell r="M4278">
            <v>100</v>
          </cell>
          <cell r="N4278">
            <v>99.63</v>
          </cell>
          <cell r="O4278" t="str">
            <v>TERMINADO</v>
          </cell>
        </row>
        <row r="4279">
          <cell r="K4279">
            <v>2013000050026</v>
          </cell>
          <cell r="L4279" t="str">
            <v>CONSTRUCCIÓN REDES ELÉCTRICAS EN LA ZONA RURAL DE LOS MUNICIPIOS DE PARATEBUENO Y GUTIÉRREZ EN EL DEPARTAMENTO DE CUNDINAMARCA</v>
          </cell>
          <cell r="M4279">
            <v>42.05</v>
          </cell>
          <cell r="N4279">
            <v>97.83</v>
          </cell>
          <cell r="O4279" t="str">
            <v>CONTRATADO EN EJECUCIÓN</v>
          </cell>
        </row>
        <row r="4280">
          <cell r="K4280">
            <v>2013000050027</v>
          </cell>
          <cell r="L4280" t="str">
            <v>FORTALECIMIENTO DE LA ACTIVIDAD CAFETERA COMO ESTRATEGIA DE MEJORAMIENTO DE LA PRODUCTIVIDAD Y  LA COMPETITIVIDAD EN EL DEPARTAMENTO DE CUNDINAMARCA, CENTRO ORIENTE</v>
          </cell>
          <cell r="M4280">
            <v>60.16</v>
          </cell>
          <cell r="N4280">
            <v>25.79</v>
          </cell>
          <cell r="O4280" t="str">
            <v>CONTRATADO EN EJECUCIÓN</v>
          </cell>
        </row>
        <row r="4281">
          <cell r="K4281">
            <v>2013000050028</v>
          </cell>
          <cell r="L4281" t="str">
            <v>FORTALECIMIENTO DEL SUBSECTOR PANELERO EN EL DEPARTAMENTO DE CUNDINAMARCA</v>
          </cell>
          <cell r="M4281">
            <v>86.05</v>
          </cell>
          <cell r="N4281">
            <v>91.63</v>
          </cell>
          <cell r="O4281" t="str">
            <v>CONTRATADO EN EJECUCIÓN</v>
          </cell>
        </row>
        <row r="4282">
          <cell r="K4282">
            <v>2013000050046</v>
          </cell>
          <cell r="L4282" t="str">
            <v>IMPLEMENTACIÓN Y MASIFICACIÓN DEL SERVICIO DE GAS  COMBUSTIBLE POR REDES PARA LOS MUNICIPIOS DE CAPARRAPÍ, EL PEÑÓN, LA PALMA, PAIME, TOPAIPÍ Y VILLAGOMEZ CUNDINAMARCA</v>
          </cell>
          <cell r="M4282">
            <v>100</v>
          </cell>
          <cell r="N4282">
            <v>100.17</v>
          </cell>
          <cell r="O4282" t="str">
            <v>TERMINADO</v>
          </cell>
        </row>
        <row r="4283">
          <cell r="K4283">
            <v>2013000050051</v>
          </cell>
          <cell r="L4283" t="str">
            <v>FORTALECIMIENTO DE LA GESTION INTEGRAL DE RESIDUOS SOLIDOS, A TRAVES DE SISTEMAS RECIONALES EN LAS PROVINCIAS DE UBATE Y RIONEGRO EN EL DEPARTAMENTO DE CUNDINAMARCA</v>
          </cell>
          <cell r="M4283">
            <v>17.149999999999999</v>
          </cell>
          <cell r="N4283">
            <v>100</v>
          </cell>
          <cell r="O4283" t="str">
            <v>CONTRATADO EN EJECUCIÓN</v>
          </cell>
        </row>
        <row r="4284">
          <cell r="K4284">
            <v>2013000050054</v>
          </cell>
          <cell r="L4284" t="str">
            <v>MEJORAMIENTO DE LA PRODUCTIVIDAD Y COMPETITIVIDAD DEL SECTOR CAUCHERO EN EL DEPARTAMENTO DE CUNDINAMARCA</v>
          </cell>
          <cell r="M4284">
            <v>100</v>
          </cell>
          <cell r="N4284">
            <v>100</v>
          </cell>
          <cell r="O4284" t="str">
            <v>TERMINADO</v>
          </cell>
        </row>
        <row r="4285">
          <cell r="K4285">
            <v>2013000050056</v>
          </cell>
          <cell r="L4285" t="str">
            <v>PREVENCIÓN DE INCENDIOS FORESTALES CON LA ADQUISICION DE VEHICULOS 4X4 ACCION  RAPIDA TIPO FORESTAL PARA EL DEPARTAMENTO DE CUNDINAMARCA</v>
          </cell>
          <cell r="M4285">
            <v>100</v>
          </cell>
          <cell r="N4285">
            <v>99.99</v>
          </cell>
          <cell r="O4285" t="str">
            <v>CERRADO</v>
          </cell>
        </row>
        <row r="4286">
          <cell r="K4286">
            <v>2013000050081</v>
          </cell>
          <cell r="L4286" t="str">
            <v>MEJORAMIENTO DE LA PRODUCTIVIDAD, CALIDAD, POSCOSECHA Y MERCADEO DE LAS CADENAS HORTIFRUTÍCOLA Y AROMATICAS DE CUNDINAMARCA</v>
          </cell>
          <cell r="M4286">
            <v>96.34</v>
          </cell>
          <cell r="N4286">
            <v>96.59</v>
          </cell>
          <cell r="O4286" t="str">
            <v>CONTRATADO EN EJECUCIÓN</v>
          </cell>
        </row>
        <row r="4287">
          <cell r="K4287">
            <v>2013000050083</v>
          </cell>
          <cell r="L4287" t="str">
            <v>IMPLEMENTACIÓN Y PUESTA EN MARCHA DE UNA PLANTA HOMOGENIZADORA DE MIELES PARA LA PRODUCCIÓN DE PANELA EN CAPARRAPÍ CUNDINAMARCA, CENTRO ORIENTE</v>
          </cell>
          <cell r="M4287">
            <v>99.99</v>
          </cell>
          <cell r="N4287">
            <v>88.24</v>
          </cell>
          <cell r="O4287" t="str">
            <v>TERMINADO</v>
          </cell>
        </row>
        <row r="4288">
          <cell r="K4288">
            <v>2013000100129</v>
          </cell>
          <cell r="L4288" t="str">
            <v>INCREMENTO EN LAS ESTRATEGIAS SUSTENTABLES EN EL USO DEL RECURSO  DE ENERGÍA ELÉCTRICA PARA LA POBLACIÓN VULNERABLE EN EL DPTO. DE CUNDINAMARCA</v>
          </cell>
          <cell r="M4288">
            <v>35.869999999999997</v>
          </cell>
          <cell r="N4288">
            <v>26.37</v>
          </cell>
          <cell r="O4288" t="str">
            <v>CONTRATADO EN EJECUCIÓN</v>
          </cell>
        </row>
        <row r="4289">
          <cell r="K4289">
            <v>2013000100131</v>
          </cell>
          <cell r="L4289" t="str">
            <v>INVESTIGACIÓN ESTIMAR VULNERABILIDAD AL CAMBIO CLIMÁTICO DE SISTEMAS CAFETEROS Y DISEÑO DE ARREGLOS AGROFORESTALES CON BIOTECNOLOGIA PACHO, TIBACUY, SAN JUAN DE RIO SECO, CUNDINAMARCA</v>
          </cell>
          <cell r="M4289">
            <v>98.8</v>
          </cell>
          <cell r="N4289">
            <v>92.09</v>
          </cell>
          <cell r="O4289" t="str">
            <v>CONTRATADO EN EJECUCIÓN</v>
          </cell>
        </row>
        <row r="4290">
          <cell r="K4290">
            <v>2013000100149</v>
          </cell>
          <cell r="L4290" t="str">
            <v>INNOVACIÓN EN EL MODELO DE GESTIÓN DE MEDICAMENTO EN EL DEPARTAMENTO DE CUNDINAMARCA FASE II</v>
          </cell>
          <cell r="M4290">
            <v>100</v>
          </cell>
          <cell r="N4290">
            <v>100</v>
          </cell>
          <cell r="O4290" t="str">
            <v>TERMINADO</v>
          </cell>
        </row>
        <row r="4291">
          <cell r="K4291">
            <v>2013000100176</v>
          </cell>
          <cell r="L4291" t="str">
            <v>INNOVACIÓN SISTEMA DE PRODUCCIÓN DE FRUTAS/HORTALIZAS FRESCAS/PROCESADAS TIPO EXPORTACIÓN CON TECNOLOGÍA BIOLÓGICA /INTEGRAL INOCUA SUBACHOQUE, CUNDINAMARCA, CENTRO ORIENTE</v>
          </cell>
          <cell r="M4291">
            <v>26.31</v>
          </cell>
          <cell r="N4291">
            <v>9.15</v>
          </cell>
          <cell r="O4291" t="str">
            <v>CONTRATADO EN EJECUCIÓN</v>
          </cell>
        </row>
        <row r="4292">
          <cell r="K4292">
            <v>2013000100180</v>
          </cell>
          <cell r="L4292" t="str">
            <v>DISEÑO SMART TOWN: TALENTO E INNOVACIÓN APLICADA AL TERRITORIO</v>
          </cell>
          <cell r="M4292">
            <v>99.66</v>
          </cell>
          <cell r="N4292">
            <v>87.06</v>
          </cell>
          <cell r="O4292" t="str">
            <v>TERMINADO</v>
          </cell>
        </row>
        <row r="4293">
          <cell r="K4293">
            <v>2013000100215</v>
          </cell>
          <cell r="L4293" t="str">
            <v>FORTALECIMIENTO DE LA GESTIÓN COMUNITARIA DEL RECURSO HÍDRICO, POR MEDIO DE LA DISMINUCIÓN DEL CONSUMO DE ESTE, UTILIZANDO TP Y TICS , CUNDINAMARCA, CENTRO ORIENTE</v>
          </cell>
          <cell r="M4293">
            <v>84.19</v>
          </cell>
          <cell r="N4293">
            <v>36.28</v>
          </cell>
          <cell r="O4293" t="str">
            <v>CONTRATADO EN EJECUCIÓN</v>
          </cell>
        </row>
        <row r="4294">
          <cell r="K4294">
            <v>2013000100217</v>
          </cell>
          <cell r="L4294" t="str">
            <v>FORTALECIMIENTO DE LA COMPETITIVIDAD DEL SECTOR FLORICULTOR COLOMBIANO MEDIANTE EL USO DE CIENCIA, TECNOLOGÍA E INNOVACIÓN APLICADAS EN EL DEPARTAMENTO DE CUNDINAMARCA</v>
          </cell>
          <cell r="M4294">
            <v>39.82</v>
          </cell>
          <cell r="N4294">
            <v>30.51</v>
          </cell>
          <cell r="O4294" t="str">
            <v>CONTRATADO EN EJECUCIÓN</v>
          </cell>
        </row>
        <row r="4295">
          <cell r="K4295">
            <v>2013000100247</v>
          </cell>
          <cell r="L4295" t="str">
            <v>INVESTIGACIÓN E INNOVACIÓN TECNOLÓGICA Y APROPIACIÓN SOCIAL DE CONOCIMIENTO CIENTÍFICO DE ORQUÍDEAS NATIVAS DE CUNDINAMARCA</v>
          </cell>
          <cell r="M4295">
            <v>24.14</v>
          </cell>
          <cell r="N4295">
            <v>34</v>
          </cell>
          <cell r="O4295" t="str">
            <v>CONTRATADO EN EJECUCIÓN</v>
          </cell>
        </row>
        <row r="4296">
          <cell r="K4296">
            <v>2013000100248</v>
          </cell>
          <cell r="L4296" t="str">
            <v>INNOVACIÓN , CIENCIA Y TECNOLOGÍA PARA PRODUCTORES DE LECHE EN LA PROVINCIA DE UBATÉ, CUNDINAMARCA.</v>
          </cell>
          <cell r="M4296">
            <v>42.41</v>
          </cell>
          <cell r="N4296">
            <v>42</v>
          </cell>
          <cell r="O4296" t="str">
            <v>CONTRATADO EN EJECUCIÓN</v>
          </cell>
        </row>
        <row r="4297">
          <cell r="K4297">
            <v>2014000050010</v>
          </cell>
          <cell r="L4297" t="str">
            <v>CONSTRUCCIÓN DE UN CENTRO DE ATENCIÓN ESPECIALIZADA AL SERVICIO DE ADOLESCENTES INFRACTORES DE LA LEY PENAL EN EL DEPARTAMENTO DE CUNDINAMARCA</v>
          </cell>
          <cell r="M4297">
            <v>55.39</v>
          </cell>
          <cell r="N4297">
            <v>99.68</v>
          </cell>
          <cell r="O4297" t="str">
            <v>CONTRATADO EN EJECUCIÓN</v>
          </cell>
        </row>
        <row r="4298">
          <cell r="K4298">
            <v>2014000050058</v>
          </cell>
          <cell r="L4298" t="str">
            <v>LEVANTAMIENTO DE INVENTARIO DE LOS CORREDORES FÉRREOS DEL DEPARTAMENTO DE CUNDINAMARCA Y BOGOTÁ, D.C.</v>
          </cell>
          <cell r="M4298">
            <v>0</v>
          </cell>
          <cell r="N4298">
            <v>0</v>
          </cell>
          <cell r="O4298" t="str">
            <v>SIN CONTRATAR</v>
          </cell>
        </row>
        <row r="4299">
          <cell r="K4299">
            <v>2015000050014</v>
          </cell>
          <cell r="L4299" t="str">
            <v>CONSTRUCCIÓN DE VIVIENDAS NUEVAS RURALES VISR 2015 EN EL DEPARTAMENTO DE CUNDINAMARCA-SGR</v>
          </cell>
          <cell r="M4299">
            <v>86.92</v>
          </cell>
          <cell r="N4299">
            <v>48.34</v>
          </cell>
          <cell r="O4299" t="str">
            <v>CONTRATADO EN EJECUCIÓN</v>
          </cell>
        </row>
        <row r="4300">
          <cell r="K4300">
            <v>2015000050015</v>
          </cell>
          <cell r="L4300" t="str">
            <v>FORTALECIMIENTO DE LA PERMANENCIA DE LOS ESTUDIANTES EN LOS MUNICIPIOS DEL DEPARTAMENTO DE CUNDINAMARCA, CENTRO ORIENTE - 2015</v>
          </cell>
          <cell r="M4300">
            <v>97.2</v>
          </cell>
          <cell r="N4300">
            <v>94.46</v>
          </cell>
          <cell r="O4300" t="str">
            <v>CONTRATADO EN EJECUCIÓN</v>
          </cell>
        </row>
        <row r="4301">
          <cell r="K4301">
            <v>2015000050021</v>
          </cell>
          <cell r="L4301" t="str">
            <v>FORTALECIMIENTO A LA ATENCIÓN INTEGRAL PARA LA PRIMERA INFANCIA EN EL DEPARTAMENTO DE CUNDINAMARCA, CENTRO ORIENTE</v>
          </cell>
          <cell r="M4301">
            <v>0</v>
          </cell>
          <cell r="N4301">
            <v>0</v>
          </cell>
          <cell r="O4301" t="str">
            <v>SIN CONTRATAR</v>
          </cell>
        </row>
        <row r="4302">
          <cell r="K4302">
            <v>2015000050024</v>
          </cell>
          <cell r="L4302" t="str">
            <v>IMPLEMENTACIÓN DE LAS TIC EN LA AULAS EDUCATIVAS EN LOS 109 MUNICIPIOS NO CERTIFICADOS DEL DEPARTAMENTO DE CUNDINAMARCA, CENTRO ORIENTE</v>
          </cell>
          <cell r="M4302">
            <v>0</v>
          </cell>
          <cell r="N4302">
            <v>0</v>
          </cell>
          <cell r="O4302" t="str">
            <v>SIN CONTRATAR</v>
          </cell>
        </row>
        <row r="4303">
          <cell r="K4303">
            <v>2015000050026</v>
          </cell>
          <cell r="L4303" t="str">
            <v>FORTALECIMIENTO A LA ESTRATEGIA DE ALIMENTACIÓN ESCOLAR PARA MUNICIPIOS NO CERTIFICADOS DEL DEPARTAMENTO DE CUNDINAMARCA, CENTRO ORIENTE</v>
          </cell>
          <cell r="M4303">
            <v>100</v>
          </cell>
          <cell r="N4303">
            <v>94.96</v>
          </cell>
          <cell r="O4303" t="str">
            <v>TERMINADO</v>
          </cell>
        </row>
        <row r="4304">
          <cell r="K4304">
            <v>2015000050029</v>
          </cell>
          <cell r="L4304" t="str">
            <v>IMPLEMENTACIÓN Y PUESTA EN MARCHA DE UNA PLANTA HOMOGENIZADORA DE MIELES PARA LA PRODUCCIÓN DE PANELA EN EL MUNICIPIO DE QUIPILE, CUNDINAMARCA, CENTRO ORIENTE</v>
          </cell>
          <cell r="M4304">
            <v>0</v>
          </cell>
          <cell r="N4304">
            <v>0</v>
          </cell>
          <cell r="O4304" t="str">
            <v>CONTRATADO SIN ACTA DE INICIO</v>
          </cell>
        </row>
        <row r="4305">
          <cell r="K4305">
            <v>2015000050030</v>
          </cell>
          <cell r="L4305" t="str">
            <v>FORTALECIMIENTO A LA CADENA PRODUCTIVA DEL CACAO EN EL DEPARTAMENTO DE CUNDINAMARCA</v>
          </cell>
          <cell r="M4305">
            <v>100</v>
          </cell>
          <cell r="N4305">
            <v>100</v>
          </cell>
          <cell r="O4305" t="str">
            <v>TERMINADO</v>
          </cell>
        </row>
        <row r="4306">
          <cell r="K4306">
            <v>2015000050031</v>
          </cell>
          <cell r="L4306" t="str">
            <v>ADQUISICIÓN DE VEHICULOS PARA LOS CUERPOS OPERATIVOS (BOMBEROS) PARA LAS PROVINCIAS DEL DEPARTAMENTO DE CUNDINAMARCA</v>
          </cell>
          <cell r="M4306">
            <v>100</v>
          </cell>
          <cell r="N4306">
            <v>98</v>
          </cell>
          <cell r="O4306" t="str">
            <v>CERRADO</v>
          </cell>
        </row>
        <row r="4307">
          <cell r="K4307">
            <v>2015000050034</v>
          </cell>
          <cell r="L4307" t="str">
            <v>FORTALECIMIENTO DE LA PRODUCTIVIDAD Y COMPETITIVIDAD DEL SECTOR CAUCHERO EN EL DEPARTAMENTO DE CUNDINAMARCA</v>
          </cell>
          <cell r="M4307">
            <v>94.33</v>
          </cell>
          <cell r="N4307">
            <v>89.09</v>
          </cell>
          <cell r="O4307" t="str">
            <v>CONTRATADO EN EJECUCIÓN</v>
          </cell>
        </row>
        <row r="4308">
          <cell r="K4308">
            <v>2015000050038</v>
          </cell>
          <cell r="L4308" t="str">
            <v>ESTUDIOS DE AMENAZA, VULNERABILIDAD Y RIESGO DEL SISTEMA LAGUNAR DE FUQUENE, CUCUNUBA Y PALACIO DEPARTAMENTO DE CUNDINAMARCA</v>
          </cell>
          <cell r="M4308">
            <v>0</v>
          </cell>
          <cell r="N4308">
            <v>0</v>
          </cell>
          <cell r="O4308" t="str">
            <v>SIN CONTRATAR</v>
          </cell>
        </row>
        <row r="4309">
          <cell r="K4309">
            <v>2015000050048</v>
          </cell>
          <cell r="L4309" t="str">
            <v>IMPLEMENTACIÓN DEL PROGRAMA DE COMPLEMENTACIÓN ALIMENTARIA Y NUTRICIONAL PARA MENORES DE 5 AÑOS, MADRES GESTANTES Y LACTANTES EN TODO EL DEPARTAMENTO DE CUNDINAMARCA 2015</v>
          </cell>
          <cell r="M4309">
            <v>0</v>
          </cell>
          <cell r="N4309">
            <v>0</v>
          </cell>
          <cell r="O4309" t="str">
            <v>EN PROCESO DE CONTRATACIÓN</v>
          </cell>
        </row>
        <row r="4310">
          <cell r="K4310">
            <v>2015000050057</v>
          </cell>
          <cell r="L4310" t="str">
            <v>DIVULGACIÓN DE ESPACIOS DE PARTICIPACIÓN QUE VISIBILICEN LAS ACCIONES INNOVADORAS DE LOS JÓVENES QUE IMPACTAN POSITIVAMENTE SU COMUNIDAD EN EL DEPARTAMENTO DE CUNDINAMARCA</v>
          </cell>
          <cell r="M4310">
            <v>0</v>
          </cell>
          <cell r="N4310">
            <v>0</v>
          </cell>
          <cell r="O4310" t="str">
            <v>SIN CONTRATAR</v>
          </cell>
        </row>
        <row r="4311">
          <cell r="K4311">
            <v>2016000050005</v>
          </cell>
          <cell r="L4311" t="str">
            <v>FORTALECIMIENTO DE LA PERMANENCIA DE LOS ESTUDIANTES EN LOS MUNICIPIOS DEL DEPARTAMENTO DE CUNDINAMARCA, CENTRO ORIENTE - 2016</v>
          </cell>
          <cell r="M4311">
            <v>0</v>
          </cell>
          <cell r="N4311">
            <v>23.21</v>
          </cell>
          <cell r="O4311" t="str">
            <v>CONTRATADO EN EJECUCIÓN</v>
          </cell>
        </row>
        <row r="4312">
          <cell r="K4312">
            <v>2016000050014</v>
          </cell>
          <cell r="L4312" t="str">
            <v>FORTALECIMIENTO A LA ESTRATEGIA DE ALIMENTACION ESCOLAR PARA MUNICIPIOS NO CERTIFICADOS DEL DEPARTAMENTO DE CUNDINAMARCA, SGR 2016.</v>
          </cell>
          <cell r="M4312">
            <v>0</v>
          </cell>
          <cell r="N4312">
            <v>0</v>
          </cell>
          <cell r="O4312" t="str">
            <v>CONTRATADO EN EJECUCIÓN</v>
          </cell>
        </row>
        <row r="4313">
          <cell r="K4313">
            <v>2013000050003</v>
          </cell>
          <cell r="L4313" t="str">
            <v>ESTUDIOS Y DISEÑOS PARA EL MEJORAMIENTO DE LA VÍA VILLAPINZON-TURMEQUE EN LONGITUD DE 11 KMS (K0+00 LOCALIZADO EN VILLAPINZON DEPARTAMENTO DE CUNDINAMARCA</v>
          </cell>
          <cell r="M4313">
            <v>100</v>
          </cell>
          <cell r="N4313">
            <v>73.47</v>
          </cell>
          <cell r="O4313" t="str">
            <v>PARA CIERRE</v>
          </cell>
        </row>
        <row r="4314">
          <cell r="K4314">
            <v>2013000050004</v>
          </cell>
          <cell r="L4314" t="str">
            <v>ESTUDIOS Y DISEÑOS PARA EL MEJORAMIENTO DE LA VÍA YACOPÍ - LA VICTORIA CON K0+00 EN YACOPÍ DEPARTAMENTO DE CUNDINAMARCA</v>
          </cell>
          <cell r="M4314">
            <v>100</v>
          </cell>
          <cell r="N4314">
            <v>74.91</v>
          </cell>
          <cell r="O4314" t="str">
            <v>CERRADO</v>
          </cell>
        </row>
        <row r="4315">
          <cell r="K4315">
            <v>2013000050043</v>
          </cell>
          <cell r="L4315" t="str">
            <v>MEJORAMIENTO Y REHABILITACION DE LA VIA GUACHETA - CAPELLANIA (SECTOR K0+780 AL K2+240) K0+000 LOCALIZADO EN EL RIO UBATE GUACHETÁ, CUNDINAMARCA, CENTRO ORIENTE</v>
          </cell>
          <cell r="M4315">
            <v>100</v>
          </cell>
          <cell r="N4315">
            <v>98.06</v>
          </cell>
          <cell r="O4315" t="str">
            <v>TERMINADO</v>
          </cell>
        </row>
        <row r="4316">
          <cell r="K4316">
            <v>2013000050045</v>
          </cell>
          <cell r="L4316" t="str">
            <v>MEJORAMIENTO Y PAVIMENTACIÓN DE LA VÍA FOSCA - GUTIÉRREZ, DESDE EL KM 2+000 AL KM 3+000 (K0+000 LOCALIZADO EN FOSCA), DEPARTAMENTO DE CUNDINAMARCA</v>
          </cell>
          <cell r="M4316">
            <v>100</v>
          </cell>
          <cell r="N4316">
            <v>97.45</v>
          </cell>
          <cell r="O4316" t="str">
            <v>PARA CIERRE</v>
          </cell>
        </row>
        <row r="4317">
          <cell r="K4317">
            <v>2013000050047</v>
          </cell>
          <cell r="L4317" t="str">
            <v>MEJORAMIENTO Y PAVIMENTACIÓN VÍA GUANACAS - EL PEÑON DESDE EL K0+000 AL K2+000 (K0+000 UBICADO EN GUANACAS) MUNICIPIO EL PEÑON, CUNDINAMARCA</v>
          </cell>
          <cell r="M4317">
            <v>100</v>
          </cell>
          <cell r="N4317">
            <v>99.64</v>
          </cell>
          <cell r="O4317" t="str">
            <v>TERMINADO</v>
          </cell>
        </row>
        <row r="4318">
          <cell r="K4318">
            <v>2013000050049</v>
          </cell>
          <cell r="L4318" t="str">
            <v>MEJORAMIENTO Y MANTENIMIENTO DE LA RE VIAL MEDIANTE LA ADQUISICION DE MAQUINARIA AÑO 2013-2014 PARA LOS MUNICIPIOS DEL DEPARTAMENTO DE CUNDINAMARCA</v>
          </cell>
          <cell r="M4318">
            <v>99.96</v>
          </cell>
          <cell r="N4318">
            <v>99.96</v>
          </cell>
          <cell r="O4318" t="str">
            <v>TERMINADO</v>
          </cell>
        </row>
        <row r="4319">
          <cell r="K4319">
            <v>2013000050050</v>
          </cell>
          <cell r="L4319" t="str">
            <v>MEJORAMIENTO Y PAVIMENTACIÓN DE LA VÍA SANAME - PUENTE QUETAME DESDE K0+000 AL K1+500 (K0+000 LOCALIZADO EN PUENTE QUEMADO) MUNICIPIO FOSCA, CUNDINAMARCA</v>
          </cell>
          <cell r="M4319">
            <v>100</v>
          </cell>
          <cell r="N4319">
            <v>96.78</v>
          </cell>
          <cell r="O4319" t="str">
            <v>TERMINADO</v>
          </cell>
        </row>
        <row r="4320">
          <cell r="K4320">
            <v>2014000050033</v>
          </cell>
          <cell r="L4320" t="str">
            <v>MEJORAMIENTO Y REHABILITACIÓN DE LA VÍA TABIO - CHÍA DEL K0+000 AL K1+800</v>
          </cell>
          <cell r="M4320">
            <v>81.83</v>
          </cell>
          <cell r="N4320">
            <v>77.19</v>
          </cell>
          <cell r="O4320" t="str">
            <v>CONTRATADO EN EJECUCIÓN</v>
          </cell>
        </row>
        <row r="4321">
          <cell r="K4321">
            <v>2015000050010</v>
          </cell>
          <cell r="L4321" t="str">
            <v>MEJORAMIENTO DE LA VÍA SAN CAYETANO - COGUA SECTOR K6+670 - K8+366 (K0+000 LOCALIZADO EN EL CASCO URBANO DEL MUNICIPIO DE SAN CAYETANO) CUNDINAMARCA</v>
          </cell>
          <cell r="M4321">
            <v>0</v>
          </cell>
          <cell r="N4321">
            <v>58.21</v>
          </cell>
          <cell r="O4321" t="str">
            <v>CONTRATADO EN EJECUCIÓN</v>
          </cell>
        </row>
        <row r="4322">
          <cell r="K4322">
            <v>2015000050013</v>
          </cell>
          <cell r="L4322" t="str">
            <v>MEJORAMIENTO DE LA VÍA UBAQUE - LOS CEREZOS - CHIPAQUE SECTORES DEL K0+000 AL K2+040 Y DEL K16+000 AL K18+260 (K0+000 LOCALIZADO EN UBAQUE) DEPARTAMENTO DE CUNDINAMARCA</v>
          </cell>
          <cell r="M4322">
            <v>0</v>
          </cell>
          <cell r="N4322">
            <v>0</v>
          </cell>
          <cell r="O4322" t="str">
            <v>CONTRATADO EN EJECUCIÓN</v>
          </cell>
        </row>
        <row r="4323">
          <cell r="K4323">
            <v>2015000050025</v>
          </cell>
          <cell r="L4323" t="str">
            <v>MEJORAMIENTO Y PAVIMENTACIÓN DE LA TRONCAL DEL CARBÓN SECTOR K0+000 AL K2+860 (K0+000 LOCALIZADO EN TIERRA NEGRA, MUNICIPIO DE TAUSA), DEPARTAMENTO DE CUNDINAMARCA</v>
          </cell>
          <cell r="M4323">
            <v>52.08</v>
          </cell>
          <cell r="N4323">
            <v>32.340000000000003</v>
          </cell>
          <cell r="O4323" t="str">
            <v>CONTRATADO EN EJECUCIÓN</v>
          </cell>
        </row>
        <row r="4324">
          <cell r="K4324">
            <v>2015000050041</v>
          </cell>
          <cell r="L4324" t="str">
            <v>MEJORAMIENTO DE LA VÍA UBALA - PALOMAS - MAMBITA - MEDINA (K0+000 UBICADO EN EL SITIO PROFESIONALES MUNICIPIO DE UBALÁ, DEPARTAMENTO DE CUNDINAMARCA</v>
          </cell>
          <cell r="M4324">
            <v>29.63</v>
          </cell>
          <cell r="N4324">
            <v>45.68</v>
          </cell>
          <cell r="O4324" t="str">
            <v>CONTRATADO EN EJECUCIÓN</v>
          </cell>
        </row>
        <row r="4325">
          <cell r="K4325">
            <v>2014000050048</v>
          </cell>
          <cell r="L4325" t="str">
            <v>MEJORAMIENTO Y PAVIMENTACIÓN DE LA VIA VILLETA-PANTANILLO-CORREDOR CHUGUACAL -CAMBAO DEL K0+360 AL K1+060 VILLETA, CUNDINAMARCA, CENTRO ORIENTE</v>
          </cell>
          <cell r="M4325">
            <v>76.290000000000006</v>
          </cell>
          <cell r="N4325">
            <v>68.22</v>
          </cell>
          <cell r="O4325" t="str">
            <v>CONTRATADO EN EJECUCIÓN</v>
          </cell>
        </row>
        <row r="4326">
          <cell r="K4326">
            <v>2012000050026</v>
          </cell>
          <cell r="L4326" t="str">
            <v>MEJORAMIENTO DE LA VÌA COGUA-SAN CAYETANO (SECTOR LAS MARGARITAS K8+300 SECTOR LAS MARGARITAS HASTA K10+300) CON K0+00 EN COGUA DEPARTAMENTO DE CUNDINAMARCA</v>
          </cell>
          <cell r="M4326">
            <v>100</v>
          </cell>
          <cell r="N4326">
            <v>100</v>
          </cell>
          <cell r="O4326" t="str">
            <v>TERMINADO</v>
          </cell>
        </row>
        <row r="4327">
          <cell r="K4327">
            <v>2013000050048</v>
          </cell>
          <cell r="L4327" t="str">
            <v>MEJORAMIENTO Y PAVIMENTACIÓN DE LA VÍA AJOVER-SANTA CRUZ EN 2 KILÓMETROS, MUNICIPIO DE MADRID, CUNDINAMARCA</v>
          </cell>
          <cell r="M4327">
            <v>66.5</v>
          </cell>
          <cell r="N4327">
            <v>71.569999999999993</v>
          </cell>
          <cell r="O4327" t="str">
            <v>CONTRATADO EN EJECUCIÓN</v>
          </cell>
        </row>
        <row r="4328">
          <cell r="K4328">
            <v>2012000050039</v>
          </cell>
          <cell r="L4328" t="str">
            <v>MEJORAMIENTO DE LA VIA CALLE 23 ENTRE CRA 3 Y 9B EN MOSQUERA - CLL 7 ENTRE CRA 13 Y 24 EN FUNZA, DEPARTAMENTO DE CUNDINAMARCA</v>
          </cell>
          <cell r="M4328">
            <v>100</v>
          </cell>
          <cell r="N4328">
            <v>99.11</v>
          </cell>
          <cell r="O4328" t="str">
            <v>TERMINADO</v>
          </cell>
        </row>
        <row r="4329">
          <cell r="K4329">
            <v>2012000050044</v>
          </cell>
          <cell r="L4329" t="str">
            <v>REHABILITACIÓN Y MEJORAMIENTO DE LA VIA PARALELA ( TRANSVERSAL 8 Y CARRERA 7) ENTRE CARRERA 13 CON AUTOPISTA SUR BARRIO LA DESPENSA, HASTA LA CALLE 27 DEL CENTRO DEL MUNICIPIO DE SOACHA CUNDINAMARCA (TRAMO N° 1 - K0+000 HASTA K0+262)</v>
          </cell>
          <cell r="M4329">
            <v>100</v>
          </cell>
          <cell r="N4329">
            <v>19.77</v>
          </cell>
          <cell r="O4329" t="str">
            <v>TERMINADO</v>
          </cell>
        </row>
        <row r="4330">
          <cell r="K4330">
            <v>2013252450001</v>
          </cell>
          <cell r="L4330" t="str">
            <v>ASISTENCIA INTEGRAL DEL ADULTO MAYOR MEDIANTE EL APOYO ALIMENTARIO EN EL MUNICIPIO DE EL COLEGIO, CUNDINAMARCA, CENTRO ORIENTE</v>
          </cell>
          <cell r="M4330">
            <v>100</v>
          </cell>
          <cell r="N4330">
            <v>100</v>
          </cell>
          <cell r="O4330" t="str">
            <v>PARA CIERRE</v>
          </cell>
        </row>
        <row r="4331">
          <cell r="K4331">
            <v>2013252450002</v>
          </cell>
          <cell r="L4331" t="str">
            <v>FORTALECIMIENTO AL SISTEMA EDUCATIVO MEDIANTE LA AMPLIACION DE COBERTURA DEL REFUERZO NUTRICIONAL EN LOS PLANTELES EDUCATIVOS DE EL COLEGIO, CUNDINAMARCA, CENTRO ORIENTE</v>
          </cell>
          <cell r="M4331">
            <v>100</v>
          </cell>
          <cell r="N4331">
            <v>99.29</v>
          </cell>
          <cell r="O4331" t="str">
            <v>TERMINADO</v>
          </cell>
        </row>
        <row r="4332">
          <cell r="K4332">
            <v>2013252450003</v>
          </cell>
          <cell r="L4332" t="str">
            <v>FORTALECIMIENTO AL SISTEMA EDUCATIVO MEDIANTE LA IMPLEMENTACION DEL TRANSPORTE ESCOLAR MUNICIPIO EL COLEGIO, CUNDINAMARCA, CENTRO ORIENTE</v>
          </cell>
          <cell r="M4332">
            <v>100</v>
          </cell>
          <cell r="N4332">
            <v>77.59</v>
          </cell>
          <cell r="O4332" t="str">
            <v>TERMINADO</v>
          </cell>
        </row>
        <row r="4333">
          <cell r="K4333">
            <v>2014252450001</v>
          </cell>
          <cell r="L4333" t="str">
            <v>MEJORAMIENTO DE VIVIENDA MUNICIPIO DE EL COLEGIO, CUNDINAMARCA, CENTRO ORIENTE</v>
          </cell>
          <cell r="M4333">
            <v>100</v>
          </cell>
          <cell r="N4333">
            <v>71.569999999999993</v>
          </cell>
          <cell r="O4333" t="str">
            <v>TERMINADO</v>
          </cell>
        </row>
        <row r="4334">
          <cell r="K4334">
            <v>2014252450002</v>
          </cell>
          <cell r="L4334" t="str">
            <v>CONSTRUCCIÓN DE PAVIMENTO FLEXIBLE Y REPOSICIÓN DE ALCANTARILLADO EN LA CALLE 4 ENTRE CARRERA 4 Y 8 MUNICIPIO EL COLEGIO, CUNDINAMARCA, CENTRO ORIENTE</v>
          </cell>
          <cell r="M4334">
            <v>100</v>
          </cell>
          <cell r="N4334">
            <v>100</v>
          </cell>
          <cell r="O4334" t="str">
            <v>PARA CIERRE</v>
          </cell>
        </row>
        <row r="4335">
          <cell r="K4335">
            <v>2014252450003</v>
          </cell>
          <cell r="L4335" t="str">
            <v>CONSTRUCCIÓN PAVIMENTO RIGIDO Y REPOSICIÓN ALCANTARILLADO VIA INTERSECCION CL6A  HASTA LA CRA2E URBANIZACION SANTA SOFIA MUNICIPIO DE EL COLEGIO, CUNDINAMARCA, CENTRO ORIENTE</v>
          </cell>
          <cell r="M4335">
            <v>100</v>
          </cell>
          <cell r="N4335">
            <v>100</v>
          </cell>
          <cell r="O4335" t="str">
            <v>TERMINADO</v>
          </cell>
        </row>
        <row r="4336">
          <cell r="K4336">
            <v>2015252580004</v>
          </cell>
          <cell r="L4336" t="str">
            <v>MEJORAMIENTO DE 120 COCINAS EN LA ZONA RURAL DEL MUNICIPIO DE EL PEÑON, CUNDINAMARCA, CENTRO ORIENTE</v>
          </cell>
          <cell r="M4336">
            <v>100</v>
          </cell>
          <cell r="N4336">
            <v>100</v>
          </cell>
          <cell r="O4336" t="str">
            <v>CERRADO</v>
          </cell>
        </row>
        <row r="4337">
          <cell r="K4337">
            <v>2015252580005</v>
          </cell>
          <cell r="L4337" t="str">
            <v>ESTUDIO Y DISEÑO PARA EL MEJORAMIENTO Y COSTRUCCION DE VIAS URBANAS EL PEÑON, CUNDINAMARCA, CENTRO ORIENTE</v>
          </cell>
          <cell r="M4337">
            <v>100</v>
          </cell>
          <cell r="N4337">
            <v>99.92</v>
          </cell>
          <cell r="O4337" t="str">
            <v>CERRADO</v>
          </cell>
        </row>
        <row r="4338">
          <cell r="K4338">
            <v>2015252580006</v>
          </cell>
          <cell r="L4338" t="str">
            <v>MEJORAMIENTO DE LA RED VIAL URBANA DEL MUNICIPIO DE EL PEÑON, CUNDINAMARCA,</v>
          </cell>
          <cell r="M4338">
            <v>100</v>
          </cell>
          <cell r="N4338">
            <v>99.94</v>
          </cell>
          <cell r="O4338" t="str">
            <v>CERRADO</v>
          </cell>
        </row>
        <row r="4339">
          <cell r="K4339">
            <v>2014252600001</v>
          </cell>
          <cell r="L4339" t="str">
            <v>REPOSICIÓN DE INFRAESTRUCTURA DEL CENTRO DE SALUD MUNICIPIO EL ROSAL, CUNDINAMARCA.</v>
          </cell>
          <cell r="M4339">
            <v>4.93</v>
          </cell>
          <cell r="N4339">
            <v>18.350000000000001</v>
          </cell>
          <cell r="O4339" t="str">
            <v>CONTRATADO EN EJECUCIÓN</v>
          </cell>
        </row>
        <row r="4340">
          <cell r="K4340">
            <v>2015252600001</v>
          </cell>
          <cell r="L4340" t="str">
            <v>MEJORAMIENTO DE VIAS URBANAS EN EL BARRIO BOCHICA - SECTOR ROSALES. EL ROSAL, CUNDINAMARCA, CENTRO ORIENTE</v>
          </cell>
          <cell r="M4340">
            <v>0</v>
          </cell>
          <cell r="N4340">
            <v>0</v>
          </cell>
          <cell r="O4340" t="str">
            <v>EN PROCESO DE CONTRATACIÓN</v>
          </cell>
        </row>
        <row r="4341">
          <cell r="K4341">
            <v>2013252790001</v>
          </cell>
          <cell r="L4341" t="str">
            <v>PARTICIPACION COMUNITARIA EN CULTURA, RECREACION Y DEPORTE EN EL MUNICIPIO DE FOMEQUE CUNDINAMARCA</v>
          </cell>
          <cell r="M4341">
            <v>98.36</v>
          </cell>
          <cell r="N4341">
            <v>99.86</v>
          </cell>
          <cell r="O4341" t="str">
            <v>CONTRATADO EN EJECUCIÓN</v>
          </cell>
        </row>
        <row r="4342">
          <cell r="K4342">
            <v>2015252790001</v>
          </cell>
          <cell r="L4342" t="str">
            <v>MEJORAMIENTO Y ADECUACION CENTRO VIDA MUNICIPIO DE FOMEQUE, CUNDINAMARCA</v>
          </cell>
          <cell r="M4342">
            <v>100</v>
          </cell>
          <cell r="N4342">
            <v>88.8</v>
          </cell>
          <cell r="O4342" t="str">
            <v>TERMINADO</v>
          </cell>
        </row>
        <row r="4343">
          <cell r="K4343">
            <v>2015252790002</v>
          </cell>
          <cell r="L4343" t="str">
            <v>CONSTRUCCIÓN CUBIERTA POLIDEPORTIVO POLITECNICO MUNICIPIO DE FOMEQUE, CUNDINAMARCA</v>
          </cell>
          <cell r="M4343">
            <v>100</v>
          </cell>
          <cell r="N4343">
            <v>100</v>
          </cell>
          <cell r="O4343" t="str">
            <v>PARA CIERRE</v>
          </cell>
        </row>
        <row r="4344">
          <cell r="K4344">
            <v>2013252810001</v>
          </cell>
          <cell r="L4344" t="str">
            <v>REPARACIÓN , CONSTRUCCION Y PAVIMENTACION DE ANDENES Y CALLES URBANAS EN EL MUNICIPIO DE FOSCA, CUNDINAMARCA</v>
          </cell>
          <cell r="M4344">
            <v>100</v>
          </cell>
          <cell r="N4344">
            <v>99.51</v>
          </cell>
          <cell r="O4344" t="str">
            <v>PARA CIERRE</v>
          </cell>
        </row>
        <row r="4345">
          <cell r="K4345">
            <v>2013252810002</v>
          </cell>
          <cell r="L4345" t="str">
            <v>REHABILITACIÓN Y PAVIMENTACIÓN EN CONCRETO RIGIDO DE LA CALLE 3A ENTRE CARRERA 2A Y CARRERA 5A. SALIDA A GUTIÉRREZ DEL MUNICIPIO DE FOSCA CUNDINAMARCA</v>
          </cell>
          <cell r="M4345">
            <v>100</v>
          </cell>
          <cell r="N4345">
            <v>99.92</v>
          </cell>
          <cell r="O4345" t="str">
            <v>TERMINADO</v>
          </cell>
        </row>
        <row r="4346">
          <cell r="K4346">
            <v>2015252810001</v>
          </cell>
          <cell r="L4346" t="str">
            <v>CONSTRUCCIÓN DE PLACAS HUELLAS EN LAS VÍAS TERCIARIAS VEREDA SAN ISIDRO, SECTOR CURVA IGNACIO CASTRO Y SALIDA A SAN MANUEL SUBIDA, SECTOR CASA RAMON HERNANDEZ - LA CHORRERA - DEL MUNICIPIO DE FOSCA, CUNDINAMARCA</v>
          </cell>
          <cell r="M4346">
            <v>100</v>
          </cell>
          <cell r="N4346">
            <v>89.39</v>
          </cell>
          <cell r="O4346" t="str">
            <v>TERMINADO</v>
          </cell>
        </row>
        <row r="4347">
          <cell r="K4347">
            <v>2013252880001</v>
          </cell>
          <cell r="L4347" t="str">
            <v>CONSTRUCCION ACUEDUCTO EN LA VEREDA CHINZAQUE DEL MUNCIIPIO DE FUQUENE CUNDINAMARCA</v>
          </cell>
          <cell r="M4347">
            <v>100</v>
          </cell>
          <cell r="N4347">
            <v>100</v>
          </cell>
          <cell r="O4347" t="str">
            <v>TERMINADO</v>
          </cell>
        </row>
        <row r="4348">
          <cell r="K4348">
            <v>2013252930003</v>
          </cell>
          <cell r="L4348" t="str">
            <v>CONSTRUCCIÓN VIVIENDA DE INTERES SOCIAL URBANA  EN EL MUNICIPIO DE GACHALA, CUNDINAMARCA, CENTRO ORIENTE</v>
          </cell>
          <cell r="M4348">
            <v>100</v>
          </cell>
          <cell r="N4348">
            <v>93.91</v>
          </cell>
          <cell r="O4348" t="str">
            <v>TERMINADO</v>
          </cell>
        </row>
        <row r="4349">
          <cell r="K4349">
            <v>2014252930001</v>
          </cell>
          <cell r="L4349" t="str">
            <v>MEJORAMIENTO DE VIVIENDA GACHALA, CUNDINAMARCA, CENTRO ORIENTE</v>
          </cell>
          <cell r="M4349">
            <v>100</v>
          </cell>
          <cell r="N4349">
            <v>32.840000000000003</v>
          </cell>
          <cell r="O4349" t="str">
            <v>TERMINADO</v>
          </cell>
        </row>
        <row r="4350">
          <cell r="K4350">
            <v>2015252930001</v>
          </cell>
          <cell r="L4350" t="str">
            <v>CONSTRUCCIÓN PLACA HUELLAS EN LA VIA TERCIARIA CASCO URBANO - EL ESCOBAL - ALTO DE GUACAMAYAS - CENTRO POBLADO DE LA INSPECCION DE RIONEGRO - CHINCHORRO DEL MUNICIPIO DE GACHALA - CUNDINAMARCA</v>
          </cell>
          <cell r="M4350">
            <v>100</v>
          </cell>
          <cell r="N4350">
            <v>91.64</v>
          </cell>
          <cell r="O4350" t="str">
            <v>TERMINADO</v>
          </cell>
        </row>
        <row r="4351">
          <cell r="K4351">
            <v>2013252950001</v>
          </cell>
          <cell r="L4351" t="str">
            <v>CONSTRUCCIÓN PARQUE BIOSALUDABLE Y PISTA DE PATINAJE EN EL MUNICIPIO DE GACHANCIPÁ, CUNDINAMARCA, CENTRO ORIENTE</v>
          </cell>
          <cell r="M4351">
            <v>100</v>
          </cell>
          <cell r="N4351">
            <v>100</v>
          </cell>
          <cell r="O4351" t="str">
            <v>CERRADO</v>
          </cell>
        </row>
        <row r="4352">
          <cell r="K4352">
            <v>2013252970001</v>
          </cell>
          <cell r="L4352" t="str">
            <v>MEJORAMIENTO DE VIVIENDA - CONSTRUCCIÓN DE COCINAS EN EL ÁREA RURAL GACHETÁ, CUNDINAMARCA, CENTRO ORIENTE</v>
          </cell>
          <cell r="M4352">
            <v>100</v>
          </cell>
          <cell r="N4352">
            <v>85.76</v>
          </cell>
          <cell r="O4352" t="str">
            <v>PARA CIERRE</v>
          </cell>
        </row>
        <row r="4353">
          <cell r="K4353">
            <v>2014252970001</v>
          </cell>
          <cell r="L4353" t="str">
            <v>MEJORAMIENTO CARRERA 5 ENTRE LAS CALLES 3 Y 7, DEL MUNICIPIO DE GACHETÁ, CUNDINAMARCA,</v>
          </cell>
          <cell r="M4353">
            <v>86.09</v>
          </cell>
          <cell r="N4353">
            <v>40.28</v>
          </cell>
          <cell r="O4353" t="str">
            <v>CONTRATADO EN EJECUCIÓN</v>
          </cell>
        </row>
        <row r="4354">
          <cell r="K4354">
            <v>2015252970001</v>
          </cell>
          <cell r="L4354" t="str">
            <v>ADECUACIÓN DE INFRAESTRUCTURA, SUMINISTRO E INSTALACIÓN DE PARQUES INFANTILES EN EL  ÁREA URBANA, MUNICIPIO GACHETÁ, CUNDINAMARCA, CENTRO ORIENTE</v>
          </cell>
          <cell r="M4354">
            <v>100</v>
          </cell>
          <cell r="N4354">
            <v>45</v>
          </cell>
          <cell r="O4354" t="str">
            <v>TERMINADO</v>
          </cell>
        </row>
        <row r="4355">
          <cell r="K4355">
            <v>2015252970002</v>
          </cell>
          <cell r="L4355" t="str">
            <v>IMPLEMENTACIÓN Y MASIFICACIÓN DEL SERVICIO DE GAS COMBUSTIBLE POR REDES PARA EL MUNICIPIO DE GACHETÁ, CUNDINAMARCA</v>
          </cell>
          <cell r="M4355">
            <v>0</v>
          </cell>
          <cell r="N4355">
            <v>12.77</v>
          </cell>
          <cell r="O4355" t="str">
            <v>CONTRATADO EN EJECUCIÓN</v>
          </cell>
        </row>
        <row r="4356">
          <cell r="K4356">
            <v>2014252990001</v>
          </cell>
          <cell r="L4356" t="str">
            <v>CONSTRUCCIÓN DE PLACAS HUELLAS EN LAS VIAS TERCIARIAS: SAN ROQUE-PUENTE TIERRA Y PALENQUE I-PALENQUE II DE ACCESO A LAS VEREDAS DE GUAVIO, PALENQUE I Y PALENQUE II DEL MUNICIPIO DEGAMA, CUNDINAMARCA.</v>
          </cell>
          <cell r="M4356">
            <v>100</v>
          </cell>
          <cell r="N4356">
            <v>100</v>
          </cell>
          <cell r="O4356" t="str">
            <v>PARA CIERRE</v>
          </cell>
        </row>
        <row r="4357">
          <cell r="K4357">
            <v>2015252990002</v>
          </cell>
          <cell r="L4357" t="str">
            <v>ADECUACIÓN DEL ESPACIO PÚBLICO URBANIZACIÓN LA POLA, MUNICIPIO DE GAMA, CUNDINAMARCA</v>
          </cell>
          <cell r="M4357">
            <v>100</v>
          </cell>
          <cell r="N4357">
            <v>6.54</v>
          </cell>
          <cell r="O4357" t="str">
            <v>TERMINADO</v>
          </cell>
        </row>
        <row r="4358">
          <cell r="K4358">
            <v>2013253120001</v>
          </cell>
          <cell r="L4358" t="str">
            <v>CONSTRUCCIÓN DE UNA PLACA HUELLA EN LA VÍA QUE CONDUCE DE LA VEREDA GUASIMAL A LA VEREDA SANTA HELENA, MUNICIPIO DE GRANADA, CUNDINAMARCA, CENTRO ORIENTE</v>
          </cell>
          <cell r="M4358">
            <v>100</v>
          </cell>
          <cell r="N4358">
            <v>99.8</v>
          </cell>
          <cell r="O4358" t="str">
            <v>CERRADO</v>
          </cell>
        </row>
        <row r="4359">
          <cell r="K4359">
            <v>2014253120001</v>
          </cell>
          <cell r="L4359" t="str">
            <v>CONSTRUCCIÓN DE PLACAS HUELLA EN LA VIA SAN JOSE HASTA EL SECTOR DE SANTA LUCIA EN EL MUNICIPIO DE GRANADA, CUNDINAMARCA, CENTRO ORIENTE</v>
          </cell>
          <cell r="M4359">
            <v>100</v>
          </cell>
          <cell r="N4359">
            <v>96.49</v>
          </cell>
          <cell r="O4359" t="str">
            <v>TERMINADO</v>
          </cell>
        </row>
        <row r="4360">
          <cell r="K4360">
            <v>2015253120001</v>
          </cell>
          <cell r="L4360" t="str">
            <v>CONSTRUCCIÓN DE PLACA HUELLAS EN LA VÍAS QUE CONDUCEN DEL CASCO URBANO A LA VDA GUASIMAL ALTO, SANTAFE Y LA ESCUELA DE SABANETA GRANADA, CUNDINAMARCA.</v>
          </cell>
          <cell r="M4360">
            <v>94.21</v>
          </cell>
          <cell r="N4360">
            <v>94.88</v>
          </cell>
          <cell r="O4360" t="str">
            <v>CONTRATADO EN EJECUCIÓN</v>
          </cell>
        </row>
        <row r="4361">
          <cell r="K4361">
            <v>2012253170001</v>
          </cell>
          <cell r="L4361" t="str">
            <v>CONSTRUCCIÓN PLAZA DE MERCADO - SEGUNDA ETAPA MUNICIPIO DE GUACHETÁ, CUNDINAMARCA, CENTRO ORIENTE</v>
          </cell>
          <cell r="M4361">
            <v>99.91</v>
          </cell>
          <cell r="N4361">
            <v>99.98</v>
          </cell>
          <cell r="O4361" t="str">
            <v>CERRADO</v>
          </cell>
        </row>
        <row r="4362">
          <cell r="K4362">
            <v>2012253170002</v>
          </cell>
          <cell r="L4362" t="str">
            <v>DISEÑO Y ESTUDIOS DE LA VIA GUACHETA - LA BALSA GUACHETÁ, CUNDINAMARCA, CENTRO ORIENTE</v>
          </cell>
          <cell r="M4362">
            <v>100</v>
          </cell>
          <cell r="N4362">
            <v>100</v>
          </cell>
          <cell r="O4362" t="str">
            <v>CERRADO</v>
          </cell>
        </row>
        <row r="4363">
          <cell r="K4363">
            <v>2014253170003</v>
          </cell>
          <cell r="L4363" t="str">
            <v>CONSTRUCCIÓN PLACA HUELLA VEREDA TICHA, FALDA DE MOLINO, PEÑAS, TAGUA, PUEBLO VIEJO, PUNTA GRANDE, FRONTERA, NENGUA Y VEREDA MIÑA DEL MUNICIPIO DE GUACHETÁ, CUNDINAMARCA.</v>
          </cell>
          <cell r="M4363">
            <v>100</v>
          </cell>
          <cell r="N4363">
            <v>99.98</v>
          </cell>
          <cell r="O4363" t="str">
            <v>CERRADO</v>
          </cell>
        </row>
        <row r="4364">
          <cell r="K4364">
            <v>2014253170004</v>
          </cell>
          <cell r="L4364" t="str">
            <v>INSTALACIÓN DE CONEXIONES DE GAS NATURAL A 96 APARTAMENTOS VIP PARA USUARIOS DEL PROYECTO SOL NACIENTE ENMARCADO EN LAS CIEN MIL VIVIENDAS  GRATIS DEL MUNICIPIO DE GUACHETÁ</v>
          </cell>
          <cell r="M4364">
            <v>100</v>
          </cell>
          <cell r="N4364">
            <v>100</v>
          </cell>
          <cell r="O4364" t="str">
            <v>CERRADO</v>
          </cell>
        </row>
        <row r="4365">
          <cell r="K4365">
            <v>2014253170005</v>
          </cell>
          <cell r="L4365" t="str">
            <v>MEJORAMIENTO DE VIVIENDA GUACHETÁ, CUNDINAMARCA, CENTRO ORIENTE</v>
          </cell>
          <cell r="M4365">
            <v>100</v>
          </cell>
          <cell r="N4365">
            <v>99.95</v>
          </cell>
          <cell r="O4365" t="str">
            <v>PARA CIERRE</v>
          </cell>
        </row>
        <row r="4366">
          <cell r="K4366">
            <v>2015253170001</v>
          </cell>
          <cell r="L4366" t="str">
            <v>CONSTRUCCIÓN DE PLACA HUELLA VEREDA PUEBLO VIEJO MUNICIPIO DE GUACHETÁ, CUNDINAMARCA.</v>
          </cell>
          <cell r="M4366">
            <v>99.91</v>
          </cell>
          <cell r="N4366">
            <v>99.7</v>
          </cell>
          <cell r="O4366" t="str">
            <v>TERMINADO</v>
          </cell>
        </row>
        <row r="4367">
          <cell r="K4367">
            <v>2015253170002</v>
          </cell>
          <cell r="L4367" t="str">
            <v>CONSTRUCCIÓN DE PLACA HUELLA EN VEREDAS DE PUNTA GRANDE Y VEREDA MONRROY DEL MUNICIPIO DE GUACHETÁ, CUNDINAMARCA.</v>
          </cell>
          <cell r="M4367">
            <v>100</v>
          </cell>
          <cell r="N4367">
            <v>99.74</v>
          </cell>
          <cell r="O4367" t="str">
            <v>CERRADO</v>
          </cell>
        </row>
        <row r="4368">
          <cell r="K4368">
            <v>2013253200002</v>
          </cell>
          <cell r="L4368" t="str">
            <v>CONSTRUCCIÓN ZONA DE ATENCION PUBLICO HOSPITAL SAN JOSE GUADUAS, CUNDINAMARCA, CENTRO ORIENTE</v>
          </cell>
          <cell r="M4368">
            <v>100</v>
          </cell>
          <cell r="N4368">
            <v>97.95</v>
          </cell>
          <cell r="O4368" t="str">
            <v>TERMINADO</v>
          </cell>
        </row>
        <row r="4369">
          <cell r="K4369">
            <v>2013253200006</v>
          </cell>
          <cell r="L4369" t="str">
            <v>CONSTRUCCIÓN SEGUNDA FASE DEL JARDIN INFANTIL DE CORREGIMIENTO DE PUERTO BOGOTA CENTRO ORIENTE, CUNDINAMARCA, GUADUAS</v>
          </cell>
          <cell r="M4369">
            <v>100</v>
          </cell>
          <cell r="N4369">
            <v>97.71</v>
          </cell>
          <cell r="O4369" t="str">
            <v>TERMINADO</v>
          </cell>
        </row>
        <row r="4370">
          <cell r="K4370">
            <v>2013253200007</v>
          </cell>
          <cell r="L4370" t="str">
            <v>CONSTRUCCIÓN PLAN DE VIVIENDA VIS CORREGIMIENTO DE LA PAZ GUADUAS, CUNDINAMARCA, CENTRO ORIENTE</v>
          </cell>
          <cell r="M4370">
            <v>100</v>
          </cell>
          <cell r="N4370">
            <v>99.54</v>
          </cell>
          <cell r="O4370" t="str">
            <v>TERMINADO</v>
          </cell>
        </row>
        <row r="4371">
          <cell r="K4371">
            <v>2014253200003</v>
          </cell>
          <cell r="L4371" t="str">
            <v>ACTUALIZACIÓN Y REVISIÓN DEL PBOT GUADUAS, CUNDINAMARCA, CENTRO ORIENTE</v>
          </cell>
          <cell r="M4371">
            <v>41.72</v>
          </cell>
          <cell r="N4371">
            <v>39.340000000000003</v>
          </cell>
          <cell r="O4371" t="str">
            <v>CONTRATADO EN EJECUCIÓN</v>
          </cell>
        </row>
        <row r="4372">
          <cell r="K4372">
            <v>2014253200004</v>
          </cell>
          <cell r="L4372" t="str">
            <v>MEJORAMIENTO Y MANTENIMIENTO DE LA RED VIAL SECUNDARIA Y TERCIARIA GUADUAS, CUNDINAMARCA, CENTRO ORIENTE</v>
          </cell>
          <cell r="M4372">
            <v>100</v>
          </cell>
          <cell r="N4372">
            <v>99.73</v>
          </cell>
          <cell r="O4372" t="str">
            <v>PARA CIERRE</v>
          </cell>
        </row>
        <row r="4373">
          <cell r="K4373">
            <v>2015253200001</v>
          </cell>
          <cell r="L4373" t="str">
            <v>MEJORAMIENTO DE LA RED VÍAL URBANA, CENTRO POBLADO DE PUERTO BOGOTÁ, LA PAZ E INSPECCIÓN GUADERO MEDIANTE PAVIMENTACIÓN EN CONCRETO RIGIDO GUADUAS, CUNDINAMARCA, CENTRO ORIENTE</v>
          </cell>
          <cell r="M4373">
            <v>0</v>
          </cell>
          <cell r="N4373">
            <v>0</v>
          </cell>
          <cell r="O4373" t="str">
            <v>SIN CONTRATAR</v>
          </cell>
        </row>
        <row r="4374">
          <cell r="K4374">
            <v>2012253220001</v>
          </cell>
          <cell r="L4374" t="str">
            <v>ADQUISICIÓN E INSTALACIÓN DE SISTEMA DE TRATAMIENTO DE AGUAS RESIDUALES Y OBRAS COMPLEMENTARIAS EN LA I.E.D. EL CARMEN SEDE EL CARMEN</v>
          </cell>
          <cell r="M4374">
            <v>100</v>
          </cell>
          <cell r="N4374">
            <v>100</v>
          </cell>
          <cell r="O4374" t="str">
            <v>CERRADO</v>
          </cell>
        </row>
        <row r="4375">
          <cell r="K4375">
            <v>2013253220002</v>
          </cell>
          <cell r="L4375" t="str">
            <v>CONSTRUCCIÓN CERRAMIENTO INSTITUCIÓN EDUCATIVA DEPARTAMENTAL TÉCNICO COMERCIAL MARIANO OSPINA RODRÍGUEZ GUASCA, CUNDINAMARCA,  CENTRO ORIENTE,</v>
          </cell>
          <cell r="M4375">
            <v>100</v>
          </cell>
          <cell r="N4375">
            <v>100</v>
          </cell>
          <cell r="O4375" t="str">
            <v>CERRADO</v>
          </cell>
        </row>
        <row r="4376">
          <cell r="K4376">
            <v>2014253220001</v>
          </cell>
          <cell r="L4376" t="str">
            <v>AMPLIACIÓN Y MEJORAMIENTO DEL PALACIO MUNICIPAL DEL MUNICIPIO DE GUASCA, CUNDINAMARCA</v>
          </cell>
          <cell r="M4376">
            <v>83.37</v>
          </cell>
          <cell r="N4376">
            <v>83.44</v>
          </cell>
          <cell r="O4376" t="str">
            <v>CONTRATADO EN EJECUCIÓN</v>
          </cell>
        </row>
        <row r="4377">
          <cell r="K4377">
            <v>2014253240001</v>
          </cell>
          <cell r="L4377" t="str">
            <v>MEJORAMIENTO DE LA INFRAESTRUCTURA DE LA BIBLIOTECA MUNICIPAL EN EL MUNICIPIO DE GUATAQUÍ, CUNDINAMARCA</v>
          </cell>
          <cell r="M4377">
            <v>100</v>
          </cell>
          <cell r="N4377">
            <v>0</v>
          </cell>
          <cell r="O4377" t="str">
            <v>TERMINADO</v>
          </cell>
        </row>
        <row r="4378">
          <cell r="K4378">
            <v>2013253260001</v>
          </cell>
          <cell r="L4378" t="str">
            <v>CONSTRUCCIÓN DE PAVIMENTO EN PIEDRA EN LA CALLE OCTAVA, PARA MEJORAR LAS CONDICIONES DE ACCESO AL CASCO URBANO Y ÁREAS DE EXPANSIÓN GUATAVITA, CUNDINAMARCA, CENTRO ORIENTE</v>
          </cell>
          <cell r="M4378">
            <v>100</v>
          </cell>
          <cell r="N4378">
            <v>99.37</v>
          </cell>
          <cell r="O4378" t="str">
            <v>CERRADO</v>
          </cell>
        </row>
        <row r="4379">
          <cell r="K4379">
            <v>2014253260001</v>
          </cell>
          <cell r="L4379" t="str">
            <v>MEJORAMIENTO DE LA RED VIAL Y DE ALCANTARILLADO ENTRE LA CARRERA 5A Y 10A, DE LA CALLE OCTAVA DEL CASCO URBANO DEL MUNICIPIO DE GUATAVITA, CUNDINAMARCA</v>
          </cell>
          <cell r="M4379">
            <v>100</v>
          </cell>
          <cell r="N4379">
            <v>99.7</v>
          </cell>
          <cell r="O4379" t="str">
            <v>CERRADO</v>
          </cell>
        </row>
        <row r="4380">
          <cell r="K4380">
            <v>2014253280001</v>
          </cell>
          <cell r="L4380" t="str">
            <v>CONSTRUCCIÓN DE 25 VIVIENDAS RURALES DISPERSAS DEL MUNICIPIO DE GUAYABAL DE SIQUIMA CUNDINAMARCA</v>
          </cell>
          <cell r="M4380">
            <v>100</v>
          </cell>
          <cell r="N4380">
            <v>99.98</v>
          </cell>
          <cell r="O4380" t="str">
            <v>CERRADO</v>
          </cell>
        </row>
        <row r="4381">
          <cell r="K4381">
            <v>2013253350001</v>
          </cell>
          <cell r="L4381" t="str">
            <v>CONSTRUCCIÓN DE LA CUBIERTA Y MEJORAMIENTO DEL POLIDEPORTIVO DE LA VEREDA MONTERREDONDO EN EL MUNICIPIO DE GUAYABETAL, CUNDINAMARCA, CENTRO ORIENTE</v>
          </cell>
          <cell r="M4381">
            <v>100</v>
          </cell>
          <cell r="N4381">
            <v>99.94</v>
          </cell>
          <cell r="O4381" t="str">
            <v>CERRADO</v>
          </cell>
        </row>
        <row r="4382">
          <cell r="K4382">
            <v>2013253350002</v>
          </cell>
          <cell r="L4382" t="str">
            <v>CONSTRUCCIÓN PLACA HUELLAS SECTOR PERDICES Y VEREDA MONTERREDONDO SECTOR BARRIO NUEVO DEL MUNICIPIO DE GUAYABETAL CUNDINAMARCA</v>
          </cell>
          <cell r="M4382">
            <v>100</v>
          </cell>
          <cell r="N4382">
            <v>62.11</v>
          </cell>
          <cell r="O4382" t="str">
            <v>TERMINADO</v>
          </cell>
        </row>
        <row r="4383">
          <cell r="K4383">
            <v>2014253350001</v>
          </cell>
          <cell r="L4383" t="str">
            <v>ESTUDIOS Y DISEÑOS PARA LA CONSTRUCCIÓN DE PLACA HUELLAS ENTRE RIOS CHIPAQUE, ESPINAL, SAN MARCOS, LA PALMA, JABONERA, MONTERREDO MONTERREDONDO, LA MESETA, SOBRETANA HACÍA EL CALBARIO EN EL MUNICIPIO DE GUAYABETAL CUNDINAMARCA</v>
          </cell>
          <cell r="M4383">
            <v>100</v>
          </cell>
          <cell r="N4383">
            <v>85.29</v>
          </cell>
          <cell r="O4383" t="str">
            <v>CERRADO</v>
          </cell>
        </row>
        <row r="4384">
          <cell r="K4384">
            <v>2015253350001</v>
          </cell>
          <cell r="L4384" t="str">
            <v>MEJORAMIENTO DE LA VIA BARRIO ENTRE RIOS EN EL MUNICIPIO DE GUAYABETAL, CUNDINAMARCA</v>
          </cell>
          <cell r="M4384">
            <v>100</v>
          </cell>
          <cell r="N4384">
            <v>90.57</v>
          </cell>
          <cell r="O4384" t="str">
            <v>TERMINADO</v>
          </cell>
        </row>
        <row r="4385">
          <cell r="K4385">
            <v>2015253350002</v>
          </cell>
          <cell r="L4385" t="str">
            <v>CONSTRUCCIÓN DE LA CASA CULTURAL DEL MUNICIPIO DE GUAYABETAL, CUNDINAMARCA.</v>
          </cell>
          <cell r="M4385">
            <v>0</v>
          </cell>
          <cell r="N4385">
            <v>93.45</v>
          </cell>
          <cell r="O4385" t="str">
            <v>CONTRATADO EN EJECUCIÓN</v>
          </cell>
        </row>
        <row r="4386">
          <cell r="K4386">
            <v>2014253350002</v>
          </cell>
          <cell r="L4386" t="str">
            <v>ESTUDIOS Y DISEÑOS DE ANDENES PEATONALES EN EL AREA URBANA Y BARRIO NUEVO DE MONTERREDONDO PARA MEJORAR EL ACCESO A LOS BIENES DE USO PÚBLICO EN EL MUNICIPIO DE GUAYABETAL CUNDINAMARCA</v>
          </cell>
          <cell r="M4386">
            <v>0</v>
          </cell>
          <cell r="N4386">
            <v>0</v>
          </cell>
          <cell r="O4386" t="str">
            <v>SIN MIGRAR</v>
          </cell>
        </row>
        <row r="4387">
          <cell r="K4387">
            <v>2013253390001</v>
          </cell>
          <cell r="L4387" t="str">
            <v>REHABILITACIÓN , MANTENIMIENTO Y REPAVIMENTACION DE LA VIA URBANO LA CONCEPCION EN EL MUNICIPIO DE GUTIÉRREZ, CUNDINAMARCA</v>
          </cell>
          <cell r="M4387">
            <v>100</v>
          </cell>
          <cell r="N4387">
            <v>77.78</v>
          </cell>
          <cell r="O4387" t="str">
            <v>TERMINADO</v>
          </cell>
        </row>
        <row r="4388">
          <cell r="K4388">
            <v>2014253390001</v>
          </cell>
          <cell r="L4388" t="str">
            <v>MEJORAMIENTO DE VIVIENDA GUTIÉRREZ, CUNDINAMARCA, CENTRO ORIENTE</v>
          </cell>
          <cell r="M4388">
            <v>57.5</v>
          </cell>
          <cell r="N4388">
            <v>28.68</v>
          </cell>
          <cell r="O4388" t="str">
            <v>CONTRATADO EN EJECUCIÓN</v>
          </cell>
        </row>
        <row r="4389">
          <cell r="K4389">
            <v>2015253390001</v>
          </cell>
          <cell r="L4389" t="str">
            <v>MEJORAMIENTO DE 62 VIVIENDAS (PROGRAMA MEJORAMIENTO PISOS ANTIBACTERIALES, COCINAS PRIORITARIAS Y UNIDADES HABITACIONALES) ZONA RURAL Y URBANA DEL MUNICIPIO DE GUTIERREZ, CUNDINAMARCA 2015</v>
          </cell>
          <cell r="M4389">
            <v>24.28</v>
          </cell>
          <cell r="N4389">
            <v>20.83</v>
          </cell>
          <cell r="O4389" t="str">
            <v>CONTRATADO EN EJECUCIÓN</v>
          </cell>
        </row>
        <row r="4390">
          <cell r="K4390">
            <v>2015253390002</v>
          </cell>
          <cell r="L4390" t="str">
            <v>MEJORAMIENTO DE PUENTES PEATONALES  QUE COMUNICA A LA VEREDA CERINZA - TRAPICHE, VEREDA LA REINA CON LA VEREDA CAÑUELAL, VEREDA CARMEN ABAJO CON EL SECTOR PALMARITO EN EL MUNICIPIO DE  GUTIERREZ, CUNDINAMARCA.</v>
          </cell>
          <cell r="M4390">
            <v>100</v>
          </cell>
          <cell r="N4390">
            <v>93.46</v>
          </cell>
          <cell r="O4390" t="str">
            <v>PARA CIERRE</v>
          </cell>
        </row>
        <row r="4391">
          <cell r="K4391">
            <v>2013253680001</v>
          </cell>
          <cell r="L4391" t="str">
            <v>MEJORAMIENTO DE 43 VIVIENDAS RURALES (CONSTRUCCION DE COCINAS) EN EL MUNICIPIO DE JERUSALÉN DEPARTAMENTO DE CUNDINAMARCA</v>
          </cell>
          <cell r="M4391">
            <v>100</v>
          </cell>
          <cell r="N4391">
            <v>100</v>
          </cell>
          <cell r="O4391" t="str">
            <v>TERMINADO</v>
          </cell>
        </row>
        <row r="4392">
          <cell r="K4392">
            <v>2014253680001</v>
          </cell>
          <cell r="L4392" t="str">
            <v>MEJORAMIENTO DE VIVIENDA EN LA ZONA RURAL DEL MUNICIPIO DE JERUSALÉN, CUNDINAMARCA, CENTRO ORIENTE</v>
          </cell>
          <cell r="M4392">
            <v>100</v>
          </cell>
          <cell r="N4392">
            <v>11.82</v>
          </cell>
          <cell r="O4392" t="str">
            <v>TERMINADO</v>
          </cell>
        </row>
        <row r="4393">
          <cell r="K4393">
            <v>2013253720001</v>
          </cell>
          <cell r="L4393" t="str">
            <v>MEJORAMIENTO DE VIVIENDA RURAL PARA BENEFICIAR 82 FAMILIAS DE BAJOS RECURSOS EN EL MUNICIPIO DE JUNÍN, CUNDINAMARCA.</v>
          </cell>
          <cell r="M4393">
            <v>100</v>
          </cell>
          <cell r="N4393">
            <v>93.65</v>
          </cell>
          <cell r="O4393" t="str">
            <v>TERMINADO</v>
          </cell>
        </row>
        <row r="4394">
          <cell r="K4394">
            <v>2013253720002</v>
          </cell>
          <cell r="L4394" t="str">
            <v>REHABILITACIÓN Y MANTENIMIENTO DE LA MALLA VIAL URBANA EN EL MUNICIPIO DE JUNÍN, CUNDINAMARCA</v>
          </cell>
          <cell r="M4394">
            <v>100</v>
          </cell>
          <cell r="N4394">
            <v>59.26</v>
          </cell>
          <cell r="O4394" t="str">
            <v>TERMINADO</v>
          </cell>
        </row>
        <row r="4395">
          <cell r="K4395">
            <v>2014253720001</v>
          </cell>
          <cell r="L4395" t="str">
            <v>ESTUDIOS Y DISEÑOS PARA LA CONSTRUCCIÓN DE CUBIERTAS EN LA VEREDA EL VALLE, INSPECCIÓN SUEVA, CLARAVAL Y SANTA BÁRBARA EN EL MUNICIPIO DE JUNÍN CUNDINAMARCA</v>
          </cell>
          <cell r="M4395">
            <v>100</v>
          </cell>
          <cell r="N4395">
            <v>85</v>
          </cell>
          <cell r="O4395" t="str">
            <v>TERMINADO</v>
          </cell>
        </row>
        <row r="4396">
          <cell r="K4396">
            <v>2014253720002</v>
          </cell>
          <cell r="L4396" t="str">
            <v>ESTUDIOS Y DISEÑOS PARA LA CONSTRUCCIÓN DE PLACA HUELLAS EN SAN FRANCISCO, CLARAVAL, SAN RAFAEL, CHUSCALES, SAN ANTONIO, SANTA BARBARA, SAN PEDRO, SUEVA Y EL VALLE EN EL MUNICIPIO DE JUNÍN CUNDINAMARCA</v>
          </cell>
          <cell r="M4396">
            <v>100</v>
          </cell>
          <cell r="N4396">
            <v>100</v>
          </cell>
          <cell r="O4396" t="str">
            <v>TERMINADO</v>
          </cell>
        </row>
        <row r="4397">
          <cell r="K4397">
            <v>2014253720003</v>
          </cell>
          <cell r="L4397" t="str">
            <v>CONSTRUCCIÓN CASA DE LA CULTURA EN EL MUNICIPIO DE JUNÍN CUNDINAMARCA</v>
          </cell>
          <cell r="M4397">
            <v>73</v>
          </cell>
          <cell r="N4397">
            <v>80.33</v>
          </cell>
          <cell r="O4397" t="str">
            <v>CONTRATADO EN EJECUCIÓN</v>
          </cell>
        </row>
        <row r="4398">
          <cell r="K4398">
            <v>2012253770001</v>
          </cell>
          <cell r="L4398" t="str">
            <v>CONSTRUCCIÓN DE PLACA HUELLAS EN LAS VIAS SAN JOSÉ LA CONCEPCIÓN, EL TRIUNFO CENTRO Y LA EPIFANIA LOS PINOS CENTRO ORIENTE, CUNDINAMARCA, LA CALERA</v>
          </cell>
          <cell r="M4398">
            <v>100</v>
          </cell>
          <cell r="N4398">
            <v>86.53</v>
          </cell>
          <cell r="O4398" t="str">
            <v>TERMINADO</v>
          </cell>
        </row>
        <row r="4399">
          <cell r="K4399">
            <v>2014253770001</v>
          </cell>
          <cell r="L4399" t="str">
            <v>MEJORAMIENTO PAVIMENTACION DE LA CR 6A ENTRE CLL 10 Y 12, CLL 11 ENTRE CR 6A  Y CR 10, Y CLL 2 CON CR 3ESTE LA CALERA, CUNDINAMARCA, CENTRO ORIENTE</v>
          </cell>
          <cell r="M4399">
            <v>100</v>
          </cell>
          <cell r="N4399">
            <v>100</v>
          </cell>
          <cell r="O4399" t="str">
            <v>TERMINADO</v>
          </cell>
        </row>
        <row r="4400">
          <cell r="K4400">
            <v>2015253770001</v>
          </cell>
          <cell r="L4400" t="str">
            <v>MEJORAMIENTO DE VÍAS ENTRE LA CARRERA 10 ENTRE CALLE 10 Y CALLE 11   Y  CARRERA 10A, CARRERA 10 ENTRE CALLE 9 Y CALLE 7, CARRERA 8 ENTRE CALLE 7  Y LA QUEBRADA LA TOMA,  EN EL MUNICIPIO DE LA CALERA, CUNDINAMARCA</v>
          </cell>
          <cell r="M4400">
            <v>100</v>
          </cell>
          <cell r="N4400">
            <v>100</v>
          </cell>
          <cell r="O4400" t="str">
            <v>TERMINADO</v>
          </cell>
        </row>
        <row r="4401">
          <cell r="K4401">
            <v>2013253860001</v>
          </cell>
          <cell r="L4401" t="str">
            <v>ADECUACIÓN Y PAVIMENTACION VIA PRINCIPAL ENTRADA LA PERLA KRA25 ENTRE CALLE 8 Y 8A Y DESDE LA KRA 25 CON CALLE 9 HACIA HATO NORTE LA MESA, CUNDINAMARCA, CENTRO ORIENTE</v>
          </cell>
          <cell r="M4401">
            <v>100</v>
          </cell>
          <cell r="N4401">
            <v>97.51</v>
          </cell>
          <cell r="O4401" t="str">
            <v>TERMINADO</v>
          </cell>
        </row>
        <row r="4402">
          <cell r="K4402">
            <v>2014253860001</v>
          </cell>
          <cell r="L4402" t="str">
            <v>MEJORAMIENTO Y PAVIMENTACION CALLE8 DESDE LA (Y) A LA KRA 15, KRA 22 ENTRE CALLE 3-4, Y KRA 22 CALLE 8 HACIA VILLAS DEL NUEVO SIGLO LA MESA, CUNDINAMARCA</v>
          </cell>
          <cell r="M4402">
            <v>100</v>
          </cell>
          <cell r="N4402">
            <v>6.54</v>
          </cell>
          <cell r="O4402" t="str">
            <v>TERMINADO</v>
          </cell>
        </row>
        <row r="4403">
          <cell r="K4403">
            <v>2015253860001</v>
          </cell>
          <cell r="L4403" t="str">
            <v>MEJORAMIENTO DE VIAS URBANAS DEL MUNICIPIO DE LA MESA, CUNDINAMARCA.</v>
          </cell>
          <cell r="M4403">
            <v>41.51</v>
          </cell>
          <cell r="N4403">
            <v>41.4</v>
          </cell>
          <cell r="O4403" t="str">
            <v>CONTRATADO EN EJECUCIÓN</v>
          </cell>
        </row>
        <row r="4404">
          <cell r="K4404">
            <v>2013253940001</v>
          </cell>
          <cell r="L4404" t="str">
            <v>MEJORAMIENTO DE LA VÍA ENTRADA BARRIO SAN JUANITO MUNICIPIO DE LA PALMA, CUNDINAMARCA</v>
          </cell>
          <cell r="M4404">
            <v>100</v>
          </cell>
          <cell r="N4404">
            <v>95</v>
          </cell>
          <cell r="O4404" t="str">
            <v>TERMINADO</v>
          </cell>
        </row>
        <row r="4405">
          <cell r="K4405">
            <v>2013253940002</v>
          </cell>
          <cell r="L4405" t="str">
            <v>CONSTRUCCIÓN DE COCINAS SECTOR RURAL, SISBEN 1 Y 2 MUNICIPIO DE LA PALMA CUNDINAMARCA</v>
          </cell>
          <cell r="M4405">
            <v>100</v>
          </cell>
          <cell r="N4405">
            <v>99.03</v>
          </cell>
          <cell r="O4405" t="str">
            <v>TERMINADO</v>
          </cell>
        </row>
        <row r="4406">
          <cell r="K4406">
            <v>2014253940001</v>
          </cell>
          <cell r="L4406" t="str">
            <v>MEJORAMIENTO DE VIVIENDA LA PALMA, CUNDINAMARCA, CENTRO ORIENTE</v>
          </cell>
          <cell r="M4406">
            <v>0</v>
          </cell>
          <cell r="N4406">
            <v>30.97</v>
          </cell>
          <cell r="O4406" t="str">
            <v>CONTRATADO EN EJECUCIÓN</v>
          </cell>
        </row>
        <row r="4407">
          <cell r="K4407">
            <v>2014253980001</v>
          </cell>
          <cell r="L4407" t="str">
            <v>ACTUALIZACIÓN Y REVISIÓN DEL EOT DE LA PEÑA, CUNDINAMARCA, CENTRO ORIENTE</v>
          </cell>
          <cell r="M4407">
            <v>0</v>
          </cell>
          <cell r="N4407">
            <v>59.34</v>
          </cell>
          <cell r="O4407" t="str">
            <v>CONTRATADO EN EJECUCIÓN</v>
          </cell>
        </row>
        <row r="4408">
          <cell r="K4408">
            <v>2014253980002</v>
          </cell>
          <cell r="L4408" t="str">
            <v>MEJORAMIENTO DE VIVIENDA LA PEÑA, CUNDINAMARCA, CENTRO ORIENTE</v>
          </cell>
          <cell r="M4408">
            <v>0</v>
          </cell>
          <cell r="N4408">
            <v>25.69</v>
          </cell>
          <cell r="O4408" t="str">
            <v>CONTRATADO EN EJECUCIÓN</v>
          </cell>
        </row>
        <row r="4409">
          <cell r="K4409">
            <v>2015254020001</v>
          </cell>
          <cell r="L4409" t="str">
            <v>CONSTRUCCIÓN PLANTA DE TRATAMIENTO DE AGUA POTABLE - PTAP - Y OBRAS COMPLEMENTARIAS DE LA ALTERNATIVA DE ABASTECIMIENTO PARA LA VEGA, CUNDINAMARCA.</v>
          </cell>
          <cell r="M4409">
            <v>0</v>
          </cell>
          <cell r="N4409">
            <v>0</v>
          </cell>
          <cell r="O4409" t="str">
            <v>CONTRATADO EN EJECUCIÓN</v>
          </cell>
        </row>
        <row r="4410">
          <cell r="K4410">
            <v>2013254070001</v>
          </cell>
          <cell r="L4410" t="str">
            <v>ADECUACIÓN Y TERMINACIÓN POLIDEPORTIVO EL CAMPIN DEL MUNICIPIO DE LENGUAZAQUE, CUNDINAMARCA, CENTRO ORIENTE</v>
          </cell>
          <cell r="M4410">
            <v>100</v>
          </cell>
          <cell r="N4410">
            <v>81.95</v>
          </cell>
          <cell r="O4410" t="str">
            <v>TERMINADO</v>
          </cell>
        </row>
        <row r="4411">
          <cell r="K4411">
            <v>2014254070001</v>
          </cell>
          <cell r="L4411" t="str">
            <v>AMPLIACIÓN PALACIO MUNICIPAL MUNICIPIO DE LENGUAZAQUE, CUNDINAMARCA</v>
          </cell>
          <cell r="M4411">
            <v>99.77</v>
          </cell>
          <cell r="N4411">
            <v>99.83</v>
          </cell>
          <cell r="O4411" t="str">
            <v>TERMINADO</v>
          </cell>
        </row>
        <row r="4412">
          <cell r="K4412">
            <v>2015254070001</v>
          </cell>
          <cell r="L4412" t="str">
            <v>MEJORAMIENTO MALLA VIAL URBANA LENGUAZAQUE, CUNDINAMARCA.</v>
          </cell>
          <cell r="M4412">
            <v>0</v>
          </cell>
          <cell r="N4412">
            <v>115.13</v>
          </cell>
          <cell r="O4412" t="str">
            <v>CONTRATADO EN EJECUCIÓN</v>
          </cell>
        </row>
        <row r="4413">
          <cell r="K4413">
            <v>2015254070002</v>
          </cell>
          <cell r="L4413" t="str">
            <v>MEJORAMIENTO VIAS DE ACCESO AL PARQUE LA VIRGEN LENGUAZAQUE, CUNDINAMARCA, CENTRO ORIENTE</v>
          </cell>
          <cell r="M4413">
            <v>100</v>
          </cell>
          <cell r="N4413">
            <v>98.85</v>
          </cell>
          <cell r="O4413" t="str">
            <v>TERMINADO</v>
          </cell>
        </row>
        <row r="4414">
          <cell r="K4414">
            <v>2015254070003</v>
          </cell>
          <cell r="L4414" t="str">
            <v>MEJORAMIENTO INFRAESTRUCTURA DE LAS VIAS URBANAS LENGUAZAQUE, CUNDINAMARCA, CENTRO ORIENTE</v>
          </cell>
          <cell r="M4414">
            <v>0</v>
          </cell>
          <cell r="N4414">
            <v>0</v>
          </cell>
          <cell r="O4414" t="str">
            <v>CONTRATADO EN EJECUCIÓN</v>
          </cell>
        </row>
        <row r="4415">
          <cell r="K4415">
            <v>2015254070004</v>
          </cell>
          <cell r="L4415" t="str">
            <v>MEJORAMIENTO Y UNIFICACIÓN ANDENES LENGUAZAQUE, CUNDINAMARCA.</v>
          </cell>
          <cell r="M4415">
            <v>0</v>
          </cell>
          <cell r="N4415">
            <v>0</v>
          </cell>
          <cell r="O4415" t="str">
            <v>CONTRATADO EN EJECUCIÓN</v>
          </cell>
        </row>
        <row r="4416">
          <cell r="K4416">
            <v>2014254260001</v>
          </cell>
          <cell r="L4416" t="str">
            <v>MEJORAMIENTO DE LA VÍA QUE COMUNICA EL CASCO URBANO CON EL SECTOR LA QUEBRADA DEL MOLINO ENTRE EL K0+059,4 HASTA K0+59,2 DEL MUNICIPIO DE MACHETÁ CUNDINAMARCA</v>
          </cell>
          <cell r="M4416">
            <v>100</v>
          </cell>
          <cell r="N4416">
            <v>50.23</v>
          </cell>
          <cell r="O4416" t="str">
            <v>TERMINADO</v>
          </cell>
        </row>
        <row r="4417">
          <cell r="K4417">
            <v>2014254260002</v>
          </cell>
          <cell r="L4417" t="str">
            <v>MEJORAMIENTO DE VIVIENDA MACHETA, CUNDINAMARCA, CENTRO ORIENTE</v>
          </cell>
          <cell r="M4417">
            <v>70.67</v>
          </cell>
          <cell r="N4417">
            <v>45.55</v>
          </cell>
          <cell r="O4417" t="str">
            <v>CONTRATADO EN EJECUCIÓN</v>
          </cell>
        </row>
        <row r="4418">
          <cell r="K4418">
            <v>2015254260001</v>
          </cell>
          <cell r="L4418" t="str">
            <v>MEJORAMIENTO DE 29 VIVIENDAS (PROGRAMA MEJORAMIENTO COCINAS PRIORITARIAS Y PISOS ANTIBACTERIALES) ZONA RURAL, MUNICIPIO DE MACHETA, CUNDINAMARCA 2015</v>
          </cell>
          <cell r="M4418">
            <v>30.58</v>
          </cell>
          <cell r="N4418">
            <v>0</v>
          </cell>
          <cell r="O4418" t="str">
            <v>CONTRATADO EN EJECUCIÓN</v>
          </cell>
        </row>
        <row r="4419">
          <cell r="K4419">
            <v>2015254260002</v>
          </cell>
          <cell r="L4419" t="str">
            <v>IMPLEMENTACIÓN DE LAS TIC EN LA AULAS EDUCATIVAS DEL COLEGIO JUAN JOSÉ NEIRA MACHETA, CUNDINAMARCA</v>
          </cell>
          <cell r="M4419">
            <v>100</v>
          </cell>
          <cell r="N4419">
            <v>100</v>
          </cell>
          <cell r="O4419" t="str">
            <v>CERRADO</v>
          </cell>
        </row>
        <row r="4420">
          <cell r="K4420">
            <v>2013254360001</v>
          </cell>
          <cell r="L4420" t="str">
            <v>CONSTRUCCIÓN COMEDOR ESCOLAR ESCUELA DE FÁTIMA MANTA, CUNDINAMARCA</v>
          </cell>
          <cell r="M4420">
            <v>100</v>
          </cell>
          <cell r="N4420">
            <v>94.74</v>
          </cell>
          <cell r="O4420" t="str">
            <v>TERMINADO</v>
          </cell>
        </row>
        <row r="4421">
          <cell r="K4421">
            <v>2014254360001</v>
          </cell>
          <cell r="L4421" t="str">
            <v>MEJORAMIENTO DE VIVIENDA MANTA, CUNDINAMARCA, CENTRO ORIENTE</v>
          </cell>
          <cell r="M4421">
            <v>100</v>
          </cell>
          <cell r="N4421">
            <v>90.47</v>
          </cell>
          <cell r="O4421" t="str">
            <v>TERMINADO</v>
          </cell>
        </row>
        <row r="4422">
          <cell r="K4422">
            <v>2015254360001</v>
          </cell>
          <cell r="L4422" t="str">
            <v>CONSTRUCCIÓN CANCHA DEPORTIVA SEDE EDUCATIVA NUESTRA SEÑORA DE FÁTIMA UBICADA EN EL CASCO URBANO DEL MUNICIPIO DE MANTA CUNDINAMARCA</v>
          </cell>
          <cell r="M4422">
            <v>100</v>
          </cell>
          <cell r="N4422">
            <v>6.54</v>
          </cell>
          <cell r="O4422" t="str">
            <v>TERMINADO</v>
          </cell>
        </row>
        <row r="4423">
          <cell r="K4423">
            <v>2014254380001</v>
          </cell>
          <cell r="L4423" t="str">
            <v>CONSTRUCCIÓN ADECUACIÓN Y REMODELACIÓN DEL PARQUE CENTRAL URBANO DEL MUNICIPIO DE MEDINA CUNDINAMARCA</v>
          </cell>
          <cell r="M4423">
            <v>100</v>
          </cell>
          <cell r="N4423">
            <v>98.76</v>
          </cell>
          <cell r="O4423" t="str">
            <v>TERMINADO</v>
          </cell>
        </row>
        <row r="4424">
          <cell r="K4424">
            <v>2015254380001</v>
          </cell>
          <cell r="L4424" t="str">
            <v>CONSTRUCCIÓN DEL POLIDEPORTIVO PARQUE PRINCIPAL INSPECCIÓN DE GAZADUJE EN EL MUNICIPIO DE MEDINA CUNDINAMARCA</v>
          </cell>
          <cell r="M4424">
            <v>0</v>
          </cell>
          <cell r="N4424">
            <v>0</v>
          </cell>
          <cell r="O4424" t="str">
            <v>SIN CONTRATAR</v>
          </cell>
        </row>
        <row r="4425">
          <cell r="K4425">
            <v>2015254380002</v>
          </cell>
          <cell r="L4425" t="str">
            <v>REMODELACIÓN Y MEJORAMIENTO CANCHA DE  PARQUE PRINCIPAL  MUNICIPIO DE MEDINA, CUNDINAMARCA</v>
          </cell>
          <cell r="M4425">
            <v>100</v>
          </cell>
          <cell r="N4425">
            <v>99.42</v>
          </cell>
          <cell r="O4425" t="str">
            <v>TERMINADO</v>
          </cell>
        </row>
        <row r="4426">
          <cell r="K4426">
            <v>2015254380003</v>
          </cell>
          <cell r="L4426" t="str">
            <v>CONSTRUCCIÓN DE ALAMEDAS EN EL PARQUE PRINCIPAL INSPECCION DE GAZADUJE EN EL MUNICIPIO DE MEDINA, CUNDINAMARCA</v>
          </cell>
          <cell r="M4426">
            <v>2.25</v>
          </cell>
          <cell r="N4426">
            <v>46.73</v>
          </cell>
          <cell r="O4426" t="str">
            <v>CONTRATADO EN EJECUCIÓN</v>
          </cell>
        </row>
        <row r="4427">
          <cell r="K4427">
            <v>2015254830001</v>
          </cell>
          <cell r="L4427" t="str">
            <v>MEJORAMIENTO Y PAVIMENTACION DE LA VIA CONDOMINIO ENTRE EL BARRIO SAN MIGUEL Y EL PUENTE DE LA TIGRERA EN EL MUNICIPIO DE NARIÑO, CUNDINAMARCA</v>
          </cell>
          <cell r="M4427">
            <v>100</v>
          </cell>
          <cell r="N4427">
            <v>67.790000000000006</v>
          </cell>
          <cell r="O4427" t="str">
            <v>TERMINADO</v>
          </cell>
        </row>
        <row r="4428">
          <cell r="K4428">
            <v>2014254860001</v>
          </cell>
          <cell r="L4428" t="str">
            <v>CONSTRUCCIÓN DE REDES DE ALCANTARILLADO CENTRO POBLADO PATIO BONITO DEL MUNICIPIO DE NEMOCÓN, CUNDINAMARCA</v>
          </cell>
          <cell r="M4428">
            <v>100</v>
          </cell>
          <cell r="N4428">
            <v>99.94</v>
          </cell>
          <cell r="O4428" t="str">
            <v>CERRADO</v>
          </cell>
        </row>
        <row r="4429">
          <cell r="K4429">
            <v>2014254860002</v>
          </cell>
          <cell r="L4429" t="str">
            <v>CONSTRUCCIÓN DE ANDENES Y OBRAS COMPLEMENTARIAS EN LA CARRERA 6 ENTRE CALLE 2 A LA CALLE 8 ZONA URBANA MUNICIPIO DE NEMOCÓN, CUNDINAMARCA</v>
          </cell>
          <cell r="M4429">
            <v>100</v>
          </cell>
          <cell r="N4429">
            <v>98.07</v>
          </cell>
          <cell r="O4429" t="str">
            <v>CERRADO</v>
          </cell>
        </row>
        <row r="4430">
          <cell r="K4430">
            <v>2014254860003</v>
          </cell>
          <cell r="L4430" t="str">
            <v>MEJORAMIENTO DE LAS VÍAS CALLE 4 ENTRE CARRERA 6 Y 7, CARRERA 2 ENTRE CALLE 3 Y 4 Y VÍA DE ACCESO URBANIZACIÓN LOS HORNOS CON CARRERA 6 DEL MUNICIPIO DE NEMOCÓN CUNDINAMARCA</v>
          </cell>
          <cell r="M4430">
            <v>100</v>
          </cell>
          <cell r="N4430">
            <v>99.82</v>
          </cell>
          <cell r="O4430" t="str">
            <v>CERRADO</v>
          </cell>
        </row>
        <row r="4431">
          <cell r="K4431">
            <v>2015254860001</v>
          </cell>
          <cell r="L4431" t="str">
            <v>CONSTRUCCIÓN DE ANDENES Y OBRA COMPLEMENTARIAS EN LA CARRERA 6 ENTRE CALLES 8 Y 11 CASCO URBANO MUNICIPIO DE NEMOCÓN, CUNDINAMARCA, CENTRO ORIENTE</v>
          </cell>
          <cell r="M4431">
            <v>100</v>
          </cell>
          <cell r="N4431">
            <v>58.63</v>
          </cell>
          <cell r="O4431" t="str">
            <v>TERMINADO</v>
          </cell>
        </row>
        <row r="4432">
          <cell r="K4432">
            <v>2015254860002</v>
          </cell>
          <cell r="L4432" t="str">
            <v>CONSTRUCCIÓN POLIDEPORTIVO CENTRO POBLADO PATIO BONITO DEL MUNICIPIO DE NEMOCÓN, CUNDINAMARCA, CENTRO ORIENTE</v>
          </cell>
          <cell r="M4432">
            <v>100</v>
          </cell>
          <cell r="N4432">
            <v>65.88</v>
          </cell>
          <cell r="O4432" t="str">
            <v>TERMINADO</v>
          </cell>
        </row>
        <row r="4433">
          <cell r="K4433">
            <v>2015254860003</v>
          </cell>
          <cell r="L4433" t="str">
            <v>ADQUISICIÓN DE UNA MAQUINARIA PARA LA ATENCIÓN Y MANTENIMIENTO PREVENTIVO A LA RED VIAL TERCIARIA EN EL MUNICIPIO DE NEMOCÓN, CUNDINAMARCA.</v>
          </cell>
          <cell r="M4433">
            <v>100</v>
          </cell>
          <cell r="N4433">
            <v>99.63</v>
          </cell>
          <cell r="O4433" t="str">
            <v>CERRADO</v>
          </cell>
        </row>
        <row r="4434">
          <cell r="K4434">
            <v>2012254880001</v>
          </cell>
          <cell r="L4434" t="str">
            <v>MEJORAMIENTO MANTENIMIENTO Y REHABILITACION DE LAS VIAS SECUNDARIAS Y TERCIARIAS DEL MUNICIPIO DE NILO, CUNDINAMARCA, CENTRO ORIENTE</v>
          </cell>
          <cell r="M4434">
            <v>100</v>
          </cell>
          <cell r="N4434">
            <v>99.89</v>
          </cell>
          <cell r="O4434" t="str">
            <v>TERMINADO</v>
          </cell>
        </row>
        <row r="4435">
          <cell r="K4435">
            <v>2015254880001</v>
          </cell>
          <cell r="L4435" t="str">
            <v>CONSTRUCCIÓN DE LA VIA EN PAVIMENTO RÍGIDO DE LA CALLE 4 DESDE LA DIRECCIÓN 5 104 HASTA LA CARRERA 4 Y LA CALLE 4 ENTRE LA CARRERA 3 HASTA LA DIRECCION 1 30 DEL PERIMETRO URBANO DEL MUNICIPIO DE NILO CUNDINAMARCA</v>
          </cell>
          <cell r="M4435">
            <v>0</v>
          </cell>
          <cell r="N4435">
            <v>0</v>
          </cell>
          <cell r="O4435" t="str">
            <v>CONTRATADO EN EJECUCIÓN</v>
          </cell>
        </row>
        <row r="4436">
          <cell r="K4436">
            <v>2015254880002</v>
          </cell>
          <cell r="L4436" t="str">
            <v>CONSTRUCCIÓN EN PAVIMENTO RÍGIDO DE LAS VIAS CARRERA 5 ENTRE LAS CALLES 5 Y 6 Y PRINCIPAL DEL BARRIO EL PROGRESO DEL MUNICIPIO DE NILO CUNDINAMARCA</v>
          </cell>
          <cell r="M4436">
            <v>0</v>
          </cell>
          <cell r="N4436">
            <v>93.44</v>
          </cell>
          <cell r="O4436" t="str">
            <v>CONTRATADO EN EJECUCIÓN</v>
          </cell>
        </row>
        <row r="4437">
          <cell r="K4437">
            <v>2013254890002</v>
          </cell>
          <cell r="L4437" t="str">
            <v>CONSTRUCCIÓN DE VIVIENDA DE INTERES SOCIAL EN EL AREA RURAL DEL MUNICIPIO DE NIMAIMA, CUNDINAMARCA, CENTRO ORIENTE</v>
          </cell>
          <cell r="M4437">
            <v>100</v>
          </cell>
          <cell r="N4437">
            <v>100</v>
          </cell>
          <cell r="O4437" t="str">
            <v>TERMINADO</v>
          </cell>
        </row>
        <row r="4438">
          <cell r="K4438">
            <v>2014254890001</v>
          </cell>
          <cell r="L4438" t="str">
            <v>ADQUISICIÓN BUS ESCOLAR PARA EL MUNICIPIO DE NIMAIMA, CUNDINAMARCA, CENTRO ORIENTE</v>
          </cell>
          <cell r="M4438">
            <v>100</v>
          </cell>
          <cell r="N4438">
            <v>0</v>
          </cell>
          <cell r="O4438" t="str">
            <v>TERMINADO</v>
          </cell>
        </row>
        <row r="4439">
          <cell r="K4439">
            <v>2014254890002</v>
          </cell>
          <cell r="L4439" t="str">
            <v>MEJORAMIENTO VIVIENDA NIMAIMA, CUNDINAMARCA, CENTRO ORIENTE</v>
          </cell>
          <cell r="M4439">
            <v>50.17</v>
          </cell>
          <cell r="N4439">
            <v>43.88</v>
          </cell>
          <cell r="O4439" t="str">
            <v>CONTRATADO EN EJECUCIÓN</v>
          </cell>
        </row>
        <row r="4440">
          <cell r="K4440">
            <v>2014254890004</v>
          </cell>
          <cell r="L4440" t="str">
            <v>FORTALECIMIENTO AL DESARROLLO DE LA ACTIVIDAD FÍSICA CON EL SUMINISTRO Y MONTAJE DE PARQUES BIOSALUDABLES EN LA CABECERA MUNICIPAL Y CENTRO POBLADO TOBIA DEL MUNICIPIO DE NIMAIMA - CUNDINAMARCA</v>
          </cell>
          <cell r="M4440">
            <v>100</v>
          </cell>
          <cell r="N4440">
            <v>100</v>
          </cell>
          <cell r="O4440" t="str">
            <v>CERRADO</v>
          </cell>
        </row>
        <row r="4441">
          <cell r="K4441">
            <v>2014254890005</v>
          </cell>
          <cell r="L4441" t="str">
            <v>MEJORAMIENTO Y MANTENIMIENTO DE LA RED VIAL MEDIANTE LA ADQUISICIÓN DE MAQUINARIA PARA EL MUNICIPIO DE NIMAIMA, CUNDINAMARCA</v>
          </cell>
          <cell r="M4441">
            <v>100</v>
          </cell>
          <cell r="N4441">
            <v>100</v>
          </cell>
          <cell r="O4441" t="str">
            <v>CERRADO</v>
          </cell>
        </row>
        <row r="4442">
          <cell r="K4442">
            <v>2015254890002</v>
          </cell>
          <cell r="L4442" t="str">
            <v>CONSTRUCCIÓN DE PLACAHUELLAS Y ALCANTARILLAS EN LA VÍA RURAL VEREDA PINZAIMA, SECTOR PARQUE LAS SALINAS EN EL MUNICIPIO DE NIMAIMA, CUNDINAMARCA, CENTRO ORIENTE</v>
          </cell>
          <cell r="M4442">
            <v>100</v>
          </cell>
          <cell r="N4442">
            <v>37.96</v>
          </cell>
          <cell r="O4442" t="str">
            <v>TERMINADO</v>
          </cell>
        </row>
        <row r="4443">
          <cell r="K4443">
            <v>2013254910004</v>
          </cell>
          <cell r="L4443" t="str">
            <v>CONSTRUCCIÓN VIVIENDA DIGNA PARA NUESTROS PANELEROS NOCAIMA, CUNDINAMARCA, CENTRO ORIENTE</v>
          </cell>
          <cell r="M4443">
            <v>100</v>
          </cell>
          <cell r="N4443">
            <v>100</v>
          </cell>
          <cell r="O4443" t="str">
            <v>TERMINADO</v>
          </cell>
        </row>
        <row r="4444">
          <cell r="K4444">
            <v>2013254910001</v>
          </cell>
          <cell r="L4444" t="str">
            <v>CONSTRUCCIÓN OBRAS COMPLEMENTARIAS Y DE MITIGACION,PROTECCION, PREVENCION Y CONSTRUCCION DE 11 VIVIENDAS VEREDA SAN JUANITO NOCAIMA, CUNDINAMARCA, CENTRO ORIENTE</v>
          </cell>
          <cell r="M4444">
            <v>100</v>
          </cell>
          <cell r="N4444">
            <v>99.83</v>
          </cell>
          <cell r="O4444" t="str">
            <v>CERRADO</v>
          </cell>
        </row>
        <row r="4445">
          <cell r="K4445">
            <v>2013254910002</v>
          </cell>
          <cell r="L4445" t="str">
            <v>MEJORAMIENTO VÍA NARANJAL, CONCEPCIÓN MUNICIPIO DE NOCAIMA, CUNDINAMARCA, CENTRO ORIENTE</v>
          </cell>
          <cell r="M4445">
            <v>100</v>
          </cell>
          <cell r="N4445">
            <v>99.95</v>
          </cell>
          <cell r="O4445" t="str">
            <v>CERRADO</v>
          </cell>
        </row>
        <row r="4446">
          <cell r="K4446">
            <v>2013254910003</v>
          </cell>
          <cell r="L4446" t="str">
            <v>MEJORAMIENTO VÍA TOBIA CHICA- CURAZAO-CONCEPCION BAJO MUNICIPIO DE NOCAIMA, CUNDINAMARCA, CENTRO ORIENTE</v>
          </cell>
          <cell r="M4446">
            <v>100</v>
          </cell>
          <cell r="N4446">
            <v>99.95</v>
          </cell>
          <cell r="O4446" t="str">
            <v>CERRADO</v>
          </cell>
        </row>
        <row r="4447">
          <cell r="K4447">
            <v>2014254910001</v>
          </cell>
          <cell r="L4447" t="str">
            <v>REHABILITACIÓN VÍA NARANJAL - CONCEPCIÓN TRAMOS (K.0+215 AL K0+245; K.0+776 AL K0+836; K.1+00 AL K1+045) NOCAIMA, CUNDINAMARCA, CENTRO ORIENTE</v>
          </cell>
          <cell r="M4447">
            <v>100</v>
          </cell>
          <cell r="N4447">
            <v>100</v>
          </cell>
          <cell r="O4447" t="str">
            <v>CERRADO</v>
          </cell>
        </row>
        <row r="4448">
          <cell r="K4448">
            <v>2014254910002</v>
          </cell>
          <cell r="L4448" t="str">
            <v>CONSTRUCCIÓN DE  VIVIENDAS FASE I PARA EL BARRIO RESILIENTE BOSQUES DEL VERGEL NOCAIMA, CUNDINAMARCA, CENTRO ORIENTE</v>
          </cell>
          <cell r="M4448">
            <v>0</v>
          </cell>
          <cell r="N4448">
            <v>0</v>
          </cell>
          <cell r="O4448" t="str">
            <v>EN PROCESO DE CONTRATACIÓN</v>
          </cell>
        </row>
        <row r="4449">
          <cell r="K4449">
            <v>2012255130001</v>
          </cell>
          <cell r="L4449" t="str">
            <v>REHABILITACIÓN DE LA VÍA CARRERA 37 Y 38 SECTOR LA FERRERÍA Y CALLE 7 ENTRE CARRERAS 38 Y 38A DEL MUNICIPIO DE PACHO PACHO, CUNDINAMARCA, SECTOR LA FERRERÍA</v>
          </cell>
          <cell r="M4449">
            <v>100</v>
          </cell>
          <cell r="N4449">
            <v>99.99</v>
          </cell>
          <cell r="O4449" t="str">
            <v>CERRADO</v>
          </cell>
        </row>
        <row r="4450">
          <cell r="K4450">
            <v>2012255130002</v>
          </cell>
          <cell r="L4450" t="str">
            <v>IMPLANTACIÓN TECNIFICADA DE CÍTRICOS Y AGUACATE EN EL MUNICIPIO DE PACHOTECNIFICADA DE CÍTRICOS Y AGUACATE EN EL MUNICIPIO DE PACHO ZONA RURAL</v>
          </cell>
          <cell r="M4450">
            <v>100</v>
          </cell>
          <cell r="N4450">
            <v>99.42</v>
          </cell>
          <cell r="O4450" t="str">
            <v>CERRADO</v>
          </cell>
        </row>
        <row r="4451">
          <cell r="K4451">
            <v>2012255130003</v>
          </cell>
          <cell r="L4451" t="str">
            <v>MEJORAMIENTO DE VIVIENDA RURAL EN LAS VEREDAS SANTA INÉS, MANANTIAL, LA LAGUNA, LA RAMADA, CUCHARAL, MESETAS, LIMONCITOS, Y OTRAS PACHO, CUNDINAMARCA</v>
          </cell>
          <cell r="M4451">
            <v>100</v>
          </cell>
          <cell r="N4451">
            <v>99.99</v>
          </cell>
          <cell r="O4451" t="str">
            <v>CERRADO</v>
          </cell>
        </row>
        <row r="4452">
          <cell r="K4452">
            <v>2013255130001</v>
          </cell>
          <cell r="L4452" t="str">
            <v>CONSTRUCCIÓN DE UN SISTEMA DE ALCANTARILLADO SANITARIO PARA LA URBANIZACIÓN VILLAS DEL SOL CRA 21 NO.11-90 PACHO, CUNDINAMARCA, CENTRO ORIENTE</v>
          </cell>
          <cell r="M4452">
            <v>100</v>
          </cell>
          <cell r="N4452">
            <v>72</v>
          </cell>
          <cell r="O4452" t="str">
            <v>CERRADO</v>
          </cell>
        </row>
        <row r="4453">
          <cell r="K4453">
            <v>2013255130002</v>
          </cell>
          <cell r="L4453" t="str">
            <v>ESTUDIOS Y DISEÑOS ACOMETICAS ELÉCTRICAS DOMICILIARIAS PARA 90 VIVIENDAS  RURALES EN EL MUNICIPIO DE PACHO, CUNDINAMARCA, CENTRO ORIENTE</v>
          </cell>
          <cell r="M4453">
            <v>100</v>
          </cell>
          <cell r="N4453">
            <v>39.46</v>
          </cell>
          <cell r="O4453" t="str">
            <v>CERRADO</v>
          </cell>
        </row>
        <row r="4454">
          <cell r="K4454">
            <v>2013255130003</v>
          </cell>
          <cell r="L4454" t="str">
            <v>CONSTRUCCIÓN DE UNA PISTA DE SKATE PARK EN EL COMPLEJO ANEXO  AL COLISEO DE PACHO, CUNDINAMARCA, CENTRO ORIENTE</v>
          </cell>
          <cell r="M4454">
            <v>99.97</v>
          </cell>
          <cell r="N4454">
            <v>97.75</v>
          </cell>
          <cell r="O4454" t="str">
            <v>CERRADO</v>
          </cell>
        </row>
        <row r="4455">
          <cell r="K4455">
            <v>2013255130004</v>
          </cell>
          <cell r="L4455" t="str">
            <v>SUMINISTRO DE CONEXIONES DE GAS DOMICILIARIO EN LOS ESTRATOS 1 Y 2 PACHO, CUNDINAMARCA, CENTRO ORIENTE</v>
          </cell>
          <cell r="M4455">
            <v>100</v>
          </cell>
          <cell r="N4455">
            <v>100</v>
          </cell>
          <cell r="O4455" t="str">
            <v>CERRADO</v>
          </cell>
        </row>
        <row r="4456">
          <cell r="K4456">
            <v>2013255130005</v>
          </cell>
          <cell r="L4456" t="str">
            <v>CONSTRUCCIÓN DE 48 VIVIENDAS EN LA CRA. 39 NO. 6-209 PREDIO LA SONORA, MUNICIPIO DE PACHO CUNDINAMARCA</v>
          </cell>
          <cell r="M4456">
            <v>100</v>
          </cell>
          <cell r="N4456">
            <v>100</v>
          </cell>
          <cell r="O4456" t="str">
            <v>CERRADO</v>
          </cell>
        </row>
        <row r="4457">
          <cell r="K4457">
            <v>2014255130001</v>
          </cell>
          <cell r="L4457" t="str">
            <v>MEJORAMIENTO DE PISO PARA EL PROYECTO DE VIVIENDA RURAL DE LA REFORMA AGRARIA EN LA VEREDA  VERAGUAS DEL MUNICIPIO DE PACHO, CUNDINAMARCA, CENTRO ORIENTE</v>
          </cell>
          <cell r="M4457">
            <v>100</v>
          </cell>
          <cell r="N4457">
            <v>100</v>
          </cell>
          <cell r="O4457" t="str">
            <v>CERRADO</v>
          </cell>
        </row>
        <row r="4458">
          <cell r="K4458">
            <v>2014255130002</v>
          </cell>
          <cell r="L4458" t="str">
            <v>MEJORAMIENTO DE VIVIENDA RURAL Y URBANA PROGRAMA PISOS ANTIBACTERIALES EN EL MUNICIPIO DE PACHO, CUNDINAMARCA, CENTRO ORIENTE</v>
          </cell>
          <cell r="M4458">
            <v>100</v>
          </cell>
          <cell r="N4458">
            <v>99.99</v>
          </cell>
          <cell r="O4458" t="str">
            <v>CERRADO</v>
          </cell>
        </row>
        <row r="4459">
          <cell r="K4459">
            <v>2015255130001</v>
          </cell>
          <cell r="L4459" t="str">
            <v>CONSTRUCCIÓN DE LA CUBIERTA DEL  ESTADIO MUNICIPAL MARCO A. MORALES DEL MUNICIPIO DE PACHO, CUNDINAMARCA, CENTRO ORIENTE</v>
          </cell>
          <cell r="M4459">
            <v>100</v>
          </cell>
          <cell r="N4459">
            <v>100</v>
          </cell>
          <cell r="O4459" t="str">
            <v>CERRADO</v>
          </cell>
        </row>
        <row r="4460">
          <cell r="K4460">
            <v>2015255130002</v>
          </cell>
          <cell r="L4460" t="str">
            <v>IMPLEMENTACIÓN Y MASIFICACION DEL SERVICIO DE GAS DOMICILIARIO EN EL CORREGIMIENTO DE PASUNCHA PACHO, CUNDINAMARCA, CENTRO ORIENTE</v>
          </cell>
          <cell r="M4460">
            <v>81</v>
          </cell>
          <cell r="N4460">
            <v>95.28</v>
          </cell>
          <cell r="O4460" t="str">
            <v>CONTRATADO EN EJECUCIÓN</v>
          </cell>
        </row>
        <row r="4461">
          <cell r="K4461">
            <v>2015255130003</v>
          </cell>
          <cell r="L4461" t="str">
            <v>MEJORAMIENTO Y REHABILITACION DE VIAS URBANAS Y CAMINOS PEATONALES DEL MUNICIPIO DE PACHO, CUNDINAMARCA, CENTRO ORIENTE</v>
          </cell>
          <cell r="M4461">
            <v>100</v>
          </cell>
          <cell r="N4461">
            <v>98.99</v>
          </cell>
          <cell r="O4461" t="str">
            <v>TERMINADO</v>
          </cell>
        </row>
        <row r="4462">
          <cell r="K4462">
            <v>2013255180001</v>
          </cell>
          <cell r="L4462" t="str">
            <v>MEJORAMIENTO DE 70 VIVIENDAS EN LA ZONA RURAL DEL MUNICIPIO DE PAIME, CUNDINAMARCA</v>
          </cell>
          <cell r="M4462">
            <v>100</v>
          </cell>
          <cell r="N4462">
            <v>100</v>
          </cell>
          <cell r="O4462" t="str">
            <v>TERMINADO</v>
          </cell>
        </row>
        <row r="4463">
          <cell r="K4463">
            <v>2015255180001</v>
          </cell>
          <cell r="L4463" t="str">
            <v>CONSTRUCCIÓN PUENTE PEATONAL EN LA VIA VENECIA- EL TRIUNFO - LUCITANIA SOBRE LA  QUEBRADA  GRANDE EN EL  MUNICIPIO PAIME, CUNDINAMARCA</v>
          </cell>
          <cell r="M4463">
            <v>0</v>
          </cell>
          <cell r="N4463">
            <v>0</v>
          </cell>
          <cell r="O4463" t="str">
            <v>CONTRATADO EN EJECUCIÓN</v>
          </cell>
        </row>
        <row r="4464">
          <cell r="K4464">
            <v>2013255240001</v>
          </cell>
          <cell r="L4464" t="str">
            <v>ADECUACIÓN Y REHABILITACIÓN DEL PARQUE PRINCIPAL DEL MUNICIPIO DE PANDI PARA LA CULTURA Y EL DEPORTE</v>
          </cell>
          <cell r="M4464">
            <v>100</v>
          </cell>
          <cell r="N4464">
            <v>99</v>
          </cell>
          <cell r="O4464" t="str">
            <v>CERRADO</v>
          </cell>
        </row>
        <row r="4465">
          <cell r="K4465">
            <v>2014255240001</v>
          </cell>
          <cell r="L4465" t="str">
            <v>MEJORAMIENTO DE LAS VÍAS RURALES DE LAS VEREDAS BUENOS AIRES ALTO Y SANTA HELENA ALTA, EN EL MUNICIPIO DE PANDI, CUNDINAMARCA</v>
          </cell>
          <cell r="M4465">
            <v>100</v>
          </cell>
          <cell r="N4465">
            <v>99.82</v>
          </cell>
          <cell r="O4465" t="str">
            <v>CERRADO</v>
          </cell>
        </row>
        <row r="4466">
          <cell r="K4466">
            <v>2015255240001</v>
          </cell>
          <cell r="L4466" t="str">
            <v>MEJORAMIENTO DE LAS VÍAS RURALES DE LAS VEREDAS CARACOL, GUACANONZO ALTO, BUENOS AIRES BAJO Y SANTA HELENA ALTA, EN EL MUNICIPIO DE PANDI, CUNDINAMARCA.</v>
          </cell>
          <cell r="M4466">
            <v>80.59</v>
          </cell>
          <cell r="N4466">
            <v>43.87</v>
          </cell>
          <cell r="O4466" t="str">
            <v>CONTRATADO EN EJECUCIÓN</v>
          </cell>
        </row>
        <row r="4467">
          <cell r="K4467">
            <v>2013255300001</v>
          </cell>
          <cell r="L4467" t="str">
            <v>MEJORAMIENTO Y CONSTRUCCION DE PAVIMENTO RIGIDO SOBRE LAS VIAS ADYACENTES AL POLIDEPORTIVO CUBIERTO DE LA INSPECCION DE SANTA CECILIA PARATEBUENO, CUNDINAMARCA, CENTRO ORIENTE</v>
          </cell>
          <cell r="M4467">
            <v>100</v>
          </cell>
          <cell r="N4467">
            <v>98.77</v>
          </cell>
          <cell r="O4467" t="str">
            <v>TERMINADO</v>
          </cell>
        </row>
        <row r="4468">
          <cell r="K4468">
            <v>2014255300001</v>
          </cell>
          <cell r="L4468" t="str">
            <v>MEJORAMIENTO DE LAS VIAS URBANAS UBICADAS EN LOS BARRIOS VILLA DEL PILAR I Y SINDAMANOY DEL MUNICIPIO DE PARATEBUENO, CUNDINAMARCA</v>
          </cell>
          <cell r="M4468">
            <v>100</v>
          </cell>
          <cell r="N4468">
            <v>99.59</v>
          </cell>
          <cell r="O4468" t="str">
            <v>CERRADO</v>
          </cell>
        </row>
        <row r="4469">
          <cell r="K4469">
            <v>2014255350001</v>
          </cell>
          <cell r="L4469" t="str">
            <v>CONSTRUCCIÓN DE PUENTE VEHICULAR DE 11ML EN EL KILOMETRO 5,5 DE LA VIA QUE COMUNICA LAS VEREDAS ALTAGRACIA Y SAN PEDRO DE PASCA, CUNDINAMARCA, CENTRO ORIENTE</v>
          </cell>
          <cell r="M4469">
            <v>100</v>
          </cell>
          <cell r="N4469">
            <v>99.76</v>
          </cell>
          <cell r="O4469" t="str">
            <v>CERRADO</v>
          </cell>
        </row>
        <row r="4470">
          <cell r="K4470">
            <v>2014255350002</v>
          </cell>
          <cell r="L4470" t="str">
            <v>CONSTRUCCIÓN DE PUENTE VEHICULAR DE 13,6 ML EN EL KILOMETRO 11,5 DE LA VIA PRINCIPAL DE LA VEREDA JUAN VIEJO DEL MUNICIPIO DE PASCA, CUNDINAMARCA, CENTRO ORIENTE</v>
          </cell>
          <cell r="M4470">
            <v>100</v>
          </cell>
          <cell r="N4470">
            <v>99.45</v>
          </cell>
          <cell r="O4470" t="str">
            <v>CERRADO</v>
          </cell>
        </row>
        <row r="4471">
          <cell r="K4471">
            <v>2015255350001</v>
          </cell>
          <cell r="L4471" t="str">
            <v>CONSTRUCCIÓN DE PLACA HUELLA EN EL SECTOR RURAL DEL MUNICIPIO DE PASCA, CUNDINAMARCA, CENTRO ORIENTE</v>
          </cell>
          <cell r="M4471">
            <v>100</v>
          </cell>
          <cell r="N4471">
            <v>96.28</v>
          </cell>
          <cell r="O4471" t="str">
            <v>TERMINADO</v>
          </cell>
        </row>
        <row r="4472">
          <cell r="K4472">
            <v>2014255720001</v>
          </cell>
          <cell r="L4472" t="str">
            <v>ADECUACIÓN Y REPOSICIÓN DE VÍAS UBICADAS EN EL CASCO URBANO DEL MUNICIPIO DE PUERTO SALGAR, CUNDINAMARCA</v>
          </cell>
          <cell r="M4472">
            <v>100</v>
          </cell>
          <cell r="N4472">
            <v>100</v>
          </cell>
          <cell r="O4472" t="str">
            <v>TERMINADO</v>
          </cell>
        </row>
        <row r="4473">
          <cell r="K4473">
            <v>2014255720002</v>
          </cell>
          <cell r="L4473" t="str">
            <v>CONSTRUCCIÓN PISTA DE PATINAJE RECREATIVO EN EL MUNICIPIO DE PUERTO SALGAR, CUNDINAMARCA.</v>
          </cell>
          <cell r="M4473">
            <v>98.49</v>
          </cell>
          <cell r="N4473">
            <v>100</v>
          </cell>
          <cell r="O4473" t="str">
            <v>CONTRATADO EN EJECUCIÓN</v>
          </cell>
        </row>
        <row r="4474">
          <cell r="K4474">
            <v>2015255720001</v>
          </cell>
          <cell r="L4474" t="str">
            <v>CONSTRUCCIÓN DEL CENTRO CULTURAL Y COMUNITARIO DEL MUNICIPIO DE PUERTO SALGAR, CUNDINAMARCA.</v>
          </cell>
          <cell r="M4474">
            <v>87</v>
          </cell>
          <cell r="N4474">
            <v>83.11</v>
          </cell>
          <cell r="O4474" t="str">
            <v>CONTRATADO EN EJECUCIÓN</v>
          </cell>
        </row>
        <row r="4475">
          <cell r="K4475">
            <v>2013255800001</v>
          </cell>
          <cell r="L4475" t="str">
            <v>ADQUISICIÓN VOLQUETA SENCILLA CAPACIDAD 6M3 PULÍ, CUNDINAMARCA, CENTRO ORIENTE</v>
          </cell>
          <cell r="M4475">
            <v>100</v>
          </cell>
          <cell r="N4475">
            <v>100</v>
          </cell>
          <cell r="O4475" t="str">
            <v>CERRADO</v>
          </cell>
        </row>
        <row r="4476">
          <cell r="K4476">
            <v>2013255800002</v>
          </cell>
          <cell r="L4476" t="str">
            <v>VIVIENDA NUEVA DE PULICITO, PARAMON, EL PLACER, HAMACA, QUINA, MANANTIAL, CAPIAL - CUND012</v>
          </cell>
          <cell r="M4476">
            <v>0</v>
          </cell>
          <cell r="N4476">
            <v>0</v>
          </cell>
          <cell r="O4476" t="str">
            <v>SIN CONTRATAR</v>
          </cell>
        </row>
        <row r="4477">
          <cell r="K4477">
            <v>2013255800003</v>
          </cell>
          <cell r="L4477" t="str">
            <v>MEJORAMIENTO RURAL DE VIVIENDA DE INTERES PRIORITARIO EN LA MODILIDAD COCINAS Y ALCOBAS EN EL MUNICIPIO PULÍ, CUNDINAMARCA</v>
          </cell>
          <cell r="M4477">
            <v>100</v>
          </cell>
          <cell r="N4477">
            <v>73.61</v>
          </cell>
          <cell r="O4477" t="str">
            <v>TERMINADO</v>
          </cell>
        </row>
        <row r="4478">
          <cell r="K4478">
            <v>2014255800001</v>
          </cell>
          <cell r="L4478" t="str">
            <v>MEJORAMIENTO DE 168 VIVIENDAS  URBANAS Y RURALES DEL MUNICIPIO DEL MUNICIPIO DE PULÍ, CUNDINAMARCA, CENTRO ORIENTE</v>
          </cell>
          <cell r="M4478">
            <v>0</v>
          </cell>
          <cell r="N4478">
            <v>0</v>
          </cell>
          <cell r="O4478" t="str">
            <v>CONTRATADO EN EJECUCIÓN</v>
          </cell>
        </row>
        <row r="4479">
          <cell r="K4479">
            <v>2015255800001</v>
          </cell>
          <cell r="L4479" t="str">
            <v>CONSTRUCCIÓN DE PLACA HUELLA EN LA VIA PULI VEREDA PLACER Y TALIPA DEL MUNICIPIO DE PULÍ, CUNDINAMARCA</v>
          </cell>
          <cell r="M4479">
            <v>0</v>
          </cell>
          <cell r="N4479">
            <v>90.92</v>
          </cell>
          <cell r="O4479" t="str">
            <v>CONTRATADO EN EJECUCIÓN</v>
          </cell>
        </row>
        <row r="4480">
          <cell r="K4480">
            <v>2013255920001</v>
          </cell>
          <cell r="L4480" t="str">
            <v>CONSTRUCCIÓN VIVIENDA DIGNA EN LA ZONA RURAL DEL MUNICIPIO DE QUEBRADANEGRA, CUNDINAMARCA, CENTRO ORIENTE</v>
          </cell>
          <cell r="M4480">
            <v>100</v>
          </cell>
          <cell r="N4480">
            <v>90</v>
          </cell>
          <cell r="O4480" t="str">
            <v>TERMINADO</v>
          </cell>
        </row>
        <row r="4481">
          <cell r="K4481">
            <v>2014255920001</v>
          </cell>
          <cell r="L4481" t="str">
            <v>MEJORAMIENTO DE VIVIENDA QUEBRADANEGRA, CUNDINAMARCA, CENTRO ORIENTE</v>
          </cell>
          <cell r="M4481">
            <v>0</v>
          </cell>
          <cell r="N4481">
            <v>0</v>
          </cell>
          <cell r="O4481" t="str">
            <v>SIN CONTRATAR</v>
          </cell>
        </row>
        <row r="4482">
          <cell r="K4482">
            <v>2013255940001</v>
          </cell>
          <cell r="L4482" t="str">
            <v>MANTENIMIENTO , REHABILITACIÒN Y MEJORAMIENTO DE LAS VIAS TERCIARIAS EN EL MUNICIPIO DE QUETAME, CUNDINAMARCA.</v>
          </cell>
          <cell r="M4482">
            <v>100</v>
          </cell>
          <cell r="N4482">
            <v>94.89</v>
          </cell>
          <cell r="O4482" t="str">
            <v>TERMINADO</v>
          </cell>
        </row>
        <row r="4483">
          <cell r="K4483">
            <v>2013255940003</v>
          </cell>
          <cell r="L4483" t="str">
            <v>CONSTRUCCIÓN DE REDES DE ALCANTARILLADO SANITARIO Y PLUVIAL DEL ENTORNO AL PARQUE MUNICIPAL DE QUETAME CUNDINAMARCA</v>
          </cell>
          <cell r="M4483">
            <v>100</v>
          </cell>
          <cell r="N4483">
            <v>5.3</v>
          </cell>
          <cell r="O4483" t="str">
            <v>TERMINADO</v>
          </cell>
        </row>
        <row r="4484">
          <cell r="K4484">
            <v>2014255940001</v>
          </cell>
          <cell r="L4484" t="str">
            <v>FORTALECIMIENTO DE LA RECOLECCIÓN DE RESIDUOS SÓLIDOS MEDIANTE LA ADQUISICIÓN DE UN VEHÍCULO RECOLECTOR - COMPACTADOR PARA EL MUNICIPIO DE QUETAME CUNDINAMARCA</v>
          </cell>
          <cell r="M4484">
            <v>100</v>
          </cell>
          <cell r="N4484">
            <v>99.2</v>
          </cell>
          <cell r="O4484" t="str">
            <v>CERRADO</v>
          </cell>
        </row>
        <row r="4485">
          <cell r="K4485">
            <v>2015255940001</v>
          </cell>
          <cell r="L4485" t="str">
            <v>MEJORAMIENTO DE LA  VÍA  EN LA CRA 4 DE CL5 A CL7; DE LA CL7 ENTRE CRA 4 A LA  CRA5; DE LA CRA5 ENTRE CL7 A LA  CL5 Y EN LA CRA 3 ENTRE CALLE 5 Y SALIDA TIBROTES EN EL MUNICIPIO DE QUETAME,  CUNDINAMARCA</v>
          </cell>
          <cell r="M4485">
            <v>0</v>
          </cell>
          <cell r="N4485">
            <v>95.19</v>
          </cell>
          <cell r="O4485" t="str">
            <v>CONTRATADO EN EJECUCIÓN</v>
          </cell>
        </row>
        <row r="4486">
          <cell r="K4486">
            <v>2013255960001</v>
          </cell>
          <cell r="L4486" t="str">
            <v>CONSTRUCCIÓN DE 15 VIVIENDAS RURALES DISPERSAS EN SITIO PROPIO EN EL MUNICIPIO QUIPILE, CUNDINAMARCA, CENTRO ORIENTE</v>
          </cell>
          <cell r="M4486">
            <v>0</v>
          </cell>
          <cell r="N4486">
            <v>0</v>
          </cell>
          <cell r="O4486" t="str">
            <v>CONTRATADO EN EJECUCIÓN</v>
          </cell>
        </row>
        <row r="4487">
          <cell r="K4487">
            <v>2014255960001</v>
          </cell>
          <cell r="L4487" t="str">
            <v>MEJORAMIENTO DE  65 VIVIENDAS EN ZONA RURAL DISPERSA DEL MUNICIPIO DE QUIPILE, CUNDINAMARCA</v>
          </cell>
          <cell r="M4487">
            <v>100</v>
          </cell>
          <cell r="N4487">
            <v>15.48</v>
          </cell>
          <cell r="O4487" t="str">
            <v>TERMINADO</v>
          </cell>
        </row>
        <row r="4488">
          <cell r="K4488">
            <v>2015255960001</v>
          </cell>
          <cell r="L4488" t="str">
            <v>CONSTRUCCIÓN DE VIVIENDA RURAL Y URBANA DISPERSA EN SITIO PROPIO EN EL MUNICIPIO DE QUIPILE, CUNDINAMARCA, CENTRO ORIENTE</v>
          </cell>
          <cell r="M4488">
            <v>0</v>
          </cell>
          <cell r="N4488">
            <v>0</v>
          </cell>
          <cell r="O4488" t="str">
            <v>CONTRATADO EN EJECUCIÓN</v>
          </cell>
        </row>
        <row r="4489">
          <cell r="K4489">
            <v>2013256120001</v>
          </cell>
          <cell r="L4489" t="str">
            <v>CONSTRUCCIÓN PARQUE BIOSALUDABLE EN EL MUNICIPIO DE RICAURTE, CUNDINAMARCA, CENTRO ORIENTE</v>
          </cell>
          <cell r="M4489">
            <v>100</v>
          </cell>
          <cell r="N4489">
            <v>90.09</v>
          </cell>
          <cell r="O4489" t="str">
            <v>CERRADO</v>
          </cell>
        </row>
        <row r="4490">
          <cell r="K4490">
            <v>2013256120002</v>
          </cell>
          <cell r="L4490" t="str">
            <v>APORTES CIERRE FINANCIERO TERMINACION PROYECTO ETAPAS I Y II URBANIZACIÓN VILLA DIANA CAROLINA DEL MUNICIPIO DE RICAURTE, CUNDINAMARCA, CENTRO ORIENTE</v>
          </cell>
          <cell r="M4490">
            <v>0</v>
          </cell>
          <cell r="N4490">
            <v>8.4499999999999993</v>
          </cell>
          <cell r="O4490" t="str">
            <v>CONTRATADO EN EJECUCIÓN</v>
          </cell>
        </row>
        <row r="4491">
          <cell r="K4491">
            <v>2015256120001</v>
          </cell>
          <cell r="L4491" t="str">
            <v>CONSTRUCCIÓN PAVIMENTO EN CONCRETO DE ASFALTO DE LA CARRERA 18 DESDE LA CALLE 2ª HASTA LA CALLE 4ª SUR CON CARRERA 15 MUNICIPIO DE RICAURTE CUNDINAMARCA</v>
          </cell>
          <cell r="M4491">
            <v>100</v>
          </cell>
          <cell r="N4491">
            <v>76.319999999999993</v>
          </cell>
          <cell r="O4491" t="str">
            <v>TERMINADO</v>
          </cell>
        </row>
        <row r="4492">
          <cell r="K4492">
            <v>2012256450001</v>
          </cell>
          <cell r="L4492" t="str">
            <v>CONSTRUCCIÓN PLACA HUELLAS PARA EL MEJORAMIENTO DE VÍAS LOS NARANJOS - LA MARIA , PUEBLO NUEVO - LA LAGUNA Y ALCANDARA - SANTAFE EN SAN ANTONIO DEL TEQUENDAMA, CUNDINAMARCA, CENTRO ORIENTE</v>
          </cell>
          <cell r="M4492">
            <v>100</v>
          </cell>
          <cell r="N4492">
            <v>99.97</v>
          </cell>
          <cell r="O4492" t="str">
            <v>TERMINADO</v>
          </cell>
        </row>
        <row r="4493">
          <cell r="K4493">
            <v>2013256450001</v>
          </cell>
          <cell r="L4493" t="str">
            <v>REHABILITACIÓN Y PAVIMENTACIÓN VÍAS INSPECCION DE SANTANDERCITO, CABECERA MUNICIPAL Y EL OASIS - EL PROGRESO MUNICIPIO DE SAN ANTONIO DEL TEQUENDAMA, CUNDINAMARCA, CENTRO ORIENTE</v>
          </cell>
          <cell r="M4493">
            <v>100</v>
          </cell>
          <cell r="N4493">
            <v>99.23</v>
          </cell>
          <cell r="O4493" t="str">
            <v>TERMINADO</v>
          </cell>
        </row>
        <row r="4494">
          <cell r="K4494">
            <v>2013256450002</v>
          </cell>
          <cell r="L4494" t="str">
            <v>RENOVACIÓN DEL PARQUE PRINCIPAL FRANCISCO ANTONIO ZEA EN EL MUNICIPIO DE SAN ANTONIO DEL TEQUENDAMA, CUNDINAMARCA, CENTRO ORIENTE</v>
          </cell>
          <cell r="M4494">
            <v>85.07</v>
          </cell>
          <cell r="N4494">
            <v>72.760000000000005</v>
          </cell>
          <cell r="O4494" t="str">
            <v>CONTRATADO EN EJECUCIÓN</v>
          </cell>
        </row>
        <row r="4495">
          <cell r="K4495">
            <v>2013256450003</v>
          </cell>
          <cell r="L4495" t="str">
            <v>MEJORAMIENTO VÍA PEATONAL VEREDA QUEBRADA GRANDE A SANTANDERCITO SECTOR ALCÁNDARA - VILLA CRISTINA SAN ANTONIO DEL TEQUENDAMA, CUNDINAMARCA, CENTRO ORIENTE</v>
          </cell>
          <cell r="M4495">
            <v>100</v>
          </cell>
          <cell r="N4495">
            <v>99.91</v>
          </cell>
          <cell r="O4495" t="str">
            <v>PARA CIERRE</v>
          </cell>
        </row>
        <row r="4496">
          <cell r="K4496">
            <v>2014256450003</v>
          </cell>
          <cell r="L4496" t="str">
            <v>ADQUISICIÓN DE BUS PARA TRANSPORTE ESCOLAR MUNICIPIO DE SAN ANTONIO DEL TEQUENDAMA, CUNDINAMARCA, CENTRO ORIENTE</v>
          </cell>
          <cell r="M4496">
            <v>100</v>
          </cell>
          <cell r="N4496">
            <v>30</v>
          </cell>
          <cell r="O4496" t="str">
            <v>TERMINADO</v>
          </cell>
        </row>
        <row r="4497">
          <cell r="K4497">
            <v>2014256450004</v>
          </cell>
          <cell r="L4497" t="str">
            <v>CONSTRUCCIÓN PLANTA DE TRATAMIENTO DE AGUAS RESIDUALES SAN ANTONIO DEL TEQUENDAMA, CUNDINAMARCA, CENTRO ORIENTE</v>
          </cell>
          <cell r="M4497">
            <v>100</v>
          </cell>
          <cell r="N4497">
            <v>0</v>
          </cell>
          <cell r="O4497" t="str">
            <v>TERMINADO</v>
          </cell>
        </row>
        <row r="4498">
          <cell r="K4498">
            <v>2014256450005</v>
          </cell>
          <cell r="L4498" t="str">
            <v>MEJORAMIENTO DE VIVIENDA SAN ANTONIO DEL TEQUENDAMA, CUNDINAMARCA, CENTRO ORIENTE</v>
          </cell>
          <cell r="M4498">
            <v>100</v>
          </cell>
          <cell r="N4498">
            <v>46.74</v>
          </cell>
          <cell r="O4498" t="str">
            <v>TERMINADO</v>
          </cell>
        </row>
        <row r="4499">
          <cell r="K4499">
            <v>2015256450001</v>
          </cell>
          <cell r="L4499" t="str">
            <v>CONSTRUCCIÓN PLACA HUELLA RED TERCIARIA MUNICIPIO SAN ANTONIO DEL TEQUENDAMA, CUNDINAMARCA</v>
          </cell>
          <cell r="M4499">
            <v>100</v>
          </cell>
          <cell r="N4499">
            <v>51.17</v>
          </cell>
          <cell r="O4499" t="str">
            <v>TERMINADO</v>
          </cell>
        </row>
        <row r="4500">
          <cell r="K4500">
            <v>2015256450003</v>
          </cell>
          <cell r="L4500" t="str">
            <v>CONSTRUCCIÓN OBRAS DE URBANISMO (ANDENES Y SARDINELES) MUNICIPIO DE SAN ANTONIO DEL TEQUENDAMA, CUNDINAMARCA, CENTRO ORIENTE</v>
          </cell>
          <cell r="M4500">
            <v>100</v>
          </cell>
          <cell r="N4500">
            <v>8.1300000000000008</v>
          </cell>
          <cell r="O4500" t="str">
            <v>TERMINADO</v>
          </cell>
        </row>
        <row r="4501">
          <cell r="K4501">
            <v>2015256450005</v>
          </cell>
          <cell r="L4501" t="str">
            <v>MEJORAMIENTO DE 90 VIVIENDAS PROGRAMA MEJORAMIENTO PISOS ANTIBACTERIALES Y UNIDADES HABITACIONALES EN LA ZONA RURAL DEL MUNICIPIO DE SAN ANTONIO DEL TEQUENDAMA, CUNDINAMARCA 2015</v>
          </cell>
          <cell r="M4501">
            <v>100</v>
          </cell>
          <cell r="N4501">
            <v>11.31</v>
          </cell>
          <cell r="O4501" t="str">
            <v>TERMINADO</v>
          </cell>
        </row>
        <row r="4502">
          <cell r="K4502">
            <v>2015256450006</v>
          </cell>
          <cell r="L4502" t="str">
            <v>REMODELACIÓN DE COCINAS ZONA URBANA, MUNICIPIO DE SAN ANTONIO DEL TEQUENDAMA, CUNDINAMARCA</v>
          </cell>
          <cell r="M4502">
            <v>100</v>
          </cell>
          <cell r="N4502">
            <v>25.09</v>
          </cell>
          <cell r="O4502" t="str">
            <v>TERMINADO</v>
          </cell>
        </row>
        <row r="4503">
          <cell r="K4503">
            <v>2012256490001</v>
          </cell>
          <cell r="L4503" t="str">
            <v>CONSTRUCCIÓN PUENTE VÍA AL MATADERO DEL MUNICIPIO DE SAN BERNARDO, CUNDINAMARCA, CENTRO ORIENTE</v>
          </cell>
          <cell r="M4503">
            <v>100</v>
          </cell>
          <cell r="N4503">
            <v>97.8</v>
          </cell>
          <cell r="O4503" t="str">
            <v>TERMINADO</v>
          </cell>
        </row>
        <row r="4504">
          <cell r="K4504">
            <v>2012256490002</v>
          </cell>
          <cell r="L4504" t="str">
            <v>CONSTRUCCIÓN PUENTE VEHICULAR VEREDA AGUAMARILLA - AGUANEGRA DEL MUNICIPIO DE SAN BERNARDO, CUNDINAMARCA, CENTRO ORIENTE</v>
          </cell>
          <cell r="M4504">
            <v>100</v>
          </cell>
          <cell r="N4504">
            <v>96.18</v>
          </cell>
          <cell r="O4504" t="str">
            <v>TERMINADO</v>
          </cell>
        </row>
        <row r="4505">
          <cell r="K4505">
            <v>2014256490001</v>
          </cell>
          <cell r="L4505" t="str">
            <v>MEJORAMIENTO DE LAS VIAS: CARRERA 3 ENTRE CALLES 3 Y 4; CALLE 4 ENTRE CARRERA 3 Y 4 Y CALLE 5 ENTRE CARRERA 5 Y 2A MUNICIPIO DE SAN BERNARDO, CUNDINAMARCA</v>
          </cell>
          <cell r="M4505">
            <v>100</v>
          </cell>
          <cell r="N4505">
            <v>100</v>
          </cell>
          <cell r="O4505" t="str">
            <v>CERRADO</v>
          </cell>
        </row>
        <row r="4506">
          <cell r="K4506">
            <v>2015256490001</v>
          </cell>
          <cell r="L4506" t="str">
            <v>MEJORAMIENTO DE LA VÍA QUE CONDUCE DEL CENTRO DE SALUD - EL REPOLLAL DEL MUNICIPIO DE SAN BERNARDO, CUNDINAMARCA</v>
          </cell>
          <cell r="M4506">
            <v>100</v>
          </cell>
          <cell r="N4506">
            <v>100</v>
          </cell>
          <cell r="O4506" t="str">
            <v>CERRADO</v>
          </cell>
        </row>
        <row r="4507">
          <cell r="K4507">
            <v>2012256530001</v>
          </cell>
          <cell r="L4507" t="str">
            <v>REHABILITACIÓN DE LAS VÍAS DEL SECTOR RURAL DEL MUNICIPIO DE SAN CAYETANO, CUNDINAMARCA</v>
          </cell>
          <cell r="M4507">
            <v>100</v>
          </cell>
          <cell r="N4507">
            <v>85.38</v>
          </cell>
          <cell r="O4507" t="str">
            <v>TERMINADO</v>
          </cell>
        </row>
        <row r="4508">
          <cell r="K4508">
            <v>2014256530002</v>
          </cell>
          <cell r="L4508" t="str">
            <v>ESTUDIOS Y DISEÑOS DE DOS PUENTES VEHICULARES EN LAS VEREDAS REMANSO Y LOS RIOS, SECTORES QUEBRADA FELIX Y RIO BLANCO MUNICIPIO SAN CAYETANO, CUNDINAMARCA</v>
          </cell>
          <cell r="M4508">
            <v>0</v>
          </cell>
          <cell r="N4508">
            <v>100</v>
          </cell>
          <cell r="O4508" t="str">
            <v>CONTRATADO EN EJECUCIÓN</v>
          </cell>
        </row>
        <row r="4509">
          <cell r="K4509">
            <v>2015256530001</v>
          </cell>
          <cell r="L4509" t="str">
            <v>CONSTRUCCIÓN VIVIENDAS SECTOR RURAL TIPO PREFABRICADA SAN CAYETANO, CUNDINAMARCA</v>
          </cell>
          <cell r="M4509">
            <v>0</v>
          </cell>
          <cell r="N4509">
            <v>80.430000000000007</v>
          </cell>
          <cell r="O4509" t="str">
            <v>CONTRATADO EN EJECUCIÓN</v>
          </cell>
        </row>
        <row r="4510">
          <cell r="K4510">
            <v>2015256530002</v>
          </cell>
          <cell r="L4510" t="str">
            <v>MEJORAMIENTO Y MANTENIMIENTO DE LA VIA LA HOLANDA DEL MUNICIPIO DE SAN CAYETANO, CUNDINAMARCA</v>
          </cell>
          <cell r="M4510">
            <v>0</v>
          </cell>
          <cell r="N4510">
            <v>0</v>
          </cell>
          <cell r="O4510" t="str">
            <v>CONTRATADO EN EJECUCIÓN</v>
          </cell>
        </row>
        <row r="4511">
          <cell r="K4511">
            <v>2013256580001</v>
          </cell>
          <cell r="L4511" t="str">
            <v>ESTUDIOS Y DISEÑOS PARA LA CONSTRUCCIÓN DEL COLISEO MULTIFUNCIONAL DEL MUNICIPIO DE SAN FRANCISCO, CUNDINAMARCA, CENTRO ORIENTE</v>
          </cell>
          <cell r="M4511">
            <v>100</v>
          </cell>
          <cell r="N4511">
            <v>96.45</v>
          </cell>
          <cell r="O4511" t="str">
            <v>TERMINADO</v>
          </cell>
        </row>
        <row r="4512">
          <cell r="K4512">
            <v>2013256580002</v>
          </cell>
          <cell r="L4512" t="str">
            <v>ESTUDIOS Y DISEÑOS PARA LA CONSTRUCCIÓN DEL CENTRO DE VIDA DEL ADULTO MAYOR DEL MUNICIPIO DE SAN FRANCISCO, CUNDINAMARCA, CENTRO ORIENTE</v>
          </cell>
          <cell r="M4512">
            <v>100</v>
          </cell>
          <cell r="N4512">
            <v>96.61</v>
          </cell>
          <cell r="O4512" t="str">
            <v>TERMINADO</v>
          </cell>
        </row>
        <row r="4513">
          <cell r="K4513">
            <v>2013256580003</v>
          </cell>
          <cell r="L4513" t="str">
            <v>ESTUDIOS Y DISEÑOS PARA LA CONSTRUCCIÓN DEL CENTRO DE DESARROLLO INTEGRAL PARA LA PRIMERA INFANCIA DEL MUNICIPIO DE SAN FRANCISCO, CUNDINAMARCA, CENTRO ORIENTE</v>
          </cell>
          <cell r="M4513">
            <v>100</v>
          </cell>
          <cell r="N4513">
            <v>96.61</v>
          </cell>
          <cell r="O4513" t="str">
            <v>TERMINADO</v>
          </cell>
        </row>
        <row r="4514">
          <cell r="K4514">
            <v>2014256580001</v>
          </cell>
          <cell r="L4514" t="str">
            <v>CONSTRUCCIÓN DEL CENTRO DE DESARROLLO INTEGRAL PARA LA INFANCIA DEL MUNICIPIO DE SAN FRANCISCO, CUNDINAMARCA</v>
          </cell>
          <cell r="M4514">
            <v>100</v>
          </cell>
          <cell r="N4514">
            <v>99.99</v>
          </cell>
          <cell r="O4514" t="str">
            <v>TERMINADO</v>
          </cell>
        </row>
        <row r="4515">
          <cell r="K4515">
            <v>2013256620001</v>
          </cell>
          <cell r="L4515" t="str">
            <v>MEJORAMIENTO DE VIVIENDA (ALCOBAS - COCINAS – BAÑOS) “TODOS CONSTRUYENDO UN MEJOR SAN JUAN 2012 SAN JUAN DE RIO SECO, CUNDINAMARCA, CENTRO ORIENTE</v>
          </cell>
          <cell r="M4515">
            <v>28.35</v>
          </cell>
          <cell r="N4515">
            <v>41.93</v>
          </cell>
          <cell r="O4515" t="str">
            <v>CONTRATADO EN EJECUCIÓN</v>
          </cell>
        </row>
        <row r="4516">
          <cell r="K4516">
            <v>2014256620001</v>
          </cell>
          <cell r="L4516" t="str">
            <v>MEJORAMIENTO DE VIVIENDA SAN JUAN DE RIOSECO, CUNDINAMARCA, CENTRO ORIENTE</v>
          </cell>
          <cell r="M4516">
            <v>21.6</v>
          </cell>
          <cell r="N4516">
            <v>0</v>
          </cell>
          <cell r="O4516" t="str">
            <v>CONTRATADO EN EJECUCIÓN</v>
          </cell>
        </row>
        <row r="4517">
          <cell r="K4517">
            <v>2015256620001</v>
          </cell>
          <cell r="L4517" t="str">
            <v>CONSTRUCCIÓN PISCINA MUNICIPAL SAN JUAN DE RÍO SECO, CUNDINAMARCA, CENTRO ORIENTE</v>
          </cell>
          <cell r="M4517">
            <v>44.15</v>
          </cell>
          <cell r="N4517">
            <v>85.92</v>
          </cell>
          <cell r="O4517" t="str">
            <v>CONTRATADO EN EJECUCIÓN</v>
          </cell>
        </row>
        <row r="4518">
          <cell r="K4518">
            <v>2014257180001</v>
          </cell>
          <cell r="L4518" t="str">
            <v>CONSTRUCCIÓN PRIMERA ETAPA REMODELACIÓN INSTITUCION EDUCATIVA NUESTRA SEÑORA DE FATIMA DEL MUNICIPIO DE SASAIMA, CUNDINAMARCA, CENTRO ORIENTE</v>
          </cell>
          <cell r="M4518">
            <v>4.22</v>
          </cell>
          <cell r="N4518">
            <v>50.22</v>
          </cell>
          <cell r="O4518" t="str">
            <v>CONTRATADO EN EJECUCIÓN</v>
          </cell>
        </row>
        <row r="4519">
          <cell r="K4519">
            <v>2013257360001</v>
          </cell>
          <cell r="L4519" t="str">
            <v>REHABILITACIÓN Y REPARCHEO DE LAS VIAS DEL CASCO URBANO DEL MUNICIPIO DE SESQUILÉ, DEPARTAMENTO DE CUNDINAMARCA,</v>
          </cell>
          <cell r="M4519">
            <v>100</v>
          </cell>
          <cell r="N4519">
            <v>100</v>
          </cell>
          <cell r="O4519" t="str">
            <v>PARA CIERRE</v>
          </cell>
        </row>
        <row r="4520">
          <cell r="K4520">
            <v>2013257360002</v>
          </cell>
          <cell r="L4520" t="str">
            <v>CONSTRUCCIÓN POLIDEPORTIVO ESCUELA BOITA SESQUILÉ, CUNDINAMARCA, CENTRO ORIENTE</v>
          </cell>
          <cell r="M4520">
            <v>100</v>
          </cell>
          <cell r="N4520">
            <v>98.33</v>
          </cell>
          <cell r="O4520" t="str">
            <v>PARA CIERRE</v>
          </cell>
        </row>
        <row r="4521">
          <cell r="K4521">
            <v>2014257360001</v>
          </cell>
          <cell r="L4521" t="str">
            <v>MEJORAMIENTO DE VIA EN PLACA HUELLA VIA CINCUNVALAR SECTOR FAMILIA PRIETO DE LA VEREDA GOBERNADOR DEL MUNICIPIO DE SESQUILÉ, CUNDINAMARCA, CENTRO ORIENTE</v>
          </cell>
          <cell r="M4521">
            <v>100</v>
          </cell>
          <cell r="N4521">
            <v>99.57</v>
          </cell>
          <cell r="O4521" t="str">
            <v>PARA CIERRE</v>
          </cell>
        </row>
        <row r="4522">
          <cell r="K4522">
            <v>2014257360002</v>
          </cell>
          <cell r="L4522" t="str">
            <v>CONSTRUCCIÓN SALON MULTIPLE DE LA VEREDA SALINAS DEL MUNICIPIO DE SESQUILÉ, CUNDINAMARCA, CENTRO ORIENTE</v>
          </cell>
          <cell r="M4522">
            <v>64.84</v>
          </cell>
          <cell r="N4522">
            <v>62.83</v>
          </cell>
          <cell r="O4522" t="str">
            <v>CONTRATADO EN EJECUCIÓN</v>
          </cell>
        </row>
        <row r="4523">
          <cell r="K4523">
            <v>2013257400002</v>
          </cell>
          <cell r="L4523" t="str">
            <v>CONSTRUCCIÓN DE INFRAESTRUCTURA PEATONAL EN LA CARRERA 7ª DEL MUNICIPIO DE SIBATÉ, CUNDINAMARCA, CENTRO ORIENTE</v>
          </cell>
          <cell r="M4523">
            <v>100</v>
          </cell>
          <cell r="N4523">
            <v>100</v>
          </cell>
          <cell r="O4523" t="str">
            <v>TERMINADO</v>
          </cell>
        </row>
        <row r="4524">
          <cell r="K4524">
            <v>2014257400001</v>
          </cell>
          <cell r="L4524" t="str">
            <v>CONSTRUCCIÓN DE PAVIMENTO FLEXIBLE EN VIAS DEL MUNICIPIO DE SIBATÉ, CUNDINAMARCA, CENTRO ORIENTE</v>
          </cell>
          <cell r="M4524">
            <v>56.47</v>
          </cell>
          <cell r="N4524">
            <v>75.69</v>
          </cell>
          <cell r="O4524" t="str">
            <v>CONTRATADO EN EJECUCIÓN</v>
          </cell>
        </row>
        <row r="4525">
          <cell r="K4525">
            <v>2013257430003</v>
          </cell>
          <cell r="L4525" t="str">
            <v>CONSTRUCCIÓN MINIDISTRITO DE RIEGO VEREDA SUBIA SILVANIA, CUNDINAMARCA, CENTRO ORIENTE</v>
          </cell>
          <cell r="M4525">
            <v>0</v>
          </cell>
          <cell r="N4525">
            <v>0</v>
          </cell>
          <cell r="O4525" t="str">
            <v>CONTRATADO EN EJECUCIÓN</v>
          </cell>
        </row>
        <row r="4526">
          <cell r="K4526">
            <v>2015257430001</v>
          </cell>
          <cell r="L4526" t="str">
            <v>CONSTRUCCIÓN CUBIERTA METALICA Y ADECUACION COLISEO DE DEPORTES BARRIO EL PROGRESO MUNICIPIO SILVANIA, CUNDINAMARCA, CENTRO ORIENTE</v>
          </cell>
          <cell r="M4526">
            <v>0</v>
          </cell>
          <cell r="N4526">
            <v>100</v>
          </cell>
          <cell r="O4526" t="str">
            <v>CONTRATADO EN EJECUCIÓN</v>
          </cell>
        </row>
        <row r="4527">
          <cell r="K4527">
            <v>2015257430003</v>
          </cell>
          <cell r="L4527" t="str">
            <v>MANTENIMIENTO DE VIAS DEL CASCO URBANO DEL MUNICIPIO DE SILVANIA, CUNDINAMARCA, CENTRO ORIENTE</v>
          </cell>
          <cell r="M4527">
            <v>0</v>
          </cell>
          <cell r="N4527">
            <v>99.91</v>
          </cell>
          <cell r="O4527" t="str">
            <v>CONTRATADO EN EJECUCIÓN</v>
          </cell>
        </row>
        <row r="4528">
          <cell r="K4528">
            <v>2013257450001</v>
          </cell>
          <cell r="L4528" t="str">
            <v>MANTENIMIENTO ADECUACION Y REHABILITACION PLAZA DE MERCADO SIMIJACA, CUNDINAMARCA, CENTRO ORIENTE</v>
          </cell>
          <cell r="M4528">
            <v>100</v>
          </cell>
          <cell r="N4528">
            <v>99.95</v>
          </cell>
          <cell r="O4528" t="str">
            <v>TERMINADO</v>
          </cell>
        </row>
        <row r="4529">
          <cell r="K4529">
            <v>2013257450002</v>
          </cell>
          <cell r="L4529" t="str">
            <v>MEJORAMIENTO Y REHABILITACION VIAS URBANAS Y RURALES SIMIJACA, CUNDINAMARCA, CENTRO ORIENTE</v>
          </cell>
          <cell r="M4529">
            <v>100</v>
          </cell>
          <cell r="N4529">
            <v>99.92</v>
          </cell>
          <cell r="O4529" t="str">
            <v>CERRADO</v>
          </cell>
        </row>
        <row r="4530">
          <cell r="K4530">
            <v>2013257450003</v>
          </cell>
          <cell r="L4530" t="str">
            <v>CONSTRUCCIÓN ESTADIO MUNICIPAL AGUSTIN PARRA SIMIJACA, CUNDINAMARCA, CENTRO ORIENTE</v>
          </cell>
          <cell r="M4530">
            <v>100</v>
          </cell>
          <cell r="N4530">
            <v>99.96</v>
          </cell>
          <cell r="O4530" t="str">
            <v>CERRADO</v>
          </cell>
        </row>
        <row r="4531">
          <cell r="K4531">
            <v>2015257450004</v>
          </cell>
          <cell r="L4531" t="str">
            <v>CONSTRUCCIÓN PLACA HUELLA VEREDA  CHURNICA  MUNICIPIO  DE SIMIJACA DEPARTAMENTO DE CUNDINAMARCA</v>
          </cell>
          <cell r="M4531">
            <v>100</v>
          </cell>
          <cell r="N4531">
            <v>99.99</v>
          </cell>
          <cell r="O4531" t="str">
            <v>CERRADO</v>
          </cell>
        </row>
        <row r="4532">
          <cell r="K4532">
            <v>2015257450005</v>
          </cell>
          <cell r="L4532" t="str">
            <v>CONSTRUCCIÓN PLACA HUELLA VEREDA SALITRE SECTOR RUCHICAL  MUNICIPIO DE SIMIJACA DEPARTAMENTO DE CUNDINAMARCA</v>
          </cell>
          <cell r="M4532">
            <v>100</v>
          </cell>
          <cell r="N4532">
            <v>99.99</v>
          </cell>
          <cell r="O4532" t="str">
            <v>CERRADO</v>
          </cell>
        </row>
        <row r="4533">
          <cell r="K4533">
            <v>2015257450006</v>
          </cell>
          <cell r="L4533" t="str">
            <v>CONSTRUCCIÓN PLACA  HUELLA VEREDA  TAQUIRA MUNICIPIO  DE SIMIJACA  DEPARTAMENTO  DE  CUNDINAMARCA</v>
          </cell>
          <cell r="M4533">
            <v>100</v>
          </cell>
          <cell r="N4533">
            <v>99.98</v>
          </cell>
          <cell r="O4533" t="str">
            <v>CERRADO</v>
          </cell>
        </row>
        <row r="4534">
          <cell r="K4534">
            <v>2013257580001</v>
          </cell>
          <cell r="L4534" t="str">
            <v>CONSTRUCCIÓN DE TRES AULAS Y EL HOGAR COMUNITARIO DE LA IED LA VIOLETA SEDE SAN GABRIEL EN EL MUNICIPIO DE SOPÓ, CUNDINAMARCA, CENTRO ORIENTE</v>
          </cell>
          <cell r="M4534">
            <v>100</v>
          </cell>
          <cell r="N4534">
            <v>99.04</v>
          </cell>
          <cell r="O4534" t="str">
            <v>PARA CIERRE</v>
          </cell>
        </row>
        <row r="4535">
          <cell r="K4535">
            <v>2013257580002</v>
          </cell>
          <cell r="L4535" t="str">
            <v>AMPLIACIÓN Y ADECUACIÓN DE LAS INSTALACIONES DE CENTRO DÍA EN EL MUNICIPIO DE SOPÓ, CUNDINAMARCA, CENTRO ORIENTE</v>
          </cell>
          <cell r="M4535">
            <v>100</v>
          </cell>
          <cell r="N4535">
            <v>94.28</v>
          </cell>
          <cell r="O4535" t="str">
            <v>TERMINADO</v>
          </cell>
        </row>
        <row r="4536">
          <cell r="K4536">
            <v>2014257580002</v>
          </cell>
          <cell r="L4536" t="str">
            <v>AMPLIACIÓN DEL CENTRO DE ACONDICIONAMIENTO Y PREPARACION FISICA CAPF EN EL MUNICIPIO DE SOPÓ, CUNDINAMARCA, CENTRO ORIENTE</v>
          </cell>
          <cell r="M4536">
            <v>100</v>
          </cell>
          <cell r="N4536">
            <v>100</v>
          </cell>
          <cell r="O4536" t="str">
            <v>PARA CIERRE</v>
          </cell>
        </row>
        <row r="4537">
          <cell r="K4537">
            <v>2014257690001</v>
          </cell>
          <cell r="L4537" t="str">
            <v>DISEÑO COMPLEMENTARIOS PARA EL PROYECTO ARQUITECTÓNICO PLAZA DE LA CULTURA Y PLAZA DE MERCADO TÍPICO REGIONAL SUBACHOQUE, CUNDINAMARCA, CENTRO ORIENTE</v>
          </cell>
          <cell r="M4537">
            <v>100</v>
          </cell>
          <cell r="N4537">
            <v>99.95</v>
          </cell>
          <cell r="O4537" t="str">
            <v>PARA CIERRE</v>
          </cell>
        </row>
        <row r="4538">
          <cell r="K4538">
            <v>2015257690001</v>
          </cell>
          <cell r="L4538" t="str">
            <v>CONSTRUCCIÓN DE LA ETAPA 1 DEL PROYECTO ARQUITECTÓNICO PLAZA DE LA CULTURA Y PLAZA DE MERCADO TÍPICO REGIONAL SUBACHOQUE, CUNDINAMARCA, CENTRO ORIENTE</v>
          </cell>
          <cell r="M4538">
            <v>100</v>
          </cell>
          <cell r="N4538">
            <v>89.27</v>
          </cell>
          <cell r="O4538" t="str">
            <v>PARA CIERRE</v>
          </cell>
        </row>
        <row r="4539">
          <cell r="K4539">
            <v>2014257720001</v>
          </cell>
          <cell r="L4539" t="str">
            <v>MEJORAMIENTO Y PAVIMENTACIÓN DE LA VIA SUESCA LA PLAYA - SESQUILE DEPARTAMENTO DE CUNDINAMARCA</v>
          </cell>
          <cell r="M4539">
            <v>100</v>
          </cell>
          <cell r="N4539">
            <v>98.67</v>
          </cell>
          <cell r="O4539" t="str">
            <v>TERMINADO</v>
          </cell>
        </row>
        <row r="4540">
          <cell r="K4540">
            <v>2014257720002</v>
          </cell>
          <cell r="L4540" t="str">
            <v>ADQUISICIÓN DE VEHICULO RECOLECTOR - COMPACTADOR PARA EL FORTALECIMIENTO DE LA RECOLECCION DE RESIDUOS SOLIDOS, MUNICIPIO DE SUESCA, CUNDINAMARCA</v>
          </cell>
          <cell r="M4540">
            <v>100</v>
          </cell>
          <cell r="N4540">
            <v>99.95</v>
          </cell>
          <cell r="O4540" t="str">
            <v>CERRADO</v>
          </cell>
        </row>
        <row r="4541">
          <cell r="K4541">
            <v>2015257720001</v>
          </cell>
          <cell r="L4541" t="str">
            <v>MEJORAMIENTO DE LAS VIAS LOCALIZADAS EN LAS CALLES 9A Y 10 ENTRE CRAS 8 Y 9 Y CRAS 8 Y 10 ENTRE CALLES 9A Y 10, BARRIO VILLA PATRICIA MUNICIPIO DE SUESCA, CUNDINAMARCA</v>
          </cell>
          <cell r="M4541">
            <v>32.659999999999997</v>
          </cell>
          <cell r="N4541">
            <v>37.479999999999997</v>
          </cell>
          <cell r="O4541" t="str">
            <v>CONTRATADO EN EJECUCIÓN</v>
          </cell>
        </row>
        <row r="4542">
          <cell r="K4542">
            <v>2014257770001</v>
          </cell>
          <cell r="L4542" t="str">
            <v>ESTUDIOS Y DISEÑOS URBANIZACION SAN ANTONIO SUPATÁ, CUNDINAMARCA, CENTRO ORIENTE</v>
          </cell>
          <cell r="M4542">
            <v>100</v>
          </cell>
          <cell r="N4542">
            <v>99.95</v>
          </cell>
          <cell r="O4542" t="str">
            <v>CERRADO</v>
          </cell>
        </row>
        <row r="4543">
          <cell r="K4543">
            <v>2014257770002</v>
          </cell>
          <cell r="L4543" t="str">
            <v>FORTALECIMIENTO DE LAS ESCUELAS DE FORMACION CULTURALES Y DEPORTIVAS DEL MUNICIPIO DE SUPATÁ, CUNDINAMARCA, CENTRO ORIENTE</v>
          </cell>
          <cell r="M4543">
            <v>100</v>
          </cell>
          <cell r="N4543">
            <v>78.31</v>
          </cell>
          <cell r="O4543" t="str">
            <v>CERRADO</v>
          </cell>
        </row>
        <row r="4544">
          <cell r="K4544">
            <v>2012257790001</v>
          </cell>
          <cell r="L4544" t="str">
            <v>CONSTRUCCIÓN ADOQUINAMIENTO DE LA MALLA VIAL Y AMPLIACION DE ANDENES EN EL MUNICIPIO SUSA, CUNDINAMARCA</v>
          </cell>
          <cell r="M4544">
            <v>100</v>
          </cell>
          <cell r="N4544">
            <v>100</v>
          </cell>
          <cell r="O4544" t="str">
            <v>CERRADO</v>
          </cell>
        </row>
        <row r="4545">
          <cell r="K4545">
            <v>2013257790001</v>
          </cell>
          <cell r="L4545" t="str">
            <v>CONSTRUCCIÓN CENTRO DE CONVIVENCIA (JUVENTUD) SUSA, CUNDINAMARCA</v>
          </cell>
          <cell r="M4545">
            <v>100</v>
          </cell>
          <cell r="N4545">
            <v>100</v>
          </cell>
          <cell r="O4545" t="str">
            <v>TERMINADO</v>
          </cell>
        </row>
        <row r="4546">
          <cell r="K4546">
            <v>2014257790001</v>
          </cell>
          <cell r="L4546" t="str">
            <v>MEJORAMIENTO DE VIVIENDA SUSA, CUNDINAMARCA, CENTRO ORIENTE</v>
          </cell>
          <cell r="M4546">
            <v>0</v>
          </cell>
          <cell r="N4546">
            <v>0</v>
          </cell>
          <cell r="O4546" t="str">
            <v>CONTRATADO EN EJECUCIÓN</v>
          </cell>
        </row>
        <row r="4547">
          <cell r="K4547">
            <v>2013257810001</v>
          </cell>
          <cell r="L4547" t="str">
            <v>CONSTRUCCIÓN CAMPO DEPORTIVO Y CENTRO DE EVENTOS HERNAN PEREZ DE QUESADA DEL MUNICIPIO DE SUTATAUSA, CUNDINAMARCA, CENTRO ORIENTE</v>
          </cell>
          <cell r="M4547">
            <v>95.29</v>
          </cell>
          <cell r="N4547">
            <v>74.27</v>
          </cell>
          <cell r="O4547" t="str">
            <v>TERMINADO</v>
          </cell>
        </row>
        <row r="4548">
          <cell r="K4548">
            <v>2015257810001</v>
          </cell>
          <cell r="L4548" t="str">
            <v>CONSTRUCCIÓN DE VIVIENDA DISPERSA EN EL MUNICIPIO DE SUTATAUSA, CUNDINAMARCA</v>
          </cell>
          <cell r="M4548">
            <v>90.06</v>
          </cell>
          <cell r="N4548">
            <v>87.38</v>
          </cell>
          <cell r="O4548" t="str">
            <v>CONTRATADO EN EJECUCIÓN</v>
          </cell>
        </row>
        <row r="4549">
          <cell r="K4549">
            <v>2015257810002</v>
          </cell>
          <cell r="L4549" t="str">
            <v>CONSTRUCCIÓN CUBIERTA POLIDEPORTIVO DE LA VEREDA PEÑAS DE CAJON MUNICIPIO DE SUTATAUSA, CUNDINAMARCA</v>
          </cell>
          <cell r="M4549">
            <v>0</v>
          </cell>
          <cell r="N4549">
            <v>0</v>
          </cell>
          <cell r="O4549" t="str">
            <v>CONTRATADO EN EJECUCIÓN</v>
          </cell>
        </row>
        <row r="4550">
          <cell r="K4550">
            <v>2014257850002</v>
          </cell>
          <cell r="L4550" t="str">
            <v>CONSTRUCCIÓN REDES DE ACUEDUCTO Y ALCANTARILLADO, VÍAS DE ACCESO Y OBRAS COMPLEMENTARIAS DEL PLAN DE VIVIENDA MUNICIPIO DE TABIO CUNDINAMARCA</v>
          </cell>
          <cell r="M4550">
            <v>99.89</v>
          </cell>
          <cell r="N4550">
            <v>85.09</v>
          </cell>
          <cell r="O4550" t="str">
            <v>TERMINADO</v>
          </cell>
        </row>
        <row r="4551">
          <cell r="K4551">
            <v>2015257850001</v>
          </cell>
          <cell r="L4551" t="str">
            <v>CONSTRUCCIÓN SEGUNDA ETAPA SEDE DEPORTIVA CAMILO TORRES TABIO, CUNDINAMARCA</v>
          </cell>
          <cell r="M4551">
            <v>100</v>
          </cell>
          <cell r="N4551">
            <v>100</v>
          </cell>
          <cell r="O4551" t="str">
            <v>TERMINADO</v>
          </cell>
        </row>
        <row r="4552">
          <cell r="K4552">
            <v>2012257930001</v>
          </cell>
          <cell r="L4552" t="str">
            <v>ADECUACION TERMINACION MEJORAMIENTO POLIDEPORTIVO PRIMERA ETAPA MUNICIPIO DE TAUSA CUNDINAMARCA</v>
          </cell>
          <cell r="M4552">
            <v>100</v>
          </cell>
          <cell r="N4552">
            <v>97.63</v>
          </cell>
          <cell r="O4552" t="str">
            <v>PARA CIERRE</v>
          </cell>
        </row>
        <row r="4553">
          <cell r="K4553">
            <v>2013257930001</v>
          </cell>
          <cell r="L4553" t="str">
            <v>CONSTRUCCIÓN SEDE PRIMERA INFANCIA SECTOR BOQUERON,MUNICIPIO DE TAUSA</v>
          </cell>
          <cell r="M4553">
            <v>0</v>
          </cell>
          <cell r="N4553">
            <v>52.01</v>
          </cell>
          <cell r="O4553" t="str">
            <v>CONTRATADO EN EJECUCIÓN</v>
          </cell>
        </row>
        <row r="4554">
          <cell r="K4554">
            <v>2013257930002</v>
          </cell>
          <cell r="L4554" t="str">
            <v>ADECUACIÓN TERMINACION MEJORAMIENTO POLIDEPORTIVO SEGUNDA ETAPA MUNICIPIO DE TAUSA, CUNDINAMARCA, CENTRO ORIENTE</v>
          </cell>
          <cell r="M4554">
            <v>100</v>
          </cell>
          <cell r="N4554">
            <v>99.92</v>
          </cell>
          <cell r="O4554" t="str">
            <v>PARA CIERRE</v>
          </cell>
        </row>
        <row r="4555">
          <cell r="K4555">
            <v>2015257930001</v>
          </cell>
          <cell r="L4555" t="str">
            <v>CONSTRUCCIÓN DEL CENTRO DE ATENCION INTEGRAL A LA FAMILIA MUNICIPIO DE TAUSA, CUNDINAMARCA, CENTRO ORIENTE</v>
          </cell>
          <cell r="M4555">
            <v>23.24</v>
          </cell>
          <cell r="N4555">
            <v>100</v>
          </cell>
          <cell r="O4555" t="str">
            <v>CONTRATADO EN EJECUCIÓN</v>
          </cell>
        </row>
        <row r="4556">
          <cell r="K4556">
            <v>2015257930002</v>
          </cell>
          <cell r="L4556" t="str">
            <v>CONSTRUCCIÓN DEL HOGAR COMUNITARIO PARA LA PRIMERA INFANCIA,VEREDA PAJARITO MUNICIPIO DE TAUSA,DEPARTAMENTO DE CUNDINAMARCA</v>
          </cell>
          <cell r="M4556">
            <v>65</v>
          </cell>
          <cell r="N4556">
            <v>100</v>
          </cell>
          <cell r="O4556" t="str">
            <v>CONTRATADO EN EJECUCIÓN</v>
          </cell>
        </row>
        <row r="4557">
          <cell r="K4557">
            <v>2013257970001</v>
          </cell>
          <cell r="L4557" t="str">
            <v>MEJORAMIENTO DE VIVIENDA DIGNA PARA LA POBLACIÓN RURAL DEL MUNICIPIO DE TENA CUNDINAMARCA. TENA, CUNDINAMARCA, CENTRO ORIENTE</v>
          </cell>
          <cell r="M4557">
            <v>100</v>
          </cell>
          <cell r="N4557">
            <v>96.48</v>
          </cell>
          <cell r="O4557" t="str">
            <v>TERMINADO</v>
          </cell>
        </row>
        <row r="4558">
          <cell r="K4558">
            <v>2013257970002</v>
          </cell>
          <cell r="L4558" t="str">
            <v>MEJORAMIENTO DEL PARQUE PRINCIPAL Y CONSTRUCCIÓN DE ESCENARIO (TARIMA) DEL MUNICIPIO DE TENA, CUNDINAMARCA, CENTRO ORIENTE</v>
          </cell>
          <cell r="M4558">
            <v>100</v>
          </cell>
          <cell r="N4558">
            <v>96.03</v>
          </cell>
          <cell r="O4558" t="str">
            <v>TERMINADO</v>
          </cell>
        </row>
        <row r="4559">
          <cell r="K4559">
            <v>2014257970001</v>
          </cell>
          <cell r="L4559" t="str">
            <v>CONSTRUCCIÓN MURO DE CONTENCIÓN PARA LA ESTABILIZACIÓN DE SUELOS EN LA URBANIZACIÓN SUEÑOS DEL CASTILLO EN EL MUNICIPIO DE TENA CUNDINAMARCA</v>
          </cell>
          <cell r="M4559">
            <v>100</v>
          </cell>
          <cell r="N4559">
            <v>71.11</v>
          </cell>
          <cell r="O4559" t="str">
            <v>TERMINADO</v>
          </cell>
        </row>
        <row r="4560">
          <cell r="K4560">
            <v>2014257970002</v>
          </cell>
          <cell r="L4560" t="str">
            <v>MEJORAMIENTO DE VIVIENDA TENA, CUNDINAMARCA, CENTRO ORIENTE</v>
          </cell>
          <cell r="M4560">
            <v>100</v>
          </cell>
          <cell r="N4560">
            <v>46.3</v>
          </cell>
          <cell r="O4560" t="str">
            <v>TERMINADO</v>
          </cell>
        </row>
        <row r="4561">
          <cell r="K4561">
            <v>2015257970001</v>
          </cell>
          <cell r="L4561" t="str">
            <v>CONSTRUCCIÓN MURO DE CONTENCIÓN ZONA DE RIESGO CALLE 2ª ENTRE CARRERAS 2ª Y 3ª  DEL MUNICIPIO DE TENA, CUNDINAMARCA</v>
          </cell>
          <cell r="M4561">
            <v>38</v>
          </cell>
          <cell r="N4561">
            <v>50.35</v>
          </cell>
          <cell r="O4561" t="str">
            <v>CONTRATADO EN EJECUCIÓN</v>
          </cell>
        </row>
        <row r="4562">
          <cell r="K4562">
            <v>2013257990001</v>
          </cell>
          <cell r="L4562" t="str">
            <v>ESTUDIO TÉCNICO, FINANCIERO Y AMBIENTAL DEL SISTEMA DE ALCANTARILLADO DE TENJO, CUNDINAMARCA</v>
          </cell>
          <cell r="M4562">
            <v>100</v>
          </cell>
          <cell r="N4562">
            <v>99.75</v>
          </cell>
          <cell r="O4562" t="str">
            <v>CERRADO</v>
          </cell>
        </row>
        <row r="4563">
          <cell r="K4563">
            <v>2013257990002</v>
          </cell>
          <cell r="L4563" t="str">
            <v>LEVANTAMIENTO DEL CATASTRO DE REDES Y DE USUARIOS DEL SISTEMA DE ACUEDUCTO DEL MUNICIPIO DE TENJO, CUNDINAMARCA</v>
          </cell>
          <cell r="M4563">
            <v>100</v>
          </cell>
          <cell r="N4563">
            <v>99.93</v>
          </cell>
          <cell r="O4563" t="str">
            <v>CERRADO</v>
          </cell>
        </row>
        <row r="4564">
          <cell r="K4564">
            <v>2013257990003</v>
          </cell>
          <cell r="L4564" t="str">
            <v>HABILITACIÓN DE UNA PLANTA DE TRATAMIENTO DE AGUA POTABLE EN EL MUNICIPIO DE TENJO</v>
          </cell>
          <cell r="M4564">
            <v>100</v>
          </cell>
          <cell r="N4564">
            <v>99.51</v>
          </cell>
          <cell r="O4564" t="str">
            <v>CERRADO</v>
          </cell>
        </row>
        <row r="4565">
          <cell r="K4565">
            <v>2014257990001</v>
          </cell>
          <cell r="L4565" t="str">
            <v>ADQUISICIÓN DE UN VEHICULO EQUIPADO CON PRESION SUCCION PARA MANTENIMIENTO DEL SISTEMA DE ALCANTARILLADO DEL MUNICIPIO DE TENJO, CUNDINAMARCA</v>
          </cell>
          <cell r="M4565">
            <v>100</v>
          </cell>
          <cell r="N4565">
            <v>100</v>
          </cell>
          <cell r="O4565" t="str">
            <v>CERRADO</v>
          </cell>
        </row>
        <row r="4566">
          <cell r="K4566">
            <v>2012258050001</v>
          </cell>
          <cell r="L4566" t="str">
            <v>REMODELACIÓN MEJORAMIENTO Y ADECUACION DEL AULA MULTIPLE DEL COLEGIO DE CALANDAIMA DEL MUNICIPIO DE TIBACUY, CUNDINAMARCA, CENTRO ORIENTE</v>
          </cell>
          <cell r="M4566">
            <v>100</v>
          </cell>
          <cell r="N4566">
            <v>98.5</v>
          </cell>
          <cell r="O4566" t="str">
            <v>CERRADO</v>
          </cell>
        </row>
        <row r="4567">
          <cell r="K4567">
            <v>2014258050001</v>
          </cell>
          <cell r="L4567" t="str">
            <v>MEJORAMIENTO DE VIVIENDA TIBACUY, CUNDINAMARCA, CENTRO ORIENTE</v>
          </cell>
          <cell r="M4567">
            <v>100</v>
          </cell>
          <cell r="N4567">
            <v>99.4</v>
          </cell>
          <cell r="O4567" t="str">
            <v>CERRADO</v>
          </cell>
        </row>
        <row r="4568">
          <cell r="K4568">
            <v>2015258050001</v>
          </cell>
          <cell r="L4568" t="str">
            <v>MEJORAMIENTO DE VIVIENDA MUNICIPIO DE TIBACUY, CUNDINAMARCA</v>
          </cell>
          <cell r="M4568">
            <v>100</v>
          </cell>
          <cell r="N4568">
            <v>0</v>
          </cell>
          <cell r="O4568" t="str">
            <v>TERMINADO</v>
          </cell>
        </row>
        <row r="4569">
          <cell r="K4569">
            <v>2013258070001</v>
          </cell>
          <cell r="L4569" t="str">
            <v>CONSTRUCCIÓN 25 COCINAS EN EL SECTOR RURAL DEL MUNICIPIO DE TIBIRITA, CUNDINAMARCA</v>
          </cell>
          <cell r="M4569">
            <v>100</v>
          </cell>
          <cell r="N4569">
            <v>96.3</v>
          </cell>
          <cell r="O4569" t="str">
            <v>TERMINADO</v>
          </cell>
        </row>
        <row r="4570">
          <cell r="K4570">
            <v>2015258070003</v>
          </cell>
          <cell r="L4570" t="str">
            <v>MEJORAMIENTO DE LAS VÍAS URBANAS DEL MUNICIPIO DE TIBIRITA, CUNDINAMARCA</v>
          </cell>
          <cell r="M4570">
            <v>100</v>
          </cell>
          <cell r="N4570">
            <v>93.55</v>
          </cell>
          <cell r="O4570" t="str">
            <v>TERMINADO</v>
          </cell>
        </row>
        <row r="4571">
          <cell r="K4571">
            <v>2014258150001</v>
          </cell>
          <cell r="L4571" t="str">
            <v>DOTACIÓN DE MAQUINARIA, VOLQUETA PARA ATENDER OPORTUNAMENTE LOS REQUERIMIENTOS DE INTERVENCIÓN QUE DEMANDE LA COMUNIDAD TOCAIMA, CUNDINAMARCA, CENTRO ORIENTE</v>
          </cell>
          <cell r="M4571">
            <v>100</v>
          </cell>
          <cell r="N4571">
            <v>100</v>
          </cell>
          <cell r="O4571" t="str">
            <v>CERRADO</v>
          </cell>
        </row>
        <row r="4572">
          <cell r="K4572">
            <v>2014258150002</v>
          </cell>
          <cell r="L4572" t="str">
            <v>CONSTRUCCIÓN PLACA HUELLAS EN CONCRETO Y ALCANTARILLAS PARA EL MEJORAMIENTO DE LA VIAS VEREDALES DEL MUNICIPIO DE TOCAIMA, CUNDINAMARCA, CENTRO ORIENTE</v>
          </cell>
          <cell r="M4572">
            <v>100</v>
          </cell>
          <cell r="N4572">
            <v>100</v>
          </cell>
          <cell r="O4572" t="str">
            <v>PARA CIERRE</v>
          </cell>
        </row>
        <row r="4573">
          <cell r="K4573">
            <v>2014258150003</v>
          </cell>
          <cell r="L4573" t="str">
            <v>FORTALECIMIENTO INSTITUCIONAL EN LA RESPUESTA PARA LA ATENCIÓN DE EMERGENCIAS, MEDIANTE LA ADQUISICIÓN DE VEHÍCULO DE BOMBEROS PARA EL MUNICIPIO DE TOCAIMA</v>
          </cell>
          <cell r="M4573">
            <v>100</v>
          </cell>
          <cell r="N4573">
            <v>100</v>
          </cell>
          <cell r="O4573" t="str">
            <v>PARA CIERRE</v>
          </cell>
        </row>
        <row r="4574">
          <cell r="K4574">
            <v>2014258150004</v>
          </cell>
          <cell r="L4574" t="str">
            <v>MEJORAMIENTO DE VIVIENDA TOCAIMA, CUNDINAMARCA, CENTRO ORIENTE</v>
          </cell>
          <cell r="M4574">
            <v>100</v>
          </cell>
          <cell r="N4574">
            <v>97.37</v>
          </cell>
          <cell r="O4574" t="str">
            <v>TERMINADO</v>
          </cell>
        </row>
        <row r="4575">
          <cell r="K4575">
            <v>2015258150001</v>
          </cell>
          <cell r="L4575" t="str">
            <v>REHABILITACIÓN DE LAS VIAS URBANAS DEL MUNICIPIO DE TOCAIMA, CUNDINAMARCA</v>
          </cell>
          <cell r="M4575">
            <v>100</v>
          </cell>
          <cell r="N4575">
            <v>93.39</v>
          </cell>
          <cell r="O4575" t="str">
            <v>TERMINADO</v>
          </cell>
        </row>
        <row r="4576">
          <cell r="K4576">
            <v>2013258230001</v>
          </cell>
          <cell r="L4576" t="str">
            <v>MEJORAMIENTO VIA TOPAIPI- MONTELIVANO - ALTO DE CHAMUSCADOS - ENTRADA VEREDA CHAPILLA- BUNQUE EN EL MUNICIPIO DE TOPAIPÍ DEPARTAMENTO DE CUNDINAMARCA</v>
          </cell>
          <cell r="M4576">
            <v>99.83</v>
          </cell>
          <cell r="N4576">
            <v>100</v>
          </cell>
          <cell r="O4576" t="str">
            <v>CERRADO</v>
          </cell>
        </row>
        <row r="4577">
          <cell r="K4577">
            <v>2013258230002</v>
          </cell>
          <cell r="L4577" t="str">
            <v>CONSTRUCCION DE CINTAS EN CONCRETO EN LA VIA TOPAIPI – EL PEÑON SECTOR ALTO DE CHAMUSCADOS ENTRADA VEREDA CHAPILLA DEL MUNICIPIO DE TOPAIPI CUNDINAMARCA</v>
          </cell>
          <cell r="M4577">
            <v>99.9</v>
          </cell>
          <cell r="N4577">
            <v>100</v>
          </cell>
          <cell r="O4577" t="str">
            <v>CERRADO</v>
          </cell>
        </row>
        <row r="4578">
          <cell r="K4578">
            <v>2013258390001</v>
          </cell>
          <cell r="L4578" t="str">
            <v>ADQUISICIÓN DE MAQUINARIA PESADA PARA EL MANTENIMIENTO DE VIAS TERCIARIAS MINICIPIO UBALÁ, CUNDINAMARCA, CENTRO ORIENTE</v>
          </cell>
          <cell r="M4578">
            <v>100</v>
          </cell>
          <cell r="N4578">
            <v>100</v>
          </cell>
          <cell r="O4578" t="str">
            <v>CERRADO</v>
          </cell>
        </row>
        <row r="4579">
          <cell r="K4579">
            <v>2014258390001</v>
          </cell>
          <cell r="L4579" t="str">
            <v>MEJORAMIENTO Y PAVIMENTACION DE LAS VIAS CRA 4 ENTRE CALLES 3 Y 4 Y CRA 5 ENTRE CALLES 4 Y 5, CENTRO POBLADO SAN PEDRO DE JAGUA, MUNICIPIO DE UBALA, CUNDINAMARCA.</v>
          </cell>
          <cell r="M4579">
            <v>100</v>
          </cell>
          <cell r="N4579">
            <v>99.97</v>
          </cell>
          <cell r="O4579" t="str">
            <v>PARA CIERRE</v>
          </cell>
        </row>
        <row r="4580">
          <cell r="K4580">
            <v>2015258390001</v>
          </cell>
          <cell r="L4580" t="str">
            <v>CONSTRUCCIÓN DE VIVIENDAS NUEVAS RURALES VISR ( SISTEMA PREFABRICADO) EN EL MUNICIPIO DE UBALÁ, DEPARTAMENTO DE  CUNDINAMARCA.</v>
          </cell>
          <cell r="M4580">
            <v>100</v>
          </cell>
          <cell r="N4580">
            <v>99.76</v>
          </cell>
          <cell r="O4580" t="str">
            <v>PARA CIERRE</v>
          </cell>
        </row>
        <row r="4581">
          <cell r="K4581">
            <v>2013258410001</v>
          </cell>
          <cell r="L4581" t="str">
            <v>DOTACIÓN E INTALACIÓN DE UN PARQUE INFANTIL EN EL MUNICIPIO DE UBAQUE, CUNDINAMARCA,</v>
          </cell>
          <cell r="M4581">
            <v>100</v>
          </cell>
          <cell r="N4581">
            <v>100</v>
          </cell>
          <cell r="O4581" t="str">
            <v>PARA CIERRE</v>
          </cell>
        </row>
        <row r="4582">
          <cell r="K4582">
            <v>2013258410002</v>
          </cell>
          <cell r="L4582" t="str">
            <v>ESTUDIOS Y DISEÑOS PARA EL COLISEO MUNICIPAL EN EL MUNICIPIO DE UBAQUE, CUNDINAMARCA.</v>
          </cell>
          <cell r="M4582">
            <v>0</v>
          </cell>
          <cell r="N4582">
            <v>0</v>
          </cell>
          <cell r="O4582" t="str">
            <v>SIN CONTRATAR</v>
          </cell>
        </row>
        <row r="4583">
          <cell r="K4583">
            <v>2013258410003</v>
          </cell>
          <cell r="L4583" t="str">
            <v>CONSTRUCCIÓN Y PAVIMENTACIÓN DE LA CARRERA 7 ENTRE CALLE 2, 3 Y 4 EN EL MUNICIPIO DE UBAQUE, CUNDINAMARCA</v>
          </cell>
          <cell r="M4583">
            <v>100</v>
          </cell>
          <cell r="N4583">
            <v>53.91</v>
          </cell>
          <cell r="O4583" t="str">
            <v>TERMINADO</v>
          </cell>
        </row>
        <row r="4584">
          <cell r="K4584">
            <v>2013258410004</v>
          </cell>
          <cell r="L4584" t="str">
            <v>ESTUDIOS Y DISEÑOS PROYECTO PAISAJÍSTICO PARQUE LINEAL LAGUNA DE UBAQUE CUNDINAMARCA</v>
          </cell>
          <cell r="M4584">
            <v>100</v>
          </cell>
          <cell r="N4584">
            <v>93.94</v>
          </cell>
          <cell r="O4584" t="str">
            <v>CERRADO</v>
          </cell>
        </row>
        <row r="4585">
          <cell r="K4585">
            <v>2014258410001</v>
          </cell>
          <cell r="L4585" t="str">
            <v>ESTUDIOS Y DISEÑOS PARA LA REMODELACIÓN DEL PARQUE PRINCIPAL DEL MUNICIPIO DE UBAQUE CUNDINAMARCA</v>
          </cell>
          <cell r="M4585">
            <v>100</v>
          </cell>
          <cell r="N4585">
            <v>100</v>
          </cell>
          <cell r="O4585" t="str">
            <v>PARA CIERRE</v>
          </cell>
        </row>
        <row r="4586">
          <cell r="K4586">
            <v>2014258410002</v>
          </cell>
          <cell r="L4586" t="str">
            <v>ESTUDIOS Y DISEÑOS PARA LA CONSTRUCCIÓN DE CUBIERTAS DE GUAYACUNDO, LUCIGA, CRUZ VERDE, FISTEGA, SANTA ANA BAJA EN EL MUNICIPIO DE UBAQUE CUNDINAMARCA</v>
          </cell>
          <cell r="M4586">
            <v>100</v>
          </cell>
          <cell r="N4586">
            <v>99.88</v>
          </cell>
          <cell r="O4586" t="str">
            <v>TERMINADO</v>
          </cell>
        </row>
        <row r="4587">
          <cell r="K4587">
            <v>2015258410001</v>
          </cell>
          <cell r="L4587" t="str">
            <v>CONSTRUCCIÓN DE VIVIENDA NUEVA RURAL 2015 UBAQUE, CUNDINAMARCA</v>
          </cell>
          <cell r="M4587">
            <v>100</v>
          </cell>
          <cell r="N4587">
            <v>25.43</v>
          </cell>
          <cell r="O4587" t="str">
            <v>TERMINADO</v>
          </cell>
        </row>
        <row r="4588">
          <cell r="K4588">
            <v>2016258410002</v>
          </cell>
          <cell r="L4588" t="str">
            <v>ADECUACIÓN Y TERMINACIÓN DEL PARQUE CENTRAL URBANO EN EL MUNICIPIO DE UBAQUE, CUNDINAMARCA, CENTRO ORIENTE</v>
          </cell>
          <cell r="M4588">
            <v>0</v>
          </cell>
          <cell r="N4588">
            <v>0</v>
          </cell>
          <cell r="O4588" t="str">
            <v>SIN CONTRATAR</v>
          </cell>
        </row>
        <row r="4589">
          <cell r="K4589">
            <v>2012258430001</v>
          </cell>
          <cell r="L4589" t="str">
            <v>REHABILITACIÓN VÍA CALLE 4 ENTRE CRAS 4 Y 8 EN PAVIMENTO FLEXIBLE Y OPTIMIZACIÓN DE LA RED DE ALCANTARILLADO VILLA DE SAN DIEGO DE UBATE, CUNDINAMARCA, CENTRO ORIENTE</v>
          </cell>
          <cell r="M4589">
            <v>100</v>
          </cell>
          <cell r="N4589">
            <v>100</v>
          </cell>
          <cell r="O4589" t="str">
            <v>CERRADO</v>
          </cell>
        </row>
        <row r="4590">
          <cell r="K4590">
            <v>2014258430001</v>
          </cell>
          <cell r="L4590" t="str">
            <v>CONSTRUCCIÓN CENTRO DE INTEGRACIÓN CIUDADANA CIC VILLA DE SAN DIEGO DE UBATE, CUNDINAMARCA.</v>
          </cell>
          <cell r="M4590">
            <v>100</v>
          </cell>
          <cell r="N4590">
            <v>99.15</v>
          </cell>
          <cell r="O4590" t="str">
            <v>PARA CIERRE</v>
          </cell>
        </row>
        <row r="4591">
          <cell r="K4591">
            <v>2014258430002</v>
          </cell>
          <cell r="L4591" t="str">
            <v>MEJORAMIENTO DE VIVIENDA VILLA DE SAN DIEGO DE UBATÉ, CUNDINAMARCA, CENTRO ORIENTE</v>
          </cell>
          <cell r="M4591">
            <v>100</v>
          </cell>
          <cell r="N4591">
            <v>99.84</v>
          </cell>
          <cell r="O4591" t="str">
            <v>PARA CIERRE</v>
          </cell>
        </row>
        <row r="4592">
          <cell r="K4592">
            <v>2015258430001</v>
          </cell>
          <cell r="L4592" t="str">
            <v>REMODELACIÓN PARQUE RICAURTE VILLA DE SAN DIEGO DE UBATE, CUNDINAMARCA, CENTRO ORIENTE</v>
          </cell>
          <cell r="M4592">
            <v>100</v>
          </cell>
          <cell r="N4592">
            <v>83.98</v>
          </cell>
          <cell r="O4592" t="str">
            <v>TERMINADO</v>
          </cell>
        </row>
        <row r="4593">
          <cell r="K4593">
            <v>2013258450001</v>
          </cell>
          <cell r="L4593" t="str">
            <v>ESTUDIOS Y DISEÑOS PARA LA CONSTRUCCION DE UN CENTRO DE ACOPIO PARA EL MUNICIPIO DE UNE, CUNDINAMARCA, CENTRO ORIENTE</v>
          </cell>
          <cell r="M4593">
            <v>100</v>
          </cell>
          <cell r="N4593">
            <v>100</v>
          </cell>
          <cell r="O4593" t="str">
            <v>TERMINADO</v>
          </cell>
        </row>
        <row r="4594">
          <cell r="K4594">
            <v>2013258450002</v>
          </cell>
          <cell r="L4594" t="str">
            <v>MEJORAMIENTO DE 40 UNIDADES DE VIVIENDA DE INTERES PRIORITARIO PARA LA    ZONA RURAL DEL MUNICIPIO DE UNE, DEPARTAMENTO DE CUNDINAMARCA.</v>
          </cell>
          <cell r="M4594">
            <v>100</v>
          </cell>
          <cell r="N4594">
            <v>100</v>
          </cell>
          <cell r="O4594" t="str">
            <v>TERMINADO</v>
          </cell>
        </row>
        <row r="4595">
          <cell r="K4595">
            <v>2014258450001</v>
          </cell>
          <cell r="L4595" t="str">
            <v>CONSTRUCCIÓN DEL CENTRO INTEGRAL DE CAPACITACIÓN A AGRICULTORES; LAVADO Y COMERCIALIZACIÓN DE PAPA EN EL MUNICIPIO DE UNE CUNDINAMARCA</v>
          </cell>
          <cell r="M4595">
            <v>0</v>
          </cell>
          <cell r="N4595">
            <v>51.18</v>
          </cell>
          <cell r="O4595" t="str">
            <v>CONTRATADO EN EJECUCIÓN</v>
          </cell>
        </row>
        <row r="4596">
          <cell r="K4596">
            <v>2014258450002</v>
          </cell>
          <cell r="L4596" t="str">
            <v>CONSTRUCCIÓN PLACA HUELLA SOBRE LA VÍA VEREDA COMBURA SECTOR CHAMIZAL EN EL MUNICIPIO DE UNE CUNDINAMARCA</v>
          </cell>
          <cell r="M4596">
            <v>100</v>
          </cell>
          <cell r="N4596">
            <v>101.77</v>
          </cell>
          <cell r="O4596" t="str">
            <v>TERMINADO</v>
          </cell>
        </row>
        <row r="4597">
          <cell r="K4597">
            <v>2014258450003</v>
          </cell>
          <cell r="L4597" t="str">
            <v>CONSTRUCCIÓN PLACA HUELLA SOBRE LA VÍA VEREDA EL SALITRE SECTOR MANITAS DE AGUA EN EL MUNICIPIO DE UNE CUNDINAMARCA</v>
          </cell>
          <cell r="M4597">
            <v>100</v>
          </cell>
          <cell r="N4597">
            <v>0</v>
          </cell>
          <cell r="O4597" t="str">
            <v>TERMINADO</v>
          </cell>
        </row>
        <row r="4598">
          <cell r="K4598">
            <v>2015258450001</v>
          </cell>
          <cell r="L4598" t="str">
            <v>CONSTRUCCIÓN PLACA HUELLAS EN LAS VEREDAS RASPADOS SECTOR CERRO NEGRO, TIMASITA VIA PALMERA, PUENTE TIERRA SECTOR TIERRA BLANCA, BARRIO LINA MARIA Y BARRIO EL DANUBIO EN EL MUNICIPIO DE UNE CUNDINAMARCA</v>
          </cell>
          <cell r="M4598">
            <v>100</v>
          </cell>
          <cell r="N4598">
            <v>0</v>
          </cell>
          <cell r="O4598" t="str">
            <v>TERMINADO</v>
          </cell>
        </row>
        <row r="4599">
          <cell r="K4599">
            <v>2015258450002</v>
          </cell>
          <cell r="L4599" t="str">
            <v>MEJORAMIENTO DE LA VÍA HACIA EL CEMENTERIO EN EL CASCO URBANO EN EL MUNICIPIO DE UNE, CUNDINAMARCA</v>
          </cell>
          <cell r="M4599">
            <v>100</v>
          </cell>
          <cell r="N4599">
            <v>0</v>
          </cell>
          <cell r="O4599" t="str">
            <v>TERMINADO</v>
          </cell>
        </row>
        <row r="4600">
          <cell r="K4600">
            <v>2013258510001</v>
          </cell>
          <cell r="L4600" t="str">
            <v>MEJORAMIENTO DE VÍAS URBANAS EN EL MUNICIPIO DE ÚTICA, CUNDINAMARCA, CENTRO ORIENTE</v>
          </cell>
          <cell r="M4600">
            <v>100</v>
          </cell>
          <cell r="N4600">
            <v>99.98</v>
          </cell>
          <cell r="O4600" t="str">
            <v>CERRADO</v>
          </cell>
        </row>
        <row r="4601">
          <cell r="K4601">
            <v>2014255060001</v>
          </cell>
          <cell r="L4601" t="str">
            <v>ESTUDIOS Y DISEÑOS PARA LA CONSTRUCCIÓN DE PLACA HUELLAS EN LAS VEREDAS HUNGRIA, AGUADULCE, LA CHORRERA, SABANETA BAJA, SANTA BÁRBARA, SAN CRISTOBAL, APOSENTOS DOA, QUEBRADA GRANDE Y LA REFORMA EN VENECIA CUNDINAMARCA</v>
          </cell>
          <cell r="M4601">
            <v>100</v>
          </cell>
          <cell r="N4601">
            <v>100</v>
          </cell>
          <cell r="O4601" t="str">
            <v>CERRADO</v>
          </cell>
        </row>
        <row r="4602">
          <cell r="K4602">
            <v>2014255060002</v>
          </cell>
          <cell r="L4602" t="str">
            <v>MEJORAMIENTO DE VIVIENDA VENECIA, CUNDINAMARCA, CENTRO ORIENTE</v>
          </cell>
          <cell r="M4602">
            <v>100</v>
          </cell>
          <cell r="N4602">
            <v>99.5</v>
          </cell>
          <cell r="O4602" t="str">
            <v>CERRADO</v>
          </cell>
        </row>
        <row r="4603">
          <cell r="K4603">
            <v>2015255060003</v>
          </cell>
          <cell r="L4603" t="str">
            <v>MEJORAMIENTO DE 108 VIVIENDAS (PROGRAMA DE CONSTRUCCIÓN DE COCINAS PRIORITARIAS Y PISOS ANTIBACTERIALES) EN EL MUNICIPIO DE VENECIA, CUNDINAMARCA 2015</v>
          </cell>
          <cell r="M4603">
            <v>100</v>
          </cell>
          <cell r="N4603">
            <v>96.63</v>
          </cell>
          <cell r="O4603" t="str">
            <v>TERMINADO</v>
          </cell>
        </row>
        <row r="4604">
          <cell r="K4604">
            <v>2015255060004</v>
          </cell>
          <cell r="L4604" t="str">
            <v>ACTUALIZACIÓN REVISIÓN Y AJUSTE ESTRUCTURAL DEL ESQUEMA DE ORDENAMIENTO TERRITORIAL - EOT EN EL MUNICIPIO DE VENECIA, CUNDINAMARCA</v>
          </cell>
          <cell r="M4604">
            <v>60</v>
          </cell>
          <cell r="N4604">
            <v>60</v>
          </cell>
          <cell r="O4604" t="str">
            <v>CONTRATADO EN EJECUCIÓN</v>
          </cell>
        </row>
        <row r="4605">
          <cell r="K4605">
            <v>2013258620003</v>
          </cell>
          <cell r="L4605" t="str">
            <v>CONSTRUCCIÓN VISR DESARROLLO RURAL DENOMINADO VIVIENDA DIGNA PARA NUESTROS PANELEROS VERGARA, CUNDINAMARCA, CENTRO ORIENTE</v>
          </cell>
          <cell r="M4605">
            <v>100</v>
          </cell>
          <cell r="N4605">
            <v>100</v>
          </cell>
          <cell r="O4605" t="str">
            <v>TERMINADO</v>
          </cell>
        </row>
        <row r="4606">
          <cell r="K4606">
            <v>2013258620001</v>
          </cell>
          <cell r="L4606" t="str">
            <v>MEJORAMIENTO DEL CENTRO DE COMERCIO AGRICOLA MUNICIPAL Y ADECUACION DE CENTRO DE ACOPIO EN EL CASCO URBANO DEL MUNICIPIO VERGARA CUNDINAMARCAORIENTE</v>
          </cell>
          <cell r="M4606">
            <v>100</v>
          </cell>
          <cell r="N4606">
            <v>100</v>
          </cell>
          <cell r="O4606" t="str">
            <v>CERRADO</v>
          </cell>
        </row>
        <row r="4607">
          <cell r="K4607">
            <v>2013258620002</v>
          </cell>
          <cell r="L4607" t="str">
            <v>MANTENIMIENTO DE PUNTOS CRITICOS EN  RED VIAL DE LA ZONA URBANA DEL MUNICIPIO DE VERGARA DEPARTAMENTO DE CUNDINAMARCA</v>
          </cell>
          <cell r="M4607">
            <v>100</v>
          </cell>
          <cell r="N4607">
            <v>99.97</v>
          </cell>
          <cell r="O4607" t="str">
            <v>CERRADO</v>
          </cell>
        </row>
        <row r="4608">
          <cell r="K4608">
            <v>2014258620001</v>
          </cell>
          <cell r="L4608" t="str">
            <v>MEJORAMIENTO DE VIVIENDA RURAL Y URBANA DE INTERES PRIORITARIO EN EL MUNICIPIO DE VERGARA, CUNDINAMARCA</v>
          </cell>
          <cell r="M4608">
            <v>100</v>
          </cell>
          <cell r="N4608">
            <v>28.58</v>
          </cell>
          <cell r="O4608" t="str">
            <v>TERMINADO</v>
          </cell>
        </row>
        <row r="4609">
          <cell r="K4609">
            <v>2014258620003</v>
          </cell>
          <cell r="L4609" t="str">
            <v>CONSTRUCCIÓN DE ANDENES EN LA VIA PRINCIPAL DEL CASCO URBANO EN EL MUNICIPIO DE VERGARA DEPARTAMENTO DE CUNDINAMARCA</v>
          </cell>
          <cell r="M4609">
            <v>100</v>
          </cell>
          <cell r="N4609">
            <v>99.95</v>
          </cell>
          <cell r="O4609" t="str">
            <v>CERRADO</v>
          </cell>
        </row>
        <row r="4610">
          <cell r="K4610">
            <v>2013258670001</v>
          </cell>
          <cell r="L4610" t="str">
            <v>MEJORAMIENTO DE 22 VIVIENDAS RURALES (CONSTRUCCIÓN DE COCINAS Y ALCOBAS) VEREDAS VIANICITO, CHUCUMA, GUATE, MOLINO, CONTADOR, ALTO DE VIANÍ, CUNDINAMARCA, CENTRO ORIENTE</v>
          </cell>
          <cell r="M4610">
            <v>0</v>
          </cell>
          <cell r="N4610">
            <v>47.13</v>
          </cell>
          <cell r="O4610" t="str">
            <v>CONTRATADO EN EJECUCIÓN</v>
          </cell>
        </row>
        <row r="4611">
          <cell r="K4611">
            <v>2014258670001</v>
          </cell>
          <cell r="L4611" t="str">
            <v>MEJORAMIENTO DE VIVIENDA VIANÍ, CUNDINAMARCA, CENTRO ORIENTE</v>
          </cell>
          <cell r="M4611">
            <v>100</v>
          </cell>
          <cell r="N4611">
            <v>87.33</v>
          </cell>
          <cell r="O4611" t="str">
            <v>TERMINADO</v>
          </cell>
        </row>
        <row r="4612">
          <cell r="K4612">
            <v>2015258670001</v>
          </cell>
          <cell r="L4612" t="str">
            <v>MEJORAMIENTO 39 VIVIENDAS URBANAS Y RURALES (UNIDADES HABITACIONALES, COCINAS PRIORITARIAS, REMODELACIÓN COCINAS, BAÑOS) MUNICIPIO DE VIANÍ, CUNDINAMARCA, CENTRO ORIENTE</v>
          </cell>
          <cell r="M4612">
            <v>0</v>
          </cell>
          <cell r="N4612">
            <v>44</v>
          </cell>
          <cell r="O4612" t="str">
            <v>CONTRATADO EN EJECUCIÓN</v>
          </cell>
        </row>
        <row r="4613">
          <cell r="K4613">
            <v>2012258710001</v>
          </cell>
          <cell r="L4613" t="str">
            <v>CONSTRUCCIÓN DE BOX COULVERT Y GAVIONES PARA MITIGAR SITIOS CRITICOS DE LA RED VIAL URBANA  DEL MUNICIPIO DE VILLAGÓMEZ, CUNDINAMARCA, CENTRO ORIENTE</v>
          </cell>
          <cell r="M4613">
            <v>100</v>
          </cell>
          <cell r="N4613">
            <v>78.36</v>
          </cell>
          <cell r="O4613" t="str">
            <v>TERMINADO</v>
          </cell>
        </row>
        <row r="4614">
          <cell r="K4614">
            <v>2014258710001</v>
          </cell>
          <cell r="L4614" t="str">
            <v>MEJORAMIENTO DE VIVIENDA, DEL MUNICIPIO DE VILLAGÓMEZ, CUNDINAMARCA, CENTRO ORIENTE</v>
          </cell>
          <cell r="M4614">
            <v>91.29</v>
          </cell>
          <cell r="N4614">
            <v>7.92</v>
          </cell>
          <cell r="O4614" t="str">
            <v>CONTRATADO EN EJECUCIÓN</v>
          </cell>
        </row>
        <row r="4615">
          <cell r="K4615">
            <v>2015258710001</v>
          </cell>
          <cell r="L4615" t="str">
            <v>CONSTRUCCIÓN DE PAVIMENTO RÍGIDO EN LA CALLE SEGUNDA ENTRE CARRERAS 3 Y CARRERA CUARTA Y UNIÓN A VÍA DEPARTAMENTAL DEL MUNICIPIO DE VILLAGÓMEZ, CUNDINAMARCA, CENTRO ORIENTE</v>
          </cell>
          <cell r="M4615">
            <v>100</v>
          </cell>
          <cell r="N4615">
            <v>99.92</v>
          </cell>
          <cell r="O4615" t="str">
            <v>TERMINADO</v>
          </cell>
        </row>
        <row r="4616">
          <cell r="K4616">
            <v>2013258730002</v>
          </cell>
          <cell r="L4616" t="str">
            <v>REPOSICIÓN DE REDES Y LA VIA DE LA CARRERA 1, ENTRE CALLES 3 Y 6 DEL MUNICIPIO VILLAPINZÓN, CUNDINAMARCA, CENTRO ORIENTE</v>
          </cell>
          <cell r="M4616">
            <v>100</v>
          </cell>
          <cell r="N4616">
            <v>99.77</v>
          </cell>
          <cell r="O4616" t="str">
            <v>CERRADO</v>
          </cell>
        </row>
        <row r="4617">
          <cell r="K4617">
            <v>2014258730001</v>
          </cell>
          <cell r="L4617" t="str">
            <v>CONSTRUCCIÓN DE LA PRIMERA ETAPA DE LA VILLA OLIMPICA DEL MUNICIPIO DE VILLAPINZÓN, CUNDINAMARCA</v>
          </cell>
          <cell r="M4617">
            <v>85.46</v>
          </cell>
          <cell r="N4617">
            <v>108.12</v>
          </cell>
          <cell r="O4617" t="str">
            <v>CONTRATADO EN EJECUCIÓN</v>
          </cell>
        </row>
        <row r="4618">
          <cell r="K4618">
            <v>2013258750002</v>
          </cell>
          <cell r="L4618" t="str">
            <v>FORMULACIÓN , REVISION Y AJUSTE DEL PLAN BASICO DE ORDENAMIENTO TERRITORIAL VILLETA, CUNDINAMARCA, CENTRO ORIENTE</v>
          </cell>
          <cell r="M4618">
            <v>80</v>
          </cell>
          <cell r="N4618">
            <v>39.99</v>
          </cell>
          <cell r="O4618" t="str">
            <v>CONTRATADO EN EJECUCIÓN</v>
          </cell>
        </row>
        <row r="4619">
          <cell r="K4619">
            <v>2014258750001</v>
          </cell>
          <cell r="L4619" t="str">
            <v>FORMULACIÓN PLAN INTEGRAL DE MOVILIDAD DEL MUNICIPIO DE VILLETA, CUNDINAMARCA, CENTRO ORIENTE</v>
          </cell>
          <cell r="M4619">
            <v>100</v>
          </cell>
          <cell r="N4619">
            <v>100</v>
          </cell>
          <cell r="O4619" t="str">
            <v>PARA CIERRE</v>
          </cell>
        </row>
        <row r="4620">
          <cell r="K4620">
            <v>2014258750003</v>
          </cell>
          <cell r="L4620" t="str">
            <v>ESTUDIOS PARA CONEXIÓN VIAL DE VILLETA AL CORREDOR BOGOTÁ-LA VEGA-HONDA A LA ALTURA DE LA CALLE 7A Y 9 VILLA MARÍA DE VILLETA, CUNDINAMARCA, CENTRO ORIENTE</v>
          </cell>
          <cell r="M4620">
            <v>19.510000000000002</v>
          </cell>
          <cell r="N4620">
            <v>30</v>
          </cell>
          <cell r="O4620" t="str">
            <v>CONTRATADO EN EJECUCIÓN</v>
          </cell>
        </row>
        <row r="4621">
          <cell r="K4621">
            <v>2015258750002</v>
          </cell>
          <cell r="L4621" t="str">
            <v>MEJORAMIENTO DE LA VIA URBANA CALLE 2, ENTRE CARRERA 14, Y DIAGONAL 7 DEL MUNICIPIO DE VILLETA, CUNDINAMARCA.</v>
          </cell>
          <cell r="M4621">
            <v>0</v>
          </cell>
          <cell r="N4621">
            <v>0</v>
          </cell>
          <cell r="O4621" t="str">
            <v>CONTRATADO EN EJECUCIÓN</v>
          </cell>
        </row>
        <row r="4622">
          <cell r="K4622">
            <v>2015258750003</v>
          </cell>
          <cell r="L4622" t="str">
            <v>MEJORAMIENTO DE LA VIA URBANA DIAGONAL 8, ENTRE TRANSVERSAL 12, Y ACCESO AL ACUEDUCTO MUNICIPAL, MUNICIPIO DE VILLETA, CUNDINAMARCA.</v>
          </cell>
          <cell r="M4622">
            <v>0</v>
          </cell>
          <cell r="N4622">
            <v>92.52</v>
          </cell>
          <cell r="O4622" t="str">
            <v>CONTRATADO EN EJECUCIÓN</v>
          </cell>
        </row>
        <row r="4623">
          <cell r="K4623">
            <v>2015258750004</v>
          </cell>
          <cell r="L4623" t="str">
            <v>MEJORAMIENTO DE LA VIA URBANA DIAGONAL 2A, ENTRE DIAGONAL 7, Y  CARRERA 14 DEL MUNICIPIO DE VILLETA, CUNDINAMARCA.</v>
          </cell>
          <cell r="M4623">
            <v>0</v>
          </cell>
          <cell r="N4623">
            <v>48.71</v>
          </cell>
          <cell r="O4623" t="str">
            <v>CONTRATADO EN EJECUCIÓN</v>
          </cell>
        </row>
        <row r="4624">
          <cell r="K4624">
            <v>2015258780006</v>
          </cell>
          <cell r="L4624" t="str">
            <v>MEJORAMIENTO DE 157 VIVIENDAS (PROGRAMA MEJORAMIENTO-COCINAS PRIORITARIAS PISOS ANTIBACTERIALES) ZONA RURAL Y URBANA, MUNICIPIO DE VIOTA -CUNDINAMARCA 2015</v>
          </cell>
          <cell r="M4624">
            <v>0</v>
          </cell>
          <cell r="N4624">
            <v>12.51</v>
          </cell>
          <cell r="O4624" t="str">
            <v>CONTRATADO EN EJECUCIÓN</v>
          </cell>
        </row>
        <row r="4625">
          <cell r="K4625">
            <v>2015258780007</v>
          </cell>
          <cell r="L4625" t="str">
            <v>CONSTRUCCIÓN DE PLACAS HUELLA Y MEJORAMIENTO DE VÍAS DEL MUNICIPIO DE VIOTÁ, CUNDINAMARCA, CENTRO ORIENTE</v>
          </cell>
          <cell r="M4625">
            <v>8.42</v>
          </cell>
          <cell r="N4625">
            <v>58.39</v>
          </cell>
          <cell r="O4625" t="str">
            <v>CONTRATADO EN EJECUCIÓN</v>
          </cell>
        </row>
        <row r="4626">
          <cell r="K4626">
            <v>2013258850001</v>
          </cell>
          <cell r="L4626" t="str">
            <v>ESTUDIOS Y DISEÑOS PARA LA CONSTRUCCIÓN DE LA PLAZA DE MERCADO CASCO URBANO, MUNICIPIO DE YACOPI CUNDINAMARCA</v>
          </cell>
          <cell r="M4626">
            <v>100</v>
          </cell>
          <cell r="N4626">
            <v>99.89</v>
          </cell>
          <cell r="O4626" t="str">
            <v>TERMINADO</v>
          </cell>
        </row>
        <row r="4627">
          <cell r="K4627">
            <v>2014258850002</v>
          </cell>
          <cell r="L4627" t="str">
            <v>CONSTRUCCIÓN PRIMERA ETAPA PLAZA DE MERCADO CASCO URBANO MUNICIPIO DE YACOPÍ CUNDINAMARCA</v>
          </cell>
          <cell r="M4627">
            <v>0</v>
          </cell>
          <cell r="N4627">
            <v>35.729999999999997</v>
          </cell>
          <cell r="O4627" t="str">
            <v>CONTRATADO EN EJECUCIÓN</v>
          </cell>
        </row>
        <row r="4628">
          <cell r="K4628">
            <v>2014258980001</v>
          </cell>
          <cell r="L4628" t="str">
            <v>REHABILITACIÓN Y MEJORAMIENTO DE LAS VIAS QUE CONDUCEN A LAS VEREDAS EL CHUSCAL Y PUEBLO VIEJO MEDIANTE LA CONSTRUCCIÓN DE PLACA HUELLA EN EL MUNICIPIO DE ZIPACÓN DEPARTAMENTO DE CUNDINAMARCA</v>
          </cell>
          <cell r="M4628">
            <v>100</v>
          </cell>
          <cell r="N4628">
            <v>90.73</v>
          </cell>
          <cell r="O4628" t="str">
            <v>TERMINADO</v>
          </cell>
        </row>
        <row r="4629">
          <cell r="K4629">
            <v>2015258980001</v>
          </cell>
          <cell r="L4629" t="str">
            <v>CONSTRUCCIÓN DEL POLIDEPORTIVO CENTRO MUNICIPIO DE ZIPACON, CUNDINAMARCA</v>
          </cell>
          <cell r="M4629">
            <v>0</v>
          </cell>
          <cell r="N4629">
            <v>85.4</v>
          </cell>
          <cell r="O4629" t="str">
            <v>CONTRATADO EN EJECUCIÓN</v>
          </cell>
        </row>
        <row r="4630">
          <cell r="K4630">
            <v>2015258980002</v>
          </cell>
          <cell r="L4630" t="str">
            <v>REHABILITACIÓN Y MEJORAMIENTO DE LAS VIAS QUE CONDUCEN A LAS VEREDAS EL OCASO Y EL CHUSCAL MEDIANTE LA CONSTRUCCIÓN DE PLACA HUELLA EN EL MUNICIPIO DE ZIPACÓN DEPARTAMENTO DE CUNDINAMARCA</v>
          </cell>
          <cell r="M4630">
            <v>100</v>
          </cell>
          <cell r="N4630">
            <v>83.18</v>
          </cell>
          <cell r="O4630" t="str">
            <v>TERMINADO</v>
          </cell>
        </row>
        <row r="4631">
          <cell r="K4631">
            <v>2013258990001</v>
          </cell>
          <cell r="L4631" t="str">
            <v>CONSTRUCCION DE OBRAS COMPLEMENTARIAS Y ENERGIZACIÓN DE LA ETAPA PREESCOLAR DEL MEGACOLEGIO ZIPAQUIRA, CUNDINAMARCA, CENTRO ORIENTE</v>
          </cell>
          <cell r="M4631">
            <v>100</v>
          </cell>
          <cell r="N4631">
            <v>100</v>
          </cell>
          <cell r="O4631" t="str">
            <v>CERRADO</v>
          </cell>
        </row>
        <row r="4632">
          <cell r="K4632">
            <v>2013258990003</v>
          </cell>
          <cell r="L4632" t="str">
            <v>SUMINISTRO DEL PROGRAMA DE ALIMENTACIÓN ESCOLAR PARA 2555 ESTUDIANTES DE LA INSTITUCIONES EDUCATIVAS MUNICIPALES DE ZIPAQUIRÁ, CUNDINAMARCA, CENTRO ORIENTE</v>
          </cell>
          <cell r="M4632">
            <v>100</v>
          </cell>
          <cell r="N4632">
            <v>98.75</v>
          </cell>
          <cell r="O4632" t="str">
            <v>CERRADO</v>
          </cell>
        </row>
        <row r="4633">
          <cell r="K4633">
            <v>2014258990002</v>
          </cell>
          <cell r="L4633" t="str">
            <v>ADECUACIÓN Y MANTENIMIENTO DE LOS ESPACIOS FÍSICOS DEL PARQUE LA ESPERANZA DEL MUNICIPIO DE ZIPAQUIRÁ, CUNDINAMARCA</v>
          </cell>
          <cell r="M4633">
            <v>100</v>
          </cell>
          <cell r="N4633">
            <v>100</v>
          </cell>
          <cell r="O4633" t="str">
            <v>TERMINADO</v>
          </cell>
        </row>
        <row r="4634">
          <cell r="K4634">
            <v>2014258990003</v>
          </cell>
          <cell r="L4634" t="str">
            <v>SISTEMATIZACIÓN Y MODERNIZACION DE. ARCHIVO CENTRAL DEL MUNICIPIO DE ZIPAQUIRÁ, CUNDINAMARCA, CENTRO ORIENTE</v>
          </cell>
          <cell r="M4634">
            <v>100</v>
          </cell>
          <cell r="N4634">
            <v>100</v>
          </cell>
          <cell r="O4634" t="str">
            <v>CERRADO</v>
          </cell>
        </row>
        <row r="4635">
          <cell r="K4635">
            <v>2016258990001</v>
          </cell>
          <cell r="L4635" t="str">
            <v>ADQUISICIÓN DE ESTUDIOS Y DISEÑOS PARA LA CONSTRUCCIÓN DE PLACA HUELLA EN CONCRENTO EN LA VEREDA RIO FRIO Y SAN JORGE DEL MUNICIPIO ZIPAQUIRÁ, CUNDINAMARCA, CENTRO ORIENTE</v>
          </cell>
          <cell r="M4635">
            <v>0</v>
          </cell>
          <cell r="N4635">
            <v>0</v>
          </cell>
          <cell r="O4635" t="str">
            <v>CONTRATADO SIN ACTA DE INICIO</v>
          </cell>
        </row>
        <row r="4636">
          <cell r="K4636">
            <v>2016258990002</v>
          </cell>
          <cell r="L4636" t="str">
            <v>ADQUISICIÓN ESTUDIOS Y DISEÑOS PARA EL MEJORAMIENTO Y ADECUACIÓN DE PARQUES INFANTILES PARA EL MUNICIPIO ZIPAQUIRÁ, CUNDINAMARCA, CENTRO ORIENTE</v>
          </cell>
          <cell r="M4636">
            <v>0</v>
          </cell>
          <cell r="N4636">
            <v>0</v>
          </cell>
          <cell r="O4636" t="str">
            <v>CONTRATADO SIN ACTA DE INICIO</v>
          </cell>
        </row>
        <row r="4637">
          <cell r="K4637">
            <v>2012230680001</v>
          </cell>
          <cell r="L4637" t="str">
            <v>CONSTRUCCIÓN DE PAVIMENTOS EN CONCRETO RIGIDO EN LOS BARRIOS OSPINA PEREZ, 13 DE JUNIO Y CENTRO, PERTENECIENTES A VIAS URBANAS DEL MUNICIPIO DE AYAPEL - CORDOBA.</v>
          </cell>
          <cell r="M4637">
            <v>100</v>
          </cell>
          <cell r="N4637">
            <v>100</v>
          </cell>
          <cell r="O4637" t="str">
            <v>TERMINADO</v>
          </cell>
        </row>
        <row r="4638">
          <cell r="K4638">
            <v>2012230680002</v>
          </cell>
          <cell r="L4638" t="str">
            <v>DISEÑO DE LA NUEVA PLANTA FÍSICA DE LA E.S.E. HOSPITAL SAN JORGE DE AYAPEL, CÓRDOBA, CARIBE</v>
          </cell>
          <cell r="M4638">
            <v>100</v>
          </cell>
          <cell r="N4638">
            <v>100</v>
          </cell>
          <cell r="O4638" t="str">
            <v>TERMINADO</v>
          </cell>
        </row>
        <row r="4639">
          <cell r="K4639">
            <v>2012230680003</v>
          </cell>
          <cell r="L4639" t="str">
            <v>ADECUACIÓN Y CONSTRUCCIÓN DEL PARQUE HEREDIA DEL MUNICIPIO DE AYAPEL - CORDOBA.</v>
          </cell>
          <cell r="M4639">
            <v>100</v>
          </cell>
          <cell r="N4639">
            <v>99.94</v>
          </cell>
          <cell r="O4639" t="str">
            <v>TERMINADO</v>
          </cell>
        </row>
        <row r="4640">
          <cell r="K4640">
            <v>2013230680002</v>
          </cell>
          <cell r="L4640" t="str">
            <v>CONSTRUCCIÓN DE PAVIMENTO EN CONCRETO RIGIDO DE LA DIAGONAL 21 Y DIAGONAL 22 ENTRE CARRERAS 7 Y TRANSVERSAL 5A CASCO URBANO MPIO DE AYAPEL, CÓRDOBA, CARIBE</v>
          </cell>
          <cell r="M4640">
            <v>100</v>
          </cell>
          <cell r="N4640">
            <v>100</v>
          </cell>
          <cell r="O4640" t="str">
            <v>TERMINADO</v>
          </cell>
        </row>
        <row r="4641">
          <cell r="K4641">
            <v>2013230680003</v>
          </cell>
          <cell r="L4641" t="str">
            <v>CONSTRUCCIÓN DE PAVIMENTO EN CONCRETO RÍGIDO DE LA CALLE MEDELLÍN DIAGONAL 28 ENTRE CARRERA 7 Y TRANSVERSAL 1ª EN EL  MUNICIPIO DE AYAPEL, CÓRDOBA, CARIBE</v>
          </cell>
          <cell r="M4641">
            <v>100</v>
          </cell>
          <cell r="N4641">
            <v>99.7</v>
          </cell>
          <cell r="O4641" t="str">
            <v>TERMINADO</v>
          </cell>
        </row>
        <row r="4642">
          <cell r="K4642">
            <v>2014230680001</v>
          </cell>
          <cell r="L4642" t="str">
            <v>CONSTRUCCIÓN DE LA NUEVA E.S.E HOSPITAL SAN JORGE DE AYAPEL</v>
          </cell>
          <cell r="M4642">
            <v>82.59</v>
          </cell>
          <cell r="N4642">
            <v>92.05</v>
          </cell>
          <cell r="O4642" t="str">
            <v>CONTRATADO EN EJECUCIÓN</v>
          </cell>
        </row>
        <row r="4643">
          <cell r="K4643">
            <v>2014230680002</v>
          </cell>
          <cell r="L4643" t="str">
            <v>CONSTRUCCIÓN DE PAVIMENTO EN CONCRETO RIGIDO EN LA CALLE SAN JOSE DEL MUNICIPIO DE AYAPEL DEPARTAMENTO DE CORDOBA</v>
          </cell>
          <cell r="M4643">
            <v>100</v>
          </cell>
          <cell r="N4643">
            <v>62.4</v>
          </cell>
          <cell r="O4643" t="str">
            <v>TERMINADO</v>
          </cell>
        </row>
        <row r="4644">
          <cell r="K4644">
            <v>2014230680003</v>
          </cell>
          <cell r="L4644" t="str">
            <v>REHABILITACIÓN Y ADECUACIÓN DEL PARQUE DIDÁCTICO, UBICADO SOBRE LA TRANSVERSAL 6A Y AVENIDA 7 ENTRE DIAGONAL 23 Y DIAGONAL 25 ZONA URBANA DEL MUNICIPIO DE AYAPEL, CÓRDOBA</v>
          </cell>
          <cell r="M4644">
            <v>100</v>
          </cell>
          <cell r="N4644">
            <v>70.61</v>
          </cell>
          <cell r="O4644" t="str">
            <v>TERMINADO</v>
          </cell>
        </row>
        <row r="4645">
          <cell r="K4645">
            <v>2014230680004</v>
          </cell>
          <cell r="L4645" t="str">
            <v>CONSTRUCCIÓN DE POZO PROFUNDO Y OBRAS COMPLEMENTARIAS PARA EL MICROACUEDUCTO EN EL CORREGIMIENTO DE PLAYA BLANCA DEL MUNICIPIO DE AYAPEL, CÓRDOBA, CARIBE</v>
          </cell>
          <cell r="M4645">
            <v>100</v>
          </cell>
          <cell r="N4645">
            <v>99.99</v>
          </cell>
          <cell r="O4645" t="str">
            <v>TERMINADO</v>
          </cell>
        </row>
        <row r="4646">
          <cell r="K4646">
            <v>2015230680001</v>
          </cell>
          <cell r="L4646" t="str">
            <v>CONSTRUCCIÓN PAVIMENTO EN CONCRETO Y REPOSICIÓN REDES DE ACUEDUCTO Y ALCANTARILLADO, CRA 12 - CALLE 10 Y 13; CRA 8 - CALLE 10 Y 11 AYAPEL, CÓRDOBA, CARIBE</v>
          </cell>
          <cell r="M4646">
            <v>0</v>
          </cell>
          <cell r="N4646">
            <v>21.16</v>
          </cell>
          <cell r="O4646" t="str">
            <v>CONTRATADO EN EJECUCIÓN</v>
          </cell>
        </row>
        <row r="4647">
          <cell r="K4647">
            <v>2015230680002</v>
          </cell>
          <cell r="L4647" t="str">
            <v>CONSTRUCCIÓN DE PAVIMENTO HIDRÁULICO Y REPOSICIÓN DE REDES DE ACUEDUCTO Y ALCANTARILLADO EN LA CARRERA 9 ENTRE CALLES 9 Y 11 Y CALLE 16 ENTRE DIAGONAL 23 Y CARRERA 13A, DE LA ZONA URBANA DE AYAPEL, CÓRDOBA, CARIBE</v>
          </cell>
          <cell r="M4647">
            <v>0</v>
          </cell>
          <cell r="N4647">
            <v>97.57</v>
          </cell>
          <cell r="O4647" t="str">
            <v>CONTRATADO EN EJECUCIÓN</v>
          </cell>
        </row>
        <row r="4648">
          <cell r="K4648">
            <v>2015230680003</v>
          </cell>
          <cell r="L4648" t="str">
            <v>CONSTRUCCIÓN DE MALECÓN, PAVIMENTO EN CONCRETO RÍGIDO Y REDES DE ALCANTARILLADO EN LA CARRERA  1, EN EL MUNICIPIO DE AYAPEL, DEPARTAMENTO DE CÓRDOBA</v>
          </cell>
          <cell r="M4648">
            <v>0</v>
          </cell>
          <cell r="N4648">
            <v>62.79</v>
          </cell>
          <cell r="O4648" t="str">
            <v>CONTRATADO EN EJECUCIÓN</v>
          </cell>
        </row>
        <row r="4649">
          <cell r="K4649">
            <v>2016230680001</v>
          </cell>
          <cell r="L4649" t="str">
            <v>REHABILITACIÓN Y MEJORAMIENTO DE LA VIA CORREGIMIENTO DE PUEBLO NUEVO, LAS CONTRAS, CORREGIMIENTO DE NARIÑO Y VARIANTES LAS CONTRAS, LA COQUERA, EN EL MUNICIPIO DE AYAPEL, CÓRDOBA, CARIBE</v>
          </cell>
          <cell r="M4649">
            <v>0</v>
          </cell>
          <cell r="N4649">
            <v>0</v>
          </cell>
          <cell r="O4649" t="str">
            <v>SIN CONTRATAR</v>
          </cell>
        </row>
        <row r="4650">
          <cell r="K4650">
            <v>2013230790001</v>
          </cell>
          <cell r="L4650" t="str">
            <v>CONSTRUCCIÓN DE PAVIMENTO EN CONCRETO RÍGIDO EN LAS CALLLES Y CARRERAS DE LOS BARRIOS EL CARMEN, LAS DELICIAS Y 10 DE JULIO EN LA ZONA URBANA DEL MUNICIPIO DE BUENAVISTA - DEPARTAMENTO DE CÓRDOBA.</v>
          </cell>
          <cell r="M4650">
            <v>100</v>
          </cell>
          <cell r="N4650">
            <v>99.62</v>
          </cell>
          <cell r="O4650" t="str">
            <v>PARA CIERRE</v>
          </cell>
        </row>
        <row r="4651">
          <cell r="K4651">
            <v>2013230790002</v>
          </cell>
          <cell r="L4651" t="str">
            <v>REHABILITACIÓN DE LA RED VIAL TERCIARIA BELÉN - TEQUENDAMA DEL KM5 AL KM13, DE LA ZONA RURAL DEL MUNICIPIO DE BUENAVISTA, DEPARTAMENTO DE CÓRDOBA.</v>
          </cell>
          <cell r="M4651">
            <v>99.98</v>
          </cell>
          <cell r="N4651">
            <v>99.97</v>
          </cell>
          <cell r="O4651" t="str">
            <v>CERRADO</v>
          </cell>
        </row>
        <row r="4652">
          <cell r="K4652">
            <v>2013230790003</v>
          </cell>
          <cell r="L4652" t="str">
            <v>CONSTRUCCIÓN DE INFRAESTRUCTURA FÍSICA EN LA INSTITUCIÓN EDUCATIVA SAGRADO CORAZÓN DE JESÚS, , SEDE NUEVA ESTACIÓN DE LA ZONA RURAL DEL MUNICIPIO DE BUENAVISTA, CÓRDOBA.</v>
          </cell>
          <cell r="M4652">
            <v>99.61</v>
          </cell>
          <cell r="N4652">
            <v>99.96</v>
          </cell>
          <cell r="O4652" t="str">
            <v>TERMINADO</v>
          </cell>
        </row>
        <row r="4653">
          <cell r="K4653">
            <v>2013230790004</v>
          </cell>
          <cell r="L4653" t="str">
            <v>REHABILITACIÓN DE LA RED VIAL TERCIARIA DE LOS CORREGIMIENTOS DE  NUEVA ESTACION, MEJOR ESQUINA Y EL VIAJANO EN EL MUNICIPIO DE BUENAVISTA, CÓRDOBA.</v>
          </cell>
          <cell r="M4653">
            <v>100</v>
          </cell>
          <cell r="N4653">
            <v>99.96</v>
          </cell>
          <cell r="O4653" t="str">
            <v>CERRADO</v>
          </cell>
        </row>
        <row r="4654">
          <cell r="K4654">
            <v>2013230790005</v>
          </cell>
          <cell r="L4654" t="str">
            <v>CONSTRUCCIÓN DE PAVIMENTO EN CONCRETO RIGIDO EN LA CALLE 8C ENTRE CARRERAS 7 Y 8; Y EN LA CARRERA 7 ENTRE CALLE 8C Y FIN DE CALLE, EN LA ZONA URBANA DEL MUNICIPIO DE BUENAVISTA, DEPARTAMENTO DE CORDOBA.</v>
          </cell>
          <cell r="M4654">
            <v>100</v>
          </cell>
          <cell r="N4654">
            <v>99.57</v>
          </cell>
          <cell r="O4654" t="str">
            <v>CERRADO</v>
          </cell>
        </row>
        <row r="4655">
          <cell r="K4655">
            <v>2013230790006</v>
          </cell>
          <cell r="L4655" t="str">
            <v>REHABILITACIÓN DE VIAS TERCIARIAS TRAMOS VILLA FÁTIMA, EL VIAJANO, VILLA ESPERANZA, TRES PALOS, EL PUYAZO, PUERTA NEGRA EL REMOLINO, PALMARITO, BELÉN, TEQUENDAMA, LAS CRUCES, CLL LARGA,CANIME, LAS MARÍAS, COYONGO, M/PIO DE BUENAVISTA</v>
          </cell>
          <cell r="M4655">
            <v>100</v>
          </cell>
          <cell r="N4655">
            <v>99.98</v>
          </cell>
          <cell r="O4655" t="str">
            <v>PARA CIERRE</v>
          </cell>
        </row>
        <row r="4656">
          <cell r="K4656">
            <v>2014230790001</v>
          </cell>
          <cell r="L4656" t="str">
            <v>REPOSICIÓN DE REDES DE  ALCANTARILLADO SANITARIO, Y CONSTRUCCION DE PAVIMENTO HIDRAULICO EN EL BARRIO EL PORVENIR EN BUENAVISTA, CÓRDOBA, CARIBE</v>
          </cell>
          <cell r="M4656">
            <v>100</v>
          </cell>
          <cell r="N4656">
            <v>97.32</v>
          </cell>
          <cell r="O4656" t="str">
            <v>TERMINADO</v>
          </cell>
        </row>
        <row r="4657">
          <cell r="K4657">
            <v>2014230790002</v>
          </cell>
          <cell r="L4657" t="str">
            <v>CONSTRUCCIÓN DE ALCANTARILLADO SANITARIO EN EL BARRIO EL RECREO Y 7 DE JULIO EN LA ZONA URBANA DEL MUNICIPIO DE BUENAVISTA, CÓRDOBA, CARIBE</v>
          </cell>
          <cell r="M4657">
            <v>99.99</v>
          </cell>
          <cell r="N4657">
            <v>100</v>
          </cell>
          <cell r="O4657" t="str">
            <v>CERRADO</v>
          </cell>
        </row>
        <row r="4658">
          <cell r="K4658">
            <v>2015230790002</v>
          </cell>
          <cell r="L4658" t="str">
            <v>CONSTRUCCIÓN DE PAVIMENTO EN CONCRETO HIDRAULICO EN LOS BARRIOS URBANIZACION BUENAVISTA , EL RECREO Y 7 DE JULIO PRIMERA ETAPA, EN LA ZONA URBANA DEL MUNICIPIO DE     BUENAVISTA, CÓRDOBA, CARIBE</v>
          </cell>
          <cell r="M4658">
            <v>100</v>
          </cell>
          <cell r="N4658">
            <v>100</v>
          </cell>
          <cell r="O4658" t="str">
            <v>CERRADO</v>
          </cell>
        </row>
        <row r="4659">
          <cell r="K4659">
            <v>2015230790003</v>
          </cell>
          <cell r="L4659" t="str">
            <v>CONSTRUCCIÓN DE PAVIMENTO EN CONCRETO HIDRAULICO EN EL BARRIO EL RECREO CALLES 12A,12B,12C,12DY12E ENTRE CARRERAS 20 Y 22 EN EL BARRIO7DE JULIO CALLES12F,12G,12H ENTRE CARRERAS 20 Y 22,  URBANA  BUENAVISTA, CÓRDOBA, CARIBE</v>
          </cell>
          <cell r="M4659">
            <v>100</v>
          </cell>
          <cell r="N4659">
            <v>99.98</v>
          </cell>
          <cell r="O4659" t="str">
            <v>CERRADO</v>
          </cell>
        </row>
        <row r="4660">
          <cell r="K4660">
            <v>2013230900001</v>
          </cell>
          <cell r="L4660" t="str">
            <v>CONSTRUCCIÓN DE PAVIMENTO HIDRAÚLICO EN LA CALLE 4 ENTRE CARRERA 5 Y 9, Y EN LA CARRERA 5 ENTRE CALLE 4 Y 3 DE LA URBANIZACIÓN SOTO, CASCO URBANO DEL MUNICIPIO DE CANALETE, CÓRDOBA</v>
          </cell>
          <cell r="M4660">
            <v>100</v>
          </cell>
          <cell r="N4660">
            <v>100</v>
          </cell>
          <cell r="O4660" t="str">
            <v>CERRADO</v>
          </cell>
        </row>
        <row r="4661">
          <cell r="K4661">
            <v>2013230900002</v>
          </cell>
          <cell r="L4661" t="str">
            <v>CONSTRUCCIÓN DEL ESTADIO DE FÚTBOL JORGE LUIS MEDRANO PÉREZ EL ÑÍA EN EL CASCO URBANO DEL MUNICIPIO DE CANALETE, CÓRDOBADEL ES CANALETE, CÓRDOBA</v>
          </cell>
          <cell r="M4661">
            <v>100</v>
          </cell>
          <cell r="N4661">
            <v>97.98</v>
          </cell>
          <cell r="O4661" t="str">
            <v>TERMINADO</v>
          </cell>
        </row>
        <row r="4662">
          <cell r="K4662">
            <v>2013230900003</v>
          </cell>
          <cell r="L4662" t="str">
            <v>CONSTRUCCIÓN CANCHA POLIDEPORTIVA CON CUBIERTA Y ACCESO PRINCIPAL AL POLIDEPORTIVO DE LA INSTITUCIÓN EDUCATIVA SAN JOSÉ DE CANALETE CANALETE, CÓRDOBA, CARIBE</v>
          </cell>
          <cell r="M4662">
            <v>100</v>
          </cell>
          <cell r="N4662">
            <v>99.16</v>
          </cell>
          <cell r="O4662" t="str">
            <v>CERRADO</v>
          </cell>
        </row>
        <row r="4663">
          <cell r="K4663">
            <v>2013230900004</v>
          </cell>
          <cell r="L4663" t="str">
            <v>MEJORAMIENTO DE INFRAESTRUCTURA EDUCATIVA MUNICIPAL, MEDIANTE LA CONSTRUCCIÓN DE CERRAMIENTO EN MURO Y MALLAS ESLABONADA METÁLICAS CANALETE, CÓRDOBA, CARIBE</v>
          </cell>
          <cell r="M4663">
            <v>100</v>
          </cell>
          <cell r="N4663">
            <v>93.66</v>
          </cell>
          <cell r="O4663" t="str">
            <v>TERMINADO</v>
          </cell>
        </row>
        <row r="4664">
          <cell r="K4664">
            <v>2013230900005</v>
          </cell>
          <cell r="L4664" t="str">
            <v>CONSTRUCCIÓN DE 9 PLACAS POLIDEPORTIVAS  EN LA ZONA RURAL DEL MUNICIPIO DE CANALETE, CÓRDOBA, CARIBE</v>
          </cell>
          <cell r="M4664">
            <v>99.92</v>
          </cell>
          <cell r="N4664">
            <v>99.63</v>
          </cell>
          <cell r="O4664" t="str">
            <v>CERRADO</v>
          </cell>
        </row>
        <row r="4665">
          <cell r="K4665">
            <v>2014230900001</v>
          </cell>
          <cell r="L4665" t="str">
            <v>CONSTRUCCIÓN DE 34 UNIDADES SANITARIAS PARA LA POBLACIÓN MINORITARIA EN LA ZONA RURAL DEL MUNICIPIO DE CANALETE, CÓRDOBA, CARIBE</v>
          </cell>
          <cell r="M4665">
            <v>100</v>
          </cell>
          <cell r="N4665">
            <v>99.15</v>
          </cell>
          <cell r="O4665" t="str">
            <v>CERRADO</v>
          </cell>
        </row>
        <row r="4666">
          <cell r="K4666">
            <v>2015230900001</v>
          </cell>
          <cell r="L4666" t="str">
            <v>MEJORAMIENTO , MANTENIMIENTO  Y CONSERVACION DE LA RED VIAL TERCIARIA DEL  MUNICIPIO DE CANALETE, CÓRDOBA, CARIBE</v>
          </cell>
          <cell r="M4666">
            <v>100</v>
          </cell>
          <cell r="N4666">
            <v>22.41</v>
          </cell>
          <cell r="O4666" t="str">
            <v>TERMINADO</v>
          </cell>
        </row>
        <row r="4667">
          <cell r="K4667">
            <v>2013231620001</v>
          </cell>
          <cell r="L4667" t="str">
            <v>CONSTRUCCIÓN REMODELACIÓN Y ADECUACIÓN DEL ESTADIO DE FUTBOL SANTA TERESA EN EL BARRIO SAN JOSE CERETÉ, CÓRDOBA, CARIBE</v>
          </cell>
          <cell r="M4667">
            <v>100</v>
          </cell>
          <cell r="N4667">
            <v>99.99</v>
          </cell>
          <cell r="O4667" t="str">
            <v>TERMINADO</v>
          </cell>
        </row>
        <row r="4668">
          <cell r="K4668">
            <v>2013231620002</v>
          </cell>
          <cell r="L4668" t="str">
            <v>CONSTRUCCIÓN ADECUACION DE LAS ANTIGUAS INSTALACIONES DE LA ESCUELA PUBLICA DE NIÑAS PARA EL FINCIONAMIENTO DE LA BIBLIOTECA PUBLICA CERETÉ, CÓRDOBA, CARIBE</v>
          </cell>
          <cell r="M4668">
            <v>100</v>
          </cell>
          <cell r="N4668">
            <v>95.21</v>
          </cell>
          <cell r="O4668" t="str">
            <v>TERMINADO</v>
          </cell>
        </row>
        <row r="4669">
          <cell r="K4669">
            <v>2013231620003</v>
          </cell>
          <cell r="L4669" t="str">
            <v>CONSTRUCCIÓN DE PAVIMENTO EN CONCRETO RÍGIDO DE DIFERENTES CALLES DEL MUNICIPIO DE CERETÉ, CÓRDOBA, CARIBE</v>
          </cell>
          <cell r="M4669">
            <v>100</v>
          </cell>
          <cell r="N4669">
            <v>100</v>
          </cell>
          <cell r="O4669" t="str">
            <v>TERMINADO</v>
          </cell>
        </row>
        <row r="4670">
          <cell r="K4670">
            <v>2013231620005</v>
          </cell>
          <cell r="L4670" t="str">
            <v>RECUPERACIÓN DE OBRAS DE PROTECCIÓN, SUPERFICIES, PISOS, ZONAS VERDES Y DURAS DE LA AVENIDA DEL RIO, PERTENECIENTE A CERETÉ, CÓRDOBA, CARIBE</v>
          </cell>
          <cell r="M4670">
            <v>100</v>
          </cell>
          <cell r="N4670">
            <v>98.55</v>
          </cell>
          <cell r="O4670" t="str">
            <v>TERMINADO</v>
          </cell>
        </row>
        <row r="4671">
          <cell r="K4671">
            <v>2013231620006</v>
          </cell>
          <cell r="L4671" t="str">
            <v>CONSTRUCCIÓN Y ADECUACIÓN PARQUE CENTRAL Y RECONSTRUCCIÓN PAVIMENTO RÍGIDO, ANDENES Y ESPACIO PÚBLICO ADYACENTES AL PARQUE CENTRAL, CERETÉ, CÓRDOBA, CARIBE</v>
          </cell>
          <cell r="M4671">
            <v>99.97</v>
          </cell>
          <cell r="N4671">
            <v>100</v>
          </cell>
          <cell r="O4671" t="str">
            <v>TERMINADO</v>
          </cell>
        </row>
        <row r="4672">
          <cell r="K4672">
            <v>2013231620009</v>
          </cell>
          <cell r="L4672" t="str">
            <v>CONSTRUCCIÓN EN PAVIMENTO RIGIDO DE DIFERENTES CALLES DEL CORREGIMIENTO DE MATEO GOMEZ Y VIA WILCHES DESDE EL K00+ K00 HASTA K00+K704 EN EL MUNICIPIO DE CERETE,DEPARTAMENTO DE CORDOBA</v>
          </cell>
          <cell r="M4672">
            <v>100</v>
          </cell>
          <cell r="N4672">
            <v>100</v>
          </cell>
          <cell r="O4672" t="str">
            <v>TERMINADO</v>
          </cell>
        </row>
        <row r="4673">
          <cell r="K4673">
            <v>2013231620010</v>
          </cell>
          <cell r="L4673" t="str">
            <v>CONSTRUCCIÓN DEL PUENTE PEATONAL SOBRE EL CAÑO BUGRE LOCALIZADO EN EL CORREGIMIENTO MANGUELITO DEL MUNICIPIO DE CERETE, CORDOBA</v>
          </cell>
          <cell r="M4673">
            <v>100</v>
          </cell>
          <cell r="N4673">
            <v>99.93</v>
          </cell>
          <cell r="O4673" t="str">
            <v>TERMINADO</v>
          </cell>
        </row>
        <row r="4674">
          <cell r="K4674">
            <v>2014231620001</v>
          </cell>
          <cell r="L4674" t="str">
            <v>RECUPERACIÓN Y MANTENIMIENTO DE LOS PARQUES EL CUMBIÓN,LA ESPERANZA,EL PRADO, RABO LARGO,MATEO GÓMEZ,VENUS 1 IGLESIA, SANTA MARÍA, WILCHES, CORINTO Y LAS PALMAS EN EL MUNICIPIO DE CERETE, DEPARTAMENTO DE CÓRDOBA</v>
          </cell>
          <cell r="M4674">
            <v>100</v>
          </cell>
          <cell r="N4674">
            <v>102.64</v>
          </cell>
          <cell r="O4674" t="str">
            <v>TERMINADO</v>
          </cell>
        </row>
        <row r="4675">
          <cell r="K4675">
            <v>2014231620002</v>
          </cell>
          <cell r="L4675" t="str">
            <v>APROVECHAMIENTO E INTERVENCIÓN DEL ESPACIO PUBLICO DE LA CALLE DEL COMERCIO PARA LA  INSTALACIÓN DEL MOBILIARIO URBANO EN EL MUNICIPO DE CERETÉ, DEPARTAMENTO DE CORDOBA</v>
          </cell>
          <cell r="M4675">
            <v>100</v>
          </cell>
          <cell r="N4675">
            <v>100</v>
          </cell>
          <cell r="O4675" t="str">
            <v>TERMINADO</v>
          </cell>
        </row>
        <row r="4676">
          <cell r="K4676">
            <v>2014231620003</v>
          </cell>
          <cell r="L4676" t="str">
            <v>RECUPERACIÓN DEL ESPACIO PÚBLICO CON LA CONSTRUCCIÓN DE LA RUTA DEL SOL EN EL MUNICIPIO DE CERETE DEPARTAMENTO DE CÓRDOBA</v>
          </cell>
          <cell r="M4676">
            <v>100</v>
          </cell>
          <cell r="N4676">
            <v>100</v>
          </cell>
          <cell r="O4676" t="str">
            <v>TERMINADO</v>
          </cell>
        </row>
        <row r="4677">
          <cell r="K4677">
            <v>2015231620001</v>
          </cell>
          <cell r="L4677" t="str">
            <v>CONSTRUCCIÓN Y ADECUACION DEL PARQUE SANTA CLARA , CONSTRUCCION DEL PARQUE LAS IGUANAS E INTERVENTORIA TECNICA DEL PROYECTO EN EL MUNICIPIO DE CERETE DEPARTAMENTO DE CORDOBA</v>
          </cell>
          <cell r="M4677">
            <v>0</v>
          </cell>
          <cell r="N4677">
            <v>87.59</v>
          </cell>
          <cell r="O4677" t="str">
            <v>CONTRATADO EN EJECUCIÓN</v>
          </cell>
        </row>
        <row r="4678">
          <cell r="K4678">
            <v>2015231620003</v>
          </cell>
          <cell r="L4678" t="str">
            <v>CONSTRUCCIÓN DE LOS PUENTES PEATONALES DE LA CALLE EL SHALOM Y EL PUENTE PEATONAL DE LA VEREDA BERENJENA MUNICIPIO DE CERETE DEPARTAMENTO DE CORDOBA.</v>
          </cell>
          <cell r="M4678">
            <v>0</v>
          </cell>
          <cell r="N4678">
            <v>93.92</v>
          </cell>
          <cell r="O4678" t="str">
            <v>CONTRATADO EN EJECUCIÓN</v>
          </cell>
        </row>
        <row r="4679">
          <cell r="K4679">
            <v>2016231620002</v>
          </cell>
          <cell r="L4679" t="str">
            <v>CONSTRUCCIÓN DE PAVIMENTO EN CONCRETO RÍGIDO EN LOS BARRIOS SANTA TERESA, LA FLORESTA Y SANTA PAULA, MUNICIPIO DE CERETÉ, DEPARTAMENTO DE CÓRDOBA</v>
          </cell>
          <cell r="M4679">
            <v>0</v>
          </cell>
          <cell r="N4679">
            <v>0</v>
          </cell>
          <cell r="O4679" t="str">
            <v>SIN CONTRATAR</v>
          </cell>
        </row>
        <row r="4680">
          <cell r="K4680">
            <v>2013231680001</v>
          </cell>
          <cell r="L4680" t="str">
            <v>MEJORAMIENTO DE LAS CALLES(SITIOS CRITICO) DE LOS CORREGIMIENTO DE ARACHE, CAMPO BELLO, COROZALITO Y SITIO VIEJO, EN EL MUNICIPIO DE CHIMÁ, CÓRDOBA, CARIBE</v>
          </cell>
          <cell r="M4680">
            <v>100</v>
          </cell>
          <cell r="N4680">
            <v>100</v>
          </cell>
          <cell r="O4680" t="str">
            <v>TERMINADO</v>
          </cell>
        </row>
        <row r="4681">
          <cell r="K4681">
            <v>2013231680002</v>
          </cell>
          <cell r="L4681" t="str">
            <v>CONSTRUCCIÓN DE TERRAPLEN CON MATERIALDE PRESTAMO LATERAL Y CONSTRUCCION DE  CANAL COLECTOR DE AGUAS LLUVIAS EN EL CORREGIMIENTO DE CHIMÁ, CÓRDOBA, CARIBE</v>
          </cell>
          <cell r="M4681">
            <v>100</v>
          </cell>
          <cell r="N4681">
            <v>100</v>
          </cell>
          <cell r="O4681" t="str">
            <v>TERMINADO</v>
          </cell>
        </row>
        <row r="4682">
          <cell r="K4682">
            <v>2013231680003</v>
          </cell>
          <cell r="L4682" t="str">
            <v>MANTENIMIENTO Y AMPLIACION DE TERRAPLEN CON MATERIAL DE PRESTAMO LATERAL Y CONSTRUCCION DE CANAL COLECTOR DE AGUAS LLUVIAS EN EL CORRE CHIMÁ, CÓRDOBA, CARIBE</v>
          </cell>
          <cell r="M4682">
            <v>100</v>
          </cell>
          <cell r="N4682">
            <v>100</v>
          </cell>
          <cell r="O4682" t="str">
            <v>TERMINADO</v>
          </cell>
        </row>
        <row r="4683">
          <cell r="K4683">
            <v>2013231680004</v>
          </cell>
          <cell r="L4683" t="str">
            <v>CONSTRUCCIÓN DE PAVIMENTO EN CONCRETO RÍGIDO, ENTRADA PRINCIPAL ZONA URBANA DEL MUNICIPIO DE CHIMA, DEPARTAMENTO DE CÓRDOBA</v>
          </cell>
          <cell r="M4683">
            <v>100</v>
          </cell>
          <cell r="N4683">
            <v>99.96</v>
          </cell>
          <cell r="O4683" t="str">
            <v>TERMINADO</v>
          </cell>
        </row>
        <row r="4684">
          <cell r="K4684">
            <v>2013231680006</v>
          </cell>
          <cell r="L4684" t="str">
            <v>MEJORAMIENTO REMODELACIÓN, AMPLIACIÓN E INSTALACIÓN DE ELECTRIFICACIÓN, REDES SECUNDARIAS Y DE ALUMBRADO PÚBLICO EN PUNTOS ESPECIFICO CHIMÁ, CÓRDOBA, CARIBE</v>
          </cell>
          <cell r="M4684">
            <v>100</v>
          </cell>
          <cell r="N4684">
            <v>115.53</v>
          </cell>
          <cell r="O4684" t="str">
            <v>TERMINADO</v>
          </cell>
        </row>
        <row r="4685">
          <cell r="K4685">
            <v>2014231680001</v>
          </cell>
          <cell r="L4685" t="str">
            <v>CONSTRUCCIÓN DE UN PUENTE DE 8 MTS DE LUZ SOBRE EL ARROYO GUAYACAN EN LA VEREDA GUAYACAN EN EL MUNICIPIO DE CHIMÁ, CÓRDOBA, CARIBE</v>
          </cell>
          <cell r="M4685">
            <v>100</v>
          </cell>
          <cell r="N4685">
            <v>82.82</v>
          </cell>
          <cell r="O4685" t="str">
            <v>TERMINADO</v>
          </cell>
        </row>
        <row r="4686">
          <cell r="K4686">
            <v>2014231680002</v>
          </cell>
          <cell r="L4686" t="str">
            <v>CONSTRUCCIÓN PAVIMENTACIÓN EN CONCRETO RÍGIDO DE LA INTERSECCIÓN CHIMA- TUCHIN, CHIMA-CIENEGA DE ORO, CHIMA- SAN ANDRÉS DE SOTAVENTO, CHIMÁ, CÓRDOBA, CARIBE</v>
          </cell>
          <cell r="M4686">
            <v>100</v>
          </cell>
          <cell r="N4686">
            <v>100</v>
          </cell>
          <cell r="O4686" t="str">
            <v>TERMINADO</v>
          </cell>
        </row>
        <row r="4687">
          <cell r="K4687">
            <v>2014231680003</v>
          </cell>
          <cell r="L4687" t="str">
            <v>CONSTRUCCIÓN DE CERRAMIENTO PERIMETRAL DE LA CANCHA DE FUTBOL DEL CORREGIMIETO DE SITIO VIEJO CHIMÁ, CÓRDOBA, CARIBE</v>
          </cell>
          <cell r="M4687">
            <v>100</v>
          </cell>
          <cell r="N4687">
            <v>100</v>
          </cell>
          <cell r="O4687" t="str">
            <v>TERMINADO</v>
          </cell>
        </row>
        <row r="4688">
          <cell r="K4688">
            <v>2014231680004</v>
          </cell>
          <cell r="L4688" t="str">
            <v>FORTALECIMIENTO A LOS PROGRAMAS DE PROMOCIÓN Y PREVENCIÓN DE LA IRA Y LA EDA CHIMÁ, CÓRDOBA, CARIBE</v>
          </cell>
          <cell r="M4688">
            <v>100</v>
          </cell>
          <cell r="N4688">
            <v>88.41</v>
          </cell>
          <cell r="O4688" t="str">
            <v>TERMINADO</v>
          </cell>
        </row>
        <row r="4689">
          <cell r="K4689">
            <v>2015231680001</v>
          </cell>
          <cell r="L4689" t="str">
            <v>CONSTRUCCIÓN AULA MULTIPLE Y CERRAMIENTO DE LA INSTITUCION EDUCATIVA SEBATIAN SANCHEZ CORREGIMIENTO DE CAROLINA CHIMÁ, CÓRDOBA, CARIBE</v>
          </cell>
          <cell r="M4689">
            <v>100</v>
          </cell>
          <cell r="N4689">
            <v>94.04</v>
          </cell>
          <cell r="O4689" t="str">
            <v>TERMINADO</v>
          </cell>
        </row>
        <row r="4690">
          <cell r="K4690">
            <v>2015231680002</v>
          </cell>
          <cell r="L4690" t="str">
            <v>CONSTRUCCIÓN DE CERRAMIENTO DE LA  CANCHA DE FUTBOL DEL CORREGIMIENTO DE COROZALITO, CHIMÁ, CÓRDOBA, CARIBE</v>
          </cell>
          <cell r="M4690">
            <v>100</v>
          </cell>
          <cell r="N4690">
            <v>75.17</v>
          </cell>
          <cell r="O4690" t="str">
            <v>TERMINADO</v>
          </cell>
        </row>
        <row r="4691">
          <cell r="K4691">
            <v>2015231680003</v>
          </cell>
          <cell r="L4691" t="str">
            <v>CONSTRUCCIÓN DE UNIDAD ADMINISTRATIVA EN LA INSTITUCION EDUCATIVA SANTO DOMINGO VIDAL CHIMÁ, CÓRDOBA, CARIBE</v>
          </cell>
          <cell r="M4691">
            <v>100</v>
          </cell>
          <cell r="N4691">
            <v>119.07</v>
          </cell>
          <cell r="O4691" t="str">
            <v>TERMINADO</v>
          </cell>
        </row>
        <row r="4692">
          <cell r="K4692">
            <v>2015231680004</v>
          </cell>
          <cell r="L4692" t="str">
            <v>MEJORAMIENTO DE VIA EN SUS PUNTOS CRITICOS EN LOS CORREGIMIENTOS DE PUNTA VERDE, CAROLINA Y PIMENTAL, ZONA RURAL DEL MUNICIPIO DE CHIMÁ,  DEPARTAMENTO DE CÓRDOBA, CARIBE</v>
          </cell>
          <cell r="M4692">
            <v>90.01</v>
          </cell>
          <cell r="N4692">
            <v>100</v>
          </cell>
          <cell r="O4692" t="str">
            <v>CONTRATADO EN EJECUCIÓN</v>
          </cell>
        </row>
        <row r="4693">
          <cell r="K4693">
            <v>2012231820001</v>
          </cell>
          <cell r="L4693" t="str">
            <v>CONSTRUCCIÓN DE  PAVIMENTO EN CONCRETO RIGÍDO DE CALLES EN LOS BARRIOS COSTA AZUL, CHAMBACÚ Y LAS MERCEDES CHINÚ, CÓRDOBA, CARIBE</v>
          </cell>
          <cell r="M4693">
            <v>100</v>
          </cell>
          <cell r="N4693">
            <v>100</v>
          </cell>
          <cell r="O4693" t="str">
            <v>TERMINADO</v>
          </cell>
        </row>
        <row r="4694">
          <cell r="K4694">
            <v>2013231820001</v>
          </cell>
          <cell r="L4694" t="str">
            <v>CONSTRUCCIÓN DE PAVIMENTO EN CONCRETO RÍGIDO EN LA ZONA URBANA  DEL MUNICIPIO DE CHINÚ, CÓRDOBA, CARIBE</v>
          </cell>
          <cell r="M4694">
            <v>100</v>
          </cell>
          <cell r="N4694">
            <v>100</v>
          </cell>
          <cell r="O4694" t="str">
            <v>TERMINADO</v>
          </cell>
        </row>
        <row r="4695">
          <cell r="K4695">
            <v>2013231820002</v>
          </cell>
          <cell r="L4695" t="str">
            <v>CONSTRUCCIÓN DE PAVIMENTO RIGÍDO EN EL CASCO URBANO DEL CORREGIMIENTO DE CACAOTAL, CHINÚ, CÓRDOBA, CARIBE</v>
          </cell>
          <cell r="M4695">
            <v>100</v>
          </cell>
          <cell r="N4695">
            <v>99.89</v>
          </cell>
          <cell r="O4695" t="str">
            <v>CERRADO</v>
          </cell>
        </row>
        <row r="4696">
          <cell r="K4696">
            <v>2013231820003</v>
          </cell>
          <cell r="L4696" t="str">
            <v>CONSTRUCCIÓN DE COMEDOR ESCOLAR EN LA INSTITUCIÓN EDUCATIVA DEL CORREGIMIENTO DE GARBADOS Y  PISA BONITO ZONA RURAL DEL MUNICIPIO DE CHINÚ - CÓRDOBA</v>
          </cell>
          <cell r="M4696">
            <v>100</v>
          </cell>
          <cell r="N4696">
            <v>54.61</v>
          </cell>
          <cell r="O4696" t="str">
            <v>TERMINADO</v>
          </cell>
        </row>
        <row r="4697">
          <cell r="K4697">
            <v>2014231820001</v>
          </cell>
          <cell r="L4697" t="str">
            <v>ESTUDIOS Y DISEÑOS PARA LA PAVIMENTACIÓN EN CONCRETO RIGIDO DE VIAS URBANAS DEL MUNICIPIO DE CHINÚ - CÓRDOBA</v>
          </cell>
          <cell r="M4697">
            <v>100</v>
          </cell>
          <cell r="N4697">
            <v>100</v>
          </cell>
          <cell r="O4697" t="str">
            <v>CERRADO</v>
          </cell>
        </row>
        <row r="4698">
          <cell r="K4698">
            <v>2014231820002</v>
          </cell>
          <cell r="L4698" t="str">
            <v>CONSTRUCCIÓN DE LA PRIMERA ETAPA DEL SISTEMA DE SUMINISTRO DE AGUA POTABLE A LOS  CORREGIMIENTOS DE TERMOELECTRICA Y BOCAS DEL MONTE - MUNICIPIO DE CHINU</v>
          </cell>
          <cell r="M4698">
            <v>100</v>
          </cell>
          <cell r="N4698">
            <v>99.96</v>
          </cell>
          <cell r="O4698" t="str">
            <v>TERMINADO</v>
          </cell>
        </row>
        <row r="4699">
          <cell r="K4699">
            <v>2014231820003</v>
          </cell>
          <cell r="L4699" t="str">
            <v>MEJORAMIENTO Y MANTENIMIENTO DE LA VIA QUE VA DEL CORREGIMIENTO DE FLECHA DE SEVILLA,  AL MUNICIPIO DE SAHAGUN EN EL MUNICIPIO DE CHINÚ, CÓRDOBA, CARIBE</v>
          </cell>
          <cell r="M4699">
            <v>100</v>
          </cell>
          <cell r="N4699">
            <v>99.98</v>
          </cell>
          <cell r="O4699" t="str">
            <v>TERMINADO</v>
          </cell>
        </row>
        <row r="4700">
          <cell r="K4700">
            <v>2014231820004</v>
          </cell>
          <cell r="L4700" t="str">
            <v>CONSTRUCCIÓN DE OBRAS PARA LA TERMINACIÓN DEL SISTEMA DE SUMINISTRO DE AGUA POTABLE AL CORREGIMIENTO DE PISA BONITO CHINÚ, CÓRDOBA, CARIBE</v>
          </cell>
          <cell r="M4700">
            <v>100</v>
          </cell>
          <cell r="N4700">
            <v>99.65</v>
          </cell>
          <cell r="O4700" t="str">
            <v>TERMINADO</v>
          </cell>
        </row>
        <row r="4701">
          <cell r="K4701">
            <v>2014231820005</v>
          </cell>
          <cell r="L4701" t="str">
            <v>MEJORAMIENTO Y MANTENIMIENTO DE LA INTERSECCION CHINU - SAN RAFAEL - NUEVO ORIENTE MUNICIPIO DE CHINÚ - DEPARTAMENTO DE CORDOBA</v>
          </cell>
          <cell r="M4701">
            <v>100</v>
          </cell>
          <cell r="N4701">
            <v>50.31</v>
          </cell>
          <cell r="O4701" t="str">
            <v>TERMINADO</v>
          </cell>
        </row>
        <row r="4702">
          <cell r="K4702">
            <v>2015231820001</v>
          </cell>
          <cell r="L4702" t="str">
            <v>ADECUACIÓN DE LA CANCHA DE FUTBOL DEL CORREGIMIENTO DE SAN MATEO EN EL MUNICIPIO DE CHINÚ, CÓRDOBA, CARIBE</v>
          </cell>
          <cell r="M4702">
            <v>99.99</v>
          </cell>
          <cell r="N4702">
            <v>100</v>
          </cell>
          <cell r="O4702" t="str">
            <v>TERMINADO</v>
          </cell>
        </row>
        <row r="4703">
          <cell r="K4703">
            <v>2015231820002</v>
          </cell>
          <cell r="L4703" t="str">
            <v>MEJORAMIENTO Y MANTENIMIENTO DE LA VÍA APARTADA EL PITAL - VILLA FÁTIMA Y DE LA VÍA APARTADA EL PITAL - RAICERO EN EL MUNICIPIO  DE CHINÚ, CÓRDOBA, CARIBE</v>
          </cell>
          <cell r="M4703">
            <v>100</v>
          </cell>
          <cell r="N4703">
            <v>99.99</v>
          </cell>
          <cell r="O4703" t="str">
            <v>TERMINADO</v>
          </cell>
        </row>
        <row r="4704">
          <cell r="K4704">
            <v>2015231820003</v>
          </cell>
          <cell r="L4704" t="str">
            <v>CONSTRUCCIÓN DE PAVIMENTO EN CONCRETO RIGIDO DE VIAS URBANAS DEL MUNICIPIO DE CHINU SECTORES: LA PIRAGUA, COSTA AZUL, MAZINGA Y SAN MARTIN, DEPARTAMENTO DE CORDOBA.</v>
          </cell>
          <cell r="M4704">
            <v>0</v>
          </cell>
          <cell r="N4704">
            <v>28.42</v>
          </cell>
          <cell r="O4704" t="str">
            <v>CONTRATADO EN EJECUCIÓN</v>
          </cell>
        </row>
        <row r="4705">
          <cell r="K4705">
            <v>2016231820001</v>
          </cell>
          <cell r="L4705" t="str">
            <v>PAVIMENTACIÓN EN CONCRETO RÍGIDO DE LAS CALLES DEL BARRIO LA UNIÓN EN EL MUNICIPIO DE CHINÚ, CÓRDOBA</v>
          </cell>
          <cell r="M4705">
            <v>0</v>
          </cell>
          <cell r="N4705">
            <v>0</v>
          </cell>
          <cell r="O4705" t="str">
            <v>SIN CONTRATAR</v>
          </cell>
        </row>
        <row r="4706">
          <cell r="K4706">
            <v>2013231890001</v>
          </cell>
          <cell r="L4706" t="str">
            <v>CONSTRUCCIÓN DE PAVIMENTO EN CONCRETO RÍGIDO, RECUPERACIÓN DE ESPACIO PÚBLICO Y CONSTRUCCIÓN DE UN PARQUE LINEAL EN LA CANCHA SEIS DE ENERO EN LA ZONA URBANA DEL MUNICIPIO DE CIÉNAGA DE ORO DEPARTAMENTO DE CÓRDOBA.</v>
          </cell>
          <cell r="M4706">
            <v>99.98</v>
          </cell>
          <cell r="N4706">
            <v>99.99</v>
          </cell>
          <cell r="O4706" t="str">
            <v>CERRADO</v>
          </cell>
        </row>
        <row r="4707">
          <cell r="K4707">
            <v>2013231890002</v>
          </cell>
          <cell r="L4707" t="str">
            <v>CONSTRUCCIÓN DE PAVIMENTO EN CONCRETO RIGIDO EN SEIS (6) TRAMOS DE CALLES EN EL CASCO URBANO DEL MUNICIPIO DE CIÉNAGA DE ORO, DEPARTAMENTO DE CÓRDOBA</v>
          </cell>
          <cell r="M4707">
            <v>100</v>
          </cell>
          <cell r="N4707">
            <v>100</v>
          </cell>
          <cell r="O4707" t="str">
            <v>CERRADO</v>
          </cell>
        </row>
        <row r="4708">
          <cell r="K4708">
            <v>2013231890003</v>
          </cell>
          <cell r="L4708" t="str">
            <v>CONSTRUCCIÓN DE UN PUENTE VEHICULAR DE 25,25M SOBRE EL ARROYO LA ARENA , MEJORAMIENTO DE 2KM DE VIA Y CONSTRUCCION DE 2 BOX COULVER CIÉNAGA DE ORO, CÓRDOBA, CARIBE</v>
          </cell>
          <cell r="M4708">
            <v>100</v>
          </cell>
          <cell r="N4708">
            <v>99.95</v>
          </cell>
          <cell r="O4708" t="str">
            <v>TERMINADO</v>
          </cell>
        </row>
        <row r="4709">
          <cell r="K4709">
            <v>2013231890004</v>
          </cell>
          <cell r="L4709" t="str">
            <v>ADECUACIÓN DEL CENTRO DE CONVIVENCIA CIUDADANA EN EL MUNICIPIO DE CIÉNAGA DE ORO, CÓRDOBA, CARIBE</v>
          </cell>
          <cell r="M4709">
            <v>100</v>
          </cell>
          <cell r="N4709">
            <v>99.94</v>
          </cell>
          <cell r="O4709" t="str">
            <v>CERRADO</v>
          </cell>
        </row>
        <row r="4710">
          <cell r="K4710">
            <v>2013231890005</v>
          </cell>
          <cell r="L4710" t="str">
            <v>CONSTRUCCIÓN DE REDES ELECTRICAS DE MEDIA Y BAJA TENSION EN LAS VEREDAS AGUAS COLORADAS, CARTUCHO Y HOYO OSCURO, CURIAL, CEIBAL Y CALLE LARGA, AREA RURAL DE CIENAGA DE ORO, CORDOBA.</v>
          </cell>
          <cell r="M4710">
            <v>100</v>
          </cell>
          <cell r="N4710">
            <v>99.99</v>
          </cell>
          <cell r="O4710" t="str">
            <v>CERRADO</v>
          </cell>
        </row>
        <row r="4711">
          <cell r="K4711">
            <v>2013231890006</v>
          </cell>
          <cell r="L4711" t="str">
            <v>CONSTRUCCIÓN DE ALCANTARILLADO SANITARIO EN URBANA BARRIOS WINTONG LORA Y CARTAGENITA DEL MUNICIPIO DE CIENAGA DE ORO - DEPARTAMENTO DE CÓRDOBA</v>
          </cell>
          <cell r="M4711">
            <v>100</v>
          </cell>
          <cell r="N4711">
            <v>100</v>
          </cell>
          <cell r="O4711" t="str">
            <v>CERRADO</v>
          </cell>
        </row>
        <row r="4712">
          <cell r="K4712">
            <v>2014231890001</v>
          </cell>
          <cell r="L4712" t="str">
            <v>MEJORAMIENTO DE ESPACIO URBANO EN EL MUNICIPIO DE CIÉNAGA DE ORO, CÓRDOBA, CARIBE</v>
          </cell>
          <cell r="M4712">
            <v>100</v>
          </cell>
          <cell r="N4712">
            <v>99.93</v>
          </cell>
          <cell r="O4712" t="str">
            <v>CERRADO</v>
          </cell>
        </row>
        <row r="4713">
          <cell r="K4713">
            <v>2014231890002</v>
          </cell>
          <cell r="L4713" t="str">
            <v>CONSTRUCCIÓN DE PAVIMENTO EN CONCRETO RIGIDO EN EL BARRIO SANTA TERESA CASCO URBANO DEL MUNICIPIO DE CIÉNAGA DE ORO, DEPARTAMENTO DE CÓRDOBA</v>
          </cell>
          <cell r="M4713">
            <v>100</v>
          </cell>
          <cell r="N4713">
            <v>94.65</v>
          </cell>
          <cell r="O4713" t="str">
            <v>TERMINADO</v>
          </cell>
        </row>
        <row r="4714">
          <cell r="K4714">
            <v>2015231890006</v>
          </cell>
          <cell r="L4714" t="str">
            <v>CONSTRUCCIÓN DE LA SEGUNDA ETAPA DE UN CENTRO DE DESARROLLO INFANTIL EN LA CABECERA URBANA DEL MUNICIPIO DE CIÉNAGA DE ORO, CÓRDOBA, CARIBE</v>
          </cell>
          <cell r="M4714">
            <v>100</v>
          </cell>
          <cell r="N4714">
            <v>100</v>
          </cell>
          <cell r="O4714" t="str">
            <v>TERMINADO</v>
          </cell>
        </row>
        <row r="4715">
          <cell r="K4715">
            <v>2015231890007</v>
          </cell>
          <cell r="L4715" t="str">
            <v>REHABILITACIÓN DE LA RED  VIAL  TERCIARIA  INTERCEPCIÓN  TRONCAL -CERETÉ - CIENAGA DE ORO - SAN ANTONIO  10 DE LA ZONA RURAL  DEL MUNICIPIO DE CIENAGA DE  ORO, DEPARTAMENTO DE CÓRDOBA.</v>
          </cell>
          <cell r="M4715">
            <v>100</v>
          </cell>
          <cell r="N4715">
            <v>97.86</v>
          </cell>
          <cell r="O4715" t="str">
            <v>TERMINADO</v>
          </cell>
        </row>
        <row r="4716">
          <cell r="K4716">
            <v>2015231890008</v>
          </cell>
          <cell r="L4716" t="str">
            <v>MEJORAMIENTO Y MANTENIMIENTO DE VÍA TERCIARIA DESDE LA ENTERADA DEL HIGAL HASTA EL BALDÍO EN EL MUNICIPIO DE CIÉNAGA DE ORO -DEPARTAMENTO DE CÓRDOBA</v>
          </cell>
          <cell r="M4716">
            <v>100</v>
          </cell>
          <cell r="N4716">
            <v>98.39</v>
          </cell>
          <cell r="O4716" t="str">
            <v>TERMINADO</v>
          </cell>
        </row>
        <row r="4717">
          <cell r="K4717">
            <v>2015231890009</v>
          </cell>
          <cell r="L4717" t="str">
            <v>CONSTRUCCIÓN DE MURO DE CONTENCION EN CONCRETO REFORZADO Y OBRAS COMPLEMENTARIAS EN EL CASERIO LOS COPELES,ZONA RURAL DEL MUNICIPIO DE CIÉNAGA DE ORO, CÓRDOBA, CARIBE</v>
          </cell>
          <cell r="M4717">
            <v>100</v>
          </cell>
          <cell r="N4717">
            <v>99.87</v>
          </cell>
          <cell r="O4717" t="str">
            <v>TERMINADO</v>
          </cell>
        </row>
        <row r="4718">
          <cell r="K4718">
            <v>2015231890012</v>
          </cell>
          <cell r="L4718" t="str">
            <v>CONSTRUCCIÓN DE REDES DE MEDIA Y BAJA TENSION EN LA VEREDA PALMITO, AREA RURAL DEL MUNICIPIO DE CIÉNAGA DE ORO, CÓRDOBA, CARIBE</v>
          </cell>
          <cell r="M4718">
            <v>100</v>
          </cell>
          <cell r="N4718">
            <v>100</v>
          </cell>
          <cell r="O4718" t="str">
            <v>TERMINADO</v>
          </cell>
        </row>
        <row r="4719">
          <cell r="K4719">
            <v>2015231890013</v>
          </cell>
          <cell r="L4719" t="str">
            <v>CONSTRUCCIÓN DE CERRAMIENTO PERIMETRAL EN LAS SEDES PRINCIPALES DE LAS INSTITUCIONES EDUCATIVAS SAN FRANCISCO DE ASÍS, EL SIGLO Y PIJIGUAYAL ZONA RURAL DE CIÉNAGA DE ORO,CÓRDOBA</v>
          </cell>
          <cell r="M4719">
            <v>100</v>
          </cell>
          <cell r="N4719">
            <v>100</v>
          </cell>
          <cell r="O4719" t="str">
            <v>TERMINADO</v>
          </cell>
        </row>
        <row r="4720">
          <cell r="K4720">
            <v>2016231890001</v>
          </cell>
          <cell r="L4720" t="str">
            <v>IMPLEMENTACIÓN DEL ARCHIVO GENERAL Y TABLAS DE RETENCION DOCUMENTAL DEL MUNICIPIO DE CIÉNAGA DE ORO, CÓRDOBA, CARIBE</v>
          </cell>
          <cell r="M4720">
            <v>0</v>
          </cell>
          <cell r="N4720">
            <v>0</v>
          </cell>
          <cell r="O4720" t="str">
            <v>SIN CONTRATAR</v>
          </cell>
        </row>
        <row r="4721">
          <cell r="K4721">
            <v>2016231890002</v>
          </cell>
          <cell r="L4721" t="str">
            <v>CONSTRUCCIÓN DE PARQUE DEPORTIVO Y RECREATIVO EN EL CORREGIMIENTO DE BERASATEGUI, MUNICIPIO DE CIÉNAGA DE ORO, CÓRDOBA</v>
          </cell>
          <cell r="M4721">
            <v>0</v>
          </cell>
          <cell r="N4721">
            <v>0</v>
          </cell>
          <cell r="O4721" t="str">
            <v>SIN CONTRATAR</v>
          </cell>
        </row>
        <row r="4722">
          <cell r="K4722">
            <v>2016231890003</v>
          </cell>
          <cell r="L4722" t="str">
            <v>CONSTRUCCIÓN Y REPOSICIÓN DE PAVIMENTO RÍGIDO EN LA RED VIAL URBANA DEL MUNICIPIO DE CIÉNAGA DE ORO DEPARTAMENTO DE CÓRDOBA</v>
          </cell>
          <cell r="M4722">
            <v>0</v>
          </cell>
          <cell r="N4722">
            <v>0</v>
          </cell>
          <cell r="O4722" t="str">
            <v>SIN CONTRATAR</v>
          </cell>
        </row>
        <row r="4723">
          <cell r="K4723">
            <v>2016231890004</v>
          </cell>
          <cell r="L4723" t="str">
            <v>CONSTRUCCIÓN DEL SISTEMA DE ACUEDUCTO DE LA VEREDA MALAGANA DEL MUNICIPIO DE CIENAGA DE ORO , CÓRDOBA, CARIBE</v>
          </cell>
          <cell r="M4723">
            <v>0</v>
          </cell>
          <cell r="N4723">
            <v>0</v>
          </cell>
          <cell r="O4723" t="str">
            <v>SIN CONTRATAR</v>
          </cell>
        </row>
        <row r="4724">
          <cell r="K4724">
            <v>2013233000001</v>
          </cell>
          <cell r="L4724" t="str">
            <v>REHABILITACIÓN CON AFIRMADO DE VIAS TERCIARIAS DEL MUNICIPIO DE COTORRA - DEPARTAMENTO DE CORDOBA.</v>
          </cell>
          <cell r="M4724">
            <v>100</v>
          </cell>
          <cell r="N4724">
            <v>92.07</v>
          </cell>
          <cell r="O4724" t="str">
            <v>TERMINADO</v>
          </cell>
        </row>
        <row r="4725">
          <cell r="K4725">
            <v>2013233000002</v>
          </cell>
          <cell r="L4725" t="str">
            <v>CONSTRUCCIÓN DE PUENTES PEATONALES EN DISTINTOS SECTORES DE LA ZONA RURAL EN EL MUNICIPIO DE COTORRA, CÓRDOBA, CARIBE</v>
          </cell>
          <cell r="M4725">
            <v>43.64</v>
          </cell>
          <cell r="N4725">
            <v>96.83</v>
          </cell>
          <cell r="O4725" t="str">
            <v>CONTRATADO EN EJECUCIÓN</v>
          </cell>
        </row>
        <row r="4726">
          <cell r="K4726">
            <v>2013233000003</v>
          </cell>
          <cell r="L4726" t="str">
            <v>CONSTRUCCIÓN DE CERRAMIENTO PERIMETRAL PARA EL CEMENTERIO DEL CORREGIMIENTO LA CULEBRA ZONA RURAL DEL MUNICIPIO DE COTORRA, DEPARTAMENTO DE CORDOBA</v>
          </cell>
          <cell r="M4726">
            <v>100</v>
          </cell>
          <cell r="N4726">
            <v>100</v>
          </cell>
          <cell r="O4726" t="str">
            <v>CERRADO</v>
          </cell>
        </row>
        <row r="4727">
          <cell r="K4727">
            <v>2013233000004</v>
          </cell>
          <cell r="L4727" t="str">
            <v>CONSTRUCCIÓN DE BOXCOULVERT DE MULTIPLES CELDAS SECTORES DE CAIMAN Y EL PUENTECITO SOBRE EL DREN Nº 8 Y EL SECTOR EL MANGUE SOBRE EL DRE Nº 9 CONTEMPLA  LA REHABILITACION  DEL TRAMO DE LA VIA  COTORRA, CÓRDOBA, CARIBE</v>
          </cell>
          <cell r="M4727">
            <v>100</v>
          </cell>
          <cell r="N4727">
            <v>48.81</v>
          </cell>
          <cell r="O4727" t="str">
            <v>TERMINADO</v>
          </cell>
        </row>
        <row r="4728">
          <cell r="K4728">
            <v>2013233000005</v>
          </cell>
          <cell r="L4728" t="str">
            <v>ADECUACIÓN DEL ESTADIO DE BÉISBOL 11 DE NOVIEMBRE EN EL BONGO, MUNICIPIO DE COTORRA DEPARTAMENTO DE CORDOBA</v>
          </cell>
          <cell r="M4728">
            <v>100</v>
          </cell>
          <cell r="N4728">
            <v>99.68</v>
          </cell>
          <cell r="O4728" t="str">
            <v>CERRADO</v>
          </cell>
        </row>
        <row r="4729">
          <cell r="K4729">
            <v>2013233000007</v>
          </cell>
          <cell r="L4729" t="str">
            <v>CONSTRUCCIÓN ESTADIO DE FUTBOL SÁBADO DE GLORIA MUNICIPIO COTORRA CÓRDOBA.</v>
          </cell>
          <cell r="M4729">
            <v>100</v>
          </cell>
          <cell r="N4729">
            <v>97.1</v>
          </cell>
          <cell r="O4729" t="str">
            <v>TERMINADO</v>
          </cell>
        </row>
        <row r="4730">
          <cell r="K4730">
            <v>2013233000008</v>
          </cell>
          <cell r="L4730" t="str">
            <v>CONSTRUCCIÓN DE UN PUENTE VEHICULAR EN LOSA DE CONCRETO REFORZADO SOBRE VIGAS METÁLICAS DE 35M ALINEAMIENTO RECTO Y RASANTE HORIZONTAL SECTOR SAN ROQUE  EN EL MUNICIPIO DE COTORRA - CÓRDOBA</v>
          </cell>
          <cell r="M4730">
            <v>100</v>
          </cell>
          <cell r="N4730">
            <v>99.28</v>
          </cell>
          <cell r="O4730" t="str">
            <v>CERRADO</v>
          </cell>
        </row>
        <row r="4731">
          <cell r="K4731">
            <v>2014233000002</v>
          </cell>
          <cell r="L4731" t="str">
            <v>ESTUDIOS Y DISEÑOS PARA LA ESTRUCTURACIÓN DE PROYECTOS DE VISR COTORRA, CÓRDOBA, CARIBE</v>
          </cell>
          <cell r="M4731">
            <v>0</v>
          </cell>
          <cell r="N4731">
            <v>0</v>
          </cell>
          <cell r="O4731" t="str">
            <v>SIN CONTRATAR</v>
          </cell>
        </row>
        <row r="4732">
          <cell r="K4732">
            <v>2015233000001</v>
          </cell>
          <cell r="L4732" t="str">
            <v>CONSTRUCCIÓN CERRAMIENTO PERIMETRAL EN LA INSTITUCIÓN EDUCATIVA CULEBRA ARRIBA SEDE CULEBRA ABAJO, CORREGIMIENTO LA CULEBRA COTORRA, CÓRDOBA, CARIBE</v>
          </cell>
          <cell r="M4732">
            <v>96.59</v>
          </cell>
          <cell r="N4732">
            <v>97.59</v>
          </cell>
          <cell r="O4732" t="str">
            <v>CERRADO</v>
          </cell>
        </row>
        <row r="4733">
          <cell r="K4733">
            <v>2012000020028</v>
          </cell>
          <cell r="L4733" t="str">
            <v>CONSTRUCCIÓN DEL SISTEMA DE ACUEDUCTO COSTANERO PARA LOS MUNICIPIOS DE CANALETE, LOS CORDOBAS Y PUERTO ESCONDIDO EN EL DEPARTAMENTO DE CORDOBA</v>
          </cell>
          <cell r="M4733">
            <v>87.02</v>
          </cell>
          <cell r="N4733">
            <v>30.56</v>
          </cell>
          <cell r="O4733" t="str">
            <v>CONTRATADO EN EJECUCIÓN</v>
          </cell>
        </row>
        <row r="4734">
          <cell r="K4734">
            <v>2012000020030</v>
          </cell>
          <cell r="L4734" t="str">
            <v>CONSTRUCCIÓN DEL SISTEMA DE ACUEDUCTO REGIONAL SAN JORGE PARA LOS MUNICIPIOS DE LA APARTADA, BUENAVISTA, PLANETA RICA Y PUEBLO NUEVO DEL DEPARTAMENTO DE CORDOBA</v>
          </cell>
          <cell r="M4734">
            <v>90</v>
          </cell>
          <cell r="N4734">
            <v>35.79</v>
          </cell>
          <cell r="O4734" t="str">
            <v>CONTRATADO EN EJECUCIÓN</v>
          </cell>
        </row>
        <row r="4735">
          <cell r="K4735">
            <v>2012000100026</v>
          </cell>
          <cell r="L4735" t="str">
            <v>DESARROLLO DE INTEGRACIÓN TECNOLÓGICA DE RECURSOS ENERGÉTICOS RENOVABLES EN SISTEMAS PRODUCTIVOS AGRÍCOLAS Y AGROINDUSTRIALES MONTERÍA, CÓRDOBA, CARIBE</v>
          </cell>
          <cell r="M4735">
            <v>69.39</v>
          </cell>
          <cell r="N4735">
            <v>62.02</v>
          </cell>
          <cell r="O4735" t="str">
            <v>CONTRATADO EN EJECUCIÓN</v>
          </cell>
        </row>
        <row r="4736">
          <cell r="K4736">
            <v>2012000100154</v>
          </cell>
          <cell r="L4736" t="str">
            <v>FORTALECIMIENTO CAPACIDADES INVESTIGATIVAS Y EMPRENDEDORAS EN LOS ESTABLECIMIENTOS EDUCATIVOS TODO EL DEPARTAMENTO, CORDOBA, CARIBE</v>
          </cell>
          <cell r="M4736">
            <v>52.1</v>
          </cell>
          <cell r="N4736">
            <v>87.42</v>
          </cell>
          <cell r="O4736" t="str">
            <v>CONTRATADO EN EJECUCIÓN</v>
          </cell>
        </row>
        <row r="4737">
          <cell r="K4737">
            <v>2012000100175</v>
          </cell>
          <cell r="L4737" t="str">
            <v>INVESTIGACIÓN Y DESARROLLO APLICADO DE UN MODELO EXPERIMENTAL PARA EL MANEJO PRODUCTIVO Y SOSTENIBE DE LOS SISTEMAS AGROFORESTALES EN EL DEPARTAMENTO DE CORDOBA</v>
          </cell>
          <cell r="M4737">
            <v>54.51</v>
          </cell>
          <cell r="N4737">
            <v>89.04</v>
          </cell>
          <cell r="O4737" t="str">
            <v>CONTRATADO EN EJECUCIÓN</v>
          </cell>
        </row>
        <row r="4738">
          <cell r="K4738">
            <v>2012000100176</v>
          </cell>
          <cell r="L4738" t="str">
            <v>DISEÑO DE UN PROGRAMA DE ESTUDIOS EN INFECCIONES Y SALUD TROPICAL PARA EL DEPARTAMENTO DE CORDOBA.</v>
          </cell>
          <cell r="M4738">
            <v>55.31</v>
          </cell>
          <cell r="N4738">
            <v>54.78</v>
          </cell>
          <cell r="O4738" t="str">
            <v>CONTRATADO EN EJECUCIÓN</v>
          </cell>
        </row>
        <row r="4739">
          <cell r="K4739">
            <v>2012000100179</v>
          </cell>
          <cell r="L4739" t="str">
            <v>DESARROLLO E INVESTIGACIÓN APLICADA DE UN MODELO EXPERIMENTAL SOSTENIBLE E INNOVADOR EN LA CADENA PRODUCTIVA DE ARTESANÍAS DERIVADA DE LA CAÑA FLECHA EN EL DEPARTAMENTO DE CÓRDOBA</v>
          </cell>
          <cell r="M4739">
            <v>20.92</v>
          </cell>
          <cell r="N4739">
            <v>94.17</v>
          </cell>
          <cell r="O4739" t="str">
            <v>CONTRATADO EN EJECUCIÓN</v>
          </cell>
        </row>
        <row r="4740">
          <cell r="K4740">
            <v>2012000100190</v>
          </cell>
          <cell r="L4740" t="str">
            <v>ESTUDIO DE FACTIBILIDAD DEL PARQUE TECNOLOGICO DEL SINU Y SAN JORGE EN EL DEPARTAMENTO DE CORDOBA</v>
          </cell>
          <cell r="M4740">
            <v>100</v>
          </cell>
          <cell r="N4740">
            <v>87.8</v>
          </cell>
          <cell r="O4740" t="str">
            <v>TERMINADO</v>
          </cell>
        </row>
        <row r="4741">
          <cell r="K4741">
            <v>2012002230001</v>
          </cell>
          <cell r="L4741" t="str">
            <v>SUMINISTRO DE RACIÓN SERVIDA EN SITIO DE CONSUMO EN LA MODALIDAD DE DESAYUNO ESCOLAR EN LOS DIFERENTES ESTABLECIMIENTOS EDUCATIVOS DE  CARÁCTER PÚBLICO EN EL DEPARTAMENTO DE CÓRDOBA</v>
          </cell>
          <cell r="M4741">
            <v>100</v>
          </cell>
          <cell r="N4741">
            <v>100</v>
          </cell>
          <cell r="O4741" t="str">
            <v>PARA CIERRE</v>
          </cell>
        </row>
        <row r="4742">
          <cell r="K4742">
            <v>2012002230003</v>
          </cell>
          <cell r="L4742" t="str">
            <v>CONSTRUCCIÓN PAVIMENTO RÍGIDO DE LA CL 101 ENTRE CV Y LA KR 2 Y KR 3 ENTRE LA CL 101 Y CL 94 BR 20 DE JULIO CAMILO TORRES Y MOCARI MONTERÍA, CÓRDOBA, CARIBE</v>
          </cell>
          <cell r="M4742">
            <v>100</v>
          </cell>
          <cell r="N4742">
            <v>99.98</v>
          </cell>
          <cell r="O4742" t="str">
            <v>TERMINADO</v>
          </cell>
        </row>
        <row r="4743">
          <cell r="K4743">
            <v>2012002230006</v>
          </cell>
          <cell r="L4743" t="str">
            <v>ADECUACIÓN DEL CENTRO DE CONVENCIONES DE LA CIUDAD DE MONTERIA Y APOYO LOGISTICO XIX JUEGOS NACIONALES 2012</v>
          </cell>
          <cell r="M4743">
            <v>100</v>
          </cell>
          <cell r="N4743">
            <v>37.49</v>
          </cell>
          <cell r="O4743" t="str">
            <v>TERMINADO</v>
          </cell>
        </row>
        <row r="4744">
          <cell r="K4744">
            <v>2013000020002</v>
          </cell>
          <cell r="L4744" t="str">
            <v>CONSTRUCCIÓN DE UNA RED DE MUELLES  TURÍSTICOS MARÍTIMOS Y FLUVIALES CON SUS ACCESOS  Y ESPACIOS RECREATIVOS EN LOS MUNICIPIOS DE PUERTO ESCONDIDO, CÓRDOBA, CARIBE</v>
          </cell>
          <cell r="M4744">
            <v>100</v>
          </cell>
          <cell r="N4744">
            <v>100</v>
          </cell>
          <cell r="O4744" t="str">
            <v>TERMINADO</v>
          </cell>
        </row>
        <row r="4745">
          <cell r="K4745">
            <v>2013000020003</v>
          </cell>
          <cell r="L4745" t="str">
            <v>ESTUDIOS PLANES DE NEGOCIOS PARA LAS CADENAS DE MANGO, MARAÑÓN Y PLÁTANO. CÓRDOBA, CARIBE</v>
          </cell>
          <cell r="M4745">
            <v>100</v>
          </cell>
          <cell r="N4745">
            <v>100</v>
          </cell>
          <cell r="O4745" t="str">
            <v>TERMINADO</v>
          </cell>
        </row>
        <row r="4746">
          <cell r="K4746">
            <v>2013000020022</v>
          </cell>
          <cell r="L4746" t="str">
            <v>REMODELACIÓN INTEGRAL BIBLIOTECA DEPARTAMENTAL DAVID MARTINEZ CORDOBA - CARIBE.</v>
          </cell>
          <cell r="M4746">
            <v>66.11</v>
          </cell>
          <cell r="N4746">
            <v>74.16</v>
          </cell>
          <cell r="O4746" t="str">
            <v>CONTRATADO EN EJECUCIÓN</v>
          </cell>
        </row>
        <row r="4747">
          <cell r="K4747">
            <v>2013000020025</v>
          </cell>
          <cell r="L4747" t="str">
            <v>CONSTRUCCIÓN DE EXTENSIÓN DE REDES DE ALCANTARILLADO SANITARIO Y SISTEMA DE TRATAMIENTO DE AGUAS RESIDUALES EN EL CORREGIMIENTO LOS GARZONES MUNICIPIO DE MONTERIA, DEPARTAMENTO DE CÓRDOBA</v>
          </cell>
          <cell r="M4747">
            <v>45.8</v>
          </cell>
          <cell r="N4747">
            <v>75.42</v>
          </cell>
          <cell r="O4747" t="str">
            <v>CONTRATADO EN EJECUCIÓN</v>
          </cell>
        </row>
        <row r="4748">
          <cell r="K4748">
            <v>2013000020026</v>
          </cell>
          <cell r="L4748" t="str">
            <v>CONSTRUCCIÓN Y OPTIMIZACIÓN DEL ACUEDUCTO REGIONAL DEL BAJO SINU, EL CUAL LO INTEGRAN LOS MUNICIPIOS DE LORICA, PURISIMA, MOMIL, CHIMÁ Y TUCHÍN DEL DEPARTAMENTO DE CORDOBA</v>
          </cell>
          <cell r="M4748">
            <v>100</v>
          </cell>
          <cell r="N4748">
            <v>92.91</v>
          </cell>
          <cell r="O4748" t="str">
            <v>TERMINADO</v>
          </cell>
        </row>
        <row r="4749">
          <cell r="K4749">
            <v>2013000020028</v>
          </cell>
          <cell r="L4749" t="str">
            <v>FORTALECIMIENTO DE LA CALIDAD EDUCATIVA DE LAS ESCUELAS OFICIALES DEL DEPARTAMENTO DE CÓRDOBA.</v>
          </cell>
          <cell r="M4749">
            <v>100</v>
          </cell>
          <cell r="N4749">
            <v>100</v>
          </cell>
          <cell r="O4749" t="str">
            <v>TERMINADO</v>
          </cell>
        </row>
        <row r="4750">
          <cell r="K4750">
            <v>2013000020030</v>
          </cell>
          <cell r="L4750" t="str">
            <v>CONSTRUCCIÓN Y AMPLIACIÓN DE REDES DE ALCANTARILLADO EN LA ZONA URBANA DEL MUNICIPIO DE TUCHÍN, DEPARTAMENTO DE CÓRDOBA</v>
          </cell>
          <cell r="M4750">
            <v>100</v>
          </cell>
          <cell r="N4750">
            <v>99.64</v>
          </cell>
          <cell r="O4750" t="str">
            <v>TERMINADO</v>
          </cell>
        </row>
        <row r="4751">
          <cell r="K4751">
            <v>2013000020032</v>
          </cell>
          <cell r="L4751" t="str">
            <v>IMPLEMENTACIÓN DE UN PROGRAMA DE COMPRENSIÓN LECTORA DE EMPRESARISMO Y EMPRENDIMIENTO EN LAS COMUNIDADES EDUCATIVAS DEL DEPARTAMENTO DE CÓRDOBA.</v>
          </cell>
          <cell r="M4751">
            <v>62.02</v>
          </cell>
          <cell r="N4751">
            <v>43.26</v>
          </cell>
          <cell r="O4751" t="str">
            <v>CONTRATADO EN EJECUCIÓN</v>
          </cell>
        </row>
        <row r="4752">
          <cell r="K4752">
            <v>2013000020033</v>
          </cell>
          <cell r="L4752" t="str">
            <v>SUMINISTRO DE RACIÓN SERVIDA EN SITIO DE CONSUMO EN LA MODALIDAD DE DESAYUNO ESCOLAR EN LOS DIFERENTES ESTABLECIMIENTOS EDUCATIVOS DE CARÁCTER PÚBLICO EN EL DEPARTAMENTO DE CÓRDOBA, 2013-2016.</v>
          </cell>
          <cell r="M4752">
            <v>100</v>
          </cell>
          <cell r="N4752">
            <v>99.43</v>
          </cell>
          <cell r="O4752" t="str">
            <v>TERMINADO</v>
          </cell>
        </row>
        <row r="4753">
          <cell r="K4753">
            <v>2013000020038</v>
          </cell>
          <cell r="L4753" t="str">
            <v>OPTIMIZACIÓN DEL SISTEMA DE ACUEDUCTO REGIONAL DEL SINÚ MEDIO EN EL DEPARTAMENTO DE CÓRDOBA</v>
          </cell>
          <cell r="M4753">
            <v>57.7</v>
          </cell>
          <cell r="N4753">
            <v>89.13</v>
          </cell>
          <cell r="O4753" t="str">
            <v>CONTRATADO EN EJECUCIÓN</v>
          </cell>
        </row>
        <row r="4754">
          <cell r="K4754">
            <v>2013000020040</v>
          </cell>
          <cell r="L4754" t="str">
            <v>APLICACIÓN ,AISLAMIENTO Y MANTENIMIENTO DE SISTEMAS AGROFORESTALES COMO ESTRATEGIA PARA LA REGULACIÓN HÍDRICA, CONSERVACION DE SUELOS Y MEJORAR LA PRODUCTIVIDAD DE REGIONES DEPRIMIDAS DEL DEPARTAMENTO DE CORDOBA</v>
          </cell>
          <cell r="M4754">
            <v>94.44</v>
          </cell>
          <cell r="N4754">
            <v>81.95</v>
          </cell>
          <cell r="O4754" t="str">
            <v>CONTRATADO EN EJECUCIÓN</v>
          </cell>
        </row>
        <row r="4755">
          <cell r="K4755">
            <v>2013000020050</v>
          </cell>
          <cell r="L4755" t="str">
            <v>CONSTRUCCIÓN DE PAVIMENTO RÍGIDO PARA LOS CORREDORES VÍALES ESTRATÉGICOS CORREGIMENTALES QUE COMUNICAN CON LAS CABECERAS URBANAS Y TRONCALES EN LOS MUNCIPIOS DEL MEDIO Y BAJO SINU DEPARTAMENTO DE CORDOBA.</v>
          </cell>
          <cell r="M4755">
            <v>91.79</v>
          </cell>
          <cell r="N4755">
            <v>99.13</v>
          </cell>
          <cell r="O4755" t="str">
            <v>CONTRATADO EN EJECUCIÓN</v>
          </cell>
        </row>
        <row r="4756">
          <cell r="K4756">
            <v>2013000020052</v>
          </cell>
          <cell r="L4756" t="str">
            <v>CONSTRUCCIÓN Y MEJORAMIENTO INTEGRAL DE INSTITUCIONES EDUCATIVAS EN LOS MUNICIPIOS DE BUENAVISTA, PLANETA RICA, CERETE Y SANTA CRUZ DE LORICA EN EL DEPARTAMENTO DE CORDOBA.</v>
          </cell>
          <cell r="M4756">
            <v>83.16</v>
          </cell>
          <cell r="N4756">
            <v>99.84</v>
          </cell>
          <cell r="O4756" t="str">
            <v>CONTRATADO EN EJECUCIÓN</v>
          </cell>
        </row>
        <row r="4757">
          <cell r="K4757">
            <v>2013000020098</v>
          </cell>
          <cell r="L4757" t="str">
            <v>CONSTRUCCIÓN DE OBRAS PARA LA OPTIMIZACIÓN DE LAS LÍNEAS DE IMPULSIÓN DE AGUA POTABLE DESDE EL MUNICIPIO DE LORICA HASTA EL MUNICIPIO DE MOMIL Y DESDE EL MUNICIPIO DE MOMIL HASTA EL MUNICIPIO DE CHIMA DEPARTAMENTO DE CÓRDOBA.</v>
          </cell>
          <cell r="M4757">
            <v>0</v>
          </cell>
          <cell r="N4757">
            <v>91.91</v>
          </cell>
          <cell r="O4757" t="str">
            <v>CONTRATADO EN EJECUCIÓN</v>
          </cell>
        </row>
        <row r="4758">
          <cell r="K4758">
            <v>2013000020106</v>
          </cell>
          <cell r="L4758" t="str">
            <v>CONSTRUCCIÓN DE SEDE DE LA UNIVERSIDAD DE CORDOBA EN EL MUNICIPIO DE SAHAGÚN, DEPARTAMENTO DE CORDOBA</v>
          </cell>
          <cell r="M4758">
            <v>24.23</v>
          </cell>
          <cell r="N4758">
            <v>46.04</v>
          </cell>
          <cell r="O4758" t="str">
            <v>CONTRATADO EN EJECUCIÓN</v>
          </cell>
        </row>
        <row r="4759">
          <cell r="K4759">
            <v>2013000020107</v>
          </cell>
          <cell r="L4759" t="str">
            <v>MEJORAMIENTO DE LA CARRETERA TIERRALTA - CASERÍO EL 15 Y REHABILITACIÓN DE LA CARRETERA YE DE LOS MORALES - RÍO SINÚ EN LA VÍA A VALENCIA EN EL DEPARTAMENTO DE CÓRDOBA</v>
          </cell>
          <cell r="M4759">
            <v>100</v>
          </cell>
          <cell r="N4759">
            <v>90.19</v>
          </cell>
          <cell r="O4759" t="str">
            <v>TERMINADO</v>
          </cell>
        </row>
        <row r="4760">
          <cell r="K4760">
            <v>2013000100030</v>
          </cell>
          <cell r="L4760" t="str">
            <v>INVESTIGACIÓN EN RECURSOS HIDROBIOLOGICOS DEL CARIBE COLOMBIANO</v>
          </cell>
          <cell r="M4760">
            <v>48.93</v>
          </cell>
          <cell r="N4760">
            <v>78.040000000000006</v>
          </cell>
          <cell r="O4760" t="str">
            <v>CONTRATADO EN EJECUCIÓN</v>
          </cell>
        </row>
        <row r="4761">
          <cell r="K4761">
            <v>2013000100108</v>
          </cell>
          <cell r="L4761" t="str">
            <v>INVESTIGACIÓN SOBRE EL CORREDOR AGROECOLOGICO CARIBEÑO (CORDOBA - LA GUAJIRA)  EN LA CUENCA DEL RIO SINU, DEPARTAMENTO DE CORDOBA.</v>
          </cell>
          <cell r="M4761">
            <v>41.3</v>
          </cell>
          <cell r="N4761">
            <v>61.85</v>
          </cell>
          <cell r="O4761" t="str">
            <v>CONTRATADO EN EJECUCIÓN</v>
          </cell>
        </row>
        <row r="4762">
          <cell r="K4762">
            <v>2013000100220</v>
          </cell>
          <cell r="L4762" t="str">
            <v>APLICACIÓN DE CIENCIA, TECNOLOGIA E INNOVACION EN CARNEROS PARA MITIGAR EFECTOS DE LOS TLC EN EL DEPARTAMENTO DE CORDOBA</v>
          </cell>
          <cell r="M4762">
            <v>72.180000000000007</v>
          </cell>
          <cell r="N4762">
            <v>69.52</v>
          </cell>
          <cell r="O4762" t="str">
            <v>CONTRATADO EN EJECUCIÓN</v>
          </cell>
        </row>
        <row r="4763">
          <cell r="K4763">
            <v>2013000100265</v>
          </cell>
          <cell r="L4763" t="str">
            <v>FORTALECIMIENTO DE LA CULTURA CIUDADANA Y DEMOCRÁTICA EN CIENCIA, TECNOLOGÍA E INNOVACIÓN A TRAVÉS DE LA INVESTIGACIÓN COMO ESTRATEGIA PEDAGÓGICA APOYADA EN LAS TIC´S EN EL DEPARTAMENTO DE CÓRDOBA</v>
          </cell>
          <cell r="M4763">
            <v>48.97</v>
          </cell>
          <cell r="N4763">
            <v>54.15</v>
          </cell>
          <cell r="O4763" t="str">
            <v>CONTRATADO EN EJECUCIÓN</v>
          </cell>
        </row>
        <row r="4764">
          <cell r="K4764">
            <v>2014000020009</v>
          </cell>
          <cell r="L4764" t="str">
            <v>SUMINISTRO DE RACIÓN SERVIDA EN  SITIO DE CONSUMO EN LA MODALIDAD DE DESAYUNO ESCOLAR EN LOS DIFERENTES ESTABLECIMIENTOS EDUCATIVOS DE CARÁCTER PÚBLICO DEL DEPARTAMENTO DE CÓRDOBA, AÑO 2015</v>
          </cell>
          <cell r="M4764">
            <v>100</v>
          </cell>
          <cell r="N4764">
            <v>98.78</v>
          </cell>
          <cell r="O4764" t="str">
            <v>TERMINADO</v>
          </cell>
        </row>
        <row r="4765">
          <cell r="K4765">
            <v>2014000020011</v>
          </cell>
          <cell r="L4765" t="str">
            <v>SUMINISTRO DE COMPLEMENTO ALIMENTARIO A TRAVÉS DE PAQUETES NUTRICIONALES A NIÑOS, NIÑAS Y ADOLESCENTES ESCOLARIZADOS CON POBREZA Y POBREZA EXTREMA EN EL DEPARTAMENTO DE CÓRDOBA</v>
          </cell>
          <cell r="M4765">
            <v>100</v>
          </cell>
          <cell r="N4765">
            <v>33.57</v>
          </cell>
          <cell r="O4765" t="str">
            <v>TERMINADO</v>
          </cell>
        </row>
        <row r="4766">
          <cell r="K4766">
            <v>2014002230002</v>
          </cell>
          <cell r="L4766" t="str">
            <v>CONSTRUCCIÓN DESDE EL K0+000 AL K5+000 DE LA CARRETERA QUE CONDUCE DEL MUNICIPIO DE LA APARTADA AL MUNICIPIO DE AYAPEL EN EL DEPARTAMENTO DE CÓRDOBA</v>
          </cell>
          <cell r="M4766">
            <v>78.099999999999994</v>
          </cell>
          <cell r="N4766">
            <v>85.15</v>
          </cell>
          <cell r="O4766" t="str">
            <v>CONTRATADO EN EJECUCIÓN</v>
          </cell>
        </row>
        <row r="4767">
          <cell r="K4767">
            <v>2015002230003</v>
          </cell>
          <cell r="L4767" t="str">
            <v>CONSTRUCCIÓN DE PAVIMENTO RÍGIDO Y OBRAS COMPLEMENTARIAS, EN LA ZONA URBANA DEL MUNICIPIO DE AYAPEL, DEPARTAMENTO DE CÓRDOBA, CARIBE</v>
          </cell>
          <cell r="M4767">
            <v>13.51</v>
          </cell>
          <cell r="N4767">
            <v>53.79</v>
          </cell>
          <cell r="O4767" t="str">
            <v>CONTRATADO EN EJECUCIÓN</v>
          </cell>
        </row>
        <row r="4768">
          <cell r="K4768">
            <v>2015002230001</v>
          </cell>
          <cell r="L4768" t="str">
            <v>CONSTRUCCIÓN DE PAVIMENTO EN CONCRETO HIDRÁULICO EN VÍAS URBANAS DEL MUNICIPIO DE SANTA CRUZ DE LORICA, DEPARTAMENTO DE CÓRDOBA, CARIBE</v>
          </cell>
          <cell r="M4768">
            <v>0.67</v>
          </cell>
          <cell r="N4768">
            <v>47.39</v>
          </cell>
          <cell r="O4768" t="str">
            <v>CONTRATADO EN EJECUCIÓN</v>
          </cell>
        </row>
        <row r="4769">
          <cell r="K4769">
            <v>2012002230002</v>
          </cell>
          <cell r="L4769" t="str">
            <v>CONSTRUCCIÓN DE PAVIMENTO EN CONCRETO RÍGIDO DE LAS VÍAS (CLL 9/ CRA 8 Y 17 CLL 8/CRA 13 Y 16 CLL 8A/CRA 12 Y 13 CRA 11/CLL 8 Y 9 CR A 16/CLL 7 Y 9 Y CRA 16/CLL 7 Y 9),MUNICIPIO DE MOMIL</v>
          </cell>
          <cell r="M4769">
            <v>100</v>
          </cell>
          <cell r="N4769">
            <v>99.98</v>
          </cell>
          <cell r="O4769" t="str">
            <v>TERMINADO</v>
          </cell>
        </row>
        <row r="4770">
          <cell r="K4770">
            <v>2013000020029</v>
          </cell>
          <cell r="L4770" t="str">
            <v>CONSTRUCCIÓN DEL CENTRO CULTURAL REGIONAL DEL BAJO SINÚ EN EL DEPARTAMENTO DE CÓRDOBA</v>
          </cell>
          <cell r="M4770">
            <v>97.62</v>
          </cell>
          <cell r="N4770">
            <v>85.58</v>
          </cell>
          <cell r="O4770" t="str">
            <v>CONTRATADO EN EJECUCIÓN</v>
          </cell>
        </row>
        <row r="4771">
          <cell r="K4771">
            <v>2013000020027</v>
          </cell>
          <cell r="L4771" t="str">
            <v>CONSTRUCCIÓN DEL PARQUE RONDA DEL SINÚ ENTRE LAS CALLES 35 A LA 41 Y  ADECUACIÓN ENTRE CALLES 21 A LA 35 Y 56 A LA 64 MONTERÍA, CÓRDOBA, CARIBE</v>
          </cell>
          <cell r="M4771">
            <v>100</v>
          </cell>
          <cell r="N4771">
            <v>99.66</v>
          </cell>
          <cell r="O4771" t="str">
            <v>TERMINADO</v>
          </cell>
        </row>
        <row r="4772">
          <cell r="K4772">
            <v>2013000020091</v>
          </cell>
          <cell r="L4772" t="str">
            <v>CONSTRUCCIÓN Y REMODELACIÓN DE LA INFRAESTRUCTURA FÍSICA DEPORTIVA EN LA VILLA OLIMPICA, EN EL MUNICIPIO DE MONTERÍA, DEPARTAMENTO DE CÓRDOBA, CARIBE</v>
          </cell>
          <cell r="M4772">
            <v>31.71</v>
          </cell>
          <cell r="N4772">
            <v>40.22</v>
          </cell>
          <cell r="O4772" t="str">
            <v>CONTRATADO EN EJECUCIÓN</v>
          </cell>
        </row>
        <row r="4773">
          <cell r="K4773">
            <v>2013000020053</v>
          </cell>
          <cell r="L4773" t="str">
            <v>FORMULACIÓN ESTUDIOS PROYECTO REGIONAL PARA EL CONTROL DE LA EROSIÓN COSTERA EN LOS MUNICIPIO DE MOÑITOS, PUERTO ESCONDIDO, SAN BERNARDO DEL VIENTO Y LOS CORDOBAS EN EL DEPARTAMENTO DE CORDOBA</v>
          </cell>
          <cell r="M4773">
            <v>100</v>
          </cell>
          <cell r="N4773">
            <v>100</v>
          </cell>
          <cell r="O4773" t="str">
            <v>TERMINADO</v>
          </cell>
        </row>
        <row r="4774">
          <cell r="K4774">
            <v>2015002230002</v>
          </cell>
          <cell r="L4774" t="str">
            <v>MEJORAMIENTO , MANTENIMIENTO Y CONSERVACIÓN DE LA VÍA PUEBLO NUEVO - EL POBLADO, MUNICIPIO DE PUEBLO NUEVO, DEPARTAMENTO DE CÓRDOBA</v>
          </cell>
          <cell r="M4774">
            <v>100</v>
          </cell>
          <cell r="N4774">
            <v>0</v>
          </cell>
          <cell r="O4774" t="str">
            <v>TERMINADO</v>
          </cell>
        </row>
        <row r="4775">
          <cell r="K4775">
            <v>2014002230001</v>
          </cell>
          <cell r="L4775" t="str">
            <v>CONSTRUCCIÓN DE PAVIMENTO DE LA VÍA QUE CONDUCE DE MUNICIPIO DE PUERTO LIBERTADOR HASTA LA YE DE CERROMATOSO EN EL DEPARTAMENTO DE CÓRDOBA, TRAMO K6+800 HASTA K10+090.</v>
          </cell>
          <cell r="M4775">
            <v>100</v>
          </cell>
          <cell r="N4775">
            <v>93.51</v>
          </cell>
          <cell r="O4775" t="str">
            <v>TERMINADO</v>
          </cell>
        </row>
        <row r="4776">
          <cell r="K4776">
            <v>2012002230005</v>
          </cell>
          <cell r="L4776" t="str">
            <v>CONSTRUCCIÓN DE PAVIMENTO EN CONCRETO HIDRAULICO DE 1,5 KILOMETROS DE VIAS URBANAS EN EL MUNICIPIO DE PURÍSIMA, DEPARTAMENTO DE CÓRDOBA</v>
          </cell>
          <cell r="M4776">
            <v>100</v>
          </cell>
          <cell r="N4776">
            <v>100</v>
          </cell>
          <cell r="O4776" t="str">
            <v>TERMINADO</v>
          </cell>
        </row>
        <row r="4777">
          <cell r="K4777">
            <v>2012002230004</v>
          </cell>
          <cell r="L4777" t="str">
            <v>CONSTRUCCIÓN DE 471,6 METROS LINEALES DE PAVIMENTO EN CONCRETO RÍGIDO EN LA CALLE 6 ENTRE LA CARRERA 7 Y LA TRONCAL CERETÉ - LORICA EN EL MUNICIPIO DE SAN PELAYO</v>
          </cell>
          <cell r="M4777">
            <v>100</v>
          </cell>
          <cell r="N4777">
            <v>98.99</v>
          </cell>
          <cell r="O4777" t="str">
            <v>TERMINADO</v>
          </cell>
        </row>
        <row r="4778">
          <cell r="K4778">
            <v>2013000020031</v>
          </cell>
          <cell r="L4778" t="str">
            <v>CONSTRUCCIÓN DEL COMPLEJO CULTURAL NACIONAL E INTERNACIONAL DEL PORRO EN EL MUNICIPIO DE SAN PELAYO,  DEPARTAMENTO DE CÓRDOBA.</v>
          </cell>
          <cell r="M4778">
            <v>100</v>
          </cell>
          <cell r="N4778">
            <v>99.26</v>
          </cell>
          <cell r="O4778" t="str">
            <v>TERMINADO</v>
          </cell>
        </row>
        <row r="4779">
          <cell r="K4779">
            <v>2013233500001</v>
          </cell>
          <cell r="L4779" t="str">
            <v>CONSTRUCCIÓN DE INFRAESTRUCTURA  DE LAS INSTITUCIONES EDUCATIVAS DANIEL ALONSO PAZ Y LUIS FERNANDO GONZALEZ PARA EL AUMENTO DE LA COBERTURA  EDUCATIVA  EN EL MUNICIPIO DE LA APARTADA, CÓRDOBA, CARIBE</v>
          </cell>
          <cell r="M4779">
            <v>100</v>
          </cell>
          <cell r="N4779">
            <v>100</v>
          </cell>
          <cell r="O4779" t="str">
            <v>CERRADO</v>
          </cell>
        </row>
        <row r="4780">
          <cell r="K4780">
            <v>2013233500002</v>
          </cell>
          <cell r="L4780" t="str">
            <v>CONSTRUCCIÓN DE 10021 M2 DE PAVIMENTO HIDRAULICO PARA MEJORAMIENTO DE LA MOVILIDAD EN LOS BARRIOS DIVINO NIÑO Y TIERRA SANTA EN EL MUNICIPIO DE LA APARTADA , DEPARTAMENTO DE CÓRDOBA.</v>
          </cell>
          <cell r="M4780">
            <v>100</v>
          </cell>
          <cell r="N4780">
            <v>100</v>
          </cell>
          <cell r="O4780" t="str">
            <v>CERRADO</v>
          </cell>
        </row>
        <row r="4781">
          <cell r="K4781">
            <v>2013233500003</v>
          </cell>
          <cell r="L4781" t="str">
            <v>CONSTRUCCIÓN DE ESCENARIOS DEPORTIVOS CONSISTENTES EN ESTRUCTURA EN CONCRETO Y CUBIERTA TERMOACUSTICA PARA CANCHA POLIFUNCIONAL EN LA INSTITUCION EDUCATIVA LUIS FERNANDO GONZÁLEZ BOTERO Y DANIEL ALFONSO PAZ LA APARTADA, CÓRDOBA</v>
          </cell>
          <cell r="M4781">
            <v>100</v>
          </cell>
          <cell r="N4781">
            <v>99.91</v>
          </cell>
          <cell r="O4781" t="str">
            <v>CERRADO</v>
          </cell>
        </row>
        <row r="4782">
          <cell r="K4782">
            <v>2013233500004</v>
          </cell>
          <cell r="L4782" t="str">
            <v>CONSTRUCCIÓN DE 2472M2  DE PAVIMENTO HIDRAULICO PARA EL MEJORAMIENTO DE LA MOVILIDAD DEL BARRIO 24 DE NOVIEMBRE EN EL MUNICIPIO DE LA APARTADA, CÓRDOBA, CARIBE</v>
          </cell>
          <cell r="M4782">
            <v>100</v>
          </cell>
          <cell r="N4782">
            <v>100</v>
          </cell>
          <cell r="O4782" t="str">
            <v>CERRADO</v>
          </cell>
        </row>
        <row r="4783">
          <cell r="K4783">
            <v>2014233500001</v>
          </cell>
          <cell r="L4783" t="str">
            <v>CONSTRUCCIÓN DEL PORTAL DE LA CULTURA PRIMERA ETAPA EN EL MUNICIPIO DE LA APARTADA, CÓRDOBA, CARIBE</v>
          </cell>
          <cell r="M4783">
            <v>99.89</v>
          </cell>
          <cell r="N4783">
            <v>99.97</v>
          </cell>
          <cell r="O4783" t="str">
            <v>TERMINADO</v>
          </cell>
        </row>
        <row r="4784">
          <cell r="K4784">
            <v>2015233500002</v>
          </cell>
          <cell r="L4784" t="str">
            <v>ESTUDIO DE ACTUALIZACIÓN DE NOMENCLATURA URBANA E INSTALACIÓN DE PLACAS URBANAS EN EL MUNICIPIO DE LA APARTADA, CÓRDOBA, CARIBE</v>
          </cell>
          <cell r="M4784">
            <v>100</v>
          </cell>
          <cell r="N4784">
            <v>99.99</v>
          </cell>
          <cell r="O4784" t="str">
            <v>TERMINADO</v>
          </cell>
        </row>
        <row r="4785">
          <cell r="K4785">
            <v>2015233500003</v>
          </cell>
          <cell r="L4785" t="str">
            <v>IMPLEMENTACIÓN DEL PROGRAMA MUNICIPAL DE INGLÉS WELCOME TO LA APARTADA PARA EL DESARROLLO DE COMPETENCIAS EN LENGUA EXTRANJERA INGLÉS EM LOS ESTUDIANTES DE PRE-ESCOLAR Y PRIMARIA DE LAS INSTITUCIONES EDUCATLA APARTADA, CÓRDOBA, CARIBE</v>
          </cell>
          <cell r="M4785">
            <v>100</v>
          </cell>
          <cell r="N4785">
            <v>99.9</v>
          </cell>
          <cell r="O4785" t="str">
            <v>CERRADO</v>
          </cell>
        </row>
        <row r="4786">
          <cell r="K4786">
            <v>2015233500004</v>
          </cell>
          <cell r="L4786" t="str">
            <v>SISTEMATIZACIÓN DEL ARCHIVO GENERAL E IMPLEMENTACIÓN DE LAS TABLAS DE RETENCIÓN DOCUMENTAL DEL MUNICIPIO DE LA APARTADA, CÓRDOBA, CARIBE</v>
          </cell>
          <cell r="M4786">
            <v>100</v>
          </cell>
          <cell r="N4786">
            <v>99.99</v>
          </cell>
          <cell r="O4786" t="str">
            <v>CERRADO</v>
          </cell>
        </row>
        <row r="4787">
          <cell r="K4787">
            <v>2015233500005</v>
          </cell>
          <cell r="L4787" t="str">
            <v>CONSTRUCCIÓN DE PAVIMENTO HIDRAULICO PARA EL MEJORAMIENTO DE LA MOVILIDAD EN LOS BARRIOS TIERRA SANTA , 24 DE NOVIEMBRE Y DEL CORREGIMIENTO CAMPO ALEGRE  EN EL  MUNICIPIOLA APARTADA, CÓRDOBA, CARIBE</v>
          </cell>
          <cell r="M4787">
            <v>100</v>
          </cell>
          <cell r="N4787">
            <v>99.97</v>
          </cell>
          <cell r="O4787" t="str">
            <v>CERRADO</v>
          </cell>
        </row>
        <row r="4788">
          <cell r="K4788">
            <v>2015233500006</v>
          </cell>
          <cell r="L4788" t="str">
            <v>FORTALECIMIENTO DE LA POLITICA DE SALUD SEXUAL Y REPRODUCTIVA EN EL COMPONENTE ADOLESCENTE PARA DISMINUIR EL COMPORTAMIENTO DE RIESGO DE EMBARAZOS EN LA POBLACION ADOLESCENTE ESTUDIANTIL DE BÁSICA SECUNDARIA  LA APARTADA, CÓRDOBA, CARIBE</v>
          </cell>
          <cell r="M4788">
            <v>100</v>
          </cell>
          <cell r="N4788">
            <v>100</v>
          </cell>
          <cell r="O4788" t="str">
            <v>CERRADO</v>
          </cell>
        </row>
        <row r="4789">
          <cell r="K4789">
            <v>2015233500007</v>
          </cell>
          <cell r="L4789" t="str">
            <v>CONSTRUCCIÓN DE PAVIMENTO HIDRAULICO EN LA URBANIZACION FRANCIS GARCIA ETAPA I EN EL MUNICIPIO DE LA LA APARTADA, CÓRDOBA, CARIBE</v>
          </cell>
          <cell r="M4789">
            <v>100</v>
          </cell>
          <cell r="N4789">
            <v>99.99</v>
          </cell>
          <cell r="O4789" t="str">
            <v>CERRADO</v>
          </cell>
        </row>
        <row r="4790">
          <cell r="K4790">
            <v>2015233500008</v>
          </cell>
          <cell r="L4790" t="str">
            <v>MEJORAMIENTO Y REHABILITACIÓN DE VÍAS RURALES MEDIANTE LA CONSTRUCCIÓN DE PLACAS HUELLAS EN EL CORREGIMIENTO DE LA BALSA, MUNICIPIO DE LA APARTADA DEPARTAMENTO DE CÓRDOBA</v>
          </cell>
          <cell r="M4790">
            <v>99.62</v>
          </cell>
          <cell r="N4790">
            <v>96.58</v>
          </cell>
          <cell r="O4790" t="str">
            <v>TERMINADO</v>
          </cell>
        </row>
        <row r="4791">
          <cell r="K4791">
            <v>2016233500001</v>
          </cell>
          <cell r="L4791" t="str">
            <v>CONSTRUCCIÓN DE PLACA HUELLA EN LA VEREDA SITIO NUEVO DEL MUNICIPIO DE LA APARTADA, DEPARTAMENTO DE CORDOBA</v>
          </cell>
          <cell r="M4791">
            <v>0</v>
          </cell>
          <cell r="N4791">
            <v>0</v>
          </cell>
          <cell r="O4791" t="str">
            <v>EN PROCESO DE CONTRATACIÓN</v>
          </cell>
        </row>
        <row r="4792">
          <cell r="K4792">
            <v>2012234170001</v>
          </cell>
          <cell r="L4792" t="str">
            <v>MEJORAMIENTO Y REHABILITACIÓN  DE LA VIA SAN ANTERITO - EL RODEO- LOS HIGALES- LA DOCTRINA DEL MUNICIPIO DE SANTA CRUZ DE LORICA, CÓRDOBA, CARIBE</v>
          </cell>
          <cell r="M4792">
            <v>100</v>
          </cell>
          <cell r="N4792">
            <v>99.99</v>
          </cell>
          <cell r="O4792" t="str">
            <v>CERRADO</v>
          </cell>
        </row>
        <row r="4793">
          <cell r="K4793">
            <v>2013234170001</v>
          </cell>
          <cell r="L4793" t="str">
            <v>AMPLIACIÓN ALCANTARILLADO URBANO DEL MUNICIPIO DE LORICA, CÓRDOBA, CARIBE</v>
          </cell>
          <cell r="M4793">
            <v>100</v>
          </cell>
          <cell r="N4793">
            <v>100</v>
          </cell>
          <cell r="O4793" t="str">
            <v>CERRADO</v>
          </cell>
        </row>
        <row r="4794">
          <cell r="K4794">
            <v>2014234170001</v>
          </cell>
          <cell r="L4794" t="str">
            <v>CONSTRUCCIÓN DE REDES ELECTRICAS DE DISTRIBUCION Y SUBESTACIONES EN EL CORREGIMIENTO DE REMOLINO, SECTOR CALLE LARGA Y LAS BRUJAS. LORICA, CÓRDOBA, CARIBE</v>
          </cell>
          <cell r="M4794">
            <v>100</v>
          </cell>
          <cell r="N4794">
            <v>97.93</v>
          </cell>
          <cell r="O4794" t="str">
            <v>CERRADO</v>
          </cell>
        </row>
        <row r="4795">
          <cell r="K4795">
            <v>2014234170002</v>
          </cell>
          <cell r="L4795" t="str">
            <v>CONSTRUCCIÓN DE PAVIMENTO EN CONCRETO HIDARULICO DE VIAS  URBANAS BARRIO NUEVO ORIENTE Y BARRIO SAN CARLOS LORICA, CÓRDOBA, CARIBE</v>
          </cell>
          <cell r="M4795">
            <v>100</v>
          </cell>
          <cell r="N4795">
            <v>99.98</v>
          </cell>
          <cell r="O4795" t="str">
            <v>CERRADO</v>
          </cell>
        </row>
        <row r="4796">
          <cell r="K4796">
            <v>2014234170003</v>
          </cell>
          <cell r="L4796" t="str">
            <v>REHABILITACIÓN DE VIAS DE ACCESOS EN VEREDAS  DE LOS CORREGIMIENTOS DE LA MARGEN IZQUIERDA ZONA RURAL DEL MUNICIPIO SANTA CRUZ DE LORICA, CORDOBA.</v>
          </cell>
          <cell r="M4796">
            <v>100</v>
          </cell>
          <cell r="N4796">
            <v>97.45</v>
          </cell>
          <cell r="O4796" t="str">
            <v>CERRADO</v>
          </cell>
        </row>
        <row r="4797">
          <cell r="K4797">
            <v>2014234170004</v>
          </cell>
          <cell r="L4797" t="str">
            <v>CONSTRUCCIÓN DE OBRAS DE ARTE EN VÍAS RURALES DE LOS CORREGIMIENTOS DE CASTILLERAL, LAS CAMORRAS Y  VILLA CONCEPCION EN EL MUNICIPIO DE SANTA CRUZ DE LORICA, DEPARTAMENTO DE CÓRDOBA</v>
          </cell>
          <cell r="M4797">
            <v>100</v>
          </cell>
          <cell r="N4797">
            <v>97.44</v>
          </cell>
          <cell r="O4797" t="str">
            <v>TERMINADO</v>
          </cell>
        </row>
        <row r="4798">
          <cell r="K4798">
            <v>2014234170005</v>
          </cell>
          <cell r="L4798" t="str">
            <v>CONSTRUCCIÓN DE REDES ELECTRICAS EN LA VEREDA BAJO GRANDE SECTOR LA ESCUELA, ZONA RURAL LORICA, CÓRDOBA, CARIBE</v>
          </cell>
          <cell r="M4798">
            <v>100</v>
          </cell>
          <cell r="N4798">
            <v>100</v>
          </cell>
          <cell r="O4798" t="str">
            <v>CERRADO</v>
          </cell>
        </row>
        <row r="4799">
          <cell r="K4799">
            <v>2015234170001</v>
          </cell>
          <cell r="L4799" t="str">
            <v>ADECUACIÓN E INTEGRACIÓN DE LAS PLAZAS LACIDES BERSAL, BOLIVAR Y PLAZA NUEVA EN EL CENTRO HISTÓRICO DE SANTA CRUZ DE LORICA, CÓRDOBA, CARIBE</v>
          </cell>
          <cell r="M4799">
            <v>100</v>
          </cell>
          <cell r="N4799">
            <v>99.98</v>
          </cell>
          <cell r="O4799" t="str">
            <v>CERRADO</v>
          </cell>
        </row>
        <row r="4800">
          <cell r="K4800">
            <v>2016234170001</v>
          </cell>
          <cell r="L4800" t="str">
            <v>ADECUACIÓN DE PLAZA LA CRUZ Y CL 2A Y 2B ENTRE KR 18 Y 19, KR 18 ENTRE CL 1 Y 2, CL 1 ENTRE KR 17 Y 18 LORICA, CÓRDOBA, CARIBE</v>
          </cell>
          <cell r="M4800">
            <v>0</v>
          </cell>
          <cell r="N4800">
            <v>0</v>
          </cell>
          <cell r="O4800" t="str">
            <v>EN PROCESO DE CONTRATACIÓN</v>
          </cell>
        </row>
        <row r="4801">
          <cell r="K4801">
            <v>2016234170002</v>
          </cell>
          <cell r="L4801" t="str">
            <v>RESTAURACIÓN ARQUITECTÓNICA DE LA RIBERA DEL RIO SINÚ EN EL TRAMO 6 DEL K0+820 AL K1+040 LORICA, CÓRDOBA, CARIBE</v>
          </cell>
          <cell r="M4801">
            <v>0</v>
          </cell>
          <cell r="N4801">
            <v>0</v>
          </cell>
          <cell r="O4801" t="str">
            <v>EN PROCESO DE CONTRATACIÓN</v>
          </cell>
        </row>
        <row r="4802">
          <cell r="K4802">
            <v>2012234190001</v>
          </cell>
          <cell r="L4802" t="str">
            <v>REHABILITACIÓN DE LA VÍA CONTRAPUNTO-FORTALEZA, CORREGIMIENTO DE EL GUÁIMARO LOS CÓRDOBAS, CÓRDOBA, CARIBE</v>
          </cell>
          <cell r="M4802">
            <v>100</v>
          </cell>
          <cell r="N4802">
            <v>99.92</v>
          </cell>
          <cell r="O4802" t="str">
            <v>CERRADO</v>
          </cell>
        </row>
        <row r="4803">
          <cell r="K4803">
            <v>2012234190002</v>
          </cell>
          <cell r="L4803" t="str">
            <v>REHABILITACIÓN Y MEJORAMIENTO DE CUATRO TRAMOS DE LA RED VÍAL TERCIARIA DEL MUNICIPIO DE LOS CÓRDOBAS, CÓRDOBA, CARIBE</v>
          </cell>
          <cell r="M4803">
            <v>100</v>
          </cell>
          <cell r="N4803">
            <v>99.93</v>
          </cell>
          <cell r="O4803" t="str">
            <v>PARA CIERRE</v>
          </cell>
        </row>
        <row r="4804">
          <cell r="K4804">
            <v>2012234190003</v>
          </cell>
          <cell r="L4804" t="str">
            <v>ADECUACIÓN DE CERRAMIENTOS, ANDENES, BATERIAS SANITARIAS Y CUBIERTAS EN LA I.E. SANTA ROSA DE LA CAÑA Y ARENOSA CENTRAL, MUNICIPIO LOS CÓRDOBAS, CÓRDOBA, CARIBE</v>
          </cell>
          <cell r="M4804">
            <v>100</v>
          </cell>
          <cell r="N4804">
            <v>99.92</v>
          </cell>
          <cell r="O4804" t="str">
            <v>CERRADO</v>
          </cell>
        </row>
        <row r="4805">
          <cell r="K4805">
            <v>2012234190004</v>
          </cell>
          <cell r="L4805" t="str">
            <v>CONSTRUCCIÓN DE UN PUENTE EN CONCRETO DE 7 METROS DE LUZ TIPO BOX COULVERT PARA LA VEREDA DE GALILEA, MUNICIPIO DE LOS CÓRDOBAS, CÓRDOBA, CARIBE</v>
          </cell>
          <cell r="M4805">
            <v>100</v>
          </cell>
          <cell r="N4805">
            <v>99.9</v>
          </cell>
          <cell r="O4805" t="str">
            <v>CERRADO</v>
          </cell>
        </row>
        <row r="4806">
          <cell r="K4806">
            <v>2012234190005</v>
          </cell>
          <cell r="L4806" t="str">
            <v>CONSTRUCCIÓN DE UN PARQUE POLIDEPORTIVO EN EL CORREGIMIENTO DE MORINDÓ SANTANA, MUNICIPIO DE LOS CÓRDOBAS, CÓRDOBA, CARIBE</v>
          </cell>
          <cell r="M4806">
            <v>100</v>
          </cell>
          <cell r="N4806">
            <v>99.91</v>
          </cell>
          <cell r="O4806" t="str">
            <v>CERRADO</v>
          </cell>
        </row>
        <row r="4807">
          <cell r="K4807">
            <v>2012234190007</v>
          </cell>
          <cell r="L4807" t="str">
            <v>ESTUDIOS Y DISEÑOS DE UN COLISEO CUBIERTO PARA LA PRÁCTICA DEL DEPORTE Y LA RECREACIÓN, LOS CÓRDOBAS, CÓRDOBA, CARIBE</v>
          </cell>
          <cell r="M4807">
            <v>100</v>
          </cell>
          <cell r="N4807">
            <v>92.59</v>
          </cell>
          <cell r="O4807" t="str">
            <v>CERRADO</v>
          </cell>
        </row>
        <row r="4808">
          <cell r="K4808">
            <v>2014234190001</v>
          </cell>
          <cell r="L4808" t="str">
            <v>ADECUACIÓN Y REHABILITACION DE LA VIA BUENAVISTA-COREA EN EL MUNICIPIO DE LOS CORDOBAS DEL DEPARTAMENTO DE CORDOBA LOS CÓRDOBAS, CÓRDOBA, CARIBE</v>
          </cell>
          <cell r="M4808">
            <v>99.83</v>
          </cell>
          <cell r="N4808">
            <v>100</v>
          </cell>
          <cell r="O4808" t="str">
            <v>CERRADO</v>
          </cell>
        </row>
        <row r="4809">
          <cell r="K4809">
            <v>2014234190002</v>
          </cell>
          <cell r="L4809" t="str">
            <v>CONSTRUCCIÓN DE PAVIMENTO EN CONCRETO RÍGIDO DE LA VÍA AL MAR, LA CRA 3A ENTRE CALLES 7 Y 8 Y LA CALLE 8 ENTRE CRA 2A Y 4A, MPIO LOS CÓRDOBAS, CÓRDOBA, CARIBE</v>
          </cell>
          <cell r="M4809">
            <v>100</v>
          </cell>
          <cell r="N4809">
            <v>97.21</v>
          </cell>
          <cell r="O4809" t="str">
            <v>TERMINADO</v>
          </cell>
        </row>
        <row r="4810">
          <cell r="K4810">
            <v>2015234190001</v>
          </cell>
          <cell r="L4810" t="str">
            <v>SERVICIO DE ALUMBRADO PUBLICO EN LAS ENTRADAS PRINCIPALES Y SALIDA HACIA  LA PLAYA  DEL MUNICIPIO DE LOS CÓRDOBAS, CÓRDOBA, CARIBE</v>
          </cell>
          <cell r="M4810">
            <v>96.55</v>
          </cell>
          <cell r="N4810">
            <v>100</v>
          </cell>
          <cell r="O4810" t="str">
            <v>CONTRATADO EN EJECUCIÓN</v>
          </cell>
        </row>
        <row r="4811">
          <cell r="K4811">
            <v>2015234190002</v>
          </cell>
          <cell r="L4811" t="str">
            <v>CONSTRUCCIÓN DE PAVIMENTO EN CONCRETO RIGIDO DE LA VÍA QUE UNE LA ENTRADA PRINCIPAL CON LA VÍA AL MAR, EN EL MUNICIPIO DE LOS CÓRDOBAS, CÓRDOBA, CARIBE</v>
          </cell>
          <cell r="M4811">
            <v>100</v>
          </cell>
          <cell r="N4811">
            <v>100</v>
          </cell>
          <cell r="O4811" t="str">
            <v>CERRADO</v>
          </cell>
        </row>
        <row r="4812">
          <cell r="K4812">
            <v>2015234190003</v>
          </cell>
          <cell r="L4812" t="str">
            <v>CONSTRUCCIÓN DE PAVIMENTO RIGIDO EN VIAS URBANAS,CALLE 8 ENTRE CARRERAS 5 Y 6, CALLE 8 ENTRE CARRERAS 2 Y 4, MUNICIPIO DE LOS CÓRDOBAS, CÓRDOBA, CARIBE</v>
          </cell>
          <cell r="M4812">
            <v>93.59</v>
          </cell>
          <cell r="N4812">
            <v>81.88</v>
          </cell>
          <cell r="O4812" t="str">
            <v>CONTRATADO EN EJECUCIÓN</v>
          </cell>
        </row>
        <row r="4813">
          <cell r="K4813">
            <v>2015234190004</v>
          </cell>
          <cell r="L4813" t="str">
            <v>DESARROLLO DEL PROGRAMA DE ALIMENTACION ESCOLAR EN LAS DIFERENTES INSTITUCIONES EDUCATIVAS DEL MUNICIPIO DE LOS CÓRDOBAS, CÓRDOBA, CARIBE</v>
          </cell>
          <cell r="M4813">
            <v>100</v>
          </cell>
          <cell r="N4813">
            <v>82.07</v>
          </cell>
          <cell r="O4813" t="str">
            <v>TERMINADO</v>
          </cell>
        </row>
        <row r="4814">
          <cell r="K4814">
            <v>2015234190005</v>
          </cell>
          <cell r="L4814" t="str">
            <v>CONSTRUCCIÓN DE UN PUENTES TIPO VIGA LOSA SOBRE LA QUEBRADA DEL CORREGIMIENTO EL ÉBANO LOS CÓRDOBAS, CÓRDOBA, CARIBE</v>
          </cell>
          <cell r="M4814">
            <v>88.99</v>
          </cell>
          <cell r="N4814">
            <v>87.38</v>
          </cell>
          <cell r="O4814" t="str">
            <v>CONTRATADO EN EJECUCIÓN</v>
          </cell>
        </row>
        <row r="4815">
          <cell r="K4815">
            <v>2015234190008</v>
          </cell>
          <cell r="L4815" t="str">
            <v>CONSTRUCCIÓN DE PAVIMENTO EN CONCRETO RIGIDO DE LA CARRERA 7 ENTRE CALLE 7 Y 8E DEL MUNICIPIO DE LOS CÓRDOBAS, CÓRDOBA, CARIBE</v>
          </cell>
          <cell r="M4815">
            <v>100</v>
          </cell>
          <cell r="N4815">
            <v>96.73</v>
          </cell>
          <cell r="O4815" t="str">
            <v>TERMINADO</v>
          </cell>
        </row>
        <row r="4816">
          <cell r="K4816">
            <v>2015234190009</v>
          </cell>
          <cell r="L4816" t="str">
            <v>CONSTRUCCIÓN DE 110 UNIDADES SANITARIAS , EN LAS COMUNIDADES BENEFICIARIAS DEL MUNICIPIO DE LOS CÓRDOBAS, DEPARTAMENTO DE CÓRDOBA</v>
          </cell>
          <cell r="M4816">
            <v>100</v>
          </cell>
          <cell r="N4816">
            <v>88.1</v>
          </cell>
          <cell r="O4816" t="str">
            <v>TERMINADO</v>
          </cell>
        </row>
        <row r="4817">
          <cell r="K4817">
            <v>2015234190010</v>
          </cell>
          <cell r="L4817" t="str">
            <v>CONSTRUCCIÓN Y MEJORAMIENTO DE LA INFRAESTRUCTURA FISICA DEL CENTRO EDUCATIVO CANTINA SEDE CONTRAPUNTO Y COREA, Y DE LA INSTITUCION EDUCATIVA LA SALADA DEL MUNICIPIO DE LOS CORDOBAS, CORDOBA, CARIBE</v>
          </cell>
          <cell r="M4817">
            <v>99.99</v>
          </cell>
          <cell r="N4817">
            <v>122.43</v>
          </cell>
          <cell r="O4817" t="str">
            <v>TERMINADO</v>
          </cell>
        </row>
        <row r="4818">
          <cell r="K4818">
            <v>2015234190011</v>
          </cell>
          <cell r="L4818" t="str">
            <v>CONSTRUCCIÓN DE UN PARQUE POLIDEPORTIVO UBICADO EN LA ZONA URBANA DEL MUNICIPIO DE LOS CÓRDOBAS, CÓRDOBA, CARIBE</v>
          </cell>
          <cell r="M4818">
            <v>100</v>
          </cell>
          <cell r="N4818">
            <v>90.93</v>
          </cell>
          <cell r="O4818" t="str">
            <v>TERMINADO</v>
          </cell>
        </row>
        <row r="4819">
          <cell r="K4819">
            <v>2013234640001</v>
          </cell>
          <cell r="L4819" t="str">
            <v>AMPLIACIÓN DE REDES DE ALCANTARILLADO SANITARIO EN EL BARRIO SANTA LUCIA Y SAN ANTONIO DE LA ZONA URBANA DEL MUNICIPIO DE MOMIL, CÓRDOBA, CARIBE</v>
          </cell>
          <cell r="M4819">
            <v>100</v>
          </cell>
          <cell r="N4819">
            <v>54.98</v>
          </cell>
          <cell r="O4819" t="str">
            <v>TERMINADO</v>
          </cell>
        </row>
        <row r="4820">
          <cell r="K4820">
            <v>2013234640002</v>
          </cell>
          <cell r="L4820" t="str">
            <v>ADECUACIÓN DEL ALUMBRADO PÚBLICO EN LA CABECERA URBANA DEL MUNICIPIO DE MOMIL, CÓRDOBA, CARIBE</v>
          </cell>
          <cell r="M4820">
            <v>100</v>
          </cell>
          <cell r="N4820">
            <v>96.64</v>
          </cell>
          <cell r="O4820" t="str">
            <v>TERMINADO</v>
          </cell>
        </row>
        <row r="4821">
          <cell r="K4821">
            <v>2013234640003</v>
          </cell>
          <cell r="L4821" t="str">
            <v>CONSTRUCCIÓN DE PLACA HUELLA EN LA VÍA DE ENTRADA A LA CABECERA DEL CORREGIMIENTO DE SABANETA PASANDO POR LA IESPC ZONA RURAL MOMIL, CÓRDOBA, CARIBE</v>
          </cell>
          <cell r="M4821">
            <v>100</v>
          </cell>
          <cell r="N4821">
            <v>99.74</v>
          </cell>
          <cell r="O4821" t="str">
            <v>TERMINADO</v>
          </cell>
        </row>
        <row r="4822">
          <cell r="K4822">
            <v>2013234640004</v>
          </cell>
          <cell r="L4822" t="str">
            <v>ADECUACIÓN DEL ACUEDUCTO EN LA CABECERA DEL CORREGIMIENTO DE SABANETA,  ZONA RURAL DE MOMIL, CÓRDOBA, CARIBE</v>
          </cell>
          <cell r="M4822">
            <v>100</v>
          </cell>
          <cell r="N4822">
            <v>100</v>
          </cell>
          <cell r="O4822" t="str">
            <v>TERMINADO</v>
          </cell>
        </row>
        <row r="4823">
          <cell r="K4823">
            <v>2014234640001</v>
          </cell>
          <cell r="L4823" t="str">
            <v>CONSTRUCCIÓN DEL PARQUE CENTRAL EN LA CABECERA DEL  CORREGIMIENTO DE SABANETA, MOMIL, CÓRDOBA, CARIBE</v>
          </cell>
          <cell r="M4823">
            <v>100</v>
          </cell>
          <cell r="N4823">
            <v>96.73</v>
          </cell>
          <cell r="O4823" t="str">
            <v>TERMINADO</v>
          </cell>
        </row>
        <row r="4824">
          <cell r="K4824">
            <v>2014234640002</v>
          </cell>
          <cell r="L4824" t="str">
            <v>CONSTRUCCIÓN DEL ESTADIO MUNICIPAL DE FUTBOL  EN LA ZONA URBANA DEL MUNICIPIO DE MOMIL, CÓRDOBA, CARIBE</v>
          </cell>
          <cell r="M4824">
            <v>45.99</v>
          </cell>
          <cell r="N4824">
            <v>99.98</v>
          </cell>
          <cell r="O4824" t="str">
            <v>CONTRATADO EN EJECUCIÓN</v>
          </cell>
        </row>
        <row r="4825">
          <cell r="K4825">
            <v>2015234640006</v>
          </cell>
          <cell r="L4825" t="str">
            <v>MEJORAMIENTO DE LA VÍA SABANETA - PEREIRA EN LA ZONA RURAL  DEL  MUNICIPIO DE MOMIL, CÓRDOBA, CARIBE</v>
          </cell>
          <cell r="M4825">
            <v>100</v>
          </cell>
          <cell r="N4825">
            <v>100</v>
          </cell>
          <cell r="O4825" t="str">
            <v>TERMINADO</v>
          </cell>
        </row>
        <row r="4826">
          <cell r="K4826">
            <v>2015234640007</v>
          </cell>
          <cell r="L4826" t="str">
            <v>MEJORAMIENTO DE LA VÍA SAN MIGUEL – ESCOBAR – BELLA VISTA EN LA ZONA RURAL  DEL MUNICIPIO DE MOMIL, CÓRDOBA, CARIBE</v>
          </cell>
          <cell r="M4826">
            <v>100</v>
          </cell>
          <cell r="N4826">
            <v>100</v>
          </cell>
          <cell r="O4826" t="str">
            <v>TERMINADO</v>
          </cell>
        </row>
        <row r="4827">
          <cell r="K4827">
            <v>2015234640008</v>
          </cell>
          <cell r="L4827" t="str">
            <v>MEJORAMIENTO DE VÍAS EN LA ZONA URBANA DEL  MUNICIPIO DE MOMIL, CÓRDOBA, CARIBE</v>
          </cell>
          <cell r="M4827">
            <v>100</v>
          </cell>
          <cell r="N4827">
            <v>104.72</v>
          </cell>
          <cell r="O4827" t="str">
            <v>TERMINADO</v>
          </cell>
        </row>
        <row r="4828">
          <cell r="K4828">
            <v>2015234640009</v>
          </cell>
          <cell r="L4828" t="str">
            <v>CONSTRUCCIÓN DE LA CUBIERTA PARA EL  POLIDEPORTIVO EN LA SEDE PRINCIPAL DE LA IESPC EN SABANETA - MOMIL, CÓRDOBA, CARIBE</v>
          </cell>
          <cell r="M4828">
            <v>100</v>
          </cell>
          <cell r="N4828">
            <v>100</v>
          </cell>
          <cell r="O4828" t="str">
            <v>TERMINADO</v>
          </cell>
        </row>
        <row r="4829">
          <cell r="K4829">
            <v>2016234640001</v>
          </cell>
          <cell r="L4829" t="str">
            <v>ADECUACIÓN DE LA ZONA RECREATIVA Y DEPORTIVA EN LA CABECERA DEL CORREGIMIENTO DE SACANA MOMIL, CÓRDOBA, CARIBE</v>
          </cell>
          <cell r="M4829">
            <v>0</v>
          </cell>
          <cell r="N4829">
            <v>0</v>
          </cell>
          <cell r="O4829" t="str">
            <v>CONTRATADO EN EJECUCIÓN</v>
          </cell>
        </row>
        <row r="4830">
          <cell r="K4830">
            <v>2016234640002</v>
          </cell>
          <cell r="L4830" t="str">
            <v>REPOSICIÓN DE UN TRAMO DE TUBERÍA EN LA CALLE 10 DE LA ZONA URBANA DEL MUNICIPIO DE MOMIL, CÓRDOBA, CARIBE</v>
          </cell>
          <cell r="M4830">
            <v>0</v>
          </cell>
          <cell r="N4830">
            <v>46.3</v>
          </cell>
          <cell r="O4830" t="str">
            <v>CONTRATADO EN EJECUCIÓN</v>
          </cell>
        </row>
        <row r="4831">
          <cell r="K4831">
            <v>2012234660001</v>
          </cell>
          <cell r="L4831" t="str">
            <v>CONSTRUCCIÓN DE PAVIMENTO EN CONCRETO HIDRAÚLICO EN LA ZONA URBANA DEL MUNICIPIO DE MONTELÍBANO, CÓRDOBA</v>
          </cell>
          <cell r="M4831">
            <v>100</v>
          </cell>
          <cell r="N4831">
            <v>100</v>
          </cell>
          <cell r="O4831" t="str">
            <v>CERRADO</v>
          </cell>
        </row>
        <row r="4832">
          <cell r="K4832">
            <v>2013234660002</v>
          </cell>
          <cell r="L4832" t="str">
            <v>REMODELACIÓN DEL PASAJE PEATONAL UBICADO EN LA CALLE 17 ENTRE CARRERAS 5 Y 6 EN EL MUNIPIO DE MONTELÍBANO, CÓRDOBA, CARIBE</v>
          </cell>
          <cell r="M4832">
            <v>100</v>
          </cell>
          <cell r="N4832">
            <v>99.98</v>
          </cell>
          <cell r="O4832" t="str">
            <v>CERRADO</v>
          </cell>
        </row>
        <row r="4833">
          <cell r="K4833">
            <v>2013234660003</v>
          </cell>
          <cell r="L4833" t="str">
            <v>INSTALACIÓN DE REDES DE DISTRIBUCIÓN DE AGUA POTABLE EN LOS BARRIOS EL RECREO, EL PARAISO Y SAN FRANCISCO Y DE RED MATRIZ DESDE EL TANQUE DEL BARRIO CANCÚN HASTA LA ENTRADA DEL BARRIO SAN FRANCISCO EN MONTELÍBANO, CÓRDOBA, CARIBE</v>
          </cell>
          <cell r="M4833">
            <v>100</v>
          </cell>
          <cell r="N4833">
            <v>100</v>
          </cell>
          <cell r="O4833" t="str">
            <v>CERRADO</v>
          </cell>
        </row>
        <row r="4834">
          <cell r="K4834">
            <v>2013234660004</v>
          </cell>
          <cell r="L4834" t="str">
            <v>CONSTRUCCIÓN DE PAVIMENTO EN CONCRETO HIDRÁULICO EN EL CORREGIMIENTO DE TIERRADENTRO DEL MUNICIPIO DE MONTELÍBANO, DEPARTAMENTO DE CÓRDOBA, CARIBE</v>
          </cell>
          <cell r="M4834">
            <v>100</v>
          </cell>
          <cell r="N4834">
            <v>99.97</v>
          </cell>
          <cell r="O4834" t="str">
            <v>TERMINADO</v>
          </cell>
        </row>
        <row r="4835">
          <cell r="K4835">
            <v>2013234660005</v>
          </cell>
          <cell r="L4835" t="str">
            <v>CONSTRUCCIÓN DE UN (1) PUENTE VEHÍCULAR SOBRE LA QUEBRADA SAN DIEGO EN EL CORREGIMIENTO EL ANCLAR, MUNICIPIO DE MONTELÍBANO, CÓRDOBA, CARIBE</v>
          </cell>
          <cell r="M4835">
            <v>100</v>
          </cell>
          <cell r="N4835">
            <v>100</v>
          </cell>
          <cell r="O4835" t="str">
            <v>TERMINADO</v>
          </cell>
        </row>
        <row r="4836">
          <cell r="K4836">
            <v>2013234660007</v>
          </cell>
          <cell r="L4836" t="str">
            <v>CONSTRUCCIÓN DE PLACAS POLIDEPORTIVAS EN LOS BARRIOS SAN GREGORIO Y EL PORVENIR Y EN LOS CORREGIMIENTOS DE EL PALMAR Y EL ANCLAR DEL MUNICIPIO DE MONTELÍBANO, CÓRDOBA, CARIBE</v>
          </cell>
          <cell r="M4836">
            <v>100</v>
          </cell>
          <cell r="N4836">
            <v>100</v>
          </cell>
          <cell r="O4836" t="str">
            <v>CERRADO</v>
          </cell>
        </row>
        <row r="4837">
          <cell r="K4837">
            <v>2013234660008</v>
          </cell>
          <cell r="L4837" t="str">
            <v xml:space="preserve">RECUPERACION Y CANALIZACIÓN DEL CANAL CAÑO BURGOS DE LA CARRERA 7a A LA CARRERA 11 Y DE LA AVENIDA 13 A LA CALLE 15 EN EL MUNICIPIO DE MONTELIBANO CORDOBA,CARIBE     </v>
          </cell>
          <cell r="M4837">
            <v>100</v>
          </cell>
          <cell r="N4837">
            <v>100</v>
          </cell>
          <cell r="O4837" t="str">
            <v>TERMINADO</v>
          </cell>
        </row>
        <row r="4838">
          <cell r="K4838">
            <v>2013234660009</v>
          </cell>
          <cell r="L4838" t="str">
            <v>ADECUACIÓN SISTEMA DE ILUMINACIÓN CANCHA TERESA SIERRA MONTELÍBANO, CÓRDOBA, CARIBE</v>
          </cell>
          <cell r="M4838">
            <v>100</v>
          </cell>
          <cell r="N4838">
            <v>99.96</v>
          </cell>
          <cell r="O4838" t="str">
            <v>CERRADO</v>
          </cell>
        </row>
        <row r="4839">
          <cell r="K4839">
            <v>2013234660010</v>
          </cell>
          <cell r="L4839" t="str">
            <v>REMODELACIÓN DEL PARQUE SAN JOSÉ EN LA CARRERA 13 (AVENIDA LOS ESTUDIANTES) ENTRE CALLES 16 Y 17 EN EL MUNICIPIO DE MONTELÍBANO,CÓRDOBA,CARIBE</v>
          </cell>
          <cell r="M4839">
            <v>100</v>
          </cell>
          <cell r="N4839">
            <v>99.99</v>
          </cell>
          <cell r="O4839" t="str">
            <v>TERMINADO</v>
          </cell>
        </row>
        <row r="4840">
          <cell r="K4840">
            <v>2013234660011</v>
          </cell>
          <cell r="L4840" t="str">
            <v>CONSTRUCCIÓN DEL PARQUE MULTIFUNCIONAL DE RECREACIÓN, DEPORTE Y APROVECHAMIENTO DEL TIEMPO LIBRE DEL BARRIO SAN ISIDRO DEL MUNICIPIO DE MONTELÍBANO, CÓRDOBA, CARIBE</v>
          </cell>
          <cell r="M4840">
            <v>100</v>
          </cell>
          <cell r="N4840">
            <v>100</v>
          </cell>
          <cell r="O4840" t="str">
            <v>TERMINADO</v>
          </cell>
        </row>
        <row r="4841">
          <cell r="K4841">
            <v>2013234660012</v>
          </cell>
          <cell r="L4841" t="str">
            <v>FORMULACIÓN DEL PLAN DE ATENCIÓN Y RECUPERACIÓN NUTRICIONAL PARA LA POBLACIÓN DE NIÑOS, NIÑAS Y MADRES GESTANTES Y LACTANTES DE MONTELÍBANO, CÓRDOBA, CARIBE</v>
          </cell>
          <cell r="M4841">
            <v>100</v>
          </cell>
          <cell r="N4841">
            <v>100</v>
          </cell>
          <cell r="O4841" t="str">
            <v>CERRADO</v>
          </cell>
        </row>
        <row r="4842">
          <cell r="K4842">
            <v>2013234660013</v>
          </cell>
          <cell r="L4842" t="str">
            <v>REMODELACIÓN Y AMPLIACION DE LA PLAZA DE MERCADO DE LA ZONA NORTE DEL MUNICIPIO DE MONTELIBANO CORDOBA MONTELÍBANO, CÓRDOBA, CARIBE MONTELÍBANO, CÓRDOBA, CARIBE</v>
          </cell>
          <cell r="M4842">
            <v>100</v>
          </cell>
          <cell r="N4842">
            <v>96.67</v>
          </cell>
          <cell r="O4842" t="str">
            <v>TERMINADO</v>
          </cell>
        </row>
        <row r="4843">
          <cell r="K4843">
            <v>2013234660014</v>
          </cell>
          <cell r="L4843" t="str">
            <v>CONSTRUCCIÓN DE LA CENTRAL DE ABASTOS Y CENTRO MICROEMPRESARIAL EN EL MUNICIPIO DE MONTELIBANO, CÓRDOBA, CARIBE - ETAPA II.</v>
          </cell>
          <cell r="M4843">
            <v>100</v>
          </cell>
          <cell r="N4843">
            <v>99.56</v>
          </cell>
          <cell r="O4843" t="str">
            <v>TERMINADO</v>
          </cell>
        </row>
        <row r="4844">
          <cell r="K4844">
            <v>2013234660015</v>
          </cell>
          <cell r="L4844" t="str">
            <v>FORMULACIÓN DE LA REVISIÓN Y AJUSTE DEL PLAN BÁSICO DE ORDENAMIENTO TERRITORIAL DEL MUNICIPIO DE MONTELÍBANO, CÓRDOBA, CARIBE</v>
          </cell>
          <cell r="M4844">
            <v>98.33</v>
          </cell>
          <cell r="N4844">
            <v>86.12</v>
          </cell>
          <cell r="O4844" t="str">
            <v>CONTRATADO EN EJECUCIÓN</v>
          </cell>
        </row>
        <row r="4845">
          <cell r="K4845">
            <v>2013234660016</v>
          </cell>
          <cell r="L4845" t="str">
            <v>CONSTRUCCIÓN DE PAVIMENTO EN CONCRETO RIGIDO EN LA CALLE 25 ENTRE CARRERAS 5 Y 13C, BARRIO LA CANDELARIA, EN LA ZONA URBANA DEL MUNICIPIO DE MONTELÍBANO, CÓRDOBA, CARIBE</v>
          </cell>
          <cell r="M4845">
            <v>100</v>
          </cell>
          <cell r="N4845">
            <v>100</v>
          </cell>
          <cell r="O4845" t="str">
            <v>PARA CIERRE</v>
          </cell>
        </row>
        <row r="4846">
          <cell r="K4846">
            <v>2013234660017</v>
          </cell>
          <cell r="L4846" t="str">
            <v>ESTUDIOS Y DISEÑOS PARA LA REALIZACIÓN DE OBRAS DE INFRAESTRUCTURA EN EL MUNICIPIO MONTELÍBANO, CÓRDOBA, CARIBE</v>
          </cell>
          <cell r="M4846">
            <v>100</v>
          </cell>
          <cell r="N4846">
            <v>59.2</v>
          </cell>
          <cell r="O4846" t="str">
            <v>TERMINADO</v>
          </cell>
        </row>
        <row r="4847">
          <cell r="K4847">
            <v>2013234660018</v>
          </cell>
          <cell r="L4847" t="str">
            <v>CONSTRUCCIÓN DE LA URBANIZACIÓN EL CAMINO CORRECTO PRIMERA ETAPA EN EL MUNICIPIO DE MONTELÍBANO, CÓRDOBA, CARIBE</v>
          </cell>
          <cell r="M4847">
            <v>100</v>
          </cell>
          <cell r="N4847">
            <v>99.99</v>
          </cell>
          <cell r="O4847" t="str">
            <v>TERMINADO</v>
          </cell>
        </row>
        <row r="4848">
          <cell r="K4848">
            <v>2014234660002</v>
          </cell>
          <cell r="L4848" t="str">
            <v>MEJORAMIENTO DEL SISTEMA DE CONTROL DE TRANSITO MEDIANTE LA SEMAFORIZACIÓN Y SEÑALIZACIÓN DE 7 PUNTOS ESTRATEGICOS EN LA ZONA URBANA DEL MUNICIPIO DE MONTELÍBANO, CÓRDOBA.</v>
          </cell>
          <cell r="M4848">
            <v>100</v>
          </cell>
          <cell r="N4848">
            <v>99.85</v>
          </cell>
          <cell r="O4848" t="str">
            <v>CERRADO</v>
          </cell>
        </row>
        <row r="4849">
          <cell r="K4849">
            <v>2014234660003</v>
          </cell>
          <cell r="L4849" t="str">
            <v>CONSTRUCCIÓN DE PARQUE RECREACIONAL-DEPORTIVO PARA REACTIVAR LA CONVIVENCIA Y EL DEPORTE, EN LOS BARRIOS VILLA FLORIDA Y VILLA MATOSO DEL MUNICIPIO DE MONTELÍBANO, CÓRDOBA, CARIBE.</v>
          </cell>
          <cell r="M4849">
            <v>100</v>
          </cell>
          <cell r="N4849">
            <v>99.93</v>
          </cell>
          <cell r="O4849" t="str">
            <v>PARA CIERRE</v>
          </cell>
        </row>
        <row r="4850">
          <cell r="K4850">
            <v>2014234660004</v>
          </cell>
          <cell r="L4850" t="str">
            <v>CONSTRUCCIÓN DE PAVIMENTO EN CONCRETO HIDRÁULICO Y OBRAS DE ARTE EN LA ZONA URBANA DEL MUNICIPIO DE MONTELÍBANO, CÓRDOBA, CARIBE</v>
          </cell>
          <cell r="M4850">
            <v>100</v>
          </cell>
          <cell r="N4850">
            <v>98.98</v>
          </cell>
          <cell r="O4850" t="str">
            <v>TERMINADO</v>
          </cell>
        </row>
        <row r="4851">
          <cell r="K4851">
            <v>2014234660005</v>
          </cell>
          <cell r="L4851" t="str">
            <v>AMPLIACIÓN Y MEJORAMIENTO DEL SISTEMA DE CAPTACIÓN Y SUMINISTRO DE PLANTAS ELECTRICAS EMERGENTES DEL ACUEDUCTO DEL MUNICIPIO DE MONTELÍBANO, CÓRDOBA - CARIBE.</v>
          </cell>
          <cell r="M4851">
            <v>100</v>
          </cell>
          <cell r="N4851">
            <v>100</v>
          </cell>
          <cell r="O4851" t="str">
            <v>PARA CIERRE</v>
          </cell>
        </row>
        <row r="4852">
          <cell r="K4852">
            <v>2014234660007</v>
          </cell>
          <cell r="L4852" t="str">
            <v>CONSTRUCCIÓN DE LA RUTA DEPORTIVA SALUD Y VIDA EN LA ZONA URBANA DEL DEL MUNICIPIO DE MONTELÍBANO, CÓRDOBA, CARIBE</v>
          </cell>
          <cell r="M4852">
            <v>87.28</v>
          </cell>
          <cell r="N4852">
            <v>48.96</v>
          </cell>
          <cell r="O4852" t="str">
            <v>CONTRATADO EN EJECUCIÓN</v>
          </cell>
        </row>
        <row r="4853">
          <cell r="K4853">
            <v>2014234660008</v>
          </cell>
          <cell r="L4853" t="str">
            <v>ACTUALIZACIÓN DE LA ESTRATIFICACIÓN SOCIOECONOMICA DE LA ZONA URBANA DEL MUNICIPIO DE MONTELÍBANO, CÓRDOBA, CARIBE</v>
          </cell>
          <cell r="M4853">
            <v>57.51</v>
          </cell>
          <cell r="N4853">
            <v>52.66</v>
          </cell>
          <cell r="O4853" t="str">
            <v>CONTRATADO EN EJECUCIÓN</v>
          </cell>
        </row>
        <row r="4854">
          <cell r="K4854">
            <v>2014234660009</v>
          </cell>
          <cell r="L4854" t="str">
            <v>ACTUALIZACIÓN Y REORGANIZACIÓN DE LA NOMENCLATURA EN LA ZONA URBANA DEL MUNICIPIO MONTELÍBANO, CÓRDOBA, CARIBE</v>
          </cell>
          <cell r="M4854">
            <v>91.36</v>
          </cell>
          <cell r="N4854">
            <v>80.75</v>
          </cell>
          <cell r="O4854" t="str">
            <v>CONTRATADO EN EJECUCIÓN</v>
          </cell>
        </row>
        <row r="4855">
          <cell r="K4855">
            <v>2014234660010</v>
          </cell>
          <cell r="L4855" t="str">
            <v>CONSTRUCCIÓN REDES DE ALCANTARILLADO SANITARIO EN EL BARRIO CORINA URIBE SECTOR I, ÁREA URBANA MUNICIPIO DE MONTELÍBANO, CÓRDOBA, CARIBE</v>
          </cell>
          <cell r="M4855">
            <v>68.400000000000006</v>
          </cell>
          <cell r="N4855">
            <v>97.83</v>
          </cell>
          <cell r="O4855" t="str">
            <v>CONTRATADO EN EJECUCIÓN</v>
          </cell>
        </row>
        <row r="4856">
          <cell r="K4856">
            <v>2015234660001</v>
          </cell>
          <cell r="L4856" t="str">
            <v>MANTENIMIENTO DE LAS VÍAS URBANAS Y VIAS TERCIARIAS DE LA ZONA RURAL DEL MUNICIPIO DE MONTELÍBANO, CÓRDOBA, CARIBE</v>
          </cell>
          <cell r="M4856">
            <v>72.63</v>
          </cell>
          <cell r="N4856">
            <v>76.52</v>
          </cell>
          <cell r="O4856" t="str">
            <v>CONTRATADO EN EJECUCIÓN</v>
          </cell>
        </row>
        <row r="4857">
          <cell r="K4857">
            <v>2015234660002</v>
          </cell>
          <cell r="L4857" t="str">
            <v>CONSTRUCCIÓN DE UN (1) PUENTE VEHICULAR SOBRE LA QUEBRADA EL ROSARIO, CORREGIMIENTO DE PICAPICA NUEVO, MUNICIPIO DE MONTELÍBANO, CÓRDOBA, CARIBE</v>
          </cell>
          <cell r="M4857">
            <v>100</v>
          </cell>
          <cell r="N4857">
            <v>100</v>
          </cell>
          <cell r="O4857" t="str">
            <v>CERRADO</v>
          </cell>
        </row>
        <row r="4858">
          <cell r="K4858">
            <v>2015234660003</v>
          </cell>
          <cell r="L4858" t="str">
            <v>SISTEMATIZACIÓN E IMPLEMENTACIÓN DE LAS TABLAS DE RETENCIÓN DOCUMENTAL DEL MUNICIPIO DE MONTELÍBANO, CÓRDOBA, CARIBE</v>
          </cell>
          <cell r="M4858">
            <v>97.1</v>
          </cell>
          <cell r="N4858">
            <v>36.25</v>
          </cell>
          <cell r="O4858" t="str">
            <v>CONTRATADO EN EJECUCIÓN</v>
          </cell>
        </row>
        <row r="4859">
          <cell r="K4859">
            <v>2015234660004</v>
          </cell>
          <cell r="L4859" t="str">
            <v>APOYO A LA ATENCIÓN DEL ADULTO MAYOR EN EL MUNICIPIO DE MONTELÍBANO DEPARTAMENTO DE CÓRDOBA.</v>
          </cell>
          <cell r="M4859">
            <v>100</v>
          </cell>
          <cell r="N4859">
            <v>47.65</v>
          </cell>
          <cell r="O4859" t="str">
            <v>TERMINADO</v>
          </cell>
        </row>
        <row r="4860">
          <cell r="K4860">
            <v>2015234660005</v>
          </cell>
          <cell r="L4860" t="str">
            <v>RECUPERACIÓN ECOLOGICA DE ZONAS VERDES, HUMEDALES Y MICROCUENCAS DE LA ZONA URBANA DEL MUNICIPIO DE MONTELÍBANO, CÓRDOBA, CARIBE</v>
          </cell>
          <cell r="M4860">
            <v>100</v>
          </cell>
          <cell r="N4860">
            <v>100</v>
          </cell>
          <cell r="O4860" t="str">
            <v>TERMINADO</v>
          </cell>
        </row>
        <row r="4861">
          <cell r="K4861">
            <v>2015234660006</v>
          </cell>
          <cell r="L4861" t="str">
            <v>CONSTRUCCIÓN DE ACUEDUCTO Y ALCANTARILLADO Y PAVIMENTO EN CONCRETO HIDRAULICO EN LA CALLE 15 ENTRE CARRERA 29-31 EN EL MUNICIPIO DE MONTELÍBANO, CÓRDOBA, CARIBE</v>
          </cell>
          <cell r="M4861">
            <v>100</v>
          </cell>
          <cell r="N4861">
            <v>99.98</v>
          </cell>
          <cell r="O4861" t="str">
            <v>TERMINADO</v>
          </cell>
        </row>
        <row r="4862">
          <cell r="K4862">
            <v>2015234660007</v>
          </cell>
          <cell r="L4862" t="str">
            <v>REMODELACIÓN Y ADECUACION DEL CENTRO DE DESARROLLO INFANTIL LOS CISNES EN EL MUNICIPIO DE MONTELÍBANO, CÓRDOBA, CARIBE</v>
          </cell>
          <cell r="M4862">
            <v>38.659999999999997</v>
          </cell>
          <cell r="N4862">
            <v>52.38</v>
          </cell>
          <cell r="O4862" t="str">
            <v>CONTRATADO EN EJECUCIÓN</v>
          </cell>
        </row>
        <row r="4863">
          <cell r="K4863">
            <v>2015234660008</v>
          </cell>
          <cell r="L4863" t="str">
            <v>FORTALECIMIENTO DE LA GESTION INTEGRAL DE RESIDUOS SOLIDOS EN EL MUNICIPIO DE MONTELÍBANO, CÓRDOBA, CARIBE</v>
          </cell>
          <cell r="M4863">
            <v>6.5</v>
          </cell>
          <cell r="N4863">
            <v>59.91</v>
          </cell>
          <cell r="O4863" t="str">
            <v>CONTRATADO EN EJECUCIÓN</v>
          </cell>
        </row>
        <row r="4864">
          <cell r="K4864">
            <v>2015234660009</v>
          </cell>
          <cell r="L4864" t="str">
            <v>CONSTRUCCIÓN DE PAVIMENTO EN CONCRETO RIGIDO EN LOS BARRIOS VILLAMARCELLA,SANGREGORIO,ATOSDELLIBANO,MUSANADER1Y2,NUEVOHORIZONTE, SANJORGE,LALIBERTAD,VILLAHERMOSA  EN LA ZONA URBANA DEL MUNICIPIO DE MONTELÍBANO, CÓRDOBA, CARIBE</v>
          </cell>
          <cell r="M4864">
            <v>72.5</v>
          </cell>
          <cell r="N4864">
            <v>63.99</v>
          </cell>
          <cell r="O4864" t="str">
            <v>CONTRATADO EN EJECUCIÓN</v>
          </cell>
        </row>
        <row r="4865">
          <cell r="K4865">
            <v>2015234660010</v>
          </cell>
          <cell r="L4865" t="str">
            <v>CONSTRUCCIÓN DE PLACA HUELLA EN LA VIA QUE CONDUCE AL CORREGIMIENTO DE SAN FRANCISCO DEL RAYO CORREGIMIENTO DEL MUNICIPIO DE MONTELÍBANO, CÓRDOBA, CARIBE</v>
          </cell>
          <cell r="M4865">
            <v>20.58</v>
          </cell>
          <cell r="N4865">
            <v>2.38</v>
          </cell>
          <cell r="O4865" t="str">
            <v>CONTRATADO EN EJECUCIÓN</v>
          </cell>
        </row>
        <row r="4866">
          <cell r="K4866">
            <v>2015234660012</v>
          </cell>
          <cell r="L4866" t="str">
            <v>CARACTERIZACIÓN DE LA POBLACION VICTIMA DEL CONFLICTO ARMADO INTERNO EN EL MUNICIPIO DE MONTELÍBANO, CÓRDOBA, CARIBE</v>
          </cell>
          <cell r="M4866">
            <v>97.81</v>
          </cell>
          <cell r="N4866">
            <v>48.82</v>
          </cell>
          <cell r="O4866" t="str">
            <v>CONTRATADO EN EJECUCIÓN</v>
          </cell>
        </row>
        <row r="4867">
          <cell r="K4867">
            <v>2016234660001</v>
          </cell>
          <cell r="L4867" t="str">
            <v>CONSTRUCCIÓN DEL PLAN MAESTRO DE ACUEDUCTO FASE II DE MUNICIPIO DE MONTELÍBANO, CÓRDOBA, CARIBE</v>
          </cell>
          <cell r="M4867">
            <v>0</v>
          </cell>
          <cell r="N4867">
            <v>0</v>
          </cell>
          <cell r="O4867" t="str">
            <v>SIN MIGRAR</v>
          </cell>
        </row>
        <row r="4868">
          <cell r="K4868">
            <v>2016234660002</v>
          </cell>
          <cell r="L4868" t="str">
            <v>FORMULACIÓN DEL PLAN DE VIDA DE LA COMUNIDAD INDIGENA ZENU DEL ALTO SAN JORGE ASENTADA EN EL MUNICIPIO MONTELÍBANO</v>
          </cell>
          <cell r="M4868">
            <v>0</v>
          </cell>
          <cell r="N4868">
            <v>0</v>
          </cell>
          <cell r="O4868" t="str">
            <v>SIN MIGRAR</v>
          </cell>
        </row>
        <row r="4869">
          <cell r="K4869">
            <v>2012230010002</v>
          </cell>
          <cell r="L4869" t="str">
            <v>CONSTRUCCIÓN Y ADECUACIÓN DE OBRAS COMPLEMENTARIAS DE LOS COMPONENTES NO ELEGIBLES DEL CONPES N°3638 DE 2010 PARA EL SETP MONTERÍA, CÓRDOBA, CARIBE</v>
          </cell>
          <cell r="M4869">
            <v>100</v>
          </cell>
          <cell r="N4869">
            <v>95.75</v>
          </cell>
          <cell r="O4869" t="str">
            <v>TERMINADO</v>
          </cell>
        </row>
        <row r="4870">
          <cell r="K4870">
            <v>2014230010003</v>
          </cell>
          <cell r="L4870" t="str">
            <v>CONSTRUCCIÓN DEL CENTRO INTEGRADO DE SERVICIO AL CIUDADANO CISC PERTENECIENTE AL SETP DE LA CIUDAD DE MONTERÍA, CÓRDOBA, CARIBE</v>
          </cell>
          <cell r="M4870">
            <v>69.95</v>
          </cell>
          <cell r="N4870">
            <v>13.2</v>
          </cell>
          <cell r="O4870" t="str">
            <v>CONTRATADO EN EJECUCIÓN</v>
          </cell>
        </row>
        <row r="4871">
          <cell r="K4871">
            <v>2012230010003</v>
          </cell>
          <cell r="L4871" t="str">
            <v>ADQUISICIÓN DE NUEVAS TECNOLOGÍAS DE LA INFORMACIÓN Y LA COMUNICACIÓN EN LAS INSTITUCIONES EDUCATIVAS OFICIALES DEL MUNICIPIO DE MONTERÍA, CÓRDOBA, CARIBE</v>
          </cell>
          <cell r="M4871">
            <v>100</v>
          </cell>
          <cell r="N4871">
            <v>100</v>
          </cell>
          <cell r="O4871" t="str">
            <v>CERRADO</v>
          </cell>
        </row>
        <row r="4872">
          <cell r="K4872">
            <v>2013230010002</v>
          </cell>
          <cell r="L4872" t="str">
            <v>CONSTRUCCIÓN DE ESPACIOS PARA EL DESARROLLO DE ACTIVIDADES DE ESPARCIMIENTO (LÚDICAS, RECREATIVAS, DEPORTIVAS Y CULTURALES) EN MONTERÍA, CÓRDOBA, CARIBE</v>
          </cell>
          <cell r="M4872">
            <v>100</v>
          </cell>
          <cell r="N4872">
            <v>99.92</v>
          </cell>
          <cell r="O4872" t="str">
            <v>CERRADO</v>
          </cell>
        </row>
        <row r="4873">
          <cell r="K4873">
            <v>2013230010003</v>
          </cell>
          <cell r="L4873" t="str">
            <v>RESTAURACIÓN Y ADECUACIÓN DE LA INSTITUCIÓN EDUCATIVA NORMAL SUPERIOR MONTERÍA, CÓRDOBA, CARIBE</v>
          </cell>
          <cell r="M4873">
            <v>100</v>
          </cell>
          <cell r="N4873">
            <v>100</v>
          </cell>
          <cell r="O4873" t="str">
            <v>CERRADO</v>
          </cell>
        </row>
        <row r="4874">
          <cell r="K4874">
            <v>2013230010005</v>
          </cell>
          <cell r="L4874" t="str">
            <v>APLICACIÓN DE ESTRATEGIAS PARA LA APROPIACIÓN PEDAGÓGICA DE TABLETAS DIGITALES EN ENTORNOS EDUCATIVOS USAS TUS DEDOS ETAPA II MONTERÍA, CÓRDOBA, CARIBE</v>
          </cell>
          <cell r="M4874">
            <v>100</v>
          </cell>
          <cell r="N4874">
            <v>97.36</v>
          </cell>
          <cell r="O4874" t="str">
            <v>PARA CIERRE</v>
          </cell>
        </row>
        <row r="4875">
          <cell r="K4875">
            <v>2013230010006</v>
          </cell>
          <cell r="L4875" t="str">
            <v>CONSTRUCCIÓN DE PAVIMENTO RÍGIDO Y  ANDENES EN LAS CALLES 2 Y 4D ENTRE CRA 1E Y 3, CRA 1E ENTRE CALLES 2 Y 4D DEL BARRIO SANTA FE EN MONTERÍA, CÓRDOBA, CARIBE</v>
          </cell>
          <cell r="M4875">
            <v>100</v>
          </cell>
          <cell r="N4875">
            <v>100</v>
          </cell>
          <cell r="O4875" t="str">
            <v>CERRADO</v>
          </cell>
        </row>
        <row r="4876">
          <cell r="K4876">
            <v>2013230010007</v>
          </cell>
          <cell r="L4876" t="str">
            <v>CONSTRUCCIÓN DE LA PLAZA DE MERCADO DEL MUNICIPIO DE MONTERÍA, CÓRDOBA, CARIBE</v>
          </cell>
          <cell r="M4876">
            <v>100</v>
          </cell>
          <cell r="N4876">
            <v>100</v>
          </cell>
          <cell r="O4876" t="str">
            <v>CERRADO</v>
          </cell>
        </row>
        <row r="4877">
          <cell r="K4877">
            <v>2014230010001</v>
          </cell>
          <cell r="L4877" t="str">
            <v>CONSTRUCCIÓN DEL PARQUE LINEAL DEL BARRIO DE CANTACLARO MONTERÍA, CÓRDOBA, CARIBE</v>
          </cell>
          <cell r="M4877">
            <v>100</v>
          </cell>
          <cell r="N4877">
            <v>100</v>
          </cell>
          <cell r="O4877" t="str">
            <v>CERRADO</v>
          </cell>
        </row>
        <row r="4878">
          <cell r="K4878">
            <v>2014230010002</v>
          </cell>
          <cell r="L4878" t="str">
            <v>CONSTRUCCIÓN FASE I DEL PLAN DE CONEXIÓN VERDE MONTERÍA, CÓRDOBA, CARIBE</v>
          </cell>
          <cell r="M4878">
            <v>45.78</v>
          </cell>
          <cell r="N4878">
            <v>55.86</v>
          </cell>
          <cell r="O4878" t="str">
            <v>CONTRATADO EN EJECUCIÓN</v>
          </cell>
        </row>
        <row r="4879">
          <cell r="K4879">
            <v>2014230010004</v>
          </cell>
          <cell r="L4879" t="str">
            <v>FORMULACIÓN Y ACTUALIZACIÓN DE LOS LINEAMIENTOS Y DIRECTRICES DE ORDENAMIENTO TERRITORIAL DEL MUNICIPIO MONTERÍA, CÓRDOBA, CARIBE</v>
          </cell>
          <cell r="M4879">
            <v>100</v>
          </cell>
          <cell r="N4879">
            <v>74.790000000000006</v>
          </cell>
          <cell r="O4879" t="str">
            <v>TERMINADO</v>
          </cell>
        </row>
        <row r="4880">
          <cell r="K4880">
            <v>2014230010005</v>
          </cell>
          <cell r="L4880" t="str">
            <v>CONSTRUCCIÓN DEL CENTRO ARTESANAL Y CULTURAL PARA EL MUNICIPIO DE MONTERÍA, CÓRDOBA, CARIBE</v>
          </cell>
          <cell r="M4880">
            <v>77.209999999999994</v>
          </cell>
          <cell r="N4880">
            <v>39.909999999999997</v>
          </cell>
          <cell r="O4880" t="str">
            <v>CONTRATADO EN EJECUCIÓN</v>
          </cell>
        </row>
        <row r="4881">
          <cell r="K4881">
            <v>2014230010006</v>
          </cell>
          <cell r="L4881" t="str">
            <v>CONSTRUCCIÓN DEL PUENTE PEATONAL SOBRE EL RIO SINÚ EN EL MUNICIPIO DE MONTERÍA, CÓRDOBA, CARIBE</v>
          </cell>
          <cell r="M4881">
            <v>0</v>
          </cell>
          <cell r="N4881">
            <v>0</v>
          </cell>
          <cell r="O4881" t="str">
            <v>CONTRATADO EN EJECUCIÓN</v>
          </cell>
        </row>
        <row r="4882">
          <cell r="K4882">
            <v>2015230010002</v>
          </cell>
          <cell r="L4882" t="str">
            <v>ADECUACIÓN CANCHA POLIDEPORTIVA DE AGUAS NEGRAS MONTERÍA, CÓRDOBA, CARIBE</v>
          </cell>
          <cell r="M4882">
            <v>100</v>
          </cell>
          <cell r="N4882">
            <v>100</v>
          </cell>
          <cell r="O4882" t="str">
            <v>CERRADO</v>
          </cell>
        </row>
        <row r="4883">
          <cell r="K4883">
            <v>2015230010003</v>
          </cell>
          <cell r="L4883" t="str">
            <v>CONSTRUCCIÓN ADECUACION PARQUE LAURELES EN LA CIUDAD DE MONTERIA MONTERÍA, CÓRDOBA, CARIBE</v>
          </cell>
          <cell r="M4883">
            <v>29.82</v>
          </cell>
          <cell r="N4883">
            <v>51.69</v>
          </cell>
          <cell r="O4883" t="str">
            <v>CONTRATADO EN EJECUCIÓN</v>
          </cell>
        </row>
        <row r="4884">
          <cell r="K4884">
            <v>2015230010004</v>
          </cell>
          <cell r="L4884" t="str">
            <v>CONSTRUCCIÓN DEL PARQUE DEL AVION DEL MUNICIPIO DE MONTERÍA, CÓRDOBA, CARIBE</v>
          </cell>
          <cell r="M4884">
            <v>23.02</v>
          </cell>
          <cell r="N4884">
            <v>0</v>
          </cell>
          <cell r="O4884" t="str">
            <v>CONTRATADO EN EJECUCIÓN</v>
          </cell>
        </row>
        <row r="4885">
          <cell r="K4885">
            <v>2012235000002</v>
          </cell>
          <cell r="L4885" t="str">
            <v>REMODELACIÓN DEL PARQUE PRINCIPAL DEL MUNICPIO DE MOÑITOS, DEPARTAMENTO DE CÓRDOBA.</v>
          </cell>
          <cell r="M4885">
            <v>100</v>
          </cell>
          <cell r="N4885">
            <v>99.48</v>
          </cell>
          <cell r="O4885" t="str">
            <v>TERMINADO</v>
          </cell>
        </row>
        <row r="4886">
          <cell r="K4886">
            <v>2013235000002</v>
          </cell>
          <cell r="L4886" t="str">
            <v>DESARROLLO DE ACCIONES DE PREVENCIÓN DEL EMBARAZO TEMPRANO EN ADOLESCENTES DEL MUNICIPIO DE MOÑITOS - CORDOBA.</v>
          </cell>
          <cell r="M4886">
            <v>100</v>
          </cell>
          <cell r="N4886">
            <v>100</v>
          </cell>
          <cell r="O4886" t="str">
            <v>CERRADO</v>
          </cell>
        </row>
        <row r="4887">
          <cell r="K4887">
            <v>2013235000004</v>
          </cell>
          <cell r="L4887" t="str">
            <v>CONSTRUCCIÓN DE (210) SOLUCIONES ALTERNAS DE ALCANTARILLADO EN TINAS ABAJO, TINAS ARRIBA, SITIO NUEVO, ALTO MIRAR, BAJO LA REINA MOÑITOS, CÓRDOBA, CARIBE</v>
          </cell>
          <cell r="M4887">
            <v>85</v>
          </cell>
          <cell r="N4887">
            <v>79.84</v>
          </cell>
          <cell r="O4887" t="str">
            <v>CONTRATADO EN EJECUCIÓN</v>
          </cell>
        </row>
        <row r="4888">
          <cell r="K4888">
            <v>2013235000005</v>
          </cell>
          <cell r="L4888" t="str">
            <v>CONSTRUCCIÓN DE LA VIA DE ACCESO AL NUEVO EJE DE DESARROLLO URBANO EN EL MUNICIPIO DE MOÑITOS,  DEPARTAMENTO DE CORDOBA.</v>
          </cell>
          <cell r="M4888">
            <v>100</v>
          </cell>
          <cell r="N4888">
            <v>98.69</v>
          </cell>
          <cell r="O4888" t="str">
            <v>CERRADO</v>
          </cell>
        </row>
        <row r="4889">
          <cell r="K4889">
            <v>2013235000006</v>
          </cell>
          <cell r="L4889" t="str">
            <v>ESTUDIO Y DISEÑOS URBANISTICOS EN UN LOTE DE 10 HECTÁREAS DESTINADO PAR LA RENOVACION URBANA EN EL MUNICIPIO MOÑITOS, CÓRDOBA, CARIBE</v>
          </cell>
          <cell r="M4889">
            <v>100</v>
          </cell>
          <cell r="N4889">
            <v>96.98</v>
          </cell>
          <cell r="O4889" t="str">
            <v>CERRADO</v>
          </cell>
        </row>
        <row r="4890">
          <cell r="K4890">
            <v>2013235000007</v>
          </cell>
          <cell r="L4890" t="str">
            <v>REHABILITACIÓN DE LAS VIAS RURALES CORREGIMIENTO PERPETUO SOCORRO LA Y, BAJO LA REINA, VEREDA LA BUENA, VEREDA VOLUNTAD MOÑITOS, CÓRDOBA, CARIBE</v>
          </cell>
          <cell r="M4890">
            <v>81.25</v>
          </cell>
          <cell r="N4890">
            <v>55.48</v>
          </cell>
          <cell r="O4890" t="str">
            <v>CONTRATADO EN EJECUCIÓN</v>
          </cell>
        </row>
        <row r="4891">
          <cell r="K4891">
            <v>2014235000001</v>
          </cell>
          <cell r="L4891" t="str">
            <v>CONSTRUCCIÓN DE UNA CANCHA  DE MICROFUTBOL SINTETICA Y OBRAS COMPLEMENTARIAS EN EL CASCO URBANO DEL MUNICIPIO DE MOÑITOS, CÓRDOBA, CARIBE</v>
          </cell>
          <cell r="M4891">
            <v>100</v>
          </cell>
          <cell r="N4891">
            <v>100</v>
          </cell>
          <cell r="O4891" t="str">
            <v>CERRADO</v>
          </cell>
        </row>
        <row r="4892">
          <cell r="K4892">
            <v>2014235000002</v>
          </cell>
          <cell r="L4892" t="str">
            <v>REHABILITACIÓN DE 11  KILOMETROS DE VIAS DESDE PUNTA BROQUELES HASTA SANTANDER DE LA CRUZ RIO EN MEDIO, MOÑITOS HASTA CORREGIMIENTO BRO QUELES, SANTANDER DE LA CRUZ HASTA  RIO CEDRO. MOÑITOS CORDOBA.</v>
          </cell>
          <cell r="M4892">
            <v>99.97</v>
          </cell>
          <cell r="N4892">
            <v>100</v>
          </cell>
          <cell r="O4892" t="str">
            <v>CERRADO</v>
          </cell>
        </row>
        <row r="4893">
          <cell r="K4893">
            <v>2014235000003</v>
          </cell>
          <cell r="L4893" t="str">
            <v>REHABILITACIÓN DE  VIAS TERCIARIAS TRAMO LAS TINAS - BAJO LIMÓN, BAJO LIMÓN -  ENTRADA A BROQUELES, CIELO AZUL - BAJO BLANCO Y SALIDA A MONTERÍA HASTA LAS PARCELAS, DEL MUNICIPIO DE MOÑITOS-CÓRDOBA</v>
          </cell>
          <cell r="M4893">
            <v>99.51</v>
          </cell>
          <cell r="N4893">
            <v>99.53</v>
          </cell>
          <cell r="O4893" t="str">
            <v>CERRADO</v>
          </cell>
        </row>
        <row r="4894">
          <cell r="K4894">
            <v>2014235000004</v>
          </cell>
          <cell r="L4894" t="str">
            <v>CONSTRUCCIÓN DE GAVIONES, JARILLON Y DRAGADO EN EL CAÑO DE RIO CEDRO ZONA RURAL MOÑITOS, CÓRDOBA, CARIBE</v>
          </cell>
          <cell r="M4894">
            <v>100</v>
          </cell>
          <cell r="N4894">
            <v>100</v>
          </cell>
          <cell r="O4894" t="str">
            <v>CERRADO</v>
          </cell>
        </row>
        <row r="4895">
          <cell r="K4895">
            <v>2014235000005</v>
          </cell>
          <cell r="L4895" t="str">
            <v>ADECUACIÓN DE INFRAESTRUCTURA EN LAS DIFERENTES INSTITUCIONES EDUCATIVAS DEL MUNICIPIO DE MOÑITOS, CÓRDOBA, CARIBE</v>
          </cell>
          <cell r="M4895">
            <v>100</v>
          </cell>
          <cell r="N4895">
            <v>99.99</v>
          </cell>
          <cell r="O4895" t="str">
            <v>CERRADO</v>
          </cell>
        </row>
        <row r="4896">
          <cell r="K4896">
            <v>2014235000006</v>
          </cell>
          <cell r="L4896" t="str">
            <v>CONSTRUCCIÓN DE PARQUE INFANTIL EN LA ZONA URBANA DEL MUNICIPIO DE MOÑITOS, CÓRDOBA, CARIBE</v>
          </cell>
          <cell r="M4896">
            <v>100</v>
          </cell>
          <cell r="N4896">
            <v>94.64</v>
          </cell>
          <cell r="O4896" t="str">
            <v>CERRADO</v>
          </cell>
        </row>
        <row r="4897">
          <cell r="K4897">
            <v>2014235000008</v>
          </cell>
          <cell r="L4897" t="str">
            <v>SUMINISTRO E INSTALACION DE MATERIALES ELECTRICOS PARA EL FUNCIONAMIENTO DEL ALUMBRADO PUBLICO DEL CASCO URBANO Y LA PLAYA DEL MUNICIPIO DE MOÑITO, DEPARTAMENTO DE CORDOBA</v>
          </cell>
          <cell r="M4897">
            <v>100</v>
          </cell>
          <cell r="N4897">
            <v>100</v>
          </cell>
          <cell r="O4897" t="str">
            <v>CERRADO</v>
          </cell>
        </row>
        <row r="4898">
          <cell r="K4898">
            <v>2014235000009</v>
          </cell>
          <cell r="L4898" t="str">
            <v>IDENTIFICACIÓN , CARACTERIZACIÓN DE LA POBLACIÓN AFROCOLOMBIANA, RAIZAL Y PALENQUERA DEL MUNICIPIO DE MOÑITOS, CÓRDOBA, CARIBE</v>
          </cell>
          <cell r="M4898">
            <v>100</v>
          </cell>
          <cell r="N4898">
            <v>100</v>
          </cell>
          <cell r="O4898" t="str">
            <v>CERRADO</v>
          </cell>
        </row>
        <row r="4899">
          <cell r="K4899">
            <v>2014235000010</v>
          </cell>
          <cell r="L4899" t="str">
            <v>REHABILITACIÓN DE LAS VIAS TERCIARIAS EN LAS VEREDAS DE  MURCIELAGAL EL TIGRE ZONA RURAL DEL MUNICIPIO MOÑITOS, CÓRDOBA, CARIBE</v>
          </cell>
          <cell r="M4899">
            <v>100</v>
          </cell>
          <cell r="N4899">
            <v>99.78</v>
          </cell>
          <cell r="O4899" t="str">
            <v>PARA CIERRE</v>
          </cell>
        </row>
        <row r="4900">
          <cell r="K4900">
            <v>2015235000001</v>
          </cell>
          <cell r="L4900" t="str">
            <v>FORTALECIMIENTO ALAATENCIONINTEGRALDELAPOBLACIONADULTOMAYORMEDIANTELAIMPLEMENTACIONDEACTIVIDADESTENDIENTESAMEJORARSUCALIDADDEVIDA MOÑITOS, CÓRDOBA, CARIBE</v>
          </cell>
          <cell r="M4900">
            <v>100</v>
          </cell>
          <cell r="N4900">
            <v>99.97</v>
          </cell>
          <cell r="O4900" t="str">
            <v>CERRADO</v>
          </cell>
        </row>
        <row r="4901">
          <cell r="K4901">
            <v>2015235000006</v>
          </cell>
          <cell r="L4901" t="str">
            <v>CONSTRUCCIÓN DE PARQUE INFANTIL CON MINI CANCHA DE FUTBOL CON CESPED SINTETICO UBICADO EN EL CORREGIMIENTO SANTANDER DE LA CRUZ MOÑITOS, CÓRDOBA, CARIBE</v>
          </cell>
          <cell r="M4901">
            <v>100</v>
          </cell>
          <cell r="N4901">
            <v>99.78</v>
          </cell>
          <cell r="O4901" t="str">
            <v>CERRADO</v>
          </cell>
        </row>
        <row r="4902">
          <cell r="K4902">
            <v>2015235000007</v>
          </cell>
          <cell r="L4902" t="str">
            <v>CONSTRUCCIÓN DE DOS PLACAS POLIDEPORTIVAS EN LOS CORREGIMIENTOS DE BROQUELES Y SAN JOSÉ DE BELLA COHITA DEL MUNICIPIO DE MOÑITOS, CÓRDOBA, CARIBE</v>
          </cell>
          <cell r="M4902">
            <v>100</v>
          </cell>
          <cell r="N4902">
            <v>100</v>
          </cell>
          <cell r="O4902" t="str">
            <v>CERRADO</v>
          </cell>
        </row>
        <row r="4903">
          <cell r="K4903">
            <v>2015235000008</v>
          </cell>
          <cell r="L4903" t="str">
            <v>AMPLIACIÓN DE LA RED DE DISTRIBUCIÓN DE AGUA POTABLE ACUEDUCTOS RURALES EN LAS DIFERENTES VEREDAS DE LA ZONA RURAL DEL MUNICIPIO DE MOÑITOS, CÓRDOBA, CARIBE</v>
          </cell>
          <cell r="M4903">
            <v>100</v>
          </cell>
          <cell r="N4903">
            <v>100</v>
          </cell>
          <cell r="O4903" t="str">
            <v>CERRADO</v>
          </cell>
        </row>
        <row r="4904">
          <cell r="K4904">
            <v>2015235000009</v>
          </cell>
          <cell r="L4904" t="str">
            <v>CONSTRUCCIÓN ADECUACIÓN DE LA INFRAESTRUCTURA EN LAS INSTITUCIONES EDUCATIVAS PUEBLITO, SEDE COHA ABAJO, BAJO BLANCO SEDE PRINCIPAL, RIO CEDRO-SEDE EL CONSUELO Y SEDE MURCIELAGAL, LAS TINAS ARRIBA MOÑITOS CÓRDOBA, CARIBE</v>
          </cell>
          <cell r="M4904">
            <v>53.28</v>
          </cell>
          <cell r="N4904">
            <v>65.56</v>
          </cell>
          <cell r="O4904" t="str">
            <v>CONTRATADO EN EJECUCIÓN</v>
          </cell>
        </row>
        <row r="4905">
          <cell r="K4905">
            <v>2015235000010</v>
          </cell>
          <cell r="L4905" t="str">
            <v>REHABILITACIÓN DE LAS VÍAS DE ACCESO A LA PLAYA EL DORADO, NO TE CEBES Y LA RADA EN EL MUNICIPIO DE MOÑITOS, DEPARTAMENTO DE CÓRDOBA</v>
          </cell>
          <cell r="M4905">
            <v>100</v>
          </cell>
          <cell r="N4905">
            <v>98.75</v>
          </cell>
          <cell r="O4905" t="str">
            <v>TERMINADO</v>
          </cell>
        </row>
        <row r="4906">
          <cell r="K4906">
            <v>2015235000011</v>
          </cell>
          <cell r="L4906" t="str">
            <v>CONSTRUCCIÓN DE PLACA HUELLA QUE DE LA VÍA SAN BERNARDO DEL VIENTO - MOÑITOS CONDUCE AL CORREGIMIENTO DEL PUEBLITO MUNICIPIO DE MOÑITOS, CÓRDOBA, CARIBE</v>
          </cell>
          <cell r="M4906">
            <v>55.75</v>
          </cell>
          <cell r="N4906">
            <v>69.13</v>
          </cell>
          <cell r="O4906" t="str">
            <v>CONTRATADO EN EJECUCIÓN</v>
          </cell>
        </row>
        <row r="4907">
          <cell r="K4907">
            <v>2015235000012</v>
          </cell>
          <cell r="L4907" t="str">
            <v>CONSTRUCCIÓN DE UN BOX COULVERT EN CONCRETO SOBRE EL CAÑO LILE CON LA CARRERA 4TA QUE COMUNICA LOS BARRIOS MIRAMAR Y MARBELLA ZONA URBANA DEL MUNICIPIO DE MOÑITOS, CÓRDOBA, CARIBE</v>
          </cell>
          <cell r="M4907">
            <v>100</v>
          </cell>
          <cell r="N4907">
            <v>100</v>
          </cell>
          <cell r="O4907" t="str">
            <v>CERRADO</v>
          </cell>
        </row>
        <row r="4908">
          <cell r="K4908">
            <v>2015235000014</v>
          </cell>
          <cell r="L4908" t="str">
            <v>CONSTRUCCIÓN DE UNA CANCHA DE MICROFUTBOL CON CESPED SINTETICO UBICADA EN EL BARRIO VILLA ADIS EN EL MUNICIPIO DE MOÑITOS CÓRDOBA, CARIBE</v>
          </cell>
          <cell r="M4908">
            <v>100</v>
          </cell>
          <cell r="N4908">
            <v>100</v>
          </cell>
          <cell r="O4908" t="str">
            <v>CERRADO</v>
          </cell>
        </row>
        <row r="4909">
          <cell r="K4909">
            <v>2012235550001</v>
          </cell>
          <cell r="L4909" t="str">
            <v>CONSTRUCCIÓN DE LA PAVIMENTACION EN CONCRETO RIGIDO DEL ANILLO VIAL DEL SUR, MUNICIPIO DE - PLANETA RICA  DEPARTAMENTO DE CÓRDOBA.</v>
          </cell>
          <cell r="M4909">
            <v>100</v>
          </cell>
          <cell r="N4909">
            <v>99.98</v>
          </cell>
          <cell r="O4909" t="str">
            <v>TERMINADO</v>
          </cell>
        </row>
        <row r="4910">
          <cell r="K4910">
            <v>2013235550001</v>
          </cell>
          <cell r="L4910" t="str">
            <v>CONSTRUCCIÓN Y ADECUACIÓN DE LA UNIDAD DEPORTIVA LOCAL ETAPA I, MUNICIPIO DE PLANETA RICA, CÓRDOBA, CARIBE</v>
          </cell>
          <cell r="M4910">
            <v>100</v>
          </cell>
          <cell r="N4910">
            <v>100</v>
          </cell>
          <cell r="O4910" t="str">
            <v>CERRADO</v>
          </cell>
        </row>
        <row r="4911">
          <cell r="K4911">
            <v>2014235550001</v>
          </cell>
          <cell r="L4911" t="str">
            <v>CONSTRUCCIÓN DE LA PAVIMENTACIÓN DE CONEXIONES VIALES INTRAURBANAS ETAPA I MUNICIPIO DE PLANETA RICA DEPARTAMENTO DE CÓRDOBA.</v>
          </cell>
          <cell r="M4911">
            <v>91.82</v>
          </cell>
          <cell r="N4911">
            <v>95.88</v>
          </cell>
          <cell r="O4911" t="str">
            <v>CONTRATADO EN EJECUCIÓN</v>
          </cell>
        </row>
        <row r="4912">
          <cell r="K4912">
            <v>2015235550001</v>
          </cell>
          <cell r="L4912" t="str">
            <v>CONSTRUCCIÓN DE ELECTRIFICACION RURAL 2DA ETAPA DE LAS VEREDAS CALLE NUEVA,EL MAMON,LA ESTACION,SANTANA SECTOR LOS SOTOS, SAN JOSE DE LAS HICOTEAS,LAS EMPANADAS,RUSIA,PALMA DE VINO Y EL PILON, MUNICIPIO DE PLANETA RICA,CORDOBA,CARIBE</v>
          </cell>
          <cell r="M4912">
            <v>85.3</v>
          </cell>
          <cell r="N4912">
            <v>92.19</v>
          </cell>
          <cell r="O4912" t="str">
            <v>CONTRATADO EN EJECUCIÓN</v>
          </cell>
        </row>
        <row r="4913">
          <cell r="K4913">
            <v>2015235550005</v>
          </cell>
          <cell r="L4913" t="str">
            <v>CONSTRUCCIÓN DE LA PAVIMENTACION DE TRAMOS VIALES INTRAURBANOS EN EL MUNICIPIO DE PLANETA RICA, CÓRDOBA, CARIBE</v>
          </cell>
          <cell r="M4913">
            <v>97</v>
          </cell>
          <cell r="N4913">
            <v>97.22</v>
          </cell>
          <cell r="O4913" t="str">
            <v>CONTRATADO EN EJECUCIÓN</v>
          </cell>
        </row>
        <row r="4914">
          <cell r="K4914">
            <v>2015235550006</v>
          </cell>
          <cell r="L4914" t="str">
            <v>CONSTRUCCIÓN DEL PARQUE PRINCIPAL EN EL CORREGIMIENTO DE CENTRO ALEGRE, MUNICIPIO DE PLANETA RICA, DEPARTAMENTO DE CÓRDOBA, CARIBE</v>
          </cell>
          <cell r="M4914">
            <v>100</v>
          </cell>
          <cell r="N4914">
            <v>99.38</v>
          </cell>
          <cell r="O4914" t="str">
            <v>TERMINADO</v>
          </cell>
        </row>
        <row r="4915">
          <cell r="K4915">
            <v>2015235550008</v>
          </cell>
          <cell r="L4915" t="str">
            <v>CONSTRUCCIÓN DE OBRAS COMPLEMENTARIAS DEL ESTADIO DE FUTBOL MUNICIPAL Y OBRAS DE URBANISMO DE LA UNIDAD DEPORTIVA LOCAL EN EL MUNICIPIO DE PLANETA RICA, CÓRDOBA.</v>
          </cell>
          <cell r="M4915">
            <v>94.96</v>
          </cell>
          <cell r="N4915">
            <v>92.55</v>
          </cell>
          <cell r="O4915" t="str">
            <v>CONTRATADO EN EJECUCIÓN</v>
          </cell>
        </row>
        <row r="4916">
          <cell r="K4916">
            <v>2016235550001</v>
          </cell>
          <cell r="L4916" t="str">
            <v>CONSTRUCCIÓN DE ELECTRIFICACION EN VEREDAS EL PARAMO,NUEVO PARAISO,PARCELAS DE ARROYON SECTOR EL GOLERO;ELECTRIFICACION ETAPA 2 EN VE REDAS LA OSCURANA,PALMA DE ORO,SANTO AHUMAO Y POSTES PARA REDES, MUNICIPIO DE PLANETA RICA,CORDOBA</v>
          </cell>
          <cell r="M4916">
            <v>1.1299999999999999</v>
          </cell>
          <cell r="N4916">
            <v>89.96</v>
          </cell>
          <cell r="O4916" t="str">
            <v>CONTRATADO EN EJECUCIÓN</v>
          </cell>
        </row>
        <row r="4917">
          <cell r="K4917">
            <v>2016235550003</v>
          </cell>
          <cell r="L4917" t="str">
            <v>CONSTRUCCIÓN DE PAVIMENTO EN CONCRETO RIGIDO EN VIAS DEL SECTOR SUR CASCO URBANO, MUNICIPIO DE PLANETA RICA, DEPARTAMENTO DE CORDOBA</v>
          </cell>
          <cell r="M4917">
            <v>0</v>
          </cell>
          <cell r="N4917">
            <v>0</v>
          </cell>
          <cell r="O4917" t="str">
            <v>SIN CONTRATAR</v>
          </cell>
        </row>
        <row r="4918">
          <cell r="K4918">
            <v>2013235700002</v>
          </cell>
          <cell r="L4918" t="str">
            <v>CONSTRUCCIÓN EN PAVIMENTO RÍGIDO DE LA DOBLE CALZADA ENTRADA SUR CASCO URBANO TRAMO COMPRENDIDO ENTRE EL K0+000 Y EL K1+ 050 MUNICIPIO DE PUEBLO NUEVO, CÓRDOBA, CARIBE</v>
          </cell>
          <cell r="M4918">
            <v>100</v>
          </cell>
          <cell r="N4918">
            <v>100</v>
          </cell>
          <cell r="O4918" t="str">
            <v>TERMINADO</v>
          </cell>
        </row>
        <row r="4919">
          <cell r="K4919">
            <v>2012235700001</v>
          </cell>
          <cell r="L4919" t="str">
            <v>CONSTRUCCIÓN DE UN PUENTE EN LA VEREDA COSTA RICA CORREGIMIENTO ARENAS DEL SUR MUNICIPIO DE PUEBLO NUEVO, CÓRDOBA, CARIBE</v>
          </cell>
          <cell r="M4919">
            <v>99.9</v>
          </cell>
          <cell r="N4919">
            <v>100</v>
          </cell>
          <cell r="O4919" t="str">
            <v>PARA CIERRE</v>
          </cell>
        </row>
        <row r="4920">
          <cell r="K4920">
            <v>2012235700002</v>
          </cell>
          <cell r="L4920" t="str">
            <v>CONSTRUCCIÓN DE UN PUENTE EN EL CORREGIMIENTO BETANIA SECTOR LONDRES EN EL MUNICIPIO DE PUEBLO NUEVO, CÓRDOBA, CARIBE</v>
          </cell>
          <cell r="M4920">
            <v>100</v>
          </cell>
          <cell r="N4920">
            <v>100</v>
          </cell>
          <cell r="O4920" t="str">
            <v>PARA CIERRE</v>
          </cell>
        </row>
        <row r="4921">
          <cell r="K4921">
            <v>2012235700003</v>
          </cell>
          <cell r="L4921" t="str">
            <v>CONSTRUCCIÓN DE INFRAESTRUCTURA FÍSICA EN LA INSTITUCIÓN EDUCATIVA CERROS DE COSTA RICA EN EL MUNICIPIO DE PUEBLO NUEVO, CÓRDOBA.</v>
          </cell>
          <cell r="M4921">
            <v>100</v>
          </cell>
          <cell r="N4921">
            <v>100</v>
          </cell>
          <cell r="O4921" t="str">
            <v>PARA CIERRE</v>
          </cell>
        </row>
        <row r="4922">
          <cell r="K4922">
            <v>2012235700004</v>
          </cell>
          <cell r="L4922" t="str">
            <v>CONSTRUCCIÓN DE TRES BOXCOULVERTS EN EL BARRIO LA BALSA ZONA URBANA  DEL MUNICIPIO DE PUEBLO NUEVO, CÓRDOBA, CARIBE</v>
          </cell>
          <cell r="M4922">
            <v>100</v>
          </cell>
          <cell r="N4922">
            <v>100</v>
          </cell>
          <cell r="O4922" t="str">
            <v>PARA CIERRE</v>
          </cell>
        </row>
        <row r="4923">
          <cell r="K4923">
            <v>2012235700005</v>
          </cell>
          <cell r="L4923" t="str">
            <v>CONSTRUCCIÓN DE CUATRO AULAS ESCOLARES EN LA INSTITUCIÓN EDUCATIVA CERROS DE COSTA RICA SEDE PUEBLO REGAO PUEBLO NUEVO, CÓRDOBA, CARIBE</v>
          </cell>
          <cell r="M4923">
            <v>100</v>
          </cell>
          <cell r="N4923">
            <v>100</v>
          </cell>
          <cell r="O4923" t="str">
            <v>TERMINADO</v>
          </cell>
        </row>
        <row r="4924">
          <cell r="K4924">
            <v>2012235700006</v>
          </cell>
          <cell r="L4924" t="str">
            <v>MEJORAMIENTO Y REHABILITACIÓN DE LA RED VIAL TERCIARIA SANTA CLARA – CORCOVAO – APARTADA DE BETANIA – CURVA DE LOS LIMONES – LOMA ROJA, DE LA ZONA RURAL DEL MUNICIPIO DE PUEBLO NUEVO, DEPARTAMENTO DE CÓRDOBA.</v>
          </cell>
          <cell r="M4924">
            <v>100</v>
          </cell>
          <cell r="N4924">
            <v>99.94</v>
          </cell>
          <cell r="O4924" t="str">
            <v>PARA CIERRE</v>
          </cell>
        </row>
        <row r="4925">
          <cell r="K4925">
            <v>2013235700001</v>
          </cell>
          <cell r="L4925" t="str">
            <v>APORTES SERVICIO DE TRANSPORTE TERRESTRE ESPECIAL PARA ESTUDIANTES DE LA ZONA RURAL DEL MUNICIPIO DE PUEBLO NUEVO, CÓRDOBA, CARIBE</v>
          </cell>
          <cell r="M4925">
            <v>99.64</v>
          </cell>
          <cell r="N4925">
            <v>99.49</v>
          </cell>
          <cell r="O4925" t="str">
            <v>CERRADO</v>
          </cell>
        </row>
        <row r="4926">
          <cell r="K4926">
            <v>2013235700005</v>
          </cell>
          <cell r="L4926" t="str">
            <v>REHABILITACIÓN DE LAS CALLES 17 Y 17 A EN EL BARRIO LA BALSA SECTOR URBANO PUEBLO NUEVO, CÓRDOBA, CARIBE</v>
          </cell>
          <cell r="M4926">
            <v>100</v>
          </cell>
          <cell r="N4926">
            <v>100</v>
          </cell>
          <cell r="O4926" t="str">
            <v>CERRADO</v>
          </cell>
        </row>
        <row r="4927">
          <cell r="K4927">
            <v>2014235700001</v>
          </cell>
          <cell r="L4927" t="str">
            <v>MEJORAMIENTO DE VÍAS TERCIARIAS EN EL CORREGIMIENTO EL CONTENTO MEDIANTE LA CONSTRUCCION DE PLACA HUELLA, ZONA RURAL DEL MUNICIPIO DE PUEBLO NUEVO, CÓRDOBA, CARIBE</v>
          </cell>
          <cell r="M4927">
            <v>99.99</v>
          </cell>
          <cell r="N4927">
            <v>96.35</v>
          </cell>
          <cell r="O4927" t="str">
            <v>TERMINADO</v>
          </cell>
        </row>
        <row r="4928">
          <cell r="K4928">
            <v>2014235700004</v>
          </cell>
          <cell r="L4928" t="str">
            <v>SUMINISTRO Y MONTAJE DE INSTALACIONES ELÉCTRICAS E ILUMINACIÓN ESTADIO DE FUTBOL RAFAEL CACHA GIL EN EL MUNICIPIO DE PUEBLO NUEVO, CÓRDOBA, CARIBE</v>
          </cell>
          <cell r="M4928">
            <v>100</v>
          </cell>
          <cell r="N4928">
            <v>99.89</v>
          </cell>
          <cell r="O4928" t="str">
            <v>CERRADO</v>
          </cell>
        </row>
        <row r="4929">
          <cell r="K4929">
            <v>2014235700006</v>
          </cell>
          <cell r="L4929" t="str">
            <v>SERVICIO DE TRANSPORTE TERRESTRE ESPECIAL  PARA ESTUDIANTES DE LA ZONA RURAL  DEL MUNICIPIO DE PUEBLO NUEVO, CÓRDOBA</v>
          </cell>
          <cell r="M4929">
            <v>90.99</v>
          </cell>
          <cell r="N4929">
            <v>91.35</v>
          </cell>
          <cell r="O4929" t="str">
            <v>CERRADO</v>
          </cell>
        </row>
        <row r="4930">
          <cell r="K4930">
            <v>2015235700001</v>
          </cell>
          <cell r="L4930" t="str">
            <v>CONSTRUCCIÓN DE PAVIMENTO EN CONCRETO RIGIDO EN LA ZONA URBANA DEL MUNICIPIO DE PUEBLO NUEVO, CÓRDOBA.</v>
          </cell>
          <cell r="M4930">
            <v>100</v>
          </cell>
          <cell r="N4930">
            <v>100</v>
          </cell>
          <cell r="O4930" t="str">
            <v>CERRADO</v>
          </cell>
        </row>
        <row r="4931">
          <cell r="K4931">
            <v>2015235700002</v>
          </cell>
          <cell r="L4931" t="str">
            <v>CONSTRUCCIÓN DE CERRAMIENTO PERIMETRAL  EN LAS INSTITUCIONES EDUCATIVAS EL ROSARIO Y LOS LIMONES, EN EL CENTRO EDUCATIVO PRIMAVERA  Y EN LAS SEDES ARENA DEL SUR Y CARTAGENITA DEL MUNICIPIO DE  PUEBLO NUEVO, CÓRDOBA.</v>
          </cell>
          <cell r="M4931">
            <v>100</v>
          </cell>
          <cell r="N4931">
            <v>100</v>
          </cell>
          <cell r="O4931" t="str">
            <v>CERRADO</v>
          </cell>
        </row>
        <row r="4932">
          <cell r="K4932">
            <v>2015235700003</v>
          </cell>
          <cell r="L4932" t="str">
            <v>MEJORAMIENTO DE 24 VIVIENDAS DE LA POBLACIÓN NEGRA, AFROCOLOMBIANA, RAIZALES Y PALENQUERAS DE LA ZONA URBANA DEL MUNICIPIO DE PUEBLO NUEVO, CÓRDOBA</v>
          </cell>
          <cell r="M4932">
            <v>100</v>
          </cell>
          <cell r="N4932">
            <v>99.97</v>
          </cell>
          <cell r="O4932" t="str">
            <v>CERRADO</v>
          </cell>
        </row>
        <row r="4933">
          <cell r="K4933">
            <v>2015235700004</v>
          </cell>
          <cell r="L4933" t="str">
            <v>MEJORAMIENTO , MANTENIMIENTO Y CONSERVACIÓN DE LA VÍA EL POBLADO - CINTURA, MUNICIPIO DE PUEBLO NUEVO, DEPARTAMENTO DE CÓRDOBA</v>
          </cell>
          <cell r="M4933">
            <v>100</v>
          </cell>
          <cell r="N4933">
            <v>58.16</v>
          </cell>
          <cell r="O4933" t="str">
            <v>TERMINADO</v>
          </cell>
        </row>
        <row r="4934">
          <cell r="K4934">
            <v>2015235700005</v>
          </cell>
          <cell r="L4934" t="str">
            <v>MANTENIMIENTO , MEJORAMIENTO Y CONSERVACIÓN DE LA VÍA LAS GUAMAS - AGUA DEL OSO, ZONA RURAL DEL MUNICIPIO DE PUEBLO NUEVO, DEPARTAMENTO DE CÓRDOBA</v>
          </cell>
          <cell r="M4934">
            <v>100</v>
          </cell>
          <cell r="N4934">
            <v>99.98</v>
          </cell>
          <cell r="O4934" t="str">
            <v>TERMINADO</v>
          </cell>
        </row>
        <row r="4935">
          <cell r="K4935">
            <v>2015235700006</v>
          </cell>
          <cell r="L4935" t="str">
            <v>CONSTRUCCIÓN DE CONCRETO RÍGIDO EN LA CLL 22 ENTRE CRA 12 Y TRONCAL, CRA 12B ENTRE CLLS 21-22 Y CLL 21 ENTRE CRAS 12B, 12C Y TRONCAL, ZONA URBANA DEL MUNICIPIO DE PUEBLO NUEVO, DEPARTAMENTO DE CÓRDOBA</v>
          </cell>
          <cell r="M4935">
            <v>100</v>
          </cell>
          <cell r="N4935">
            <v>99.99</v>
          </cell>
          <cell r="O4935" t="str">
            <v>CERRADO</v>
          </cell>
        </row>
        <row r="4936">
          <cell r="K4936">
            <v>2015235700007</v>
          </cell>
          <cell r="L4936" t="str">
            <v>APOYO A LA GESTIÓN EN SALUD PÚBLICA EN EL COMPONENTE ADOLESCENTES, PARA DISMINUIR EL COMPORTAMIENTO DE RIESGO DE EMBARAZOS EN LA POBLACIÓN ADOLESCENTES DEL MUNICIPIO DE PUEBLO NUEVO, CÓRDOBA</v>
          </cell>
          <cell r="M4936">
            <v>100</v>
          </cell>
          <cell r="N4936">
            <v>95.33</v>
          </cell>
          <cell r="O4936" t="str">
            <v>TERMINADO</v>
          </cell>
        </row>
        <row r="4937">
          <cell r="K4937">
            <v>2016235700001</v>
          </cell>
          <cell r="L4937" t="str">
            <v>SERVICIO DE TRANSPORTE TERRESTRE ESPECIAL PARA ESTUDIANTES DE LA ZONA RURAL DEL MUNICIPIO DE PUEBLO NUEVO, CÓRDOBA</v>
          </cell>
          <cell r="M4937">
            <v>86.24</v>
          </cell>
          <cell r="N4937">
            <v>48.62</v>
          </cell>
          <cell r="O4937" t="str">
            <v>CONTRATADO EN EJECUCIÓN</v>
          </cell>
        </row>
        <row r="4938">
          <cell r="K4938">
            <v>2012235740001</v>
          </cell>
          <cell r="L4938" t="str">
            <v>CONSTRUCCIÓN DE UN PUENTE VEHICULAR EN LA QUEBRADA GALAPAGO EN VIA DEL CORREGIMENTO SAN JOSÉ DE CANALETE A GALAPAGO PUERTO ESCONDIDO, CÓRDOBA, CARIBE</v>
          </cell>
          <cell r="M4938">
            <v>100</v>
          </cell>
          <cell r="N4938">
            <v>52.08</v>
          </cell>
          <cell r="O4938" t="str">
            <v>TERMINADO</v>
          </cell>
        </row>
        <row r="4939">
          <cell r="K4939">
            <v>2012235740002</v>
          </cell>
          <cell r="L4939" t="str">
            <v>CONSTRUCCIÓN DEL PUENTE DE LA QUEBRADA CUELLO EN LA VÍA QUE CONDUCE DE LA VEREDA CUELLO AL CORREGIMIENTO DE SAN MIGUEL EN EL MUNICIPIO PUERTO ESCONDIDO, CÓRDOBA, CARIBE</v>
          </cell>
          <cell r="M4939">
            <v>100</v>
          </cell>
          <cell r="N4939">
            <v>91.7</v>
          </cell>
          <cell r="O4939" t="str">
            <v>TERMINADO</v>
          </cell>
        </row>
        <row r="4940">
          <cell r="K4940">
            <v>2013235740001</v>
          </cell>
          <cell r="L4940" t="str">
            <v>SERVICIO DE TRANSPORTE ESCOLAR EN EL MUNICIPIO DE PUERTO ESCONDIDO, CÓRDOBA, CARIBE</v>
          </cell>
          <cell r="M4940">
            <v>100</v>
          </cell>
          <cell r="N4940">
            <v>94.91</v>
          </cell>
          <cell r="O4940" t="str">
            <v>TERMINADO</v>
          </cell>
        </row>
        <row r="4941">
          <cell r="K4941">
            <v>2013235740002</v>
          </cell>
          <cell r="L4941" t="str">
            <v>MEJORAMIENTO DE LAS VIAS TERCIARIAS DEL MPIO DE PUERTO ESCONDIDO MEDIANTE LA CONSTRUCCION DE PUENTES Y  BOX CULVERT EN EL MUNICIPIO PUERTO ESCONDIDO, DEPARTAMENTO DE CÓRDOBA</v>
          </cell>
          <cell r="M4941">
            <v>100</v>
          </cell>
          <cell r="N4941">
            <v>101.09</v>
          </cell>
          <cell r="O4941" t="str">
            <v>TERMINADO</v>
          </cell>
        </row>
        <row r="4942">
          <cell r="K4942">
            <v>2013235740005</v>
          </cell>
          <cell r="L4942" t="str">
            <v>SERVICIO DE ALUMBRADO PUBLICO EN EL CASCO URBANO DEL MUNICIPIO DE PUERTO ESCONDIDO, CÓRDOBA, CARIBE</v>
          </cell>
          <cell r="M4942">
            <v>100</v>
          </cell>
          <cell r="N4942">
            <v>99.77</v>
          </cell>
          <cell r="O4942" t="str">
            <v>PARA CIERRE</v>
          </cell>
        </row>
        <row r="4943">
          <cell r="K4943">
            <v>2013235740006</v>
          </cell>
          <cell r="L4943" t="str">
            <v>CONSTRUCCIÓN DE REDES ELECTRICAS EN EL CASCO URBANO DEL MUNICIPIO DE PUERTO ESCONDIDO, CÓRDOBA, CARIBE</v>
          </cell>
          <cell r="M4943">
            <v>100</v>
          </cell>
          <cell r="N4943">
            <v>100</v>
          </cell>
          <cell r="O4943" t="str">
            <v>CERRADO</v>
          </cell>
        </row>
        <row r="4944">
          <cell r="K4944">
            <v>2014235740001</v>
          </cell>
          <cell r="L4944" t="str">
            <v>ACTUALIZACIÓN DE LOS DATOS FISICOS  Y JURIDICOS DE LOS PREDIOS URBANOS DEL MUNICIPIO DE PUERTO ESCONDIDO, CÓRDOBA, CARIBE</v>
          </cell>
          <cell r="M4944">
            <v>100</v>
          </cell>
          <cell r="N4944">
            <v>100</v>
          </cell>
          <cell r="O4944" t="str">
            <v>CERRADO</v>
          </cell>
        </row>
        <row r="4945">
          <cell r="K4945">
            <v>2014235740002</v>
          </cell>
          <cell r="L4945" t="str">
            <v>INSTALACIÓN Y SUMINISTRO DE POSTERIA EN CONCRETO DE MEDIA Y BAJA TENSIÓN  EN DIFERENTES PUNTOS DE LOS CORREGIMIENTOS Y VEREDAS ZONA RURAL DEL MUNICIPIO DE PUERTO ESCONDIDO, CÓRDOBA, CARIBE</v>
          </cell>
          <cell r="M4945">
            <v>100</v>
          </cell>
          <cell r="N4945">
            <v>105.02</v>
          </cell>
          <cell r="O4945" t="str">
            <v>TERMINADO</v>
          </cell>
        </row>
        <row r="4946">
          <cell r="K4946">
            <v>2015235740001</v>
          </cell>
          <cell r="L4946" t="str">
            <v>SERVICIO DE ALUMBRADO PÚBLICO EN LOS SECTORES DEL HOYITO, LA BOCA, EL PLANCHÓN Y EL VOLCÁN ZONA URBANA DEL MUNICIPIO DE PUERTO ESCONDIDO, CÓRDOBA, CARIBE</v>
          </cell>
          <cell r="M4946">
            <v>100</v>
          </cell>
          <cell r="N4946">
            <v>98.85</v>
          </cell>
          <cell r="O4946" t="str">
            <v>TERMINADO</v>
          </cell>
        </row>
        <row r="4947">
          <cell r="K4947">
            <v>2015235740002</v>
          </cell>
          <cell r="L4947" t="str">
            <v>CONSTRUCCIÓN DEL PARQUE CENTRAL EN LA CABECERA MUNICIPAL DE PUERTO ESCONDIDO, DEPARTAMENTO DE CÓRDOBA</v>
          </cell>
          <cell r="M4947">
            <v>93.87</v>
          </cell>
          <cell r="N4947">
            <v>101.73</v>
          </cell>
          <cell r="O4947" t="str">
            <v>CONTRATADO EN EJECUCIÓN</v>
          </cell>
        </row>
        <row r="4948">
          <cell r="K4948">
            <v>2015235740004</v>
          </cell>
          <cell r="L4948" t="str">
            <v>FORMULACIÓN DEL PLAN DE ETNODESARROLLO E IDENTIFICACIÓN, CARACTERIZACIÓN DE LA POBLACIÓN AFROCOLOMBIANA, RAIZAL Y PALENQUERA DEL MUNICIPIO DE PUERTO ESCONDIDO, CÓRDOBA</v>
          </cell>
          <cell r="M4948">
            <v>100</v>
          </cell>
          <cell r="N4948">
            <v>100</v>
          </cell>
          <cell r="O4948" t="str">
            <v>CERRADO</v>
          </cell>
        </row>
        <row r="4949">
          <cell r="K4949">
            <v>2015235740005</v>
          </cell>
          <cell r="L4949" t="str">
            <v>CONSTRUCCIÓN DE DOS (2) CANCHAS SINTÉTICAS PARA FUTBOL SALA EN EL CASCO URBANO DEL MUNICIPIO DE PUERTO ESCONDIDO, CÓRDOBA</v>
          </cell>
          <cell r="M4949">
            <v>100</v>
          </cell>
          <cell r="N4949">
            <v>97.81</v>
          </cell>
          <cell r="O4949" t="str">
            <v>TERMINADO</v>
          </cell>
        </row>
        <row r="4950">
          <cell r="K4950">
            <v>2015235740007</v>
          </cell>
          <cell r="L4950" t="str">
            <v>CONSTRUCCIÓN DE DOS (2) CANCHAS DE SÓFTBOL EN LA ZONA RURAL DEL MUNICIPIO DE PUERTO ESCONDIDO, CÓRDOBA</v>
          </cell>
          <cell r="M4950">
            <v>0</v>
          </cell>
          <cell r="N4950">
            <v>50</v>
          </cell>
          <cell r="O4950" t="str">
            <v>CONTRATADO EN EJECUCIÓN</v>
          </cell>
        </row>
        <row r="4951">
          <cell r="K4951">
            <v>2012235800001</v>
          </cell>
          <cell r="L4951" t="str">
            <v>CONSTRUCCIÓN VÍAS URBANAS PAVIMENTADAS PUERTO LIBERTADOR, CÓRDOBA, CARIBE</v>
          </cell>
          <cell r="M4951">
            <v>100</v>
          </cell>
          <cell r="N4951">
            <v>92.97</v>
          </cell>
          <cell r="O4951" t="str">
            <v>TERMINADO</v>
          </cell>
        </row>
        <row r="4952">
          <cell r="K4952">
            <v>2013235800002</v>
          </cell>
          <cell r="L4952" t="str">
            <v>CONSTRUCCIÓN DE MICROACUEDUCTO RURAL DEL CORREGIMIENTO DE TORNO ROJO , MUNICIPIO DE PUERTO LIBERTADOR, DEPARTAMENTO DE CORDOBA</v>
          </cell>
          <cell r="M4952">
            <v>100</v>
          </cell>
          <cell r="N4952">
            <v>100</v>
          </cell>
          <cell r="O4952" t="str">
            <v>TERMINADO</v>
          </cell>
        </row>
        <row r="4953">
          <cell r="K4953">
            <v>2013235800004</v>
          </cell>
          <cell r="L4953" t="str">
            <v>CONSTRUCCIÓN DE PAVIMENTO EN CONCRETO RÍGIDO Y OBRAS HIDRÁULICAS DE LA ZONA URBANA COMPRENDIDA ENTRE LA CARRERA 12 ENTRE CALLES 4 Y 5 PUERTO LIBERTADOR, CÓRDOBA, CARIBE</v>
          </cell>
          <cell r="M4953">
            <v>100</v>
          </cell>
          <cell r="N4953">
            <v>100</v>
          </cell>
          <cell r="O4953" t="str">
            <v>TERMINADO</v>
          </cell>
        </row>
        <row r="4954">
          <cell r="K4954">
            <v>2014235800002</v>
          </cell>
          <cell r="L4954" t="str">
            <v>CONSTRUCCIÓN DE CONCRETO HIDRÁULICO EN LA CALLE 2 CON CRAS 8,9,10,11,12 Y 13, CRA 10 ENTRE CALLES 3Y2, CRA 11 ENTRE CALLES 2,3Y4, CRA 12 ENTRE CALLES 2Y4, TRANSV 9A CON CALLE 9, EN EL CASCO URBANO DEL MUNICIPIO DE PUERTO LIBERTADOR.</v>
          </cell>
          <cell r="M4954">
            <v>100</v>
          </cell>
          <cell r="N4954">
            <v>100</v>
          </cell>
          <cell r="O4954" t="str">
            <v>TERMINADO</v>
          </cell>
        </row>
        <row r="4955">
          <cell r="K4955">
            <v>2015235800001</v>
          </cell>
          <cell r="L4955" t="str">
            <v>CONSTRUCCIÓN DE PAVIMENTO HIDRÁULICO, PAVIMENTO ARTICULADO Y UN PARQUE LINEAL EN LA ZONA URBANA DEL MUNICIPIO DE PUERTO LIBERTADOR, CÓRDOBA, CARIBE</v>
          </cell>
          <cell r="M4955">
            <v>96.28</v>
          </cell>
          <cell r="N4955">
            <v>100</v>
          </cell>
          <cell r="O4955" t="str">
            <v>CONTRATADO EN EJECUCIÓN</v>
          </cell>
        </row>
        <row r="4956">
          <cell r="K4956">
            <v>2015235800002</v>
          </cell>
          <cell r="L4956" t="str">
            <v>CONSTRUCCIÓN DE PAVIMENTO RÍGIDO EN VÍAS DEL BARRIO 7 DE SEPTIEMBRE EN LA ZONA URBANA DEL MUNICIPIO DE PUERTO LIBERTADOR, DEPARTAMENTO DE CÓRDOBA</v>
          </cell>
          <cell r="M4956">
            <v>100</v>
          </cell>
          <cell r="N4956">
            <v>99.99</v>
          </cell>
          <cell r="O4956" t="str">
            <v>TERMINADO</v>
          </cell>
        </row>
        <row r="4957">
          <cell r="K4957">
            <v>2015235800003</v>
          </cell>
          <cell r="L4957" t="str">
            <v>FORTALECIMIENTO DE LA POLITICA DE SALUD PÚBLICA EN SU DIMENSIÓN SALUD AMBIENTAL EN LA POBLACIÓN DE INFLUENCIA DIRECTA DE LA ACTIVIDAD MINERA CARBONIFERA EN EL MUNICIPIO DE PUERTO LIBERTADOR DEPARTAMENTO DE CÓRDOBA, CARIBE</v>
          </cell>
          <cell r="M4957">
            <v>97.8</v>
          </cell>
          <cell r="N4957">
            <v>72.180000000000007</v>
          </cell>
          <cell r="O4957" t="str">
            <v>CONTRATADO EN EJECUCIÓN</v>
          </cell>
        </row>
        <row r="4958">
          <cell r="K4958">
            <v>2012235860001</v>
          </cell>
          <cell r="L4958" t="str">
            <v>MEJORAMIENTO DE LAS VÍAS URBANAS Y RURALES DEL MUNICIPIO DE PURÍSIMA, CÓRDOBA, CARIBE</v>
          </cell>
          <cell r="M4958">
            <v>100</v>
          </cell>
          <cell r="N4958">
            <v>99.96</v>
          </cell>
          <cell r="O4958" t="str">
            <v>TERMINADO</v>
          </cell>
        </row>
        <row r="4959">
          <cell r="K4959">
            <v>2012235860002</v>
          </cell>
          <cell r="L4959" t="str">
            <v>REMODELACIÓN Y AMPLIACIÓN DEL PARQUE CENTRAL DEL CORREGIMIENTO LOS CORRALES DEL MUNICIPIO DE PURÍSIMA, CÓRDOBA, CARIBE</v>
          </cell>
          <cell r="M4959">
            <v>100</v>
          </cell>
          <cell r="N4959">
            <v>99.41</v>
          </cell>
          <cell r="O4959" t="str">
            <v>TERMINADO</v>
          </cell>
        </row>
        <row r="4960">
          <cell r="K4960">
            <v>2013235860001</v>
          </cell>
          <cell r="L4960" t="str">
            <v>CONSTRUCCIÓN DE PAVIMENTO EN CONCRETO HIDRAULICO DE LA CARRERA 6 ENTRE CALLES 4 Y 1D EN EL MUNICIPIO DE PURÍSIMA, CÓRDOBA, CARIBE</v>
          </cell>
          <cell r="M4960">
            <v>100</v>
          </cell>
          <cell r="N4960">
            <v>99.99</v>
          </cell>
          <cell r="O4960" t="str">
            <v>TERMINADO</v>
          </cell>
        </row>
        <row r="4961">
          <cell r="K4961">
            <v>2013235860002</v>
          </cell>
          <cell r="L4961" t="str">
            <v>MEJORAMIENTO DE LA RED VIAL TERCIARIA DEL MUNICIPIO DE PURÍSIMA, CÓRDOBA, CARIBE</v>
          </cell>
          <cell r="M4961">
            <v>100</v>
          </cell>
          <cell r="N4961">
            <v>99.99</v>
          </cell>
          <cell r="O4961" t="str">
            <v>TERMINADO</v>
          </cell>
        </row>
        <row r="4962">
          <cell r="K4962">
            <v>2013235860003</v>
          </cell>
          <cell r="L4962" t="str">
            <v>CONSTRUCCIÓN DE UN PARQUE RECREATIVO Y RECONSTRUCCION DE CANCHA MULTIFUNCIONAL EN EL  CORREGIMIENTO DE ASERRADERO DEL MUNICIPIO DE PURÍSIMA, CÓRDOBA, CARIBE</v>
          </cell>
          <cell r="M4962">
            <v>100</v>
          </cell>
          <cell r="N4962">
            <v>99.72</v>
          </cell>
          <cell r="O4962" t="str">
            <v>TERMINADO</v>
          </cell>
        </row>
        <row r="4963">
          <cell r="K4963">
            <v>2013235860004</v>
          </cell>
          <cell r="L4963" t="str">
            <v>CONSTRUCCIÓN DE UN PARQUE RECREATIVO Y CANCHA MULTIFUNCIONAL EN EL CORREGIMIENTO DE ARROYO HONDO MUNICIPIO DE PURÍSIMA, CÓRDOBA, CARIBE</v>
          </cell>
          <cell r="M4963">
            <v>100</v>
          </cell>
          <cell r="N4963">
            <v>99.76</v>
          </cell>
          <cell r="O4963" t="str">
            <v>TERMINADO</v>
          </cell>
        </row>
        <row r="4964">
          <cell r="K4964">
            <v>2013235860005</v>
          </cell>
          <cell r="L4964" t="str">
            <v>CONSTRUCCIÓN DE UN PARQUE RECREATIVO EN EL CORREGIMIENTO  EL HUESO DEL MUNICIPIO DE PURÍSIMA, CÓRDOBA, CARIBE</v>
          </cell>
          <cell r="M4964">
            <v>100</v>
          </cell>
          <cell r="N4964">
            <v>99.74</v>
          </cell>
          <cell r="O4964" t="str">
            <v>TERMINADO</v>
          </cell>
        </row>
        <row r="4965">
          <cell r="K4965">
            <v>2013235860006</v>
          </cell>
          <cell r="L4965" t="str">
            <v>CONSTRUCCIÓN DE UN BIOPARQUE EN EL MUNICIPIO DE PURÍSIMA, CÓRDOBA, CARIBE</v>
          </cell>
          <cell r="M4965">
            <v>100</v>
          </cell>
          <cell r="N4965">
            <v>99.77</v>
          </cell>
          <cell r="O4965" t="str">
            <v>TERMINADO</v>
          </cell>
        </row>
        <row r="4966">
          <cell r="K4966">
            <v>2014235860001</v>
          </cell>
          <cell r="L4966" t="str">
            <v>CONSTRUCCIÓN DE BULEVAR PEATONAL EN LA CALLE 4 ENTRE CARRERA 7 Y 8 DEL MUNICIPIO DE PURÍSIMA, CÓRDOBA, CARIBE</v>
          </cell>
          <cell r="M4966">
            <v>100</v>
          </cell>
          <cell r="N4966">
            <v>100</v>
          </cell>
          <cell r="O4966" t="str">
            <v>TERMINADO</v>
          </cell>
        </row>
        <row r="4967">
          <cell r="K4967">
            <v>2014235860002</v>
          </cell>
          <cell r="L4967" t="str">
            <v>REMODELACIÓN DEL PARQUE RECREATIVO DE LA VEREDA DE VILLANUEVA DEL MUNICIPIO DE PURÍSIMA, CÓRDOBA, CARIBE</v>
          </cell>
          <cell r="M4967">
            <v>100</v>
          </cell>
          <cell r="N4967">
            <v>99.97</v>
          </cell>
          <cell r="O4967" t="str">
            <v>TERMINADO</v>
          </cell>
        </row>
        <row r="4968">
          <cell r="K4968">
            <v>2014235860003</v>
          </cell>
          <cell r="L4968" t="str">
            <v>REMODELACIÓN DEL PARQUE SAN JUAN DE LAS PALMAS DEL MUNICIPIO DE PURÍSIMA, CÓRDOBA, CARIBE</v>
          </cell>
          <cell r="M4968">
            <v>100</v>
          </cell>
          <cell r="N4968">
            <v>98.35</v>
          </cell>
          <cell r="O4968" t="str">
            <v>TERMINADO</v>
          </cell>
        </row>
        <row r="4969">
          <cell r="K4969">
            <v>2014235860004</v>
          </cell>
          <cell r="L4969" t="str">
            <v>MEJORAMIENTO DE LAS VÍAS RURALES ASERRADERO-BUHIO, APARTADA-MALENA, APARTADA-BARRIO ALINDO, APARTADA-VILLANUEVA DEL MUNICIPIO DE PURÍSIMA, CÓRDOBA, CARIBE</v>
          </cell>
          <cell r="M4969">
            <v>100</v>
          </cell>
          <cell r="N4969">
            <v>101.57</v>
          </cell>
          <cell r="O4969" t="str">
            <v>TERMINADO</v>
          </cell>
        </row>
        <row r="4970">
          <cell r="K4970">
            <v>2015235860001</v>
          </cell>
          <cell r="L4970" t="str">
            <v>CONSTRUCCIÓN DE PAVIMENTO EN CONCRETO HIDRÁULICO EN EL BARRIO SAN RAFAEL DE LA CLL 4 ENTRE LA CRA 4B Y CRA 6, CLL 5 ENTRE LA DIAG 5 Y CRA 4B,Y  CRA 4B ENTRE CLL 4 Y DIAG 5, ZONA URBANA DEL MUNICIPIO DE PURÍSIMA,DEPARTAMENTO DE CÓRDOBA</v>
          </cell>
          <cell r="M4970">
            <v>100</v>
          </cell>
          <cell r="N4970">
            <v>103.59</v>
          </cell>
          <cell r="O4970" t="str">
            <v>TERMINADO</v>
          </cell>
        </row>
        <row r="4971">
          <cell r="K4971">
            <v>2015235860002</v>
          </cell>
          <cell r="L4971" t="str">
            <v>CONSTRUCCIÓN DE PLACA HUELLA PARA EL MEJORAMIENTO DE LA VÍA RURAL APARTADA-COMEJEN, MUNICIPIO DE PURÍSIMA, DEPARTAMENTO DE CÓRDOBA</v>
          </cell>
          <cell r="M4971">
            <v>100</v>
          </cell>
          <cell r="N4971">
            <v>95.24</v>
          </cell>
          <cell r="O4971" t="str">
            <v>TERMINADO</v>
          </cell>
        </row>
        <row r="4972">
          <cell r="K4972">
            <v>2016235860001</v>
          </cell>
          <cell r="L4972" t="str">
            <v>CONSTRUCCIÓN DE PAVIMENTO EN CONCRETO HIDRÁULICO EN LA CALLE 11A ENTRE KRA 6 Y 7, CALLE 11 ENTRE KRA 5 Y 7, CALLE 10 ENTRE KRA 5 Y 7 ,PURÍSIMA, CÓRDOBA, CARIBE.</v>
          </cell>
          <cell r="M4972">
            <v>0</v>
          </cell>
          <cell r="N4972">
            <v>50</v>
          </cell>
          <cell r="O4972" t="str">
            <v>CONTRATADO EN EJECUCIÓN</v>
          </cell>
        </row>
        <row r="4973">
          <cell r="K4973">
            <v>2013236600001</v>
          </cell>
          <cell r="L4973" t="str">
            <v>CONSTRUCCIÓN CONSTRUCCIÓN, MEJORAMINTO Y ADECUACIÓN DE TRES PARQUES EN LOS BARRIOS COROCITO,MIRAMAR Y CAMILO TORRES SAHAGÚN, CÓRDOBA, CARIBE</v>
          </cell>
          <cell r="M4973">
            <v>100</v>
          </cell>
          <cell r="N4973">
            <v>99.99</v>
          </cell>
          <cell r="O4973" t="str">
            <v>CERRADO</v>
          </cell>
        </row>
        <row r="4974">
          <cell r="K4974">
            <v>2013236600003</v>
          </cell>
          <cell r="L4974" t="str">
            <v>MEJORAMIENTO MEJORAMIENTO Y REHABILITACIÓN DE LA VIA QUE CONDUCE DE LA CURVA  - MORROCOY  - CHIMBORAZO EN LA ZONA RURAL DEL MUNICIPIO SAHAGÚN, CÓRDOBA, CARIBE</v>
          </cell>
          <cell r="M4974">
            <v>100</v>
          </cell>
          <cell r="N4974">
            <v>87.77</v>
          </cell>
          <cell r="O4974" t="str">
            <v>CERRADO</v>
          </cell>
        </row>
        <row r="4975">
          <cell r="K4975">
            <v>2013236600004</v>
          </cell>
          <cell r="L4975" t="str">
            <v>FORTALECIMIENTO DE LAS CAPACIDADES DE LA INVESTIGACIÓN COMO ESTRATEGIA PEDAGÓGICA APOYADA EN LAS TIC EN EL MUNICIPIO DE SAHAGÚN, CÓRDOBA</v>
          </cell>
          <cell r="M4975">
            <v>92.19</v>
          </cell>
          <cell r="N4975">
            <v>92.15</v>
          </cell>
          <cell r="O4975" t="str">
            <v>CERRADO</v>
          </cell>
        </row>
        <row r="4976">
          <cell r="K4976">
            <v>2013236600005</v>
          </cell>
          <cell r="L4976" t="str">
            <v>CONSTRUCCIÓN CONSTRUCCIÓN Y REHABILITACIÓN DE PAVIMENTO  Y REPOSICIÓN DE TUBERIAS DE ALCANTARILLADO EN LA ZONA URBANA. SAHAGÚN, CÓRDOBA, CARIBE</v>
          </cell>
          <cell r="M4976">
            <v>100</v>
          </cell>
          <cell r="N4976">
            <v>64.87</v>
          </cell>
          <cell r="O4976" t="str">
            <v>TERMINADO</v>
          </cell>
        </row>
        <row r="4977">
          <cell r="K4977">
            <v>2013236600007</v>
          </cell>
          <cell r="L4977" t="str">
            <v>REPOSICIÓN OPTIMIZACION DE REDES DE ALCANTARILLADO MEDIATE LA REPOSICIONDE 16 TRAMOS EN DIFERENTES BARRIOS DE SAHAGÚN, CÓRDOBA, CARIBE</v>
          </cell>
          <cell r="M4977">
            <v>100</v>
          </cell>
          <cell r="N4977">
            <v>99.99</v>
          </cell>
          <cell r="O4977" t="str">
            <v>CERRADO</v>
          </cell>
        </row>
        <row r="4978">
          <cell r="K4978">
            <v>2013236600008</v>
          </cell>
          <cell r="L4978" t="str">
            <v>SUMINISTRO SERVICIO DE TRANSPORTE TERRESTRE ESPECIAL PARA ESTUDIANTES DE LA ZONA RURAL DEL MUNICIPIO DE SAHAGÚN, CÓRDOBA SAHAGÚN, CÓRDOBA, CARIBE</v>
          </cell>
          <cell r="M4978">
            <v>100</v>
          </cell>
          <cell r="N4978">
            <v>46.56</v>
          </cell>
          <cell r="O4978" t="str">
            <v>CERRADO</v>
          </cell>
        </row>
        <row r="4979">
          <cell r="K4979">
            <v>2013236600009</v>
          </cell>
          <cell r="L4979" t="str">
            <v>ADECUACIÓN ADECUACIÓN Y MEJORAMIENTO DEL CAMPO DE FUTBOL CINCO EN EL CORREGIMIENTO LOS AMARILLOS SAHAGÚN, CÓRDOBA, CARIBE</v>
          </cell>
          <cell r="M4979">
            <v>100</v>
          </cell>
          <cell r="N4979">
            <v>33.909999999999997</v>
          </cell>
          <cell r="O4979" t="str">
            <v>CERRADO</v>
          </cell>
        </row>
        <row r="4980">
          <cell r="K4980">
            <v>2013236600011</v>
          </cell>
          <cell r="L4980" t="str">
            <v>CONSTRUCCIÓN CONEXIÓN DEL SERVICIO DE GAS NATURAL DOMICILIARIO EN LOS CORREGIMIENTOS DE SABANETA Y LAS LLANADAS. SAHAGÚN, CÓRDOBA, CARIBE</v>
          </cell>
          <cell r="M4980">
            <v>100</v>
          </cell>
          <cell r="N4980">
            <v>55.42</v>
          </cell>
          <cell r="O4980" t="str">
            <v>CERRADO</v>
          </cell>
        </row>
        <row r="4981">
          <cell r="K4981">
            <v>2014236600001</v>
          </cell>
          <cell r="L4981" t="str">
            <v>FORTALECIMIENTO FORTALECIMIENTO DEL CUERPO DE BOMBEROS MEDIANTE LA CAPACITACIÓN Y DOTACIÓN DEL MISMO SAHAGÚN, CÓRDOBA, CARIBE</v>
          </cell>
          <cell r="M4981">
            <v>100</v>
          </cell>
          <cell r="N4981">
            <v>99.58</v>
          </cell>
          <cell r="O4981" t="str">
            <v>TERMINADO</v>
          </cell>
        </row>
        <row r="4982">
          <cell r="K4982">
            <v>2014236600002</v>
          </cell>
          <cell r="L4982" t="str">
            <v>ESTUDIO ACTUALIZACIÓN DE LA ESTRATIFICACIÓN SOCIOECONOMICA PREDIAL SAHAGÚN, CÓRDOBA, CARIBE</v>
          </cell>
          <cell r="M4982">
            <v>100</v>
          </cell>
          <cell r="N4982">
            <v>99.99</v>
          </cell>
          <cell r="O4982" t="str">
            <v>PARA CIERRE</v>
          </cell>
        </row>
        <row r="4983">
          <cell r="K4983">
            <v>2014236600005</v>
          </cell>
          <cell r="L4983" t="str">
            <v>FORMULACIÓN DE LA AGENDA AMBIENTAL EN EL MARCO DEL SISTEMA DE GESTIÓN MUNICIPAL SAHAGÚN, CÓRDOBA, CARIBE</v>
          </cell>
          <cell r="M4983">
            <v>100</v>
          </cell>
          <cell r="N4983">
            <v>99.49</v>
          </cell>
          <cell r="O4983" t="str">
            <v>CERRADO</v>
          </cell>
        </row>
        <row r="4984">
          <cell r="K4984">
            <v>2014236600008</v>
          </cell>
          <cell r="L4984" t="str">
            <v>MEJORAMIENTO Y REHABILITACIÓN  DE LA VIA QUE CONDUCE DE EL CRUCERO - SALGUERITO - ESCOBALITO - PITALITO  EN LA ZONA RURA SAHAGÚN, CÓRDOBA, CARIBE</v>
          </cell>
          <cell r="M4984">
            <v>100</v>
          </cell>
          <cell r="N4984">
            <v>99.94</v>
          </cell>
          <cell r="O4984" t="str">
            <v>CERRADO</v>
          </cell>
        </row>
        <row r="4985">
          <cell r="K4985">
            <v>2014236600009</v>
          </cell>
          <cell r="L4985" t="str">
            <v>CONSTRUCCIÓN Y MEJORAMIENTO DE CUATRO CANCHAS POLIDEPORTIVAS EN LA ZONA RURAL SAHAGÚN, CÓRDOBA, CARIBE</v>
          </cell>
          <cell r="M4985">
            <v>100</v>
          </cell>
          <cell r="N4985">
            <v>99.89</v>
          </cell>
          <cell r="O4985" t="str">
            <v>CERRADO</v>
          </cell>
        </row>
        <row r="4986">
          <cell r="K4986">
            <v>2014236600010</v>
          </cell>
          <cell r="L4986" t="str">
            <v>DIAGNOSTICO FORMULACIÓN E IMPLEMENTACIÓN DE UN PROGRAMA DE GESTIÓN DOCUMENTAL EN LA ALCALDIA DEL MUNICIPIO DE SAHAGÚN, CÓRDOBA, CARIBE</v>
          </cell>
          <cell r="M4986">
            <v>100</v>
          </cell>
          <cell r="N4986">
            <v>100</v>
          </cell>
          <cell r="O4986" t="str">
            <v>CERRADO</v>
          </cell>
        </row>
        <row r="4987">
          <cell r="K4987">
            <v>2014236600013</v>
          </cell>
          <cell r="L4987" t="str">
            <v>CONSTRUCCIÓN MEJORAMIENTO Y ADECUACIÓN DE TRES (3) PARQUES EN LOS BARRIOS MIRAFLOREZ, RANCHERIA Y EL VENECIA DE SAHAGÚN, CÓRDOBA, CARIBE</v>
          </cell>
          <cell r="M4987">
            <v>100</v>
          </cell>
          <cell r="N4987">
            <v>99.99</v>
          </cell>
          <cell r="O4987" t="str">
            <v>CERRADO</v>
          </cell>
        </row>
        <row r="4988">
          <cell r="K4988">
            <v>2014236600014</v>
          </cell>
          <cell r="L4988" t="str">
            <v>CONSTRUCCIÓN DE 155 UNIDADES BASICAS SANITARIAS, DE LAS CUALES 67 SON PRESENTADAS POR LA COMUNIDAD INDIGENA DEL MUNICIPIO DE SAHAGÚN, CÓRDOBA, CARIBE</v>
          </cell>
          <cell r="M4988">
            <v>100</v>
          </cell>
          <cell r="N4988">
            <v>99.98</v>
          </cell>
          <cell r="O4988" t="str">
            <v>CERRADO</v>
          </cell>
        </row>
        <row r="4989">
          <cell r="K4989">
            <v>2015236600001</v>
          </cell>
          <cell r="L4989" t="str">
            <v>CONSTRUCCIÓN DE PAVIMENTO Y REPOSICIÓN DE TUBERIAS DE ALCANTARILLADO EN LA ZONA URBANA DEL MUNICIPIO DE SAHAGÚN, CÓRDOBA, CARIBE</v>
          </cell>
          <cell r="M4989">
            <v>100</v>
          </cell>
          <cell r="N4989">
            <v>100</v>
          </cell>
          <cell r="O4989" t="str">
            <v>PARA CIERRE</v>
          </cell>
        </row>
        <row r="4990">
          <cell r="K4990">
            <v>2015236600002</v>
          </cell>
          <cell r="L4990" t="str">
            <v>FORTALECIMIENTO DE LA CAPACIDAD ORGANIZATIVA, DE PLANEACIÓN Y GESTIÓN DEL CONSEJO COMUNITARIO Y LOS CABILDOS INDIGENAS DE SAHAGÚN, CÓRDOBA, CARIBE</v>
          </cell>
          <cell r="M4990">
            <v>100</v>
          </cell>
          <cell r="N4990">
            <v>100</v>
          </cell>
          <cell r="O4990" t="str">
            <v>CERRADO</v>
          </cell>
        </row>
        <row r="4991">
          <cell r="K4991">
            <v>2015236600003</v>
          </cell>
          <cell r="L4991" t="str">
            <v>MEJORAMIENTO DE LA VIA QUE CONDUCE DE LA YE - SALITRA - VENADO Y DE LA PARTADA - LA MUSICA DEL MUNICIPIO SAHAGÚN, CÓRDOBA, CARIBE</v>
          </cell>
          <cell r="M4991">
            <v>100</v>
          </cell>
          <cell r="N4991">
            <v>99.99</v>
          </cell>
          <cell r="O4991" t="str">
            <v>PARA CIERRE</v>
          </cell>
        </row>
        <row r="4992">
          <cell r="K4992">
            <v>2015236600004</v>
          </cell>
          <cell r="L4992" t="str">
            <v>CONSTRUCCIÓN DE UNA CALLE CANAL PARALELA AL TERMINAL DE TRANSPORTE Y EL MERCADO PÚBLICO NUEVO DEL MUNICIPIO DE SAHAGÚN, CÓRDOBA, CARIBE</v>
          </cell>
          <cell r="M4992">
            <v>76.930000000000007</v>
          </cell>
          <cell r="N4992">
            <v>61.37</v>
          </cell>
          <cell r="O4992" t="str">
            <v>CONTRATADO EN EJECUCIÓN</v>
          </cell>
        </row>
        <row r="4993">
          <cell r="K4993">
            <v>2015236600005</v>
          </cell>
          <cell r="L4993" t="str">
            <v>FORTALECIMIENTO INSTITUCIONAL MEDIANTE LA ACTUALIZACIÓN, ADECUACIÓN Y AJUSTE DEL MODELO ESTANDAR DE CONTROL INTERNO MECI DE SAHAGÚN, CÓRDOBA, CARIBE</v>
          </cell>
          <cell r="M4993">
            <v>100</v>
          </cell>
          <cell r="N4993">
            <v>100</v>
          </cell>
          <cell r="O4993" t="str">
            <v>CERRADO</v>
          </cell>
        </row>
        <row r="4994">
          <cell r="K4994">
            <v>2015236600006</v>
          </cell>
          <cell r="L4994" t="str">
            <v>CONSTRUCCIÓN DE DOS CANCHAS POLIDEPORTIVAS EN LA ZONA RURAL DEL MUNICIPIO DE SAHAGÚN, CÓRDOBA, CARIBE</v>
          </cell>
          <cell r="M4994">
            <v>100</v>
          </cell>
          <cell r="N4994">
            <v>99.98</v>
          </cell>
          <cell r="O4994" t="str">
            <v>PARA CIERRE</v>
          </cell>
        </row>
        <row r="4995">
          <cell r="K4995">
            <v>2015236600007</v>
          </cell>
          <cell r="L4995" t="str">
            <v>SERVICIO DE TRANSPORTE TERRESTRE ESPECIAL PARA ESTUDIANTES DE LA ZONA RURAL DEL MUNICIPIO DE SAHAGÚN, CÓRDOBA, CARIBE</v>
          </cell>
          <cell r="M4995">
            <v>100</v>
          </cell>
          <cell r="N4995">
            <v>97.52</v>
          </cell>
          <cell r="O4995" t="str">
            <v>PARA CIERRE</v>
          </cell>
        </row>
        <row r="4996">
          <cell r="K4996">
            <v>2015236600009</v>
          </cell>
          <cell r="L4996" t="str">
            <v>INSTALACIÓN DE SEMAFOROS EN LOS PUNTOS CRITICOS DEL MUNICIPIO DE SAHAGÚN, CÓRDOBA, CARIBE</v>
          </cell>
          <cell r="M4996">
            <v>100</v>
          </cell>
          <cell r="N4996">
            <v>99</v>
          </cell>
          <cell r="O4996" t="str">
            <v>PARA CIERRE</v>
          </cell>
        </row>
        <row r="4997">
          <cell r="K4997">
            <v>2015236600010</v>
          </cell>
          <cell r="L4997" t="str">
            <v>CONSTRUCCIÓN DE OBRAS DE DRENAJE EN LA VIA DE LAS BOCAS A LOMA SECA, LAS BOCAS A LOS ROSALES EN LA ZONA RURAL DEL MUNICIPIO DE SAHAGÚN, CÓRDOBA, CARIBE</v>
          </cell>
          <cell r="M4997">
            <v>100</v>
          </cell>
          <cell r="N4997">
            <v>99.99</v>
          </cell>
          <cell r="O4997" t="str">
            <v>TERMINADO</v>
          </cell>
        </row>
        <row r="4998">
          <cell r="K4998">
            <v>2015236600012</v>
          </cell>
          <cell r="L4998" t="str">
            <v>EXTENSIÓN Y OPTIMIZACIÓN DE REDES DE ALCANTARILLADO EN DIFERENTES BARRIOS DEL MUNICIPIO DE SAHAGÚN, CÓRDOBA, CARIBE</v>
          </cell>
          <cell r="M4998">
            <v>100</v>
          </cell>
          <cell r="N4998">
            <v>100</v>
          </cell>
          <cell r="O4998" t="str">
            <v>PARA CIERRE</v>
          </cell>
        </row>
        <row r="4999">
          <cell r="K4999">
            <v>2016236600001</v>
          </cell>
          <cell r="L4999" t="str">
            <v>SERVICIO DE TRANSPORTE ESPECIAL PARA ESTUDIANTES DE LA ZONA RURAL DEL MUNICIPIO DE SAHAGÚN, DEPARTAMENTO DE CÓRDOBA.</v>
          </cell>
          <cell r="M4999">
            <v>100</v>
          </cell>
          <cell r="N4999">
            <v>89.5</v>
          </cell>
          <cell r="O4999" t="str">
            <v>TERMINADO</v>
          </cell>
        </row>
        <row r="5000">
          <cell r="K5000">
            <v>2016236600003</v>
          </cell>
          <cell r="L5000" t="str">
            <v>CONSTRUCCIÓN DE 73 UNIDADES BASICAS SANITARIAS, DE LAS CUALES 13 SON PRESENTADAS POR LA COMUNIDAD INDIGENA DEL MUNICIPIO DE SAHAGÚN, CÓRDOBA.</v>
          </cell>
          <cell r="M5000">
            <v>0</v>
          </cell>
          <cell r="N5000">
            <v>0</v>
          </cell>
          <cell r="O5000" t="str">
            <v>SIN CONTRATAR</v>
          </cell>
        </row>
        <row r="5001">
          <cell r="K5001">
            <v>2016236600004</v>
          </cell>
          <cell r="L5001" t="str">
            <v>CONSTRUCCIÓN DE PAVIMENTO RIGIDO Y REPOSICIÓN DE TUBERIAS DE ALCANTARILLADO EN LA ZONA URBANA DEL MUNICIPIO DE SAHAGÚN, CÓRDOBA</v>
          </cell>
          <cell r="M5001">
            <v>0</v>
          </cell>
          <cell r="N5001">
            <v>0</v>
          </cell>
          <cell r="O5001" t="str">
            <v>SIN CONTRATAR</v>
          </cell>
        </row>
        <row r="5002">
          <cell r="K5002">
            <v>2016236600006</v>
          </cell>
          <cell r="L5002" t="str">
            <v>MEJORAMIENTO DE LOS MICROACUEDUCTOS EN LA ZONA RURAL DEL MUNICIPIO DE SAHAGÚN, CÓRDOBA.</v>
          </cell>
          <cell r="M5002">
            <v>0</v>
          </cell>
          <cell r="N5002">
            <v>0</v>
          </cell>
          <cell r="O5002" t="str">
            <v>SIN CONTRATAR</v>
          </cell>
        </row>
        <row r="5003">
          <cell r="K5003">
            <v>2016236600008</v>
          </cell>
          <cell r="L5003" t="str">
            <v>FORMULACIÓN E IMPLEMENTACIÓN DEL PLAN DE SEGURIDAD VÍAL DEL MUNICIPIO DE SAHAGÚN, CÓRDOBA</v>
          </cell>
          <cell r="M5003">
            <v>35.36</v>
          </cell>
          <cell r="N5003">
            <v>40</v>
          </cell>
          <cell r="O5003" t="str">
            <v>CONTRATADO EN EJECUCIÓN</v>
          </cell>
        </row>
        <row r="5004">
          <cell r="K5004">
            <v>2013236700001</v>
          </cell>
          <cell r="L5004" t="str">
            <v>REHABILITACIÓN DE LA VIA A LA VEREDA BAJO GRANDE K0+00 A K2+050 DEL MUNICIPIO DE SAN ANDRÉS SOTAVENTO, DEPARTAMENTO DE CÓRDOBA</v>
          </cell>
          <cell r="M5004">
            <v>100</v>
          </cell>
          <cell r="N5004">
            <v>98.3</v>
          </cell>
          <cell r="O5004" t="str">
            <v>TERMINADO</v>
          </cell>
        </row>
        <row r="5005">
          <cell r="K5005">
            <v>2013236700002</v>
          </cell>
          <cell r="L5005" t="str">
            <v>CONSTRUCCIÓN DE PAVIMENTO EN CONCRETO RIGIDO DE LA CALLE CHINU EN EL MUNICIPIO DE SAN ANDRÉS DE SOTAVENTO.</v>
          </cell>
          <cell r="M5005">
            <v>100</v>
          </cell>
          <cell r="N5005">
            <v>145.41</v>
          </cell>
          <cell r="O5005" t="str">
            <v>TERMINADO</v>
          </cell>
        </row>
        <row r="5006">
          <cell r="K5006">
            <v>2013236700003</v>
          </cell>
          <cell r="L5006" t="str">
            <v>CONSTRUCCIÓN SALON MULTIPLE EN LA INSTITUCION EDUCATIVA DORIBEL TARRA DEL CORREGIMIENTO DE LA CRUZ DEL GUAYABO SAN ANDRÉS SOTAVENTO, DEPARTAMENTO DE CÓRDOBA</v>
          </cell>
          <cell r="M5006">
            <v>100</v>
          </cell>
          <cell r="N5006">
            <v>60.63</v>
          </cell>
          <cell r="O5006" t="str">
            <v>TERMINADO</v>
          </cell>
        </row>
        <row r="5007">
          <cell r="K5007">
            <v>2013236700004</v>
          </cell>
          <cell r="L5007" t="str">
            <v>CONSTRUCCIÓN DE PAVIMENTO EN CONCRETO RIGIDO PARA LAS CALLES DE LOS BARRIOS PARLET Y VILLA NAZARETH DEL MUNICIPIO DE SAN ANDRÉS SOTAVENTO, DEPARTAMENTO DE CÓRDOBA</v>
          </cell>
          <cell r="M5007">
            <v>100</v>
          </cell>
          <cell r="N5007">
            <v>98.62</v>
          </cell>
          <cell r="O5007" t="str">
            <v>TERMINADO</v>
          </cell>
        </row>
        <row r="5008">
          <cell r="K5008">
            <v>2013236700006</v>
          </cell>
          <cell r="L5008" t="str">
            <v>CONSTRUCCIÓN CONSTRUCCION DE AULAS Y UNIDADES SANITARIAS EN LOS CENTROS EDUCATIVOS: SEDE PATIO BONITO NORTE, SUBSEDE JEJEN; SAN ANDRÉS SOTAVENTO, CÓRDOBA, CARIBE</v>
          </cell>
          <cell r="M5008">
            <v>100</v>
          </cell>
          <cell r="N5008">
            <v>99.97</v>
          </cell>
          <cell r="O5008" t="str">
            <v>TERMINADO</v>
          </cell>
        </row>
        <row r="5009">
          <cell r="K5009">
            <v>2013236700007</v>
          </cell>
          <cell r="L5009" t="str">
            <v>CONSTRUCCIÓN CONSTRUCCION DE CERRAMIENTO EN LA INSTITUCION EDUCATIVA SAN SIMON SEDE PRINCIPAL SAN ANDRÉS SOTAVENTO, CÓRDOBA, CARIBE</v>
          </cell>
          <cell r="M5009">
            <v>100</v>
          </cell>
          <cell r="N5009">
            <v>99.83</v>
          </cell>
          <cell r="O5009" t="str">
            <v>TERMINADO</v>
          </cell>
        </row>
        <row r="5010">
          <cell r="K5010">
            <v>2013236700008</v>
          </cell>
          <cell r="L5010" t="str">
            <v>CONSTRUCCIÓN SISTEMA DE ACUEDUCTO PARA LA VEREDA DE LAS CASITAS ARGENTINA DE SAN ANDRÉS SOTAVENTO, CÓRDOBA, CARIBE</v>
          </cell>
          <cell r="M5010">
            <v>100</v>
          </cell>
          <cell r="N5010">
            <v>99.95</v>
          </cell>
          <cell r="O5010" t="str">
            <v>TERMINADO</v>
          </cell>
        </row>
        <row r="5011">
          <cell r="K5011">
            <v>2013236700009</v>
          </cell>
          <cell r="L5011" t="str">
            <v>CONSTRUCCIÓN DE REDES DE DISTRIBUCION ELECTRICA EN MEDIA Y BAJA TENSION DE LA VEREDA DE BOCA DE JARRRO DE SAN ANDRÉS SOTAVENTO, CÓRDOBA, CARIBE</v>
          </cell>
          <cell r="M5011">
            <v>100</v>
          </cell>
          <cell r="N5011">
            <v>99.97</v>
          </cell>
          <cell r="O5011" t="str">
            <v>TERMINADO</v>
          </cell>
        </row>
        <row r="5012">
          <cell r="K5012">
            <v>2013236700010</v>
          </cell>
          <cell r="L5012" t="str">
            <v>CONSTRUCCIÓN DE EDIFICACION PARA SALON MULTIPLE, BATERIA DE BAÑOS Y TRES AULAS EN LA INSTITUCION EDUCATIVA LA ALIANZA DEL MUNICIPIO D SAN ANDRÉS SOTAVENTO, DEPARTAMENTO DE CÓRDOBA</v>
          </cell>
          <cell r="M5012">
            <v>0</v>
          </cell>
          <cell r="N5012">
            <v>54.11</v>
          </cell>
          <cell r="O5012" t="str">
            <v>CONTRATADO EN EJECUCIÓN</v>
          </cell>
        </row>
        <row r="5013">
          <cell r="K5013">
            <v>2013236700011</v>
          </cell>
          <cell r="L5013" t="str">
            <v>REHABILITACIÓN DE LA VIA A SANTA ISABEL K0+00 A K0+500 Y  DE LA VIA LA 40 PALMAS VERDE DEL K0+00 AL K1+700 DEL MUNICIPIO DE SAN ANDRÉS SOTAVENTO, DEPARTAMENTO DE CÓRDOBA</v>
          </cell>
          <cell r="M5013">
            <v>100</v>
          </cell>
          <cell r="N5013">
            <v>54.69</v>
          </cell>
          <cell r="O5013" t="str">
            <v>TERMINADO</v>
          </cell>
        </row>
        <row r="5014">
          <cell r="K5014">
            <v>2014236700001</v>
          </cell>
          <cell r="L5014" t="str">
            <v>CONSTRUCCIÓN PAVIMENTO EN CONCRETO RÍGO DE LA CALLE TRANSVERSAL 10A QUE VA DE LA CALLE 10 SAN ANDRÉS  AL BARRIO EL CONCEJO, DEL MUNICIPIO DE SAN ANDRÉS SOTAVENTO, CÓRDOBA, CARIBE</v>
          </cell>
          <cell r="M5014">
            <v>0</v>
          </cell>
          <cell r="N5014">
            <v>125.58</v>
          </cell>
          <cell r="O5014" t="str">
            <v>CONTRATADO EN EJECUCIÓN</v>
          </cell>
        </row>
        <row r="5015">
          <cell r="K5015">
            <v>2014236700002</v>
          </cell>
          <cell r="L5015" t="str">
            <v>CONSTRUCCIÓN DE 23 UNIDADES SANITARIAS PARA FAMILIAS AFRODESCENDIENTES.(09)EN EL MAMON,(7) EN ROMA (7) EN CRUZ DEL GUAYABO ZONA RURAL MUNICIPIO DE SAN ANDRÉS SOTAVENTO, CÓRDOBA</v>
          </cell>
          <cell r="M5015">
            <v>100</v>
          </cell>
          <cell r="N5015">
            <v>99.87</v>
          </cell>
          <cell r="O5015" t="str">
            <v>TERMINADO</v>
          </cell>
        </row>
        <row r="5016">
          <cell r="K5016">
            <v>2014236700003</v>
          </cell>
          <cell r="L5016" t="str">
            <v>CONSTRUCCIÓN 21 UNIDADES SANITARIAS BASICAS EN EL MAMÓN, VILLA ROSITA, LOS CORREA, SAN GREGORIO, PLAZA BONITA Y EL BRILLANTE SAN ANDRÉS SOTAVENTO, CÓRDOBA, CARIBE</v>
          </cell>
          <cell r="M5016">
            <v>100</v>
          </cell>
          <cell r="N5016">
            <v>99.9</v>
          </cell>
          <cell r="O5016" t="str">
            <v>TERMINADO</v>
          </cell>
        </row>
        <row r="5017">
          <cell r="K5017">
            <v>2015236700001</v>
          </cell>
          <cell r="L5017" t="str">
            <v>REHABILITACIÓN VIA CRUZ DEL GUAYAVO-MALA NOCHE DEL 0 AL 3+500 Y CONST DE CUNETAS CRUZ DEL GUAYABO-SANTA FE  K 0 AL KM 2+500 ZONA RURAL SAN ANDRÉS SOTAVENTO, CÓRDOBA, CARIBE</v>
          </cell>
          <cell r="M5017">
            <v>0</v>
          </cell>
          <cell r="N5017">
            <v>99.94</v>
          </cell>
          <cell r="O5017" t="str">
            <v>CONTRATADO EN EJECUCIÓN</v>
          </cell>
        </row>
        <row r="5018">
          <cell r="K5018">
            <v>2015236700002</v>
          </cell>
          <cell r="L5018" t="str">
            <v>CONSTRUCCIÓN DE LA PAVIMENTACIÓN DE LA CALLE DEL COMERCIO ENTRE LA INTERSECCIÓN VIA NACIONAL 78 CHINU - LORICA HASTA CARRERA 10 SAN ANDRÉS SOTAVENTO, CÓRDOBA, CARIBE</v>
          </cell>
          <cell r="M5018">
            <v>0</v>
          </cell>
          <cell r="N5018">
            <v>99.98</v>
          </cell>
          <cell r="O5018" t="str">
            <v>CONTRATADO EN EJECUCIÓN</v>
          </cell>
        </row>
        <row r="5019">
          <cell r="K5019">
            <v>2015236700003</v>
          </cell>
          <cell r="L5019" t="str">
            <v>CONSTRUCCIÓN DE PAVIMENTO EN CONCRETO RÍGIDO DE LA CARRERA 8, VÍA QUE CONDUCE AL CORREGIMIENTO LOS CARRETOS, ZONA URBANA DEL MUNICIPIO DE SAN ANDRÉS DE SOTAVENTO, DEPARTAMENTO DE CÓRDOBA</v>
          </cell>
          <cell r="M5019">
            <v>0</v>
          </cell>
          <cell r="N5019">
            <v>0</v>
          </cell>
          <cell r="O5019" t="str">
            <v>CONTRATADO EN EJECUCIÓN</v>
          </cell>
        </row>
        <row r="5020">
          <cell r="K5020">
            <v>2012236720001</v>
          </cell>
          <cell r="L5020" t="str">
            <v>CONSTRUCCIÓN DE PAVIMENTO EN CONCRETO RIGIDO EN EL CGTO DEL PORVENIR DESDE LA  CRA 5 HASTA LA CR 6 ENTRE CL 1 Y 2 Y DESDE LA CR 9 HASTA LA CR 14 ENTRE CL 1 Y 2, EN EL  MUNICIPIO DE SAN ANTERO, DEPARTAMENTO DE CÓRDOBA</v>
          </cell>
          <cell r="M5020">
            <v>100</v>
          </cell>
          <cell r="N5020">
            <v>99.77</v>
          </cell>
          <cell r="O5020" t="str">
            <v>CERRADO</v>
          </cell>
        </row>
        <row r="5021">
          <cell r="K5021">
            <v>2012236720002</v>
          </cell>
          <cell r="L5021" t="str">
            <v>DEMARCACIÓN Y SEÑALIZACIÓN DE LAS PRINCIPALES VIAS DE CIRCULACION EN LA ZONA URBANA DEL MUNICIPIO DE SAN ANTERO, DEPARTAMENTO DE CÓRDOBA</v>
          </cell>
          <cell r="M5021">
            <v>100</v>
          </cell>
          <cell r="N5021">
            <v>99.8</v>
          </cell>
          <cell r="O5021" t="str">
            <v>CERRADO</v>
          </cell>
        </row>
        <row r="5022">
          <cell r="K5022">
            <v>2012236720003</v>
          </cell>
          <cell r="L5022" t="str">
            <v>RECUPERACIÓN Y OPTIMIZACIÓN DEL SISTEMA DE ACUEDUCTO DEL CGTO DE SANTA  ROSA DEL BÁLSAMO, ZONA RURAL DEL MUNICIPIO DE SAN ANTERO, DEPARTAMENTO DE CÓRDOBA</v>
          </cell>
          <cell r="M5022">
            <v>100</v>
          </cell>
          <cell r="N5022">
            <v>100</v>
          </cell>
          <cell r="O5022" t="str">
            <v>CERRADO</v>
          </cell>
        </row>
        <row r="5023">
          <cell r="K5023">
            <v>2013236720001</v>
          </cell>
          <cell r="L5023" t="str">
            <v>DESARROLLO DEL PROGRAMA DE ALIMENTACIÓN ESCOLAR EN LAS DIFERENTES INSTITUCIONES EDUCATIVAS DEL MUNICIPIO DE SAN ANTERO</v>
          </cell>
          <cell r="M5023">
            <v>100</v>
          </cell>
          <cell r="N5023">
            <v>73.33</v>
          </cell>
          <cell r="O5023" t="str">
            <v>TERMINADO</v>
          </cell>
        </row>
        <row r="5024">
          <cell r="K5024">
            <v>2013236720002</v>
          </cell>
          <cell r="L5024" t="str">
            <v>SERVICIO DE TRANSPORTE ESCOLAR A LOS ESTUDIANTES DE LAS DIFERENTES INSTITUCIONES EDUCATIVAS DEL MUNICIPIO DE SAN ANTERO</v>
          </cell>
          <cell r="M5024">
            <v>100</v>
          </cell>
          <cell r="N5024">
            <v>80.459999999999994</v>
          </cell>
          <cell r="O5024" t="str">
            <v>TERMINADO</v>
          </cell>
        </row>
        <row r="5025">
          <cell r="K5025">
            <v>2013236720003</v>
          </cell>
          <cell r="L5025" t="str">
            <v>ESTUDIOS PARA LA REHABILITACIÓN Y ADECUACIÓN INTEGRAL DEL MERCADO PÚBLICO DEL MUNICIPIO DE SAN ANTERO - DEPARTAMENTO DE CÓRDOBA.</v>
          </cell>
          <cell r="M5025">
            <v>100</v>
          </cell>
          <cell r="N5025">
            <v>100</v>
          </cell>
          <cell r="O5025" t="str">
            <v>CERRADO</v>
          </cell>
        </row>
        <row r="5026">
          <cell r="K5026">
            <v>2013236720004</v>
          </cell>
          <cell r="L5026" t="str">
            <v>CONSTRUCCIÓN DE PAVIMENTO EN CONCRETO RÍGIDO DE VÍAS URBANAS Y RURALES ESTRATÉGICAS DENTRO DEL CORREDOR TURÍSTICO DEL MUNICIPIO DE SAN ANTERO, DEPARTAMENTO DE CÓRDOBA.</v>
          </cell>
          <cell r="M5026">
            <v>100</v>
          </cell>
          <cell r="N5026">
            <v>97.47</v>
          </cell>
          <cell r="O5026" t="str">
            <v>TERMINADO</v>
          </cell>
        </row>
        <row r="5027">
          <cell r="K5027">
            <v>2013236720005</v>
          </cell>
          <cell r="L5027" t="str">
            <v>IDENTIFICACIÓN ,CARACTERIZACIÓN Y FOCALIZACIÓN DE LA POBLACIÓN AFROCOLOMBIANA, RAIZAL Y PALENQUERA DEL MUNICIPIO DE SAN ANTERO, CÓRDOBA, CARIBE</v>
          </cell>
          <cell r="M5027">
            <v>100</v>
          </cell>
          <cell r="N5027">
            <v>90.69</v>
          </cell>
          <cell r="O5027" t="str">
            <v>CERRADO</v>
          </cell>
        </row>
        <row r="5028">
          <cell r="K5028">
            <v>2013236720006</v>
          </cell>
          <cell r="L5028" t="str">
            <v>CONSTRUCCIÓN DE UNIDADES BÁSICAS SANITARIAS DE ALCANTARILLADO ALTERNO EN LA ZONA RURAL Y URBANA DEL MUNICIPIO DE SAN ANTERO, DEPARTAMENTO DE CÓRDOBA</v>
          </cell>
          <cell r="M5028">
            <v>100</v>
          </cell>
          <cell r="N5028">
            <v>99.98</v>
          </cell>
          <cell r="O5028" t="str">
            <v>CERRADO</v>
          </cell>
        </row>
        <row r="5029">
          <cell r="K5029">
            <v>2013236720007</v>
          </cell>
          <cell r="L5029" t="str">
            <v>CONSTRUCCIÓN E INSTALACIÓN DE PARQUE RECREATIVO INFANTIL Y ADECUACIÓN DE OBRAS VARIAS, PARA EL MEJORAMIENTO DE LA INFRAESTRUCTURA EN LA INSTITUCIÓN  EDUCATIVA JOSÉ A. GALÁN DEL MUNICIPIO DE SAN ANTERO, DEPARTAMENTO DE CÓRDOBA</v>
          </cell>
          <cell r="M5029">
            <v>100</v>
          </cell>
          <cell r="N5029">
            <v>99.98</v>
          </cell>
          <cell r="O5029" t="str">
            <v>CERRADO</v>
          </cell>
        </row>
        <row r="5030">
          <cell r="K5030">
            <v>2013236720008</v>
          </cell>
          <cell r="L5030" t="str">
            <v>CONSTRUCCIÓN Y ADECUACIÓN DE OBRAS CIVILES EN LA INSTITUCIÓN EDUCATIVA JULIO CESAR MIRANDA, SEDE SAGRADO CORAZÓN DE JESÚS DEL MUNICIPIO DE SAN ANTERO, DEPARTAMENTO DE CÓRDOBA</v>
          </cell>
          <cell r="M5030">
            <v>100</v>
          </cell>
          <cell r="N5030">
            <v>100</v>
          </cell>
          <cell r="O5030" t="str">
            <v>CERRADO</v>
          </cell>
        </row>
        <row r="5031">
          <cell r="K5031">
            <v>2014236720001</v>
          </cell>
          <cell r="L5031" t="str">
            <v>INSTALACIÓN DE REDES ELÉCTRICAS EN LOS BARRIOS VILLA ROMA Y VILLA ESTRELLA, ZONA URBANA DEL MUNICIPIO DE SAN ANTERO, DEPARTAMENTO DE CÓRDOBA</v>
          </cell>
          <cell r="M5031">
            <v>100</v>
          </cell>
          <cell r="N5031">
            <v>99.95</v>
          </cell>
          <cell r="O5031" t="str">
            <v>PARA CIERRE</v>
          </cell>
        </row>
        <row r="5032">
          <cell r="K5032">
            <v>2014236720002</v>
          </cell>
          <cell r="L5032" t="str">
            <v>DESARROLLO DEL PROGRAMA DE BILINGUISMO EN LAS DIFERENTES INSTITUCIONES EDUCATIVAS DEL MUNICIPIO DE SAN ANTERO, DEPARTAMENTO DE CÓRDOBA</v>
          </cell>
          <cell r="M5032">
            <v>100</v>
          </cell>
          <cell r="N5032">
            <v>100</v>
          </cell>
          <cell r="O5032" t="str">
            <v>CERRADO</v>
          </cell>
        </row>
        <row r="5033">
          <cell r="K5033">
            <v>2014236720003</v>
          </cell>
          <cell r="L5033" t="str">
            <v>REHABILITACIÓN DE VÍAS EN LOS CENTROS POBLADOS SAN MARTÍN Nº 1 Y URBANIZACIÓN BIJAO DEL MUNICIPIO DE SAN ANTERO, DEPARTAMENTO DE CÓRDOBA</v>
          </cell>
          <cell r="M5033">
            <v>84.5</v>
          </cell>
          <cell r="N5033">
            <v>105.35</v>
          </cell>
          <cell r="O5033" t="str">
            <v>CONTRATADO EN EJECUCIÓN</v>
          </cell>
        </row>
        <row r="5034">
          <cell r="K5034">
            <v>2014236720004</v>
          </cell>
          <cell r="L5034" t="str">
            <v>CONSTRUCCIÓN DE LABORATORIOS DE FÍSICA, QUÍMICA Y BIOLOGÍA Y DOTACIÓN DE MOBILIARIOS, JUEGOS DIDÁCTICOS, EQUIPOS E IMPLEMENTOS DEPORTIVOS PARA LA INSTITUCIÓN EDUCATIVA TOMÁS SANTOS DEL MUNICIPIO DE SAN ANTERO, CÓRDOBA</v>
          </cell>
          <cell r="M5034">
            <v>100</v>
          </cell>
          <cell r="N5034">
            <v>99.82</v>
          </cell>
          <cell r="O5034" t="str">
            <v>CERRADO</v>
          </cell>
        </row>
        <row r="5035">
          <cell r="K5035">
            <v>2014236720005</v>
          </cell>
          <cell r="L5035" t="str">
            <v>CONSTRUCCIÓN DEL PARQUE CENTRAL SIMÓN BOLIVAR ENTRE CALLES 11 Y 12 DE LA ZONA URBANA DEL MUNICIPIO DE SAN ANTERO, DEPARTAMENTO DE CÓRDOBA</v>
          </cell>
          <cell r="M5035">
            <v>0</v>
          </cell>
          <cell r="N5035">
            <v>81.8</v>
          </cell>
          <cell r="O5035" t="str">
            <v>CONTRATADO EN EJECUCIÓN</v>
          </cell>
        </row>
        <row r="5036">
          <cell r="K5036">
            <v>2014236720006</v>
          </cell>
          <cell r="L5036" t="str">
            <v>CONSTRUCCIÓN DE PAVIMENTO EN CONCRETO RÍGIDO EN EL BARRIO CERVELLA EN LA CRA 18 DESDE EL BOX COULVERT A VIA TRONCAL LORICA - COVEÑAS DEL MUNICIPIO DE SAN ANTERO, DEPARTAMENTO DE CÓRDOBA</v>
          </cell>
          <cell r="M5036">
            <v>100</v>
          </cell>
          <cell r="N5036">
            <v>99.88</v>
          </cell>
          <cell r="O5036" t="str">
            <v>CERRADO</v>
          </cell>
        </row>
        <row r="5037">
          <cell r="K5037">
            <v>2014236720007</v>
          </cell>
          <cell r="L5037" t="str">
            <v>CONSTRUCCIÓN PAVIMENTO HIDRÁULICO EN VIA DE ACCESO Y OBRAS DE PROTECCIÓN AL CENTRO DE INTEGRACIÓN CIUDADANA (C.I.C) EN EL MUNICIPIO DE SAN ANTERO, DEPARTAMENTO DE CÓRDOBA</v>
          </cell>
          <cell r="M5037">
            <v>100</v>
          </cell>
          <cell r="N5037">
            <v>99.95</v>
          </cell>
          <cell r="O5037" t="str">
            <v>CERRADO</v>
          </cell>
        </row>
        <row r="5038">
          <cell r="K5038">
            <v>2014236720008</v>
          </cell>
          <cell r="L5038" t="str">
            <v>INSTALACIÓN Y OPTIMIZACIÓN DE REDES ELÉCTRICAS EN EL BARRIO NUEVA ESPERANZA, CORREGIMIENTO DE EL PORVENIR, ZONA RURAL, MUNICIPIO DE SAN ANTERO, DEPARTAMENTO DE CÓRDOBA</v>
          </cell>
          <cell r="M5038">
            <v>87.78</v>
          </cell>
          <cell r="N5038">
            <v>3.99</v>
          </cell>
          <cell r="O5038" t="str">
            <v>CONTRATADO EN EJECUCIÓN</v>
          </cell>
        </row>
        <row r="5039">
          <cell r="K5039">
            <v>2014236720009</v>
          </cell>
          <cell r="L5039" t="str">
            <v>CONSTRUCCIÓN DEL NUEVO CENTRO JUVENIL EN EL MUNICIPIO DE SAN ANTERO, DEPARTAMENTO DE CÓRDOBA</v>
          </cell>
          <cell r="M5039">
            <v>0</v>
          </cell>
          <cell r="N5039">
            <v>90.02</v>
          </cell>
          <cell r="O5039" t="str">
            <v>CONTRATADO EN EJECUCIÓN</v>
          </cell>
        </row>
        <row r="5040">
          <cell r="K5040">
            <v>2014236720010</v>
          </cell>
          <cell r="L5040" t="str">
            <v>CONSTRUCCIÓN DE OBRAS CIVILES PARA EL DIRECCIONAMIENTO DE LAS AGUAS LLUVIAS EN EL BARRIO MIRAMAR DEL MUNICIPIO DE SAN ANTERO, DEPARTAMENTO DE CÓRDOBA</v>
          </cell>
          <cell r="M5040">
            <v>100</v>
          </cell>
          <cell r="N5040">
            <v>100</v>
          </cell>
          <cell r="O5040" t="str">
            <v>CERRADO</v>
          </cell>
        </row>
        <row r="5041">
          <cell r="K5041">
            <v>2014236720011</v>
          </cell>
          <cell r="L5041" t="str">
            <v>CONSTRUCCIÓN DE PARQUE POLIDEPORTIVO EN EL CORREGIMIENTO DE CERRO PETRONA, MUNICIPIO DE SAN ANTERO, DEPARTAMENTO DE CÓRDOBA</v>
          </cell>
          <cell r="M5041">
            <v>86</v>
          </cell>
          <cell r="N5041">
            <v>93.75</v>
          </cell>
          <cell r="O5041" t="str">
            <v>CONTRATADO EN EJECUCIÓN</v>
          </cell>
        </row>
        <row r="5042">
          <cell r="K5042">
            <v>2014236720014</v>
          </cell>
          <cell r="L5042" t="str">
            <v>SERVICIO DE TRANSPORTE ESCOLAR A LOS ESTUDIANTES DE LAS DIFERENTES INSTITUCIONES EDUCATIVAS DEL MUNICIPIO DE SAN ANTERO, DEPARTAMENTO DE CÓRDOBA</v>
          </cell>
          <cell r="M5042">
            <v>55</v>
          </cell>
          <cell r="N5042">
            <v>74.709999999999994</v>
          </cell>
          <cell r="O5042" t="str">
            <v>CONTRATADO EN EJECUCIÓN</v>
          </cell>
        </row>
        <row r="5043">
          <cell r="K5043">
            <v>2015236720001</v>
          </cell>
          <cell r="L5043" t="str">
            <v>DESARROLLO DEL PROGRAMA DE ALIMENTACIÓN ESCOLAR EN LAS DIFERENTES INSTITUCIONES EDUCATIVAS DE LA ZONA URBANA DEL MUNICIPIO DE SAN ANTERO, DEPARTAMENTO DE CÓRDOBA</v>
          </cell>
          <cell r="M5043">
            <v>85.9</v>
          </cell>
          <cell r="N5043">
            <v>73.260000000000005</v>
          </cell>
          <cell r="O5043" t="str">
            <v>CONTRATADO EN EJECUCIÓN</v>
          </cell>
        </row>
        <row r="5044">
          <cell r="K5044">
            <v>2015236720002</v>
          </cell>
          <cell r="L5044" t="str">
            <v>CONSTRUCCIÓN DE UN PARQUE Y POLIDEPORTIVO PARA EL CORREGIMIENTO DE SANTA ROSA, UBICADO EN EL MUNICIPIO DE SAN ANTERO, DEPARTAMENTO DE CÓRDOBA</v>
          </cell>
          <cell r="M5044">
            <v>54</v>
          </cell>
          <cell r="N5044">
            <v>83.34</v>
          </cell>
          <cell r="O5044" t="str">
            <v>CONTRATADO EN EJECUCIÓN</v>
          </cell>
        </row>
        <row r="5045">
          <cell r="K5045">
            <v>2015236720003</v>
          </cell>
          <cell r="L5045" t="str">
            <v>CONSTRUCCIÓN DE REDES ELÉCTRICAS DE MEDIA Y BAJA TENSIÓN EN LA VEREDA SANTA RITA, VÍA A LA MONTAÑA EN EL MUNICIPIO DE SAN ANTERO, DEPARTAMENTO DE CÓRDOBA</v>
          </cell>
          <cell r="M5045">
            <v>100</v>
          </cell>
          <cell r="N5045">
            <v>90</v>
          </cell>
          <cell r="O5045" t="str">
            <v>TERMINADO</v>
          </cell>
        </row>
        <row r="5046">
          <cell r="K5046">
            <v>2015236720004</v>
          </cell>
          <cell r="L5046" t="str">
            <v>CONSTRUCCIÓN DE LA PRIMERA FASE QUE INCLUYE: BLOQUE 12 AULAS Y UNIDAD SANITARIA EN LA INSTITUCIÓN EDUCATIVA SANTA ROSA, MUNICIPIO DE SAN ANTERO, DEPARTAMENTO DE CÓRDOBA</v>
          </cell>
          <cell r="M5046">
            <v>12.55</v>
          </cell>
          <cell r="N5046">
            <v>50</v>
          </cell>
          <cell r="O5046" t="str">
            <v>CONTRATADO EN EJECUCIÓN</v>
          </cell>
        </row>
        <row r="5047">
          <cell r="K5047">
            <v>2015236720006</v>
          </cell>
          <cell r="L5047" t="str">
            <v>FORTALECIMIENTO DE LA POLÍTICA DE SALUD SEXUAL Y REPRODUCTIVA EN EL COMPONENTE MATERNIDAD SEGURA PARA DISMINUIR LAS CAUSAS DE MORTALIDAD MATERNA EN LA POBLACIÓN GESTANTE DEL MUNICIPIO DE SAN ANTERO, DEPARTAMENTO DE CÓRDOBA</v>
          </cell>
          <cell r="M5047">
            <v>100</v>
          </cell>
          <cell r="N5047">
            <v>99.99</v>
          </cell>
          <cell r="O5047" t="str">
            <v>TERMINADO</v>
          </cell>
        </row>
        <row r="5048">
          <cell r="K5048">
            <v>2015236720007</v>
          </cell>
          <cell r="L5048" t="str">
            <v>REHABILITACIÓN DE VIAS EN LAS URBANIZACIONES MIRIAM PARDO, PETARE 2, VILLA ROMA, NUEVA ESPERANZA Y BERNARDO ESCOBAR DEL MUNICIPIO DE SAN ANTERO, DEPARTAMENTO DE CÓRDOBA</v>
          </cell>
          <cell r="M5048">
            <v>35.28</v>
          </cell>
          <cell r="N5048">
            <v>70.459999999999994</v>
          </cell>
          <cell r="O5048" t="str">
            <v>CONTRATADO EN EJECUCIÓN</v>
          </cell>
        </row>
        <row r="5049">
          <cell r="K5049">
            <v>2015236720008</v>
          </cell>
          <cell r="L5049" t="str">
            <v>CONSTRUCCIÓN DE REDES ELÉCTRICAS PARA EL ALUMBRADO PÚBLICO AL LADO DE LA VIA SAN ANTERO - COVEÑAS A LA ALTURA DE LOS BARRIOS SAN MARTIN Y MIRIAM PARDO DEL MUNICIPIO DE SAN ANTERO, DEPARTAMENTO DE CÓRDOBA</v>
          </cell>
          <cell r="M5049">
            <v>0</v>
          </cell>
          <cell r="N5049">
            <v>45.87</v>
          </cell>
          <cell r="O5049" t="str">
            <v>CONTRATADO EN EJECUCIÓN</v>
          </cell>
        </row>
        <row r="5050">
          <cell r="K5050">
            <v>2015236720009</v>
          </cell>
          <cell r="L5050" t="str">
            <v>CONSTRUCCIÓN DE VIVIENDAS RURAL DISPERSAS PARA LA POBLACIÓN AFRODESCENDIENTE DE LA ORGANIZACIÓN ÉTNICA AGUSTIN PAYARES EN EL MUNICIPIO DE SAN ANTERO, DEPARTAMENTO DE CÓRDOBA</v>
          </cell>
          <cell r="M5050">
            <v>0</v>
          </cell>
          <cell r="N5050">
            <v>42.87</v>
          </cell>
          <cell r="O5050" t="str">
            <v>CONTRATADO EN EJECUCIÓN</v>
          </cell>
        </row>
        <row r="5051">
          <cell r="K5051">
            <v>2015236720010</v>
          </cell>
          <cell r="L5051" t="str">
            <v>CONSTRUCCIÓN DE PAVIMENTO EN CONCRETO RÍGIDO DE VÍAS URBANAS  DEL MUNICIPIO DE SAN ANTERO DEPARTAMENTO DE CÓRDOBA</v>
          </cell>
          <cell r="M5051">
            <v>0</v>
          </cell>
          <cell r="N5051">
            <v>45.87</v>
          </cell>
          <cell r="O5051" t="str">
            <v>CONTRATADO EN EJECUCIÓN</v>
          </cell>
        </row>
        <row r="5052">
          <cell r="K5052">
            <v>2015236720011</v>
          </cell>
          <cell r="L5052" t="str">
            <v>DOTACIÓN DE PUPITRES UNIPERSONALES A LAS INSTITUCIONES EDUCATIVAS OFICIALES JOSÉ A. GALÁN, JULIO C. MIRANDA Y NUESTRA SEÑORA DEL ROSARIO DEL MUNICIPIO DE SAN ANTERO, DEPARTAMENTO DE CÓRDOBA</v>
          </cell>
          <cell r="M5052">
            <v>100</v>
          </cell>
          <cell r="N5052">
            <v>100</v>
          </cell>
          <cell r="O5052" t="str">
            <v>CERRADO</v>
          </cell>
        </row>
        <row r="5053">
          <cell r="K5053">
            <v>2015236720013</v>
          </cell>
          <cell r="L5053" t="str">
            <v>MEJORAMIENTO Y MANTENIMIENTO DE LAS VIAS SANTA CATALINA - AMAYA - CISPATÁ, SANTA CRUZ - BAJO GRANDE DEL MUNICIPIO DE SAN ANTERO, DEPARTAMENTO DE CÓRDOBA</v>
          </cell>
          <cell r="M5053">
            <v>100</v>
          </cell>
          <cell r="N5053">
            <v>99.99</v>
          </cell>
          <cell r="O5053" t="str">
            <v>CERRADO</v>
          </cell>
        </row>
        <row r="5054">
          <cell r="K5054">
            <v>2015236720015</v>
          </cell>
          <cell r="L5054" t="str">
            <v>FORTALECIMIENTO DE LA POLÍTICA DE SALUD SEXUAL Y REPRODUCTIVA EN EL COMPONENTE DE ADOLESCENTES PARA DISMINUIR EL COMPORTAMIENTO DE RIESGOS DE EMBARAZO EN ESTA POBLACIÓN DEL MUNICIPIO DE SAN ANTERO, DEPARTAMENTO DE CÓRDOBA</v>
          </cell>
          <cell r="M5054">
            <v>100</v>
          </cell>
          <cell r="N5054">
            <v>100</v>
          </cell>
          <cell r="O5054" t="str">
            <v>TERMINADO</v>
          </cell>
        </row>
        <row r="5055">
          <cell r="K5055">
            <v>2015236720017</v>
          </cell>
          <cell r="L5055" t="str">
            <v>CONSTRUCCIÓN DE OBRAS CIVILES PARA EL MEJORAMIENTO DE LA VIA SANTA ROSA - SAN ANTERO EN TRAMOS ESPECÍFICOS EN MATERIAL DE AFIRMADO Y CUNETAS DEL MUNICIPIO DE SAN ANTERO, DEPARTAMENTO DE CÓRDOBA</v>
          </cell>
          <cell r="M5055">
            <v>100</v>
          </cell>
          <cell r="N5055">
            <v>96.59</v>
          </cell>
          <cell r="O5055" t="str">
            <v>TERMINADO</v>
          </cell>
        </row>
        <row r="5056">
          <cell r="K5056">
            <v>2015236720018</v>
          </cell>
          <cell r="L5056" t="str">
            <v>APOYO A LA GESTIÓN EN SALUD PÚBLICA PARA FORTALECER LA POLÍTICA DE SALUD MENTAL PARA MINIMIZAR EL CONSUMO DE SUSTANCIAS PSICOACTIVAS EN EL MUNICIPIO DE SAN ANTERO, DEPARTAMENTO DE CÓRDOBA</v>
          </cell>
          <cell r="M5056">
            <v>100</v>
          </cell>
          <cell r="N5056">
            <v>100</v>
          </cell>
          <cell r="O5056" t="str">
            <v>TERMINADO</v>
          </cell>
        </row>
        <row r="5057">
          <cell r="K5057">
            <v>2013236750013</v>
          </cell>
          <cell r="L5057" t="str">
            <v>ESTUDIOS DE PREINVERSIÓN PARA EL DISEÑO DE UN CORREDOR VIAL QUE PERMITA LA INTEGRACIÓN DEL GOLFO DE MORROSQUILLO CON ELGOLFO DE URABÁ EN EL DEPARTAMENTO DE CÓRDOBA</v>
          </cell>
          <cell r="M5057">
            <v>100</v>
          </cell>
          <cell r="N5057">
            <v>95.26</v>
          </cell>
          <cell r="O5057" t="str">
            <v>TERMINADO</v>
          </cell>
        </row>
        <row r="5058">
          <cell r="K5058">
            <v>2012236750002</v>
          </cell>
          <cell r="L5058" t="str">
            <v>AMPLIACIÓN DE LA COBERTURA DEL SERVICIO DE ALUMBRADO PUBLICO EN EL CASCO URBANO Y ZONA RURAL DEL MUNICIPIO SAN BERNARDO DEL VIENTO, CÓRDOBA, CARIBE</v>
          </cell>
          <cell r="M5058">
            <v>100</v>
          </cell>
          <cell r="N5058">
            <v>99.83</v>
          </cell>
          <cell r="O5058" t="str">
            <v>TERMINADO</v>
          </cell>
        </row>
        <row r="5059">
          <cell r="K5059">
            <v>2013236750002</v>
          </cell>
          <cell r="L5059" t="str">
            <v>DISEÑO DE UN PROGRAMA CON SOPORTE CIENTIFICO Y TECNOLOGICO PARA EL DESARROLLO DE ESTRATEGIAS INNOVADORAS QUE IMPULSEN EL TURIS MO SOSTENIBLE EN EL MUNICIPIO DE SAN BERNARDO DEL VIENTO PARA IMPLEMENTAR EL DOCUMENTO DNP</v>
          </cell>
          <cell r="M5059">
            <v>100</v>
          </cell>
          <cell r="N5059">
            <v>99.92</v>
          </cell>
          <cell r="O5059" t="str">
            <v>TERMINADO</v>
          </cell>
        </row>
        <row r="5060">
          <cell r="K5060">
            <v>2013236750003</v>
          </cell>
          <cell r="L5060" t="str">
            <v>REHABILITACIÓN Y ADECUACION DE DE VIAS TERCIARIAS (4,5) EN LOS CORREGIMIENTOS DE CHIQUILITO,SALVADOR,SANRAFAEL DE GALAN DEL MUNICIPIO SAN BERNARDO DEL VIENTO, CÓRDOBA, CARIBE</v>
          </cell>
          <cell r="M5060">
            <v>100</v>
          </cell>
          <cell r="N5060">
            <v>38.54</v>
          </cell>
          <cell r="O5060" t="str">
            <v>TERMINADO</v>
          </cell>
        </row>
        <row r="5061">
          <cell r="K5061">
            <v>2013236750004</v>
          </cell>
          <cell r="L5061" t="str">
            <v>CONSTRUCCIÓN DE OBRAS DE URBANISMOS EN EL CORREGIMIENTO DE TREMENTINO SECTOR RURAL DEL MUNICIPIO DE SAN BERNARDO DEL VIENTO,CORDOBA,CARIBE</v>
          </cell>
          <cell r="M5061">
            <v>100</v>
          </cell>
          <cell r="N5061">
            <v>53.05</v>
          </cell>
          <cell r="O5061" t="str">
            <v>TERMINADO</v>
          </cell>
        </row>
        <row r="5062">
          <cell r="K5062">
            <v>2013236750005</v>
          </cell>
          <cell r="L5062" t="str">
            <v>CONSTRUCCIÓN DE PARQUE EN EL CORREGIMIENTO DE TREMENTINO SAN BERNARDO DEL VIENTO, CÓRDOBA, CARIBE</v>
          </cell>
          <cell r="M5062">
            <v>100</v>
          </cell>
          <cell r="N5062">
            <v>102.05</v>
          </cell>
          <cell r="O5062" t="str">
            <v>TERMINADO</v>
          </cell>
        </row>
        <row r="5063">
          <cell r="K5063">
            <v>2013236750006</v>
          </cell>
          <cell r="L5063" t="str">
            <v>CONSTRUCCIÓN Y OPTIMIZACION DE ACUEDUCTO Y ALCANTARILLADO EN EL CORREGIMIENTO DE TREMENTINO MUNICIPIO DE SAN BERNARDO DEL VIENTO, CÓRDOBA, CARIBE</v>
          </cell>
          <cell r="M5063">
            <v>100</v>
          </cell>
          <cell r="N5063">
            <v>148.13</v>
          </cell>
          <cell r="O5063" t="str">
            <v>TERMINADO</v>
          </cell>
        </row>
        <row r="5064">
          <cell r="K5064">
            <v>2013236750007</v>
          </cell>
          <cell r="L5064" t="str">
            <v>REHABILITACIÓN Y ADECUACION DE VIAS TERCIARIAS (5937,47 METROS) EN LAS VEREDAS DE MAR MUERTO, PUNTA PIEDRA, Y SAN RAFAEL DEL CASTILLO EN EL MUNICIPIO DE SAN BERNARDO DEL VIENTO, CÓRDOBA, CARIBE</v>
          </cell>
          <cell r="M5064">
            <v>100</v>
          </cell>
          <cell r="N5064">
            <v>99.96</v>
          </cell>
          <cell r="O5064" t="str">
            <v>TERMINADO</v>
          </cell>
        </row>
        <row r="5065">
          <cell r="K5065">
            <v>2013236750009</v>
          </cell>
          <cell r="L5065" t="str">
            <v>CONSTRUCCIÓN DE DOS (2) PARQUES EN EL CORREGIMIENTO DE CHIQUI Y UNO (1) EN EL CORREGIMIENTO DE JOSE MANUEL DE ALTAMIRA UBICADO EN SAN BERNARDO DEL VIENTO, CÓRDOBA, CARIBE</v>
          </cell>
          <cell r="M5065">
            <v>100</v>
          </cell>
          <cell r="N5065">
            <v>100</v>
          </cell>
          <cell r="O5065" t="str">
            <v>TERMINADO</v>
          </cell>
        </row>
        <row r="5066">
          <cell r="K5066">
            <v>2013236750010</v>
          </cell>
          <cell r="L5066" t="str">
            <v>CONSTRUCCIÓN EN CONCRETO RIGIDO DE LA CALLE 17 UBICADA EN LOS BARRIOS JORGE ELIECER GAITAN Y GUAYABAL EN EL CASCO URBNO SAN BERNARDO DEL VIENTO, CÓRDOBA, CARIBE</v>
          </cell>
          <cell r="M5066">
            <v>100</v>
          </cell>
          <cell r="N5066">
            <v>99.99</v>
          </cell>
          <cell r="O5066" t="str">
            <v>TERMINADO</v>
          </cell>
        </row>
        <row r="5067">
          <cell r="K5067">
            <v>2013236750012</v>
          </cell>
          <cell r="L5067" t="str">
            <v>CONSTRUCCIÓN DE (13) TRECE VOX COULVERT DE 2X2X4,5 Y TRES (3) ALCANTARILLAS EN CONCRETO DE 600MM EN LA VIA SICARA LIMON - CAÑO GRANDE SAN BERNARDO DEL VIENTO, CÓRDOBA, CARIBE</v>
          </cell>
          <cell r="M5067">
            <v>100</v>
          </cell>
          <cell r="N5067">
            <v>99.95</v>
          </cell>
          <cell r="O5067" t="str">
            <v>TERMINADO</v>
          </cell>
        </row>
        <row r="5068">
          <cell r="K5068">
            <v>2013236750015</v>
          </cell>
          <cell r="L5068" t="str">
            <v>CONSTRUCCIÓN DE CANCHA DE SOFTBOL, PRIMERA ETAPA EN EL MUNICIPIO DE SAN BERNARDO DEL VIENTO, CÓRDOBA, CARIBE</v>
          </cell>
          <cell r="M5068">
            <v>100</v>
          </cell>
          <cell r="N5068">
            <v>99.48</v>
          </cell>
          <cell r="O5068" t="str">
            <v>TERMINADO</v>
          </cell>
        </row>
        <row r="5069">
          <cell r="K5069">
            <v>2013236750016</v>
          </cell>
          <cell r="L5069" t="str">
            <v>REHABILITACIÓN Y ADECUACION DE LA VIA EL CASTILLO CORREGIMIENTO DEL MUNICIPIO DE SAN BERNARDO DEL VIENTO SAN BERNARDO DEL VIENTO, CÓRDOBA, CARIBE</v>
          </cell>
          <cell r="M5069">
            <v>100</v>
          </cell>
          <cell r="N5069">
            <v>98.42</v>
          </cell>
          <cell r="O5069" t="str">
            <v>TERMINADO</v>
          </cell>
        </row>
        <row r="5070">
          <cell r="K5070">
            <v>2014236750003</v>
          </cell>
          <cell r="L5070" t="str">
            <v>REHABILITACIÓN DE LA VÍA QUE CONDUCE DE SICARÁ LIMÓN - CAÑO GRANDE, MUNICIPIO DE SAN BERNARDO DEL VIENTO, CÓRDOBA,</v>
          </cell>
          <cell r="M5070">
            <v>100</v>
          </cell>
          <cell r="N5070">
            <v>99.97</v>
          </cell>
          <cell r="O5070" t="str">
            <v>TERMINADO</v>
          </cell>
        </row>
        <row r="5071">
          <cell r="K5071">
            <v>2014236750004</v>
          </cell>
          <cell r="L5071" t="str">
            <v>CONSTRUCCIÓN .DE REDES ELECTRICAS EN LA VEREDA EL CASTILLO, SECTOR LA BALASTRERA SAN BERNARDO DEL VIENTO, CÓRDOBA, CARIBE</v>
          </cell>
          <cell r="M5071">
            <v>100</v>
          </cell>
          <cell r="N5071">
            <v>100</v>
          </cell>
          <cell r="O5071" t="str">
            <v>TERMINADO</v>
          </cell>
        </row>
        <row r="5072">
          <cell r="K5072">
            <v>2014236750005</v>
          </cell>
          <cell r="L5072" t="str">
            <v>ESTUDIO PLANIMETRICO PRIMERA ETAPA CASCO URBANO, PARA LA REALIZACION DEL PROYECTO DE TITULACION DEL MUNICIPIO SAN BERNARDO DEL VIENTO, CÓRDOBA, CARIBE</v>
          </cell>
          <cell r="M5072">
            <v>100</v>
          </cell>
          <cell r="N5072">
            <v>53.7</v>
          </cell>
          <cell r="O5072" t="str">
            <v>TERMINADO</v>
          </cell>
        </row>
        <row r="5073">
          <cell r="K5073">
            <v>2014236750006</v>
          </cell>
          <cell r="L5073" t="str">
            <v>REHABILITACIÓN Y ADECUACION DE LA VIA DEL CORREGIMEINTO DE JOSE MANUEL DE ALTAMIRA A LA VEREDA VILLA FATIMA ZONA RURAL DEL MUNICIPIO SAN BERNARDO DEL VIENTO, CÓRDOBA, CARIBE</v>
          </cell>
          <cell r="M5073">
            <v>100</v>
          </cell>
          <cell r="N5073">
            <v>99.99</v>
          </cell>
          <cell r="O5073" t="str">
            <v>TERMINADO</v>
          </cell>
        </row>
        <row r="5074">
          <cell r="K5074">
            <v>2015236750008</v>
          </cell>
          <cell r="L5074" t="str">
            <v>CONSTRUCCIÓN DE 443 UNIDADES BASICAS SANITARIAS  COMO SISTEMAS ALTERNOS DE ALCANTARILLADO EN LA ZONA RURAL DEL MUNICIPIO DE SAN BERNARDO DEL VIENTO, CÓRDOBA, CARIBE</v>
          </cell>
          <cell r="M5074">
            <v>68.31</v>
          </cell>
          <cell r="N5074">
            <v>93.38</v>
          </cell>
          <cell r="O5074" t="str">
            <v>CONTRATADO EN EJECUCIÓN</v>
          </cell>
        </row>
        <row r="5075">
          <cell r="K5075">
            <v>2015236750009</v>
          </cell>
          <cell r="L5075" t="str">
            <v>REHABILITACIÓN Y ADECUACION DE VIAS TERCIARIAS DE VIAS: PAREJA, ISLA DEL QUESO, MIRANDA, MONTERO Y VILLA CLARA LA ISLITA ZONA RURAL DE SAN BERNARDO DEL VIENTO, CÓRDOBA, CARIBE</v>
          </cell>
          <cell r="M5075">
            <v>87.09</v>
          </cell>
          <cell r="N5075">
            <v>34.33</v>
          </cell>
          <cell r="O5075" t="str">
            <v>CONTRATADO EN EJECUCIÓN</v>
          </cell>
        </row>
        <row r="5076">
          <cell r="K5076">
            <v>2015236750010</v>
          </cell>
          <cell r="L5076" t="str">
            <v>REHABILITACIÓN Y ADECUACION DE VIAS URBANAS EN EL BARRIO LA FLORESTA DEL MUNICIPIO DE SANBERNARDO - CORDOBA SAN BERNARDO DEL VIENTO, CÓRDOBA, CARIBE</v>
          </cell>
          <cell r="M5076">
            <v>40</v>
          </cell>
          <cell r="N5076">
            <v>96.57</v>
          </cell>
          <cell r="O5076" t="str">
            <v>CONTRATADO EN EJECUCIÓN</v>
          </cell>
        </row>
        <row r="5077">
          <cell r="K5077">
            <v>2013236780002</v>
          </cell>
          <cell r="L5077" t="str">
            <v>REMODELACIÓN DEL PARQUE CENTRAL  DEL MUNICIPIO DE SAN CARLOS CORDOBA, CARIBE</v>
          </cell>
          <cell r="M5077">
            <v>100</v>
          </cell>
          <cell r="N5077">
            <v>21.98</v>
          </cell>
          <cell r="O5077" t="str">
            <v>TERMINADO</v>
          </cell>
        </row>
        <row r="5078">
          <cell r="K5078">
            <v>2013236780003</v>
          </cell>
          <cell r="L5078" t="str">
            <v>AMPLIACIÓN DEL PUENTE DE ACCESO AL MUNICIPIO DE SAN CARLOS CARIBE, CÓRDOBA, SAN CARLOS</v>
          </cell>
          <cell r="M5078">
            <v>100</v>
          </cell>
          <cell r="N5078">
            <v>100</v>
          </cell>
          <cell r="O5078" t="str">
            <v>TERMINADO</v>
          </cell>
        </row>
        <row r="5079">
          <cell r="K5079">
            <v>2013236780005</v>
          </cell>
          <cell r="L5079" t="str">
            <v>REMODELACIÓN DEL PARQUE  CENTRAL RECREACIONAL Y CUTURAL DEL MUNICIPIO DE SAN CARLOS, CÓRDOBA, CARIBE</v>
          </cell>
          <cell r="M5079">
            <v>100</v>
          </cell>
          <cell r="N5079">
            <v>92.91</v>
          </cell>
          <cell r="O5079" t="str">
            <v>TERMINADO</v>
          </cell>
        </row>
        <row r="5080">
          <cell r="K5080">
            <v>2013236780006</v>
          </cell>
          <cell r="L5080" t="str">
            <v>MEJORAMIENTO DE 7 KM LA VIA ARROLLO NEGRO ( LA YEE HACIA CALLE MAR) RABO LARGO EN EL MUNICIPIO DE SAN CARLOS, CÓRDOBA, CARIBE</v>
          </cell>
          <cell r="M5080">
            <v>100</v>
          </cell>
          <cell r="N5080">
            <v>113.19</v>
          </cell>
          <cell r="O5080" t="str">
            <v>TERMINADO</v>
          </cell>
        </row>
        <row r="5081">
          <cell r="K5081">
            <v>2013236780007</v>
          </cell>
          <cell r="L5081" t="str">
            <v>MEJORAMIENTO DE LA VIA SAN MIGUEL ABAJO (BATEA ARROLLO SAN MIGUEL) SAN MIGUEL ARRIBA EN EL MUNICIPIO DE SAN CARLOS, CÓRDOBA, CARIBE</v>
          </cell>
          <cell r="M5081">
            <v>100</v>
          </cell>
          <cell r="N5081">
            <v>100</v>
          </cell>
          <cell r="O5081" t="str">
            <v>TERMINADO</v>
          </cell>
        </row>
        <row r="5082">
          <cell r="K5082">
            <v>2013236780008</v>
          </cell>
          <cell r="L5082" t="str">
            <v>MEJORAMIENTO DE LA VIA: REMEDIA POBRE-MIRA FLOREZ- LA CORAZA (SECTOR TANQUE ELEVADO) EN EL MUNICIPIO DE SAN CARLOS, CÓRDOBA, CARIBE</v>
          </cell>
          <cell r="M5082">
            <v>100</v>
          </cell>
          <cell r="N5082">
            <v>100</v>
          </cell>
          <cell r="O5082" t="str">
            <v>TERMINADO</v>
          </cell>
        </row>
        <row r="5083">
          <cell r="K5083">
            <v>2013236780009</v>
          </cell>
          <cell r="L5083" t="str">
            <v>CONSTRUCCIÓN DE LA CANCHA DE FUTBOL DE 10.000 M2 EN  EL MUNCIPIO DE SAN CARLOS, CÓRDOBA, CARIBE</v>
          </cell>
          <cell r="M5083">
            <v>100</v>
          </cell>
          <cell r="N5083">
            <v>68.239999999999995</v>
          </cell>
          <cell r="O5083" t="str">
            <v>TERMINADO</v>
          </cell>
        </row>
        <row r="5084">
          <cell r="K5084">
            <v>2013236780010</v>
          </cell>
          <cell r="L5084" t="str">
            <v>MEJORAMIENTO DE LA VÍA TREMENTINO ABAJO - LA COSTA - INTERSECCIÓN VÍA LA COSTA EN SAN CARLOS, CÓRDOBA</v>
          </cell>
          <cell r="M5084">
            <v>100</v>
          </cell>
          <cell r="N5084">
            <v>63.77</v>
          </cell>
          <cell r="O5084" t="str">
            <v>TERMINADO</v>
          </cell>
        </row>
        <row r="5085">
          <cell r="K5085">
            <v>2013236780011</v>
          </cell>
          <cell r="L5085" t="str">
            <v>CONSTRUCCIÓN 192 SOLUCIONES INDIVIDUALES DE EVACUACIÓN Y TRATAMIENTO DE EXCRETAS EN LA ZONA RURAL DEL MUNICIPIO DE SAN CARLOS, DEPARTAMENTO DE CÓRDOBA</v>
          </cell>
          <cell r="M5085">
            <v>100</v>
          </cell>
          <cell r="N5085">
            <v>100.9</v>
          </cell>
          <cell r="O5085" t="str">
            <v>TERMINADO</v>
          </cell>
        </row>
        <row r="5086">
          <cell r="K5086">
            <v>2013236780012</v>
          </cell>
          <cell r="L5086" t="str">
            <v>MEJORAMIENTO DE LA VÍA INTERSECCIÓN SAN JOSÉ (VÍA ARROYO GRANDE ABAJO) - PUENTE LA COSTA, EN EL MUNICIPIO DE SAN CARLOS, CÓRDOBA, CARIBE</v>
          </cell>
          <cell r="M5086">
            <v>100</v>
          </cell>
          <cell r="N5086">
            <v>76.83</v>
          </cell>
          <cell r="O5086" t="str">
            <v>TERMINADO</v>
          </cell>
        </row>
        <row r="5087">
          <cell r="K5087">
            <v>2013236780013</v>
          </cell>
          <cell r="L5087" t="str">
            <v>CONSTRUCCIÓN DE PAVIMENTO HIDRÁULICO Y CONEXIÓN A COLECTORES DE ALCANTARILLADO EN LA ZONA URBANA DEL MUNICIPIO DE SAN CARLOS, DEPARTAMENTO DE CÓRDOBA.</v>
          </cell>
          <cell r="M5087">
            <v>100</v>
          </cell>
          <cell r="N5087">
            <v>58.29</v>
          </cell>
          <cell r="O5087" t="str">
            <v>TERMINADO</v>
          </cell>
        </row>
        <row r="5088">
          <cell r="K5088">
            <v>2013236780015</v>
          </cell>
          <cell r="L5088" t="str">
            <v>REHABILITACIÓN DE 1,75 KM DE LA VÍA TERCIARIA TRAMO LA CRUZ - LA LATA, DE LA VEREDA  ARROYO GRANDE ABAJO, ZONA RURAL DEL MUNICIPIO DE SAN CARLOS, DEPARTAMENTO DE CÓRDOBA.</v>
          </cell>
          <cell r="M5088">
            <v>100</v>
          </cell>
          <cell r="N5088">
            <v>46.83</v>
          </cell>
          <cell r="O5088" t="str">
            <v>TERMINADO</v>
          </cell>
        </row>
        <row r="5089">
          <cell r="K5089">
            <v>2014236780001</v>
          </cell>
          <cell r="L5089" t="str">
            <v>CONSTRUCCIÓN DE PARQUE LINEAL EN EL CERRO COLOSINÁ, SAN CARLOS, CÓRDOBA, CARIBE</v>
          </cell>
          <cell r="M5089">
            <v>100</v>
          </cell>
          <cell r="N5089">
            <v>100</v>
          </cell>
          <cell r="O5089" t="str">
            <v>TERMINADO</v>
          </cell>
        </row>
        <row r="5090">
          <cell r="K5090">
            <v>2015236780004</v>
          </cell>
          <cell r="L5090" t="str">
            <v>REHABILITACIÓN DE LA VIA CABUYA - COROZA CABUYA - INTERSECCION VIA COROZA MEDIO EN EL MUNICIPIO DE SAN CARLOS, CÓRDOBA, CARIBE</v>
          </cell>
          <cell r="M5090">
            <v>100</v>
          </cell>
          <cell r="N5090">
            <v>100</v>
          </cell>
          <cell r="O5090" t="str">
            <v>TERMINADO</v>
          </cell>
        </row>
        <row r="5091">
          <cell r="K5091">
            <v>2015236780005</v>
          </cell>
          <cell r="L5091" t="str">
            <v>REHABILITACIÓN VIA TRAMO NO 1 APARTADA SAN MIGUEL ARRIBA AL CENTRO EDUCATIVO RABOLARGO - INTERSECCION VIA RABOLARGO (CARMEN GALLEGO) SAN CARLOS, CÓRDOBA, CARIBE</v>
          </cell>
          <cell r="M5091">
            <v>100</v>
          </cell>
          <cell r="N5091">
            <v>100</v>
          </cell>
          <cell r="O5091" t="str">
            <v>TERMINADO</v>
          </cell>
        </row>
        <row r="5092">
          <cell r="K5092">
            <v>2015236780006</v>
          </cell>
          <cell r="L5092" t="str">
            <v>REHABILITACIÓN DE LA VIA CIENEGUITA - DISPARATE CENTRO EDUCATIVO CIENEGUITA SEDE LOS LORANOS SAN CARLOS, CÓRDOBA, CARIBE</v>
          </cell>
          <cell r="M5092">
            <v>100</v>
          </cell>
          <cell r="N5092">
            <v>100</v>
          </cell>
          <cell r="O5092" t="str">
            <v>TERMINADO</v>
          </cell>
        </row>
        <row r="5093">
          <cell r="K5093">
            <v>2015236780007</v>
          </cell>
          <cell r="L5093" t="str">
            <v>REHABILITACIÓN DE LA VIA  INTERSECCION CERETE SANCARLOS -COROZA ABAJO - APARTADA CAROLINA SAN CARLOS, CÓRDOBA, CARIBE</v>
          </cell>
          <cell r="M5093">
            <v>100</v>
          </cell>
          <cell r="N5093">
            <v>100</v>
          </cell>
          <cell r="O5093" t="str">
            <v>TERMINADO</v>
          </cell>
        </row>
        <row r="5094">
          <cell r="K5094">
            <v>2015236780009</v>
          </cell>
          <cell r="L5094" t="str">
            <v>MEJORAMIENTO LOCATIVO Y DOTACION DEL PLACIO MUNICIPAL SAN CARLOS, CÓRDOBA, CARIBE</v>
          </cell>
          <cell r="M5094">
            <v>0</v>
          </cell>
          <cell r="N5094">
            <v>96.73</v>
          </cell>
          <cell r="O5094" t="str">
            <v>CONTRATADO EN EJECUCIÓN</v>
          </cell>
        </row>
        <row r="5095">
          <cell r="K5095">
            <v>2012236820002</v>
          </cell>
          <cell r="L5095" t="str">
            <v>CONSTRUCCIÓN DE UNA CANCHA MULTIPLE EN LA INSTITUCION EDUCATIVA SAGRADO CORAZON DE JESUS EN EL MUNICIPIO DE SAN JOSÉ DE URÉ, CÓRDOBA, CARIBE</v>
          </cell>
          <cell r="M5095">
            <v>100</v>
          </cell>
          <cell r="N5095">
            <v>100</v>
          </cell>
          <cell r="O5095" t="str">
            <v>CERRADO</v>
          </cell>
        </row>
        <row r="5096">
          <cell r="K5096">
            <v>2012236820003</v>
          </cell>
          <cell r="L5096" t="str">
            <v>CONSTRUCCIÓN DE CANCHA MULTIPLE Y CERRAMIENTO EN LA INSTITUCION EDUCATIVA SAN JOSE DE URE EN EL MUNICIPIO DE SAN JOSÉ DE URÉ, CÓRDOBA, CARIBE</v>
          </cell>
          <cell r="M5096">
            <v>100</v>
          </cell>
          <cell r="N5096">
            <v>100</v>
          </cell>
          <cell r="O5096" t="str">
            <v>CERRADO</v>
          </cell>
        </row>
        <row r="5097">
          <cell r="K5097">
            <v>2012236820004</v>
          </cell>
          <cell r="L5097" t="str">
            <v>CONSTRUCCIÓN DEL BLOQUE DE LABORATORIO DE QUÍMICA Y FÍSICA EN LA INSTITUCIÓN EDUCATIVA SAGRADO CORAZON DE JESUS EN EL MUNICIPIO DE SAN JOSÉ DE URÉ, CÓRDOBA, CARIBE</v>
          </cell>
          <cell r="M5097">
            <v>100</v>
          </cell>
          <cell r="N5097">
            <v>100</v>
          </cell>
          <cell r="O5097" t="str">
            <v>CERRADO</v>
          </cell>
        </row>
        <row r="5098">
          <cell r="K5098">
            <v>2012236820005</v>
          </cell>
          <cell r="L5098" t="str">
            <v>ADECUACIÓN Y MANTENIMIENTO UNIDAD SANITARIA EN LA INSTITUCION EDUCATIVA SAN JOSE DE URE SAN JOSÉ DE URÉ, CÓRDOBA, CARIBE</v>
          </cell>
          <cell r="M5098">
            <v>0</v>
          </cell>
          <cell r="N5098">
            <v>107.08</v>
          </cell>
          <cell r="O5098" t="str">
            <v>CONTRATADO EN EJECUCIÓN</v>
          </cell>
        </row>
        <row r="5099">
          <cell r="K5099">
            <v>2013236820001</v>
          </cell>
          <cell r="L5099" t="str">
            <v>CONSTRUCCIÓN DEL PARQUE CENTRAL DEL MUNICIPIO DE SAN JOSÉ DE URÉ, CÓRDOBA, CARIBE</v>
          </cell>
          <cell r="M5099">
            <v>100</v>
          </cell>
          <cell r="N5099">
            <v>100</v>
          </cell>
          <cell r="O5099" t="str">
            <v>CERRADO</v>
          </cell>
        </row>
        <row r="5100">
          <cell r="K5100">
            <v>2013236820002</v>
          </cell>
          <cell r="L5100" t="str">
            <v>CONSTRUCCIÓN DE ZONAS DE URBANISMO Y CANCHA MULTIPLE EN EL PARQUE DEL BARRIO LA ESPERANZA EN EL MUNICIPIO DE SAN JOSÉ DE URÉ, CÓRDOBA, CARIBE</v>
          </cell>
          <cell r="M5100">
            <v>100</v>
          </cell>
          <cell r="N5100">
            <v>100</v>
          </cell>
          <cell r="O5100" t="str">
            <v>CERRADO</v>
          </cell>
        </row>
        <row r="5101">
          <cell r="K5101">
            <v>2013236820003</v>
          </cell>
          <cell r="L5101" t="str">
            <v>CONSTRUCCIÓN DEL PARQUE PUERTO LA VIRGEN EN EL MUNICIPIO DE SAN JOSÉ DE URÉ, CÓRDOBA, CARIBE</v>
          </cell>
          <cell r="M5101">
            <v>100</v>
          </cell>
          <cell r="N5101">
            <v>100</v>
          </cell>
          <cell r="O5101" t="str">
            <v>CERRADO</v>
          </cell>
        </row>
        <row r="5102">
          <cell r="K5102">
            <v>2013236820004</v>
          </cell>
          <cell r="L5102" t="str">
            <v>CONSTRUCCIÓN DE UN PUENTE DE 15 MTS DE LUZ SOBRE LA QUEBRADA DE BLANCO QUE COMUNICA LOS BARRIOS CENTRO Y TARAZA EN EL CASCO URBANO DEL MUNICIPIO DE SAN JOSÉ DE URÉ - DEPARTAMENTO DE CÓRDOBA</v>
          </cell>
          <cell r="M5102">
            <v>100</v>
          </cell>
          <cell r="N5102">
            <v>100</v>
          </cell>
          <cell r="O5102" t="str">
            <v>CERRADO</v>
          </cell>
        </row>
        <row r="5103">
          <cell r="K5103">
            <v>2013236820005</v>
          </cell>
          <cell r="L5103" t="str">
            <v>CONSTRUCCIÓN DE BOUX COULVERT SECCIÓN DE 4.5 X 2.3 DE DOS LUCES  Y ANCHO 4.0 MTS DE ANCHO SOBRE LA QUEBRADA PIEDRA QUE COMUNICA EL BARRIO PUEBLO NUEVO CON SAN JOSÉ EN EL MUNICIPIO DE SAN JOSÉ DE URÉ - DEPARTAMENTO DE CÓRDOBA.</v>
          </cell>
          <cell r="M5103">
            <v>100</v>
          </cell>
          <cell r="N5103">
            <v>100</v>
          </cell>
          <cell r="O5103" t="str">
            <v>CERRADO</v>
          </cell>
        </row>
        <row r="5104">
          <cell r="K5104">
            <v>2013236820006</v>
          </cell>
          <cell r="L5104" t="str">
            <v>CONSTRUCCIÓN DE BOXCOULVERT SECCIÓN DE 3,0*2,0 DE DOS LUCES Y ANCHO DE 4 MTS SOBRE LA QUEBRADA BLANCO QUE COMUNICA EL BARRIO EL 60 CON PUEBLO NUEVO EN EL MUNICIPIO DE SAN JOSÉ DE URÉ DEPARTAMENTO DE CÓRDOBA.</v>
          </cell>
          <cell r="M5104">
            <v>100</v>
          </cell>
          <cell r="N5104">
            <v>100</v>
          </cell>
          <cell r="O5104" t="str">
            <v>CERRADO</v>
          </cell>
        </row>
        <row r="5105">
          <cell r="K5105">
            <v>2013236820007</v>
          </cell>
          <cell r="L5105" t="str">
            <v>CONSTRUCCIÓN DE CANCHA DE MICROFUTBOL, CON CESPED SINTETICO EN EL CORREGIMIENTO LA DORADA EN EL MUNICIPIO DE SAN JOSÉ DE URÉ DEPARTAMENTO DE CÓRDOBA.</v>
          </cell>
          <cell r="M5105">
            <v>100</v>
          </cell>
          <cell r="N5105">
            <v>100</v>
          </cell>
          <cell r="O5105" t="str">
            <v>CERRADO</v>
          </cell>
        </row>
        <row r="5106">
          <cell r="K5106">
            <v>2013236820009</v>
          </cell>
          <cell r="L5106" t="str">
            <v>CONSTRUCCIÓN DE PUENTE EN CONCRETO SOBRE LA QUEBRADA VIERA ABAJO,  VÍA CASCO URBANO-CORREGIMIENTO DE VIERA ABAJO, MUNICIPIO DE SAN JOSÉ DE URÉ - DEPARTAMENTO DE CÓRDOBA.</v>
          </cell>
          <cell r="M5106">
            <v>100</v>
          </cell>
          <cell r="N5106">
            <v>100</v>
          </cell>
          <cell r="O5106" t="str">
            <v>CERRADO</v>
          </cell>
        </row>
        <row r="5107">
          <cell r="K5107">
            <v>2013236820010</v>
          </cell>
          <cell r="L5107" t="str">
            <v>DISEÑO Y MONTAJE DE INFRAESTRUCTURA EN TELECOMUNICACIONES Y ACCESO A INTERNET EN LA ZONA URBANA DEL MUNICIPIO DE SAN JOSÉ DE URÉ</v>
          </cell>
          <cell r="M5107">
            <v>100</v>
          </cell>
          <cell r="N5107">
            <v>99.87</v>
          </cell>
          <cell r="O5107" t="str">
            <v>CERRADO</v>
          </cell>
        </row>
        <row r="5108">
          <cell r="K5108">
            <v>2013236820011</v>
          </cell>
          <cell r="L5108" t="str">
            <v>CONSTRUCCIÓN DE CANCHA MULTIFUNCIONAL Y ZONAS PEATONALES EN EL PARQUE 5 DE ABRIL EN EL MUNICIPIO DE SAN JOSÉ DE URÉ EN EL DEPARTAMENTO DE CÓRDOBA</v>
          </cell>
          <cell r="M5108">
            <v>100</v>
          </cell>
          <cell r="N5108">
            <v>100</v>
          </cell>
          <cell r="O5108" t="str">
            <v>CERRADO</v>
          </cell>
        </row>
        <row r="5109">
          <cell r="K5109">
            <v>2013236820012</v>
          </cell>
          <cell r="L5109" t="str">
            <v>CONSTRUCCIÓN DE CANCHA MULTIFUNCIONAL Y ZONAS PEATONALES EN EL PARQUE DEL BARRIO SAN JOSÉ EN EL MUNICIPIO DE SAN JOSÉ DE URÉ EN EL DEPARTAMENTO DE  CÓRDOBA.</v>
          </cell>
          <cell r="M5109">
            <v>100</v>
          </cell>
          <cell r="N5109">
            <v>100</v>
          </cell>
          <cell r="O5109" t="str">
            <v>CERRADO</v>
          </cell>
        </row>
        <row r="5110">
          <cell r="K5110">
            <v>2014236820001</v>
          </cell>
          <cell r="L5110" t="str">
            <v>CONSTRUCCIÓN DE ANDENES EN ADOQUIN EN EL CENTRO DEL CASCO URBANO DEL MUNICIPIO DE SAN JOSÉ DE URÉ, CÓRDOBA, CARIBE</v>
          </cell>
          <cell r="M5110">
            <v>100</v>
          </cell>
          <cell r="N5110">
            <v>100</v>
          </cell>
          <cell r="O5110" t="str">
            <v>CERRADO</v>
          </cell>
        </row>
        <row r="5111">
          <cell r="K5111">
            <v>2014236820002</v>
          </cell>
          <cell r="L5111" t="str">
            <v>CONSTRUCCIÓN DE UN PUENTE DE 15 MTS DE LUZ LIBRE  Y 8 MTS DE ANCHO SOBRE LA QUEBRADA DORADA  EN LA VIA ENTRE SAN JOSE DE URE Y DORADA  EN EL MUNICIPIO  DE SAN JOSÉ DE URÉ, DEPARTAMENTO DE CORDOBA</v>
          </cell>
          <cell r="M5111">
            <v>100</v>
          </cell>
          <cell r="N5111">
            <v>100</v>
          </cell>
          <cell r="O5111" t="str">
            <v>CERRADO</v>
          </cell>
        </row>
        <row r="5112">
          <cell r="K5112">
            <v>2015236820001</v>
          </cell>
          <cell r="L5112" t="str">
            <v>ELABORACIÓN E INSTALACION DE NOMENCLATURA PREDIAL Y VIAL EN LA ZONA URBANA DEL MUNICIPIO DE SAN JOSÉ DE URÉ, CÓRDOBA, CARIBE</v>
          </cell>
          <cell r="M5112">
            <v>100</v>
          </cell>
          <cell r="N5112">
            <v>100</v>
          </cell>
          <cell r="O5112" t="str">
            <v>CERRADO</v>
          </cell>
        </row>
        <row r="5113">
          <cell r="K5113">
            <v>2015236820002</v>
          </cell>
          <cell r="L5113" t="str">
            <v>ACTUALIZACIÓN Y MONTAJE DE LA ESTRATIFICACION URBANA Y RURAL DEL MUNICIPIO DE SAN JOSÉ DE URÉ, CÓRDOBA, CARIBE</v>
          </cell>
          <cell r="M5113">
            <v>100</v>
          </cell>
          <cell r="N5113">
            <v>100</v>
          </cell>
          <cell r="O5113" t="str">
            <v>CERRADO</v>
          </cell>
        </row>
        <row r="5114">
          <cell r="K5114">
            <v>2015236820003</v>
          </cell>
          <cell r="L5114" t="str">
            <v>CONSTRUCCIÓN PAVIMENTO RIGIDO EN LAS VIAS URBANAS EN LOS BARRIOS 5 ABRIL, RABO LARGO Y LA ESPERANZA EN EL MUNICIPIO DE SAN JOSÉ DE URÉ, CÓRDOBA, CARIBE</v>
          </cell>
          <cell r="M5114">
            <v>100</v>
          </cell>
          <cell r="N5114">
            <v>100</v>
          </cell>
          <cell r="O5114" t="str">
            <v>CERRADO</v>
          </cell>
        </row>
        <row r="5115">
          <cell r="K5115">
            <v>2015236820004</v>
          </cell>
          <cell r="L5115" t="str">
            <v>RECUPERACIÓN Y CONSERVACIÓN AMBIENTAL DE LA CUENCA HIDROGRÁFICA DEL RIO URÉ MEDIANTE REFORESTACIÓN PROTECTORA EN EL MUNICIPIO DE SAN JOSÉ DE URÉ, DEPARTAMENTO DE CÓRDOBA</v>
          </cell>
          <cell r="M5115">
            <v>19.37</v>
          </cell>
          <cell r="N5115">
            <v>0</v>
          </cell>
          <cell r="O5115" t="str">
            <v>CONTRATADO EN EJECUCIÓN</v>
          </cell>
        </row>
        <row r="5116">
          <cell r="K5116">
            <v>2015236820005</v>
          </cell>
          <cell r="L5116" t="str">
            <v>CONSTRUCCIÓN DE PAVIMENTO RIGIDO EN EL SECTOR DE RABO LARGO, LA ESPERANZA, EL 60,PUEBLO NUEVO,5 DE ABRIL Y VILLA LULU EN LA ZONA URBANA DEL MUNICIPIO DE SAN JOSÉ DE URÉ, CÓRDOBA, CARIBE</v>
          </cell>
          <cell r="M5116">
            <v>100</v>
          </cell>
          <cell r="N5116">
            <v>100</v>
          </cell>
          <cell r="O5116" t="str">
            <v>TERMINADO</v>
          </cell>
        </row>
        <row r="5117">
          <cell r="K5117">
            <v>2012236860001</v>
          </cell>
          <cell r="L5117" t="str">
            <v>REPARACIÓN DE LOSAS Y CONSTRUCCIÓN DE VÍAS EN PAVIMENTOS ESTAMPADOS EN CALLES  URBANAS DE LA CABECERA MUNICIPAL Y DEL CORREGIMIENTO DE CARRILLO EN SAN PELAYO, CÓRDOBA</v>
          </cell>
          <cell r="M5117">
            <v>100</v>
          </cell>
          <cell r="N5117">
            <v>64.13</v>
          </cell>
          <cell r="O5117" t="str">
            <v>TERMINADO</v>
          </cell>
        </row>
        <row r="5118">
          <cell r="K5118">
            <v>2012236860002</v>
          </cell>
          <cell r="L5118" t="str">
            <v>DISEÑO E IMPLEMENTACIÓN DE LA NOMENCLATURA URBANA DE SAN PELAYO, CÓRDOBA, CARIBE</v>
          </cell>
          <cell r="M5118">
            <v>100</v>
          </cell>
          <cell r="N5118">
            <v>100</v>
          </cell>
          <cell r="O5118" t="str">
            <v>TERMINADO</v>
          </cell>
        </row>
        <row r="5119">
          <cell r="K5119">
            <v>2012236860003</v>
          </cell>
          <cell r="L5119" t="str">
            <v>CONSTRUCCIÓN DE 100 UNIDADES SANITARIAS TIPO 1 EN LOS CORREGIMIENTOS DE PUERTO NUEVO (30), PELAYITO (25), CAÑO VIEJO (20), SAN ISIDRO (15), Y EL OBLIGADO (10) EN LA ZONA RURAL DEL MUNICIPIO DE SAN PELAYO</v>
          </cell>
          <cell r="M5119">
            <v>100</v>
          </cell>
          <cell r="N5119">
            <v>100</v>
          </cell>
          <cell r="O5119" t="str">
            <v>TERMINADO</v>
          </cell>
        </row>
        <row r="5120">
          <cell r="K5120">
            <v>2013236860001</v>
          </cell>
          <cell r="L5120" t="str">
            <v>SUMINISTRO DE ALMUERZO RACIÓN SERVIDA PARA NIÑOS, NIÑAS Y ADOLESCENTES EN EDAD ESCOLAR DE LOS CENTROS E INSTITUCIONES EDUCATIVAS DEL MUNICIPIO DE SAN PELAYO VIGENCIA 2013-2015.</v>
          </cell>
          <cell r="M5120">
            <v>53.49</v>
          </cell>
          <cell r="N5120">
            <v>47.12</v>
          </cell>
          <cell r="O5120" t="str">
            <v>CONTRATADO EN EJECUCIÓN</v>
          </cell>
        </row>
        <row r="5121">
          <cell r="K5121">
            <v>2013236860002</v>
          </cell>
          <cell r="L5121" t="str">
            <v>REHABILITACIÓN DE LA MALLA VIAL URBANA Y RURAL DEL MUNICIPIO DE SAN PELAYO, DEPARTAMENTO DE CÓRDOBA.</v>
          </cell>
          <cell r="M5121">
            <v>100</v>
          </cell>
          <cell r="N5121">
            <v>100</v>
          </cell>
          <cell r="O5121" t="str">
            <v>TERMINADO</v>
          </cell>
        </row>
        <row r="5122">
          <cell r="K5122">
            <v>2013236860003</v>
          </cell>
          <cell r="L5122" t="str">
            <v>CONSTRUCCIÓN DE REDES DE ALCANTARILLADO SANITARIO EN LOS BARRIOS EL PEPO, BOCA GRANDE, SANTO DOMINGO Y EL PARAISO, ZONA URBANA DEL SAN PELAYO, CÓRDOBA, CARIBE</v>
          </cell>
          <cell r="M5122">
            <v>100</v>
          </cell>
          <cell r="N5122">
            <v>100</v>
          </cell>
          <cell r="O5122" t="str">
            <v>TERMINADO</v>
          </cell>
        </row>
        <row r="5123">
          <cell r="K5123">
            <v>2013236860004</v>
          </cell>
          <cell r="L5123" t="str">
            <v>CONSTRUCCIÓN DE AULAS ESCOLARES Y LABORATORIOS INTEGRALES DE QUÍMICA Y FÍSICA EN INSTITUCIONES EDUCATIVAS DE LA ZONA RURAL DEL MUNICIPIO DE SAN PELAYO, CÓRDOBA.</v>
          </cell>
          <cell r="M5123">
            <v>100</v>
          </cell>
          <cell r="N5123">
            <v>74.87</v>
          </cell>
          <cell r="O5123" t="str">
            <v>TERMINADO</v>
          </cell>
        </row>
        <row r="5124">
          <cell r="K5124">
            <v>2013236860005</v>
          </cell>
          <cell r="L5124" t="str">
            <v>CONSTRUCCIÓN DE TRES (3) CANCHAS MÚLTIPLES Y PARQUES RECREATIVOS EN LOS CORREGIMIENTOS DE BUENOS AIRES, CAÑO VIEJO VALPARAÍSO Y LAS LAS GUAMAS EN EL MUNICIPIO DE SAN PELAYO, CÓRDOBA.</v>
          </cell>
          <cell r="M5124">
            <v>100</v>
          </cell>
          <cell r="N5124">
            <v>100</v>
          </cell>
          <cell r="O5124" t="str">
            <v>TERMINADO</v>
          </cell>
        </row>
        <row r="5125">
          <cell r="K5125">
            <v>2013236860006</v>
          </cell>
          <cell r="L5125" t="str">
            <v>CONSTRUCCIÓN 80 UNIDADES SANITARIAS TIPO 1 EN LOS CORREGIMIENTOS DE BUENOS AIRES (20), BONGAMELLA (25), SABANANUEVA (15) Y CARRILLO MUNICIPIO DE SAN PELAYO.</v>
          </cell>
          <cell r="M5125">
            <v>100</v>
          </cell>
          <cell r="N5125">
            <v>101.85</v>
          </cell>
          <cell r="O5125" t="str">
            <v>TERMINADO</v>
          </cell>
        </row>
        <row r="5126">
          <cell r="K5126">
            <v>2013236860007</v>
          </cell>
          <cell r="L5126" t="str">
            <v>IMPLEMENTACIÓN E PATIOS PRODUCTIVOS PARA AUTOCONSUMO ALIMENTARIO Y VENTA DE EXCEDENTES A 200 FAMILIAS EN CONDICIÓN DE VULNERABILIDAD EN SAN PELAYO, CÓRDOBA.</v>
          </cell>
          <cell r="M5126">
            <v>100</v>
          </cell>
          <cell r="N5126">
            <v>97.8</v>
          </cell>
          <cell r="O5126" t="str">
            <v>TERMINADO</v>
          </cell>
        </row>
        <row r="5127">
          <cell r="K5127">
            <v>2013236860008</v>
          </cell>
          <cell r="L5127" t="str">
            <v>CONSTRUCCIÓN DE 355 METROS LINEALES DE PAVIMENTO EN CONCRETO RÍGIDO EN LA CABECERA MUNICIPAL Y LA ZONA URBANA DEL CORREGIMIENTO DE CARRILLO, MUNICIPIO DE SAN PELAYO, CÓRDOBA</v>
          </cell>
          <cell r="M5127">
            <v>100</v>
          </cell>
          <cell r="N5127">
            <v>113.33</v>
          </cell>
          <cell r="O5127" t="str">
            <v>TERMINADO</v>
          </cell>
        </row>
        <row r="5128">
          <cell r="K5128">
            <v>2014236860002</v>
          </cell>
          <cell r="L5128" t="str">
            <v>CONSTRUCCIÓN DE PARADEROS E INSTALACIÓN DE SEMÁFOROS Y SEÑALES VIALES PREVENTIVAS EN LAS PRINCIPALES VIAS URBANAS DEL MUNICIPIO DE SAN PELAYO, CÓRDOBA</v>
          </cell>
          <cell r="M5128">
            <v>63.14</v>
          </cell>
          <cell r="N5128">
            <v>100</v>
          </cell>
          <cell r="O5128" t="str">
            <v>CONTRATADO EN EJECUCIÓN</v>
          </cell>
        </row>
        <row r="5129">
          <cell r="K5129">
            <v>2014236860003</v>
          </cell>
          <cell r="L5129" t="str">
            <v>REMODELACIÓN DE LA CANCHA PRINCIPAL DE FUTBOL EN EL MUNICIPIO DE SAN PELAYO</v>
          </cell>
          <cell r="M5129">
            <v>100</v>
          </cell>
          <cell r="N5129">
            <v>100</v>
          </cell>
          <cell r="O5129" t="str">
            <v>TERMINADO</v>
          </cell>
        </row>
        <row r="5130">
          <cell r="K5130">
            <v>2014236860004</v>
          </cell>
          <cell r="L5130" t="str">
            <v>FORMULACIÓN FORMULACIÓN E IMPLEMENTACIÓN DE UN SISTEMA DE GESTIÓN DE DOCUMENTOS EN LA ALCALDÍA DEL MUNICIPIO DE SAN PELAY SAN PELAYO, CÓRDOBA, CARIBE</v>
          </cell>
          <cell r="M5130">
            <v>100</v>
          </cell>
          <cell r="N5130">
            <v>100</v>
          </cell>
          <cell r="O5130" t="str">
            <v>TERMINADO</v>
          </cell>
        </row>
        <row r="5131">
          <cell r="K5131">
            <v>2015236860001</v>
          </cell>
          <cell r="L5131" t="str">
            <v>INSTALACIÓN DE NOMENCLATURA VIAL EN EL CASCO URBANO DEL MUNICIPIO DE SAN PELAYO, DEPARTAMENTO DE CÓRDOBA</v>
          </cell>
          <cell r="M5131">
            <v>100</v>
          </cell>
          <cell r="N5131">
            <v>100</v>
          </cell>
          <cell r="O5131" t="str">
            <v>TERMINADO</v>
          </cell>
        </row>
        <row r="5132">
          <cell r="K5132">
            <v>2015236860002</v>
          </cell>
          <cell r="L5132" t="str">
            <v>CONSTRUCCIÓN DE PAVIMENTO RÍGIDO EN CONCRETO HIDRÁULICO EN EL CORREGIMIENTO DE CARRILLO, ZONA RURAL DEL MUNICIPIO DE SAN PELAYO, DEPARTAMENTO DE CÓRDOBA</v>
          </cell>
          <cell r="M5132">
            <v>100</v>
          </cell>
          <cell r="N5132">
            <v>99.99</v>
          </cell>
          <cell r="O5132" t="str">
            <v>TERMINADO</v>
          </cell>
        </row>
        <row r="5133">
          <cell r="K5133">
            <v>2015236860003</v>
          </cell>
          <cell r="L5133" t="str">
            <v>MEJORAMIENTO LOCATIVO DE LA SEDE DE LA ALCALDIA MUNICIPAL DE SAN PELAYO , DEPARTAMENTO DE CORDOBA</v>
          </cell>
          <cell r="M5133">
            <v>100</v>
          </cell>
          <cell r="N5133">
            <v>99.92</v>
          </cell>
          <cell r="O5133" t="str">
            <v>TERMINADO</v>
          </cell>
        </row>
        <row r="5134">
          <cell r="K5134">
            <v>2015236860008</v>
          </cell>
          <cell r="L5134" t="str">
            <v>CONSTRUCCIÓN DE UNIDADES SANITARIAS TIPO 1 QUE CONSTA DE CASETA, POZO SEPTICO DE Ø= 1,5M X P=1,5, EN LA ZONA RURAL DEL MUNICIPIO DE SAN PELAYO, CÓRDOBA, CARIBE</v>
          </cell>
          <cell r="M5134">
            <v>100</v>
          </cell>
          <cell r="N5134">
            <v>96.07</v>
          </cell>
          <cell r="O5134" t="str">
            <v>TERMINADO</v>
          </cell>
        </row>
        <row r="5135">
          <cell r="K5135">
            <v>2015236860009</v>
          </cell>
          <cell r="L5135" t="str">
            <v>CONSTRUCCIÓN DE OBRAS COMPLEMENTARIAS PARA CANCHA DE FUTBOL SAN MARTIN SAN PELAYO, CÓRDOBA, CARIBE</v>
          </cell>
          <cell r="M5135">
            <v>26.92</v>
          </cell>
          <cell r="N5135">
            <v>0</v>
          </cell>
          <cell r="O5135" t="str">
            <v>CONTRATADO EN EJECUCIÓN</v>
          </cell>
        </row>
        <row r="5136">
          <cell r="K5136">
            <v>2015236860010</v>
          </cell>
          <cell r="L5136" t="str">
            <v>CONSTRUCCIÓN DE PAVIMENTO EN CONCRETO HIDRAULICO PARA LA CARRERA 5 ENTRE CALLES 7 Y 8; Y LA CARRERA 4ENTRE CALLE 7 Y VIA AL PUENTE METALICO, CASCO URBANO DEL MUNICIPIO DE SAN PELAYO, DEPARTAMENTO DE CORDOBA</v>
          </cell>
          <cell r="M5136">
            <v>0</v>
          </cell>
          <cell r="N5136">
            <v>69.25</v>
          </cell>
          <cell r="O5136" t="str">
            <v>CONTRATADO EN EJECUCIÓN</v>
          </cell>
        </row>
        <row r="5137">
          <cell r="K5137">
            <v>2013238070001</v>
          </cell>
          <cell r="L5137" t="str">
            <v>CONSTRUCCIÓN DE TRES (03) AULAS ESCOLARES DE 8,20 X 8,20 M EN LA IE NVO ORIENTE, ZONA URBANA TIERRALTA, CÓRDOBA, CARIBE</v>
          </cell>
          <cell r="M5137">
            <v>100</v>
          </cell>
          <cell r="N5137">
            <v>99.81</v>
          </cell>
          <cell r="O5137" t="str">
            <v>CERRADO</v>
          </cell>
        </row>
        <row r="5138">
          <cell r="K5138">
            <v>2013238070002</v>
          </cell>
          <cell r="L5138" t="str">
            <v>CONSTRUCCIÓN DE DOS (02) AULAS ESCOLARES, AULA INFORMATICA Y AULA MÚLTIPLE EN IE MADRE LAURA, SEDE SAN CARLOS, ZONA RURAL TIERRALTA, CÓRDOBA, CARIBE</v>
          </cell>
          <cell r="M5138">
            <v>100</v>
          </cell>
          <cell r="N5138">
            <v>99.91</v>
          </cell>
          <cell r="O5138" t="str">
            <v>CERRADO</v>
          </cell>
        </row>
        <row r="5139">
          <cell r="K5139">
            <v>2013238070003</v>
          </cell>
          <cell r="L5139" t="str">
            <v>CONSTRUCCIÓN Y ADEUCACION DE LA ESCUELA SAN RAFAEL DEL CORREGIMIENTO PALMIRA EN EL MUNICIPIO DE TIERRALTA, CÓRDOBA, CARIBE</v>
          </cell>
          <cell r="M5139">
            <v>100</v>
          </cell>
          <cell r="N5139">
            <v>12.41</v>
          </cell>
          <cell r="O5139" t="str">
            <v>TERMINADO</v>
          </cell>
        </row>
        <row r="5140">
          <cell r="K5140">
            <v>2013238070004</v>
          </cell>
          <cell r="L5140" t="str">
            <v>CONSTRUCCIÓN Y ADECUACIÓN DEL CENTRO DE DESARROLLO INTEGRAL LOS AMIGUITOS EN EL MUNICIPIO DE TIERRALTA, CÓRDOBA.</v>
          </cell>
          <cell r="M5140">
            <v>100</v>
          </cell>
          <cell r="N5140">
            <v>59.07</v>
          </cell>
          <cell r="O5140" t="str">
            <v>TERMINADO</v>
          </cell>
        </row>
        <row r="5141">
          <cell r="K5141">
            <v>2013238070005</v>
          </cell>
          <cell r="L5141" t="str">
            <v>CONSTRUCCIÓN DE OBRAS DE PROTECCIÓN Y DRENAJE DE VÍAS TERCIARIAS EN LOS CORREGIMIENTOS DE PALMIRA Y SANTA MARTA, TIERRALTA, CÓRDOBA, CARIBE</v>
          </cell>
          <cell r="M5141">
            <v>100</v>
          </cell>
          <cell r="N5141">
            <v>95.2</v>
          </cell>
          <cell r="O5141" t="str">
            <v>TERMINADO</v>
          </cell>
        </row>
        <row r="5142">
          <cell r="K5142">
            <v>2013238070006</v>
          </cell>
          <cell r="L5142" t="str">
            <v>ADECUACIÓN Y ESTABILIZACIÓN DEL CORREDOR VIAL DE LA CALLE 10 ENTRE CARRERAS 23 Y 31B HASTA EL PUENTE SOBRE LA QUEBRADA JARASCAL , ZONA URBANA DEL MUNICIPIO DE TIERRALTA, DEPARTAMENTO DE CÓRDOBA.</v>
          </cell>
          <cell r="M5142">
            <v>100</v>
          </cell>
          <cell r="N5142">
            <v>99.03</v>
          </cell>
          <cell r="O5142" t="str">
            <v>TERMINADO</v>
          </cell>
        </row>
        <row r="5143">
          <cell r="K5143">
            <v>2013238070009</v>
          </cell>
          <cell r="L5143" t="str">
            <v>CONSTRUCCIÓN DEL SISTEMA DE ACUEDUCTO DEL CORREGIMIENTO SANTAFE RALITO TIERRALTA, CÓRDOBA, CARIBE</v>
          </cell>
          <cell r="M5143">
            <v>100</v>
          </cell>
          <cell r="N5143">
            <v>99.91</v>
          </cell>
          <cell r="O5143" t="str">
            <v>CERRADO</v>
          </cell>
        </row>
        <row r="5144">
          <cell r="K5144">
            <v>2013238070010</v>
          </cell>
          <cell r="L5144" t="str">
            <v>AMPLIACIÓN DE COBERTURA DE LA RED ELECTRICA RURAL EN EL CORREGIMIENTO BONITO VIENTO, VEREDA CAMPAMENTO Y EL BANCO EN EL MUNICIPIO DE TIERRALTA, CÓRDOBA</v>
          </cell>
          <cell r="M5144">
            <v>100</v>
          </cell>
          <cell r="N5144">
            <v>0</v>
          </cell>
          <cell r="O5144" t="str">
            <v>TERMINADO</v>
          </cell>
        </row>
        <row r="5145">
          <cell r="K5145">
            <v>2013238070011</v>
          </cell>
          <cell r="L5145" t="str">
            <v>AMPLIACIÓN DE COBERTURA DE LA RED ELECTRICA RURAL EN EL CORREGIMIENTO EL CARAMELO, VEREDA CARRIZOLA EN EL MUNICIPIO DE TIERRALTA, CÓRDOBA</v>
          </cell>
          <cell r="M5145">
            <v>100</v>
          </cell>
          <cell r="N5145">
            <v>0</v>
          </cell>
          <cell r="O5145" t="str">
            <v>TERMINADO</v>
          </cell>
        </row>
        <row r="5146">
          <cell r="K5146">
            <v>2013238070012</v>
          </cell>
          <cell r="L5146" t="str">
            <v>CONSTRUCCIÓN DE 5 PUENTES COLGANTES - VÍA CALLEJAS – LA GUAJIRITA;  VÍA EL LORO – LA OSCURANA;  VÍA PLUMILLA – EL SALTILLO VIA SANTAFÉ RALITO – CORINTO Y UNO  EN LA VÍA PUEBLO NUEVO – SANTAFÉ DEL PIRÚ MUNICIP.TIERRALTA, CÓRDOBA</v>
          </cell>
          <cell r="M5146">
            <v>100</v>
          </cell>
          <cell r="N5146">
            <v>99.94</v>
          </cell>
          <cell r="O5146" t="str">
            <v>TERMINADO</v>
          </cell>
        </row>
        <row r="5147">
          <cell r="K5147">
            <v>2013238070013</v>
          </cell>
          <cell r="L5147" t="str">
            <v>ADECUACIÓN LOCATIVAS EN SIETE (7) PUESTOS DE SALUD: (PALMIRA, CARAMELO, BATATA, CALLEJAS, LOS MORALES, NUEVO ORIENTE, LAS DELICIAS) EN EL MUNICIPIO DE TIERRALTA DEPARTAMENTO DE CORDOBA</v>
          </cell>
          <cell r="M5147">
            <v>100</v>
          </cell>
          <cell r="N5147">
            <v>67.400000000000006</v>
          </cell>
          <cell r="O5147" t="str">
            <v>TERMINADO</v>
          </cell>
        </row>
        <row r="5148">
          <cell r="K5148">
            <v>2013238070014</v>
          </cell>
          <cell r="L5148" t="str">
            <v>CONSTRUCCIÓN DE UN ESCENARIO CUBIERTO MULTIFUNCIONAL, EN LA INSTITUCION EDUCATIVA MADRE LAURA  SEDE PRINCIPAL, ZONA URBANA DEL MUNICIPIO TIERRALTA, CÓRDOBA, CARIBE</v>
          </cell>
          <cell r="M5148">
            <v>100</v>
          </cell>
          <cell r="N5148">
            <v>99.92</v>
          </cell>
          <cell r="O5148" t="str">
            <v>CERRADO</v>
          </cell>
        </row>
        <row r="5149">
          <cell r="K5149">
            <v>2013238070015</v>
          </cell>
          <cell r="L5149" t="str">
            <v>REPOSICIÓN DE REDES DE  ACUEDUCTO EN LA ZONA CENTRO DEL CASCO URBANO DEL  MUNICIPIO DE TIERRALTA, CÓRDOBA, CARIBE</v>
          </cell>
          <cell r="M5149">
            <v>100</v>
          </cell>
          <cell r="N5149">
            <v>9.82</v>
          </cell>
          <cell r="O5149" t="str">
            <v>TERMINADO</v>
          </cell>
        </row>
        <row r="5150">
          <cell r="K5150">
            <v>2013238070016</v>
          </cell>
          <cell r="L5150" t="str">
            <v>EXTENSIÓN DE REDES DE ALCANTARILLADO EN LOS BARRIOS 20 DE JULIO 2DA ETAPA Y ESCOLAR EN EL MUNICIPIO DE TIERRALTA, CÓRDOBA.</v>
          </cell>
          <cell r="M5150">
            <v>100</v>
          </cell>
          <cell r="N5150">
            <v>0</v>
          </cell>
          <cell r="O5150" t="str">
            <v>TERMINADO</v>
          </cell>
        </row>
        <row r="5151">
          <cell r="K5151">
            <v>2013238070017</v>
          </cell>
          <cell r="L5151" t="str">
            <v>AMPLIACIÓN DE COBERTURA DE LA RED ELÉCTRICA EN EL CORREGIMIENTO EL CARAMELO, VEREDA PERRO QUEMAO  EN EL MUNICIPIO DE TIERRALTA, CÓRDOBA, CARIBE</v>
          </cell>
          <cell r="M5151">
            <v>100</v>
          </cell>
          <cell r="N5151">
            <v>74.849999999999994</v>
          </cell>
          <cell r="O5151" t="str">
            <v>TERMINADO</v>
          </cell>
        </row>
        <row r="5152">
          <cell r="K5152">
            <v>2013238070018</v>
          </cell>
          <cell r="L5152" t="str">
            <v>AMPLIACIÓN DE COBERTURA DE LA RED ELÉCTRICA EN EL CORREGIMIENTO DE PALMIRA, VEREDA LA ALCANCIA  EN EL MUNICIPIO DE TIERRALTA, CÓRDOBA, CARIBE</v>
          </cell>
          <cell r="M5152">
            <v>100</v>
          </cell>
          <cell r="N5152">
            <v>30.94</v>
          </cell>
          <cell r="O5152" t="str">
            <v>TERMINADO</v>
          </cell>
        </row>
        <row r="5153">
          <cell r="K5153">
            <v>2013238070019</v>
          </cell>
          <cell r="L5153" t="str">
            <v>AMPLIACIÓN DE COBERTURA DE LA RED ELÉCTRICA EN EL CORREGIMIENTO  BONITO VIENTO,  VEREDA JUAN DE LEÓN EN EL MUNICIPIO DE TIERRALTA, CÓRDOBA, CARIBE</v>
          </cell>
          <cell r="M5153">
            <v>100</v>
          </cell>
          <cell r="N5153">
            <v>0</v>
          </cell>
          <cell r="O5153" t="str">
            <v>TERMINADO</v>
          </cell>
        </row>
        <row r="5154">
          <cell r="K5154">
            <v>2013238070020</v>
          </cell>
          <cell r="L5154" t="str">
            <v>AMPLIACIÓN Y ADECUACION DEL SISTEMA DE ACUEDUCTO DE LA VEREDA GRAMALOTE HACIA LAS VEREDAS DE MARSELLA, BARU Y EL PUERTO, ZONA RURAL DEL MUNICIPIO DE TIERRALTA, CÓRDOBA.</v>
          </cell>
          <cell r="M5154">
            <v>100</v>
          </cell>
          <cell r="N5154">
            <v>99.92</v>
          </cell>
          <cell r="O5154" t="str">
            <v>TERMINADO</v>
          </cell>
        </row>
        <row r="5155">
          <cell r="K5155">
            <v>2013238070021</v>
          </cell>
          <cell r="L5155" t="str">
            <v>FORTALECIMIENTO DE LA CAPACIDAD EMPRESARIAL COMO UNA ESTRATEGIA  PARA GENERACIÓN DE EMPLEO  RURAL PARA  LA POBLACIÓN RETORNANTE DEL CORREGIMIENTO DE BATATA, MUNICIPIO DE   TIERRALTA, CÓRDOBA, CARIBE</v>
          </cell>
          <cell r="M5155">
            <v>100</v>
          </cell>
          <cell r="N5155">
            <v>99.98</v>
          </cell>
          <cell r="O5155" t="str">
            <v>CERRADO</v>
          </cell>
        </row>
        <row r="5156">
          <cell r="K5156">
            <v>2013238070022</v>
          </cell>
          <cell r="L5156" t="str">
            <v>CONSTRUCCIÓN DE OBRAS DE DRENAJE EN VÍAS TERCIARIAS: 6 BOX CULVERT 13 ALCANTARILLA EN HUSILLOS,  ADECUACIÓN  5 ALCANTARILLAS  EN LOS CORREGIMIENTOS DE BONITO VIENTO Y LOS MORALES,  MUNICIPIO DE TIERRALTA - DEPARTAMENTO DE CORDOBA.</v>
          </cell>
          <cell r="M5156">
            <v>100</v>
          </cell>
          <cell r="N5156">
            <v>99.97</v>
          </cell>
          <cell r="O5156" t="str">
            <v>CERRADO</v>
          </cell>
        </row>
        <row r="5157">
          <cell r="K5157">
            <v>2013238070023</v>
          </cell>
          <cell r="L5157" t="str">
            <v>EXTENSIÓN DE REDES DE ALCANTARILLADO SANITARIO EN EL BARRIO COTIAGRO EN EL MUNICIPIO DE TIERRALTA, CÓRDOBA, CARIBE</v>
          </cell>
          <cell r="M5157">
            <v>100</v>
          </cell>
          <cell r="N5157">
            <v>93.28</v>
          </cell>
          <cell r="O5157" t="str">
            <v>TERMINADO</v>
          </cell>
        </row>
        <row r="5158">
          <cell r="K5158">
            <v>2013238070024</v>
          </cell>
          <cell r="L5158" t="str">
            <v>CONSTRUCCIÓN ALCANTARILLADO SANITARIO COLECTOR CARRERA 11 ENTRE TRANSVERSAL 16 - MANHOL 269 Y CALLE1C - MANHOL 1D ZONA URBANA TIERRALTA, CÓRDOBA, CARIBE</v>
          </cell>
          <cell r="M5158">
            <v>100</v>
          </cell>
          <cell r="N5158">
            <v>2.38</v>
          </cell>
          <cell r="O5158" t="str">
            <v>TERMINADO</v>
          </cell>
        </row>
        <row r="5159">
          <cell r="K5159">
            <v>2014238070001</v>
          </cell>
          <cell r="L5159" t="str">
            <v>SERVICIO DE TRANSPORTE TERRESTRE ESPECIAL PARA ESTUDIANTES DE LAS INSTITUCIONES OFICIALES DE LA ZONA RURAL DEL MUNICIPIO DE TIERRALTA, CÓRDOBA, CARIBE</v>
          </cell>
          <cell r="M5159">
            <v>100</v>
          </cell>
          <cell r="N5159">
            <v>73.3</v>
          </cell>
          <cell r="O5159" t="str">
            <v>TERMINADO</v>
          </cell>
        </row>
        <row r="5160">
          <cell r="K5160">
            <v>2014238070003</v>
          </cell>
          <cell r="L5160" t="str">
            <v>CONSTRUCCIÓN Y DOTACION DE TRES (3) AULAS ADOSADAS DE 8,20X8,20M, CON AREA  ADICIONAL DE DEPOSITO Y RAMPA DE ACCESO Y UNA BATERIA SANITARIA EN LA IE LOS MORALES, MUNICIPIO DE TIERRALTA DEPARTAMENTO DE CORDOBA.</v>
          </cell>
          <cell r="M5160">
            <v>100</v>
          </cell>
          <cell r="N5160">
            <v>99.7</v>
          </cell>
          <cell r="O5160" t="str">
            <v>TERMINADO</v>
          </cell>
        </row>
        <row r="5161">
          <cell r="K5161">
            <v>2014238070005</v>
          </cell>
          <cell r="L5161" t="str">
            <v>CONSTRUCCIÓN DEL MICRO ACUEDUCTO  PARA LAS VEREDAS DE LORENZO ARRIBA Y LORENZO ABAJO, EL CASERÍO SANTA ROSA Y EL REASENTAMIENTO EL ROSARIO, ZONA RURAL DEL MUNICIPIO DE TIERRALTA, DEPARTAMENTO DE CÓRDOBA</v>
          </cell>
          <cell r="M5161">
            <v>100</v>
          </cell>
          <cell r="N5161">
            <v>86.75</v>
          </cell>
          <cell r="O5161" t="str">
            <v>TERMINADO</v>
          </cell>
        </row>
        <row r="5162">
          <cell r="K5162">
            <v>2015238070005</v>
          </cell>
          <cell r="L5162" t="str">
            <v>CONSTRUCCIÓN DE PAVIMENTO RÍGIDO Y OBRAS DE URBANISMO EN LA CALLE 9 ENTRE CARRERA 8 Y CARRERA 10 BARRIO 20 DE JULIO, CARRERA 8 ENTRE CALLE 9 Y CALLE 19, CARRERA 9 ENTRE CALLE 20 Y CALLE 22 BARRIO ESCOLAR, ZONA URBANA DE TIERRALTA</v>
          </cell>
          <cell r="M5162">
            <v>100</v>
          </cell>
          <cell r="N5162">
            <v>92.58</v>
          </cell>
          <cell r="O5162" t="str">
            <v>TERMINADO</v>
          </cell>
        </row>
        <row r="5163">
          <cell r="K5163">
            <v>2015238070006</v>
          </cell>
          <cell r="L5163" t="str">
            <v>CONSTRUCCIÓN DE PAVIMENTO RÍGIDO Y OBRAS DE URBANISMO (ANDENES LATERALES) EN EL TRAMO DE VIA DE LA CARRERA 11 DESDE LA CALLE 2 HASTA LA INTERSECCIÓN CON LA TRANSVERSAL 16, ZONA URBANA DEL MUNICIPIO TIERRALTA, DEPARTAMENTO DE CÓRDOBA</v>
          </cell>
          <cell r="M5163">
            <v>100</v>
          </cell>
          <cell r="N5163">
            <v>96.28</v>
          </cell>
          <cell r="O5163" t="str">
            <v>TERMINADO</v>
          </cell>
        </row>
        <row r="5164">
          <cell r="K5164">
            <v>2013238150001</v>
          </cell>
          <cell r="L5164" t="str">
            <v>MEJORAMIENTO A LOS SISTEMAS DE CERRAMIENTO Y EVACUACIÓN DE AGUAS LLUVIAS EN EL CENTRO EDUCATIVO ALVARO ULCUÉ CHOCUÉ TUCHÍN, CÓRDOBA, CARIBE</v>
          </cell>
          <cell r="M5164">
            <v>100</v>
          </cell>
          <cell r="N5164">
            <v>100</v>
          </cell>
          <cell r="O5164" t="str">
            <v>PARA CIERRE</v>
          </cell>
        </row>
        <row r="5165">
          <cell r="K5165">
            <v>2013238150002</v>
          </cell>
          <cell r="L5165" t="str">
            <v>INVERSIONES PARA EL MEJORAMIENTO DE ACUEDUCTOS RURALES Y FUENTES DE CAPTACIÓN (LAGOS) DE LAS COMUNIDADES INDIGENAS DE TUCHÍN, CÓRDOBA, CARIBE</v>
          </cell>
          <cell r="M5165">
            <v>100</v>
          </cell>
          <cell r="N5165">
            <v>100</v>
          </cell>
          <cell r="O5165" t="str">
            <v>PARA CIERRE</v>
          </cell>
        </row>
        <row r="5166">
          <cell r="K5166">
            <v>2013238150003</v>
          </cell>
          <cell r="L5166" t="str">
            <v>CONSTRUCCIÓN DE PAVIMENTO EN CONCRETO RÍGIDO EN LOS BARRIOS LAS FLORES, LAS PALMERAS, LOS COCOS, LA NACHA Y SAN MARTÍN MUNICIPIO DE TUCHÍN, CÓRDOBA, CARIBE</v>
          </cell>
          <cell r="M5166">
            <v>100</v>
          </cell>
          <cell r="N5166">
            <v>100</v>
          </cell>
          <cell r="O5166" t="str">
            <v>CERRADO</v>
          </cell>
        </row>
        <row r="5167">
          <cell r="K5167">
            <v>2013238150004</v>
          </cell>
          <cell r="L5167" t="str">
            <v>REHABILITACIÓN DE LA VÍA CARRETAL, NUEVA ESPERANZA,GUAYACANES NORTE, CRUZ CHIQUITA, BELEN, SAN JUAN, TOLIMA ZONA RURAL DEL MUNICIPIO DE TUCHÍN, CÓRDOBA, CARIBE</v>
          </cell>
          <cell r="M5167">
            <v>100</v>
          </cell>
          <cell r="N5167">
            <v>99.96</v>
          </cell>
          <cell r="O5167" t="str">
            <v>CERRADO</v>
          </cell>
        </row>
        <row r="5168">
          <cell r="K5168">
            <v>2014238150001</v>
          </cell>
          <cell r="L5168" t="str">
            <v>CONSTRUCCIÓN DE TRES AULAS,UN LABORATORIO, UN AULA DE SISTEMA Y RELLENO EN LA INSTITUCION EDUCATIVA SAN JUAN DE LA CRUZ, MUNICIPIO DE TUCHÍN, CÓRDOBA, CARIBE</v>
          </cell>
          <cell r="M5168">
            <v>100</v>
          </cell>
          <cell r="N5168">
            <v>100</v>
          </cell>
          <cell r="O5168" t="str">
            <v>CERRADO</v>
          </cell>
        </row>
        <row r="5169">
          <cell r="K5169">
            <v>2014238150002</v>
          </cell>
          <cell r="L5169" t="str">
            <v>DOTACIÓN DE IMPLEMENTOS DEPORTIVOS PARA EL CLUB DEPORTIVO ATLETICO TUCHINDEL MUNICIPIO DE TUCHÍN, CÓRDOBA, CARIBE</v>
          </cell>
          <cell r="M5169">
            <v>100</v>
          </cell>
          <cell r="N5169">
            <v>100</v>
          </cell>
          <cell r="O5169" t="str">
            <v>CERRADO</v>
          </cell>
        </row>
        <row r="5170">
          <cell r="K5170">
            <v>2015238150001</v>
          </cell>
          <cell r="L5170" t="str">
            <v>MEJORAMIENTO DE VIVIENDAS URBANAS MEDIANTE LA CONSTRUCCIÓN DE BAÑOS PARA LAS FAMILIAS DEL RESGUARDO INDIGENA ZENU MUNICIPIO DE TUCHÍN, CÓRDOBA, CARIBE</v>
          </cell>
          <cell r="M5170">
            <v>100</v>
          </cell>
          <cell r="N5170">
            <v>99.67</v>
          </cell>
          <cell r="O5170" t="str">
            <v>TERMINADO</v>
          </cell>
        </row>
        <row r="5171">
          <cell r="K5171">
            <v>2015238150002</v>
          </cell>
          <cell r="L5171" t="str">
            <v>MEJORAMIENTO DE LAS VÍAS,GUAYACANES NORTE, CARMEN DE PETACA, SANTA CLARA, LAS CRUCES, LAS PALOMAS Y LA FINCA DEL MUNICIPIO DE TUCHÍN, CÓRDOBA, CARIBE</v>
          </cell>
          <cell r="M5171">
            <v>100</v>
          </cell>
          <cell r="N5171">
            <v>100.34</v>
          </cell>
          <cell r="O5171" t="str">
            <v>CERRADO</v>
          </cell>
        </row>
        <row r="5172">
          <cell r="K5172">
            <v>2012238550001</v>
          </cell>
          <cell r="L5172" t="str">
            <v>CONSTRUCCIÓN DE 943.8 ML PAVIMENTO RIGIDO EN TRAMOS DE LOS BARRIOS ROSARIO, NAZARETH Y CENTRO VALENCIA, CÓRDOBA, CARIBE</v>
          </cell>
          <cell r="M5172">
            <v>100</v>
          </cell>
          <cell r="N5172">
            <v>62.46</v>
          </cell>
          <cell r="O5172" t="str">
            <v>TERMINADO</v>
          </cell>
        </row>
        <row r="5173">
          <cell r="K5173">
            <v>2012238550002</v>
          </cell>
          <cell r="L5173" t="str">
            <v>CONSTRUCCIÓN DE 1304 ML DE ALCANTARILLADO SANITARIO EN LOS BARRIOS ALFONSO LOPEZ, PUERTO RICO Y SAN NICOLAS VALENCIA, CÓRDOBA, CARIBE</v>
          </cell>
          <cell r="M5173">
            <v>100</v>
          </cell>
          <cell r="N5173">
            <v>100</v>
          </cell>
          <cell r="O5173" t="str">
            <v>TERMINADO</v>
          </cell>
        </row>
        <row r="5174">
          <cell r="K5174">
            <v>2012238550003</v>
          </cell>
          <cell r="L5174" t="str">
            <v>CONSTRUCCIÓN DE 30 UNIDADES SANITARIAS EN EL CORREGIMIENTO REPOSO Y VILLANUEVA VALENCIA, CÓRDOBA, CARIBE</v>
          </cell>
          <cell r="M5174">
            <v>100</v>
          </cell>
          <cell r="N5174">
            <v>99.9</v>
          </cell>
          <cell r="O5174" t="str">
            <v>TERMINADO</v>
          </cell>
        </row>
        <row r="5175">
          <cell r="K5175">
            <v>2012238550004</v>
          </cell>
          <cell r="L5175" t="str">
            <v>MANTENIMIENTO Y LIMPIEZA DE LAS REDES DE ALCANTARILLADO SANITARIO EN EL CASCO URBANO DEL MUNICIPIO DE VALENCIA VALENCIA, CÓRDOBA, CARIBE</v>
          </cell>
          <cell r="M5175">
            <v>100</v>
          </cell>
          <cell r="N5175">
            <v>99.87</v>
          </cell>
          <cell r="O5175" t="str">
            <v>CERRADO</v>
          </cell>
        </row>
        <row r="5176">
          <cell r="K5176">
            <v>2012238550005</v>
          </cell>
          <cell r="L5176" t="str">
            <v>MEJORAMIENTO DE AULAS EDUCATIVAS Y BATERIA SANITARIA EN EL COLEGIO NUSERO, ZONA URBANA DE VALENCIA VALENCIA, CÓRDOBA, CARIBE</v>
          </cell>
          <cell r="M5176">
            <v>100</v>
          </cell>
          <cell r="N5176">
            <v>100</v>
          </cell>
          <cell r="O5176" t="str">
            <v>TERMINADO</v>
          </cell>
        </row>
        <row r="5177">
          <cell r="K5177">
            <v>2012238550006</v>
          </cell>
          <cell r="L5177" t="str">
            <v>CONSTRUCCIÓN DE DOS RESTAURANTES ESCOLARES EN LA IE ANTONIA SANTOS E IE SANTO DOMINGO VALENCIA, CÓRDOBA, CARIBE</v>
          </cell>
          <cell r="M5177">
            <v>100</v>
          </cell>
          <cell r="N5177">
            <v>100</v>
          </cell>
          <cell r="O5177" t="str">
            <v>TERMINADO</v>
          </cell>
        </row>
        <row r="5178">
          <cell r="K5178">
            <v>2012238550007</v>
          </cell>
          <cell r="L5178" t="str">
            <v>IMPLEMENTACIÓN SISTEMA TECNIFICADO DE RIEGO PARA LA PRODUCCION HORTOFRUTICOLA DE PRODUCTORES DEL CORREGIMIENTO DE RIO NUEVO VALENCIA, CÓRDOBA, CARIBE</v>
          </cell>
          <cell r="M5178">
            <v>100</v>
          </cell>
          <cell r="N5178">
            <v>59.73</v>
          </cell>
          <cell r="O5178" t="str">
            <v>CERRADO</v>
          </cell>
        </row>
        <row r="5179">
          <cell r="K5179">
            <v>2012238550008</v>
          </cell>
          <cell r="L5179" t="str">
            <v>CONSTRUCCIÓN DE CINCO UNIDADES PARA EL BENEFICIO DEL GRANO DE CACAO PARA LA RED DE ORGANIZACIONES DEL ALTO SINU VALENCIA, CÓRDOBA, CARIBE</v>
          </cell>
          <cell r="M5179">
            <v>100</v>
          </cell>
          <cell r="N5179">
            <v>14.75</v>
          </cell>
          <cell r="O5179" t="str">
            <v>TERMINADO</v>
          </cell>
        </row>
        <row r="5180">
          <cell r="K5180">
            <v>2012238550009</v>
          </cell>
          <cell r="L5180" t="str">
            <v>MEJORAMIENTO GENETICO DE LA GANADERIA BOVINA A TRAVES DE PROCESOS DE INSEMINACION ARTIFICIAL, DIRIGIDO A PRODUCTORES GANADEROS VALENCIA, CÓRDOBA, CARIBE</v>
          </cell>
          <cell r="M5180">
            <v>100</v>
          </cell>
          <cell r="N5180">
            <v>99.98</v>
          </cell>
          <cell r="O5180" t="str">
            <v>CERRADO</v>
          </cell>
        </row>
        <row r="5181">
          <cell r="K5181">
            <v>2012238550010</v>
          </cell>
          <cell r="L5181" t="str">
            <v>DESARROLLO DEL EJE PROGRAMATICO DE PROMOCION SOCIAL VALENCIA, CÓRDOBA, CARIBE</v>
          </cell>
          <cell r="M5181">
            <v>100</v>
          </cell>
          <cell r="N5181">
            <v>218.31</v>
          </cell>
          <cell r="O5181" t="str">
            <v>TERMINADO</v>
          </cell>
        </row>
        <row r="5182">
          <cell r="K5182">
            <v>2012238550011</v>
          </cell>
          <cell r="L5182" t="str">
            <v>APOYO AL DESARROLLO ECONOMICO Y PRODUCTIVO PARA LOS AGROPECUARIOS DEL CORREGIMIENTO MATA DE MAIZ VALENCIA, CÓRDOBA, CARIBE</v>
          </cell>
          <cell r="M5182">
            <v>100</v>
          </cell>
          <cell r="N5182">
            <v>100</v>
          </cell>
          <cell r="O5182" t="str">
            <v>TERMINADO</v>
          </cell>
        </row>
        <row r="5183">
          <cell r="K5183">
            <v>2012238550012</v>
          </cell>
          <cell r="L5183" t="str">
            <v>CONSTRUCCIÓN DE CERRAMIENTO PERIMETRAL DE LA BIBLIOTECA PUBLICA MUNICIPAL, ZONA URBANA DEL MUNICIPIO DE VALENCIA VALENCIA, CÓRDOBA, CARIBE</v>
          </cell>
          <cell r="M5183">
            <v>100</v>
          </cell>
          <cell r="N5183">
            <v>103.47</v>
          </cell>
          <cell r="O5183" t="str">
            <v>PARA CIERRE</v>
          </cell>
        </row>
        <row r="5184">
          <cell r="K5184">
            <v>2013238550001</v>
          </cell>
          <cell r="L5184" t="str">
            <v>CONSTRUCCIÓN DE 1654 ML DE VIAS EN CONCRETO HIDRAULICO Y OBRAS DE URBANISMO EN EL MUNICIPIO DE VALENCIA, CÓRDOBA, CARIBE</v>
          </cell>
          <cell r="M5184">
            <v>100</v>
          </cell>
          <cell r="N5184">
            <v>100</v>
          </cell>
          <cell r="O5184" t="str">
            <v>TERMINADO</v>
          </cell>
        </row>
        <row r="5185">
          <cell r="K5185">
            <v>2013238550002</v>
          </cell>
          <cell r="L5185" t="str">
            <v>CONSTRUCCIÓN DE LA PLANTA DE CAPTACION Y REHABILITACION DE LAS REDES DE CONDUCCION DEL SISTEMA DE ACUEDUCTO DEL REPOSO Y REPOSITO, VALENCIA, CÓRDOBA, CARIBE</v>
          </cell>
          <cell r="M5185">
            <v>100</v>
          </cell>
          <cell r="N5185">
            <v>69.349999999999994</v>
          </cell>
          <cell r="O5185" t="str">
            <v>TERMINADO</v>
          </cell>
        </row>
        <row r="5186">
          <cell r="K5186">
            <v>2013238550003</v>
          </cell>
          <cell r="L5186" t="str">
            <v>CONSTRUCCIÓN DEL CERRAMIENTO PERIMETRAL DEL CEMENTRIO DEL BARRIO PUERTO RICO Y DEL BARRIO BIJAGUAL, EN EL MUNICIPIO DE VALENCIA, CÓRDOBA, CARIBE</v>
          </cell>
          <cell r="M5186">
            <v>100</v>
          </cell>
          <cell r="N5186">
            <v>99.99</v>
          </cell>
          <cell r="O5186" t="str">
            <v>CERRADO</v>
          </cell>
        </row>
        <row r="5187">
          <cell r="K5187">
            <v>2013238550004</v>
          </cell>
          <cell r="L5187" t="str">
            <v>CONSTRUCCIÓN Y CERRAMIENTO PERIMIETRAL DE UNA CANCHA MULTIFUNCIONAL EN LA IE NUESTRA SEÑORA DEL CARMEN, CORREGIMIENTO DE RIO NUEVO VALENCIA, CÓRDOBA, CARIBE</v>
          </cell>
          <cell r="M5187">
            <v>100</v>
          </cell>
          <cell r="N5187">
            <v>100</v>
          </cell>
          <cell r="O5187" t="str">
            <v>PARA CIERRE</v>
          </cell>
        </row>
        <row r="5188">
          <cell r="K5188">
            <v>2013238550005</v>
          </cell>
          <cell r="L5188" t="str">
            <v>CONSTRUCCIÓN DE REDES DE MEDIA TENSIÓN DESDE EL CIRCUITO 2 DE TIERRALTA - PUEBLO NUEVO VIA A BATATA HASTA EL COLEGIO BRILLANTE PIRÚ EN EL MUNICIPIO DE VALENCIA, DEPARTAMENTO DE CÓRDOBA</v>
          </cell>
          <cell r="M5188">
            <v>100</v>
          </cell>
          <cell r="N5188">
            <v>100</v>
          </cell>
          <cell r="O5188" t="str">
            <v>TERMINADO</v>
          </cell>
        </row>
        <row r="5189">
          <cell r="K5189">
            <v>2013238550008</v>
          </cell>
          <cell r="L5189" t="str">
            <v>AMPLIACIÓN DE LA OFERTA MADERABLE MEDIANTE SISTEMAS AGROFORESTALES EN EL MUNICIPIO DE VALENCIA, DEPARTAMENTO DE CÓRDOBA, CARIBE</v>
          </cell>
          <cell r="M5189">
            <v>100</v>
          </cell>
          <cell r="N5189">
            <v>22.42</v>
          </cell>
          <cell r="O5189" t="str">
            <v>CERRADO</v>
          </cell>
        </row>
        <row r="5190">
          <cell r="K5190">
            <v>2013238550009</v>
          </cell>
          <cell r="L5190" t="str">
            <v>CONSTRUCCIÓN DE ALCANTARILLADO SANITARIO: TRAMO ENTRE MANHOLES 37D-37E-37F-37G-37H-37I-37J-37K VÍA A LAS PIEDRAS, ZONA URBANA DEL MUNICIPIO DE VALENCIA, DEPARTAMENTO DE CÓRDOBA, CARIBE</v>
          </cell>
          <cell r="M5190">
            <v>100</v>
          </cell>
          <cell r="N5190">
            <v>100</v>
          </cell>
          <cell r="O5190" t="str">
            <v>CERRADO</v>
          </cell>
        </row>
        <row r="5191">
          <cell r="K5191">
            <v>2013238550010</v>
          </cell>
          <cell r="L5191" t="str">
            <v>CAPACITACIÓN EN MECANISMOS PARA LA PROTECCIÓN DE LA IDENTIDAD CULTURAL Y DE LOS DERECHOS DE LA ORGANIZACIÓN DE ETNIAS AFRODESCENDIENTES EN EL MUNICIPIO DE VALENCIA, DEPARTAMENTO DE CÓRDOBA, CARIBE</v>
          </cell>
          <cell r="M5191">
            <v>100</v>
          </cell>
          <cell r="N5191">
            <v>100</v>
          </cell>
          <cell r="O5191" t="str">
            <v>CERRADO</v>
          </cell>
        </row>
        <row r="5192">
          <cell r="K5192">
            <v>2013238550011</v>
          </cell>
          <cell r="L5192" t="str">
            <v>APOYO PARA LA CONFORMACION DE ALIANZAS PRODUCTIVAS PARA LA SIEMBRA DE CULTIVO DE PLATANO HARTON PARA BENEFICIAR A CULTIVADORES DE ASODENUF, MUNICIPIO DE VALENCIA, CÓRDOBA, CARIBE</v>
          </cell>
          <cell r="M5192">
            <v>0</v>
          </cell>
          <cell r="N5192">
            <v>17.829999999999998</v>
          </cell>
          <cell r="O5192" t="str">
            <v>CONTRATADO EN EJECUCIÓN</v>
          </cell>
        </row>
        <row r="5193">
          <cell r="K5193">
            <v>2013238550012</v>
          </cell>
          <cell r="L5193" t="str">
            <v>PREVENCIÓN DE LA MORTALIDAD MATERNA E INFANTIL CON SEGURIDAD ALIMENTARIA EN EL MUNICIPIO DE VALENCIA, DEPARTAMENTO DE CÓRDOBA</v>
          </cell>
          <cell r="M5193">
            <v>100</v>
          </cell>
          <cell r="N5193">
            <v>100</v>
          </cell>
          <cell r="O5193" t="str">
            <v>CERRADO</v>
          </cell>
        </row>
        <row r="5194">
          <cell r="K5194">
            <v>2014238550001</v>
          </cell>
          <cell r="L5194" t="str">
            <v>FORMULACIÓN REVISIÓN Y AJUSTE DEL PLAN BÁSICO DE ORDENAMIENTO TERRITORIAL PBOT DEL MUNICIPIO DE VALENCIA DEPARTAMENTO DE CÓRDOBA</v>
          </cell>
          <cell r="M5194">
            <v>100</v>
          </cell>
          <cell r="N5194">
            <v>92.27</v>
          </cell>
          <cell r="O5194" t="str">
            <v>TERMINADO</v>
          </cell>
        </row>
        <row r="5195">
          <cell r="K5195">
            <v>2014238550002</v>
          </cell>
          <cell r="L5195" t="str">
            <v>CONSTRUCCIÓN DE ALCANTARILLADO SANITARIO, TRAMO ENTRE CRA 2, 3, 4, 5 CON  CLL 11 EN LOS BARRIOS SAN MARCOS , 6 DE ENERO, JARAJUAY Y TRAMOS ENTRE CLL 14, 15, 16, 17 Y 18 CON CRA 21, BARRIO LA CRUZ Y VILLA PARAÍSO ZONA URBANA VALENCIA</v>
          </cell>
          <cell r="M5195">
            <v>100</v>
          </cell>
          <cell r="N5195">
            <v>100</v>
          </cell>
          <cell r="O5195" t="str">
            <v>CERRADO</v>
          </cell>
        </row>
        <row r="5196">
          <cell r="K5196">
            <v>2014238550003</v>
          </cell>
          <cell r="L5196" t="str">
            <v>FORMULACIÓN Y SOCIALIZACIÓN DEL PLAN DE VIDA O ETNODESARROLLO DE LA COMUNIDAD AFRODESCENDIENTE DEL MUNICIPIO DE VALENCIA DEPARTAMENTO DE CÓRDOBA.</v>
          </cell>
          <cell r="M5196">
            <v>100</v>
          </cell>
          <cell r="N5196">
            <v>100</v>
          </cell>
          <cell r="O5196" t="str">
            <v>CERRADO</v>
          </cell>
        </row>
        <row r="5197">
          <cell r="K5197">
            <v>2015238550001</v>
          </cell>
          <cell r="L5197" t="str">
            <v>CONSTRUCCIÓN DE 624.00 ML DE PAVIMENTO RÍGIDO Y OBRAS DE URBANISMO (ANDENES LATERALES) EN LOS TRAMOS DE LA CARRERA 5 ENTRE CALLE 5 Y CALLE 12 BARRIO JARAGUAY, ZONA URBANA DEL MUNICIPIO DE VALENCIA, DEPARTAMENTO DE CÓRDOBA</v>
          </cell>
          <cell r="M5197">
            <v>100</v>
          </cell>
          <cell r="N5197">
            <v>100</v>
          </cell>
          <cell r="O5197" t="str">
            <v>CERRADO</v>
          </cell>
        </row>
        <row r="5198">
          <cell r="K5198">
            <v>2015238550002</v>
          </cell>
          <cell r="L5198" t="str">
            <v>MEJORAMIENTO MANTENIMIENTO E INTERVENCIÓN DE PUNTOS CRÍTICOS EN EL TRAMO VIAL VILLANUEVA-LAS CRUCES Y TRAMO VEREDA INCORA HASTA INTERSECTAR VIA A VILLANUEVA, ZONA RURAL DEL MUNICIPIO DE VALENCIA, DEPARTAMENTO DE CÓRDOBA</v>
          </cell>
          <cell r="M5198">
            <v>100</v>
          </cell>
          <cell r="N5198">
            <v>100</v>
          </cell>
          <cell r="O5198" t="str">
            <v>CERRADO</v>
          </cell>
        </row>
        <row r="5199">
          <cell r="K5199">
            <v>2015238550003</v>
          </cell>
          <cell r="L5199" t="str">
            <v>ADECUACIÓN Y MEJORAMIENTO DEL PARQUE CENTRAL JOSÉ MARÍA CÓRDOBA, ZONA URBANA DEL MUNICIPIO DE VALENCIA, DEPARTAMENTO DE CÓRDOBA</v>
          </cell>
          <cell r="M5199">
            <v>100</v>
          </cell>
          <cell r="N5199">
            <v>99.97</v>
          </cell>
          <cell r="O5199" t="str">
            <v>TERMINADO</v>
          </cell>
        </row>
        <row r="5200">
          <cell r="K5200">
            <v>2015238550004</v>
          </cell>
          <cell r="L5200" t="str">
            <v>REHABILITACIÓN ADECUACIÓN Y AMPLIACIÓN DEL PARQUE DEL BARRIO BIJAGUAL, ZONA URBANA DEL MUNICIPIO DE VALENCIA, DEPARTAMENTO DE CÓRDOBA</v>
          </cell>
          <cell r="M5200">
            <v>100</v>
          </cell>
          <cell r="N5200">
            <v>97.62</v>
          </cell>
          <cell r="O5200" t="str">
            <v>TERMINADO</v>
          </cell>
        </row>
        <row r="5201">
          <cell r="K5201">
            <v>2015238550005</v>
          </cell>
          <cell r="L5201" t="str">
            <v>CONSTRUCCIÓN DE PUENTES TIPO BOXCOULVER: UNO EN LA VIA APARTADA EL PITAL-PITAL ARRIBA Y UNO EN LA VIA APARTADA VENADO-VENADO ARRIBA Y REHABILITACION DE PUENTE COLGANTE VERDA BONIS JARDIN, ZONA RURAL MUNICIPIO DE VALENCIA, CORDOBA</v>
          </cell>
          <cell r="M5201">
            <v>100</v>
          </cell>
          <cell r="N5201">
            <v>100</v>
          </cell>
          <cell r="O5201" t="str">
            <v>TERMINADO</v>
          </cell>
        </row>
        <row r="5202">
          <cell r="K5202">
            <v>2016238550003</v>
          </cell>
          <cell r="L5202" t="str">
            <v>REPOSICIÓN DE REDES DE DISTRIBUCIÓN, OPTIMIZACIÓN DE PLANTA DE TRATAMIENTO E INSTRUMENTACIÓN DEL LABORATORIO DE CONTROL DE AGUA DEL SISTEMA DE ACUEDUCTO DEL MUNICIPIO DE VALENCIA, DEPARTAMENTO DE CÓRDOBA</v>
          </cell>
          <cell r="M5202">
            <v>0</v>
          </cell>
          <cell r="N5202">
            <v>0</v>
          </cell>
          <cell r="O5202" t="str">
            <v>SIN CONTRATAR</v>
          </cell>
        </row>
        <row r="5203">
          <cell r="K5203">
            <v>2016238550004</v>
          </cell>
          <cell r="L5203" t="str">
            <v>EXTENSIÓN DE REDES DE MEDIA Y BAJA TENSIÓN, MONTAJE DE SUBESTACION PARA LA ELECTRIFICACIÓN DE LAS VEREDAS COCUELO TALADRO Y MOCHILA, ZONA RURAL DEL MUNICIPIO DE VALENCIA, DEPARTAMENTO DE CÓRDOBA</v>
          </cell>
          <cell r="M5203">
            <v>0</v>
          </cell>
          <cell r="N5203">
            <v>0</v>
          </cell>
          <cell r="O5203" t="str">
            <v>SIN CONTRATAR</v>
          </cell>
        </row>
        <row r="5204">
          <cell r="K5204">
            <v>2012000070008</v>
          </cell>
          <cell r="L5204" t="str">
            <v>CONSTRUCCIÓN DE  VIAS URBANAS DEL MUNICIPIO INÍRIDA ETAPA 1, GUAINÍA, ORINOQUÍA</v>
          </cell>
          <cell r="M5204">
            <v>100</v>
          </cell>
          <cell r="N5204">
            <v>93.06</v>
          </cell>
          <cell r="O5204" t="str">
            <v>TERMINADO</v>
          </cell>
        </row>
        <row r="5205">
          <cell r="K5205">
            <v>2013000070004</v>
          </cell>
          <cell r="L5205" t="str">
            <v>ESTUDIOS DE PREINVERSION PARA LA ELABORACION DE DIAGNOSTICO, ESTUDIOS Y DISEÑOS DE LOS AMBIENTES ESCOLARES DE LA INFRAE DEPARTAMENTO DEL GUAINIA</v>
          </cell>
          <cell r="M5205">
            <v>100</v>
          </cell>
          <cell r="N5205">
            <v>37.74</v>
          </cell>
          <cell r="O5205" t="str">
            <v>TERMINADO</v>
          </cell>
        </row>
        <row r="5206">
          <cell r="K5206">
            <v>2013000070007</v>
          </cell>
          <cell r="L5206" t="str">
            <v>CONSTRUCCIÓN DE QUINCE CASAS GUBERNAMENTALES PARA CORREGIMIENTOS E INSPECCIONES. DEPARTAMENTO DEL GUAINIA</v>
          </cell>
          <cell r="M5206">
            <v>68.569999999999993</v>
          </cell>
          <cell r="N5206">
            <v>46.41</v>
          </cell>
          <cell r="O5206" t="str">
            <v>CONTRATADO EN EJECUCIÓN</v>
          </cell>
        </row>
        <row r="5207">
          <cell r="K5207">
            <v>2013000070008</v>
          </cell>
          <cell r="L5207" t="str">
            <v>CONSTRUCCIÓN DE LA UNIDAD DE APOYO NUEVO HORIZONTE PARA PERSONAS CON DISCAPACIDAD DEL DEPARTAMENTO DEL GUAINIA.</v>
          </cell>
          <cell r="M5207">
            <v>100</v>
          </cell>
          <cell r="N5207">
            <v>98.33</v>
          </cell>
          <cell r="O5207" t="str">
            <v>TERMINADO</v>
          </cell>
        </row>
        <row r="5208">
          <cell r="K5208">
            <v>2013000070010</v>
          </cell>
          <cell r="L5208" t="str">
            <v>ADECUACIÓN MEJORAMIENTO Y CONSTRUCCION DE CUATRO POLIDEPORTIVOS, UBICADOS EN LOS BARRIOS LIBERTADORES, GALAN, BRISAS DEL PALMAR, CUMUNIDAD INDIGENA PAUJIL, INIRIDA, GUAINIA</v>
          </cell>
          <cell r="M5208">
            <v>100</v>
          </cell>
          <cell r="N5208">
            <v>96.6</v>
          </cell>
          <cell r="O5208" t="str">
            <v>TERMINADO</v>
          </cell>
        </row>
        <row r="5209">
          <cell r="K5209">
            <v>2013000070039</v>
          </cell>
          <cell r="L5209" t="str">
            <v>IMPLEMENTACIÓN MODELO DE ATENCION PRIMARIA EN SALUD EN ENFERMEDADES CRÓNICAS NO TRANSMISIBLES DEL DEPARTAMENTO DEL GUAINIA, ORINOQUÍA</v>
          </cell>
          <cell r="M5209">
            <v>87</v>
          </cell>
          <cell r="N5209">
            <v>42.3</v>
          </cell>
          <cell r="O5209" t="str">
            <v>CONTRATADO EN EJECUCIÓN</v>
          </cell>
        </row>
        <row r="5210">
          <cell r="K5210">
            <v>2013000070046</v>
          </cell>
          <cell r="L5210" t="str">
            <v>MEJORAMIENTO Y PAVIMENTACION VIA BARRANCO MINAS - LAGUNA COLORODA BARRANCO MINAS, GUAINÍA.</v>
          </cell>
          <cell r="M5210">
            <v>100</v>
          </cell>
          <cell r="N5210">
            <v>85.69</v>
          </cell>
          <cell r="O5210" t="str">
            <v>TERMINADO</v>
          </cell>
        </row>
        <row r="5211">
          <cell r="K5211">
            <v>2013000100125</v>
          </cell>
          <cell r="L5211" t="str">
            <v>ESTUDIO DE SISTEMAS DE PRODUCCIÓN BASADO EN LA CARACTERIZACIÓN, TIPIFICACIÓN Y ANÁLISIS DE ALTERNATIVAS AGROPECUARIAS EN TRES ZONAS AGROECOLÓGICAS DEL DEPARTAMENTO DE GUAINÍA</v>
          </cell>
          <cell r="M5211">
            <v>3</v>
          </cell>
          <cell r="N5211">
            <v>2.72</v>
          </cell>
          <cell r="O5211" t="str">
            <v>CONTRATADO EN EJECUCIÓN</v>
          </cell>
        </row>
        <row r="5212">
          <cell r="K5212">
            <v>2014000070011</v>
          </cell>
          <cell r="L5212" t="str">
            <v>MEJORAMIENTO Y PAVIMENTACIÓN DE LAS VIAS URBANAS DEL MUNICIPIO DE INIRIDA-GUAINIA, SEGUNDA ETAPA</v>
          </cell>
          <cell r="M5212">
            <v>100</v>
          </cell>
          <cell r="N5212">
            <v>88.63</v>
          </cell>
          <cell r="O5212" t="str">
            <v>TERMINADO</v>
          </cell>
        </row>
        <row r="5213">
          <cell r="K5213">
            <v>2014000070016</v>
          </cell>
          <cell r="L5213" t="str">
            <v>ADECUACIÓN MEJORAMIENTO Y CONSTRUCCION DE OCHO POLIDEPORTIVOS EN LAS INSTITUCIONES EDUCATIVAS DEL AREA RURAL DEL DEPARTAMENTO DE GUAINIA</v>
          </cell>
          <cell r="M5213">
            <v>100</v>
          </cell>
          <cell r="N5213">
            <v>88.64</v>
          </cell>
          <cell r="O5213" t="str">
            <v>TERMINADO</v>
          </cell>
        </row>
        <row r="5214">
          <cell r="K5214">
            <v>2014000070017</v>
          </cell>
          <cell r="L5214" t="str">
            <v>IMPLEMENTACIÓN DEL PROGRAMA DE ALIMENTACIÓN ESCOLAR PAE EN LA ZONA URBANA DEL MUNICIPIO DE INÍRIDA, GUAINÍA, ORINOQUÍA</v>
          </cell>
          <cell r="M5214">
            <v>100</v>
          </cell>
          <cell r="N5214">
            <v>67.06</v>
          </cell>
          <cell r="O5214" t="str">
            <v>TERMINADO</v>
          </cell>
        </row>
        <row r="5215">
          <cell r="K5215">
            <v>2014000070019</v>
          </cell>
          <cell r="L5215" t="str">
            <v>MEJORAMIENTO DE AMBIENTES ESCOLARES EN LOS ESTABLECIMIENTOS EDUCATIVOS DEL DEPARTAMENTO DEL GUAINÍA</v>
          </cell>
          <cell r="M5215">
            <v>100</v>
          </cell>
          <cell r="N5215">
            <v>99.92</v>
          </cell>
          <cell r="O5215" t="str">
            <v>CERRADO</v>
          </cell>
        </row>
        <row r="5216">
          <cell r="K5216">
            <v>2014000070022</v>
          </cell>
          <cell r="L5216" t="str">
            <v>CONSTRUCCIÓN DE ANDENES EN EL MUNICIPIO DE INIRIDA DEPARTAMENTO DE GUAINIA</v>
          </cell>
          <cell r="M5216">
            <v>100</v>
          </cell>
          <cell r="N5216">
            <v>86.92</v>
          </cell>
          <cell r="O5216" t="str">
            <v>TERMINADO</v>
          </cell>
        </row>
        <row r="5217">
          <cell r="K5217">
            <v>2014000070023</v>
          </cell>
          <cell r="L5217" t="str">
            <v>CONSTRUCCIÓN DE LOS PUESTOS DE SALUD EL PAUJIL, PUERTO ESPERANZA, REMANSO Y EL CENTRO DE SALUD CHORROBOCÓN EN EL DEPARTAMENTO DE GUAINÍA</v>
          </cell>
          <cell r="M5217">
            <v>85.34</v>
          </cell>
          <cell r="N5217">
            <v>89.87</v>
          </cell>
          <cell r="O5217" t="str">
            <v>CONTRATADO EN EJECUCIÓN</v>
          </cell>
        </row>
        <row r="5218">
          <cell r="K5218">
            <v>2014000070024</v>
          </cell>
          <cell r="L5218" t="str">
            <v>CONSTRUCCIÓN DE EDIFICIO DE AULAS Y POLIDEPORTIVOS EN INSTITUCIONES EDUCATIVAS EN EL MUNICIPIO DE INIRIDA - GUAINIA</v>
          </cell>
          <cell r="M5218">
            <v>100</v>
          </cell>
          <cell r="N5218">
            <v>93.94</v>
          </cell>
          <cell r="O5218" t="str">
            <v>TERMINADO</v>
          </cell>
        </row>
        <row r="5219">
          <cell r="K5219">
            <v>2014000070031</v>
          </cell>
          <cell r="L5219" t="str">
            <v>MEJORAMIENTO Y CONSTRUCCIÒN DE CENTRO Y PUESTOS DE SALUD EN EL DEPARTAMENTO DEL GUAINÍA</v>
          </cell>
          <cell r="M5219">
            <v>82.47</v>
          </cell>
          <cell r="N5219">
            <v>91.31</v>
          </cell>
          <cell r="O5219" t="str">
            <v>CONTRATADO EN EJECUCIÓN</v>
          </cell>
        </row>
        <row r="5220">
          <cell r="K5220">
            <v>2015000070021</v>
          </cell>
          <cell r="L5220" t="str">
            <v>CONSTRUCCIÓN DE INFRAESTRUCTURA EDUCATIVA EN INIRIDA, GUAINIA</v>
          </cell>
          <cell r="M5220">
            <v>49.85</v>
          </cell>
          <cell r="N5220">
            <v>65.05</v>
          </cell>
          <cell r="O5220" t="str">
            <v>CONTRATADO EN EJECUCIÓN</v>
          </cell>
        </row>
        <row r="5221">
          <cell r="K5221">
            <v>2015000100078</v>
          </cell>
          <cell r="L5221" t="str">
            <v>IMPLEMENTACIÓN DE UNA ESTRATEGIA DE FORTALECIMIENTO DE CAPACIDADES EN CTI EN EL DEPARTAMENTO DE GUIAINÍA A TRAVÉS DEL PROGRAMA ONDAS INÍRIDA, GUAINÍA, ORINOQUÍA</v>
          </cell>
          <cell r="M5221">
            <v>0.28999999999999998</v>
          </cell>
          <cell r="N5221">
            <v>29.91</v>
          </cell>
          <cell r="O5221" t="str">
            <v>CONTRATADO EN EJECUCIÓN</v>
          </cell>
        </row>
        <row r="5222">
          <cell r="K5222">
            <v>2016000070005</v>
          </cell>
          <cell r="L5222" t="str">
            <v>DESARROLLO DEL PROGRAMA DE ALIMENTACION ESCOLAR PAE EN INSTITUCIONES EDUCATIVAS DEL MUNICIPIO DE INIRIDA, DEPARTAMENTO DE GUAINIA</v>
          </cell>
          <cell r="M5222">
            <v>17</v>
          </cell>
          <cell r="N5222">
            <v>29.68</v>
          </cell>
          <cell r="O5222" t="str">
            <v>CONTRATADO EN EJECUCIÓN</v>
          </cell>
        </row>
        <row r="5223">
          <cell r="K5223">
            <v>2016000070011</v>
          </cell>
          <cell r="L5223" t="str">
            <v>CONSTRUCCIÓN DE INFRAESTRUCTURA EDUCATIVA Y DEPORTIVA EN LA INSTITUCIÓN EDUCATIVA LOS LIBERTADORES, EN EL MUNICIPIO DE INÍRIDA-GUAINÍA</v>
          </cell>
          <cell r="M5223">
            <v>0</v>
          </cell>
          <cell r="N5223">
            <v>0</v>
          </cell>
          <cell r="O5223" t="str">
            <v>CONTRATADO EN EJECUCIÓN</v>
          </cell>
        </row>
        <row r="5224">
          <cell r="K5224">
            <v>2013000070013</v>
          </cell>
          <cell r="L5224" t="str">
            <v>CONSTRUCCIÓN DE CUATRO ESCENARIOS DEPORTIVOS EN EL MUNICIPIO DE INÍRIDA, GUAINÍA, ORINOQUÍA</v>
          </cell>
          <cell r="M5224">
            <v>100</v>
          </cell>
          <cell r="N5224">
            <v>97.12</v>
          </cell>
          <cell r="O5224" t="str">
            <v>TERMINADO</v>
          </cell>
        </row>
        <row r="5225">
          <cell r="K5225">
            <v>2015000070015</v>
          </cell>
          <cell r="L5225" t="str">
            <v>CONSTRUCCIÓN Y MEJORAMIENTO DE ANDENES Y SARDINELES EN VIAS DE LA ZONA URBANA DEL MUNICIPIO DE INIRIDA, GUAINIA.</v>
          </cell>
          <cell r="M5225">
            <v>100</v>
          </cell>
          <cell r="N5225">
            <v>99.99</v>
          </cell>
          <cell r="O5225" t="str">
            <v>TERMINADO</v>
          </cell>
        </row>
        <row r="5226">
          <cell r="K5226">
            <v>2013005940001</v>
          </cell>
          <cell r="L5226" t="str">
            <v>AMPLIACIÓN DE LA COBETURA DE ALUMBRADO PÚBLICO EN VÍAS,PARQUES Y ESCENARIOS DEPORTIVOS DE INÍRIDA, GUAINÍA, ORINOQUÍA</v>
          </cell>
          <cell r="M5226">
            <v>100</v>
          </cell>
          <cell r="N5226">
            <v>97.04</v>
          </cell>
          <cell r="O5226" t="str">
            <v>CERRADO</v>
          </cell>
        </row>
        <row r="5227">
          <cell r="K5227">
            <v>2013005940002</v>
          </cell>
          <cell r="L5227" t="str">
            <v>MEJORAMIENTO DE LA SEÑALIZACIÓN VIAL DEL MUNICIPIO INÍRIDA, GUAINÍA, ORINOQUÍA</v>
          </cell>
          <cell r="M5227">
            <v>100</v>
          </cell>
          <cell r="N5227">
            <v>86.31</v>
          </cell>
          <cell r="O5227" t="str">
            <v>TERMINADO</v>
          </cell>
        </row>
        <row r="5228">
          <cell r="K5228">
            <v>2013005940003</v>
          </cell>
          <cell r="L5228" t="str">
            <v>RECUPERACIÓN Y MEJORAMIENTO DEL AEROPUERTO CÉSAR GAVIRIA TRUJILLO EN INÍRIDA, GUAINÍA, ORINOQUÍA</v>
          </cell>
          <cell r="M5228">
            <v>100</v>
          </cell>
          <cell r="N5228">
            <v>100</v>
          </cell>
          <cell r="O5228" t="str">
            <v>TERMINADO</v>
          </cell>
        </row>
        <row r="5229">
          <cell r="K5229">
            <v>2012005950001</v>
          </cell>
          <cell r="L5229" t="str">
            <v>CONSTRUCCIÓN ANDENES Y SARDINELES PARA EL MEJORAMIENTO DE LA MOVILIDAD URBANA DEL MUNICIPIO DE CALAMAR, GUAVIARE, ORINOQUÍA</v>
          </cell>
          <cell r="M5229">
            <v>100</v>
          </cell>
          <cell r="N5229">
            <v>99.95</v>
          </cell>
          <cell r="O5229" t="str">
            <v>CERRADO</v>
          </cell>
        </row>
        <row r="5230">
          <cell r="K5230">
            <v>2013005950002</v>
          </cell>
          <cell r="L5230" t="str">
            <v>CONSTRUCCIÓN DE RESTAURANTES ESCOLARES EN EL ÁREA RURAL DE CALAMAR, GUAVIARE, ORINOQUÍA</v>
          </cell>
          <cell r="M5230">
            <v>40.64</v>
          </cell>
          <cell r="N5230">
            <v>100</v>
          </cell>
          <cell r="O5230" t="str">
            <v>CONTRATADO EN EJECUCIÓN</v>
          </cell>
        </row>
        <row r="5231">
          <cell r="K5231">
            <v>2015005950001</v>
          </cell>
          <cell r="L5231" t="str">
            <v>CONSTRUCCIÓN DE DOS (2) AULAS  EN LA SEDE EDUCATIVA LA UNIÓN,MUNICIPIO DE CALAMAR, EN EL DEPARTAMENTO DEL GUAVIARE</v>
          </cell>
          <cell r="M5231">
            <v>51.29</v>
          </cell>
          <cell r="N5231">
            <v>78.62</v>
          </cell>
          <cell r="O5231" t="str">
            <v>CONTRATADO EN EJECUCIÓN</v>
          </cell>
        </row>
        <row r="5232">
          <cell r="K5232">
            <v>2012005950003</v>
          </cell>
          <cell r="L5232" t="str">
            <v>DISEÑO Y CONSTRUCCION  SISTEMAS DE ENERGIA SOLAR EN LAS VEREDAS KUWAIT, CAÑO AZUL, NUEVA BARRANQUILLITA, VILLA LINDA, PALMAR EL RETORNO, GUAVIARE, ORINOQUÍA</v>
          </cell>
          <cell r="M5232">
            <v>100</v>
          </cell>
          <cell r="N5232">
            <v>98.95</v>
          </cell>
          <cell r="O5232" t="str">
            <v>TERMINADO</v>
          </cell>
        </row>
        <row r="5233">
          <cell r="K5233">
            <v>2012005950004</v>
          </cell>
          <cell r="L5233" t="str">
            <v>MEJORAMIENTO DE VIVIENDA CUBIERTA A TRAVES DE INSTALACION DE TEJAS DE ZINC EN EL MUNICIPIO DE EL RETORNO, GUAVIARE, ORINOQUÍA</v>
          </cell>
          <cell r="M5233">
            <v>100</v>
          </cell>
          <cell r="N5233">
            <v>99.86</v>
          </cell>
          <cell r="O5233" t="str">
            <v>PARA CIERRE</v>
          </cell>
        </row>
        <row r="5234">
          <cell r="K5234">
            <v>2013005950001</v>
          </cell>
          <cell r="L5234" t="str">
            <v>CONSTRUCCIÓN EN PAVIMENTO RIGIDO DE LA CARRERA 8VA ENTRE CALLES 2 Y 13 EN EL MUNICIPIO DE EL RETORNO, GUAVIARE, ORINOQUÍA</v>
          </cell>
          <cell r="M5234">
            <v>100</v>
          </cell>
          <cell r="N5234">
            <v>100</v>
          </cell>
          <cell r="O5234" t="str">
            <v>TERMINADO</v>
          </cell>
        </row>
        <row r="5235">
          <cell r="K5235">
            <v>2014005950001</v>
          </cell>
          <cell r="L5235" t="str">
            <v>CONSTRUCCIÓN DE RAMALES Y CIRCUITOS ELECTRICOS DE MEDIA Y BAJA TENSION DEL MUNICIPIO DE EL RETORNO, DEPARTAMENTO DEL GUAVIARE</v>
          </cell>
          <cell r="M5235">
            <v>100</v>
          </cell>
          <cell r="N5235">
            <v>77.86</v>
          </cell>
          <cell r="O5235" t="str">
            <v>TERMINADO</v>
          </cell>
        </row>
        <row r="5236">
          <cell r="K5236">
            <v>2012000070013</v>
          </cell>
          <cell r="L5236" t="str">
            <v>FORTALECIMIENTO DEL CULTIVO DE CAUCHO MEDIANTE EL ESTABLECIMIENTO DE 1500 HAS NUEVAS, ASOCIADAS CON EL COMPONENTE DE SEGURIDAD ALIMENTA GUAVIARE</v>
          </cell>
          <cell r="M5236">
            <v>25.91</v>
          </cell>
          <cell r="N5236">
            <v>56.26</v>
          </cell>
          <cell r="O5236" t="str">
            <v>CONTRATADO EN EJECUCIÓN</v>
          </cell>
        </row>
        <row r="5237">
          <cell r="K5237">
            <v>2013000070012</v>
          </cell>
          <cell r="L5237" t="str">
            <v>ADQUISICIÓN DE MAQUINARIA PESADA NUEVA PARA EL DEPARTAMENTO DEL GUAVIARE</v>
          </cell>
          <cell r="M5237">
            <v>51.3</v>
          </cell>
          <cell r="N5237">
            <v>53.9</v>
          </cell>
          <cell r="O5237" t="str">
            <v>CONTRATADO EN EJECUCIÓN</v>
          </cell>
        </row>
        <row r="5238">
          <cell r="K5238">
            <v>2013000070040</v>
          </cell>
          <cell r="L5238" t="str">
            <v>DOTACIÓN DE MOBILIARIO ESCOLAR EN LAS DIFERENTES INSTITUCIONES EDUCATIVAS DE TODO EL DEPARTAMENTO, GUAVIARE, ORINOQUÍA</v>
          </cell>
          <cell r="M5238">
            <v>100</v>
          </cell>
          <cell r="N5238">
            <v>99.08</v>
          </cell>
          <cell r="O5238" t="str">
            <v>CERRADO</v>
          </cell>
        </row>
        <row r="5239">
          <cell r="K5239">
            <v>2013000070047</v>
          </cell>
          <cell r="L5239" t="str">
            <v>FORTALECIMIENTO A LOS PROCESOS ORGANIZATIVOS Y COMUNITARIOS INDÍGENAS EN TODO EL DEPARTAMENTO, GUAVIARE, ORINOQUÍA</v>
          </cell>
          <cell r="M5239">
            <v>99.81</v>
          </cell>
          <cell r="N5239">
            <v>99.45</v>
          </cell>
          <cell r="O5239" t="str">
            <v>CERRADO</v>
          </cell>
        </row>
        <row r="5240">
          <cell r="K5240">
            <v>2013000070048</v>
          </cell>
          <cell r="L5240" t="str">
            <v>MEJORAMIENTO Y MANTENIMIENTO DE LA VÍA CALAMAR - EL RETORNO - SAN JOSE DEL GUAVIARE, DESDE EL K0+000 AL K70+500, EN TODO EL DEPARTAMENTO, GUAVIARE, ORINOQUÍA</v>
          </cell>
          <cell r="M5240">
            <v>100</v>
          </cell>
          <cell r="N5240">
            <v>97.1</v>
          </cell>
          <cell r="O5240" t="str">
            <v>TERMINADO</v>
          </cell>
        </row>
        <row r="5241">
          <cell r="K5241">
            <v>2013000070054</v>
          </cell>
          <cell r="L5241" t="str">
            <v>CONSTRUCCIÓN DE VIVIENDA NUEVA DE INTERES SOCIAL EN SITIO PROPIO EN EL DEPARTAMENTO DEL GUAVIARE, ORINOQUIA</v>
          </cell>
          <cell r="M5241">
            <v>71.03</v>
          </cell>
          <cell r="N5241">
            <v>70.59</v>
          </cell>
          <cell r="O5241" t="str">
            <v>CONTRATADO EN EJECUCIÓN</v>
          </cell>
        </row>
        <row r="5242">
          <cell r="K5242">
            <v>2013000100187</v>
          </cell>
          <cell r="L5242" t="str">
            <v>FORMACIÓN DE ALTO NIVEL EN SUS CAPACIDADES DE CT&amp;I DEL DEPARTAMENTO DEL GUAVIARE</v>
          </cell>
          <cell r="M5242">
            <v>0</v>
          </cell>
          <cell r="N5242">
            <v>37.590000000000003</v>
          </cell>
          <cell r="O5242" t="str">
            <v>CONTRATADO EN EJECUCIÓN</v>
          </cell>
        </row>
        <row r="5243">
          <cell r="K5243">
            <v>2013000100304</v>
          </cell>
          <cell r="L5243" t="str">
            <v>FORMACIÓN DE ALTO NIVEL PARA DOCENTES DEL DEPARTAMENTO DEL GUAVIARE</v>
          </cell>
          <cell r="M5243">
            <v>19.8</v>
          </cell>
          <cell r="N5243">
            <v>48.89</v>
          </cell>
          <cell r="O5243" t="str">
            <v>CONTRATADO EN EJECUCIÓN</v>
          </cell>
        </row>
        <row r="5244">
          <cell r="K5244">
            <v>2014000070004</v>
          </cell>
          <cell r="L5244" t="str">
            <v>CONSTRUCCIÓN EN PAVIMENTO RIGIDO DE VIAS URBANAS EN EL DEPARTAMENTO DEL GUAVIARE</v>
          </cell>
          <cell r="M5244">
            <v>100</v>
          </cell>
          <cell r="N5244">
            <v>67.7</v>
          </cell>
          <cell r="O5244" t="str">
            <v>TERMINADO</v>
          </cell>
        </row>
        <row r="5245">
          <cell r="K5245">
            <v>2014000070014</v>
          </cell>
          <cell r="L5245" t="str">
            <v>CONSTRUCCIÓN Y DOTACIÓN DE EQUIPOS BIOMEDICOS,  MOBILIARIO HOSPITALARIO DEL ETNOPABELLON EN LA E.S.E HOSPITAL SAN JOSÉ DEL GUAVIARE</v>
          </cell>
          <cell r="M5245">
            <v>41.12</v>
          </cell>
          <cell r="N5245">
            <v>71.95</v>
          </cell>
          <cell r="O5245" t="str">
            <v>CONTRATADO EN EJECUCIÓN</v>
          </cell>
        </row>
        <row r="5246">
          <cell r="K5246">
            <v>2014000070033</v>
          </cell>
          <cell r="L5246" t="str">
            <v>FORTALECIMIENTO DE LA ESTRATEGIA DE ALIMENTACIÓN ESCOLAR EN ESTABLECIMIENTOS EDUCATIVOS QUE OFRECEN SERVICIO DE INTERNADO EN LOS CUATRO MUNICIPIOS DEL DEPARTAMENTO DE GUAVIARE.</v>
          </cell>
          <cell r="M5246">
            <v>92.96</v>
          </cell>
          <cell r="N5246">
            <v>89.62</v>
          </cell>
          <cell r="O5246" t="str">
            <v>CONTRATADO EN EJECUCIÓN</v>
          </cell>
        </row>
        <row r="5247">
          <cell r="K5247">
            <v>2014000070036</v>
          </cell>
          <cell r="L5247" t="str">
            <v>CONSTRUCCIÓN DE 522 VIVIENDAS DE INTERES SOCIAL PRIORITARIO DE LA URBANIZACIÓN BICENTENARIO I Y II EN SAN JOSÉ DEL GUAVIARE, GUAVIARE</v>
          </cell>
          <cell r="M5247">
            <v>0</v>
          </cell>
          <cell r="N5247">
            <v>5.59</v>
          </cell>
          <cell r="O5247" t="str">
            <v>CONTRATADO EN EJECUCIÓN</v>
          </cell>
        </row>
        <row r="5248">
          <cell r="K5248">
            <v>2014000070040</v>
          </cell>
          <cell r="L5248" t="str">
            <v>CONSTRUCCIÓN DE 17 MALOKAS EN LOS RESGUARDOS INDIGENAS  EN EL DEPARTAMENTO DEL GUAVIARE</v>
          </cell>
          <cell r="M5248">
            <v>65.08</v>
          </cell>
          <cell r="N5248">
            <v>73.459999999999994</v>
          </cell>
          <cell r="O5248" t="str">
            <v>CONTRATADO EN EJECUCIÓN</v>
          </cell>
        </row>
        <row r="5249">
          <cell r="K5249">
            <v>2014000100025</v>
          </cell>
          <cell r="L5249" t="str">
            <v>APROPIACIÓN SOCIAL DE LA CTEI A TRAVÉS DEL FORTALECIMIENTO DE LAS COMPETENCIAS LECTORAS Y ESCRITORAS EN NIÑOS Y JÓVENES DEL DEPARTAMENTO DEL GUAVIARE</v>
          </cell>
          <cell r="M5249">
            <v>70.05</v>
          </cell>
          <cell r="N5249">
            <v>77.459999999999994</v>
          </cell>
          <cell r="O5249" t="str">
            <v>CONTRATADO EN EJECUCIÓN</v>
          </cell>
        </row>
        <row r="5250">
          <cell r="K5250">
            <v>2015000070003</v>
          </cell>
          <cell r="L5250" t="str">
            <v>DESARROLLO E IMPLEMENTACIÓN DE INSTRUMENTOS DE ORDENAMIENTO TERRITORIAL PARA LA REORGANIZACIÓN Y ORIENTACIÓN DE LA OCUPACIÓN Y USO DEL SUELO EN EL DEPARTAMENTO DEL GUAVIARE.</v>
          </cell>
          <cell r="M5250">
            <v>59.22</v>
          </cell>
          <cell r="N5250">
            <v>68.38</v>
          </cell>
          <cell r="O5250" t="str">
            <v>CONTRATADO EN EJECUCIÓN</v>
          </cell>
        </row>
        <row r="5251">
          <cell r="K5251">
            <v>2015000070005</v>
          </cell>
          <cell r="L5251" t="str">
            <v>CONSTRUCCIÓN DE CENTROS DE DESARROLLO INFANTIL EN LOS MUNICIPIOS DE SAN JOSÉ DEL GUAVIARE Y CALAMAR, EN EL DEPARTAMENTO DEL GUAVIARE</v>
          </cell>
          <cell r="M5251">
            <v>0</v>
          </cell>
          <cell r="N5251">
            <v>0</v>
          </cell>
          <cell r="O5251" t="str">
            <v>SIN CONTRATAR</v>
          </cell>
        </row>
        <row r="5252">
          <cell r="K5252">
            <v>2015000070010</v>
          </cell>
          <cell r="L5252" t="str">
            <v>CONSERVACIÓN DEL PATRIMONIO DOCUMENTAL A TRAVÉS DE LA CONSTRUCCIÓN DE LA SEGUNDA ETAPA DEL ARCHIVO DEPARTAMENTAL DEL GUAVIARE</v>
          </cell>
          <cell r="M5252">
            <v>0</v>
          </cell>
          <cell r="N5252">
            <v>80.17</v>
          </cell>
          <cell r="O5252" t="str">
            <v>CONTRATADO EN EJECUCIÓN</v>
          </cell>
        </row>
        <row r="5253">
          <cell r="K5253">
            <v>2015000070034</v>
          </cell>
          <cell r="L5253" t="str">
            <v>FORTALECIMIENTO CUERPO DE BOMBEROS VOLUNTARIOS SAN JOSÉ DEL GUAVIARE, GUAVIARE, ORINOQUÍA</v>
          </cell>
          <cell r="M5253">
            <v>0</v>
          </cell>
          <cell r="N5253">
            <v>0</v>
          </cell>
          <cell r="O5253" t="str">
            <v>SIN CONTRATAR</v>
          </cell>
        </row>
        <row r="5254">
          <cell r="K5254">
            <v>2016000070003</v>
          </cell>
          <cell r="L5254" t="str">
            <v>CONSTRUCCIÓN DE PAVIMENTO RIGIDO DE VIAS URBANAS EN LOS MUNICIPIOS DE SAN JOSE, EL RETORNO Y CALAMAR EN EL DEPARTAMENTO DEL GUAVIARE, ORINOQUIA</v>
          </cell>
          <cell r="M5254">
            <v>0</v>
          </cell>
          <cell r="N5254">
            <v>0</v>
          </cell>
          <cell r="O5254" t="str">
            <v>SIN CONTRATAR</v>
          </cell>
        </row>
        <row r="5255">
          <cell r="K5255">
            <v>2015000070023</v>
          </cell>
          <cell r="L5255" t="str">
            <v>CONSTRUCCIÓN DE UN NUEVO EJE DE LA LÍNEA DE TRANSMISIÓN A 115 KV (GRANADA – SAN JOSÉ DEL GUAVIARE) SOBRE EL CRUCE DEL RIO GUAVIARE</v>
          </cell>
          <cell r="M5255">
            <v>0</v>
          </cell>
          <cell r="N5255">
            <v>46.87</v>
          </cell>
          <cell r="O5255" t="str">
            <v>CONTRATADO EN EJECUCIÓN</v>
          </cell>
        </row>
        <row r="5256">
          <cell r="K5256">
            <v>2013000100137</v>
          </cell>
          <cell r="L5256" t="str">
            <v>DESARROLLO TECNOLÓGICO PARA EL APROVECHAMIENTO SOSTENIBLE DE PRODUCTOS NO MADERABLES DEL BOSQUE Y UNIDADES PRODUCTIVAS EN EL DEPARTAMENTO DEL GUAVIARE</v>
          </cell>
          <cell r="M5256">
            <v>71.06</v>
          </cell>
          <cell r="N5256">
            <v>44.23</v>
          </cell>
          <cell r="O5256" t="str">
            <v>CONTRATADO EN EJECUCIÓN</v>
          </cell>
        </row>
        <row r="5257">
          <cell r="K5257">
            <v>2013000100190</v>
          </cell>
          <cell r="L5257" t="str">
            <v>INVESTIGACIÓN EN RELICTOS DE BOSQUE COMO ESTRATEGIA PARA GENERAR BIENES Y SERVICIOS AMBIENTALES EN EL DEPARTAMENTO DEL GUAVIARE</v>
          </cell>
          <cell r="M5257">
            <v>42.05</v>
          </cell>
          <cell r="N5257">
            <v>62.8</v>
          </cell>
          <cell r="O5257" t="str">
            <v>CONTRATADO EN EJECUCIÓN</v>
          </cell>
        </row>
        <row r="5258">
          <cell r="K5258">
            <v>2016000100004</v>
          </cell>
          <cell r="L5258" t="str">
            <v>IDENTIFICACIÓN , VALIDACIÓN E IMPLEMENTACIÓN DE PAQUETES TECNOLÓGICOS MEDIANTE LA TRANSFERENCIA DE CONOCIMIENTO Y TECNOLOGÍA EN EMPRESA RELACIONADAS CON LOS FOCOS PRIORIZADOS EN CTEL DEL DEPARTAMENTO DE GUAVIARE</v>
          </cell>
          <cell r="M5258">
            <v>0</v>
          </cell>
          <cell r="N5258">
            <v>0</v>
          </cell>
          <cell r="O5258" t="str">
            <v>SIN MIGRAR</v>
          </cell>
        </row>
        <row r="5259">
          <cell r="K5259">
            <v>2012005950002</v>
          </cell>
          <cell r="L5259" t="str">
            <v>MANTENIMIENTO Y REPOSICION DE PLACAS DE PAVIMENTO EN CONCRETO RIGIDO EN EL CASCO URBANO DEL MUNIPIO DE MIRAFLORES ORINOQUÍA, GUAVIARE, MIRAFLORES</v>
          </cell>
          <cell r="M5259">
            <v>100</v>
          </cell>
          <cell r="N5259">
            <v>98.07</v>
          </cell>
          <cell r="O5259" t="str">
            <v>TERMINADO</v>
          </cell>
        </row>
        <row r="5260">
          <cell r="K5260">
            <v>2013952000001</v>
          </cell>
          <cell r="L5260" t="str">
            <v>CONSTRUCCIÓN OBRAS DE ESPACIO PÚBLICO EN EL CASCO URBANO DEL MUNICIPIO DE MIRAFLORES, GUAVIARE, ORINOQUÍA</v>
          </cell>
          <cell r="M5260">
            <v>100</v>
          </cell>
          <cell r="N5260">
            <v>84.52</v>
          </cell>
          <cell r="O5260" t="str">
            <v>TERMINADO</v>
          </cell>
        </row>
        <row r="5261">
          <cell r="K5261">
            <v>2015952000001</v>
          </cell>
          <cell r="L5261" t="str">
            <v>MEJORAMIENTO DE LA MALLA VIAL DEL MUNICIPIO DE MIRAFLORES EN EL CASCO URBANO DEL MUNICIPIO DE MIRAFLORES,DEPARTAMENTO DEL GUAVIARE, FASE 2</v>
          </cell>
          <cell r="M5261">
            <v>100</v>
          </cell>
          <cell r="N5261">
            <v>99.94</v>
          </cell>
          <cell r="O5261" t="str">
            <v>PARA CIERRE</v>
          </cell>
        </row>
        <row r="5262">
          <cell r="K5262">
            <v>2013950010005</v>
          </cell>
          <cell r="L5262" t="str">
            <v>ESTUDIOS Y DISEÑOS PARA LA CONSTRUCCION DEL SISTEMA DE ALCANTARILLADO PLUVIAL DEL MUNICIPIO DE SAN JOSE DEL GUAVIARE</v>
          </cell>
          <cell r="M5262">
            <v>100</v>
          </cell>
          <cell r="N5262">
            <v>99.99</v>
          </cell>
          <cell r="O5262" t="str">
            <v>CERRADO</v>
          </cell>
        </row>
        <row r="5263">
          <cell r="K5263">
            <v>2012950010001</v>
          </cell>
          <cell r="L5263" t="str">
            <v>IMPLEMENTACIÓN DE VIVEROS DE CAUCHO Y CACAO EN LOS CORREGIMIENTOS DE CAPRICHO Y CHARRAS BOQUERON DEL MUNICIPIO DE SAN JOSE DEL GUAVIARE</v>
          </cell>
          <cell r="M5263">
            <v>100</v>
          </cell>
          <cell r="N5263">
            <v>99.95</v>
          </cell>
          <cell r="O5263" t="str">
            <v>TERMINADO</v>
          </cell>
        </row>
        <row r="5264">
          <cell r="K5264">
            <v>2012950010002</v>
          </cell>
          <cell r="L5264" t="str">
            <v>CONSTRUCCIÓN EN CONCRETO RIGIDO VIAS URBANAS DEL MUNICIPIO DE SAN JOSE DEL GUAVIARE, DEPARTAMENTO DEL GUAVIARE</v>
          </cell>
          <cell r="M5264">
            <v>84.24</v>
          </cell>
          <cell r="N5264">
            <v>74.180000000000007</v>
          </cell>
          <cell r="O5264" t="str">
            <v>CONTRATADO EN EJECUCIÓN</v>
          </cell>
        </row>
        <row r="5265">
          <cell r="K5265">
            <v>2012950010003</v>
          </cell>
          <cell r="L5265" t="str">
            <v>ADQUISICIÓN DE 10 TRILLADORAS DE ARROZ PARA CULTIVADORES DE VEGA DE RIO Y TIERRA FIRME, MUNICIPIO DE SAN JOSE DEL GUAVIARE</v>
          </cell>
          <cell r="M5265">
            <v>100</v>
          </cell>
          <cell r="N5265">
            <v>99.86</v>
          </cell>
          <cell r="O5265" t="str">
            <v>TERMINADO</v>
          </cell>
        </row>
        <row r="5266">
          <cell r="K5266">
            <v>2012950010005</v>
          </cell>
          <cell r="L5266" t="str">
            <v>ADQUISICIÓN DE 10 TRAPICHES FIJOS COMO ESTRATEGIA PARA EL FORTALECIMIENTO DE LA SEGURIDAD ALIMENTARIA  EN EL MUNICIPIO DE SAN JOSÉ DEL GUAVIARE, GUAVIARE, ORINOQUÍA</v>
          </cell>
          <cell r="M5266">
            <v>100</v>
          </cell>
          <cell r="N5266">
            <v>95.01</v>
          </cell>
          <cell r="O5266" t="str">
            <v>TERMINADO</v>
          </cell>
        </row>
        <row r="5267">
          <cell r="K5267">
            <v>2013950010001</v>
          </cell>
          <cell r="L5267" t="str">
            <v>CONSTRUCCIÓN EN CONCRETO HIDRAULICO DE DOS TRAMOS DEL TRASADO VIAL URBANO DEL MUNICIPIO DE SAN JOSE DEL GUAVIARE, DEPARTAMENTO DEL GUAVIARE</v>
          </cell>
          <cell r="M5267">
            <v>100</v>
          </cell>
          <cell r="N5267">
            <v>99.97</v>
          </cell>
          <cell r="O5267" t="str">
            <v>TERMINADO</v>
          </cell>
        </row>
        <row r="5268">
          <cell r="K5268">
            <v>2013950010002</v>
          </cell>
          <cell r="L5268" t="str">
            <v>ESTUDIOS Y DISEÑOS PARA LA MODERNIZACION Y OPTIMIZACION DEL SISTEMA DE ALUMBRADO PUBLICO DEL MUNICIPIO DE SAN JOSE DEL GUAVIARE</v>
          </cell>
          <cell r="M5268">
            <v>100</v>
          </cell>
          <cell r="N5268">
            <v>99.98</v>
          </cell>
          <cell r="O5268" t="str">
            <v>TERMINADO</v>
          </cell>
        </row>
        <row r="5269">
          <cell r="K5269">
            <v>2013950010003</v>
          </cell>
          <cell r="L5269" t="str">
            <v>IMPLEMENTACIÓN DE 17 NUCLEOS VEREDALES DE PRODUCCION BOVINA MEDIANTE BIOTECNOLOGIA REPRODUCTIVA PARA EL MEJORAMIENTO GENETICO EN EL MUNICIPIO DE SAN JOSE DEL GUAVIARE.</v>
          </cell>
          <cell r="M5269">
            <v>98.2</v>
          </cell>
          <cell r="N5269">
            <v>93.77</v>
          </cell>
          <cell r="O5269" t="str">
            <v>CONTRATADO EN EJECUCIÓN</v>
          </cell>
        </row>
        <row r="5270">
          <cell r="K5270">
            <v>2013950010004</v>
          </cell>
          <cell r="L5270" t="str">
            <v>CONSTRUCCIÓN DE UN CENTRO DE ACOPIO LECHE EN LA VEREDA AGUA BONITA DEL MUNICIPIO DE SAN JOSE DEL GUAVIARE, DEPARTAMENTO DEL GUAVIARE</v>
          </cell>
          <cell r="M5270">
            <v>5</v>
          </cell>
          <cell r="N5270">
            <v>79.099999999999994</v>
          </cell>
          <cell r="O5270" t="str">
            <v>CONTRATADO EN EJECUCIÓN</v>
          </cell>
        </row>
        <row r="5271">
          <cell r="K5271">
            <v>2013950010006</v>
          </cell>
          <cell r="L5271" t="str">
            <v>CONSTRUCCIÓN DE INFRAESTRUCTURA DEPORTIVA COMPLEMENTARIA SECTOR VILLA OLIMPICA DEL MUNICIPIO DE SAN JOSE DEL GUAVIARE</v>
          </cell>
          <cell r="M5271">
            <v>0</v>
          </cell>
          <cell r="N5271">
            <v>92.27</v>
          </cell>
          <cell r="O5271" t="str">
            <v>CONTRATADO EN EJECUCIÓN</v>
          </cell>
        </row>
        <row r="5272">
          <cell r="K5272">
            <v>2014950010002</v>
          </cell>
          <cell r="L5272" t="str">
            <v>FORTALECIMIENTO DEL CUERPO DE BOMBEROS VOLUNTARIOS DEL MUNICIPIO DE SAN JOSE DEL GUAVIARE</v>
          </cell>
          <cell r="M5272">
            <v>0</v>
          </cell>
          <cell r="N5272">
            <v>0</v>
          </cell>
          <cell r="O5272" t="str">
            <v>SIN CONTRATAR</v>
          </cell>
        </row>
        <row r="5273">
          <cell r="K5273">
            <v>2014950010004</v>
          </cell>
          <cell r="L5273" t="str">
            <v>CONSTRUCCIÓN PRIMERA ETAPA DE LA MODERNIZACION Y OPTIMIZACION DEL SISTEMA DE ALUMBRADO PUBLICO DEL MUNICIPIO DE SAN JOSE DEL GUAVIARE</v>
          </cell>
          <cell r="M5273">
            <v>47</v>
          </cell>
          <cell r="N5273">
            <v>0</v>
          </cell>
          <cell r="O5273" t="str">
            <v>CONTRATADO EN EJECUCIÓN</v>
          </cell>
        </row>
        <row r="5274">
          <cell r="K5274">
            <v>2015950010001</v>
          </cell>
          <cell r="L5274" t="str">
            <v>MEJORAMIENTO DE LAS CONDICIONES DE VIDA DEL PUEBLO NUKAK PARA CONTRIBUIR A LA CONSERVACION DE SUS USOS Y COSTUMBRES, MUNICIPIO DE SAN JOSÉ DEL GUAVIARE</v>
          </cell>
          <cell r="M5274">
            <v>98</v>
          </cell>
          <cell r="N5274">
            <v>98.95</v>
          </cell>
          <cell r="O5274" t="str">
            <v>CONTRATADO EN EJECUCIÓN</v>
          </cell>
        </row>
        <row r="5275">
          <cell r="K5275">
            <v>2016950010001</v>
          </cell>
          <cell r="L5275" t="str">
            <v>CONSTRUCCIÓN DE CANCHAS SINTETICAS, AJEDREZ GIGANTE SECTOR COLISEO Y CONSTRUCCION DE ZONAS DE PARQUEO SECTOR PARQUE DE LA VIDA SAN JOSÉ DEL GUAVIARE, GUAVIARE, ORINOQUÍA</v>
          </cell>
          <cell r="M5275">
            <v>0</v>
          </cell>
          <cell r="N5275">
            <v>0</v>
          </cell>
          <cell r="O5275" t="str">
            <v>SIN CONTRATAR</v>
          </cell>
        </row>
        <row r="5276">
          <cell r="K5276">
            <v>2016950010002</v>
          </cell>
          <cell r="L5276" t="str">
            <v>CONSTRUCCIÓN DE CUBIERTA Y MEJORAMIENTO DEL POLIDEPORTIVO DEL BARRIO LA GRANJA DEL MUNICIPIO DE SAN JOSÉ DEL GUAVIARE, DEPARTAMENTO DEL GUAVIARE</v>
          </cell>
          <cell r="M5276">
            <v>0</v>
          </cell>
          <cell r="N5276">
            <v>0</v>
          </cell>
          <cell r="O5276" t="str">
            <v>SIN CONTRATAR</v>
          </cell>
        </row>
        <row r="5277">
          <cell r="K5277">
            <v>2016950010003</v>
          </cell>
          <cell r="L5277" t="str">
            <v>FORTALECIMIENTO DEL CUERPO DE BOMBEROS VOLUNTARIOS DEL MUNICIPIO DE SAN JOSÉ DEL GUAVIARE, GUAVIARE, ORINOQUÍA</v>
          </cell>
          <cell r="M5277">
            <v>0</v>
          </cell>
          <cell r="N5277">
            <v>0</v>
          </cell>
          <cell r="O5277" t="str">
            <v>SIN CONTRATAR</v>
          </cell>
        </row>
        <row r="5278">
          <cell r="K5278">
            <v>2013004410018</v>
          </cell>
          <cell r="L5278" t="str">
            <v>REHABILITACIÓN CON PAVIMENTO RÍGIDO EN LA CARRERA 2 ENTRE CALLES 1 Y 7 Y EN LA CALLE 1 ENTRE 2 Y 5 ACEVEDO HUILA, CENTRO ORIENTE</v>
          </cell>
          <cell r="M5278">
            <v>100</v>
          </cell>
          <cell r="N5278">
            <v>100</v>
          </cell>
          <cell r="O5278" t="str">
            <v>CERRADO</v>
          </cell>
        </row>
        <row r="5279">
          <cell r="K5279">
            <v>2013004410046</v>
          </cell>
          <cell r="L5279" t="str">
            <v>CONSTRUCCIÓN DE OBRAS COMPLEMENTARIAS EN EL CENTRO MULTI CULTURAL PARA LA RECREACION Y EL DEPORTE DEL MUNICIPIO DE ACEVEDO EN EL DEPARTAMENTO DEL HUILA</v>
          </cell>
          <cell r="M5279">
            <v>100</v>
          </cell>
          <cell r="N5279">
            <v>99.79</v>
          </cell>
          <cell r="O5279" t="str">
            <v>CERRADO</v>
          </cell>
        </row>
        <row r="5280">
          <cell r="K5280">
            <v>2013004410048</v>
          </cell>
          <cell r="L5280" t="str">
            <v>MEJORAMIENTO DE VIVIENDA EN LA ZONA RURAL DEL MUNICIPIO DE ACEVEDO EN EL DEPARTAMENTO DEL HUILA</v>
          </cell>
          <cell r="M5280">
            <v>100</v>
          </cell>
          <cell r="N5280">
            <v>99.81</v>
          </cell>
          <cell r="O5280" t="str">
            <v>CERRADO</v>
          </cell>
        </row>
        <row r="5281">
          <cell r="K5281">
            <v>2013410060001</v>
          </cell>
          <cell r="L5281" t="str">
            <v>MEJORAMIENTO DE VIVIENDA RURAL EN EL MUNICIPIO DE ACEVEDO - DEPARTAMENTO DEL HUILA</v>
          </cell>
          <cell r="M5281">
            <v>100</v>
          </cell>
          <cell r="N5281">
            <v>98.12</v>
          </cell>
          <cell r="O5281" t="str">
            <v>TERMINADO</v>
          </cell>
        </row>
        <row r="5282">
          <cell r="K5282">
            <v>2014410060001</v>
          </cell>
          <cell r="L5282" t="str">
            <v>CONSTRUCCIÓN DE AULAS ESCOLARES EN EL MUNICIPIO DE ACEVEDO - DEPARTAMENTO DEL HUILA</v>
          </cell>
          <cell r="M5282">
            <v>58.21</v>
          </cell>
          <cell r="N5282">
            <v>63.47</v>
          </cell>
          <cell r="O5282" t="str">
            <v>CONTRATADO EN EJECUCIÓN</v>
          </cell>
        </row>
        <row r="5283">
          <cell r="K5283">
            <v>2015410060001</v>
          </cell>
          <cell r="L5283" t="str">
            <v>MEJORAMIENTO DEL SISTEMA DE RECOLECCIÓN DE RESIDUOS SOLIDOS EN EL MUNICIPIO DE ACEVEDO, HUILA</v>
          </cell>
          <cell r="M5283">
            <v>100</v>
          </cell>
          <cell r="N5283">
            <v>100</v>
          </cell>
          <cell r="O5283" t="str">
            <v>CERRADO</v>
          </cell>
        </row>
        <row r="5284">
          <cell r="K5284">
            <v>2012004410020</v>
          </cell>
          <cell r="L5284" t="str">
            <v>CONSTRUCCIÓN DE PAVIMENTO EN CONCRETO HIDRAULICO PARA SEIS CUADRAS DE LA RED VIAL URBANA DEL MUNICIPIO DE EL AGRADO, HUILA, CENTRO ORIENTE</v>
          </cell>
          <cell r="M5284">
            <v>100</v>
          </cell>
          <cell r="N5284">
            <v>54.65</v>
          </cell>
          <cell r="O5284" t="str">
            <v>TERMINADO</v>
          </cell>
        </row>
        <row r="5285">
          <cell r="K5285">
            <v>2015410160002</v>
          </cell>
          <cell r="L5285" t="str">
            <v>IMPLEMENTACIÓN FASE II DEL PROGRAMA PORQUE TODOS QUEREMOS UNA FAMILIA SALUDABLE EN EL MUNICIPIO DE AIPE DEPARTAMENTO DEL HUILA</v>
          </cell>
          <cell r="M5285">
            <v>98.44</v>
          </cell>
          <cell r="N5285">
            <v>74.42</v>
          </cell>
          <cell r="O5285" t="str">
            <v>TERMINADO</v>
          </cell>
        </row>
        <row r="5286">
          <cell r="K5286">
            <v>2012410160001</v>
          </cell>
          <cell r="L5286" t="str">
            <v>IMPLEMENTACIÓN DEL PROGRAMA PORQUE TODOS QUEREMOS UNA FAMILIA SALUDABLE EN EL MUNICIPIO DE AIPE, DEPARTAMENTO DEL HUILA</v>
          </cell>
          <cell r="M5286">
            <v>100</v>
          </cell>
          <cell r="N5286">
            <v>99.66</v>
          </cell>
          <cell r="O5286" t="str">
            <v>CERRADO</v>
          </cell>
        </row>
        <row r="5287">
          <cell r="K5287">
            <v>2012410160002</v>
          </cell>
          <cell r="L5287" t="str">
            <v>MEJORAMIENTO GENETICO E INSEMINACIÓN ARTIFICIAL BOVINA EN EL MUNICIPIO DE AIPE, HUILA</v>
          </cell>
          <cell r="M5287">
            <v>100</v>
          </cell>
          <cell r="N5287">
            <v>99.89</v>
          </cell>
          <cell r="O5287" t="str">
            <v>CERRADO</v>
          </cell>
        </row>
        <row r="5288">
          <cell r="K5288">
            <v>2012410160003</v>
          </cell>
          <cell r="L5288" t="str">
            <v>MANTENIMIENTO Y MEJORAMIENTO RED VIAL TERCIARIA AIPE, HUILA, CENTRO ORIENTE</v>
          </cell>
          <cell r="M5288">
            <v>97.85</v>
          </cell>
          <cell r="N5288">
            <v>97.44</v>
          </cell>
          <cell r="O5288" t="str">
            <v>CERRADO</v>
          </cell>
        </row>
        <row r="5289">
          <cell r="K5289">
            <v>2012410160004</v>
          </cell>
          <cell r="L5289" t="str">
            <v>MEJORAMIENTO DE LAS CONDICIONES HABITACIONALES DE LOS HABITANTES DE LA ZONA URBANA DEL MUNICIPIO DE AIPE HUILA</v>
          </cell>
          <cell r="M5289">
            <v>100</v>
          </cell>
          <cell r="N5289">
            <v>100</v>
          </cell>
          <cell r="O5289" t="str">
            <v>TERMINADO</v>
          </cell>
        </row>
        <row r="5290">
          <cell r="K5290">
            <v>2013410160001</v>
          </cell>
          <cell r="L5290" t="str">
            <v>CONSTRUCCIÓN PRIMERA FASE SISTEMAS DE ABASTECIMIENTO Y BOMBEO DE AGUA CON ENERGÍA SOLAR PARA FORTALECER EL SECTOR AGROPECUARIO DEL MUNICIPIO DE AIPE, DEPARTAMENTO DEL  HUILA</v>
          </cell>
          <cell r="M5290">
            <v>78.67</v>
          </cell>
          <cell r="N5290">
            <v>86.7</v>
          </cell>
          <cell r="O5290" t="str">
            <v>CONTRATADO EN EJECUCIÓN</v>
          </cell>
        </row>
        <row r="5291">
          <cell r="K5291">
            <v>2013410160003</v>
          </cell>
          <cell r="L5291" t="str">
            <v>CONSTRUCCIÓN DE 437 VIVIENDAS DE INTERÉS PRIORITARIO, URBANIZACIÓN LAS MARÍAS MUNICIPIO AIPE HUILA</v>
          </cell>
          <cell r="M5291">
            <v>27.1</v>
          </cell>
          <cell r="N5291">
            <v>32.19</v>
          </cell>
          <cell r="O5291" t="str">
            <v>CONTRATADO EN EJECUCIÓN</v>
          </cell>
        </row>
        <row r="5292">
          <cell r="K5292">
            <v>2014410160001</v>
          </cell>
          <cell r="L5292" t="str">
            <v>INNOVACIÓN Y APROPIACIÓN PEDAGÓGICA DE DISPOSITIVOS Y CONTENIDOS DIGITALES EN LAS INSTITUCIONES EDUCATIVAS DEL MUNICIPIO DE AIPE. DEPARTAMENTO DEL HUILA</v>
          </cell>
          <cell r="M5292">
            <v>58.86</v>
          </cell>
          <cell r="N5292">
            <v>67.23</v>
          </cell>
          <cell r="O5292" t="str">
            <v>CONTRATADO EN EJECUCIÓN</v>
          </cell>
        </row>
        <row r="5293">
          <cell r="K5293">
            <v>2015410160003</v>
          </cell>
          <cell r="L5293" t="str">
            <v>FORTALECIMIENTO DEL SECTOR PRODUCTIVO GANADERO EN LOS COMPONENTES DEL MEJORAMIENTO GENÉTICO Y TRANSFERENCIA DE CONOCIMIENTO A PRODUCTORES DEL MUNICIPIO DE AIPE DEPARTAMENTO DEL HUILA</v>
          </cell>
          <cell r="M5293">
            <v>100</v>
          </cell>
          <cell r="N5293">
            <v>99.99</v>
          </cell>
          <cell r="O5293" t="str">
            <v>TERMINADO</v>
          </cell>
        </row>
        <row r="5294">
          <cell r="K5294">
            <v>2015410160004</v>
          </cell>
          <cell r="L5294" t="str">
            <v>SUMINISTRO DE TRANSPORTE ESCOLAR A LOS ESTUDIANTES DE LA ZONA RURAL DEL MUNICIPIO DE AIPE DEPARTAMENTO DEL HUILA</v>
          </cell>
          <cell r="M5294">
            <v>100</v>
          </cell>
          <cell r="N5294">
            <v>100</v>
          </cell>
          <cell r="O5294" t="str">
            <v>TERMINADO</v>
          </cell>
        </row>
        <row r="5295">
          <cell r="K5295">
            <v>2015410160005</v>
          </cell>
          <cell r="L5295" t="str">
            <v>ADECUACIÓN Y MEJORAMIENTO DEL PARQUE PRINCIPAL “JESUS MARIA AGUIRRE CHARRY” DEL MUNICIPIO DE AIPE DEPARTAMENTO DEL HUILA</v>
          </cell>
          <cell r="M5295">
            <v>51.52</v>
          </cell>
          <cell r="N5295">
            <v>57.54</v>
          </cell>
          <cell r="O5295" t="str">
            <v>CONTRATADO EN EJECUCIÓN</v>
          </cell>
        </row>
        <row r="5296">
          <cell r="K5296">
            <v>2015410160006</v>
          </cell>
          <cell r="L5296" t="str">
            <v>CONSTRUCCIÓN ESTADIO DE FUTBOL EN LA ZONA URBANA DEL MUNICIPIO DE AIPE DEPARTAMENTO DEL HUILA</v>
          </cell>
          <cell r="M5296">
            <v>22.23</v>
          </cell>
          <cell r="N5296">
            <v>50.31</v>
          </cell>
          <cell r="O5296" t="str">
            <v>CONTRATADO EN EJECUCIÓN</v>
          </cell>
        </row>
        <row r="5297">
          <cell r="K5297">
            <v>2015410160007</v>
          </cell>
          <cell r="L5297" t="str">
            <v>CONSTRUCCIÓN PLAZOLETA LÚDICA Y ÁGORA EN EL CASCO URBANO DEL MUNICIPIO DE AIPE DEPARTAMENTO DEL HUILA</v>
          </cell>
          <cell r="M5297">
            <v>34.270000000000003</v>
          </cell>
          <cell r="N5297">
            <v>61.59</v>
          </cell>
          <cell r="O5297" t="str">
            <v>CONTRATADO EN EJECUCIÓN</v>
          </cell>
        </row>
        <row r="5298">
          <cell r="K5298">
            <v>2015410160008</v>
          </cell>
          <cell r="L5298" t="str">
            <v>CONSTRUCCIÓN RESTITUCIÓN ALCANTARILLADO URBANO SECTOR BARRIOS LAS BRISAS, LOS ALPES, ÁNGEL MARÍA PERDOMO Y PIEDRA PINTADA 1 Y 2 - PALMITA NOROCCIDENTE DEL MUNICIPIO DE AIPE – HUILA</v>
          </cell>
          <cell r="M5298">
            <v>81.7</v>
          </cell>
          <cell r="N5298">
            <v>100</v>
          </cell>
          <cell r="O5298" t="str">
            <v>CONTRATADO EN EJECUCIÓN</v>
          </cell>
        </row>
        <row r="5299">
          <cell r="K5299">
            <v>2015410160009</v>
          </cell>
          <cell r="L5299" t="str">
            <v>CONSTRUCCIÓN ALCANTARILLADO Y SISTEMA DE TRATAMIENTO DE AGUAS RESIDUALES DOMESTICAS DEL CENTRO POBLADO RURAL DINA DEL MUNICIPIO DE AIPE - HUILA</v>
          </cell>
          <cell r="M5299">
            <v>71.52</v>
          </cell>
          <cell r="N5299">
            <v>90.71</v>
          </cell>
          <cell r="O5299" t="str">
            <v>CONTRATADO EN EJECUCIÓN</v>
          </cell>
        </row>
        <row r="5300">
          <cell r="K5300">
            <v>2015410160010</v>
          </cell>
          <cell r="L5300" t="str">
            <v>MEJORAMIENTO DE LAS CONDICIONES HABITACIONALES DEL MUNICIPIO DE AIPE - HUILA</v>
          </cell>
          <cell r="M5300">
            <v>7.15</v>
          </cell>
          <cell r="N5300">
            <v>0</v>
          </cell>
          <cell r="O5300" t="str">
            <v>CONTRATADO EN EJECUCIÓN</v>
          </cell>
        </row>
        <row r="5301">
          <cell r="K5301">
            <v>2013004410001</v>
          </cell>
          <cell r="L5301" t="str">
            <v>CONSTRUCCIÓN DE 1314 METROS CUADRADOS DE PAVIMENTO RIGIDO EN EL CASCO URBANO DEL MUNICIPIO ALGECIRAS, HUILA, CENTRO ORIENTE</v>
          </cell>
          <cell r="M5301">
            <v>99.95</v>
          </cell>
          <cell r="N5301">
            <v>99.9</v>
          </cell>
          <cell r="O5301" t="str">
            <v>CERRADO</v>
          </cell>
        </row>
        <row r="5302">
          <cell r="K5302">
            <v>2013004410013</v>
          </cell>
          <cell r="L5302" t="str">
            <v>CONSTRUCCIÓN DE CUBIERTA Y CONSTRUCCION DE DOS CANCHAS SINTETICAS EN EL POLIDEPORTIVO CIUDAD BARRANQUILLA ALGECIRAS, HUILA, CENTRO ORIENTE</v>
          </cell>
          <cell r="M5302">
            <v>100</v>
          </cell>
          <cell r="N5302">
            <v>99.99</v>
          </cell>
          <cell r="O5302" t="str">
            <v>CERRADO</v>
          </cell>
        </row>
        <row r="5303">
          <cell r="K5303">
            <v>2013004410040</v>
          </cell>
          <cell r="L5303" t="str">
            <v>CONSTRUCCIÓN DE PARQUES INFANTILES EN EL MUNICIPIO DE ALGECIRAS, HUILA</v>
          </cell>
          <cell r="M5303">
            <v>100</v>
          </cell>
          <cell r="N5303">
            <v>99.95</v>
          </cell>
          <cell r="O5303" t="str">
            <v>CERRADO</v>
          </cell>
        </row>
        <row r="5304">
          <cell r="K5304">
            <v>2013004410041</v>
          </cell>
          <cell r="L5304" t="str">
            <v>CONSTRUCCIÓN DE 4845 METROS CUADRADOS DE PAVIMENTO RIGIDO EN VÍAS URBANAS DEL MUNICIPIO DE ALGECIRAS, HUILA, CENTRO ORIENTE</v>
          </cell>
          <cell r="M5304">
            <v>100</v>
          </cell>
          <cell r="N5304">
            <v>98.69</v>
          </cell>
          <cell r="O5304" t="str">
            <v>CERRADO</v>
          </cell>
        </row>
        <row r="5305">
          <cell r="K5305">
            <v>2015004410028</v>
          </cell>
          <cell r="L5305" t="str">
            <v>MEJORAMIENTO DE 400 VIVIENDAS DEL SECTOR RURAL DEL MUNICIPIO DE ALGECIRAS HUILA</v>
          </cell>
          <cell r="M5305">
            <v>67.58</v>
          </cell>
          <cell r="N5305">
            <v>63.85</v>
          </cell>
          <cell r="O5305" t="str">
            <v>CONTRATADO EN EJECUCIÓN</v>
          </cell>
        </row>
        <row r="5306">
          <cell r="K5306">
            <v>2013004410002</v>
          </cell>
          <cell r="L5306" t="str">
            <v>MEJORAMIENTO DE VIVIENDA PARA 58 FAMILIAS ZONA URBANA MUNICIPIO DE ALTAMIRA, HUILA, CENTRO ORIENTE</v>
          </cell>
          <cell r="M5306">
            <v>100</v>
          </cell>
          <cell r="N5306">
            <v>88.66</v>
          </cell>
          <cell r="O5306" t="str">
            <v>TERMINADO</v>
          </cell>
        </row>
        <row r="5307">
          <cell r="K5307">
            <v>2013410260001</v>
          </cell>
          <cell r="L5307" t="str">
            <v>CONSTRUCCIÓN PAVIMENTO RIGIDO VÍAS URBANAS DEL MUNICIPIO DE ALTAMIRA - HUILA</v>
          </cell>
          <cell r="M5307">
            <v>100</v>
          </cell>
          <cell r="N5307">
            <v>100</v>
          </cell>
          <cell r="O5307" t="str">
            <v>CERRADO</v>
          </cell>
        </row>
        <row r="5308">
          <cell r="K5308">
            <v>2014410260001</v>
          </cell>
          <cell r="L5308" t="str">
            <v>CONSTRUCCIÓN PAVIMENTO EN CONCRETO RÍGIDO CALLE 5 ENTRE CARRERAS 4 Y 5 CASCO URBANO MUNICIPIO DE ALTAMIRA - HUILA</v>
          </cell>
          <cell r="M5308">
            <v>100</v>
          </cell>
          <cell r="N5308">
            <v>62.8</v>
          </cell>
          <cell r="O5308" t="str">
            <v>TERMINADO</v>
          </cell>
        </row>
        <row r="5309">
          <cell r="K5309">
            <v>2012004410002</v>
          </cell>
          <cell r="L5309" t="str">
            <v>CONSTRUCCIÓN EN PAVIMENTO RIGIDO VIAS URBANAS DEL MUNICIPIO DE BARAYA, DEPARTAMENTO DEL HUILA</v>
          </cell>
          <cell r="M5309">
            <v>100</v>
          </cell>
          <cell r="N5309">
            <v>100</v>
          </cell>
          <cell r="O5309" t="str">
            <v>TERMINADO</v>
          </cell>
        </row>
        <row r="5310">
          <cell r="K5310">
            <v>2014410780001</v>
          </cell>
          <cell r="L5310" t="str">
            <v>CONSTRUCCIÓN DE PAVIMENTO RÍGIDO EN VÍAS URBANAS DEL MUNICIPIO DE BARAYA, DEPARTAMENTO DEL HUILA</v>
          </cell>
          <cell r="M5310">
            <v>100</v>
          </cell>
          <cell r="N5310">
            <v>100</v>
          </cell>
          <cell r="O5310" t="str">
            <v>CERRADO</v>
          </cell>
        </row>
        <row r="5311">
          <cell r="K5311">
            <v>2014410780002</v>
          </cell>
          <cell r="L5311" t="str">
            <v>CONSTRUCCIÓN DE PASEO PEATONAL PARA POBLACIÓN ESTUDIANTIL Y COMUNIDAD EN GENERAL DEL MUNICIPIO DE BARAYA, DEPARTAMENTO DEL HUILA</v>
          </cell>
          <cell r="M5311">
            <v>100</v>
          </cell>
          <cell r="N5311">
            <v>99</v>
          </cell>
          <cell r="O5311" t="str">
            <v>CERRADO</v>
          </cell>
        </row>
        <row r="5312">
          <cell r="K5312">
            <v>2015410780001</v>
          </cell>
          <cell r="L5312" t="str">
            <v>CONSTRUCCIÓN DE PLACA HUELLA EN LA VÍA QUE CONDUCE A LA VEREDA LA ESPINALOSA, EN EL MUNICIPIO DE BARAYA - DEPARTAMENTO DEL HUILA</v>
          </cell>
          <cell r="M5312">
            <v>66.66</v>
          </cell>
          <cell r="N5312">
            <v>55.8</v>
          </cell>
          <cell r="O5312" t="str">
            <v>CONTRATADO EN EJECUCIÓN</v>
          </cell>
        </row>
        <row r="5313">
          <cell r="K5313">
            <v>2015410780002</v>
          </cell>
          <cell r="L5313" t="str">
            <v>ADQUISICIÓN DE UN VEHÍCULO RECOLECTOR COMPACTADOR PARA EL MUNICIPIO DE BARAYA, DEPARTAMENTO DEL HUILA</v>
          </cell>
          <cell r="M5313">
            <v>100</v>
          </cell>
          <cell r="N5313">
            <v>100</v>
          </cell>
          <cell r="O5313" t="str">
            <v>CERRADO</v>
          </cell>
        </row>
        <row r="5314">
          <cell r="K5314">
            <v>2012004410004</v>
          </cell>
          <cell r="L5314" t="str">
            <v>CONSTRUCCIÓN BOX CULVERT BARRIO LA FLORESTA DE CAMPOALEGRE- HUILA</v>
          </cell>
          <cell r="M5314">
            <v>100</v>
          </cell>
          <cell r="N5314">
            <v>99.78</v>
          </cell>
          <cell r="O5314" t="str">
            <v>CERRADO</v>
          </cell>
        </row>
        <row r="5315">
          <cell r="K5315">
            <v>2012004410006</v>
          </cell>
          <cell r="L5315" t="str">
            <v>ESTUDIOS Y DISEÑOS PARA LA CONSTRUCCIÓN DE UN PUENTE VEHICULAR SOBRE LA QUEBRADA LA CIÉNAGA, VEREDA LLANO NORTE DE CAMPOALEGRE, HUILA</v>
          </cell>
          <cell r="M5315">
            <v>100</v>
          </cell>
          <cell r="N5315">
            <v>100</v>
          </cell>
          <cell r="O5315" t="str">
            <v>CERRADO</v>
          </cell>
        </row>
        <row r="5316">
          <cell r="K5316">
            <v>2012004410016</v>
          </cell>
          <cell r="L5316" t="str">
            <v>CONSTRUCCIÓN PAVIMENTO RÍGIDO DE LA CALLE 32 ENTRE CARRERAS 10 Y 11 DEL BARRIO EL VISO DE CAMPOALEGRE- HUILA</v>
          </cell>
          <cell r="M5316">
            <v>100</v>
          </cell>
          <cell r="N5316">
            <v>76.61</v>
          </cell>
          <cell r="O5316" t="str">
            <v>CERRADO</v>
          </cell>
        </row>
        <row r="5317">
          <cell r="K5317">
            <v>2012004410017</v>
          </cell>
          <cell r="L5317" t="str">
            <v>ESTUDIOS Y DISEÑOS PUENTE VEHICULAR SOBRE LA QUEBRADA RIO NEIVA, VEREDA LLANO NORTE DE CAMPOALEGRE - HUILA</v>
          </cell>
          <cell r="M5317">
            <v>100</v>
          </cell>
          <cell r="N5317">
            <v>100</v>
          </cell>
          <cell r="O5317" t="str">
            <v>CERRADO</v>
          </cell>
        </row>
        <row r="5318">
          <cell r="K5318">
            <v>2013004410003</v>
          </cell>
          <cell r="L5318" t="str">
            <v>MEJORAMIENTO DE VÍAS TERCIARIAS MEDIANTE LA ADICIÓN DE RECEBO COMPACTADO AL TRAFICO EN LAS VDAS OTAS, VEGA DE ORIENTE, TINAJITAS, POTOSI, RINCON, SARDINATA Y PIRABANTE BAJO DEL MUNICIPIO DE CAMPOALEGRE</v>
          </cell>
          <cell r="M5318">
            <v>100</v>
          </cell>
          <cell r="N5318">
            <v>99.75</v>
          </cell>
          <cell r="O5318" t="str">
            <v>CERRADO</v>
          </cell>
        </row>
        <row r="5319">
          <cell r="K5319">
            <v>2013004410004</v>
          </cell>
          <cell r="L5319" t="str">
            <v>MANTENIMIENTO, REPOSICION DE CUBIERTA Y PINTURA GENERAL GALERIA CENTRAL DE CAMPOALEGRE, HUILA</v>
          </cell>
          <cell r="M5319">
            <v>100</v>
          </cell>
          <cell r="N5319">
            <v>98.98</v>
          </cell>
          <cell r="O5319" t="str">
            <v>CERRADO</v>
          </cell>
        </row>
        <row r="5320">
          <cell r="K5320">
            <v>2013004410014</v>
          </cell>
          <cell r="L5320" t="str">
            <v>ESTUDIOS Y DISEÑOS PARA LA CONSTRUCCIÓN DEL PARQUE DE CORAZÓN POR LA INFANCIA DE CAMPOALEGRE, HUILA.</v>
          </cell>
          <cell r="M5320">
            <v>100</v>
          </cell>
          <cell r="N5320">
            <v>100</v>
          </cell>
          <cell r="O5320" t="str">
            <v>CERRADO</v>
          </cell>
        </row>
        <row r="5321">
          <cell r="K5321">
            <v>2013004410078</v>
          </cell>
          <cell r="L5321" t="str">
            <v>MEJORAMIENTO DEL SISTEMA DE TRANSPORTE EDUCATIVO DE POBLACIÓN VULNERABLE DEL MUNICIPIO DE CAMPOALEGRE HUILA</v>
          </cell>
          <cell r="M5321">
            <v>100</v>
          </cell>
          <cell r="N5321">
            <v>100</v>
          </cell>
          <cell r="O5321" t="str">
            <v>CERRADO</v>
          </cell>
        </row>
        <row r="5322">
          <cell r="K5322">
            <v>2013004410101</v>
          </cell>
          <cell r="L5322" t="str">
            <v>MEJORAMIENTO DE 450  VIVIENDAS  DEL SECTOR URBANO DEL MUNICIPIO DE CAMPOALEGRE, HUILA, CENTRO ORIENTE</v>
          </cell>
          <cell r="M5322">
            <v>100</v>
          </cell>
          <cell r="N5322">
            <v>99.9</v>
          </cell>
          <cell r="O5322" t="str">
            <v>CERRADO</v>
          </cell>
        </row>
        <row r="5323">
          <cell r="K5323">
            <v>2014004410058</v>
          </cell>
          <cell r="L5323" t="str">
            <v>MEJORAMIENTO DE 215 VIVIENDAS DEL SECTOR URBANO DEL MUNICIPIO DE CAMPOALEGRE HUILA</v>
          </cell>
          <cell r="M5323">
            <v>100</v>
          </cell>
          <cell r="N5323">
            <v>99.37</v>
          </cell>
          <cell r="O5323" t="str">
            <v>TERMINADO</v>
          </cell>
        </row>
        <row r="5324">
          <cell r="K5324">
            <v>2015004410005</v>
          </cell>
          <cell r="L5324" t="str">
            <v>MEJORAMIENTO DE LA CAPACIDAD DE RESPUESTA ANTE EVENTOS DE RIESGO EN EL MUNICIPIO DE CAMPOALEGRE, HUILA.</v>
          </cell>
          <cell r="M5324">
            <v>100</v>
          </cell>
          <cell r="N5324">
            <v>100</v>
          </cell>
          <cell r="O5324" t="str">
            <v>CERRADO</v>
          </cell>
        </row>
        <row r="5325">
          <cell r="K5325">
            <v>2012004410008</v>
          </cell>
          <cell r="L5325" t="str">
            <v>CONSTRUCCIÓN CASA DE LA CULTURA MUNICIPIO DE COLOMBIA, HUILA</v>
          </cell>
          <cell r="M5325">
            <v>99.86</v>
          </cell>
          <cell r="N5325">
            <v>31.81</v>
          </cell>
          <cell r="O5325" t="str">
            <v>TERMINADO</v>
          </cell>
        </row>
        <row r="5326">
          <cell r="K5326">
            <v>2013004410073</v>
          </cell>
          <cell r="L5326" t="str">
            <v>CONSTRUCCIÓN HOGAR GERIATRICO SANTA MARTA MUNICIPIO DE COLOMBIA DEPARTAMENTO DEL HUILA</v>
          </cell>
          <cell r="M5326">
            <v>100</v>
          </cell>
          <cell r="N5326">
            <v>47.71</v>
          </cell>
          <cell r="O5326" t="str">
            <v>TERMINADO</v>
          </cell>
        </row>
        <row r="5327">
          <cell r="K5327">
            <v>2014004410048</v>
          </cell>
          <cell r="L5327" t="str">
            <v>MEJORAMIENTO DE 180 VIVIENDAS DEL SECTOR RURAL DEL MUNICIPIO DE COLOMBIA HUILA</v>
          </cell>
          <cell r="M5327">
            <v>100</v>
          </cell>
          <cell r="N5327">
            <v>22.4</v>
          </cell>
          <cell r="O5327" t="str">
            <v>TERMINADO</v>
          </cell>
        </row>
        <row r="5328">
          <cell r="K5328">
            <v>2015004410102</v>
          </cell>
          <cell r="L5328" t="str">
            <v>MEJORAMIENTO DE VIVIENDAS EN VEREDAS VARIAS DEL SECTOR RURAL DEL MUNICIPIO DE COLOMBIA DEPARTAMENTO DEL  HUILA</v>
          </cell>
          <cell r="M5328">
            <v>96.49</v>
          </cell>
          <cell r="N5328">
            <v>0</v>
          </cell>
          <cell r="O5328" t="str">
            <v>CONTRATADO EN EJECUCIÓN</v>
          </cell>
        </row>
        <row r="5329">
          <cell r="K5329">
            <v>2013004410044</v>
          </cell>
          <cell r="L5329" t="str">
            <v>ESTUDIOS DISEÑOS COMPRA DE LOTE Y CONSTRUCCIÓN DE VIVIENDAS DE INTERES SOCIAL PARA LA POBLACION VULNERABLE ELÍAS, HUILA</v>
          </cell>
          <cell r="M5329">
            <v>100</v>
          </cell>
          <cell r="N5329">
            <v>89.29</v>
          </cell>
          <cell r="O5329" t="str">
            <v>CERRADO</v>
          </cell>
        </row>
        <row r="5330">
          <cell r="K5330">
            <v>2014004410036</v>
          </cell>
          <cell r="L5330" t="str">
            <v>CONSTRUCCIÓN PRIMERA FASE URBANIZACIÓN RICAUTE VARGAS ELIAS, HUILA</v>
          </cell>
          <cell r="M5330">
            <v>99.2</v>
          </cell>
          <cell r="N5330">
            <v>99.69</v>
          </cell>
          <cell r="O5330" t="str">
            <v>CONTRATADO EN EJECUCIÓN</v>
          </cell>
        </row>
        <row r="5331">
          <cell r="K5331">
            <v>2013412980001</v>
          </cell>
          <cell r="L5331" t="str">
            <v>REHABILITACIÓN DE LAS VÍAS URBANAS DEL MUNICIPIO GARZÓN, HUILA, CENTRO ORIENTE</v>
          </cell>
          <cell r="M5331">
            <v>100</v>
          </cell>
          <cell r="N5331">
            <v>99.99</v>
          </cell>
          <cell r="O5331" t="str">
            <v>TERMINADO</v>
          </cell>
        </row>
        <row r="5332">
          <cell r="K5332">
            <v>2013412980002</v>
          </cell>
          <cell r="L5332" t="str">
            <v>SERVICIO DE TRANSPORTE ESCOLAR PARA NIÑOS Y NIÑAS RESIDENTES EN LA ZONA RURAL DEL MUNICIPIO DE GARZÓN, HUILA, CENTRO ORIENTE</v>
          </cell>
          <cell r="M5332">
            <v>100</v>
          </cell>
          <cell r="N5332">
            <v>93.06</v>
          </cell>
          <cell r="O5332" t="str">
            <v>CERRADO</v>
          </cell>
        </row>
        <row r="5333">
          <cell r="K5333">
            <v>2013412980003</v>
          </cell>
          <cell r="L5333" t="str">
            <v>REHABILITACIÓN CENTRO RECREACIONAL MANILA GARZÓN, HUILA, CENTRO ORIENTE</v>
          </cell>
          <cell r="M5333">
            <v>98.67</v>
          </cell>
          <cell r="N5333">
            <v>99.54</v>
          </cell>
          <cell r="O5333" t="str">
            <v>PARA CIERRE</v>
          </cell>
        </row>
        <row r="5334">
          <cell r="K5334">
            <v>2013412980004</v>
          </cell>
          <cell r="L5334" t="str">
            <v>REHABILITACIÓN SEGUNDA FASE DE LAS VÍAS URBANAS DEL MUNICIPIO GARZÓN, HUILA, CENTRO ORIENTE</v>
          </cell>
          <cell r="M5334">
            <v>27.44</v>
          </cell>
          <cell r="N5334">
            <v>26.13</v>
          </cell>
          <cell r="O5334" t="str">
            <v>CONTRATADO EN EJECUCIÓN</v>
          </cell>
        </row>
        <row r="5335">
          <cell r="K5335">
            <v>2014412980002</v>
          </cell>
          <cell r="L5335" t="str">
            <v>CONSTRUCCIÓN DE 151 UNIDADES SANITARIAS CON SISTEMA DE TRATAMIENTO EN LA ZONA RURAL DEL MUNICIPIO GARZÓN, HUILA, CENTRO ORIENTE</v>
          </cell>
          <cell r="M5335">
            <v>99.93</v>
          </cell>
          <cell r="N5335">
            <v>97.62</v>
          </cell>
          <cell r="O5335" t="str">
            <v>TERMINADO</v>
          </cell>
        </row>
        <row r="5336">
          <cell r="K5336">
            <v>2015412980001</v>
          </cell>
          <cell r="L5336" t="str">
            <v>REHABILITACIÓN TERCERA FASE DE LAS VÍAS URBANAS DEL MUNICIPIO GARZÓN, HUILA, CENTRO ORIENTE</v>
          </cell>
          <cell r="M5336">
            <v>79.790000000000006</v>
          </cell>
          <cell r="N5336">
            <v>87.89</v>
          </cell>
          <cell r="O5336" t="str">
            <v>CONTRATADO EN EJECUCIÓN</v>
          </cell>
        </row>
        <row r="5337">
          <cell r="K5337">
            <v>2015412980002</v>
          </cell>
          <cell r="L5337" t="str">
            <v>REHABILITACIÓN PARQUE PRINCIPAL DEL CENTRO POBLADO ZULUAGA GARZÓN, HUILA, CENTRO ORIENTE</v>
          </cell>
          <cell r="M5337">
            <v>18.829999999999998</v>
          </cell>
          <cell r="N5337">
            <v>0</v>
          </cell>
          <cell r="O5337" t="str">
            <v>CONTRATADO EN EJECUCIÓN</v>
          </cell>
        </row>
        <row r="5338">
          <cell r="K5338">
            <v>2013004410006</v>
          </cell>
          <cell r="L5338" t="str">
            <v>AMPLIACIÓN ACUEDUCTO DE POTRERILLOS A LAS VEREDAS LA GUANDINOSA Y LOS ALTARES GIGANTE, HUILA, CENTRO ORIENTE</v>
          </cell>
          <cell r="M5338">
            <v>72.86</v>
          </cell>
          <cell r="N5338">
            <v>80.959999999999994</v>
          </cell>
          <cell r="O5338" t="str">
            <v>CONTRATADO EN EJECUCIÓN</v>
          </cell>
        </row>
        <row r="5339">
          <cell r="K5339">
            <v>2013004410007</v>
          </cell>
          <cell r="L5339" t="str">
            <v>CONSTRUCCIÓN BATERIA SANITARIA DE LA INSTITUCION EDUCATIVA SILVANIA SEDE PRINCIPAL GIGANTE, HUILA, CENTRO ORIENTE</v>
          </cell>
          <cell r="M5339">
            <v>100</v>
          </cell>
          <cell r="N5339">
            <v>99.08</v>
          </cell>
          <cell r="O5339" t="str">
            <v>CERRADO</v>
          </cell>
        </row>
        <row r="5340">
          <cell r="K5340">
            <v>2013004410027</v>
          </cell>
          <cell r="L5340" t="str">
            <v>REPOSICIÓN DE LA CEMENTACION EN CONCRETO RIGIDO DE NUEVE CALLES URBANAS CON REPOSICION DE ACUEDUCTO Y ALCANTARILLADO EN EL MUNICIPIO DE GIGANTE, HUILA</v>
          </cell>
          <cell r="M5340">
            <v>100</v>
          </cell>
          <cell r="N5340">
            <v>103.65</v>
          </cell>
          <cell r="O5340" t="str">
            <v>TERMINADO</v>
          </cell>
        </row>
        <row r="5341">
          <cell r="K5341">
            <v>2013004410028</v>
          </cell>
          <cell r="L5341" t="str">
            <v>REHABILITACIÓN DE VÍA,  ANDENES Y CERRAMIENTO SOBRE LA CALLE 6° ENTRE CARRERAS 1°A  Y 2°,  ACCESO PRINCIPAL AL CEMENTERIO CENTRAL DEL MUNICIPIO DE GIGANTE DEPARTAMENTO DEL HUILA</v>
          </cell>
          <cell r="M5341">
            <v>100</v>
          </cell>
          <cell r="N5341">
            <v>99.36</v>
          </cell>
          <cell r="O5341" t="str">
            <v>CERRADO</v>
          </cell>
        </row>
        <row r="5342">
          <cell r="K5342">
            <v>2015004410024</v>
          </cell>
          <cell r="L5342" t="str">
            <v>CONSTRUCCIÓN Y REPOSICIÓN DE PAVIMENTO RÍGIDO Y REPOSICIÓN DE ALCANTARILLADO SANITARIO EN SIETE (7) CALLES DE LA ZONA URBANA DEL MUNICIPIO DE GIGANTE DEPARTAMENTO DEL HUILA</v>
          </cell>
          <cell r="M5342">
            <v>60.76</v>
          </cell>
          <cell r="N5342">
            <v>74.14</v>
          </cell>
          <cell r="O5342" t="str">
            <v>CONTRATADO EN EJECUCIÓN</v>
          </cell>
        </row>
        <row r="5343">
          <cell r="K5343">
            <v>2015004410034</v>
          </cell>
          <cell r="L5343" t="str">
            <v>MEJORAMIENTO DE VIVIENDA EN SANEAMIENTO BASICO CON UNIDADES SANITARIAS  EN LA ZONA RURAL DE INFLUENCIA PETROLERA DEL MUNICIPIO DE GIGANTE DEPARTAMENTO DEL HUILA</v>
          </cell>
          <cell r="M5343">
            <v>97.78</v>
          </cell>
          <cell r="N5343">
            <v>75.12</v>
          </cell>
          <cell r="O5343" t="str">
            <v>TERMINADO</v>
          </cell>
        </row>
        <row r="5344">
          <cell r="K5344">
            <v>2016413190001</v>
          </cell>
          <cell r="L5344" t="str">
            <v>CONSTRUCCIÓN PLANTA DE TRATAMIENTO DE AGUAS DOMESTICAS DEL CASCO URBANO DEL MUNICIPIO DE GUADALUPE, DEPARTAMENTO DEL HUILA</v>
          </cell>
          <cell r="M5344">
            <v>0</v>
          </cell>
          <cell r="N5344">
            <v>0</v>
          </cell>
          <cell r="O5344" t="str">
            <v>SIN CONTRATAR</v>
          </cell>
        </row>
        <row r="5345">
          <cell r="K5345">
            <v>2013004410095</v>
          </cell>
          <cell r="L5345" t="str">
            <v>REPOSICIÓN DE LA BOMBA DEL VEHICULO DE CONTROL DE INCENDIOS ESTRUCTURALES DEL CUERPO DE BOMBEROS VOLUNTARIOS DEL MUNICIPIO DE GUADALUPE DEL DEPARTAMENTO DEL HUILA</v>
          </cell>
          <cell r="M5345">
            <v>100</v>
          </cell>
          <cell r="N5345">
            <v>96.67</v>
          </cell>
          <cell r="O5345" t="str">
            <v>CERRADO</v>
          </cell>
        </row>
        <row r="5346">
          <cell r="K5346">
            <v>2014413190001</v>
          </cell>
          <cell r="L5346" t="str">
            <v>CONSTRUCCIÓN SENDERO PEATONAL DE LA ALAMEDA SECTOR CASCO URBANO  VIA AL PUENTE ALTAMIRA DEL MUNICIPIO DE GUADALUPE DEPARTAMENTO DEL HUILA</v>
          </cell>
          <cell r="M5346">
            <v>0</v>
          </cell>
          <cell r="N5346">
            <v>28.3</v>
          </cell>
          <cell r="O5346" t="str">
            <v>CONTRATADO EN EJECUCIÓN</v>
          </cell>
        </row>
        <row r="5347">
          <cell r="K5347">
            <v>2014413190002</v>
          </cell>
          <cell r="L5347" t="str">
            <v>MEJORAMIENTO EN LA COBERTURA DEL SERVICIO DE RECOLECCION Y TRANSPORTE DE RESIDUOS SOLIDOS PARA EL MUNICIPIO DE GUADALUPE DEPARTAMENTO DEL HUILA</v>
          </cell>
          <cell r="M5347">
            <v>100</v>
          </cell>
          <cell r="N5347">
            <v>99.5</v>
          </cell>
          <cell r="O5347" t="str">
            <v>CERRADO</v>
          </cell>
        </row>
        <row r="5348">
          <cell r="K5348">
            <v>2015413190001</v>
          </cell>
          <cell r="L5348" t="str">
            <v>MEJORAMIENTO DEL SISTEMA DE ALCANTARILLADO SANITARIO DEL BARRIO ARANZAZU MUNICIPIO DE GUADALUPE DEPARTAMENTO DEL HUILA</v>
          </cell>
          <cell r="M5348">
            <v>100</v>
          </cell>
          <cell r="N5348">
            <v>99.97</v>
          </cell>
          <cell r="O5348" t="str">
            <v>CERRADO</v>
          </cell>
        </row>
        <row r="5349">
          <cell r="K5349">
            <v>2015413190002</v>
          </cell>
          <cell r="L5349" t="str">
            <v>CONSTRUCCIÓN PARA LA TERMINACIÓN DEL DISTRITO DE RIEGO DE PEQUEÑA ESCALA CACHIMBAL DEL MUNICIPIO DE GUADALUPE DEPARTAMENTO DEL HUILA</v>
          </cell>
          <cell r="M5349">
            <v>100</v>
          </cell>
          <cell r="N5349">
            <v>28.02</v>
          </cell>
          <cell r="O5349" t="str">
            <v>TERMINADO</v>
          </cell>
        </row>
        <row r="5350">
          <cell r="K5350">
            <v>2013004410008</v>
          </cell>
          <cell r="L5350" t="str">
            <v>CONSTRUCCIÓN BATERÍAS SANITARIAS EN LOS SECTORES VULNERABLES DEL MPIO DE HOBO, DEPTO DEL HUILA</v>
          </cell>
          <cell r="M5350">
            <v>99</v>
          </cell>
          <cell r="N5350">
            <v>92.11</v>
          </cell>
          <cell r="O5350" t="str">
            <v>CERRADO</v>
          </cell>
        </row>
        <row r="5351">
          <cell r="K5351">
            <v>2014004410012</v>
          </cell>
          <cell r="L5351" t="str">
            <v>CONSTRUCCIÓN REDES ELECTRICAS BARRIO PREFABRICADAS HOBO- HUILA</v>
          </cell>
          <cell r="M5351">
            <v>100</v>
          </cell>
          <cell r="N5351">
            <v>99.97</v>
          </cell>
          <cell r="O5351" t="str">
            <v>CERRADO</v>
          </cell>
        </row>
        <row r="5352">
          <cell r="K5352">
            <v>2015413490002</v>
          </cell>
          <cell r="L5352" t="str">
            <v>CONSTRUCCIÓN DE PAVIMENTO RIGIDO EN VIAS URBANAS DEL MUNICIPIO DE HOBO, HUILA</v>
          </cell>
          <cell r="M5352">
            <v>100</v>
          </cell>
          <cell r="N5352">
            <v>100</v>
          </cell>
          <cell r="O5352" t="str">
            <v>CERRADO</v>
          </cell>
        </row>
        <row r="5353">
          <cell r="K5353">
            <v>2013004410096</v>
          </cell>
          <cell r="L5353" t="str">
            <v>MEJORAMIENTO DE VIVIENDA URBANA EN EL MUNICIPIO DE HOBO</v>
          </cell>
          <cell r="M5353">
            <v>100</v>
          </cell>
          <cell r="N5353">
            <v>100.34</v>
          </cell>
          <cell r="O5353" t="str">
            <v>TERMINADO</v>
          </cell>
        </row>
        <row r="5354">
          <cell r="K5354">
            <v>2015413490001</v>
          </cell>
          <cell r="L5354" t="str">
            <v>CONSTRUCCIÓN COLECTORES PRINCIPALES DEL SISTEMA DE ALCANTARILLADO DE LOS NUEVOS DESARROLLOS URBANOS DEL MUNICIPIO DE HOBO, HUILA</v>
          </cell>
          <cell r="M5354">
            <v>100</v>
          </cell>
          <cell r="N5354">
            <v>55.93</v>
          </cell>
          <cell r="O5354" t="str">
            <v>TERMINADO</v>
          </cell>
        </row>
        <row r="5355">
          <cell r="K5355">
            <v>2013000060117</v>
          </cell>
          <cell r="L5355" t="str">
            <v>CONSTRUCCIÓN HUILA VISR 2013</v>
          </cell>
          <cell r="M5355">
            <v>70.739999999999995</v>
          </cell>
          <cell r="N5355">
            <v>77.22</v>
          </cell>
          <cell r="O5355" t="str">
            <v>CONTRATADO EN EJECUCIÓN</v>
          </cell>
        </row>
        <row r="5356">
          <cell r="K5356">
            <v>2015004410009</v>
          </cell>
          <cell r="L5356" t="str">
            <v>MEJORAMIENTO DE VIVIENDA RURAL DE LA ASOCIACION DE CACAOTEROS DEL MUNICIPIO DE IQUIRA - HUILA</v>
          </cell>
          <cell r="M5356">
            <v>0</v>
          </cell>
          <cell r="N5356">
            <v>0</v>
          </cell>
          <cell r="O5356" t="str">
            <v>CONTRATADO SIN ACTA DE INICIO</v>
          </cell>
        </row>
        <row r="5357">
          <cell r="K5357">
            <v>2015004410010</v>
          </cell>
          <cell r="L5357" t="str">
            <v>MEJORAMIENTO Y SANEAMIENTO 60 VISR 2014 SUAZA FASE 1 .</v>
          </cell>
          <cell r="M5357">
            <v>0</v>
          </cell>
          <cell r="N5357">
            <v>0</v>
          </cell>
          <cell r="O5357" t="str">
            <v>CONTRATADO SIN ACTA DE INICIO</v>
          </cell>
        </row>
        <row r="5358">
          <cell r="K5358">
            <v>2015004410011</v>
          </cell>
          <cell r="L5358" t="str">
            <v>MEJORAMIENTO Y SANEAMIENTO 60 VISR 2014 SUAZA FASE 2 .</v>
          </cell>
          <cell r="M5358">
            <v>0</v>
          </cell>
          <cell r="N5358">
            <v>0</v>
          </cell>
          <cell r="O5358" t="str">
            <v>CONTRATADO SIN ACTA DE INICIO</v>
          </cell>
        </row>
        <row r="5359">
          <cell r="K5359">
            <v>2015004410012</v>
          </cell>
          <cell r="L5359" t="str">
            <v>MEJORAMIENTO Y SANEAMIENTO 48 VISR 2014 SUAZA FASE 4 .</v>
          </cell>
          <cell r="M5359">
            <v>0</v>
          </cell>
          <cell r="N5359">
            <v>0</v>
          </cell>
          <cell r="O5359" t="str">
            <v>CONTRATADO SIN ACTA DE INICIO</v>
          </cell>
        </row>
        <row r="5360">
          <cell r="K5360">
            <v>2015004410013</v>
          </cell>
          <cell r="L5360" t="str">
            <v>CONSTRUCCIÓN DEL PROYECTO DENOMINADO 60 SOLUCIONES DE MEJORAMIENTOS RURALES I DE LAS AGREMIACIONES DEL MUNICIPIO DE VILLAVIEJA</v>
          </cell>
          <cell r="M5360">
            <v>0</v>
          </cell>
          <cell r="N5360">
            <v>0</v>
          </cell>
          <cell r="O5360" t="str">
            <v>CONTRATADO SIN ACTA DE INICIO</v>
          </cell>
        </row>
        <row r="5361">
          <cell r="K5361">
            <v>2015004410014</v>
          </cell>
          <cell r="L5361" t="str">
            <v>CONSTRUCCIÓN DEL PROYECTO DENOMINADO 60 SOLUCIONES DE MEJORAMIENTOS RURALES II DE LAS AGREMIACIONES DEL MUNICIPIO DE VILLAVIEJA</v>
          </cell>
          <cell r="M5361">
            <v>0</v>
          </cell>
          <cell r="N5361">
            <v>0</v>
          </cell>
          <cell r="O5361" t="str">
            <v>CONTRATADO SIN ACTA DE INICIO</v>
          </cell>
        </row>
        <row r="5362">
          <cell r="K5362">
            <v>2015004410015</v>
          </cell>
          <cell r="L5362" t="str">
            <v>CONSTRUCCIÓN DEL PROYECTO DENOMINADO JUNTOS CONSTRUYENDO MEJORAMIENTOS DE VIVIENDA RURAL 2014 PARA EL MUNICIPIO DE PALERMO, HUILA, CENTRO ORIENTE</v>
          </cell>
          <cell r="M5362">
            <v>0</v>
          </cell>
          <cell r="N5362">
            <v>0</v>
          </cell>
          <cell r="O5362" t="str">
            <v>CONTRATADO SIN ACTA DE INICIO</v>
          </cell>
        </row>
        <row r="5363">
          <cell r="K5363">
            <v>2015004410016</v>
          </cell>
          <cell r="L5363" t="str">
            <v>MEJORAMIENTO DE VIVIENDA VISR GRUPO ASOPROBAN MUNICIPIO DE TELLO, HUILA.</v>
          </cell>
          <cell r="M5363">
            <v>0</v>
          </cell>
          <cell r="N5363">
            <v>0</v>
          </cell>
          <cell r="O5363" t="str">
            <v>CONTRATADO SIN ACTA DE INICIO</v>
          </cell>
        </row>
        <row r="5364">
          <cell r="K5364">
            <v>2012000060013</v>
          </cell>
          <cell r="L5364" t="str">
            <v>SUMINISTRO DE TRANSPORTE ESCOLAR PARA ESTUDIANTES DE ESTABLECIMIENTOS EDUCATIVOS OFICIALES DE TODO EL DEPARTAMENTO, HUILA, CENTRO ORIENTE</v>
          </cell>
          <cell r="M5364">
            <v>98</v>
          </cell>
          <cell r="N5364">
            <v>96.06</v>
          </cell>
          <cell r="O5364" t="str">
            <v>CERRADO</v>
          </cell>
        </row>
        <row r="5365">
          <cell r="K5365">
            <v>2012000060014</v>
          </cell>
          <cell r="L5365" t="str">
            <v>SUMINISTRO DE ALIMENTACIÓN ESCOLAR EN INSTITUCIONES EDUCATIVAS OFICIALES TODO EL DEPARTAMENTO, HUILA, CENTRO ORIENTE</v>
          </cell>
          <cell r="M5365">
            <v>72.19</v>
          </cell>
          <cell r="N5365">
            <v>78.58</v>
          </cell>
          <cell r="O5365" t="str">
            <v>CONTRATADO EN EJECUCIÓN</v>
          </cell>
        </row>
        <row r="5366">
          <cell r="K5366">
            <v>2012000100054</v>
          </cell>
          <cell r="L5366" t="str">
            <v>INNOVACIÓN TECNOLÓGICA E INVESTIGACIÓN PARTICIPATIVA PARA EL MEJORAMIENTO DE LA EFICIENCIA ECONÓMICA Y AMBIENTAL DE LOS SISTEMAS PANELEROS DE ECONOMÍA CAMPESINA EN LOS MUNICIPIOS DE ISNOS Y SAN AGUSTÍN EN EL SUR DEL HUILA</v>
          </cell>
          <cell r="M5366">
            <v>81.44</v>
          </cell>
          <cell r="N5366">
            <v>80.22</v>
          </cell>
          <cell r="O5366" t="str">
            <v>CONTRATADO EN EJECUCIÓN</v>
          </cell>
        </row>
        <row r="5367">
          <cell r="K5367">
            <v>2012000100102</v>
          </cell>
          <cell r="L5367" t="str">
            <v>INVESTIGACIÓN DE LAS CONDICIONES DE CONTROL DE CALIDAD CAFÉ ESPECIAL LA PLATA, HUILA, CENTRO ORIENTE</v>
          </cell>
          <cell r="M5367">
            <v>0.18</v>
          </cell>
          <cell r="N5367">
            <v>43.84</v>
          </cell>
          <cell r="O5367" t="str">
            <v>CONTRATADO EN EJECUCIÓN</v>
          </cell>
        </row>
        <row r="5368">
          <cell r="K5368">
            <v>2012000100110</v>
          </cell>
          <cell r="L5368" t="str">
            <v>MEJORAMIENTO DE LAS CAPACIDADES DE GESTIÓN PARA LA INNOVACIÓN TECNOLÓGICA DE LOS SECTORES FRUTÍCOLA, GEOAGROAMBIENTAL Y PISCÍCOLA DEL HUILA.</v>
          </cell>
          <cell r="M5368">
            <v>100</v>
          </cell>
          <cell r="N5368">
            <v>99.99</v>
          </cell>
          <cell r="O5368" t="str">
            <v>CERRADO</v>
          </cell>
        </row>
        <row r="5369">
          <cell r="K5369">
            <v>2012000100155</v>
          </cell>
          <cell r="L5369" t="str">
            <v>APOYO A LA FORMACIÓN DE CAPITAL HUMANO A NIVEL DE DOCTORADO Y MAESTRÍA, HUILA</v>
          </cell>
          <cell r="M5369">
            <v>65.849999999999994</v>
          </cell>
          <cell r="N5369">
            <v>98.47</v>
          </cell>
          <cell r="O5369" t="str">
            <v>CONTRATADO EN EJECUCIÓN</v>
          </cell>
        </row>
        <row r="5370">
          <cell r="K5370">
            <v>2012000100171</v>
          </cell>
          <cell r="L5370" t="str">
            <v>IMPLEMENTACIÓN DE UNA RED DE VIGILANCIA TECNOLÓGICA, INTELIGENCIA COMPETITIVA Y PROSPECTIVA EN EL DEPARTAMENTO DEL HUILA</v>
          </cell>
          <cell r="M5370">
            <v>84.14</v>
          </cell>
          <cell r="N5370">
            <v>97.98</v>
          </cell>
          <cell r="O5370" t="str">
            <v>CONTRATADO EN EJECUCIÓN</v>
          </cell>
        </row>
        <row r="5371">
          <cell r="K5371">
            <v>2012000100182</v>
          </cell>
          <cell r="L5371" t="str">
            <v>DESARROLLO SOCIAL A TRAVES DE LA APROPIACIÓN DE LA CIENCIA Y LA TECNOLOGÍA DEL DEPARTAMENTO DEL HUILA</v>
          </cell>
          <cell r="M5371">
            <v>82.75</v>
          </cell>
          <cell r="N5371">
            <v>91.08</v>
          </cell>
          <cell r="O5371" t="str">
            <v>CONTRATADO EN EJECUCIÓN</v>
          </cell>
        </row>
        <row r="5372">
          <cell r="K5372">
            <v>2012004410003</v>
          </cell>
          <cell r="L5372" t="str">
            <v>CONSTRUCCIÓN PRIMERA ETAPA DE SENDERO DE INTERPRETACION ARQUEOLOGICA Y DEL MACIZO COLOMBIANO EN EL MUNICIPIO DE SAN AGUSTIN DEPARTAMENTO DEL HUILA</v>
          </cell>
          <cell r="M5372">
            <v>10.8</v>
          </cell>
          <cell r="N5372">
            <v>38.06</v>
          </cell>
          <cell r="O5372" t="str">
            <v>CONTRATADO EN EJECUCIÓN</v>
          </cell>
        </row>
        <row r="5373">
          <cell r="K5373">
            <v>2012004410005</v>
          </cell>
          <cell r="L5373" t="str">
            <v>FORTALECIMIENTO DE OPORTUNIDADES PARA EL DESARROLLO DE EMPRESAS CAFETERAS SOSTENIBLES EN EL DEPARTAMENTO DEL HUILA TODO EL DEPARTAMENTO DEL HUILA</v>
          </cell>
          <cell r="M5373">
            <v>95.7</v>
          </cell>
          <cell r="N5373">
            <v>79.8</v>
          </cell>
          <cell r="O5373" t="str">
            <v>CONTRATADO EN EJECUCIÓN</v>
          </cell>
        </row>
        <row r="5374">
          <cell r="K5374">
            <v>2012004410009</v>
          </cell>
          <cell r="L5374" t="str">
            <v>CONSTRUCCIÓN DE INFRAESTRUCTURA EDUCATIVA EN DIEZ MUNICIPIOS DEL DEPARTAMENTO DEL HUILA</v>
          </cell>
          <cell r="M5374">
            <v>100</v>
          </cell>
          <cell r="N5374">
            <v>99.77</v>
          </cell>
          <cell r="O5374" t="str">
            <v>CERRADO</v>
          </cell>
        </row>
        <row r="5375">
          <cell r="K5375">
            <v>2012004410010</v>
          </cell>
          <cell r="L5375" t="str">
            <v>ESTUDIOS Y DISEÑOS PARA EL MEJORAMIENTO DE 118,90 KM DE VIAS EN EL DEPARTAMENTO DEL HUILA, CENTRO ORIENTE</v>
          </cell>
          <cell r="M5375">
            <v>100</v>
          </cell>
          <cell r="N5375">
            <v>100</v>
          </cell>
          <cell r="O5375" t="str">
            <v>CERRADO</v>
          </cell>
        </row>
        <row r="5376">
          <cell r="K5376">
            <v>2012004410011</v>
          </cell>
          <cell r="L5376" t="str">
            <v>CONSTRUCCIÓN DE PAVIMENTO RIGIDO EN VIAS URBANAS DE 32 MUNICIPIOS DEL DEPARTAMENTO DEL HUILA</v>
          </cell>
          <cell r="M5376">
            <v>95.92</v>
          </cell>
          <cell r="N5376">
            <v>94.39</v>
          </cell>
          <cell r="O5376" t="str">
            <v>CONTRATADO EN EJECUCIÓN</v>
          </cell>
        </row>
        <row r="5377">
          <cell r="K5377">
            <v>2012004410013</v>
          </cell>
          <cell r="L5377" t="str">
            <v>DOTACIÓN TECNOLOGICA PARA LA SEGURIDAD Y LA CONVIVENCIA CIUDADANA PARA EL HUILA</v>
          </cell>
          <cell r="M5377">
            <v>100</v>
          </cell>
          <cell r="N5377">
            <v>95.09</v>
          </cell>
          <cell r="O5377" t="str">
            <v>PARA CIERRE</v>
          </cell>
        </row>
        <row r="5378">
          <cell r="K5378">
            <v>2012004410014</v>
          </cell>
          <cell r="L5378" t="str">
            <v>MEJORAMIENTO DE VIAS TERCIARIAS MEDIANTE LA CONSTRUCCION DE OBRAS DE ARTE, DRENAJE Y ESTABILIZACION Y CONTENCION EN EL DEPARTAMENTO DEL HUILA</v>
          </cell>
          <cell r="M5378">
            <v>100</v>
          </cell>
          <cell r="N5378">
            <v>99.76</v>
          </cell>
          <cell r="O5378" t="str">
            <v>PARA CIERRE</v>
          </cell>
        </row>
        <row r="5379">
          <cell r="K5379">
            <v>2012004410018</v>
          </cell>
          <cell r="L5379" t="str">
            <v>CONSTRUCCIÓN EDIFICIO A DEL PARQUE DE LA MÚSICA JORGE VILLAMIL CORDOVÉS EN NEIVA, HUILA, CENTRO ORIENTE</v>
          </cell>
          <cell r="M5379">
            <v>66.75</v>
          </cell>
          <cell r="N5379">
            <v>68.349999999999994</v>
          </cell>
          <cell r="O5379" t="str">
            <v>CONTRATADO EN EJECUCIÓN</v>
          </cell>
        </row>
        <row r="5380">
          <cell r="K5380">
            <v>2012004410021</v>
          </cell>
          <cell r="L5380" t="str">
            <v>FORTALECIMIENTO CON  CAPITAL SEMILLA  A INICIATIVAS EMPRESARIALES EN EL DEPARTAMENTO DEL  HUILA  A  TRAVÉS DEL FONDO EMPRENDER</v>
          </cell>
          <cell r="M5380">
            <v>100</v>
          </cell>
          <cell r="N5380">
            <v>52.89</v>
          </cell>
          <cell r="O5380" t="str">
            <v>TERMINADO</v>
          </cell>
        </row>
        <row r="5381">
          <cell r="K5381">
            <v>2012004410022</v>
          </cell>
          <cell r="L5381" t="str">
            <v>FORTALECIMIENTO DE LA ESCUELA NACIONAL DE LA CALIDAD DEL CAFÉ EN EL DEPARTAMENTO DEL HUILA</v>
          </cell>
          <cell r="M5381">
            <v>98.19</v>
          </cell>
          <cell r="N5381">
            <v>82.05</v>
          </cell>
          <cell r="O5381" t="str">
            <v>CONTRATADO EN EJECUCIÓN</v>
          </cell>
        </row>
        <row r="5382">
          <cell r="K5382">
            <v>2012004410023</v>
          </cell>
          <cell r="L5382" t="str">
            <v>CONSTRUCCIÓN REHABILITACIÓN Y OPTIMIZACIÓN DE DISTRITOS DE RIEGO EN EL DEPARTAMENTO DEL HUILA</v>
          </cell>
          <cell r="M5382">
            <v>86.82</v>
          </cell>
          <cell r="N5382">
            <v>13.37</v>
          </cell>
          <cell r="O5382" t="str">
            <v>CONTRATADO EN EJECUCIÓN</v>
          </cell>
        </row>
        <row r="5383">
          <cell r="K5383">
            <v>2012004410024</v>
          </cell>
          <cell r="L5383" t="str">
            <v>FORTALECIMIENTO DE LA ESTRATEGIA CORREDOR TECNOLÓGICO DEL HUILA.</v>
          </cell>
          <cell r="M5383">
            <v>91.79</v>
          </cell>
          <cell r="N5383">
            <v>41.35</v>
          </cell>
          <cell r="O5383" t="str">
            <v>CONTRATADO EN EJECUCIÓN</v>
          </cell>
        </row>
        <row r="5384">
          <cell r="K5384">
            <v>2012004410025</v>
          </cell>
          <cell r="L5384" t="str">
            <v>APOYO PARA EL FORTALECIMIENTO DE LA INFRAESTRUCTURA Y EQUIPAMIENTO PRODUCTIVO DEL SECTOR AGROPECUARIO EN EL DEPARTAMENTO DEL HUILA</v>
          </cell>
          <cell r="M5384">
            <v>36.07</v>
          </cell>
          <cell r="N5384">
            <v>100</v>
          </cell>
          <cell r="O5384" t="str">
            <v>CONTRATADO EN EJECUCIÓN</v>
          </cell>
        </row>
        <row r="5385">
          <cell r="K5385">
            <v>2012004410026</v>
          </cell>
          <cell r="L5385" t="str">
            <v>APOYO A LA ASISTENCIA TECNICA AGROPECUARIA INTEGRAL EN EL ÁREA RURAL EN EL DEPARTAMENTO DEL HUILA</v>
          </cell>
          <cell r="M5385">
            <v>100</v>
          </cell>
          <cell r="N5385">
            <v>10.47</v>
          </cell>
          <cell r="O5385" t="str">
            <v>PARA CIERRE</v>
          </cell>
        </row>
        <row r="5386">
          <cell r="K5386">
            <v>2012004410027</v>
          </cell>
          <cell r="L5386" t="str">
            <v>ASISTENCIA PARA EL ACCESO A FUENTES DE FINANCIACION PARA EL DESARROLLO DEL SECTOR AGROPECUARIO DEL DEPARTAMENTO DEL HUILA</v>
          </cell>
          <cell r="M5386">
            <v>100</v>
          </cell>
          <cell r="N5386">
            <v>18.59</v>
          </cell>
          <cell r="O5386" t="str">
            <v>PARA CIERRE</v>
          </cell>
        </row>
        <row r="5387">
          <cell r="K5387">
            <v>2012004410028</v>
          </cell>
          <cell r="L5387" t="str">
            <v>DIVULGACIÓN Y PROMOCION TURISTICA DEL DEPARTAMENTO DEL HUILA</v>
          </cell>
          <cell r="M5387">
            <v>94</v>
          </cell>
          <cell r="N5387">
            <v>84</v>
          </cell>
          <cell r="O5387" t="str">
            <v>TERMINADO</v>
          </cell>
        </row>
        <row r="5388">
          <cell r="K5388">
            <v>2013000060004</v>
          </cell>
          <cell r="L5388" t="str">
            <v>CONSTRUCCIÓN INFRAESTRUCTURA EDUCATIVA EN NUEVE MUNICIPIOS DEL DEPARTAMENTO DEL HUILA</v>
          </cell>
          <cell r="M5388">
            <v>100</v>
          </cell>
          <cell r="N5388">
            <v>98.89</v>
          </cell>
          <cell r="O5388" t="str">
            <v>TERMINADO</v>
          </cell>
        </row>
        <row r="5389">
          <cell r="K5389">
            <v>2013000060005</v>
          </cell>
          <cell r="L5389" t="str">
            <v>DISEÑO DEL PLAN DE NAVEGACION TURISTICA DEL ALTO MAGDALENA EN MUNICIPIOS RIVEREÑOS DEL HUILA, CENTRO ORIENTE</v>
          </cell>
          <cell r="M5389">
            <v>100</v>
          </cell>
          <cell r="N5389">
            <v>82.1</v>
          </cell>
          <cell r="O5389" t="str">
            <v>PARA CIERRE</v>
          </cell>
        </row>
        <row r="5390">
          <cell r="K5390">
            <v>2013000060063</v>
          </cell>
          <cell r="L5390" t="str">
            <v>IMPLEMENTACIÓN DEL PROYECTO HUILA VIVE DIGITAL PARA EL FORTALECIMIENTO DEL SECTOR TURÍSTICO Y CULTURAL DEL DEPARTAMENTO DEL HUILA</v>
          </cell>
          <cell r="M5390">
            <v>70.14</v>
          </cell>
          <cell r="N5390">
            <v>22.44</v>
          </cell>
          <cell r="O5390" t="str">
            <v>CONTRATADO EN EJECUCIÓN</v>
          </cell>
        </row>
        <row r="5391">
          <cell r="K5391">
            <v>2013000060073</v>
          </cell>
          <cell r="L5391" t="str">
            <v>APOYO NUTRICIONAL A POBLACIÓN MATERNO INFANTIL EN CONDICIONES DE VULNERABILIDAD EN EL  DEPARTAMENTO DEL HUILA</v>
          </cell>
          <cell r="M5391">
            <v>100</v>
          </cell>
          <cell r="N5391">
            <v>99.9</v>
          </cell>
          <cell r="O5391" t="str">
            <v>CERRADO</v>
          </cell>
        </row>
        <row r="5392">
          <cell r="K5392">
            <v>2013000060075</v>
          </cell>
          <cell r="L5392" t="str">
            <v>ESTUDIOS DISEÑOS Y CONSTRUCCION DEL INTERCAMBIADOR VIAL Y SOLUCION PEATONAL-UNIVERSIDAD SUR COLOMBIANA MUNICIPIO DE NEIVA EN EL DEPARTAMENTO DEL HUILA</v>
          </cell>
          <cell r="M5392">
            <v>100</v>
          </cell>
          <cell r="N5392">
            <v>95.56</v>
          </cell>
          <cell r="O5392" t="str">
            <v>PARA CIERRE</v>
          </cell>
        </row>
        <row r="5393">
          <cell r="K5393">
            <v>2013000060077</v>
          </cell>
          <cell r="L5393" t="str">
            <v>DOTACIÓN DE EQUIPOS DE COMPUTO Y TABLETS DIGITALES EN LAS INSTITUCIONES EDUCATIVAS OFICIALES  DEL DEPARTAMENTO DEL HUILA</v>
          </cell>
          <cell r="M5393">
            <v>100</v>
          </cell>
          <cell r="N5393">
            <v>99.99</v>
          </cell>
          <cell r="O5393" t="str">
            <v>PARA CIERRE</v>
          </cell>
        </row>
        <row r="5394">
          <cell r="K5394">
            <v>2013000060078</v>
          </cell>
          <cell r="L5394" t="str">
            <v>SERVICIO DE TRANSPORTE ESCOLAR A ESTUDIANTES DEL DEPARTAMENTO DEL HUILA</v>
          </cell>
          <cell r="M5394">
            <v>96.2</v>
          </cell>
          <cell r="N5394">
            <v>89.75</v>
          </cell>
          <cell r="O5394" t="str">
            <v>TERMINADO</v>
          </cell>
        </row>
        <row r="5395">
          <cell r="K5395">
            <v>2013000060080</v>
          </cell>
          <cell r="L5395" t="str">
            <v>MANTENIMIENTO PREVENTIVO Y ATENCIÓN DE PUNTOS CRÍTICOS EN LAS VIAS DEL DEPARTAMENTO DEL HUILA.</v>
          </cell>
          <cell r="M5395">
            <v>90.79</v>
          </cell>
          <cell r="N5395">
            <v>99.42</v>
          </cell>
          <cell r="O5395" t="str">
            <v>CONTRATADO EN EJECUCIÓN</v>
          </cell>
        </row>
        <row r="5396">
          <cell r="K5396">
            <v>2013000060090</v>
          </cell>
          <cell r="L5396" t="str">
            <v>MEJORAMIENTO DE LA PRODUCTIVIDAD CAFETERA EN TODO EL DEPARTAMENTO, HUILA, CENTRO ORIENTE</v>
          </cell>
          <cell r="M5396">
            <v>100</v>
          </cell>
          <cell r="N5396">
            <v>89.8</v>
          </cell>
          <cell r="O5396" t="str">
            <v>TERMINADO</v>
          </cell>
        </row>
        <row r="5397">
          <cell r="K5397">
            <v>2013000060098</v>
          </cell>
          <cell r="L5397" t="str">
            <v>MANTENIMIENTO DEL PUENTE METÁLICO SAN ESTEBAN SOBRE EL RIO MAGDALENA VÍA CRUCE RUTA 45 - TARQUI, RED DE SEGUNDO ORDEN, DEPARTAMENTO DEL HUILA.</v>
          </cell>
          <cell r="M5397">
            <v>61.25</v>
          </cell>
          <cell r="N5397">
            <v>43.75</v>
          </cell>
          <cell r="O5397" t="str">
            <v>CONTRATADO EN EJECUCIÓN</v>
          </cell>
        </row>
        <row r="5398">
          <cell r="K5398">
            <v>2013000100010</v>
          </cell>
          <cell r="L5398" t="str">
            <v>ANÁLISIS DE LA VULNERABILIDAD Y DESARROLLO E IMPLEMENTACIÓN DE MEDIDAS PARTICIPATIVAS DE ADAPTACIÓN DEL SECTOR AGROPECUARIO ANTE IMPACTOS DEL CAMBIO CLIMÁTICO Y DE LA VARIABILIDAD CLIMÁTICA EXTREMA EN EL DEPARTAMENTO DEL HUILA.</v>
          </cell>
          <cell r="M5398">
            <v>41.01</v>
          </cell>
          <cell r="N5398">
            <v>66.59</v>
          </cell>
          <cell r="O5398" t="str">
            <v>CONTRATADO EN EJECUCIÓN</v>
          </cell>
        </row>
        <row r="5399">
          <cell r="K5399">
            <v>2013000100039</v>
          </cell>
          <cell r="L5399" t="str">
            <v>ESTUDIO Y DISEÑO DE INSTRUMENTOS DE POLÍTICA PARA EL MANEJO Y ADMINISTRACIÓN DE LAS ÁREAS PROTEGIDAS DE CARÁCTER REGIONAL DEL DEPARTAMENTO DEL HUILA</v>
          </cell>
          <cell r="M5399">
            <v>79.55</v>
          </cell>
          <cell r="N5399">
            <v>86.95</v>
          </cell>
          <cell r="O5399" t="str">
            <v>CONTRATADO EN EJECUCIÓN</v>
          </cell>
        </row>
        <row r="5400">
          <cell r="K5400">
            <v>2013000100041</v>
          </cell>
          <cell r="L5400" t="str">
            <v>INVESTIGACIÓN PROGRAMA DE FORMACIÓN DE GESTORES DE CONOCIMIENTO E INNOVACIÓN EN ESTUDIANTES DE IES A TRAVÉS DESEMILLEROS INVESTIGACION TODO EL DEPARTAMENTO, HUILA, CENTRO ORIENTE</v>
          </cell>
          <cell r="M5400">
            <v>52.31</v>
          </cell>
          <cell r="N5400">
            <v>74.010000000000005</v>
          </cell>
          <cell r="O5400" t="str">
            <v>CONTRATADO EN EJECUCIÓN</v>
          </cell>
        </row>
        <row r="5401">
          <cell r="K5401">
            <v>2013000100043</v>
          </cell>
          <cell r="L5401" t="str">
            <v>DIVULGACIÓN DE LA CAPACIDAD DE ASOMBRO, ENTRENAMIENTO DE LA OBSERVACIÓN COMO FUNCIONES COMPLEJAS DEL PENSAMIENTO A TRAVÉS DE LA INVESTIGACIÓN ESTRATÉGICA PEDAGÓGICA ONDAS EN EL DEPARTAMENTO DEL HUILA.</v>
          </cell>
          <cell r="M5401">
            <v>50.11</v>
          </cell>
          <cell r="N5401">
            <v>63.65</v>
          </cell>
          <cell r="O5401" t="str">
            <v>CONTRATADO EN EJECUCIÓN</v>
          </cell>
        </row>
        <row r="5402">
          <cell r="K5402">
            <v>2013000100046</v>
          </cell>
          <cell r="L5402" t="str">
            <v>INVESTIGACIÓN : DETERMINACIÓN DE LAS HUELLAS AMBIENTALES COMO INDICADOR EN LA TOMA DE DECISIONES DEL MANEJO INTEGRAL DE LA PRODUCCION DE CAFÉS ESPECIALES EN EL SUR DEL DEPARTAMENTO DEL HUILA</v>
          </cell>
          <cell r="M5402">
            <v>42.67</v>
          </cell>
          <cell r="N5402">
            <v>39.33</v>
          </cell>
          <cell r="O5402" t="str">
            <v>CONTRATADO EN EJECUCIÓN</v>
          </cell>
        </row>
        <row r="5403">
          <cell r="K5403">
            <v>2013000100052</v>
          </cell>
          <cell r="L5403" t="str">
            <v>INVESTIGACIÓN APLICACIÓN DE CIENCIA, TECNOLOGÍA E INNOVACIÓN EN EL CULTIVO DE CAFÉ AJUSTADO A LAS CONDICIONES PARTICULARES DEL HUILA TODO EL DEPARTAMENTO, HUILA, CENTRO ORIENTE</v>
          </cell>
          <cell r="M5403">
            <v>33.090000000000003</v>
          </cell>
          <cell r="N5403">
            <v>53.43</v>
          </cell>
          <cell r="O5403" t="str">
            <v>CONTRATADO EN EJECUCIÓN</v>
          </cell>
        </row>
        <row r="5404">
          <cell r="K5404">
            <v>2013000100286</v>
          </cell>
          <cell r="L5404" t="str">
            <v>DESARROLLO ESTRATEGIAS PARA CERTIFICACIÓN DE SEMILLAS Y PLÁNTULAS DE FRUTALES PASIFLORÁCEOS DEL DEPARTAMENTO DEL HUILA NEIVA, HUILA, CENTRO ORIENTE</v>
          </cell>
          <cell r="M5404">
            <v>0</v>
          </cell>
          <cell r="N5404">
            <v>0</v>
          </cell>
          <cell r="O5404" t="str">
            <v>CONTRATADO SIN ACTA DE INICIO</v>
          </cell>
        </row>
        <row r="5405">
          <cell r="K5405">
            <v>2013000100291</v>
          </cell>
          <cell r="L5405" t="str">
            <v>INNOVACIÓN EN EL DISEÑO E IMPLEMENTACIÓN DE ESTRATEGIAS QUE CONTRIBUYAN A LA SOSTENIBILIDAD DE LOS CULTIVOS PISCÍCOLAS EN LA REPRESA DE BETANIA, HUILA</v>
          </cell>
          <cell r="M5405">
            <v>51.77</v>
          </cell>
          <cell r="N5405">
            <v>64.010000000000005</v>
          </cell>
          <cell r="O5405" t="str">
            <v>CONTRATADO EN EJECUCIÓN</v>
          </cell>
        </row>
        <row r="5406">
          <cell r="K5406">
            <v>2013004410024</v>
          </cell>
          <cell r="L5406" t="str">
            <v>CONSTRUCCIÓN DE OBRAS INCONCLUSAS EN INSTITUCIONES EDUCATIVAS DE LA ZONA RURAL DEL MUNICIPIO DE AIPE, DEPARTAMENTO DEL HUILA</v>
          </cell>
          <cell r="M5406">
            <v>0</v>
          </cell>
          <cell r="N5406">
            <v>0</v>
          </cell>
          <cell r="O5406" t="str">
            <v>EN PROCESO DE CONTRATACIÓN</v>
          </cell>
        </row>
        <row r="5407">
          <cell r="K5407">
            <v>2013004410050</v>
          </cell>
          <cell r="L5407" t="str">
            <v>IMPLEMENTACIÓN CENTRO DE GESTION DE INFORMACION Y SALA DE CRISIS DEL DEPARTAMENTO DEL HUILA</v>
          </cell>
          <cell r="M5407">
            <v>100</v>
          </cell>
          <cell r="N5407">
            <v>100</v>
          </cell>
          <cell r="O5407" t="str">
            <v>PARA CIERRE</v>
          </cell>
        </row>
        <row r="5408">
          <cell r="K5408">
            <v>2013004410055</v>
          </cell>
          <cell r="L5408" t="str">
            <v>MEJORAMIENTO Y REHABILITACION DE  VIAS SECUNDARIAS EN LOS MUNICIPIOS DE GIGANTE Y GARZÓN, HUILA, CENTRO ORIENTE</v>
          </cell>
          <cell r="M5408">
            <v>98.85</v>
          </cell>
          <cell r="N5408">
            <v>95.2</v>
          </cell>
          <cell r="O5408" t="str">
            <v>CONTRATADO EN EJECUCIÓN</v>
          </cell>
        </row>
        <row r="5409">
          <cell r="K5409">
            <v>2013004410057</v>
          </cell>
          <cell r="L5409" t="str">
            <v>CONSTRUCCIÓN Y REHABILITACIÓN DE DISTRITOS DE RIEGO EN EL DEPARTAMENTO DEL HUILA</v>
          </cell>
          <cell r="M5409">
            <v>21.52</v>
          </cell>
          <cell r="N5409">
            <v>35.58</v>
          </cell>
          <cell r="O5409" t="str">
            <v>CONTRATADO EN EJECUCIÓN</v>
          </cell>
        </row>
        <row r="5410">
          <cell r="K5410">
            <v>2013004410068</v>
          </cell>
          <cell r="L5410" t="str">
            <v>CONSTRUCCIÓN DE PAVIMENTO EN PLACA HUELLA EN LA VIA DE ACCESO A LA MALOCA CABILDO YANACONA VEREDA NUEVA ZELANDA MUNICIPIO DE SAN AGUSTÍN DEPARTAMENTO DEL HUILA</v>
          </cell>
          <cell r="M5410">
            <v>100</v>
          </cell>
          <cell r="N5410">
            <v>99.1</v>
          </cell>
          <cell r="O5410" t="str">
            <v>TERMINADO</v>
          </cell>
        </row>
        <row r="5411">
          <cell r="K5411">
            <v>2013004410070</v>
          </cell>
          <cell r="L5411" t="str">
            <v>CONSTRUCCIÓN , REHABILITACIÓN DE DISTRITOS DE RIEGO Y ELABORACIÓN DE ESTUDIOS Y DISEÑOS PARA PROYECTOS DE ADECUACIÓN DE TIERRAS EN EL DEPARTAMENTO DEL HUILA.</v>
          </cell>
          <cell r="M5411">
            <v>99.33</v>
          </cell>
          <cell r="N5411">
            <v>22.49</v>
          </cell>
          <cell r="O5411" t="str">
            <v>CONTRATADO EN EJECUCIÓN</v>
          </cell>
        </row>
        <row r="5412">
          <cell r="K5412">
            <v>2013004410072</v>
          </cell>
          <cell r="L5412" t="str">
            <v>DOTACIÓN DE LABORATORIOS DE TECNOLOGÍA EN INSTITUCIONES EDUCATIVAS OFICIALES  DEL DEPARTAMENTO DEL  HUILA</v>
          </cell>
          <cell r="M5412">
            <v>100</v>
          </cell>
          <cell r="N5412">
            <v>99.85</v>
          </cell>
          <cell r="O5412" t="str">
            <v>CERRADO</v>
          </cell>
        </row>
        <row r="5413">
          <cell r="K5413">
            <v>2014000060016</v>
          </cell>
          <cell r="L5413" t="str">
            <v>CONSTRUCCIÓN DE PUENTE VEHICULAR COLGANTE SOBRE EL RÍO CABRERA EN LÍMITES ENTRE LOS MUNICIPIOS DE ALPUJARRA (TOLIMA) Y BARAYA (HUILA)</v>
          </cell>
          <cell r="M5413">
            <v>0</v>
          </cell>
          <cell r="N5413">
            <v>0</v>
          </cell>
          <cell r="O5413" t="str">
            <v>EN PROCESO DE CONTRATACIÓN</v>
          </cell>
        </row>
        <row r="5414">
          <cell r="K5414">
            <v>2014000060039</v>
          </cell>
          <cell r="L5414" t="str">
            <v>CONSTRUCCIÓN DE PAVIMENTO FLEXIBLE DE LA VÍA LA LAGUNA - GUACACALLO, SECTOR K4+640 AL K8+474 (L= 3,83 KM.) MUNICIPIO DE PITALITO, DEPARTAMENTO DEL HUILA</v>
          </cell>
          <cell r="M5414">
            <v>50.7</v>
          </cell>
          <cell r="N5414">
            <v>60.43</v>
          </cell>
          <cell r="O5414" t="str">
            <v>CONTRATADO EN EJECUCIÓN</v>
          </cell>
        </row>
        <row r="5415">
          <cell r="K5415">
            <v>2014000060040</v>
          </cell>
          <cell r="L5415" t="str">
            <v>CONSTRUCCIÓN DE PAVIMENTO FLEXIBLE DE LA VÍA SAN AGUSTÍN - OBANDO ENTRE LOS TRAMOS PR2+323,44 AL PR5+100, PR7+100 AL PR8+740 Y DEL PR9+964,72 AL PR11+551,52 DEL MUNICIPIO DE SAN AGUSTÍN, DEPARTAMENTO DEL HUILA</v>
          </cell>
          <cell r="M5415">
            <v>0</v>
          </cell>
          <cell r="N5415">
            <v>39.17</v>
          </cell>
          <cell r="O5415" t="str">
            <v>CONTRATADO EN EJECUCIÓN</v>
          </cell>
        </row>
        <row r="5416">
          <cell r="K5416">
            <v>2014000060055</v>
          </cell>
          <cell r="L5416" t="str">
            <v>FORTALECIMIENTO DE LA PRODUCTIVIDAD Y COMPETITIVIDAD FRUTICOLA MEDIANTE LA CERTIFICACIÓN DE FINCAS CON PROTOCOLOS DE BPA Y REGISTRO ICA EN EL DEPARTAMENTO DEL HUILA.</v>
          </cell>
          <cell r="M5416">
            <v>87.24</v>
          </cell>
          <cell r="N5416">
            <v>77.989999999999995</v>
          </cell>
          <cell r="O5416" t="str">
            <v>CONTRATADO EN EJECUCIÓN</v>
          </cell>
        </row>
        <row r="5417">
          <cell r="K5417">
            <v>2014000060057</v>
          </cell>
          <cell r="L5417" t="str">
            <v>SERVICIO DE TRANSPORTE ESCOLAR EN EL DEPARTAMENTO DEL HUILA</v>
          </cell>
          <cell r="M5417">
            <v>98.29</v>
          </cell>
          <cell r="N5417">
            <v>88.8</v>
          </cell>
          <cell r="O5417" t="str">
            <v>TERMINADO</v>
          </cell>
        </row>
        <row r="5418">
          <cell r="K5418">
            <v>2014004410001</v>
          </cell>
          <cell r="L5418" t="str">
            <v>CONSTRUCCIÓN PAVIMENTO EN PLACA HUELLA SECTOR MATANZAS- CENTRO POBLADO LOS CAUCHOS EN EL MUNICIPIO DE SAN AGUSTÍN, DEPARTAMENTO DEL HUILA</v>
          </cell>
          <cell r="M5418">
            <v>10.07</v>
          </cell>
          <cell r="N5418">
            <v>25.34</v>
          </cell>
          <cell r="O5418" t="str">
            <v>CONTRATADO EN EJECUCIÓN</v>
          </cell>
        </row>
        <row r="5419">
          <cell r="K5419">
            <v>2014004410002</v>
          </cell>
          <cell r="L5419" t="str">
            <v>MEJORAMIENTO DE LA VIA TERCIARIA  QUE COMUNICA EL CASCO URBANO DEL MUNICIPIO DE RIVERA CON LA VEREDA EL VISO Y LA VEREDA EL BEJUCAL MUNICIPIO DE CAMPOALEGRE DEPARTAMENTO DEL HUILA</v>
          </cell>
          <cell r="M5419">
            <v>100</v>
          </cell>
          <cell r="N5419">
            <v>100</v>
          </cell>
          <cell r="O5419" t="str">
            <v>PARA CIERRE</v>
          </cell>
        </row>
        <row r="5420">
          <cell r="K5420">
            <v>2014004410003</v>
          </cell>
          <cell r="L5420" t="str">
            <v>MEJORAMIENTO DE LA VIA TERCIARIA QUE COMUNICA EL CASCO URBANO CON EL CENTRO TURISTICO CAJA DE AGUA VEREDA SANTA INES MUNICIPIO DE PAICOL DEPARTAMENTO DEL HUILA</v>
          </cell>
          <cell r="M5420">
            <v>100</v>
          </cell>
          <cell r="N5420">
            <v>99.99</v>
          </cell>
          <cell r="O5420" t="str">
            <v>PARA CIERRE</v>
          </cell>
        </row>
        <row r="5421">
          <cell r="K5421">
            <v>2014004410004</v>
          </cell>
          <cell r="L5421" t="str">
            <v>MEJORAMIENTO DE LAS VIAS TERCIARIAS QUE COMUNICAN PUENTE ARENOSO - AGUA BLANCA - EL TRIUNFO Y NORMANDIA CORREGIMIENTO EL CAGUAN DEL MUNICIPIO DE NEIVA DEPARTAMENTO DEL HUILA</v>
          </cell>
          <cell r="M5421">
            <v>100</v>
          </cell>
          <cell r="N5421">
            <v>100</v>
          </cell>
          <cell r="O5421" t="str">
            <v>PARA CIERRE</v>
          </cell>
        </row>
        <row r="5422">
          <cell r="K5422">
            <v>2014004410005</v>
          </cell>
          <cell r="L5422" t="str">
            <v>DISEÑO Y EJECUCIÓN DE UNA CAMPAÑA PROMOCIONAL COMO DESTINO TURÍSTICO DEL DEPARTAMENTO DEL HUILA</v>
          </cell>
          <cell r="M5422">
            <v>100</v>
          </cell>
          <cell r="N5422">
            <v>71.709999999999994</v>
          </cell>
          <cell r="O5422" t="str">
            <v>TERMINADO</v>
          </cell>
        </row>
        <row r="5423">
          <cell r="K5423">
            <v>2014004410006</v>
          </cell>
          <cell r="L5423" t="str">
            <v>MEJORAMIENTO DE LAS VIAS DEL CASCO URBANO Y VIA LA ESTRELLA QUE COMUNICA CON EL PARQUE ARQUEOLOGICO DE SAN AGUSTIN MUNICIPIO DE SAN AGUSTIN DEPARTAMENTO DEL HUILA</v>
          </cell>
          <cell r="M5423">
            <v>100</v>
          </cell>
          <cell r="N5423">
            <v>100</v>
          </cell>
          <cell r="O5423" t="str">
            <v>PARA CIERRE</v>
          </cell>
        </row>
        <row r="5424">
          <cell r="K5424">
            <v>2014004410007</v>
          </cell>
          <cell r="L5424" t="str">
            <v>IMPLEMENTACIÓN DE UN LABORATORIO DE DISEÑO ARTESANAL PARA EL DEPARTAMENTO DEL HUILA</v>
          </cell>
          <cell r="M5424">
            <v>100</v>
          </cell>
          <cell r="N5424">
            <v>100</v>
          </cell>
          <cell r="O5424" t="str">
            <v>CERRADO</v>
          </cell>
        </row>
        <row r="5425">
          <cell r="K5425">
            <v>2014004410008</v>
          </cell>
          <cell r="L5425" t="str">
            <v>CONSTRUCCIÓN DE INFRAESTRUCTURA EDUCATIVA EN LOS MUNICIPIOS DE ALGECIRAS, ELIAS Y SUAZA, DEPARTAMENTO DEL HUILA</v>
          </cell>
          <cell r="M5425">
            <v>100</v>
          </cell>
          <cell r="N5425">
            <v>100</v>
          </cell>
          <cell r="O5425" t="str">
            <v>PARA CIERRE</v>
          </cell>
        </row>
        <row r="5426">
          <cell r="K5426">
            <v>2014004410010</v>
          </cell>
          <cell r="L5426" t="str">
            <v>CONSTRUCCIÓN CERRAMIENTOS DE LAS NUEVAS SEDES DE LAS I.E. ANTONIO BARAYA, LUIS CALIXTO LEIVA, MISAEL PASTRANA BORRERO Y GALLARDO DE LOS MUNICIPIOS DE BARAYA, GARZÓN, TERUEL Y SUAZA, DEPARTAMENTO DEL HUILA</v>
          </cell>
          <cell r="M5426">
            <v>100</v>
          </cell>
          <cell r="N5426">
            <v>95.86</v>
          </cell>
          <cell r="O5426" t="str">
            <v>CERRADO</v>
          </cell>
        </row>
        <row r="5427">
          <cell r="K5427">
            <v>2014004410013</v>
          </cell>
          <cell r="L5427" t="str">
            <v>CONSTRUCCIÓN CIUDADELA RESIDENCIAL YUMA MUNICIPIO DE NEIVA HUILA</v>
          </cell>
          <cell r="M5427">
            <v>100</v>
          </cell>
          <cell r="N5427">
            <v>49.73</v>
          </cell>
          <cell r="O5427" t="str">
            <v>TERMINADO</v>
          </cell>
        </row>
        <row r="5428">
          <cell r="K5428">
            <v>2014004410029</v>
          </cell>
          <cell r="L5428" t="str">
            <v>ACTUALIZACIÓN RED DE MONITOREO Y COMUNICACIONES DEL HUILA</v>
          </cell>
          <cell r="M5428">
            <v>100</v>
          </cell>
          <cell r="N5428">
            <v>98.98</v>
          </cell>
          <cell r="O5428" t="str">
            <v>PARA CIERRE</v>
          </cell>
        </row>
        <row r="5429">
          <cell r="K5429">
            <v>2014004410035</v>
          </cell>
          <cell r="L5429" t="str">
            <v>MEJORAMIENTO DE LA CALIDAD EDUCATIVA DE LOS ESTUDIANTES DE 187 INSTITUCIONES EDUCATIVAS DE 35 MUNICIPIOS DEL DEPARTAMENTO DEL HUILA</v>
          </cell>
          <cell r="M5429">
            <v>100</v>
          </cell>
          <cell r="N5429">
            <v>99.53</v>
          </cell>
          <cell r="O5429" t="str">
            <v>CERRADO</v>
          </cell>
        </row>
        <row r="5430">
          <cell r="K5430">
            <v>2014004410037</v>
          </cell>
          <cell r="L5430" t="str">
            <v>CONSTRUCCIÓN DE UN PUENTE VEHICULAR EN LA VEREDA CAMPOBELLO SOBRE LA QUEBRADA EL CEDRO DEL MUNICIPIO DE PITALITO HUILA</v>
          </cell>
          <cell r="M5430">
            <v>0</v>
          </cell>
          <cell r="N5430">
            <v>0</v>
          </cell>
          <cell r="O5430" t="str">
            <v>SIN CONTRATAR</v>
          </cell>
        </row>
        <row r="5431">
          <cell r="K5431">
            <v>2014004410038</v>
          </cell>
          <cell r="L5431" t="str">
            <v>CONSTRUCCIÓN DEL PABELLÓN DE CARNICOS E INSTALACIÓN DEL CUARTO FRIO EN LA PLAZA DE MERCADO DEL MUNICIPIO DE ISNOS - DEPARTAMENTO DEL HUILA.</v>
          </cell>
          <cell r="M5431">
            <v>0</v>
          </cell>
          <cell r="N5431">
            <v>0</v>
          </cell>
          <cell r="O5431" t="str">
            <v>EN PROCESO DE CONTRATACIÓN</v>
          </cell>
        </row>
        <row r="5432">
          <cell r="K5432">
            <v>2014004410041</v>
          </cell>
          <cell r="L5432" t="str">
            <v>CONSTRUCCIÓN DEL DISTRITO DE RIEGO DE PEQUEÑA ESCALA GUAYABAL EN EL MUNICIPIO DE SUAZA - DEPARTAMENTO DEL HUILA.</v>
          </cell>
          <cell r="M5432">
            <v>70.19</v>
          </cell>
          <cell r="N5432">
            <v>38.03</v>
          </cell>
          <cell r="O5432" t="str">
            <v>CONTRATADO EN EJECUCIÓN</v>
          </cell>
        </row>
        <row r="5433">
          <cell r="K5433">
            <v>2014004410050</v>
          </cell>
          <cell r="L5433" t="str">
            <v>CONSTRUCCIÓN FASE II EXTERIORES DEL COLISEO CUBIERTO DE PITALITO, HUILA, CENTRO ORIENTE</v>
          </cell>
          <cell r="M5433">
            <v>30.69</v>
          </cell>
          <cell r="N5433">
            <v>65.94</v>
          </cell>
          <cell r="O5433" t="str">
            <v>CONTRATADO EN EJECUCIÓN</v>
          </cell>
        </row>
        <row r="5434">
          <cell r="K5434">
            <v>2014004410066</v>
          </cell>
          <cell r="L5434" t="str">
            <v>CONSTRUCCIÓN DE INFRAESTRUCTURA ESCOLAR SEGUNDA FASE INSTITUCION EDUCATIVA JOSE EUSTACIO RIVERA DEL CORREGIMIENTO DE BRUSELAS, MUNICIPIO DE PITALITO DEPARTAMENTO DEL HUILA</v>
          </cell>
          <cell r="M5434">
            <v>63.95</v>
          </cell>
          <cell r="N5434">
            <v>70.3</v>
          </cell>
          <cell r="O5434" t="str">
            <v>CONTRATADO EN EJECUCIÓN</v>
          </cell>
        </row>
        <row r="5435">
          <cell r="K5435">
            <v>2015000060026</v>
          </cell>
          <cell r="L5435" t="str">
            <v>IMPLEMENTACIÓN DE UN SISTEMA DE GESTIÓN DOCUMENTAL Y VENTANILLA ÚNICA EN LOS MUNICIPIOS DEL DEPARTAMENTO DEL HUILA</v>
          </cell>
          <cell r="M5435">
            <v>100</v>
          </cell>
          <cell r="N5435">
            <v>86.34</v>
          </cell>
          <cell r="O5435" t="str">
            <v>TERMINADO</v>
          </cell>
        </row>
        <row r="5436">
          <cell r="K5436">
            <v>2015000060031</v>
          </cell>
          <cell r="L5436" t="str">
            <v>CONSTRUCCIÓN DE PAVIMENTO FLEXIBLE CIRCUITO TURÍSTICO DEL SUR, SECTOR BORDONES - LA LAGUNA TRAMO COMPRENDIDO ENTRE LOS PR 5+300 Y PR 11+608,9 (L=6,3089 KM), DEPARTAMENTO DEL HUILA</v>
          </cell>
          <cell r="M5436">
            <v>5.84</v>
          </cell>
          <cell r="N5436">
            <v>39.340000000000003</v>
          </cell>
          <cell r="O5436" t="str">
            <v>CONTRATADO EN EJECUCIÓN</v>
          </cell>
        </row>
        <row r="5437">
          <cell r="K5437">
            <v>2015000060055</v>
          </cell>
          <cell r="L5437" t="str">
            <v>REHABILITACIÓN DE LA VÍA NEIVA-TELLO-BARAYA EN UNA LONGITUD L=5,7KM Y REHABILITACIÓN Y AMPLIACIÓN DE LA VÍA PALERMO-NEIVA EN UNAL=2,9KM ; EN EL DEPARTAMENTO DEL HUILA</v>
          </cell>
          <cell r="M5437">
            <v>5.2</v>
          </cell>
          <cell r="N5437">
            <v>0</v>
          </cell>
          <cell r="O5437" t="str">
            <v>CONTRATADO EN EJECUCIÓN</v>
          </cell>
        </row>
        <row r="5438">
          <cell r="K5438">
            <v>2015000060056</v>
          </cell>
          <cell r="L5438" t="str">
            <v>REHABILITACIÓN PARA TRÁFICO LIVIANO ANTIGUO PUENTE SANTANDER, K0+000 VÍA NEIVA - PALERMO, EN EL DEPARTAMENTO DEL HUILA.</v>
          </cell>
          <cell r="M5438">
            <v>49.11</v>
          </cell>
          <cell r="N5438">
            <v>45.55</v>
          </cell>
          <cell r="O5438" t="str">
            <v>CONTRATADO EN EJECUCIÓN</v>
          </cell>
        </row>
        <row r="5439">
          <cell r="K5439">
            <v>2015000060060</v>
          </cell>
          <cell r="L5439" t="str">
            <v>MEJORAMIENTO Y PAVIMENTACIÓN DE LAS VÍAS MAITO – PASO  DE MAITO (L=3,4 KM), MIRAFLORES – GUADALUPE (L=1,19 KM) Y GUADALUPE – MIRAFLORES (1,2 KM) DEPARTAMENTO DEL HUILA</v>
          </cell>
          <cell r="M5439">
            <v>0</v>
          </cell>
          <cell r="N5439">
            <v>0</v>
          </cell>
          <cell r="O5439" t="str">
            <v>CONTRATADO SIN ACTA DE INICIO</v>
          </cell>
        </row>
        <row r="5440">
          <cell r="K5440">
            <v>2015000100112</v>
          </cell>
          <cell r="L5440" t="str">
            <v>FORMACIÓN DE ALTO NIVEL VINCULACIÓN Y ESTANCIAS POSTDOCT DE TALENTO HUMANO PARA INVEST AREAS PRIORIZADAS EN LA VISION CTEI DEPTO , HUILA, CENTRO ORIENTE</v>
          </cell>
          <cell r="M5440">
            <v>0</v>
          </cell>
          <cell r="N5440">
            <v>0</v>
          </cell>
          <cell r="O5440" t="str">
            <v>SIN CONTRATAR</v>
          </cell>
        </row>
        <row r="5441">
          <cell r="K5441">
            <v>2015004410003</v>
          </cell>
          <cell r="L5441" t="str">
            <v>IMPLEMENTACIÓN E INTERVENCION PARA EL MANTENIMIENTO CORRECTIVO EN LA CASA FISCAL DEL HUILA EN BOGOTA D.C.</v>
          </cell>
          <cell r="M5441">
            <v>91.21</v>
          </cell>
          <cell r="N5441">
            <v>65.22</v>
          </cell>
          <cell r="O5441" t="str">
            <v>CONTRATADO EN EJECUCIÓN</v>
          </cell>
        </row>
        <row r="5442">
          <cell r="K5442">
            <v>2015004410017</v>
          </cell>
          <cell r="L5442" t="str">
            <v>CONSTRUCCIÓN DE PAVIMENTO EN PLACA HUELLA DE LA VÍA TIMANÁ - COSANZA L=4 KM, DEL MUNICIPIO DE TIMANÁ, DEPARTAMENTO DEL HUILA</v>
          </cell>
          <cell r="M5442">
            <v>30.11</v>
          </cell>
          <cell r="N5442">
            <v>55.09</v>
          </cell>
          <cell r="O5442" t="str">
            <v>CONTRATADO EN EJECUCIÓN</v>
          </cell>
        </row>
        <row r="5443">
          <cell r="K5443">
            <v>2015004410020</v>
          </cell>
          <cell r="L5443" t="str">
            <v>MEJORAMIENTO DE LA PRODUCTIVIDAD GANADERA MEDIANTE LA TRANSFERENCIA DE TECNOLOGIA A TRAVÉS DE EMBRIONES VITRIFICADOS SEXADOS HEMBRA EN EL DEPARTAMENTO DEL HUILA</v>
          </cell>
          <cell r="M5443">
            <v>100</v>
          </cell>
          <cell r="N5443">
            <v>89.54</v>
          </cell>
          <cell r="O5443" t="str">
            <v>TERMINADO</v>
          </cell>
        </row>
        <row r="5444">
          <cell r="K5444">
            <v>2015004410021</v>
          </cell>
          <cell r="L5444" t="str">
            <v>FORTALECIMIENTO DE LA SEGURIDAD CIUDADANA MEDIANTE LA AMPLIACION DE LOS SISTEMAS DE VIDEOVIGILANCIA Y DE GESTION DE INFORMACION EN EL DEPARTAMENTO DEL HUILA</v>
          </cell>
          <cell r="M5444">
            <v>100</v>
          </cell>
          <cell r="N5444">
            <v>99.99</v>
          </cell>
          <cell r="O5444" t="str">
            <v>PARA CIERRE</v>
          </cell>
        </row>
        <row r="5445">
          <cell r="K5445">
            <v>2015004410031</v>
          </cell>
          <cell r="L5445" t="str">
            <v>CONSTRUCCIÓN CANCHA DE FUTBOL EN GRAMA SINTETICA FASE III EXTERIORES COLISEO CUBIERTO PITALITO, HUILA</v>
          </cell>
          <cell r="M5445">
            <v>67.75</v>
          </cell>
          <cell r="N5445">
            <v>41.97</v>
          </cell>
          <cell r="O5445" t="str">
            <v>CONTRATADO EN EJECUCIÓN</v>
          </cell>
        </row>
        <row r="5446">
          <cell r="K5446">
            <v>2015004410032</v>
          </cell>
          <cell r="L5446" t="str">
            <v>MEJORAMIENTO DE VIVIENDA PARA LA POBLACIÓN DEL RESGUARDO INDIGENA PICKWE IKH - LA ARGENTINA HUILA</v>
          </cell>
          <cell r="M5446">
            <v>98.41</v>
          </cell>
          <cell r="N5446">
            <v>93.17</v>
          </cell>
          <cell r="O5446" t="str">
            <v>CONTRATADO EN EJECUCIÓN</v>
          </cell>
        </row>
        <row r="5447">
          <cell r="K5447">
            <v>2015004410035</v>
          </cell>
          <cell r="L5447" t="str">
            <v>MEJORAMIENTO DE VIVIENDA EN ZONAS RURALES DEL DEPARTAMENTO DEL HUILA</v>
          </cell>
          <cell r="M5447">
            <v>13.79</v>
          </cell>
          <cell r="N5447">
            <v>38.049999999999997</v>
          </cell>
          <cell r="O5447" t="str">
            <v>CONTRATADO EN EJECUCIÓN</v>
          </cell>
        </row>
        <row r="5448">
          <cell r="K5448">
            <v>2015004410036</v>
          </cell>
          <cell r="L5448" t="str">
            <v>MEJORAMIENTO DE VIVIENDA URBANA (DISEÑOS TIPOS) EN EL DEPARTAMENTO DEL HUILA</v>
          </cell>
          <cell r="M5448">
            <v>0</v>
          </cell>
          <cell r="N5448">
            <v>100</v>
          </cell>
          <cell r="O5448" t="str">
            <v>CONTRATADO EN EJECUCIÓN</v>
          </cell>
        </row>
        <row r="5449">
          <cell r="K5449">
            <v>2015004410037</v>
          </cell>
          <cell r="L5449" t="str">
            <v>MEJORAMIENTO DE VIVIENDA RURAL (DISEÑOS TIPOS) EN EL DEPARTAMENTO DEL HUILA</v>
          </cell>
          <cell r="M5449">
            <v>5.99</v>
          </cell>
          <cell r="N5449">
            <v>38.07</v>
          </cell>
          <cell r="O5449" t="str">
            <v>CONTRATADO EN EJECUCIÓN</v>
          </cell>
        </row>
        <row r="5450">
          <cell r="K5450">
            <v>2015004410038</v>
          </cell>
          <cell r="L5450" t="str">
            <v>MEJORAMIENTO DE VIVIENDA EN ZONA URBANA DEL MUNICIPIO DE NEIVA HUILA</v>
          </cell>
          <cell r="M5450">
            <v>57.83</v>
          </cell>
          <cell r="N5450">
            <v>69.52</v>
          </cell>
          <cell r="O5450" t="str">
            <v>CONTRATADO EN EJECUCIÓN</v>
          </cell>
        </row>
        <row r="5451">
          <cell r="K5451">
            <v>2015004410039</v>
          </cell>
          <cell r="L5451" t="str">
            <v>MEJORAMIENTO DE VIVIENDA EN ZONAS URBANAS DEL DEPARTAMENTO DEL HUILA</v>
          </cell>
          <cell r="M5451">
            <v>0</v>
          </cell>
          <cell r="N5451">
            <v>100</v>
          </cell>
          <cell r="O5451" t="str">
            <v>CONTRATADO EN EJECUCIÓN</v>
          </cell>
        </row>
        <row r="5452">
          <cell r="K5452">
            <v>2015004410040</v>
          </cell>
          <cell r="L5452" t="str">
            <v>CONSTRUCCIÓN PAVIMENTO EN CONCRETO HIDRÁULICO DE LA  CALLE 7 ENTRE CARRERAS 1A Y 8 CORREGIMIENTO DE BRUSELAS, MUNICIPIO DE PITALITO, HUILA, CENTRO ORIENTE</v>
          </cell>
          <cell r="M5452">
            <v>3.84</v>
          </cell>
          <cell r="N5452">
            <v>0</v>
          </cell>
          <cell r="O5452" t="str">
            <v>CONTRATADO EN EJECUCIÓN</v>
          </cell>
        </row>
        <row r="5453">
          <cell r="K5453">
            <v>2015004410046</v>
          </cell>
          <cell r="L5453" t="str">
            <v>CONSTRUCCIÓN DE PUENTE VEHICULAR SOBRE EL RIO MAGDALENA EN LA VÍA CRUCE  A GUACACALLO – LA LAGUNA, MUNICIPIO DE PITALITO DEPARTAMENTO DEL HUILA</v>
          </cell>
          <cell r="M5453">
            <v>0</v>
          </cell>
          <cell r="N5453">
            <v>0</v>
          </cell>
          <cell r="O5453" t="str">
            <v>CONTRATADO EN EJECUCIÓN</v>
          </cell>
        </row>
        <row r="5454">
          <cell r="K5454">
            <v>2015004410057</v>
          </cell>
          <cell r="L5454" t="str">
            <v>REHABILITACIÓN DEL DISTRITO DE RIEGO DE PEQUEÑA  ESCALA LA OVEJERA - ASO-OVEJERAS EN EL MUNICIPIO DE CAMPOALEGRE - DEPARTAMENTO DEL HUILA.</v>
          </cell>
          <cell r="M5454">
            <v>0</v>
          </cell>
          <cell r="N5454">
            <v>0</v>
          </cell>
          <cell r="O5454" t="str">
            <v>CONTRATADO SIN ACTA DE INICIO</v>
          </cell>
        </row>
        <row r="5455">
          <cell r="K5455">
            <v>2015004410061</v>
          </cell>
          <cell r="L5455" t="str">
            <v>CONSTRUCCIÓN DE PAVIMENTO EN CONCRETO FLEXIBLE DE VÍAS DEL MUNICIPIO DE NEIVA DEPARTAMENTO DEL HUILA</v>
          </cell>
          <cell r="M5455">
            <v>81.569999999999993</v>
          </cell>
          <cell r="N5455">
            <v>73.709999999999994</v>
          </cell>
          <cell r="O5455" t="str">
            <v>CONTRATADO EN EJECUCIÓN</v>
          </cell>
        </row>
        <row r="5456">
          <cell r="K5456">
            <v>2015004410066</v>
          </cell>
          <cell r="L5456" t="str">
            <v>INSTALACIÓN DE PLANTAS DE TRATAMIENTO DE AGUA EN LAS VEREDAS CERRITOS, CHILLURCO,ASUACAL, TABACAL, CABUYAL DEL CEDRO, RIVERA DEL GUARAPAS Y PARAISO LA PALMA EN EL MUNICIPIO DE PITALITO DEPARTAMENTO DEL HUILA</v>
          </cell>
          <cell r="M5456">
            <v>0</v>
          </cell>
          <cell r="N5456">
            <v>100</v>
          </cell>
          <cell r="O5456" t="str">
            <v>CONTRATADO EN EJECUCIÓN</v>
          </cell>
        </row>
        <row r="5457">
          <cell r="K5457">
            <v>2015004410067</v>
          </cell>
          <cell r="L5457" t="str">
            <v>CONSTRUCCIÓN DE PAVIMENTO FLEXIBLE CIRCUITO TURÍSTICO DEL SUR, TRAMO CRUCE ISNOS – ALTO DE LOS ÍDOLOS, DEPARTAMENTO DEL HUILA</v>
          </cell>
          <cell r="M5457">
            <v>0</v>
          </cell>
          <cell r="N5457">
            <v>39.39</v>
          </cell>
          <cell r="O5457" t="str">
            <v>CONTRATADO EN EJECUCIÓN</v>
          </cell>
        </row>
        <row r="5458">
          <cell r="K5458">
            <v>2015004410069</v>
          </cell>
          <cell r="L5458" t="str">
            <v>CONSTRUCCIÓN DEL  CENTRO DE OPERACIONES DE EMERGENCIAS  DE LA ZONA DE INFLUENCIA DEL VOLCAN NEVADO DEL HUILA EN EL MUNICIPIO DE LA PLATA</v>
          </cell>
          <cell r="M5458">
            <v>58.25</v>
          </cell>
          <cell r="N5458">
            <v>70.66</v>
          </cell>
          <cell r="O5458" t="str">
            <v>CONTRATADO EN EJECUCIÓN</v>
          </cell>
        </row>
        <row r="5459">
          <cell r="K5459">
            <v>2015004410070</v>
          </cell>
          <cell r="L5459" t="str">
            <v>CONSTRUCCIÓN PUENTE VEHICULAR POTRERILLOS, VÍA CRUCE SAN ANTONIO DEL PESCADO – PARAÍSO, MUNICIPIO DE GARZÓN, DEPARTAMENTO DEL HUILA</v>
          </cell>
          <cell r="M5459">
            <v>0.6</v>
          </cell>
          <cell r="N5459">
            <v>0</v>
          </cell>
          <cell r="O5459" t="str">
            <v>CONTRATADO EN EJECUCIÓN</v>
          </cell>
        </row>
        <row r="5460">
          <cell r="K5460">
            <v>2015004410071</v>
          </cell>
          <cell r="L5460" t="str">
            <v>MEJORAMIENTO DE VIVIENDA PARA LA POBLACIÓN DEL RESGUARDO INDIGENA LA GAITANA - LA PLATA HUILA</v>
          </cell>
          <cell r="M5460">
            <v>0</v>
          </cell>
          <cell r="N5460">
            <v>100</v>
          </cell>
          <cell r="O5460" t="str">
            <v>CONTRATADO EN EJECUCIÓN</v>
          </cell>
        </row>
        <row r="5461">
          <cell r="K5461">
            <v>2015004410073</v>
          </cell>
          <cell r="L5461" t="str">
            <v>CONSTRUCCIÓN PAVIMENTACION EN CONCRETO HIDRAULICO DE LA VIA LA INDEPENDENCIA - ACUEDUCTO DEL MUNICIPIO DE GARZÓN, DEPARTAMENTO DEL HUILA</v>
          </cell>
          <cell r="M5461">
            <v>0</v>
          </cell>
          <cell r="N5461">
            <v>28.04</v>
          </cell>
          <cell r="O5461" t="str">
            <v>CONTRATADO EN EJECUCIÓN</v>
          </cell>
        </row>
        <row r="5462">
          <cell r="K5462">
            <v>2015004410080</v>
          </cell>
          <cell r="L5462" t="str">
            <v>IMPLEMENTACIÓN DE UN PROGRAMA PARA EL FORTALECIMIENTO EN EQUIDAD DE GÉNERO Y NUEVAS MASCULINIDADES EN LA COMUNIDAD EDUCATIVA, EN EL DEPARTAMENTO HUILA</v>
          </cell>
          <cell r="M5462">
            <v>0</v>
          </cell>
          <cell r="N5462">
            <v>0</v>
          </cell>
          <cell r="O5462" t="str">
            <v>EN PROCESO DE CONTRATACIÓN</v>
          </cell>
        </row>
        <row r="5463">
          <cell r="K5463">
            <v>2015004410085</v>
          </cell>
          <cell r="L5463" t="str">
            <v>MEJORAMIENTO DE VIVIENDA URBANA EN EL MUNICIPIO DE PITALITO DEPARTAMENTO DEL HUILA</v>
          </cell>
          <cell r="M5463">
            <v>43.27</v>
          </cell>
          <cell r="N5463">
            <v>100</v>
          </cell>
          <cell r="O5463" t="str">
            <v>CONTRATADO EN EJECUCIÓN</v>
          </cell>
        </row>
        <row r="5464">
          <cell r="K5464">
            <v>2015004410086</v>
          </cell>
          <cell r="L5464" t="str">
            <v>CONSTRUCCIÓN PAVIMENTO FLEXIBLE VÍA LA VICTORIA – SAN MARCOS DEL K0+000 AL K7+000 MUNICIPIO DE ACEVEDO, DEPARTAMENTO DEL HUILA</v>
          </cell>
          <cell r="M5464">
            <v>0</v>
          </cell>
          <cell r="N5464">
            <v>100</v>
          </cell>
          <cell r="O5464" t="str">
            <v>CONTRATADO EN EJECUCIÓN</v>
          </cell>
        </row>
        <row r="5465">
          <cell r="K5465">
            <v>2015004410091</v>
          </cell>
          <cell r="L5465" t="str">
            <v>MEJORAMIENTO DE LAS CONDICIONES DE HABITABILIDAD DE FAMILIAS DE LA ZONA URBANA DEL MUNICIPIO DE NEIVA HUILA</v>
          </cell>
          <cell r="M5465">
            <v>0</v>
          </cell>
          <cell r="N5465">
            <v>100</v>
          </cell>
          <cell r="O5465" t="str">
            <v>CONTRATADO EN EJECUCIÓN</v>
          </cell>
        </row>
        <row r="5466">
          <cell r="K5466">
            <v>2015004410106</v>
          </cell>
          <cell r="L5466" t="str">
            <v>MEJORAMIENTO DE VIVIENDA RURAL EN LOS MUNICIPIOS DE GARZÓN, GUADALUPE, ISNOS, PITALITO Y SAN AGUSTÍN - DEPARTAMENTO DEL HUILA</v>
          </cell>
          <cell r="M5466">
            <v>0</v>
          </cell>
          <cell r="N5466">
            <v>100</v>
          </cell>
          <cell r="O5466" t="str">
            <v>CONTRATADO EN EJECUCIÓN</v>
          </cell>
        </row>
        <row r="5467">
          <cell r="K5467">
            <v>2015004410110</v>
          </cell>
          <cell r="L5467" t="str">
            <v>FORTALECIMIENTO A LA RENOVACIÓN Y RECONVERSIÓN DE LA CAFICULTURA PARA EL MEJORAMIENTO DE LA PRODUCTIVIDAD DE LOS CAFETALES EN LAS REGIONES CAFETERAS DEL DEPARTAMENTO DEL HUILA</v>
          </cell>
          <cell r="M5467">
            <v>80.849999999999994</v>
          </cell>
          <cell r="N5467">
            <v>62.84</v>
          </cell>
          <cell r="O5467" t="str">
            <v>CONTRATADO EN EJECUCIÓN</v>
          </cell>
        </row>
        <row r="5468">
          <cell r="K5468">
            <v>2016000060003</v>
          </cell>
          <cell r="L5468" t="str">
            <v>SERVICIO DE TRANSPORTE ESCOLAR EN EL DEPARTAMENTO DEL HUILA</v>
          </cell>
          <cell r="M5468">
            <v>75.28</v>
          </cell>
          <cell r="N5468">
            <v>48.52</v>
          </cell>
          <cell r="O5468" t="str">
            <v>CONTRATADO EN EJECUCIÓN</v>
          </cell>
        </row>
        <row r="5469">
          <cell r="K5469">
            <v>2016000060013</v>
          </cell>
          <cell r="L5469" t="str">
            <v>DOTACIÓN TECNOLÓGICA A INSTITUCIONES EDUCATIVAS OFICIALES DEL DEPARTAMENTO DEL HUILA</v>
          </cell>
          <cell r="M5469">
            <v>0</v>
          </cell>
          <cell r="N5469">
            <v>0</v>
          </cell>
          <cell r="O5469" t="str">
            <v>SIN CONTRATAR</v>
          </cell>
        </row>
        <row r="5470">
          <cell r="K5470">
            <v>2013004410034</v>
          </cell>
          <cell r="L5470" t="str">
            <v>CONSTRUCCIÓN DE LA CANALIZACION DEL ZANJON DEL BURRO DEL MUNICIPIO DE PITALITO DEPARTAMENTO DEL HUILA</v>
          </cell>
          <cell r="M5470">
            <v>100</v>
          </cell>
          <cell r="N5470">
            <v>99.97</v>
          </cell>
          <cell r="O5470" t="str">
            <v>TERMINADO</v>
          </cell>
        </row>
        <row r="5471">
          <cell r="K5471">
            <v>2015004410018</v>
          </cell>
          <cell r="L5471" t="str">
            <v>DOTACIÓN DE EQUIPOS BIOMÉDICOS PARA LA ESE HOSPITAL DEPARTAMENTAL SAN VICENTE DE PAUL DE GARZÓN - HUILA.</v>
          </cell>
          <cell r="M5471">
            <v>100</v>
          </cell>
          <cell r="N5471">
            <v>100</v>
          </cell>
          <cell r="O5471" t="str">
            <v>CERRADO</v>
          </cell>
        </row>
        <row r="5472">
          <cell r="K5472">
            <v>2013004410049</v>
          </cell>
          <cell r="L5472" t="str">
            <v>DOTACIÓN DE EQUIPOS MEDICOS Y BIOMEDICOS PARA LA UNIDAD DE URGENCIAS DE LA ESE HOSPITAL DEPARTAMENTAL SAN ANTONIO, MUNICIPIO DE PITALITO, DEPARTAMENTO DEL HUILA</v>
          </cell>
          <cell r="M5472">
            <v>100</v>
          </cell>
          <cell r="N5472">
            <v>95.03</v>
          </cell>
          <cell r="O5472" t="str">
            <v>CERRADO</v>
          </cell>
        </row>
        <row r="5473">
          <cell r="K5473">
            <v>2014004410018</v>
          </cell>
          <cell r="L5473" t="str">
            <v>CONSTRUCCIÓN DE  NUEVA INFRAESTRUCTURA FISICA DE LA ESE MIGUEL BARRETO LOPEZ DEL MUNICIPIO DE TELLO,</v>
          </cell>
          <cell r="M5473">
            <v>100</v>
          </cell>
          <cell r="N5473">
            <v>99.81</v>
          </cell>
          <cell r="O5473" t="str">
            <v>TERMINADO</v>
          </cell>
        </row>
        <row r="5474">
          <cell r="K5474">
            <v>2015004410082</v>
          </cell>
          <cell r="L5474" t="str">
            <v>CONSTRUCCIÓN DE  LA SEGUNDA FASE DE LA NUEVA  INFRAESTRUCTURA FISICA DE LA ESE MIGUEL BARRETO LOPEZ DEL MUNICIPIO DE TELLO,</v>
          </cell>
          <cell r="M5474">
            <v>33.26</v>
          </cell>
          <cell r="N5474">
            <v>11.75</v>
          </cell>
          <cell r="O5474" t="str">
            <v>CONTRATADO EN EJECUCIÓN</v>
          </cell>
        </row>
        <row r="5475">
          <cell r="K5475">
            <v>2013004410025</v>
          </cell>
          <cell r="L5475" t="str">
            <v>DOTACIÓN CON EQUIPOS BIOMÉDICOS DE ALTA TECNOLOGÍA DE LA UNIDAD DE CUIDADOS INTENSIVOS PEDIÁTRICA DEL HOSPITAL UNIVERSITARIO HERNANDO MONCALEANO PERDOMO DE NEIVA</v>
          </cell>
          <cell r="M5475">
            <v>100</v>
          </cell>
          <cell r="N5475">
            <v>100.19</v>
          </cell>
          <cell r="O5475" t="str">
            <v>TERMINADO</v>
          </cell>
        </row>
        <row r="5476">
          <cell r="K5476">
            <v>2013004410026</v>
          </cell>
          <cell r="L5476" t="str">
            <v>DOTACIÓN DE UN ANGIOGRAFO PARA LA UNIDAD DE HEMODINAMIA Y CIRUGÍA CARDIOVASCULAR DEL HOSPITAL UNIVERSITARIO HERNANDO MONCALEANO PERDOMO DE NEIVA</v>
          </cell>
          <cell r="M5476">
            <v>100</v>
          </cell>
          <cell r="N5476">
            <v>99.97</v>
          </cell>
          <cell r="O5476" t="str">
            <v>TERMINADO</v>
          </cell>
        </row>
        <row r="5477">
          <cell r="K5477">
            <v>2014004410017</v>
          </cell>
          <cell r="L5477" t="str">
            <v>ADQUISICIÓN DE EQUIPOS BIOMÉDICOS PARA LA UNIDAD CARDIOVASCULAR DEL HOSPITAL UNIVERSITARIO HERNANDO MONCALEANO PERDOMO DE NEIVA.</v>
          </cell>
          <cell r="M5477">
            <v>100</v>
          </cell>
          <cell r="N5477">
            <v>99.61</v>
          </cell>
          <cell r="O5477" t="str">
            <v>TERMINADO</v>
          </cell>
        </row>
        <row r="5478">
          <cell r="K5478">
            <v>2014004410019</v>
          </cell>
          <cell r="L5478" t="str">
            <v>ADQUISICIÓN DE EQUIPOS BIOMÉDICOS PARA EL SERVICIO DE IMAGENOLOGÍA DEL HOSPITAL UNIVERSITARIO HERNANDO MONCALEANO PERDOMO DE NEIVA.</v>
          </cell>
          <cell r="M5478">
            <v>100</v>
          </cell>
          <cell r="N5478">
            <v>74.849999999999994</v>
          </cell>
          <cell r="O5478" t="str">
            <v>TERMINADO</v>
          </cell>
        </row>
        <row r="5479">
          <cell r="K5479">
            <v>2015004410049</v>
          </cell>
          <cell r="L5479" t="str">
            <v>DOTACIÓN CON TECNOLOGÍA DE PUNTA DE EQUIPOS BIOMÉDICOS PARA LA TORRE MATERNO INFANTIL DE LA E.S.E HOSPITAL UNIVERSITARIO DE NEIVA.</v>
          </cell>
          <cell r="M5479">
            <v>0</v>
          </cell>
          <cell r="N5479">
            <v>0</v>
          </cell>
          <cell r="O5479" t="str">
            <v>SIN CONTRATAR</v>
          </cell>
        </row>
        <row r="5480">
          <cell r="K5480">
            <v>2013000060097</v>
          </cell>
          <cell r="L5480" t="str">
            <v>CONSTRUCCIÓN FASE 2 DE OBRAS PARA EL CONTROL DE CAUCE Y MITIGACIÓN DE AMENAZA POR INUNDACIÓN DEL RÍO LAS CEIBAS EN LA ZONA URBANA MUNICIPIO DE NEIVA DEPARTAMENTO DEL HUILA</v>
          </cell>
          <cell r="M5480">
            <v>99.93</v>
          </cell>
          <cell r="N5480">
            <v>99.88</v>
          </cell>
          <cell r="O5480" t="str">
            <v>TERMINADO</v>
          </cell>
        </row>
        <row r="5481">
          <cell r="K5481">
            <v>2014000060056</v>
          </cell>
          <cell r="L5481" t="str">
            <v>CONSTRUCCIÓN FASE 4 DE OBRAS PARA EL CONTROL DE CAUCE Y MITIGACIÓN DE AMENAZA POR INUNDACIÓN DEL RÍO LAS CEIBAS EN LA ZONA URBANA MUNICIPIO DE NEIVA DEPARTAMENTO DEL HUILA</v>
          </cell>
          <cell r="M5481">
            <v>100</v>
          </cell>
          <cell r="N5481">
            <v>99.58</v>
          </cell>
          <cell r="O5481" t="str">
            <v>CERRADO</v>
          </cell>
        </row>
        <row r="5482">
          <cell r="K5482">
            <v>2015004410087</v>
          </cell>
          <cell r="L5482" t="str">
            <v>CONSTRUCCIÓN OBRA NUEVA DE LA ESE HOSPITAL NUESTRA SEÑORA DE FÁTIMA DE SUAZA, HUILA</v>
          </cell>
          <cell r="M5482">
            <v>99.36</v>
          </cell>
          <cell r="N5482">
            <v>62.66</v>
          </cell>
          <cell r="O5482" t="str">
            <v>CONTRATADO EN EJECUCIÓN</v>
          </cell>
        </row>
        <row r="5483">
          <cell r="K5483">
            <v>2013000060003</v>
          </cell>
          <cell r="L5483" t="str">
            <v>CONSTRUCCIÓN E INSTALACIÓN DE UNA CUBIERTA TIPO PARA 20 POLIDEPORTIVOS EN EL DEPARTAMENTO DEL HUILA</v>
          </cell>
          <cell r="M5483">
            <v>100</v>
          </cell>
          <cell r="N5483">
            <v>99.95</v>
          </cell>
          <cell r="O5483" t="str">
            <v>CERRADO</v>
          </cell>
        </row>
        <row r="5484">
          <cell r="K5484">
            <v>2014004410068</v>
          </cell>
          <cell r="L5484" t="str">
            <v>CONSTRUCCIÓN 5 CUBIERTAS TIPO PARA POLIDEPORTIVO EN LOS BARRIOS PUERTA DEL SOL, LA REBECA, ANTONIO BARAYA, LUIS CARLOS GALAN Y CANDID NEIVA, HUILA, CENTRO ORIENTE</v>
          </cell>
          <cell r="M5484">
            <v>100</v>
          </cell>
          <cell r="N5484">
            <v>88.92</v>
          </cell>
          <cell r="O5484" t="str">
            <v>TERMINADO</v>
          </cell>
        </row>
        <row r="5485">
          <cell r="K5485">
            <v>2015004410030</v>
          </cell>
          <cell r="L5485" t="str">
            <v>APOYO A PREPARACIÓN Y PARTICIPACIÓN DELEGACIÓN  HUILENSE EN LOS XX JUEGOS DEPORTIVOS NACIONALES Y IV JUEGOS PARANACIONALES DEL DEPARTAMENTO DEL HUILA,</v>
          </cell>
          <cell r="M5485">
            <v>100</v>
          </cell>
          <cell r="N5485">
            <v>96.97</v>
          </cell>
          <cell r="O5485" t="str">
            <v>CERRADO</v>
          </cell>
        </row>
        <row r="5486">
          <cell r="K5486">
            <v>2015004410048</v>
          </cell>
          <cell r="L5486" t="str">
            <v>CONSTRUCCIÓN DE CUBIERTAS PARA POLIDEPORTIVOS EN EL DEPARTAMENTO DEL HUILA</v>
          </cell>
          <cell r="M5486">
            <v>80.19</v>
          </cell>
          <cell r="N5486">
            <v>64.13</v>
          </cell>
          <cell r="O5486" t="str">
            <v>CONTRATADO EN EJECUCIÓN</v>
          </cell>
        </row>
        <row r="5487">
          <cell r="K5487">
            <v>2014004410040</v>
          </cell>
          <cell r="L5487" t="str">
            <v>CONSTRUCCIÓN DE PAVIMENTO RÍGIDO EN VÍAS URBANAS DEL MUNICIPIO DE ALGECIRAS DEPARTAMENTO DEL HUILA</v>
          </cell>
          <cell r="M5487">
            <v>100</v>
          </cell>
          <cell r="N5487">
            <v>92.27</v>
          </cell>
          <cell r="O5487" t="str">
            <v>TERMINADO</v>
          </cell>
        </row>
        <row r="5488">
          <cell r="K5488">
            <v>2015004410007</v>
          </cell>
          <cell r="L5488" t="str">
            <v>CONSTRUCCIÓN PUENTE VEHICULAR L40MTS, EN LA VEREDA PARAISO VIEJO SECTOR LA VIRGINIA DEL MUNICIPIO DE ALGECIRAS, DEPARTAMENTO DEL HUILA</v>
          </cell>
          <cell r="M5488">
            <v>100</v>
          </cell>
          <cell r="N5488">
            <v>96.04</v>
          </cell>
          <cell r="O5488" t="str">
            <v>TERMINADO</v>
          </cell>
        </row>
        <row r="5489">
          <cell r="K5489">
            <v>2015004410008</v>
          </cell>
          <cell r="L5489" t="str">
            <v>CONSTRUCCIÓN DE UN PUENTE PEATONAL COLGANTE EN LA VEREDA QUEBRADON SUR DEL MUNICIPIO DE ALGECIRAS, DEPARTAMENTO DEL HUILA</v>
          </cell>
          <cell r="M5489">
            <v>0</v>
          </cell>
          <cell r="N5489">
            <v>60.52</v>
          </cell>
          <cell r="O5489" t="str">
            <v>CONTRATADO EN EJECUCIÓN</v>
          </cell>
        </row>
        <row r="5490">
          <cell r="K5490">
            <v>2015004410081</v>
          </cell>
          <cell r="L5490" t="str">
            <v>ESTUDIOS Y DISEÑOS VÍA TERCIARIA ALGECIRAS - LA ARCARDIA ENTRE EL PR 0+000 AL PR 9+000 MUNICIPIO DE ALGECIRAS, DEPARTAMENTO DEL HUILA</v>
          </cell>
          <cell r="M5490">
            <v>0</v>
          </cell>
          <cell r="N5490">
            <v>0</v>
          </cell>
          <cell r="O5490" t="str">
            <v>CONTRATADO EN EJECUCIÓN</v>
          </cell>
        </row>
        <row r="5491">
          <cell r="K5491">
            <v>2014004410030</v>
          </cell>
          <cell r="L5491" t="str">
            <v>CONSTRUCCIÓN PARA LA TERMINACIÓN DE LA INSTITUCIÓN EDUCATIVA PAULO VI SEDE PRINCIPAL DEL MUNICIPIO DE COLOMBIA, DEPARTAMENTO DEL HUILA</v>
          </cell>
          <cell r="M5491">
            <v>97.93</v>
          </cell>
          <cell r="N5491">
            <v>0</v>
          </cell>
          <cell r="O5491" t="str">
            <v>CONTRATADO EN EJECUCIÓN</v>
          </cell>
        </row>
        <row r="5492">
          <cell r="K5492">
            <v>2015004410052</v>
          </cell>
          <cell r="L5492" t="str">
            <v>CONSTRUCCIÓN DE PAVIMENTO EN CONCRETO RÍGIDO EN EL MUNICIPIO DE GARZÓN DEPARTAMENTO DEL HUILA</v>
          </cell>
          <cell r="M5492">
            <v>28.3</v>
          </cell>
          <cell r="N5492">
            <v>0</v>
          </cell>
          <cell r="O5492" t="str">
            <v>CONTRATADO EN EJECUCIÓN</v>
          </cell>
        </row>
        <row r="5493">
          <cell r="K5493">
            <v>2013004410029</v>
          </cell>
          <cell r="L5493" t="str">
            <v>CONSTRUCCIÓN DEL EJE LÚDICO, PARQUE RECREATIVO, CULTURAL Y TERAPEUTICO YUMA MUNICIPIO DE GIGANTE DEPARTAMENTO HUILA</v>
          </cell>
          <cell r="M5493">
            <v>100</v>
          </cell>
          <cell r="N5493">
            <v>99.27</v>
          </cell>
          <cell r="O5493" t="str">
            <v>TERMINADO</v>
          </cell>
        </row>
        <row r="5494">
          <cell r="K5494">
            <v>2013004410059</v>
          </cell>
          <cell r="L5494" t="str">
            <v>REPOSICIÓN DE PAVIMENTO EN CONCRETO RIGIDO DE TRES CALLES URBANAS CON REPOSICION DE ACUEDUCTO Y ALCANTARILLADO EN EL MUNICIPIO DE GIGANTE HUILA</v>
          </cell>
          <cell r="M5494">
            <v>100</v>
          </cell>
          <cell r="N5494">
            <v>94.5</v>
          </cell>
          <cell r="O5494" t="str">
            <v>TERMINADO</v>
          </cell>
        </row>
        <row r="5495">
          <cell r="K5495">
            <v>2013004410060</v>
          </cell>
          <cell r="L5495" t="str">
            <v>MEJORAMIENTO DEL PARQUE PRINCIPAL DEL CASCO URBANO DEL MUNICIPIO DE GIGANTE DEPARTAMENTO HUILA</v>
          </cell>
          <cell r="M5495">
            <v>100</v>
          </cell>
          <cell r="N5495">
            <v>0.7</v>
          </cell>
          <cell r="O5495" t="str">
            <v>TERMINADO</v>
          </cell>
        </row>
        <row r="5496">
          <cell r="K5496">
            <v>2013004410061</v>
          </cell>
          <cell r="L5496" t="str">
            <v>CONSTRUCCIÓN PARQUE CENTRAL CENTRO POBLADO DE RIO LORO MUNICIPIO DE GIGANTE DEPARTAMENTO HUILA</v>
          </cell>
          <cell r="M5496">
            <v>100</v>
          </cell>
          <cell r="N5496">
            <v>99.76</v>
          </cell>
          <cell r="O5496" t="str">
            <v>TERMINADO</v>
          </cell>
        </row>
        <row r="5497">
          <cell r="K5497">
            <v>2014004410044</v>
          </cell>
          <cell r="L5497" t="str">
            <v>CONSTRUCCIÓN Y MEJORAMIENTO DE INFRAESTRUCTURA EN 13 SEDES DE LAS NUEVE INSTITUCIONES EDUCATIVAS DEL MUNICIPIO DE GIGANTE DEPARTAMENTO DEL HUILA</v>
          </cell>
          <cell r="M5497">
            <v>99.96</v>
          </cell>
          <cell r="N5497">
            <v>99.21</v>
          </cell>
          <cell r="O5497" t="str">
            <v>CERRADO</v>
          </cell>
        </row>
        <row r="5498">
          <cell r="K5498">
            <v>2014004410009</v>
          </cell>
          <cell r="L5498" t="str">
            <v>CONSTRUCCIÓN DE PUENTE SOBRE LA QUEBRADA RIONEGRO UBICADA EN LA VEREDA SANTA ROSA RED TERCIARIA MUNICIPIO DE IQUIRA HUILA.</v>
          </cell>
          <cell r="M5498">
            <v>100</v>
          </cell>
          <cell r="N5498">
            <v>99.77</v>
          </cell>
          <cell r="O5498" t="str">
            <v>TERMINADO</v>
          </cell>
        </row>
        <row r="5499">
          <cell r="K5499">
            <v>2015004410072</v>
          </cell>
          <cell r="L5499" t="str">
            <v>MEJORAMIENTO DE LA PRODUCTIVIDAD EN FINCAS DE LA ASOCIACION NASA AGRICOLA RESGUARDO HUILA DEL MUNICIPIO DE IQUIRA DEPARTAMENTO DEL HUILA</v>
          </cell>
          <cell r="M5499">
            <v>61.1</v>
          </cell>
          <cell r="N5499">
            <v>59.87</v>
          </cell>
          <cell r="O5499" t="str">
            <v>CONTRATADO EN EJECUCIÓN</v>
          </cell>
        </row>
        <row r="5500">
          <cell r="K5500">
            <v>2014004410059</v>
          </cell>
          <cell r="L5500" t="str">
            <v>CONSTRUCCIÓN DE CUBIERTA PARA POLIDEPORTIVO EN LA INSTITUCIÓN EDUCATIVA LAS TOLDAS SEDE PRINCIPAL DEL MUNICIPIO DE LA ARGENTINA DEPARTAMENTO DEL HUILA</v>
          </cell>
          <cell r="M5500">
            <v>1.62</v>
          </cell>
          <cell r="N5500">
            <v>0</v>
          </cell>
          <cell r="O5500" t="str">
            <v>CONTRATADO EN EJECUCIÓN</v>
          </cell>
        </row>
        <row r="5501">
          <cell r="K5501">
            <v>2014004410047</v>
          </cell>
          <cell r="L5501" t="str">
            <v>CONSTRUCCIÓN RESTAURANTE ESCOLAR INSTITUCIÓN EDUCATIVA LUIS EDGAR DURÁN RAMÍREZ SEDE PRINCIPAL MUNICIPIO DE PAICOL - HUILA</v>
          </cell>
          <cell r="M5501">
            <v>98.73</v>
          </cell>
          <cell r="N5501">
            <v>86.17</v>
          </cell>
          <cell r="O5501" t="str">
            <v>CONTRATADO EN EJECUCIÓN</v>
          </cell>
        </row>
        <row r="5502">
          <cell r="K5502">
            <v>2013000060079</v>
          </cell>
          <cell r="L5502" t="str">
            <v>CONSTRUCCIÓN PARA LA TERMINACIÓN DE LA PRIMERA FASE DE INFRAESTRUCTURA DE LA I.E. EL JUNCAL SEDE PRINCIPAL DEL MUNICIPIO DE PALERMO, DEPARTAMENTO DEL HUILA</v>
          </cell>
          <cell r="M5502">
            <v>96.44</v>
          </cell>
          <cell r="N5502">
            <v>33.82</v>
          </cell>
          <cell r="O5502" t="str">
            <v>TERMINADO</v>
          </cell>
        </row>
        <row r="5503">
          <cell r="K5503">
            <v>2015004410101</v>
          </cell>
          <cell r="L5503" t="str">
            <v>MEJORAMIENTO DE VIVIENDA PARA LA COMUNIDAD DEL CABILDO  INDIGENA YACUAS DE LA ETNIA YANACONA DEL MUNICIPIO DE PALESTINA DEPARTAMENTO DEL HUILA</v>
          </cell>
          <cell r="M5503">
            <v>100</v>
          </cell>
          <cell r="N5503">
            <v>49.98</v>
          </cell>
          <cell r="O5503" t="str">
            <v>TERMINADO</v>
          </cell>
        </row>
        <row r="5504">
          <cell r="K5504">
            <v>2015004410041</v>
          </cell>
          <cell r="L5504" t="str">
            <v>CONSTRUCCIÓN PAVIMENTO EN CONCRETO HIDRAULICO DE LA CARRERA  5 ESTE ENTRE CALLES 1 Y 7 BARRIO PORTAL DEL ORIENTE, MUNICIPIO DE PITALITO, HUILA</v>
          </cell>
          <cell r="M5504">
            <v>10.65</v>
          </cell>
          <cell r="N5504">
            <v>0</v>
          </cell>
          <cell r="O5504" t="str">
            <v>CONTRATADO EN EJECUCIÓN</v>
          </cell>
        </row>
        <row r="5505">
          <cell r="K5505">
            <v>2015004410051</v>
          </cell>
          <cell r="L5505" t="str">
            <v>CONSTRUCCIÓN PAVIMENTO FLEXIBLE VIA ACCESO Y PLAZOLETA AEROPUERTO CONTADOR MUNICIPIO DE PITALITO, HUILA</v>
          </cell>
          <cell r="M5505">
            <v>0</v>
          </cell>
          <cell r="N5505">
            <v>0</v>
          </cell>
          <cell r="O5505" t="str">
            <v>SIN CONTRATAR</v>
          </cell>
        </row>
        <row r="5506">
          <cell r="K5506">
            <v>2015004410022</v>
          </cell>
          <cell r="L5506" t="str">
            <v>CONSTRUCCIÓN DE PLACA HUELLA Y OBRAS DE ARTE RED VÍAL DEL CORREGIMIENTO DE RIVERITA MUNICIPIO DE RIVERA DEPARTAMENTO DEL HUILA</v>
          </cell>
          <cell r="M5506">
            <v>66.64</v>
          </cell>
          <cell r="N5506">
            <v>99.34</v>
          </cell>
          <cell r="O5506" t="str">
            <v>CONTRATADO EN EJECUCIÓN</v>
          </cell>
        </row>
        <row r="5507">
          <cell r="K5507">
            <v>2015004410023</v>
          </cell>
          <cell r="L5507" t="str">
            <v>MEJORAMIENTO Y REPAVIMENTACIÓN DE LA VÍA DEL CRUCE DE NEIVA-RIVERA A RIVERA MUNICIPIO DE RIVERA DEPARTAMENTO DEL HUILA</v>
          </cell>
          <cell r="M5507">
            <v>100</v>
          </cell>
          <cell r="N5507">
            <v>99.99</v>
          </cell>
          <cell r="O5507" t="str">
            <v>TERMINADO</v>
          </cell>
        </row>
        <row r="5508">
          <cell r="K5508">
            <v>2013004410019</v>
          </cell>
          <cell r="L5508" t="str">
            <v>TRASLADO Y CONSTRUCCIÓN DE LA INSTITUCIÓN EDUCATIVA MISAEL PASTRANA BORRERO MUNICIPIO DE SALADOBLANCO, HUILA</v>
          </cell>
          <cell r="M5508">
            <v>100</v>
          </cell>
          <cell r="N5508">
            <v>99.99</v>
          </cell>
          <cell r="O5508" t="str">
            <v>TERMINADO</v>
          </cell>
        </row>
        <row r="5509">
          <cell r="K5509">
            <v>2012004410012</v>
          </cell>
          <cell r="L5509" t="str">
            <v>CONSTRUCCIÓN DE PAVIMENTO ARTICULADO EN ADOQUIN PARA LAS VIAS DE ACCESO A LOS ATRACTIVOS TURISTICOS DEL MUNICIPIO DE SAN AGUSTIN DEPARTAMENTO DEL HUILA</v>
          </cell>
          <cell r="M5509">
            <v>97.04</v>
          </cell>
          <cell r="N5509">
            <v>98.14</v>
          </cell>
          <cell r="O5509" t="str">
            <v>CONTRATADO EN EJECUCIÓN</v>
          </cell>
        </row>
        <row r="5510">
          <cell r="K5510">
            <v>2015004410094</v>
          </cell>
          <cell r="L5510" t="str">
            <v>CONSTRUCCIÓN DE PAVIMENTO EN PLACA HUELLA PARA EL DESARROLLO TURÍSTICO DEL  BARRIO SILOE DEL MUNICIPÍO DE SAN AGUSTÍN DEPARTAMENTO DEL HUILA.</v>
          </cell>
          <cell r="M5510">
            <v>50</v>
          </cell>
          <cell r="N5510">
            <v>50</v>
          </cell>
          <cell r="O5510" t="str">
            <v>CONTRATADO EN EJECUCIÓN</v>
          </cell>
        </row>
        <row r="5511">
          <cell r="K5511">
            <v>2013004410085</v>
          </cell>
          <cell r="L5511" t="str">
            <v>CONSTRUCCIÓN PLANTA DE BENEFICIO BOVINO EN EL MUNICIPIO DE SUAZA, HUILA</v>
          </cell>
          <cell r="M5511">
            <v>100</v>
          </cell>
          <cell r="N5511">
            <v>100</v>
          </cell>
          <cell r="O5511" t="str">
            <v>PARA CIERRE</v>
          </cell>
        </row>
        <row r="5512">
          <cell r="K5512">
            <v>2014004410020</v>
          </cell>
          <cell r="L5512" t="str">
            <v>CONSTRUCCIÓN DE INFRAESTRUCTURA EDUCATIVA EN LA ZONA RURAL DEL MUNICIPIO DE TARQUI DEPARTAMENTO DEL HUILA</v>
          </cell>
          <cell r="M5512">
            <v>0</v>
          </cell>
          <cell r="N5512">
            <v>13.02</v>
          </cell>
          <cell r="O5512" t="str">
            <v>CONTRATADO EN EJECUCIÓN</v>
          </cell>
        </row>
        <row r="5513">
          <cell r="K5513">
            <v>2015004410045</v>
          </cell>
          <cell r="L5513" t="str">
            <v>CONSTRUCCIÓN DE PAVIMENTO RÍGIDO EN VIAS URBANAS DEL MUNICIPIO DE TARQUI DEPARTAMENTO DEL HUILA</v>
          </cell>
          <cell r="M5513">
            <v>0</v>
          </cell>
          <cell r="N5513">
            <v>0</v>
          </cell>
          <cell r="O5513" t="str">
            <v>CONTRATADO EN EJECUCIÓN</v>
          </cell>
        </row>
        <row r="5514">
          <cell r="K5514">
            <v>2015004410065</v>
          </cell>
          <cell r="L5514" t="str">
            <v>MEJORAMIENTO DE VIVIENDA VIS UNIENDO FUERZAS EN LA ZONA RURAL, MUNICIPIO DE TARQUI, HUILA.</v>
          </cell>
          <cell r="M5514">
            <v>0</v>
          </cell>
          <cell r="N5514">
            <v>0</v>
          </cell>
          <cell r="O5514" t="str">
            <v>CONTRATADO EN EJECUCIÓN</v>
          </cell>
        </row>
        <row r="5515">
          <cell r="K5515">
            <v>2014004410014</v>
          </cell>
          <cell r="L5515" t="str">
            <v>ADECUACIÓN MANTENIMIENTO Y RESTAURACIÓN DEL PARQUE CENTRAL MEDIANTE LA CONSTRUCCION DE ALAMEDAS Y REPOSICION DE VIAS EN PAVIMENTO FLEXIBLE DEL MUNICIPIO DE TELLO, HUILA, CENTRO ORIENTE</v>
          </cell>
          <cell r="M5515">
            <v>55.65</v>
          </cell>
          <cell r="N5515">
            <v>6.74</v>
          </cell>
          <cell r="O5515" t="str">
            <v>CONTRATADO EN EJECUCIÓN</v>
          </cell>
        </row>
        <row r="5516">
          <cell r="K5516">
            <v>2014004410067</v>
          </cell>
          <cell r="L5516" t="str">
            <v>MEJORAMIENTO VIS EN TELLO TODOS PODEMOS ,ZONA URBANA, MUNICIPIO DE TELLO, HUILA, CENTRO ORIENTE.</v>
          </cell>
          <cell r="M5516">
            <v>100</v>
          </cell>
          <cell r="N5516">
            <v>75.959999999999994</v>
          </cell>
          <cell r="O5516" t="str">
            <v>TERMINADO</v>
          </cell>
        </row>
        <row r="5517">
          <cell r="K5517">
            <v>2015004410055</v>
          </cell>
          <cell r="L5517" t="str">
            <v>CONSTRUCCIÓN DE PAVIMENTO EN CONCRETO RIGIDO EN LAS VIAS URBANAS DEL MUNICIPIO DE TELLO DEPARTAMENTO DEL HUILA.</v>
          </cell>
          <cell r="M5517">
            <v>0</v>
          </cell>
          <cell r="N5517">
            <v>0</v>
          </cell>
          <cell r="O5517" t="str">
            <v>CONTRATADO EN EJECUCIÓN</v>
          </cell>
        </row>
        <row r="5518">
          <cell r="K5518">
            <v>2013004410047</v>
          </cell>
          <cell r="L5518" t="str">
            <v>CONSTRUCCIÓN DE PLACA HUELLA EN LA MALLA VIAL TERCIARIA DEL MUNICIPIO DE TESALIA - DEPARTAMENTO DEL HUILA</v>
          </cell>
          <cell r="M5518">
            <v>100</v>
          </cell>
          <cell r="N5518">
            <v>99.91</v>
          </cell>
          <cell r="O5518" t="str">
            <v>TERMINADO</v>
          </cell>
        </row>
        <row r="5519">
          <cell r="K5519">
            <v>2015004410019</v>
          </cell>
          <cell r="L5519" t="str">
            <v>CONSTRUCCIÓN Y MEJORAMIENTO DE LA INFRAESTRUCTURA VÍAL Y REPOSICIÓN DEL SISTEMA  DE ALCANTARILLADO DE LA CARRERA 8, ENTRE CALLE 8 Y 9A DEL MUNICIPIO DE TESALIA, HUILA, CENTRO ORIENTE</v>
          </cell>
          <cell r="M5519">
            <v>83.65</v>
          </cell>
          <cell r="N5519">
            <v>76.59</v>
          </cell>
          <cell r="O5519" t="str">
            <v>CONTRATADO EN EJECUCIÓN</v>
          </cell>
        </row>
        <row r="5520">
          <cell r="K5520">
            <v>2014004410055</v>
          </cell>
          <cell r="L5520" t="str">
            <v>CONSTRUCCIÓN CENTRO DE EVENTOS DEPORTIVOS Y CULTURALES MUNICIPIO DE VILLAVIEJA DEPARTAMENTO DEL HUILA</v>
          </cell>
          <cell r="M5520">
            <v>0</v>
          </cell>
          <cell r="N5520">
            <v>0</v>
          </cell>
          <cell r="O5520" t="str">
            <v>CONTRATADO EN EJECUCIÓN</v>
          </cell>
        </row>
        <row r="5521">
          <cell r="K5521">
            <v>2015004410063</v>
          </cell>
          <cell r="L5521" t="str">
            <v>MEJORAMIENTO DE 83 VIVIENDAS AREA RURAL DEL MUNICIPIO DE VILLAVIEJA DEPARTAMENTO DEL HUILA</v>
          </cell>
          <cell r="M5521">
            <v>0</v>
          </cell>
          <cell r="N5521">
            <v>0</v>
          </cell>
          <cell r="O5521" t="str">
            <v>EN PROCESO DE CONTRATACIÓN</v>
          </cell>
        </row>
        <row r="5522">
          <cell r="K5522">
            <v>2013004410054</v>
          </cell>
          <cell r="L5522" t="str">
            <v>REHABILITACIÓN DE LA ESTRUCTURA DE PAVIMENTOFLEXIBLE EN LOS TRAMOS MAS CRITICOS EN UNA LONGITUD APROXIMADA DE 989 METROS DE LA VIA LA BOA - YAGUARA DEL K0+000 AL K12+000 DEL DEPARTAMENTO DEL HUILA.</v>
          </cell>
          <cell r="M5522">
            <v>100</v>
          </cell>
          <cell r="N5522">
            <v>99.27</v>
          </cell>
          <cell r="O5522" t="str">
            <v>TERMINADO</v>
          </cell>
        </row>
        <row r="5523">
          <cell r="K5523">
            <v>2014000060041</v>
          </cell>
          <cell r="L5523" t="str">
            <v>REHABILITACIÓN PAVIMENTO DE CONCRETO ASFÁLTICO VÍA LA BOA-YAGUARÁ PR0+000 A PR15+500 EN UNA L=4.1 KM DEL PR6+900 AL PR11+000 EN EL DPTO DEL HUILA, TOMANDO EL K0+000 EL PUENTE SOBRE LA QUEBRADA LA BOA</v>
          </cell>
          <cell r="M5523">
            <v>80</v>
          </cell>
          <cell r="N5523">
            <v>93.59</v>
          </cell>
          <cell r="O5523" t="str">
            <v>CONTRATADO EN EJECUCIÓN</v>
          </cell>
        </row>
        <row r="5524">
          <cell r="K5524">
            <v>2013004410083</v>
          </cell>
          <cell r="L5524" t="str">
            <v>CONSTRUCCIÓN ADECUACIÓN Y MEJORAMIENTO DE LA PLANTA FÍSICA DEL PARQUE RECREACIONAL LA MAGDALENA DEL MUNICIPIO DE EL AGRADO, HUILA, REGION CENTRO ORIENTE</v>
          </cell>
          <cell r="M5524">
            <v>100</v>
          </cell>
          <cell r="N5524">
            <v>90.38</v>
          </cell>
          <cell r="O5524" t="str">
            <v>TERMINADO</v>
          </cell>
        </row>
        <row r="5525">
          <cell r="K5525">
            <v>2013004410090</v>
          </cell>
          <cell r="L5525" t="str">
            <v>REPOSICIÓN DE LA CAPA ASFALTICA VÍA PRINCIPAL ZONA URBANA MUNICPIO EL AGRADO, HUILA, CENTRO ORIENTE</v>
          </cell>
          <cell r="M5525">
            <v>100</v>
          </cell>
          <cell r="N5525">
            <v>77.97</v>
          </cell>
          <cell r="O5525" t="str">
            <v>TERMINADO</v>
          </cell>
        </row>
        <row r="5526">
          <cell r="K5526">
            <v>2014004410049</v>
          </cell>
          <cell r="L5526" t="str">
            <v>MEJORAMIENTO DE VIVIENDAS URBANAS DISPERSAS, MUNICIPIO EL AGRADO, DEPARTAMENTO DEL HUILA.</v>
          </cell>
          <cell r="M5526">
            <v>100</v>
          </cell>
          <cell r="N5526">
            <v>78.569999999999993</v>
          </cell>
          <cell r="O5526" t="str">
            <v>TERMINADO</v>
          </cell>
        </row>
        <row r="5527">
          <cell r="K5527">
            <v>2014004410053</v>
          </cell>
          <cell r="L5527" t="str">
            <v>CONSTRUCCIÓN OBRAS DE RECREACIÓN Y SANO ESPARCIMIENTO EN EL MALECÓN SOBRE LA QUEBRADA CHIMBAYACO ZONA URBANA MUNICIPIO DE EL AGRADO DEPARTAMENTO DEL HUILA</v>
          </cell>
          <cell r="M5527">
            <v>100</v>
          </cell>
          <cell r="N5527">
            <v>54.37</v>
          </cell>
          <cell r="O5527" t="str">
            <v>TERMINADO</v>
          </cell>
        </row>
        <row r="5528">
          <cell r="K5528">
            <v>2014004410064</v>
          </cell>
          <cell r="L5528" t="str">
            <v>CONSTRUCCIÓN DE INFRAESTRUCTURA EDUCATIVA PARA REUBICACIÓN DE LA SEDE ALTO BUENAVISTA DEL CENTRO EDUCATIVO BUENAVISTA MUNICIPIO EL AGRADO, DEPARTAMENTO DEL HUILA.</v>
          </cell>
          <cell r="M5528">
            <v>62.47</v>
          </cell>
          <cell r="N5528">
            <v>54.71</v>
          </cell>
          <cell r="O5528" t="str">
            <v>CONTRATADO EN EJECUCIÓN</v>
          </cell>
        </row>
        <row r="5529">
          <cell r="K5529">
            <v>2015004410043</v>
          </cell>
          <cell r="L5529" t="str">
            <v>CONSTRUCCIÓN DE PAVIMENTO RÍGIDO EN CINCO CUADRAS URBANAS DEL MUNICIPIO EL AGRADO DEPARTAMENTO DEL HUILA.</v>
          </cell>
          <cell r="M5529">
            <v>100</v>
          </cell>
          <cell r="N5529">
            <v>82.57</v>
          </cell>
          <cell r="O5529" t="str">
            <v>TERMINADO</v>
          </cell>
        </row>
        <row r="5530">
          <cell r="K5530">
            <v>2014004410063</v>
          </cell>
          <cell r="L5530" t="str">
            <v>CONSTRUCCIÓN Y MEJORAMIENTO DE INFRAESTRUCTURA EDUCATIVA EN EL MUNICIPIO DE EL PITAL, DEPARTAMENTO DEL HUILA</v>
          </cell>
          <cell r="M5530">
            <v>0</v>
          </cell>
          <cell r="N5530">
            <v>0</v>
          </cell>
          <cell r="O5530" t="str">
            <v>SIN CONTRATAR</v>
          </cell>
        </row>
        <row r="5531">
          <cell r="K5531">
            <v>2013000060086</v>
          </cell>
          <cell r="L5531" t="str">
            <v>ADECUACIÓN Y REMODELACIÓN ARQUITECTÓNICA Y ESTRUCTURAL DEL ESTADIO DE FÚTBOL “GUILLERMO PLAZAS ALCID” DEL MUNICIPIO DENEIVA - DEPARTAMENTO DEL HUILA</v>
          </cell>
          <cell r="M5531">
            <v>82.41</v>
          </cell>
          <cell r="N5531">
            <v>78.14</v>
          </cell>
          <cell r="O5531" t="str">
            <v>CONTRATADO EN EJECUCIÓN</v>
          </cell>
        </row>
        <row r="5532">
          <cell r="K5532">
            <v>2014004410046</v>
          </cell>
          <cell r="L5532" t="str">
            <v>CONSTRUCCIÓN IV CENTENARIO SECTOR MARIA PAULA AGRUPACIONES A, B Y C NEIVA, HUILA</v>
          </cell>
          <cell r="M5532">
            <v>19.440000000000001</v>
          </cell>
          <cell r="N5532">
            <v>0.97</v>
          </cell>
          <cell r="O5532" t="str">
            <v>CONTRATADO EN EJECUCIÓN</v>
          </cell>
        </row>
        <row r="5533">
          <cell r="K5533">
            <v>2013000060072</v>
          </cell>
          <cell r="L5533" t="str">
            <v>CONSTRUCCIÓN DE UNIDADES SANITARIAS RURALES CON SISTEMA DE TRATAMIENTO EN SECTORES VARIOS DEPARTAMENTO DEL HUILA</v>
          </cell>
          <cell r="M5533">
            <v>98.16</v>
          </cell>
          <cell r="N5533">
            <v>95.87</v>
          </cell>
          <cell r="O5533" t="str">
            <v>TERMINADO</v>
          </cell>
        </row>
        <row r="5534">
          <cell r="K5534">
            <v>2015004410001</v>
          </cell>
          <cell r="L5534" t="str">
            <v>CONSTRUCCIÓN ACUEDUCTO RURAL VEREDA EL DIAMANTE 1 DEL MUNICIPIO DE COLOMBIA - HUILA</v>
          </cell>
          <cell r="M5534">
            <v>44.36</v>
          </cell>
          <cell r="N5534">
            <v>97.36</v>
          </cell>
          <cell r="O5534" t="str">
            <v>CONTRATADO EN EJECUCIÓN</v>
          </cell>
        </row>
        <row r="5535">
          <cell r="K5535">
            <v>2015004410002</v>
          </cell>
          <cell r="L5535" t="str">
            <v>MEJORAMIENTO ACUEDUCTO RURAL VEREDA EL DIAMANTE 2 DEL MUNCIPIO DE COLOMBIA - HUILA</v>
          </cell>
          <cell r="M5535">
            <v>49.88</v>
          </cell>
          <cell r="N5535">
            <v>73.94</v>
          </cell>
          <cell r="O5535" t="str">
            <v>CONTRATADO EN EJECUCIÓN</v>
          </cell>
        </row>
        <row r="5536">
          <cell r="K5536">
            <v>2015004410042</v>
          </cell>
          <cell r="L5536" t="str">
            <v>DOTACIÓN DE EQUIPOS E INSTRUMENTOS DE LABORATORIO ADECUADOS PARA LAS PTAP DE LOS CASCOS URBANOS EN MUNICIPIOS DEL DEPARTAMENTO DEL HUILA</v>
          </cell>
          <cell r="M5536">
            <v>100</v>
          </cell>
          <cell r="N5536">
            <v>97.97</v>
          </cell>
          <cell r="O5536" t="str">
            <v>TERMINADO</v>
          </cell>
        </row>
        <row r="5537">
          <cell r="K5537">
            <v>2015004410058</v>
          </cell>
          <cell r="L5537" t="str">
            <v>CONSTRUCCIÓN DE ACUEDUCTO POR SISTEMA DE BOMBEO DESDE POZO PROFUNDO, VEREDA LA CAÑADA, MUNICIPIO EL AGRADO, DEPARTAMENTO DEL HUILA.</v>
          </cell>
          <cell r="M5537">
            <v>0</v>
          </cell>
          <cell r="N5537">
            <v>0</v>
          </cell>
          <cell r="O5537" t="str">
            <v>SIN CONTRATAR</v>
          </cell>
        </row>
        <row r="5538">
          <cell r="K5538">
            <v>2015004410068</v>
          </cell>
          <cell r="L5538" t="str">
            <v>MEJORAMIENTO DEL ACUEDUCTO DE LA VEREDA VENTANAS DEL MUNICIPIO DE AIPE DEPARTAMENTO DEL HUILA</v>
          </cell>
          <cell r="M5538">
            <v>100</v>
          </cell>
          <cell r="N5538">
            <v>83.48</v>
          </cell>
          <cell r="O5538" t="str">
            <v>TERMINADO</v>
          </cell>
        </row>
        <row r="5539">
          <cell r="K5539">
            <v>2015004410100</v>
          </cell>
          <cell r="L5539" t="str">
            <v>CONSTRUCCIÓN DE UNIDADES SANITARIAS CON SISTEMA DE TRATAMIENTO EN LA ZONA RURAL DEL DEPARTAMENTO DEL HUILA - FASE II</v>
          </cell>
          <cell r="M5539">
            <v>0</v>
          </cell>
          <cell r="N5539">
            <v>0</v>
          </cell>
          <cell r="O5539" t="str">
            <v>SIN CONTRATAR</v>
          </cell>
        </row>
        <row r="5540">
          <cell r="K5540">
            <v>2015004410075</v>
          </cell>
          <cell r="L5540" t="str">
            <v>IMPLEMENTACIÓN DE PLATAFORMA LCMS EN LA UNIVERSIDAD SURCOLOMBIANA PARA AUMENTAR LA TASA DE COBERTURA BRUTA EN EDUCACIÓN SUPERIOR EN TODO EL DEPARTAMENTO DEL HUILA.</v>
          </cell>
          <cell r="M5540">
            <v>59.2</v>
          </cell>
          <cell r="N5540">
            <v>21.17</v>
          </cell>
          <cell r="O5540" t="str">
            <v>CONTRATADO EN EJECUCIÓN</v>
          </cell>
        </row>
        <row r="5541">
          <cell r="K5541">
            <v>2013004410051</v>
          </cell>
          <cell r="L5541" t="str">
            <v>CONSTRUCCIÓN DE 357,4 ML DE PAVIMENTACION EN CONCRETO RIGIDO TRAMOS CLL 5 ENTRE KR 6 Y 8 KR 8 ENTRE CLL 4 Y 5 Y CLL 2 ENTRE KR 7 Y 8 CASCO URBANO DEL MUNICIPIO DE IQUIRA HUILA</v>
          </cell>
          <cell r="M5541">
            <v>100</v>
          </cell>
          <cell r="N5541">
            <v>99.28</v>
          </cell>
          <cell r="O5541" t="str">
            <v>CERRADO</v>
          </cell>
        </row>
        <row r="5542">
          <cell r="K5542">
            <v>2013004410052</v>
          </cell>
          <cell r="L5542" t="str">
            <v>CONSTRUCCIÓN CUBIERTA, GRADERIA E ILUMINACION POLIDEPORTIVO SAN LUIS DEL MUNICIPIO DE IQUIRA - HUILA.</v>
          </cell>
          <cell r="M5542">
            <v>100</v>
          </cell>
          <cell r="N5542">
            <v>99.02</v>
          </cell>
          <cell r="O5542" t="str">
            <v>CERRADO</v>
          </cell>
        </row>
        <row r="5543">
          <cell r="K5543">
            <v>2013004410080</v>
          </cell>
          <cell r="L5543" t="str">
            <v>CONSTRUCCIÓN DE PLACA, CUBIERTA, GRADERIA, TARIMA E ILUMINACION DEL POLIDEPORTIVO INSTITUCION EDUCATIVA MARIA AUXILIADORA DEL MUNICIPIO DE IQUIRA - HUILA</v>
          </cell>
          <cell r="M5543">
            <v>100</v>
          </cell>
          <cell r="N5543">
            <v>99.58</v>
          </cell>
          <cell r="O5543" t="str">
            <v>CERRADO</v>
          </cell>
        </row>
        <row r="5544">
          <cell r="K5544">
            <v>2015004410026</v>
          </cell>
          <cell r="L5544" t="str">
            <v>CONSTRUCCIÓN DE PAVIMENTACIÓN EN CONCRETO RÍGIDO TRAMOS CARRERA  3 ENTRE CALLES 4 Y 3 - CALLE 4 ENTRE CARRERAS 8 Y 9 Y CARRERA 9 ENTRE CALLES 1A Y 1B CASCO URBANO DEL MUNICIPIO DE IQUIRA  DEPARTAMENTO DEL HUILA</v>
          </cell>
          <cell r="M5544">
            <v>100</v>
          </cell>
          <cell r="N5544">
            <v>99.96</v>
          </cell>
          <cell r="O5544" t="str">
            <v>CERRADO</v>
          </cell>
        </row>
        <row r="5545">
          <cell r="K5545">
            <v>2014413590001</v>
          </cell>
          <cell r="L5545" t="str">
            <v>CONSTRUCCIÓN DEL CENTRO MULTICULTURAL Y DEPORTIVO PARA EL MUNICIPIO DE ISNOS HUILA</v>
          </cell>
          <cell r="M5545">
            <v>78.5</v>
          </cell>
          <cell r="N5545">
            <v>79.790000000000006</v>
          </cell>
          <cell r="O5545" t="str">
            <v>CONTRATADO EN EJECUCIÓN</v>
          </cell>
        </row>
        <row r="5546">
          <cell r="K5546">
            <v>2015413780001</v>
          </cell>
          <cell r="L5546" t="str">
            <v>MEJORAMIENTO DE VIVIENDA RURAL ASOMUCAF DEL MUNICIPIO DE LA ARGENTINA DEPARTAMENTO DEL HUILA</v>
          </cell>
          <cell r="M5546">
            <v>0</v>
          </cell>
          <cell r="N5546">
            <v>0</v>
          </cell>
          <cell r="O5546" t="str">
            <v>CONTRATADO SIN ACTA DE INICIO</v>
          </cell>
        </row>
        <row r="5547">
          <cell r="K5547">
            <v>2013004410009</v>
          </cell>
          <cell r="L5547" t="str">
            <v>CONSTRUCCIÓN DE VEINTE (20) BATERÍAS SANITARIAS Y POZOS SÉPTICOS EN LA ZONA RURAL DEL MUNICIPIO DE LA ARGENTINA, HUILA, CENTRO ORIENTE</v>
          </cell>
          <cell r="M5547">
            <v>100</v>
          </cell>
          <cell r="N5547">
            <v>100</v>
          </cell>
          <cell r="O5547" t="str">
            <v>CERRADO</v>
          </cell>
        </row>
        <row r="5548">
          <cell r="K5548">
            <v>2013004410042</v>
          </cell>
          <cell r="L5548" t="str">
            <v>ADQUISICIÓN DE UNA AMBULANCIA PARA EL TRASLADO ASISTENCIAL BÁSICO DE LA  ESE JUAN RAMON NUÑEZ PALACIOS DEL MUNICIPIO DE LA ARGENTINA DEPARTAMENTO DEL HUILA</v>
          </cell>
          <cell r="M5548">
            <v>100</v>
          </cell>
          <cell r="N5548">
            <v>100</v>
          </cell>
          <cell r="O5548" t="str">
            <v>CERRADO</v>
          </cell>
        </row>
        <row r="5549">
          <cell r="K5549">
            <v>2014413780001</v>
          </cell>
          <cell r="L5549" t="str">
            <v>ADECUACIÓN Y MEJORAMIENTO DEL CENTRO DE COMERCIALIZACIÓN DE PRODUCTOS AGROPECUARIOS EN EL MUNICIPIO DE LA ARGENTINA DEPARTAMENTO DEL HUILA</v>
          </cell>
          <cell r="M5549">
            <v>75.5</v>
          </cell>
          <cell r="N5549">
            <v>65.010000000000005</v>
          </cell>
          <cell r="O5549" t="str">
            <v>CONTRATADO EN EJECUCIÓN</v>
          </cell>
        </row>
        <row r="5550">
          <cell r="K5550">
            <v>2012413960001</v>
          </cell>
          <cell r="L5550" t="str">
            <v>CONSTRUCCIÓN PAVIMENTO RIGIDO EN EL CASCO URBANO DEL MUNICIPIO DE LA PLATA PARA LA VIGENCIA 2012 CENTRO ORIENTE, HUILA, LA PLATA</v>
          </cell>
          <cell r="M5550">
            <v>100</v>
          </cell>
          <cell r="N5550">
            <v>99.99</v>
          </cell>
          <cell r="O5550" t="str">
            <v>CERRADO</v>
          </cell>
        </row>
        <row r="5551">
          <cell r="K5551">
            <v>2012413960002</v>
          </cell>
          <cell r="L5551" t="str">
            <v>CONSTRUCCIÓN PLACA HUELLA Y CUNETAS DE FORMA SECTORIZADA EN LA ZONA RURAL CENTRO ORIENTE, HUILA, LA PLATA</v>
          </cell>
          <cell r="M5551">
            <v>100</v>
          </cell>
          <cell r="N5551">
            <v>98.75</v>
          </cell>
          <cell r="O5551" t="str">
            <v>CERRADO</v>
          </cell>
        </row>
        <row r="5552">
          <cell r="K5552">
            <v>2013413960001</v>
          </cell>
          <cell r="L5552" t="str">
            <v>CONSTRUCCIÓN PUENTE VEHICULAR SOBRE LA QUEBRADA ZAPATERO EN LA VEREDA BAJO CAÑADA DEL MUNICIPIO DE LA PLATA, HUILA, CENTRO ORIENTE</v>
          </cell>
          <cell r="M5552">
            <v>97.11</v>
          </cell>
          <cell r="N5552">
            <v>97.18</v>
          </cell>
          <cell r="O5552" t="str">
            <v>CERRADO</v>
          </cell>
        </row>
        <row r="5553">
          <cell r="K5553">
            <v>2013413960002</v>
          </cell>
          <cell r="L5553" t="str">
            <v>CONSTRUCCIÓN PAVIMENTO EN CONCRETO RÍGIDO COFINANCIADO CON LA COMUNIDAD EN VIAS DEL AREA URBANA  DEL MUNICIPIO DE LA PLATA, HUILA, CENTRO ORIENTE</v>
          </cell>
          <cell r="M5553">
            <v>100</v>
          </cell>
          <cell r="N5553">
            <v>86</v>
          </cell>
          <cell r="O5553" t="str">
            <v>PARA CIERRE</v>
          </cell>
        </row>
        <row r="5554">
          <cell r="K5554">
            <v>2013413960003</v>
          </cell>
          <cell r="L5554" t="str">
            <v>CONSTRUCCIÓN PAVIMENTO EN CONCRETO RÍGIDO DE LA CARR 1 ENTRE CLL 6 Y 8 DEL MUNICIPIO DE LA PLATA, HUILA, CENTRO ORIENTE</v>
          </cell>
          <cell r="M5554">
            <v>100</v>
          </cell>
          <cell r="N5554">
            <v>99.52</v>
          </cell>
          <cell r="O5554" t="str">
            <v>CERRADO</v>
          </cell>
        </row>
        <row r="5555">
          <cell r="K5555">
            <v>2013413960004</v>
          </cell>
          <cell r="L5555" t="str">
            <v>CONSTRUCCIÓN PUENTE VEHICULAR SOBRE  LA QUEBRADA QUIEBRAMUELAS EN LA CAR 1 CON CLLE 10 SECTOR MATADERO DEL MUNICIPIO DE LA PLATA, HUILA, CENTRO ORIENTE</v>
          </cell>
          <cell r="M5555">
            <v>95.26</v>
          </cell>
          <cell r="N5555">
            <v>95.67</v>
          </cell>
          <cell r="O5555" t="str">
            <v>CERRADO</v>
          </cell>
        </row>
        <row r="5556">
          <cell r="K5556">
            <v>2013413960005</v>
          </cell>
          <cell r="L5556" t="str">
            <v>CONSTRUCCIÓN PUENTE VEHICULAR SOBRE CANAL DE AGUAS LLUVIAS EN EL BARRIO GUAMITOS DEL MUNICIPIO DE LA PLATA, HUILA, CENTRO ORIENTE</v>
          </cell>
          <cell r="M5556">
            <v>95.7</v>
          </cell>
          <cell r="N5556">
            <v>96.07</v>
          </cell>
          <cell r="O5556" t="str">
            <v>CERRADO</v>
          </cell>
        </row>
        <row r="5557">
          <cell r="K5557">
            <v>2013413960006</v>
          </cell>
          <cell r="L5557" t="str">
            <v>CONSTRUCCIÓN DE UN POLIDEPORTIVO EN EL CABILDO POTRERITOS DEL MUNICIPIO DE LA PLATA, HUILA, CENTRO ORIENTE</v>
          </cell>
          <cell r="M5557">
            <v>100</v>
          </cell>
          <cell r="N5557">
            <v>99</v>
          </cell>
          <cell r="O5557" t="str">
            <v>CERRADO</v>
          </cell>
        </row>
        <row r="5558">
          <cell r="K5558">
            <v>2013413960007</v>
          </cell>
          <cell r="L5558" t="str">
            <v>CONSTRUCCIÓN CUBIERTA PARA POLIDEPORTIVO CENTRO POBLADO DE VILLALOSADA MUNICIPIO DE LA PLATA, HUILA, CENTRO ORIENTE</v>
          </cell>
          <cell r="M5558">
            <v>99.98</v>
          </cell>
          <cell r="N5558">
            <v>99.96</v>
          </cell>
          <cell r="O5558" t="str">
            <v>CERRADO</v>
          </cell>
        </row>
        <row r="5559">
          <cell r="K5559">
            <v>2013413960008</v>
          </cell>
          <cell r="L5559" t="str">
            <v>CONSTRUCCIÓN BATERIAS SANITARIAS EN LA  ESCUELA RESGUARDO INDÍGENA JUAN TAMA  DEL MUNICIPIO DE LA PLATA, HUILA, CENTRO ORIENTE</v>
          </cell>
          <cell r="M5559">
            <v>98.4</v>
          </cell>
          <cell r="N5559">
            <v>95.41</v>
          </cell>
          <cell r="O5559" t="str">
            <v>CERRADO</v>
          </cell>
        </row>
        <row r="5560">
          <cell r="K5560">
            <v>2013413960009</v>
          </cell>
          <cell r="L5560" t="str">
            <v>CONSTRUCCIÓN PLACA HUELLA EN LAS VIAS RURALES DEL MUNICIPIO DE LA PLATA, HUILA, CENTRO ORIENTE</v>
          </cell>
          <cell r="M5560">
            <v>99.95</v>
          </cell>
          <cell r="N5560">
            <v>99.68</v>
          </cell>
          <cell r="O5560" t="str">
            <v>CERRADO</v>
          </cell>
        </row>
        <row r="5561">
          <cell r="K5561">
            <v>2013413960010</v>
          </cell>
          <cell r="L5561" t="str">
            <v>CONSTRUCCIÓN CUBIERTA DEL POLIDEPORTIVO DE LA I.E. LUIS CARLOS TRUJILLO POLANCO DEL MUNICIPIO DE LA PLATA, HUILA, CENTRO ORIENTE</v>
          </cell>
          <cell r="M5561">
            <v>92.51</v>
          </cell>
          <cell r="N5561">
            <v>92.88</v>
          </cell>
          <cell r="O5561" t="str">
            <v>CERRADO</v>
          </cell>
        </row>
        <row r="5562">
          <cell r="K5562">
            <v>2013413960011</v>
          </cell>
          <cell r="L5562" t="str">
            <v>CONSTRUCCIÓN EDIFICIO CONCEJO MUNICIPAL DEL MUNICIPIO DE LA PLATA, HUILA, CENTRO ORIENTE</v>
          </cell>
          <cell r="M5562">
            <v>100</v>
          </cell>
          <cell r="N5562">
            <v>85.65</v>
          </cell>
          <cell r="O5562" t="str">
            <v>TERMINADO</v>
          </cell>
        </row>
        <row r="5563">
          <cell r="K5563">
            <v>2014413960001</v>
          </cell>
          <cell r="L5563" t="str">
            <v>CONSTRUCCIÓN ALAMEDA Y PAVIMENTO RIGIDO SOBRE LA CALLE 6ª ENTRE CARRERA 1ª Y 6ª  EN EL MUNICIPIO DE LA PLATA, HUILA</v>
          </cell>
          <cell r="M5563">
            <v>100</v>
          </cell>
          <cell r="N5563">
            <v>99.34</v>
          </cell>
          <cell r="O5563" t="str">
            <v>TERMINADO</v>
          </cell>
        </row>
        <row r="5564">
          <cell r="K5564">
            <v>2014413960002</v>
          </cell>
          <cell r="L5564" t="str">
            <v>CONSTRUCCIÓN PAVIMENTO RIGIDO SOBRE LA CARRERA 1ª ENTRE CALLES 8ª Y 10ª Y LA CALLE 10ª ENTRE  CARRERAS 1ª  Y 3ª  DEL MUNICIPIO DE LA PLATA, HUILA</v>
          </cell>
          <cell r="M5564">
            <v>100</v>
          </cell>
          <cell r="N5564">
            <v>99.73</v>
          </cell>
          <cell r="O5564" t="str">
            <v>CERRADO</v>
          </cell>
        </row>
        <row r="5565">
          <cell r="K5565">
            <v>2014413960003</v>
          </cell>
          <cell r="L5565" t="str">
            <v>MEJORAMIENTO DE VIVIENDA Y SANEAMIENTO BASICO PARA FAMILIAS  CON PERSONAS DISCAPACITADAS Y ADULTOS MAYORES EN EL AREA URBANA DEL MUNICIPIO DE LA PLATA  HUILA</v>
          </cell>
          <cell r="M5565">
            <v>100</v>
          </cell>
          <cell r="N5565">
            <v>96.47</v>
          </cell>
          <cell r="O5565" t="str">
            <v>CERRADO</v>
          </cell>
        </row>
        <row r="5566">
          <cell r="K5566">
            <v>2014413960004</v>
          </cell>
          <cell r="L5566" t="str">
            <v>MEJORAMIENTO Y ADECUACIÓN DEL POLIDEPORTIVO DEL CENTRO POBLADO DE SANTA MARTA DEL MUNICIPIO DE LA PLATA, HUILA</v>
          </cell>
          <cell r="M5566">
            <v>100</v>
          </cell>
          <cell r="N5566">
            <v>99.99</v>
          </cell>
          <cell r="O5566" t="str">
            <v>CERRADO</v>
          </cell>
        </row>
        <row r="5567">
          <cell r="K5567">
            <v>2015413960001</v>
          </cell>
          <cell r="L5567" t="str">
            <v>CONSTRUCCIÓN DE  PLACA HUELLA EN CONCRETO REFORZADO EN LAS VIAS DEL CENTRO POBLADO DE VILLA LOSADA DEL MUNICIPIO DE LA PLATA  HUILA</v>
          </cell>
          <cell r="M5567">
            <v>100</v>
          </cell>
          <cell r="N5567">
            <v>99.19</v>
          </cell>
          <cell r="O5567" t="str">
            <v>TERMINADO</v>
          </cell>
        </row>
        <row r="5568">
          <cell r="K5568">
            <v>2015413960002</v>
          </cell>
          <cell r="L5568" t="str">
            <v>CONSTRUCCIÓN PAVIMENTO RIGIDO EN VIAS DEL MUNICIPIO LA PLATA  HUILA</v>
          </cell>
          <cell r="M5568">
            <v>89.84</v>
          </cell>
          <cell r="N5568">
            <v>89.86</v>
          </cell>
          <cell r="O5568" t="str">
            <v>CONTRATADO EN EJECUCIÓN</v>
          </cell>
        </row>
        <row r="5569">
          <cell r="K5569">
            <v>2015413960003</v>
          </cell>
          <cell r="L5569" t="str">
            <v>CONSTRUCCIÓN DE PLAZA CAMPESINA EN EL MUNICIPIO DE LA PLATA  HUILA</v>
          </cell>
          <cell r="M5569">
            <v>100</v>
          </cell>
          <cell r="N5569">
            <v>99.88</v>
          </cell>
          <cell r="O5569" t="str">
            <v>PARA CIERRE</v>
          </cell>
        </row>
        <row r="5570">
          <cell r="K5570">
            <v>2015413960004</v>
          </cell>
          <cell r="L5570" t="str">
            <v>AMPLIACIÓN REDES ELECTRICAS VEREDA EL ROBLE DEL MUNICIPIO DE LA PLATA HUILA.</v>
          </cell>
          <cell r="M5570">
            <v>88.37</v>
          </cell>
          <cell r="N5570">
            <v>0</v>
          </cell>
          <cell r="O5570" t="str">
            <v>CONTRATADO EN EJECUCIÓN</v>
          </cell>
        </row>
        <row r="5571">
          <cell r="K5571">
            <v>2015413960005</v>
          </cell>
          <cell r="L5571" t="str">
            <v>CONSTRUCCIÓN PAVIMENTO RIGIDO AÑO 2015 COFINANCIADO CON LA COMUNIDAD EN VÍAS DEL MUNICIPIO DE LA PLATA HUILA</v>
          </cell>
          <cell r="M5571">
            <v>0</v>
          </cell>
          <cell r="N5571">
            <v>12.02</v>
          </cell>
          <cell r="O5571" t="str">
            <v>CONTRATADO EN EJECUCIÓN</v>
          </cell>
        </row>
        <row r="5572">
          <cell r="K5572">
            <v>2013004410010</v>
          </cell>
          <cell r="L5572" t="str">
            <v>MEJORAMIENTO DE 60 VIVIENDAS DEL CASCO URBANO DEL MUNICIPIO DE NÁTAGA, DEPARTAMENTO DEL HUILA</v>
          </cell>
          <cell r="M5572">
            <v>100</v>
          </cell>
          <cell r="N5572">
            <v>96.94</v>
          </cell>
          <cell r="O5572" t="str">
            <v>CERRADO</v>
          </cell>
        </row>
        <row r="5573">
          <cell r="K5573">
            <v>2013004410098</v>
          </cell>
          <cell r="L5573" t="str">
            <v>MEJORAMIENTO DE 50 VIVIENDAS RURALES MUNICIPIO DE NATAGA - HUILA</v>
          </cell>
          <cell r="M5573">
            <v>100</v>
          </cell>
          <cell r="N5573">
            <v>99.96</v>
          </cell>
          <cell r="O5573" t="str">
            <v>CERRADO</v>
          </cell>
        </row>
        <row r="5574">
          <cell r="K5574">
            <v>2015004410029</v>
          </cell>
          <cell r="L5574" t="str">
            <v>MEJORAMIENTO DE VIVIENDA RURAL MUNICIPIO DE NÁTAGA - HUILA</v>
          </cell>
          <cell r="M5574">
            <v>100</v>
          </cell>
          <cell r="N5574">
            <v>100</v>
          </cell>
          <cell r="O5574" t="str">
            <v>TERMINADO</v>
          </cell>
        </row>
        <row r="5575">
          <cell r="K5575">
            <v>2013410010003</v>
          </cell>
          <cell r="L5575" t="str">
            <v>SUBSIDIO POBLACIÓN ESTRATOS 1 Y 2 EN LA PRESTACIÓN DE SERVICIOS ACUEDUCTO ALCANTARILLADO Y ASEO VIGENCIA 2013 - 2014 MUNICIPIO DE NEIVA DEPARTAMENTO DEL HUILA</v>
          </cell>
          <cell r="M5575">
            <v>100</v>
          </cell>
          <cell r="N5575">
            <v>87.4</v>
          </cell>
          <cell r="O5575" t="str">
            <v>CERRADO</v>
          </cell>
        </row>
        <row r="5576">
          <cell r="K5576">
            <v>2013410010009</v>
          </cell>
          <cell r="L5576" t="str">
            <v>CONSTRUCCIÓN DEL CANAL DE AGUAS LLUVIAS COSTADO OCCIDENTAL DEL BARRIO CALIFORNIA AL RÍO MAGDALENA COMUNA 1 DE LA CIUDAD DE NEIVA DEPARTAMENTO DEL HUILA</v>
          </cell>
          <cell r="M5576">
            <v>49.5</v>
          </cell>
          <cell r="N5576">
            <v>72.91</v>
          </cell>
          <cell r="O5576" t="str">
            <v>CONTRATADO EN EJECUCIÓN</v>
          </cell>
        </row>
        <row r="5577">
          <cell r="K5577">
            <v>2013410010012</v>
          </cell>
          <cell r="L5577" t="str">
            <v>CONSTRUCCIÓN REPOSICIÓN Y OPTIMIZACIÓN DE INFRAESTRUCTURA DE LOS SISTEMAS DE ACUEDUCTO Y ALCANTARILLADO SANITARIOS Y AGUAS LLUVIAS EN LA ZONA URBANA DEL MUNICIPIO DE  NEIVA DEPARTAMENTO DEL HUILA</v>
          </cell>
          <cell r="M5577">
            <v>99.96</v>
          </cell>
          <cell r="N5577">
            <v>98.46</v>
          </cell>
          <cell r="O5577" t="str">
            <v>TERMINADO</v>
          </cell>
        </row>
        <row r="5578">
          <cell r="K5578">
            <v>2013410010013</v>
          </cell>
          <cell r="L5578" t="str">
            <v>CONSTRUCCIÓN ACUEDUCTO DE LA VEREDA LA UNIÓN CORREGIMIENTO DE AIPECITO ZONA RURAL DEL MUNICIPIO DE NEIVA, DEPARTAMENTO DEL HUILA</v>
          </cell>
          <cell r="M5578">
            <v>100</v>
          </cell>
          <cell r="N5578">
            <v>92.91</v>
          </cell>
          <cell r="O5578" t="str">
            <v>TERMINADO</v>
          </cell>
        </row>
        <row r="5579">
          <cell r="K5579">
            <v>2014410010001</v>
          </cell>
          <cell r="L5579" t="str">
            <v>SUBSIDIO A LA POBLACIÓN BENEFICIADA ESTRATOS 1 Y 2 DE LOS SERVICIOS DE ACUEDUCTO, ALCANTARILLADO Y ASEO EN EL MUNICIPIO DE NEIVA DEPARTAMENTO DEL HUILA</v>
          </cell>
          <cell r="M5579">
            <v>96</v>
          </cell>
          <cell r="N5579">
            <v>96.4</v>
          </cell>
          <cell r="O5579" t="str">
            <v>CONTRATADO EN EJECUCIÓN</v>
          </cell>
        </row>
        <row r="5580">
          <cell r="K5580">
            <v>2014410010002</v>
          </cell>
          <cell r="L5580" t="str">
            <v>CONSTRUCCIÓN MEJORAMIENTO Y OPTIMIZACIÓN INFRAESTRUCTURA SISTEMA DE ACUEDUCTO Y ALCANTARILLADOS SANITARIOS Y DE AGUAS LLUVIAS EN LA ZONA URBANA DEL MUNICIPIO DE NEIVA DEPARTAMENTO DEL HUILA</v>
          </cell>
          <cell r="M5580">
            <v>100</v>
          </cell>
          <cell r="N5580">
            <v>99.82</v>
          </cell>
          <cell r="O5580" t="str">
            <v>CERRADO</v>
          </cell>
        </row>
        <row r="5581">
          <cell r="K5581">
            <v>2014410010004</v>
          </cell>
          <cell r="L5581" t="str">
            <v>MEJORAMIENTO OPTIMIZACIÓN Y CONSTRUCCIÓN SISTEMA DE ACUEDUCTO, CENTRO POBLADO CHAPINERO DEL CORREGIMIENTO DE CHAPINERO, ZONA RURAL DEL MUNICIPIO DE NEIVA, DEPARTAMENTO DEL HUILA</v>
          </cell>
          <cell r="M5581">
            <v>100</v>
          </cell>
          <cell r="N5581">
            <v>99.36</v>
          </cell>
          <cell r="O5581" t="str">
            <v>CERRADO</v>
          </cell>
        </row>
        <row r="5582">
          <cell r="K5582">
            <v>2014410010013</v>
          </cell>
          <cell r="L5582" t="str">
            <v>MEJORAMIENTO Y OPTIMIZACIÓN DE REDES DE ALCANTARILLADO SANITARIO EN LA CARRERA 15 CON AV. CIRCUNVALAR URBANIZACIÓN VILLA AMARILLA BARRIO LOS ALMENDROS DEL MUNICIPIO DE NEIVA DEPARTAMENTO DEL HUILA</v>
          </cell>
          <cell r="M5582">
            <v>99.54</v>
          </cell>
          <cell r="N5582">
            <v>99.89</v>
          </cell>
          <cell r="O5582" t="str">
            <v>CERRADO</v>
          </cell>
        </row>
        <row r="5583">
          <cell r="K5583">
            <v>2015410010001</v>
          </cell>
          <cell r="L5583" t="str">
            <v>MEJORAMIENTO Y OPTIMIZACIÓN RED ALCANTARILLADO SANITARIO EN EL BARRIO PRIMERO DE MAYO COMUNA CINCO DEL MUNICIPIO DE NEIVA DEPARTAMENTO DEL HUILA</v>
          </cell>
          <cell r="M5583">
            <v>100</v>
          </cell>
          <cell r="N5583">
            <v>98.83</v>
          </cell>
          <cell r="O5583" t="str">
            <v>TERMINADO</v>
          </cell>
        </row>
        <row r="5584">
          <cell r="K5584">
            <v>2015410010002</v>
          </cell>
          <cell r="L5584" t="str">
            <v>MEJORAMIENTO Y OPTIMIZACIÓN DE LA RED ALCANTARILLADO SANITARIO Y DE AGUAS LLUVIAS EN LAS COMUNAS UNO Y NUEVE DEL MUNICIPIO DE NEIVA DEPARTAMENTO DEL HUILA</v>
          </cell>
          <cell r="M5584">
            <v>100</v>
          </cell>
          <cell r="N5584">
            <v>98.87</v>
          </cell>
          <cell r="O5584" t="str">
            <v>TERMINADO</v>
          </cell>
        </row>
        <row r="5585">
          <cell r="K5585">
            <v>2015410010003</v>
          </cell>
          <cell r="L5585" t="str">
            <v>CONSTRUCCIÓN RED ALCANTARILLADO DE AGUAS LLUVIAS EN LA URBANIZACIÓN FRONTERAS II ETAPA DEL MUNICIPIO DE NEIVA DEPARTAMENTO DEL HUILA</v>
          </cell>
          <cell r="M5585">
            <v>100</v>
          </cell>
          <cell r="N5585">
            <v>96.58</v>
          </cell>
          <cell r="O5585" t="str">
            <v>TERMINADO</v>
          </cell>
        </row>
        <row r="5586">
          <cell r="K5586">
            <v>2015410010004</v>
          </cell>
          <cell r="L5586" t="str">
            <v>CONSTRUCCIÓN RED ALCANTARILLADO SANITARIO EN LA URBANIZACIÓN FRONTERAS II ETAPA DEL MUNICIPIO DE NEIVA DEPARTAMENTO DEL HUILA</v>
          </cell>
          <cell r="M5586">
            <v>99.88</v>
          </cell>
          <cell r="N5586">
            <v>96.17</v>
          </cell>
          <cell r="O5586" t="str">
            <v>TERMINADO</v>
          </cell>
        </row>
        <row r="5587">
          <cell r="K5587">
            <v>2015410010005</v>
          </cell>
          <cell r="L5587" t="str">
            <v>CONSTRUCCIÓN RED DE ACUEDUCTO EN LA URBANIZACIÓN FRONTERAS II ETAPA DEL MUNICIPIO DE NEIVA DEPARTAMENTO DEL HUILA</v>
          </cell>
          <cell r="M5587">
            <v>100</v>
          </cell>
          <cell r="N5587">
            <v>93.5</v>
          </cell>
          <cell r="O5587" t="str">
            <v>TERMINADO</v>
          </cell>
        </row>
        <row r="5588">
          <cell r="K5588">
            <v>2015410010008</v>
          </cell>
          <cell r="L5588" t="str">
            <v>MEJORAMIENTO Y OPTIMIZACIÓN DE LAS REDES ALCANTARILLADO SANITARIO AGUAS LLUVIAS Y ACUEDUCTO EN LA ZONA URBANA DEL MUNICIPIO DE NEIVA DEPARTAMENTO DEL HUILA</v>
          </cell>
          <cell r="M5588">
            <v>95.53</v>
          </cell>
          <cell r="N5588">
            <v>85.53</v>
          </cell>
          <cell r="O5588" t="str">
            <v>CONTRATADO EN EJECUCIÓN</v>
          </cell>
        </row>
        <row r="5589">
          <cell r="K5589">
            <v>2015410010009</v>
          </cell>
          <cell r="L5589" t="str">
            <v>CONSTRUCCIÓN DE UN POZO PROFUNDO Y EL SISTEMA DE ACUEDUCTO POR BOMBEO ENERGÍA RENOVABLE (SOLAR), EN EL RESGUARDO INDÍGENA LA GABRIELA CORREGIMIENTO DEL CAGUAN ZONA RURAL DEL MUNICIPIO DE NEIVA DEPARTAMENTO DEL HUILA</v>
          </cell>
          <cell r="M5589">
            <v>49.03</v>
          </cell>
          <cell r="N5589">
            <v>49.96</v>
          </cell>
          <cell r="O5589" t="str">
            <v>CONTRATADO EN EJECUCIÓN</v>
          </cell>
        </row>
        <row r="5590">
          <cell r="K5590">
            <v>2015410010010</v>
          </cell>
          <cell r="L5590" t="str">
            <v>CONSTRUCCIÓN DEL TANQUE DE ALMACENAMIENTO DE AGUA POTABLE DE FORTALECILLAS, MUNICIPIO DE NEIVA - DEPARTAMENTO DEL HUILA</v>
          </cell>
          <cell r="M5590">
            <v>100</v>
          </cell>
          <cell r="N5590">
            <v>77.95</v>
          </cell>
          <cell r="O5590" t="str">
            <v>TERMINADO</v>
          </cell>
        </row>
        <row r="5591">
          <cell r="K5591">
            <v>2015410010012</v>
          </cell>
          <cell r="L5591" t="str">
            <v>CONSTRUCCIÓN RED DE ACUEDUCTO EN LA JUNTA DE VIVIENDA COMUNITARIA EL BOSQUE BARRIO VILLA SOL MUNICIPIO DE NEIVA DEPARTAMENTO DEL HUILA</v>
          </cell>
          <cell r="M5591">
            <v>100</v>
          </cell>
          <cell r="N5591">
            <v>99.14</v>
          </cell>
          <cell r="O5591" t="str">
            <v>CERRADO</v>
          </cell>
        </row>
        <row r="5592">
          <cell r="K5592">
            <v>2015410010013</v>
          </cell>
          <cell r="L5592" t="str">
            <v>CONSTRUCCIÓN SISTEMA DE ACUEDUCTO VEREDAS LA JAGUA LA MOJARRA Y VENADITO FASE III DEL CORREGIMIENTO FORTALECILLAS DEL MUNICIPIO DE NEIVA DEPARTAMENTO DEL HUILA</v>
          </cell>
          <cell r="M5592">
            <v>79.680000000000007</v>
          </cell>
          <cell r="N5592">
            <v>79.83</v>
          </cell>
          <cell r="O5592" t="str">
            <v>CONTRATADO EN EJECUCIÓN</v>
          </cell>
        </row>
        <row r="5593">
          <cell r="K5593">
            <v>2015410010014</v>
          </cell>
          <cell r="L5593" t="str">
            <v>CONSTRUCCIÓN DE ALCANTARILLADO AGUAS LLUVIAS EN LA CALLE 51 ENTRE CARRERA 17B Y 22 CARRERA 17C ENTRE CALLES 51 Y 41 BARRIO ALAMOS NORTE COMUNA 2 DE LA CIUDAD DE NEIVA</v>
          </cell>
          <cell r="M5593">
            <v>83.08</v>
          </cell>
          <cell r="N5593">
            <v>84.81</v>
          </cell>
          <cell r="O5593" t="str">
            <v>CONTRATADO EN EJECUCIÓN</v>
          </cell>
        </row>
        <row r="5594">
          <cell r="K5594">
            <v>2015410010015</v>
          </cell>
          <cell r="L5594" t="str">
            <v>CONSTRUCCIÓN MEJORAMIENTO Y ADECUACIÓN DE LAS REDES ALCANTARILLADO SANITARIO AGUAS LLUVIAS Y ACUEDUCTO EN LA ZONA URBANA DEL MUNICIPIO DE NEIVA DEPARTAMENTO DEL HUILA</v>
          </cell>
          <cell r="M5594">
            <v>99.99</v>
          </cell>
          <cell r="N5594">
            <v>99.37</v>
          </cell>
          <cell r="O5594" t="str">
            <v>TERMINADO</v>
          </cell>
        </row>
        <row r="5595">
          <cell r="K5595">
            <v>2015410010016</v>
          </cell>
          <cell r="L5595" t="str">
            <v>CONSTRUCCIÓN DE LA FASE III DEL ALCANTARILLADO SANITARIO DEL CENTRO POBLADO GUACIRCO DEL CORREGIMIENTO GUACIRCO DEL MUNICIPIO DE NEIVA DEPARTAMENTO DEL HUILA</v>
          </cell>
          <cell r="M5595">
            <v>68.7</v>
          </cell>
          <cell r="N5595">
            <v>79.89</v>
          </cell>
          <cell r="O5595" t="str">
            <v>CONTRATADO EN EJECUCIÓN</v>
          </cell>
        </row>
        <row r="5596">
          <cell r="K5596">
            <v>2015410010021</v>
          </cell>
          <cell r="L5596" t="str">
            <v>ADECUACIÓN Y OPTIMIZACIÓN SISTEMAS DE ACUEDUCTO, SUMINISTRO E INSTALACIÓN DE PTAP EN LA VEREDA SAN ANTONIO, PALACIOS, SAN JORGE , LAS MARGARITAS EN EL MUNICIPIO DE NEIVA, HUILA, CENTRO ORIENTE</v>
          </cell>
          <cell r="M5596">
            <v>31.11</v>
          </cell>
          <cell r="N5596">
            <v>49.95</v>
          </cell>
          <cell r="O5596" t="str">
            <v>CONTRATADO EN EJECUCIÓN</v>
          </cell>
        </row>
        <row r="5597">
          <cell r="K5597">
            <v>2015410010022</v>
          </cell>
          <cell r="L5597" t="str">
            <v>CONSTRUCCIÓN DEL ACUEDUCTO DE LA VEREDA ALTAMIRA DEL CORREGIMIENTO CHAPINERO,  ZONA RURAL MUNICIPIO DE NEIVA - DEPARTAMENTO DEL HUILA</v>
          </cell>
          <cell r="M5597">
            <v>45.41</v>
          </cell>
          <cell r="N5597">
            <v>46.3</v>
          </cell>
          <cell r="O5597" t="str">
            <v>CONTRATADO EN EJECUCIÓN</v>
          </cell>
        </row>
        <row r="5598">
          <cell r="K5598">
            <v>2015410010025</v>
          </cell>
          <cell r="L5598" t="str">
            <v>CONSTRUCCIÓN REDES ELÉCTRICAS EN LA JUNTA DE VIVIENDA COMUNITARIA EL BOSQUE BARRIO VILLA SOL MUNICIPIO DE NEIVA DEPARTAMENTO DEL HUILA</v>
          </cell>
          <cell r="M5598">
            <v>100</v>
          </cell>
          <cell r="N5598">
            <v>49.53</v>
          </cell>
          <cell r="O5598" t="str">
            <v>TERMINADO</v>
          </cell>
        </row>
        <row r="5599">
          <cell r="K5599">
            <v>2015410010026</v>
          </cell>
          <cell r="L5599" t="str">
            <v>CONSTRUCCIÓN ALCANTARILLADO SANITARIO DESDE LA ESQ. CARRERA 8 CON CALLE 26 BARRIO ALVARO SÁNCHEZ SILVA, CALLE 26 - CARRERA 7, MARGEN DERECHA CANALIZACIÓN RIO LAS CEIBAS HASTA EMISARIO FINAL AV. CIRCUNVALAR - COMUNAS 1 - 2 DE NEIVA</v>
          </cell>
          <cell r="M5599">
            <v>100</v>
          </cell>
          <cell r="N5599">
            <v>99.94</v>
          </cell>
          <cell r="O5599" t="str">
            <v>TERMINADO</v>
          </cell>
        </row>
        <row r="5600">
          <cell r="K5600">
            <v>2015410010027</v>
          </cell>
          <cell r="L5600" t="str">
            <v>OPTIMIZACIÓN ALCANTARILLADO SANITARIO DESDE LA CALLE 2A HASTA LA NOMENCLATURA CALLE 1E NO. 25-05 BARRIO LAS ACACIAS (COSTADO IZQ - QUEBRADA LA CABUYA), TOMANDO DIRECCIÓN AL NORTE EN UNA LONGITUD DE 40 METROS, MUNICIPIO DE NEIVA H.</v>
          </cell>
          <cell r="M5600">
            <v>100</v>
          </cell>
          <cell r="N5600">
            <v>99.91</v>
          </cell>
          <cell r="O5600" t="str">
            <v>TERMINADO</v>
          </cell>
        </row>
        <row r="5601">
          <cell r="K5601">
            <v>2015410010028</v>
          </cell>
          <cell r="L5601" t="str">
            <v>CONSTRUCCIÓN CANAL DE AGUAS LLUVIAS AL COSTADO OCCIDENTAL BARRIO CALIFORNIA AL RÍO MAGDALENA DEL K0 + 750 A K1+074 SECTOR COMUNA UNO DEL MUNICIPIO DE NEIVA DEPARTAMENTO DEL HUILA</v>
          </cell>
          <cell r="M5601">
            <v>0</v>
          </cell>
          <cell r="N5601">
            <v>49.97</v>
          </cell>
          <cell r="O5601" t="str">
            <v>CONTRATADO EN EJECUCIÓN</v>
          </cell>
        </row>
        <row r="5602">
          <cell r="K5602">
            <v>2015410010029</v>
          </cell>
          <cell r="L5602" t="str">
            <v>OPTIMIZACIÓN DEL ACUEDUCTO EN LAS CARRERA 2 ENTRE CALLES 25 Y CALLE 21; CARRERA 2 ENTRE AV. LA TOMA Y CALLE 4 DE LAS COMUNAS 3 Y 4 DEL MUNICIPIO DE NEIVA DEPARTAMENTO DEL HUILA</v>
          </cell>
          <cell r="M5602">
            <v>100</v>
          </cell>
          <cell r="N5602">
            <v>77.86</v>
          </cell>
          <cell r="O5602" t="str">
            <v>TERMINADO</v>
          </cell>
        </row>
        <row r="5603">
          <cell r="K5603">
            <v>2015410010030</v>
          </cell>
          <cell r="L5603" t="str">
            <v>OPTIMIZACIÓN DEL ACUEDUCTO EN LAS CALLE 21 ENTRE CARRERA 16 Y CARRERA 7; CALLE 21 ENTRE CARRERA 5 Y AV. CIRCUNVALAR Y LOS BARRIOS TENERIFE, QUIRINAL, SEVILLA Y SECTOR CENTRO DE CONVENCIONES COMUNA 3 DEL MUNICIPIO DE NEIVA</v>
          </cell>
          <cell r="M5603">
            <v>100</v>
          </cell>
          <cell r="N5603">
            <v>98.6</v>
          </cell>
          <cell r="O5603" t="str">
            <v>TERMINADO</v>
          </cell>
        </row>
        <row r="5604">
          <cell r="K5604">
            <v>2013410010001</v>
          </cell>
          <cell r="L5604" t="str">
            <v>CONSTRUCCIÓN DE INFRAESTRUCTURA PARA TRANSFORMACIÓN A COLEGIO DE CALIDAD DE LA INSTITUCIÓN EDUCATIVA ENRIQUE OLAYA HERRERA MUNICIPIO DE NEIVA DEPARTAMENTO DEL HUILA</v>
          </cell>
          <cell r="M5604">
            <v>100</v>
          </cell>
          <cell r="N5604">
            <v>80.8</v>
          </cell>
          <cell r="O5604" t="str">
            <v>TERMINADO</v>
          </cell>
        </row>
        <row r="5605">
          <cell r="K5605">
            <v>2013410010011</v>
          </cell>
          <cell r="L5605" t="str">
            <v>REFORESTACIÓN DE ÁREAS DEGRADADAS EN LA ZONA URBANA DEL MUNICIPIO DE NEIVA DEPARTAMENTO DEL HUILA</v>
          </cell>
          <cell r="M5605">
            <v>81</v>
          </cell>
          <cell r="N5605">
            <v>80.84</v>
          </cell>
          <cell r="O5605" t="str">
            <v>CONTRATADO EN EJECUCIÓN</v>
          </cell>
        </row>
        <row r="5606">
          <cell r="K5606">
            <v>2014410010005</v>
          </cell>
          <cell r="L5606" t="str">
            <v>MEJORAMIENTO DE 28 VIVIENDAS RESGUARDO INDÍGENA LA GABRIELA CORREGIMIENTO EL CAGUAN DEL MUNICIPIO DE NEIVA DEPARTAMENTO DEL HUILA</v>
          </cell>
          <cell r="M5606">
            <v>100</v>
          </cell>
          <cell r="N5606">
            <v>97.14</v>
          </cell>
          <cell r="O5606" t="str">
            <v>CERRADO</v>
          </cell>
        </row>
        <row r="5607">
          <cell r="K5607">
            <v>2014410010007</v>
          </cell>
          <cell r="L5607" t="str">
            <v>APOYO PROYECTO PRODUCTIVO PARA EL DESARROLLO DE LA ACTIVIDAD GANADERA DE LA COMUNIDAD INDIGENA LAME PAEZ NEIVA, HUILA</v>
          </cell>
          <cell r="M5607">
            <v>65.3</v>
          </cell>
          <cell r="N5607">
            <v>65.3</v>
          </cell>
          <cell r="O5607" t="str">
            <v>CONTRATADO EN EJECUCIÓN</v>
          </cell>
        </row>
        <row r="5608">
          <cell r="K5608">
            <v>2015410010011</v>
          </cell>
          <cell r="L5608" t="str">
            <v>ADECUACIÓN ESTADIO DE MINIFUTBOL EN GRAMA SINTÉTICA CÁNDIDO CALLE 51  Y ADECUACIÓN EN GRAMA SINTETICA UNIDAD DEPORTIVA DEL BARRIO PUERTAS DEL SOL Y OBRAS VARIAS, MUNICIPIO DE NEIVA, DEPARTAMENTO DEL HUILA</v>
          </cell>
          <cell r="M5608">
            <v>0</v>
          </cell>
          <cell r="N5608">
            <v>0</v>
          </cell>
          <cell r="O5608" t="str">
            <v>EN PROCESO DE CONTRATACIÓN</v>
          </cell>
        </row>
        <row r="5609">
          <cell r="K5609">
            <v>2015410010017</v>
          </cell>
          <cell r="L5609" t="str">
            <v>CONSTRUCCIÓN FASE II HELIPUERTO DEL BATALLÓN DE MOVILIDAD Y MANIOBRA DE AVIACIÓN NO. 5 EN LA NOVENA BRIGADA, CIUDAD DE NEIVA, HUILA, CENTRO ORIENTE</v>
          </cell>
          <cell r="M5609">
            <v>100</v>
          </cell>
          <cell r="N5609">
            <v>89.94</v>
          </cell>
          <cell r="O5609" t="str">
            <v>TERMINADO</v>
          </cell>
        </row>
        <row r="5610">
          <cell r="K5610">
            <v>2015410010019</v>
          </cell>
          <cell r="L5610" t="str">
            <v>MEJORAMIENTO DE VIVIENDA PARA 100 FAMILIAS EN LA ZONA RURAL EN LOS  CORREGIMIENTOS DEL CAGUAN, FORTALECILLAS Y GUACIRCO DEL MUNICIPIO DE NEIVA DEL DEPARTAMENTO DEL HUILA</v>
          </cell>
          <cell r="M5610">
            <v>55.59</v>
          </cell>
          <cell r="N5610">
            <v>0</v>
          </cell>
          <cell r="O5610" t="str">
            <v>CONTRATADO EN EJECUCIÓN</v>
          </cell>
        </row>
        <row r="5611">
          <cell r="K5611">
            <v>2015410010020</v>
          </cell>
          <cell r="L5611" t="str">
            <v>MEJORAMIENTO DE VIVIENDA PARA 100 FAMILIAS EN LA ZONA RURAL EN LOS CORREGIMIENTOS DEL OCCIDENTE DEL MUNICIPIO DE NEIVA DEL DEPARTAMENTO DEL HUILA</v>
          </cell>
          <cell r="M5611">
            <v>59.33</v>
          </cell>
          <cell r="N5611">
            <v>0</v>
          </cell>
          <cell r="O5611" t="str">
            <v>CONTRATADO EN EJECUCIÓN</v>
          </cell>
        </row>
        <row r="5612">
          <cell r="K5612">
            <v>2015410010023</v>
          </cell>
          <cell r="L5612" t="str">
            <v>INSTALACIÓN DE ZONAS ACTIVAS PARA EL MEJORAMIENTO DE LA RECREACION Y APROVECHAMIENTO DEL TIEMPO LIBRE DE LA POBLACION JOVEN, ADULTA Y ADULTA MAYOR EN EL MUNICIPIO DE NEIVA</v>
          </cell>
          <cell r="M5612">
            <v>100</v>
          </cell>
          <cell r="N5612">
            <v>0</v>
          </cell>
          <cell r="O5612" t="str">
            <v>TERMINADO</v>
          </cell>
        </row>
        <row r="5613">
          <cell r="K5613">
            <v>2015410010024</v>
          </cell>
          <cell r="L5613" t="str">
            <v>CONSTRUCCIÓN DE TRES (3) CUBIERTAS EN ESTRUCTURA METÁLICA Y OBRAS VARIAS DE LOS POLIDEPORTIVOS DE LOS BARRIOS CALIXTO (MERCADO CAMPESINO), LOS ANDES Y EL CORREGIMIENTO DE EL CAGUAN - MUNICIPIO DE NEIVA</v>
          </cell>
          <cell r="M5613">
            <v>26.29</v>
          </cell>
          <cell r="N5613">
            <v>69.819999999999993</v>
          </cell>
          <cell r="O5613" t="str">
            <v>CONTRATADO EN EJECUCIÓN</v>
          </cell>
        </row>
        <row r="5614">
          <cell r="K5614">
            <v>2013415180001</v>
          </cell>
          <cell r="L5614" t="str">
            <v>CONSTRUCCIÓN PAVIMENTO RIGIDO VÍAS URBANAS DEL MUNICIPIO DE PAICOL - HUILA</v>
          </cell>
          <cell r="M5614">
            <v>100</v>
          </cell>
          <cell r="N5614">
            <v>84.4</v>
          </cell>
          <cell r="O5614" t="str">
            <v>CERRADO</v>
          </cell>
        </row>
        <row r="5615">
          <cell r="K5615">
            <v>2013415180002</v>
          </cell>
          <cell r="L5615" t="str">
            <v>MEJORAMIENTO Y REHABILITACIÓN DEL PARQUE RECREACIONAL LAS DELICIAS DEL MUNICIPIO DE PAICOL DEPARTAMENTO DEL HUILA</v>
          </cell>
          <cell r="M5615">
            <v>99.94</v>
          </cell>
          <cell r="N5615">
            <v>99.94</v>
          </cell>
          <cell r="O5615" t="str">
            <v>CERRADO</v>
          </cell>
        </row>
        <row r="5616">
          <cell r="K5616">
            <v>2014415180001</v>
          </cell>
          <cell r="L5616" t="str">
            <v>MEJORAMIENTO DE VIVIENDA RURAL MUNICIPIO DE PAICOL - HUILA</v>
          </cell>
          <cell r="M5616">
            <v>96.97</v>
          </cell>
          <cell r="N5616">
            <v>97.41</v>
          </cell>
          <cell r="O5616" t="str">
            <v>CONTRATADO EN EJECUCIÓN</v>
          </cell>
        </row>
        <row r="5617">
          <cell r="K5617">
            <v>2014415180002</v>
          </cell>
          <cell r="L5617" t="str">
            <v>MEJORAMIENTO DE VIVIENDA URBANA MUNICIPIO DE PAICOL - HUILA</v>
          </cell>
          <cell r="M5617">
            <v>88.02</v>
          </cell>
          <cell r="N5617">
            <v>88.11</v>
          </cell>
          <cell r="O5617" t="str">
            <v>CONTRATADO EN EJECUCIÓN</v>
          </cell>
        </row>
        <row r="5618">
          <cell r="K5618">
            <v>2015415180001</v>
          </cell>
          <cell r="L5618" t="str">
            <v>CONSTRUCCIÓN POLIDEPORTIVO CUBIERTO VEREDA LA CUMBRE MUNICIPIO DE PAICOL - HUILA</v>
          </cell>
          <cell r="M5618">
            <v>0</v>
          </cell>
          <cell r="N5618">
            <v>106.75</v>
          </cell>
          <cell r="O5618" t="str">
            <v>CONTRATADO EN EJECUCIÓN</v>
          </cell>
        </row>
        <row r="5619">
          <cell r="K5619">
            <v>2015415180002</v>
          </cell>
          <cell r="L5619" t="str">
            <v>CONSTRUCCIÓN CUBIERTA Y CERRAMIENTO POLIDEPORTIVO VEREDA ALTO CALOTO MUNICIPIO DE PAICOL - HUILA</v>
          </cell>
          <cell r="M5619">
            <v>0</v>
          </cell>
          <cell r="N5619">
            <v>60.9</v>
          </cell>
          <cell r="O5619" t="str">
            <v>CONTRATADO EN EJECUCIÓN</v>
          </cell>
        </row>
        <row r="5620">
          <cell r="K5620">
            <v>2015415180006</v>
          </cell>
          <cell r="L5620" t="str">
            <v>CONSTRUCCIÓN CUBIERTA Y CERRAMIENTO POLIDEPORTIVO BARRIO LOS ALMENDROS MUNICIPIO DE PAICOL - HUILA</v>
          </cell>
          <cell r="M5620">
            <v>56.48</v>
          </cell>
          <cell r="N5620">
            <v>56.29</v>
          </cell>
          <cell r="O5620" t="str">
            <v>CONTRATADO EN EJECUCIÓN</v>
          </cell>
        </row>
        <row r="5621">
          <cell r="K5621">
            <v>2015415180007</v>
          </cell>
          <cell r="L5621" t="str">
            <v>CONSTRUCCIÓN DE PLACAS HUELLAS EN SITIO TURÍSTICO PISCINA NATURAL LA MOTILONA MUNICIPIO DE PAICOL – HUILA</v>
          </cell>
          <cell r="M5621">
            <v>0</v>
          </cell>
          <cell r="N5621">
            <v>0</v>
          </cell>
          <cell r="O5621" t="str">
            <v>SIN CONTRATAR</v>
          </cell>
        </row>
        <row r="5622">
          <cell r="K5622">
            <v>2015415240010</v>
          </cell>
          <cell r="L5622" t="str">
            <v>ADQUISICIÓN DE MICROMEDIDORES PARA LA ZONA URBANA Y CENTROS POBLADOS EN EL MUNICIPIO DE PALERMO, HUILA, CENTRO ORIENTE</v>
          </cell>
          <cell r="M5622">
            <v>100</v>
          </cell>
          <cell r="N5622">
            <v>99.86</v>
          </cell>
          <cell r="O5622" t="str">
            <v>CERRADO</v>
          </cell>
        </row>
        <row r="5623">
          <cell r="K5623">
            <v>2012415240001</v>
          </cell>
          <cell r="L5623" t="str">
            <v>REPOSICIÓN DE ALGUNOS TRAMOS DEL ALCANTARILLADO DE AGUAS NEGRAS EN EL CASCO URBANO DEL MUNICIPIO DE PALERMO, HUILA, CENTRO ORIENTE</v>
          </cell>
          <cell r="M5623">
            <v>100</v>
          </cell>
          <cell r="N5623">
            <v>99.5</v>
          </cell>
          <cell r="O5623" t="str">
            <v>TERMINADO</v>
          </cell>
        </row>
        <row r="5624">
          <cell r="K5624">
            <v>2012415240002</v>
          </cell>
          <cell r="L5624" t="str">
            <v>CONSTRUCCIÓN DE CUBIERTA Y OBRAS COMPLEMENTARIAS EN EL POLIDEPORTIVO DEL CENTRO POBLADO EL JUNCAL PALERMO, HUILA, CENTRO ORIENTE</v>
          </cell>
          <cell r="M5624">
            <v>100</v>
          </cell>
          <cell r="N5624">
            <v>96.46</v>
          </cell>
          <cell r="O5624" t="str">
            <v>TERMINADO</v>
          </cell>
        </row>
        <row r="5625">
          <cell r="K5625">
            <v>2012415240003</v>
          </cell>
          <cell r="L5625" t="str">
            <v>MEJORAMIENTO Y MANTENIMIENTO DE LAS ESCUELAS: EL VISO, BRISAS DE NILO, LOS PINOS, ALTO SAN PEDRO, BAJO SAN PEDRO Y MOYITAS PALERMO, HUILA, CENTRO ORIENTE</v>
          </cell>
          <cell r="M5625">
            <v>100</v>
          </cell>
          <cell r="N5625">
            <v>94.93</v>
          </cell>
          <cell r="O5625" t="str">
            <v>TERMINADO</v>
          </cell>
        </row>
        <row r="5626">
          <cell r="K5626">
            <v>2012415240004</v>
          </cell>
          <cell r="L5626" t="str">
            <v>REPOSICIÓN DE 1200 ML DE PAVIMENTO EN VÌAS URBANAS DEL MUNICIPIO DE PALERMO, HUILA, CENTRO ORIENTE</v>
          </cell>
          <cell r="M5626">
            <v>100</v>
          </cell>
          <cell r="N5626">
            <v>78.42</v>
          </cell>
          <cell r="O5626" t="str">
            <v>TERMINADO</v>
          </cell>
        </row>
        <row r="5627">
          <cell r="K5627">
            <v>2014415240001</v>
          </cell>
          <cell r="L5627" t="str">
            <v>CONSTRUCCIÓN I FASE DE LA INSTITUCIÓN EDUCATIVA PROMOCIÓN SOCIAL DEL MUNICIPIO DE PALERMO, HUILA, CENTRO ORIENTE</v>
          </cell>
          <cell r="M5627">
            <v>65.42</v>
          </cell>
          <cell r="N5627">
            <v>50.76</v>
          </cell>
          <cell r="O5627" t="str">
            <v>CONTRATADO EN EJECUCIÓN</v>
          </cell>
        </row>
        <row r="5628">
          <cell r="K5628">
            <v>2014415240002</v>
          </cell>
          <cell r="L5628" t="str">
            <v>CONSTRUCCIÓN DEL ESPACIO PÚBLICO PERIMETRAL DEL ESCENARIO DEPORTIVO PANAMA EN EL MUNICIPIO DE PALERMO, HUILA, CENTRO ORIENTE</v>
          </cell>
          <cell r="M5628">
            <v>100</v>
          </cell>
          <cell r="N5628">
            <v>97.11</v>
          </cell>
          <cell r="O5628" t="str">
            <v>TERMINADO</v>
          </cell>
        </row>
        <row r="5629">
          <cell r="K5629">
            <v>2014415240003</v>
          </cell>
          <cell r="L5629" t="str">
            <v>CONSTRUCCIÓN DEL AREA PERIMETRAL DEL ESCENARIO DEPORTIVO DEL CENTRO POBLADO EL JUNCAL DEL MUNICIPIO DE PALERMO, HUILA, CENTRO ORIENTE</v>
          </cell>
          <cell r="M5629">
            <v>100</v>
          </cell>
          <cell r="N5629">
            <v>94.27</v>
          </cell>
          <cell r="O5629" t="str">
            <v>TERMINADO</v>
          </cell>
        </row>
        <row r="5630">
          <cell r="K5630">
            <v>2014415240004</v>
          </cell>
          <cell r="L5630" t="str">
            <v>CONSTRUCCIÓN , PAVIMENTACIÓN DE 3 VÍAS EN LA ZONA URBANA DEL MUNICIPIO DE PALERMO, HUILA, CENTRO ORIENTE</v>
          </cell>
          <cell r="M5630">
            <v>100</v>
          </cell>
          <cell r="N5630">
            <v>95.28</v>
          </cell>
          <cell r="O5630" t="str">
            <v>TERMINADO</v>
          </cell>
        </row>
        <row r="5631">
          <cell r="K5631">
            <v>2014415240005</v>
          </cell>
          <cell r="L5631" t="str">
            <v>CONSTRUCCIÓN , PAVIMENTACIÓN DE LA VIA QUE CONDUCE AL CENTRO POBLADO DE SAN JUAN DEL MUNICIPIO DE PALERMO, HUILA, CENTRO ORIENTE</v>
          </cell>
          <cell r="M5631">
            <v>60</v>
          </cell>
          <cell r="N5631">
            <v>73.44</v>
          </cell>
          <cell r="O5631" t="str">
            <v>CONTRATADO EN EJECUCIÓN</v>
          </cell>
        </row>
        <row r="5632">
          <cell r="K5632">
            <v>2015415240001</v>
          </cell>
          <cell r="L5632" t="str">
            <v>CONSTRUCCIÓN POZO PROFUNDO Y REUBICACIÓN DEL SISTEMA HIDRAULICO, ELECTROMECANICO, ADECUACIÓN DEL ACUEDUCTO DEL JUNCAL EN EL MPIO DE PALERMO, HUILA, CENTRO ORIENTE</v>
          </cell>
          <cell r="M5632">
            <v>0</v>
          </cell>
          <cell r="N5632">
            <v>39.979999999999997</v>
          </cell>
          <cell r="O5632" t="str">
            <v>CONTRATADO EN EJECUCIÓN</v>
          </cell>
        </row>
        <row r="5633">
          <cell r="K5633">
            <v>2015415240002</v>
          </cell>
          <cell r="L5633" t="str">
            <v>CONSTRUCCIÓN Y OPTIMIZACIÓN DEL SISTEMA HIDRÁULICO, ELECTROMECÁNICO Y ADECUACIÓN DE OBRAS CIVILES DE LA ESTACIÓN DE BOMBEO DEL SISTEMA DE ACUEDUCTO DEL CENTRO POBLADO DE AMBORCO EN EL MUNICIPIO DE PALERMO, HUILA, CENTRO ORIENTE</v>
          </cell>
          <cell r="M5633">
            <v>0</v>
          </cell>
          <cell r="N5633">
            <v>39.97</v>
          </cell>
          <cell r="O5633" t="str">
            <v>CONTRATADO EN EJECUCIÓN</v>
          </cell>
        </row>
        <row r="5634">
          <cell r="K5634">
            <v>2015415240004</v>
          </cell>
          <cell r="L5634" t="str">
            <v>ADQUISICIÓN DE UN VEHÍCULO RECOLECTOR COMPACTADOR PARA EL MUNICIPIO DE PALERMO, HUILA, CENTRO ORIENTE</v>
          </cell>
          <cell r="M5634">
            <v>100</v>
          </cell>
          <cell r="N5634">
            <v>99.98</v>
          </cell>
          <cell r="O5634" t="str">
            <v>TERMINADO</v>
          </cell>
        </row>
        <row r="5635">
          <cell r="K5635">
            <v>2015415240005</v>
          </cell>
          <cell r="L5635" t="str">
            <v>MEJORAMIENTO DE VIVIENDA EN LA ZONA URBANA Y CENTROS POBLADOS DEL MUNICIPIO DE PALERMO, HUILA, CENTRO ORIENTE</v>
          </cell>
          <cell r="M5635">
            <v>17</v>
          </cell>
          <cell r="N5635">
            <v>49.37</v>
          </cell>
          <cell r="O5635" t="str">
            <v>CONTRATADO EN EJECUCIÓN</v>
          </cell>
        </row>
        <row r="5636">
          <cell r="K5636">
            <v>2015415240006</v>
          </cell>
          <cell r="L5636" t="str">
            <v>MEJORAMIENTO DE VIVIENDA EN LA ZONA RURAL DEL MUNICIPIO DE PALERMO, HUILA, CENTRO ORIENTE</v>
          </cell>
          <cell r="M5636">
            <v>0</v>
          </cell>
          <cell r="N5636">
            <v>2.04</v>
          </cell>
          <cell r="O5636" t="str">
            <v>CONTRATADO EN EJECUCIÓN</v>
          </cell>
        </row>
        <row r="5637">
          <cell r="K5637">
            <v>2015415240007</v>
          </cell>
          <cell r="L5637" t="str">
            <v>CONSTRUCCIÓN II FASE DE LA INSTITUCIÓN EDUCATIVA PROMOCIÓN SOCIAL DEL MUNICIPIO DE PALERMO, HUILA, CENTRO ORIENTE</v>
          </cell>
          <cell r="M5637">
            <v>16.25</v>
          </cell>
          <cell r="N5637">
            <v>53.73</v>
          </cell>
          <cell r="O5637" t="str">
            <v>CONTRATADO EN EJECUCIÓN</v>
          </cell>
        </row>
        <row r="5638">
          <cell r="K5638">
            <v>2015415240008</v>
          </cell>
          <cell r="L5638" t="str">
            <v>CONSTRUCCIÓN DE LA URBANIZACIÓN VILLA MILENA EN LA ZONA URBANA DEL MUNICIPIO DE PALERMO, HUILA, CENTRO ORIENTE</v>
          </cell>
          <cell r="M5638">
            <v>0</v>
          </cell>
          <cell r="N5638">
            <v>0</v>
          </cell>
          <cell r="O5638" t="str">
            <v>CONTRATADO EN EJECUCIÓN</v>
          </cell>
        </row>
        <row r="5639">
          <cell r="K5639">
            <v>2015415240009</v>
          </cell>
          <cell r="L5639" t="str">
            <v>ADQUISICIÓN DE UNA PLANTA ELECTRICA PARA LA ESE SAN FRANCISCO DE ASIS DEL MUNICIPIO DE PALERMO, HUILA, CENTRO ORIENTE</v>
          </cell>
          <cell r="M5639">
            <v>100</v>
          </cell>
          <cell r="N5639">
            <v>100</v>
          </cell>
          <cell r="O5639" t="str">
            <v>TERMINADO</v>
          </cell>
        </row>
        <row r="5640">
          <cell r="K5640">
            <v>2015415240011</v>
          </cell>
          <cell r="L5640" t="str">
            <v>CONSTRUCCIÓN PAVIMENTO RÍGIDO EN VIAS URBANAS DE MUNICIPIO DE PALERMO DEPARTAMENTO DEL HUILA</v>
          </cell>
          <cell r="M5640">
            <v>0</v>
          </cell>
          <cell r="N5640">
            <v>2.04</v>
          </cell>
          <cell r="O5640" t="str">
            <v>CONTRATADO EN EJECUCIÓN</v>
          </cell>
        </row>
        <row r="5641">
          <cell r="K5641">
            <v>2013004410053</v>
          </cell>
          <cell r="L5641" t="str">
            <v>MEJORAMIENTO DE VIVIENDA EN LA ZONA RURAL DEL MUNICIPIO DE PALESTINA DEPARTAMENTO DEL HUILA</v>
          </cell>
          <cell r="M5641">
            <v>100</v>
          </cell>
          <cell r="N5641">
            <v>99.99</v>
          </cell>
          <cell r="O5641" t="str">
            <v>CERRADO</v>
          </cell>
        </row>
        <row r="5642">
          <cell r="K5642">
            <v>2013004410056</v>
          </cell>
          <cell r="L5642" t="str">
            <v>REHABILITACIÓN DE LA RED VIAL TERCIARIA MEDIANTE LA CONSTRUCCIÓN DE OBRAS DE ARTE EN EL MUNICIPIO DE PALESTINA DEPARTAMENTO DEL HUILA</v>
          </cell>
          <cell r="M5642">
            <v>100</v>
          </cell>
          <cell r="N5642">
            <v>99.99</v>
          </cell>
          <cell r="O5642" t="str">
            <v>CERRADO</v>
          </cell>
        </row>
        <row r="5643">
          <cell r="K5643">
            <v>2014004410022</v>
          </cell>
          <cell r="L5643" t="str">
            <v>CONSTRUCCIÓN CUBIERTA Y MEJORAMIENTO DEL POLIDEPORTIVO DE LA INSTITUCIÓN BUENOS AIRES UBICADA EN LA VEREDA BUENOS AIRES DEL MUNICIPIO DE PALESTINA DEPARTAMENTO DEL HUILA</v>
          </cell>
          <cell r="M5643">
            <v>100</v>
          </cell>
          <cell r="N5643">
            <v>99.98</v>
          </cell>
          <cell r="O5643" t="str">
            <v>CERRADO</v>
          </cell>
        </row>
        <row r="5644">
          <cell r="K5644">
            <v>2014004410023</v>
          </cell>
          <cell r="L5644" t="str">
            <v>CONSTRUCCIÓN CUBIERTA Y MEJORAMIENTO DEL POLIDEPORTIVO UBICADO EN LA VEREDA JORDAN DEL MUNICIPIO DE PALESTINA DEPARTAMENTO DEL HUILA</v>
          </cell>
          <cell r="M5644">
            <v>100</v>
          </cell>
          <cell r="N5644">
            <v>100</v>
          </cell>
          <cell r="O5644" t="str">
            <v>CERRADO</v>
          </cell>
        </row>
        <row r="5645">
          <cell r="K5645">
            <v>2015004410077</v>
          </cell>
          <cell r="L5645" t="str">
            <v>CONSTRUCCIÓN CERRAMIENTO PERIMETRAL EN LA SEDE EDUCATIVA PALESTINA DE LA INSTITUCIÓN EDUCATIVA PALESTINA DEL MUNICIPIO DE PALESTINA DEPARTAMENTO DEL HUILA</v>
          </cell>
          <cell r="M5645">
            <v>100</v>
          </cell>
          <cell r="N5645">
            <v>3.18</v>
          </cell>
          <cell r="O5645" t="str">
            <v>TERMINADO</v>
          </cell>
        </row>
        <row r="5646">
          <cell r="K5646">
            <v>2015004410083</v>
          </cell>
          <cell r="L5646" t="str">
            <v>CONSTRUCCIÓN CUBIERTA Y MEJORAMIENTO DEL POLIDEPORTIVO EN LA SEDE EDUCATIVA PRINCIPAL DE LA INSTITUCIÓN EDUCATIVA EL ROBLE DEL MUNICIPIO DE PALESTINA DEPARTAMENTO DEL HUILA</v>
          </cell>
          <cell r="M5646">
            <v>100</v>
          </cell>
          <cell r="N5646">
            <v>3.18</v>
          </cell>
          <cell r="O5646" t="str">
            <v>TERMINADO</v>
          </cell>
        </row>
        <row r="5647">
          <cell r="K5647">
            <v>2013004410005</v>
          </cell>
          <cell r="L5647" t="str">
            <v>CONSTRUCCIÓN CEMENTACIÓN DE LAS CLL 7 - CRA 6 Y 7; CLL 8 - CRA 7 Y 8; CRA 8 - CLL 8 Y 9 - CRA 8 - CLL 5 Y 6; CONSTRUCCIÓN (2) BOX COULVERT, MUNICIPIO DE EL PITAL, DPTO. DEL HUILA</v>
          </cell>
          <cell r="M5647">
            <v>100</v>
          </cell>
          <cell r="N5647">
            <v>100</v>
          </cell>
          <cell r="O5647" t="str">
            <v>PARA CIERRE</v>
          </cell>
        </row>
        <row r="5648">
          <cell r="K5648">
            <v>2014004410026</v>
          </cell>
          <cell r="L5648" t="str">
            <v>CONSTRUCCIÓN POLIDEPORTIVO CUBIERTO, GRADERÍAS Y TARIMA EN EL CENTRO RECREACIONAL NUEVA ESPERANZA DEL MUNICIPIO DE EL PITAL, DEPARTAMENTO DEL HUILA</v>
          </cell>
          <cell r="M5648">
            <v>100</v>
          </cell>
          <cell r="N5648">
            <v>100</v>
          </cell>
          <cell r="O5648" t="str">
            <v>TERMINADO</v>
          </cell>
        </row>
        <row r="5649">
          <cell r="K5649">
            <v>2014004410027</v>
          </cell>
          <cell r="L5649" t="str">
            <v>CONSTRUCCIÓN POLIDEPORTIVO CUBIERTO DE LA VEREDA EL UVITAL DEL MUNICIPIO DE EL PITAL, DEPARTAMENTO DEL HUILA</v>
          </cell>
          <cell r="M5649">
            <v>100</v>
          </cell>
          <cell r="N5649">
            <v>88.34</v>
          </cell>
          <cell r="O5649" t="str">
            <v>TERMINADO</v>
          </cell>
        </row>
        <row r="5650">
          <cell r="K5650">
            <v>2014004410028</v>
          </cell>
          <cell r="L5650" t="str">
            <v>CONSTRUCCIÓN CUBIERTA PARA EL POLIDEPORTIVO DE LA VEREDA EL RECREO DEL MUNICIPIO DE EL PITAL, DEPARTAMENTO DEL HUILA</v>
          </cell>
          <cell r="M5650">
            <v>100</v>
          </cell>
          <cell r="N5650">
            <v>57.78</v>
          </cell>
          <cell r="O5650" t="str">
            <v>TERMINADO</v>
          </cell>
        </row>
        <row r="5651">
          <cell r="K5651">
            <v>2014004410062</v>
          </cell>
          <cell r="L5651" t="str">
            <v>MEJORAMIENTO DE VIVIENDAS URBANO EN EL MUNICIPIO DE EL PITAL, DEPARTAMENTO DEL HUILA</v>
          </cell>
          <cell r="M5651">
            <v>0</v>
          </cell>
          <cell r="N5651">
            <v>0</v>
          </cell>
          <cell r="O5651" t="str">
            <v>EN PROCESO DE CONTRATACIÓN</v>
          </cell>
        </row>
        <row r="5652">
          <cell r="K5652">
            <v>2013415510001</v>
          </cell>
          <cell r="L5652" t="str">
            <v>CONSTRUCCIÓN CENTRO ADMINISTRATIVO MUNICIPAL DE PITALITO, HUILA, CENTRO ORIENTE</v>
          </cell>
          <cell r="M5652">
            <v>100</v>
          </cell>
          <cell r="N5652">
            <v>100</v>
          </cell>
          <cell r="O5652" t="str">
            <v>PARA CIERRE</v>
          </cell>
        </row>
        <row r="5653">
          <cell r="K5653">
            <v>2013415510002</v>
          </cell>
          <cell r="L5653" t="str">
            <v>CONSTRUCCIÓN VELODROMO PITALITO, HUILA, CENTRO ORIENTE</v>
          </cell>
          <cell r="M5653">
            <v>63.55</v>
          </cell>
          <cell r="N5653">
            <v>68.739999999999995</v>
          </cell>
          <cell r="O5653" t="str">
            <v>CONTRATADO EN EJECUCIÓN</v>
          </cell>
        </row>
        <row r="5654">
          <cell r="K5654">
            <v>2013415510003</v>
          </cell>
          <cell r="L5654" t="str">
            <v>CONSTRUCCIÓN PATINODROMO PITALITO, HUILA, CENTRO ORIENTE</v>
          </cell>
          <cell r="M5654">
            <v>100</v>
          </cell>
          <cell r="N5654">
            <v>65.58</v>
          </cell>
          <cell r="O5654" t="str">
            <v>TERMINADO</v>
          </cell>
        </row>
        <row r="5655">
          <cell r="K5655">
            <v>2014415510001</v>
          </cell>
          <cell r="L5655" t="str">
            <v>CONSTRUCCIÓN DE LA SEGUNDA ETAPA DEL CENTRO DE DESARROLLO CULTURAL SURCOLOMBIANO PITALITO, HUILA</v>
          </cell>
          <cell r="M5655">
            <v>100</v>
          </cell>
          <cell r="N5655">
            <v>3.68</v>
          </cell>
          <cell r="O5655" t="str">
            <v>TERMINADO</v>
          </cell>
        </row>
        <row r="5656">
          <cell r="K5656">
            <v>2015415510001</v>
          </cell>
          <cell r="L5656" t="str">
            <v>CONSTRUCCIÓN CANCHA DE FUTBOL EN GRAMA SINTETICA Y CERRAMIENTO PITALITO, HUILA</v>
          </cell>
          <cell r="M5656">
            <v>0</v>
          </cell>
          <cell r="N5656">
            <v>0</v>
          </cell>
          <cell r="O5656" t="str">
            <v>SIN CONTRATAR</v>
          </cell>
        </row>
        <row r="5657">
          <cell r="K5657">
            <v>2015415510002</v>
          </cell>
          <cell r="L5657" t="str">
            <v>CONSTRUCCIÓN CERRAMIENTO CENTRO DE ALTO RENDIMIENTO DEPORTIVO MUNICIPIO DE PITALITO, DEPARTAMENTO DEL HUILA</v>
          </cell>
          <cell r="M5657">
            <v>100</v>
          </cell>
          <cell r="N5657">
            <v>79.67</v>
          </cell>
          <cell r="O5657" t="str">
            <v>TERMINADO</v>
          </cell>
        </row>
        <row r="5658">
          <cell r="K5658">
            <v>2015415510003</v>
          </cell>
          <cell r="L5658" t="str">
            <v>FORTALECIMIENTO DE LA AUTONOMÍA ALIMENTARIA, LA TRANSMISIÓN DE USOS Y COSTUMBRES DE LA COMUNIDAD INDIGENA YANAKONA INTILLAGTA MUNICIPIO PITALITO, HUILA, CENTRO ORIENTE</v>
          </cell>
          <cell r="M5658">
            <v>0</v>
          </cell>
          <cell r="N5658">
            <v>0</v>
          </cell>
          <cell r="O5658" t="str">
            <v>SIN CONTRATAR</v>
          </cell>
        </row>
        <row r="5659">
          <cell r="K5659">
            <v>2016415510001</v>
          </cell>
          <cell r="L5659" t="str">
            <v>CONSTRUCCIÓN DE PAVIMENTO EN CONCRETO HIDRAULICO EN VIAS URBANAS DEL MUNICIPIO DE PITALITO DEPARTAMENTO DEL HUILA</v>
          </cell>
          <cell r="M5659">
            <v>0</v>
          </cell>
          <cell r="N5659">
            <v>0</v>
          </cell>
          <cell r="O5659" t="str">
            <v>SIN CONTRATAR</v>
          </cell>
        </row>
        <row r="5660">
          <cell r="K5660">
            <v>2013004410058</v>
          </cell>
          <cell r="L5660" t="str">
            <v>CONSTRUCCIÓN DE PAVIMENTO HIDRAULICO DE LAS VIAS URBANAS DEL MUNICIPIO DE RIVERA DEPARTAMENTO DEL HUILA</v>
          </cell>
          <cell r="M5660">
            <v>100</v>
          </cell>
          <cell r="N5660">
            <v>99.93</v>
          </cell>
          <cell r="O5660" t="str">
            <v>CERRADO</v>
          </cell>
        </row>
        <row r="5661">
          <cell r="K5661">
            <v>2015004410047</v>
          </cell>
          <cell r="L5661" t="str">
            <v>CONSTRUCCIÓN DEL PAVIMENTO DE LAS VIAS EN LOS CENTROS POBLADOS DE RIVERITA, RIO FRIO, LA ULLOA, EL GUADUAL Y ARENOSO ZONA RURAL DEL MUNICIPIO DE RIVERA DEPARTAMENTO DEL HUILA</v>
          </cell>
          <cell r="M5661">
            <v>58.35</v>
          </cell>
          <cell r="N5661">
            <v>66.67</v>
          </cell>
          <cell r="O5661" t="str">
            <v>CONTRATADO EN EJECUCIÓN</v>
          </cell>
        </row>
        <row r="5662">
          <cell r="K5662">
            <v>2013004410045</v>
          </cell>
          <cell r="L5662" t="str">
            <v>CONSTRUCCIÓN DE CERRAMIENTO Y GRADERÍAS EN LOS POLIDEPORTIVOS DE LOS CENTROS POBLADOS LA CABAÑA Y MORELIA DEL MUNICIPIO SALADOBLANCO HUILA.</v>
          </cell>
          <cell r="M5662">
            <v>100</v>
          </cell>
          <cell r="N5662">
            <v>99.73</v>
          </cell>
          <cell r="O5662" t="str">
            <v>TERMINADO</v>
          </cell>
        </row>
        <row r="5663">
          <cell r="K5663">
            <v>2013004410091</v>
          </cell>
          <cell r="L5663" t="str">
            <v>CONSTRUCCIÓN DE PAVIMENTO DE LA RED VIAL URBANA DEL MUNICIPIO DE SALADOBLANCO, DEPARTAMENTO DEL HUILA</v>
          </cell>
          <cell r="M5663">
            <v>100</v>
          </cell>
          <cell r="N5663">
            <v>89.54</v>
          </cell>
          <cell r="O5663" t="str">
            <v>TERMINADO</v>
          </cell>
        </row>
        <row r="5664">
          <cell r="K5664">
            <v>2015416600001</v>
          </cell>
          <cell r="L5664" t="str">
            <v>CONSTRUCCIÓN DE INFRAESTRUCTURA EDUCATIVA EN LA ZONA RURAL DEL MUNICIPIO DE SALADOBLANCO DEPARTAMENTO DEL HUILA</v>
          </cell>
          <cell r="M5664">
            <v>0</v>
          </cell>
          <cell r="N5664">
            <v>0</v>
          </cell>
          <cell r="O5664" t="str">
            <v>SIN MIGRAR</v>
          </cell>
        </row>
        <row r="5665">
          <cell r="K5665">
            <v>2013004410011</v>
          </cell>
          <cell r="L5665" t="str">
            <v>MEJORAMIENTO DE VIVIENDA RURAL EN EL MUNICIPIO DE SAN AGUSTÍN</v>
          </cell>
          <cell r="M5665">
            <v>100</v>
          </cell>
          <cell r="N5665">
            <v>98.35</v>
          </cell>
          <cell r="O5665" t="str">
            <v>CERRADO</v>
          </cell>
        </row>
        <row r="5666">
          <cell r="K5666">
            <v>2013004410012</v>
          </cell>
          <cell r="L5666" t="str">
            <v>MANTENIMIENTO VIAS TERCIARIAS MUNICIPIO DE SAN AGUSTÍN, HUILA, CENTRO ORIENTE</v>
          </cell>
          <cell r="M5666">
            <v>100</v>
          </cell>
          <cell r="N5666">
            <v>100</v>
          </cell>
          <cell r="O5666" t="str">
            <v>CERRADO</v>
          </cell>
        </row>
        <row r="5667">
          <cell r="K5667">
            <v>2013004410063</v>
          </cell>
          <cell r="L5667" t="str">
            <v>ADQUISICIÓN DE VEHÍCULO RECOLECTOR  COMPACTADOR PARA EL MUNICIPIO SAN AGUSTÍN, HUILA.</v>
          </cell>
          <cell r="M5667">
            <v>100</v>
          </cell>
          <cell r="N5667">
            <v>99.97</v>
          </cell>
          <cell r="O5667" t="str">
            <v>CERRADO</v>
          </cell>
        </row>
        <row r="5668">
          <cell r="K5668">
            <v>2014416680002</v>
          </cell>
          <cell r="L5668" t="str">
            <v>CONSTRUCCIÓN PAVIMENTACIÓN DE VÍAS URBANAS MUNICIPIO DE SAN AGUSTÍN, DEPARTAMENTO HUILA</v>
          </cell>
          <cell r="M5668">
            <v>100</v>
          </cell>
          <cell r="N5668">
            <v>99.95</v>
          </cell>
          <cell r="O5668" t="str">
            <v>CERRADO</v>
          </cell>
        </row>
        <row r="5669">
          <cell r="K5669">
            <v>2014416680003</v>
          </cell>
          <cell r="L5669" t="str">
            <v>CONSTRUCCIÓN PAVIMENTO EN PLACA HUELLA CENTROS POBLADOS  ALTO DEL OBISPO Y OBANDO, VIA SILOE, VIA LA ANTIGUA MUNICIPIO DE SAN AGUSTÍN DEPARTAMENTO DEL HUILA</v>
          </cell>
          <cell r="M5669">
            <v>100</v>
          </cell>
          <cell r="N5669">
            <v>100</v>
          </cell>
          <cell r="O5669" t="str">
            <v>CERRADO</v>
          </cell>
        </row>
        <row r="5670">
          <cell r="K5670">
            <v>2015416680009</v>
          </cell>
          <cell r="L5670" t="str">
            <v>MEJORAMIENTO Y ADECUACIÓN DE LOS PISOS DE LA PLAZA DE MERCADO DE EL MUNICIPIO DE SAN AGUSTÍN, HUILA,</v>
          </cell>
          <cell r="M5670">
            <v>100</v>
          </cell>
          <cell r="N5670">
            <v>100</v>
          </cell>
          <cell r="O5670" t="str">
            <v>PARA CIERRE</v>
          </cell>
        </row>
        <row r="5671">
          <cell r="K5671">
            <v>2015416680010</v>
          </cell>
          <cell r="L5671" t="str">
            <v>CONSTRUCCIÓN CUBIERTAS PARA POLIDEPORTIVOS DE INTEGRACION CULTURAL  Y CIUDADANA DE EL MUNICIPIO DE SAN AGUSTIN HUILA</v>
          </cell>
          <cell r="M5671">
            <v>100</v>
          </cell>
          <cell r="N5671">
            <v>99.47</v>
          </cell>
          <cell r="O5671" t="str">
            <v>TERMINADO</v>
          </cell>
        </row>
        <row r="5672">
          <cell r="K5672">
            <v>2015416680011</v>
          </cell>
          <cell r="L5672" t="str">
            <v>CONSTRUCCIÓN DE COMPLEJO DE INTEGRACIÓN DEPORTIVA MUNICIPIO DE SAN AGUSTÍN HUILA.</v>
          </cell>
          <cell r="M5672">
            <v>100</v>
          </cell>
          <cell r="N5672">
            <v>99.98</v>
          </cell>
          <cell r="O5672" t="str">
            <v>TERMINADO</v>
          </cell>
        </row>
        <row r="5673">
          <cell r="K5673">
            <v>2015416680012</v>
          </cell>
          <cell r="L5673" t="str">
            <v>CONSTRUCCIÓN DE PAVIMENTO RIGIDO PARA EL MEJORAMIENTO DE LA RED VIAL URBANA DE EL MUNICIPIO DE SAN AGUSTÍN DEPARTAMENTO DEL HUILA.</v>
          </cell>
          <cell r="M5673">
            <v>100</v>
          </cell>
          <cell r="N5673">
            <v>99.98</v>
          </cell>
          <cell r="O5673" t="str">
            <v>TERMINADO</v>
          </cell>
        </row>
        <row r="5674">
          <cell r="K5674">
            <v>2013004410015</v>
          </cell>
          <cell r="L5674" t="str">
            <v>MEJORAMIENTO Y PAVIMENTACIÓN EN CONCRETO RÍGIDO DE LAS VÌAS (LUIS GUILLERMO Y ACROPOLIS) DEL MUNICIPIO DE SANTA MARÍA, HUILA</v>
          </cell>
          <cell r="M5674">
            <v>100</v>
          </cell>
          <cell r="N5674">
            <v>100</v>
          </cell>
          <cell r="O5674" t="str">
            <v>CERRADO</v>
          </cell>
        </row>
        <row r="5675">
          <cell r="K5675">
            <v>2013004410077</v>
          </cell>
          <cell r="L5675" t="str">
            <v>MEJORAMIENTO DE VIVIENDA EN LA ZONA URBANA DEL MUNICIPIO DE SANTA MARÍA DEPARTAMENTO DEL HUILA</v>
          </cell>
          <cell r="M5675">
            <v>100</v>
          </cell>
          <cell r="N5675">
            <v>100</v>
          </cell>
          <cell r="O5675" t="str">
            <v>CERRADO</v>
          </cell>
        </row>
        <row r="5676">
          <cell r="K5676">
            <v>2013004410079</v>
          </cell>
          <cell r="L5676" t="str">
            <v>REHABILITACIÓN DE VÍAS MEDIANTE LA CONSTRUCCIÓN DE PLACA HUELLA EN LA RED TERCIARIA DEL MUNICIPIO DE SANTA MARÍA DEPARTAMENTO DEL HUILA</v>
          </cell>
          <cell r="M5676">
            <v>100</v>
          </cell>
          <cell r="N5676">
            <v>99.7</v>
          </cell>
          <cell r="O5676" t="str">
            <v>CERRADO</v>
          </cell>
        </row>
        <row r="5677">
          <cell r="K5677">
            <v>2014004410069</v>
          </cell>
          <cell r="L5677" t="str">
            <v>REHABILITACIÓN DE VÍAS MEDIANTE LA CONSTRUCCIÓN DE PLACA HUELLAS Y OBRAS DE ARTE EN LA RED TERCIARIA DEL MUNICIPIO DE SANTA MARÍA DEPARTAMENTO DEL HUILA</v>
          </cell>
          <cell r="M5677">
            <v>100</v>
          </cell>
          <cell r="N5677">
            <v>95.28</v>
          </cell>
          <cell r="O5677" t="str">
            <v>TERMINADO</v>
          </cell>
        </row>
        <row r="5678">
          <cell r="K5678">
            <v>2012004410015</v>
          </cell>
          <cell r="L5678" t="str">
            <v>MEJORAMIENTO VIAS TERCIARIAS Y VEREDALES CONSISTENTE EN OBRAS ARTE Y COLOCACION DE AFIRMADO SUAZA, HUILA, CENTRO ORIENTE</v>
          </cell>
          <cell r="M5678">
            <v>100</v>
          </cell>
          <cell r="N5678">
            <v>100</v>
          </cell>
          <cell r="O5678" t="str">
            <v>CERRADO</v>
          </cell>
        </row>
        <row r="5679">
          <cell r="K5679">
            <v>2013004410066</v>
          </cell>
          <cell r="L5679" t="str">
            <v>MEJORAMIENTO DEL POLIDEPORTIVO DE LA INST. EDU. SAN LORENZO SEDE DANIEL JARAMILLO LOPEZ ZONA URBANA DEL MUNICIPIO DE SUAZA - HUILA</v>
          </cell>
          <cell r="M5679">
            <v>100</v>
          </cell>
          <cell r="N5679">
            <v>100</v>
          </cell>
          <cell r="O5679" t="str">
            <v>CERRADO</v>
          </cell>
        </row>
        <row r="5680">
          <cell r="K5680">
            <v>2013004410067</v>
          </cell>
          <cell r="L5680" t="str">
            <v>CONSTRUCCIÓN DE PAVIMENTO RIGIDO DE LA CALLE 3 CON CARRERA 4 Y 2 DEL BARRIO JORGE ELIECER GAITAN ZONA URBANA DEL MUNICIPIO DE SUAZA DPTO DEL HUILA</v>
          </cell>
          <cell r="M5680">
            <v>100</v>
          </cell>
          <cell r="N5680">
            <v>100</v>
          </cell>
          <cell r="O5680" t="str">
            <v>CERRADO</v>
          </cell>
        </row>
        <row r="5681">
          <cell r="K5681">
            <v>2013004410093</v>
          </cell>
          <cell r="L5681" t="str">
            <v>ACTUALIZACIÓN AJUSTES Y COMPLEMENTACIÓN DE LOS ESTUDIOS DE FACTIBILIDAD Y DISEÑOS DETALLADOS DEL DISTRITO DE RIEGO DE P. E. GUAYABAL SUAZA, HUILA</v>
          </cell>
          <cell r="M5681">
            <v>100</v>
          </cell>
          <cell r="N5681">
            <v>99.91</v>
          </cell>
          <cell r="O5681" t="str">
            <v>CERRADO</v>
          </cell>
        </row>
        <row r="5682">
          <cell r="K5682">
            <v>2014004410025</v>
          </cell>
          <cell r="L5682" t="str">
            <v>DISEÑO , ACTUALIZACIÓN Y COMPLEMENTACIÓN PARA CINCO ESTUDIOS DE ACUEDUCTOS RURALES DEL MUNICIPIO DE SUAZA, HUILA, CENTRO ORIENTE</v>
          </cell>
          <cell r="M5682">
            <v>100</v>
          </cell>
          <cell r="N5682">
            <v>100</v>
          </cell>
          <cell r="O5682" t="str">
            <v>PARA CIERRE</v>
          </cell>
        </row>
        <row r="5683">
          <cell r="K5683">
            <v>2014004410034</v>
          </cell>
          <cell r="L5683" t="str">
            <v>CONSTRUCCIÓN PAVIMENTACION Y OBRAS COMPLEMENTARIAS VIA CALLE 6 ENTRE CARRERA 4 Y VIA NACIONAL CENTRO POBLADO GUAYABAL DEL MUNICIPIO DE SUAZA DEPARTAMENTO DEL HUILA</v>
          </cell>
          <cell r="M5683">
            <v>100</v>
          </cell>
          <cell r="N5683">
            <v>99.93</v>
          </cell>
          <cell r="O5683" t="str">
            <v>CERRADO</v>
          </cell>
        </row>
        <row r="5684">
          <cell r="K5684">
            <v>2015417700003</v>
          </cell>
          <cell r="L5684" t="str">
            <v>CONSTRUCCIÓN DE CUBIERTA PARA POLIDEPORTIVOS EN LAS INSTITUCIONES EDUCATIVAS LA UNIÓN SEDE PANTANOS Y SAN CALIXTO SEDE PRINCIPAL DEL MUNICIPIO DE SUAZA DEPARTAMENTO DEL HUILA</v>
          </cell>
          <cell r="M5684">
            <v>100</v>
          </cell>
          <cell r="N5684">
            <v>94.69</v>
          </cell>
          <cell r="O5684" t="str">
            <v>TERMINADO</v>
          </cell>
        </row>
        <row r="5685">
          <cell r="K5685">
            <v>2013004410086</v>
          </cell>
          <cell r="L5685" t="str">
            <v>CONSTRUCCIÓN DE PAVIMENTO RIGIDO VIAS URBANAS DEL CENTRO POBLADO DE QUITURO, MUNICIPIO DE TARQUI DEPARTAMENTO DEL HUILA</v>
          </cell>
          <cell r="M5685">
            <v>100</v>
          </cell>
          <cell r="N5685">
            <v>100</v>
          </cell>
          <cell r="O5685" t="str">
            <v>CERRADO</v>
          </cell>
        </row>
        <row r="5686">
          <cell r="K5686">
            <v>2013004410087</v>
          </cell>
          <cell r="L5686" t="str">
            <v>CONSTRUCCIÓN DE PAVIMENTO RIGIDO VIAS URBANAS DE LA VEREDA RICABRISA, MUNICIPIO DE TARQUI DEPARTAMENTO DEL HUILA</v>
          </cell>
          <cell r="M5686">
            <v>100</v>
          </cell>
          <cell r="N5686">
            <v>100</v>
          </cell>
          <cell r="O5686" t="str">
            <v>TERMINADO</v>
          </cell>
        </row>
        <row r="5687">
          <cell r="K5687">
            <v>2013004410088</v>
          </cell>
          <cell r="L5687" t="str">
            <v>CONSTRUCCIÓN DE PAVIMENTO RIGIDO VIAS URBANAS DEL CENTRO POBLADO DE MAITO, MUNICIPIO DE TARQUI DEPARTAMENTO DEL HUILA</v>
          </cell>
          <cell r="M5687">
            <v>100</v>
          </cell>
          <cell r="N5687">
            <v>100</v>
          </cell>
          <cell r="O5687" t="str">
            <v>CERRADO</v>
          </cell>
        </row>
        <row r="5688">
          <cell r="K5688">
            <v>2013004410089</v>
          </cell>
          <cell r="L5688" t="str">
            <v>CONSTRUCCIÓN DE PAVIMENTO RIGIDO VIAS URBANAS DEL CENTRO POBLADO EL VERGEL, MUNICIPIO DE TARQUI DEPARTAMENTO DEL HUILA</v>
          </cell>
          <cell r="M5688">
            <v>100</v>
          </cell>
          <cell r="N5688">
            <v>100</v>
          </cell>
          <cell r="O5688" t="str">
            <v>CERRADO</v>
          </cell>
        </row>
        <row r="5689">
          <cell r="K5689">
            <v>2014004410021</v>
          </cell>
          <cell r="L5689" t="str">
            <v>CONSTRUCCIÓN CERRAMIENTO PERIMETRAL DE LOS POLIDEPORTIVOS DE LAS SEDES EDUCATIVAS EL VEGON Y LAS NIEVES, MUNICIPIO DE TARQUI DEPARTAMENTO DEL HUILA</v>
          </cell>
          <cell r="M5689">
            <v>0</v>
          </cell>
          <cell r="N5689">
            <v>94.29</v>
          </cell>
          <cell r="O5689" t="str">
            <v>CONTRATADO EN EJECUCIÓN</v>
          </cell>
        </row>
        <row r="5690">
          <cell r="K5690">
            <v>2015004410025</v>
          </cell>
          <cell r="L5690" t="str">
            <v>CONSTRUCCIÓN DE PAVIMENTACION EN CONCRETO RIGIDO TRAMOS COMPRENDIDOS ENTRE LA CARRERA 9 ENTRE CALLES 1 Y 5 BIS SUR HASTA EL ACCESO AL CDI CASCO URBANO DEL MUNICIPIO TARQUI DEPARTAMENTO DEL HUILA</v>
          </cell>
          <cell r="M5690">
            <v>0</v>
          </cell>
          <cell r="N5690">
            <v>99.99</v>
          </cell>
          <cell r="O5690" t="str">
            <v>CONTRATADO EN EJECUCIÓN</v>
          </cell>
        </row>
        <row r="5691">
          <cell r="K5691">
            <v>2012004410019</v>
          </cell>
          <cell r="L5691" t="str">
            <v>Estudios y Diseños Parque Longitudinal sobre el río Villavieja zona Urbana del Mpio de Tello Huila, Centro Oriente</v>
          </cell>
          <cell r="M5691">
            <v>100</v>
          </cell>
          <cell r="N5691">
            <v>99.98</v>
          </cell>
          <cell r="O5691" t="str">
            <v>CERRADO</v>
          </cell>
        </row>
        <row r="5692">
          <cell r="K5692">
            <v>2013004410021</v>
          </cell>
          <cell r="L5692" t="str">
            <v>Estudio y Diseño para la Construcción del Centro Cultural y Artistico del Municipio de Tello, Centro Oriente</v>
          </cell>
          <cell r="M5692">
            <v>100</v>
          </cell>
          <cell r="N5692">
            <v>99.22</v>
          </cell>
          <cell r="O5692" t="str">
            <v>CERRADO</v>
          </cell>
        </row>
        <row r="5693">
          <cell r="K5693">
            <v>2013004410075</v>
          </cell>
          <cell r="L5693" t="str">
            <v>ADECUACIÓN Y RESTAURACIÓN DEL EDIFICIO MUNICIPAL DEL MUNICIPIO DE TELLO - DEPARTAMENTO DEL HUILA</v>
          </cell>
          <cell r="M5693">
            <v>68.34</v>
          </cell>
          <cell r="N5693">
            <v>65.319999999999993</v>
          </cell>
          <cell r="O5693" t="str">
            <v>CONTRATADO EN EJECUCIÓN</v>
          </cell>
        </row>
        <row r="5694">
          <cell r="K5694">
            <v>2013004410084</v>
          </cell>
          <cell r="L5694" t="str">
            <v>CONSTRUCCIÓN DEL PAVIMENTO EN CONCRETO HIDRAULICO DE LA CARRERA 6 ENTRE CALLE 4 Y EL PUENTE SALIDA A BARAYA DEL MUNICIPIO DE TELLO DEPARTAMENTO DEL HUILA</v>
          </cell>
          <cell r="M5694">
            <v>100</v>
          </cell>
          <cell r="N5694">
            <v>93.51</v>
          </cell>
          <cell r="O5694" t="str">
            <v>CERRADO</v>
          </cell>
        </row>
        <row r="5695">
          <cell r="K5695">
            <v>2015004410084</v>
          </cell>
          <cell r="L5695" t="str">
            <v>CONSTRUCCIÓN DEL PAVIMENTO DE LA CALLE 4 ENTRE CARRERAS 9 Y 6 DEL MUNICIPIO DE TELLO DEPARTAMENTO DEL HUILA.</v>
          </cell>
          <cell r="M5695">
            <v>0</v>
          </cell>
          <cell r="N5695">
            <v>0</v>
          </cell>
          <cell r="O5695" t="str">
            <v>SIN CONTRATAR</v>
          </cell>
        </row>
        <row r="5696">
          <cell r="K5696">
            <v>2013004410017</v>
          </cell>
          <cell r="L5696" t="str">
            <v>CONSTRUCCIÓN DE 20 VIVIENDAS DE INTERÉS SOCIAL EN LA URBANIZACIÓN LA ESPERANZA MUNICIPIO DE TERUEL DEPARTAMENTO DEL HUILA</v>
          </cell>
          <cell r="M5696">
            <v>100</v>
          </cell>
          <cell r="N5696">
            <v>99.98</v>
          </cell>
          <cell r="O5696" t="str">
            <v>CERRADO</v>
          </cell>
        </row>
        <row r="5697">
          <cell r="K5697">
            <v>2013004410103</v>
          </cell>
          <cell r="L5697" t="str">
            <v>CONSTRUCCIÓN VIVIENDA DE INTERÉS SOCIAL EN LA ZONA URBANA DEL MUNICIPIO DE TERUEL DEPARTAMENTO DEL HUILA</v>
          </cell>
          <cell r="M5697">
            <v>100</v>
          </cell>
          <cell r="N5697">
            <v>99.96</v>
          </cell>
          <cell r="O5697" t="str">
            <v>CERRADO</v>
          </cell>
        </row>
        <row r="5698">
          <cell r="K5698">
            <v>2015004410033</v>
          </cell>
          <cell r="L5698" t="str">
            <v>CONSTRUCCIÓN VIVIENDAS DE INTERES SOCIAL EN SITIO PROPIO UBICADO EN LA ZONA URBANA DEL MUNICIPIO DE TERUEL, HUILA DEPARTAMENTO DEL HUILA</v>
          </cell>
          <cell r="M5698">
            <v>100</v>
          </cell>
          <cell r="N5698">
            <v>99.98</v>
          </cell>
          <cell r="O5698" t="str">
            <v>CERRADO</v>
          </cell>
        </row>
        <row r="5699">
          <cell r="K5699">
            <v>2012417970003</v>
          </cell>
          <cell r="L5699" t="str">
            <v>CONSTRUCCIÓN DE REPOSICION DE RED DE ALCANTARILLADO Y PAVIMENTO RÍGIDO EN CONCRETO SIMPLE EN EL MUNICIPIO DE TESALIA, HUILA, CENTRO ORIENTE</v>
          </cell>
          <cell r="M5699">
            <v>100</v>
          </cell>
          <cell r="N5699">
            <v>100</v>
          </cell>
          <cell r="O5699" t="str">
            <v>TERMINADO</v>
          </cell>
        </row>
        <row r="5700">
          <cell r="K5700">
            <v>2014417970001</v>
          </cell>
          <cell r="L5700" t="str">
            <v>MEJORAMIENTO DE VIVIENDA URBANA EN EL MUNICIPIO DE TESALIA HUILA</v>
          </cell>
          <cell r="M5700">
            <v>100</v>
          </cell>
          <cell r="N5700">
            <v>99.91</v>
          </cell>
          <cell r="O5700" t="str">
            <v>CERRADO</v>
          </cell>
        </row>
        <row r="5701">
          <cell r="K5701">
            <v>2014417970003</v>
          </cell>
          <cell r="L5701" t="str">
            <v>CONSTRUCCIÓN DE SETENTA (70) BATERIAS SANITARIAS, CON SUS RESPECTIVOS POZOS SÉPTICOS  EN EL AREA RURAL DEL MUNICIPIO DE TESALIA-HUILA</v>
          </cell>
          <cell r="M5701">
            <v>100</v>
          </cell>
          <cell r="N5701">
            <v>99.52</v>
          </cell>
          <cell r="O5701" t="str">
            <v>TERMINADO</v>
          </cell>
        </row>
        <row r="5702">
          <cell r="K5702">
            <v>2015417970001</v>
          </cell>
          <cell r="L5702" t="str">
            <v>CONSTRUCCIÓN PAVIMENTO RIGIDO EN CONCRETO Y RESTITUCIÓN DE ALCANTARILLADO DE LA CALLE 8 ENTRE CARRERA 5 Y 8 DEL BARRIO VENECIA, ZONA URBANA MUNICIPIO DE TESALIA, HUILA.</v>
          </cell>
          <cell r="M5702">
            <v>100</v>
          </cell>
          <cell r="N5702">
            <v>99.99</v>
          </cell>
          <cell r="O5702" t="str">
            <v>TERMINADO</v>
          </cell>
        </row>
        <row r="5703">
          <cell r="K5703">
            <v>2015417970002</v>
          </cell>
          <cell r="L5703" t="str">
            <v>CONSTRUCCIÓN PAVIMENTO RÍGIDO EN CONCRETO DE LA CL7 ENTRE K4Y5, K4 ENTRE CL6Y7 DEL BARRIO EL JARDIN;CL1B ENTRE K9Y10, K10 ENTRE CL1Y2 , CL1 ENTRE K9Y10 BARRIO VILLA OTILIA Y RESTITUCIÓN DE ALCANTARILLADO CL7 ENTRE K4Y5 TESALIA-HUILA.</v>
          </cell>
          <cell r="M5703">
            <v>100</v>
          </cell>
          <cell r="N5703">
            <v>100</v>
          </cell>
          <cell r="O5703" t="str">
            <v>CERRADO</v>
          </cell>
        </row>
        <row r="5704">
          <cell r="K5704">
            <v>2015417970003</v>
          </cell>
          <cell r="L5704" t="str">
            <v>CONSTRUCCIÓN DE BATERÍAS SANITARIAS, CON SU RESPECTIVO POZO SÉPTICO EN EL ÁREA RURAL DEL MUNICIPIO DE TESALIA, DEPARTAMENTO DEL HUILA.</v>
          </cell>
          <cell r="M5704">
            <v>100</v>
          </cell>
          <cell r="N5704">
            <v>99.97</v>
          </cell>
          <cell r="O5704" t="str">
            <v>TERMINADO</v>
          </cell>
        </row>
        <row r="5705">
          <cell r="K5705">
            <v>2015418070001</v>
          </cell>
          <cell r="L5705" t="str">
            <v>CONSTRUCCIÓN DE CIEN BATERIAS SANITARIAS Y POZOS SÉPTICOS EN LA ZONA RURAL DEL MUNICIPIO DE TIMANA DEPARTAMENTO DEL HUILA</v>
          </cell>
          <cell r="M5705">
            <v>90.83</v>
          </cell>
          <cell r="N5705">
            <v>91.27</v>
          </cell>
          <cell r="O5705" t="str">
            <v>CONTRATADO EN EJECUCIÓN</v>
          </cell>
        </row>
        <row r="5706">
          <cell r="K5706">
            <v>2015418070002</v>
          </cell>
          <cell r="L5706" t="str">
            <v>CONSTRUCCIÓN DE OCHO (8) BATERÍAS SANITARIAS Y POZOS SÉPTICOS PARA LA COMUNIDAD INDIGENA SANTA BARBARA PIJAOS EN EL MUNICIPIO DE TIMANÁ DEPARTAMENTO DEL  HUILA</v>
          </cell>
          <cell r="M5706">
            <v>100</v>
          </cell>
          <cell r="N5706">
            <v>100</v>
          </cell>
          <cell r="O5706" t="str">
            <v>CERRADO</v>
          </cell>
        </row>
        <row r="5707">
          <cell r="K5707">
            <v>2013004410062</v>
          </cell>
          <cell r="L5707" t="str">
            <v>CONSTRUCCIÓN PAVIMENTO RIGIDO DE SEIS (6) TRAMOS DE VIAS URBANA DEL MUNICIPIO DE TIMANÁ DEPARTAMENTO DEL HUILA</v>
          </cell>
          <cell r="M5707">
            <v>99.99</v>
          </cell>
          <cell r="N5707">
            <v>100.43</v>
          </cell>
          <cell r="O5707" t="str">
            <v>TERMINADO</v>
          </cell>
        </row>
        <row r="5708">
          <cell r="K5708">
            <v>2013004410064</v>
          </cell>
          <cell r="L5708" t="str">
            <v>CONSTRUCCIÓN DE 44 VIVIENDAS BIFAMILIARES DE INTERES PRIORITARIO EN LA URBANIZACIÓN CONVIVIR PARA LA REUBICACIÓN DE 88 FAMILIAS DEL MUNICIPIO DE TIMANÁ DEPARTAMENTO DEL HUILA</v>
          </cell>
          <cell r="M5708">
            <v>100</v>
          </cell>
          <cell r="N5708">
            <v>95.69</v>
          </cell>
          <cell r="O5708" t="str">
            <v>TERMINADO</v>
          </cell>
        </row>
        <row r="5709">
          <cell r="K5709">
            <v>2013004410082</v>
          </cell>
          <cell r="L5709" t="str">
            <v>FORMULACIÓN DEL ESQUEMA DE ORDENAMIENTO TERRITORIAL - EOT DEL MUNICIPIO DE TIMANÁ DEPARTAMENTO DEL HUILA</v>
          </cell>
          <cell r="M5709">
            <v>77.94</v>
          </cell>
          <cell r="N5709">
            <v>80</v>
          </cell>
          <cell r="O5709" t="str">
            <v>CONTRATADO EN EJECUCIÓN</v>
          </cell>
        </row>
        <row r="5710">
          <cell r="K5710">
            <v>2013004410099</v>
          </cell>
          <cell r="L5710" t="str">
            <v>DOTACIÓN E INSTALACION DE PLANTA ELECTRICA 75 KVA PARA EL HOSPITAL SAN ANTONIO MUNICIPIO TIMANÁ DEPARTAMENTO DEL HUILA</v>
          </cell>
          <cell r="M5710">
            <v>100</v>
          </cell>
          <cell r="N5710">
            <v>94.34</v>
          </cell>
          <cell r="O5710" t="str">
            <v>CERRADO</v>
          </cell>
        </row>
        <row r="5711">
          <cell r="K5711">
            <v>2015418720001</v>
          </cell>
          <cell r="L5711" t="str">
            <v>REPOSICIÓN Y ADECUACION DE LA INSTALACIONES ELECTRICAS, HIDRAULICAS Y DE ESPACIO PUBLICO DEL PARQUE PRINCIPAL DE LA ZONA URBANA DEL MUNICIPIO DE VILLAVIEJA DEPARTAMENTO DEL HUILA</v>
          </cell>
          <cell r="M5711">
            <v>85.33</v>
          </cell>
          <cell r="N5711">
            <v>1.75</v>
          </cell>
          <cell r="O5711" t="str">
            <v>CONTRATADO EN EJECUCIÓN</v>
          </cell>
        </row>
        <row r="5712">
          <cell r="K5712">
            <v>2013004410016</v>
          </cell>
          <cell r="L5712" t="str">
            <v>MEJORAMIENTO DE VIVIENDA (CONSTRUCCIÓN DE 27 COCINAS Y 29 BATERIAS SANITARIAS) VILLAVIEJA, HUILA, CENTRO ORIENTE</v>
          </cell>
          <cell r="M5712">
            <v>99.98</v>
          </cell>
          <cell r="N5712">
            <v>87.02</v>
          </cell>
          <cell r="O5712" t="str">
            <v>CERRADO</v>
          </cell>
        </row>
        <row r="5713">
          <cell r="K5713">
            <v>2015418720002</v>
          </cell>
          <cell r="L5713" t="str">
            <v>MEJORAMIENTO DE  VIVIENDA PARA 200 FAMILIAS EN EL SECTOR URBANO DEL MUNICIPIO DE VILLAVIEJA HUILA</v>
          </cell>
          <cell r="M5713">
            <v>0</v>
          </cell>
          <cell r="N5713">
            <v>0</v>
          </cell>
          <cell r="O5713" t="str">
            <v>EN PROCESO DE CONTRATACIÓN</v>
          </cell>
        </row>
        <row r="5714">
          <cell r="K5714">
            <v>2015418720003</v>
          </cell>
          <cell r="L5714" t="str">
            <v>MEJORAMIENTO DE 100 VIVIENDAS AREA RURAL DEL MUNICIPIO DE VILLAVIEJA DEPARTAMENTO DEL HUILA</v>
          </cell>
          <cell r="M5714">
            <v>0</v>
          </cell>
          <cell r="N5714">
            <v>0</v>
          </cell>
          <cell r="O5714" t="str">
            <v>EN PROCESO DE CONTRATACIÓN</v>
          </cell>
        </row>
        <row r="5715">
          <cell r="K5715">
            <v>2012418850001</v>
          </cell>
          <cell r="L5715" t="str">
            <v>CONSTRUCCIÓN TERMINACIÓN PRIMERA FASE DEL MEGACOLEGIO ANA ELISA CUENCA LARA YAGUARÁ, HUILA, CENTRO ORIENTE</v>
          </cell>
          <cell r="M5715">
            <v>100</v>
          </cell>
          <cell r="N5715">
            <v>99.75</v>
          </cell>
          <cell r="O5715" t="str">
            <v>PARA CIERRE</v>
          </cell>
        </row>
        <row r="5716">
          <cell r="K5716">
            <v>2013418850001</v>
          </cell>
          <cell r="L5716" t="str">
            <v>MEJORAMIENTO DEL SISTEMA DE ADUCCION DESDE EL SECTOR LLANITO DE PEÑA Y LA PLANTA DE TRATAMIENTO DE AGUA POTABLE DEL  MUNICIPIO DE YAGUARÁ, HUILA, CENTRO ORIENTE</v>
          </cell>
          <cell r="M5716">
            <v>100</v>
          </cell>
          <cell r="N5716">
            <v>96.77</v>
          </cell>
          <cell r="O5716" t="str">
            <v>TERMINADO</v>
          </cell>
        </row>
        <row r="5717">
          <cell r="K5717">
            <v>2013418850003</v>
          </cell>
          <cell r="L5717" t="str">
            <v>CONSTRUCCIÓN RED DE AGUAS LLUVIAS EN LA ZONA URBANA DEL MUNICIPIO YAGUARÁ, HUILA, CENTRO ORIENTE</v>
          </cell>
          <cell r="M5717">
            <v>0</v>
          </cell>
          <cell r="N5717">
            <v>95.16</v>
          </cell>
          <cell r="O5717" t="str">
            <v>CONTRATADO EN EJECUCIÓN</v>
          </cell>
        </row>
        <row r="5718">
          <cell r="K5718">
            <v>2013418850005</v>
          </cell>
          <cell r="L5718" t="str">
            <v>MEJORAMIENTO I ETAPA VIA NEIVA - YAGUARA  SECTOR LA BOA - YAGUARÁ, HUILA, CENTRO ORIENTE</v>
          </cell>
          <cell r="M5718">
            <v>99</v>
          </cell>
          <cell r="N5718">
            <v>98.33</v>
          </cell>
          <cell r="O5718" t="str">
            <v>TERMINADO</v>
          </cell>
        </row>
        <row r="5719">
          <cell r="K5719">
            <v>2013418850006</v>
          </cell>
          <cell r="L5719" t="str">
            <v>CONSTRUCCIÓN RED DE ACUEDUCTO  PARA EL HOTEL “HACIENDA TÍPICA” DEL MUNICIPIO YAGUARÁ, HUILA, CENTRO ORIENTE</v>
          </cell>
          <cell r="M5719">
            <v>100</v>
          </cell>
          <cell r="N5719">
            <v>98.29</v>
          </cell>
          <cell r="O5719" t="str">
            <v>TERMINADO</v>
          </cell>
        </row>
        <row r="5720">
          <cell r="K5720">
            <v>2013418850007</v>
          </cell>
          <cell r="L5720" t="str">
            <v>APOYO A HOGARES COMUNITARIOS, FAMIS Y HOGAR DE BIENESTAR PARA BRINDAR ASISTENCIA INTEGRAL A PRIMERA INFANCIA DEL MUNICIPIO DE YAGUARÁ, HUILA, CENTRO ORIENTE</v>
          </cell>
          <cell r="M5720">
            <v>100</v>
          </cell>
          <cell r="N5720">
            <v>97.38</v>
          </cell>
          <cell r="O5720" t="str">
            <v>TERMINADO</v>
          </cell>
        </row>
        <row r="5721">
          <cell r="K5721">
            <v>2013418850008</v>
          </cell>
          <cell r="L5721" t="str">
            <v>ESTUDIOS Y DISEÑOS PARA LA CONSTRUCCIÓN DE LA VÍA ALTERNA AL CASCO URBANO DEL MUNICIPIO DE YAGUARÁ, HUILA, CENTRO ORIENTE</v>
          </cell>
          <cell r="M5721">
            <v>100</v>
          </cell>
          <cell r="N5721">
            <v>71.849999999999994</v>
          </cell>
          <cell r="O5721" t="str">
            <v>TERMINADO</v>
          </cell>
        </row>
        <row r="5722">
          <cell r="K5722">
            <v>2013418850009</v>
          </cell>
          <cell r="L5722" t="str">
            <v>CONSTRUCCIÓN SEGUNDA FASE DE LA INSTITUCIÓN EDUCATIVA ANA ELISA CUENCA LARA DEL  MUNICIPIO DE YAGUARÁ  DEPARTAMENTO DEL HUILA</v>
          </cell>
          <cell r="M5722">
            <v>0</v>
          </cell>
          <cell r="N5722">
            <v>65.739999999999995</v>
          </cell>
          <cell r="O5722" t="str">
            <v>CONTRATADO EN EJECUCIÓN</v>
          </cell>
        </row>
        <row r="5723">
          <cell r="K5723">
            <v>2014418850001</v>
          </cell>
          <cell r="L5723" t="str">
            <v>CONSTRUCCIÓN DE VIVIENDA DE INTERÉS SOCIAL EN EL LOTE B DE LA CIUDADELA SAN PEDRO DEL MUNICIPIO DE YAGUARÁ, HUILA, CENTRO ORIENTE</v>
          </cell>
          <cell r="M5723">
            <v>0</v>
          </cell>
          <cell r="N5723">
            <v>94.62</v>
          </cell>
          <cell r="O5723" t="str">
            <v>CONTRATADO EN EJECUCIÓN</v>
          </cell>
        </row>
        <row r="5724">
          <cell r="K5724">
            <v>2014418850002</v>
          </cell>
          <cell r="L5724" t="str">
            <v>CONSTRUCCIÓN I ETAPA DE LA VÍA ALTERNA AL CASCO URBANO DEL MUNICIPIO DE YAGUARÁ, HUILA, CENTRO ORIENTE</v>
          </cell>
          <cell r="M5724">
            <v>0</v>
          </cell>
          <cell r="N5724">
            <v>4.33</v>
          </cell>
          <cell r="O5724" t="str">
            <v>CONTRATADO EN EJECUCIÓN</v>
          </cell>
        </row>
        <row r="5725">
          <cell r="K5725">
            <v>2015418850001</v>
          </cell>
          <cell r="L5725" t="str">
            <v>SUMINISTRO DE TRANSPORTE ESCOLAR PARA ESTUDIANTES DE INSTITUCIONES EDUCATIVAS PUBLICAS DEL MUNICIPIO DE YAGUARÁ, HUILA</v>
          </cell>
          <cell r="M5725">
            <v>70</v>
          </cell>
          <cell r="N5725">
            <v>77.41</v>
          </cell>
          <cell r="O5725" t="str">
            <v>CONTRATADO EN EJECUCIÓN</v>
          </cell>
        </row>
        <row r="5726">
          <cell r="K5726">
            <v>2015418850003</v>
          </cell>
          <cell r="L5726" t="str">
            <v>FORTALECIMIENTO DE LA ESTRATEGIA IAMI - INTEGRAL EN EL MUNICIPIO DE YAGUARÁ, HUILA</v>
          </cell>
          <cell r="M5726">
            <v>100</v>
          </cell>
          <cell r="N5726">
            <v>100</v>
          </cell>
          <cell r="O5726" t="str">
            <v>CERRADO</v>
          </cell>
        </row>
        <row r="5727">
          <cell r="K5727">
            <v>2015418850004</v>
          </cell>
          <cell r="L5727" t="str">
            <v>REHABILITACIÓN PAVIMENTO DE CONCRETO ASFALTICO VÍA LA BOA — YAGUARÁ  EN UNA L=2 KM DEL  PR11+000 AL PR13+000, TOMANDO COMO K0+000 EL PUENTE SOBRE LA QUEBRADA LA BOA,  EN YAGUARÁ HUILA</v>
          </cell>
          <cell r="M5727">
            <v>0</v>
          </cell>
          <cell r="N5727">
            <v>22.62</v>
          </cell>
          <cell r="O5727" t="str">
            <v>CONTRATADO EN EJECUCIÓN</v>
          </cell>
        </row>
        <row r="5728">
          <cell r="K5728">
            <v>2015418850005</v>
          </cell>
          <cell r="L5728" t="str">
            <v>REHABILITACIÓN DE LA MALLA VIAL EN LOS PUNTOS MÁS CRÍTICOS DE LA ZONA URBANA DEL MUNICIPIO DE YAGUARÁ, HUILA CENTRO ORIENTE</v>
          </cell>
          <cell r="M5728">
            <v>0</v>
          </cell>
          <cell r="N5728">
            <v>50</v>
          </cell>
          <cell r="O5728" t="str">
            <v>CONTRATADO EN EJECUCIÓN</v>
          </cell>
        </row>
        <row r="5729">
          <cell r="K5729">
            <v>2015418850006</v>
          </cell>
          <cell r="L5729" t="str">
            <v>CONSTRUCCIÓN DE LA RED DE ALCANTARILLADO SANITARIO EN LA CARRERA 1 ENTRE CALLES 4 Y 7, SECTOR MALECÓN DEL MUNICIPIO DE YAGUARÁ, HUILA</v>
          </cell>
          <cell r="M5729">
            <v>0</v>
          </cell>
          <cell r="N5729">
            <v>99.83</v>
          </cell>
          <cell r="O5729" t="str">
            <v>CONTRATADO EN EJECUCIÓN</v>
          </cell>
        </row>
        <row r="5730">
          <cell r="K5730">
            <v>2015418850007</v>
          </cell>
          <cell r="L5730" t="str">
            <v>CONSTRUCCIÓN DE PLACA HUELLA  EN LA VÍA QUE CONDUCE A LA VEREDA UPAR DEL MUNICIPIO DE YAGUARÁ, HUILA</v>
          </cell>
          <cell r="M5730">
            <v>0</v>
          </cell>
          <cell r="N5730">
            <v>99.96</v>
          </cell>
          <cell r="O5730" t="str">
            <v>CONTRATADO EN EJECUCIÓN</v>
          </cell>
        </row>
        <row r="5731">
          <cell r="K5731">
            <v>2015418850008</v>
          </cell>
          <cell r="L5731" t="str">
            <v>CONSTRUCCIÓN MURO DE PROTECCIÓN EN GAVIÓN PARA PREVENCIÓN DE DESASTRES EN EL RIO YAGUARÁ SECTOR BRUSELAS DEL MUNICIPIO DE YAGUARÁ  HUILA</v>
          </cell>
          <cell r="M5731">
            <v>0</v>
          </cell>
          <cell r="N5731">
            <v>62.06</v>
          </cell>
          <cell r="O5731" t="str">
            <v>CONTRATADO EN EJECUCIÓN</v>
          </cell>
        </row>
        <row r="5732">
          <cell r="K5732">
            <v>2015418850009</v>
          </cell>
          <cell r="L5732" t="str">
            <v>REHABILITACIÓN MALLA VIAL DE LA ZONA URBANA DEL MUNICIPIO DE YAGUARÁ, HUILA CENTRO ORIENTE</v>
          </cell>
          <cell r="M5732">
            <v>0</v>
          </cell>
          <cell r="N5732">
            <v>76.64</v>
          </cell>
          <cell r="O5732" t="str">
            <v>CONTRATADO EN EJECUCIÓN</v>
          </cell>
        </row>
        <row r="5733">
          <cell r="K5733">
            <v>2015418850011</v>
          </cell>
          <cell r="L5733" t="str">
            <v>CONSTRUCCIÓN DEL PUENTE Y OBRAS COMPLEMENTARIAS EN LA VÍA QUE CONDUCE A LA VEREDA ARENOSO EN EL K8+000 A LA ALTURA DE LA QUEBRADA YAGUARÁ, HUILA, CENTRO ORIENTE</v>
          </cell>
          <cell r="M5733">
            <v>0</v>
          </cell>
          <cell r="N5733">
            <v>46.52</v>
          </cell>
          <cell r="O5733" t="str">
            <v>CONTRATADO EN EJECUCIÓN</v>
          </cell>
        </row>
        <row r="5734">
          <cell r="K5734">
            <v>2013440350001</v>
          </cell>
          <cell r="L5734" t="str">
            <v>CONSTRUCCIÓN DE CANCHA DE SOFTBOL LA BOMBONERA EN EL BARRIO 7 DE AGOSTO ALBANIA, LA GUAJIRA, CARIBE</v>
          </cell>
          <cell r="M5734">
            <v>100</v>
          </cell>
          <cell r="N5734">
            <v>100.23</v>
          </cell>
          <cell r="O5734" t="str">
            <v>TERMINADO</v>
          </cell>
        </row>
        <row r="5735">
          <cell r="K5735">
            <v>2013440350002</v>
          </cell>
          <cell r="L5735" t="str">
            <v>MEJORAMIENTO DE LA INFRAESTRUCTURA DEL PARQUE EL CARMEN, ZONA URBANA MUNICIPIO DE ALBANIA, LA GUAJIRA, CARIBE</v>
          </cell>
          <cell r="M5735">
            <v>100</v>
          </cell>
          <cell r="N5735">
            <v>99.98</v>
          </cell>
          <cell r="O5735" t="str">
            <v>TERMINADO</v>
          </cell>
        </row>
        <row r="5736">
          <cell r="K5736">
            <v>2013440350003</v>
          </cell>
          <cell r="L5736" t="str">
            <v>CONSTRUCCIÓN CANCHA DE FÚTBOL EN EL BARRIO 26 DE FEBRERO, DEL MUNICIPIO DE ALBANIA DEPARTAMENTO DE LA GUAJIRA, CARIBE</v>
          </cell>
          <cell r="M5736">
            <v>100</v>
          </cell>
          <cell r="N5736">
            <v>100</v>
          </cell>
          <cell r="O5736" t="str">
            <v>TERMINADO</v>
          </cell>
        </row>
        <row r="5737">
          <cell r="K5737">
            <v>2013440350005</v>
          </cell>
          <cell r="L5737" t="str">
            <v>FORTALECIMIENTO DE LA SALUD PUBLICA PARA GARANTIZAR UNA INFANCIA SALUDABLE EN EL MUNICIPIO DE ALBANIA, LA GUAJIRA, CARIBE</v>
          </cell>
          <cell r="M5737">
            <v>100</v>
          </cell>
          <cell r="N5737">
            <v>99.99</v>
          </cell>
          <cell r="O5737" t="str">
            <v>TERMINADO</v>
          </cell>
        </row>
        <row r="5738">
          <cell r="K5738">
            <v>2013440350008</v>
          </cell>
          <cell r="L5738" t="str">
            <v>CONSTRUCCIÓN DEL MICROACUEDUCTO RURAL WARE WARE II SECTOR II CORRESPONDIENTE A LAS COMUNIDADES DE WARRARATCHON WOCTION,PERRUNCHO, KARALAPANA, AIPISPURE Y CHINGOLITO, EN ALBANIA LA GUAJIRA</v>
          </cell>
          <cell r="M5738">
            <v>100</v>
          </cell>
          <cell r="N5738">
            <v>99.93</v>
          </cell>
          <cell r="O5738" t="str">
            <v>TERMINADO</v>
          </cell>
        </row>
        <row r="5739">
          <cell r="K5739">
            <v>2013440350009</v>
          </cell>
          <cell r="L5739" t="str">
            <v>CONSTRUCCIÓN FASE III PARA LA CULMINACION DEL POLIDEPORTIVO ZONA URBANA ALBANIA, DEPARATAMENTO DE LA GUAJIRA, CARIBE</v>
          </cell>
          <cell r="M5739">
            <v>59</v>
          </cell>
          <cell r="N5739">
            <v>70.58</v>
          </cell>
          <cell r="O5739" t="str">
            <v>CONTRATADO EN EJECUCIÓN</v>
          </cell>
        </row>
        <row r="5740">
          <cell r="K5740">
            <v>2013440350010</v>
          </cell>
          <cell r="L5740" t="str">
            <v>AMPLIACIÓN Y REMODELACIÓN DE LA SEDE ADMINISTRATIVA DEL MUNICIPIO DE ALBANIA, LA GUAJIRA, CARIBE</v>
          </cell>
          <cell r="M5740">
            <v>58.86</v>
          </cell>
          <cell r="N5740">
            <v>75.430000000000007</v>
          </cell>
          <cell r="O5740" t="str">
            <v>CONTRATADO EN EJECUCIÓN</v>
          </cell>
        </row>
        <row r="5741">
          <cell r="K5741">
            <v>2014440350001</v>
          </cell>
          <cell r="L5741" t="str">
            <v>CONSTRUCCIÓN Y DOTACIÓN DEL CENTRO EDUCATIVO MARIA AUXILIADORA DE CUESTECITAS ALBANIA, LA GUAJIRA, CARIBE</v>
          </cell>
          <cell r="M5741">
            <v>87.73</v>
          </cell>
          <cell r="N5741">
            <v>36.090000000000003</v>
          </cell>
          <cell r="O5741" t="str">
            <v>CONTRATADO EN EJECUCIÓN</v>
          </cell>
        </row>
        <row r="5742">
          <cell r="K5742">
            <v>2014440350002</v>
          </cell>
          <cell r="L5742" t="str">
            <v>CONSTRUCCIÓN DE REDES ELECTRICAS DE MEDIA Y BAJA TENSION A COMUNIDADES INDIGENAS RURALES CARENTES DEL SERVICIO DE LOS CORREGIMIETOS DE CUESTECITAS, PORCIOSA Y WARE WAREN ALBANIA, LA GUAJIRA, CARIBE</v>
          </cell>
          <cell r="M5742">
            <v>100</v>
          </cell>
          <cell r="N5742">
            <v>95.22</v>
          </cell>
          <cell r="O5742" t="str">
            <v>TERMINADO</v>
          </cell>
        </row>
        <row r="5743">
          <cell r="K5743">
            <v>2015440350003</v>
          </cell>
          <cell r="L5743" t="str">
            <v>CONSTRUCCIÓN DE PARQUE PARA EL APROVECHAMIENTO DEL DEPORTE Y RECREACIÓN EN EL BARRIO DIVINO NIÑO, MUNICIPIO DE ALBANIA, LA GUAJIRA</v>
          </cell>
          <cell r="M5743">
            <v>0</v>
          </cell>
          <cell r="N5743">
            <v>85.48</v>
          </cell>
          <cell r="O5743" t="str">
            <v>CONTRATADO EN EJECUCIÓN</v>
          </cell>
        </row>
        <row r="5744">
          <cell r="K5744">
            <v>2015440350004</v>
          </cell>
          <cell r="L5744" t="str">
            <v>IMPLEMENTACIÓN DEL PLAN DE GESTIÓN INTEGRAL DE RESIDUOS SÓLIDOS DEL MUNICIPIO DE ALBANIA, LA GUAJIRA.</v>
          </cell>
          <cell r="M5744">
            <v>0</v>
          </cell>
          <cell r="N5744">
            <v>0</v>
          </cell>
          <cell r="O5744" t="str">
            <v>CONTRATADO EN EJECUCIÓN</v>
          </cell>
        </row>
        <row r="5745">
          <cell r="K5745">
            <v>2015440350005</v>
          </cell>
          <cell r="L5745" t="str">
            <v>RECOPILACIÓN OPTIMIZAR INFORMACIÓN ESTADÍSTICA DE LA COMUNIDAD AFROCOLOMBIANA Y MINORÍAS ÉTNICAS ALBANIA, LA GUAJIRA, CARIBE</v>
          </cell>
          <cell r="M5745">
            <v>0</v>
          </cell>
          <cell r="N5745">
            <v>0</v>
          </cell>
          <cell r="O5745" t="str">
            <v>CONTRATADO EN EJECUCIÓN</v>
          </cell>
        </row>
        <row r="5746">
          <cell r="K5746">
            <v>2015440350006</v>
          </cell>
          <cell r="L5746" t="str">
            <v>MEJORAMIENTO DE LA CALIDAD DEL SERVICIO DE SALUD EN EL RI 04 DE NOVIEMBRE, MUNICIPIO DE ALBANIA, LA GUAJIRA, CARIBE</v>
          </cell>
          <cell r="M5746">
            <v>0</v>
          </cell>
          <cell r="N5746">
            <v>80.87</v>
          </cell>
          <cell r="O5746" t="str">
            <v>CONTRATADO EN EJECUCIÓN</v>
          </cell>
        </row>
        <row r="5747">
          <cell r="K5747">
            <v>2015440350007</v>
          </cell>
          <cell r="L5747" t="str">
            <v>MEJORAMIENTO EN LA DISPONIBILIDAD DEL AGUA EN LA COMUNIDAD DE SANTAFÉ ALBANIA, LA GUAJIRA, CARIBE</v>
          </cell>
          <cell r="M5747">
            <v>0</v>
          </cell>
          <cell r="N5747">
            <v>72.59</v>
          </cell>
          <cell r="O5747" t="str">
            <v>CONTRATADO EN EJECUCIÓN</v>
          </cell>
        </row>
        <row r="5748">
          <cell r="K5748">
            <v>2015440350008</v>
          </cell>
          <cell r="L5748" t="str">
            <v>MEJORAMIENTO DEL ESTADO NUTRICIONAL DE LOS NIÑOS DE UNO A DIEZ AÑOS DE LAS COMUNIDADES DE WAREWAREN, PARAÍSO, CHIRRATUI Y SAN JOSE, ALBANIA, LA GUAJIRA, CARIBE</v>
          </cell>
          <cell r="M5748">
            <v>0</v>
          </cell>
          <cell r="N5748">
            <v>61.8</v>
          </cell>
          <cell r="O5748" t="str">
            <v>CONTRATADO EN EJECUCIÓN</v>
          </cell>
        </row>
        <row r="5749">
          <cell r="K5749">
            <v>2015440350009</v>
          </cell>
          <cell r="L5749" t="str">
            <v>IDENTIFICACIÓN DE OFERTA LABORAL EN LAS COMUNIDADES DE JULIMAKAL, SAN JOSÉ, AMARE, NUEVA ESPERANZA, ORILLAMANA, CARACOLÍ Y WARE-WAREN, ALBANIA, LA GUAJIRA, CARIBE</v>
          </cell>
          <cell r="M5749">
            <v>0</v>
          </cell>
          <cell r="N5749">
            <v>75.37</v>
          </cell>
          <cell r="O5749" t="str">
            <v>CONTRATADO EN EJECUCIÓN</v>
          </cell>
        </row>
        <row r="5750">
          <cell r="K5750">
            <v>2015440350010</v>
          </cell>
          <cell r="L5750" t="str">
            <v>APOYO AL ACCESO DE BACHILLERES DEL RI 04 DE NOVIEMBRE Y COMUNIDADES ALEDAÑAS A LA EDUCACIÓN SUPERIOR, MUNICIPIO DE ALBANIA, LA GUAJIRA, CARIBE</v>
          </cell>
          <cell r="M5750">
            <v>0</v>
          </cell>
          <cell r="N5750">
            <v>83.43</v>
          </cell>
          <cell r="O5750" t="str">
            <v>CONTRATADO EN EJECUCIÓN</v>
          </cell>
        </row>
        <row r="5751">
          <cell r="K5751">
            <v>2015440350011</v>
          </cell>
          <cell r="L5751" t="str">
            <v>CONSTRUCCIÓN DE PARQUE RECREATIVO EN EL BARRIO VILLA REINA ZONA URBANA DE CUESTECITAS EN EL MUNICIPIO DE ALBANIA, LA GUAJIRA, CARIBE</v>
          </cell>
          <cell r="M5751">
            <v>100</v>
          </cell>
          <cell r="N5751">
            <v>49.96</v>
          </cell>
          <cell r="O5751" t="str">
            <v>TERMINADO</v>
          </cell>
        </row>
        <row r="5752">
          <cell r="K5752">
            <v>2015440350012</v>
          </cell>
          <cell r="L5752" t="str">
            <v>RECUPERACIÓN NUTRICIONAL DE NIÑOS DE 0 A 5 AÑOS, MADRES GESTANTES Y LACTANTES, ZONA RURAL DE WARE-WAREN-PORCIOSA, CUESTECITAS MUNICIPIO DE ALBANIA, LA GUAJIRA, CARIBE</v>
          </cell>
          <cell r="M5752">
            <v>100</v>
          </cell>
          <cell r="N5752">
            <v>100</v>
          </cell>
          <cell r="O5752" t="str">
            <v>TERMINADO</v>
          </cell>
        </row>
        <row r="5753">
          <cell r="K5753">
            <v>2015440350013</v>
          </cell>
          <cell r="L5753" t="str">
            <v>CONSTRUCCIÓN DE REDES DE ALCANTARILLADO SANITARIO FALTANTE Y PLANTA DE TRATAMIENTO DE AGUAS RESIDUALES (PTAR) DEL SECTOR POBLADO DEL CORREGIMIENTO DE LOS REMEDIOS, MUNICIPIO DE ALBANIA, DEPARTAMENTO DE LA GUAJIRA</v>
          </cell>
          <cell r="M5753">
            <v>85.96</v>
          </cell>
          <cell r="N5753">
            <v>77.400000000000006</v>
          </cell>
          <cell r="O5753" t="str">
            <v>CONTRATADO EN EJECUCIÓN</v>
          </cell>
        </row>
        <row r="5754">
          <cell r="K5754">
            <v>2015440350018</v>
          </cell>
          <cell r="L5754" t="str">
            <v>MEJORAMIENTO EN EL ABASTECIMIENTO DE AGUA POTABLE PARA LA CABECERA MUNICIPAL ALBANIA, LA GUAJIRA, CARIBE</v>
          </cell>
          <cell r="M5754">
            <v>0</v>
          </cell>
          <cell r="N5754">
            <v>0</v>
          </cell>
          <cell r="O5754" t="str">
            <v>SIN CONTRATAR</v>
          </cell>
        </row>
        <row r="5755">
          <cell r="K5755">
            <v>2015440350019</v>
          </cell>
          <cell r="L5755" t="str">
            <v>AMPLIACIÓN Y OPTIMIZACIÓN DE LAS REDES DE ALCANTARILLADO EN EL SECTOR URBANO DE CUESTECITAS ALBANIA, LA GUAJIRA, CARIBE</v>
          </cell>
          <cell r="M5755">
            <v>0</v>
          </cell>
          <cell r="N5755">
            <v>0</v>
          </cell>
          <cell r="O5755" t="str">
            <v>SIN CONTRATAR</v>
          </cell>
        </row>
        <row r="5756">
          <cell r="K5756">
            <v>2015440350021</v>
          </cell>
          <cell r="L5756" t="str">
            <v>REHABILITACIÓN DE LAS PLANTAS DE TRATAMIENTO DE AGUAS RESIDUALES DEL MUNICIPIO DE ALBANIA Y DEL BARRIO CIUDAD ALBANIA EN EL MUNICIPIO DE ALBANIA, LA GUAJIRA, CARIBE</v>
          </cell>
          <cell r="M5756">
            <v>0</v>
          </cell>
          <cell r="N5756">
            <v>0</v>
          </cell>
          <cell r="O5756" t="str">
            <v>SIN CONTRATAR</v>
          </cell>
        </row>
        <row r="5757">
          <cell r="K5757">
            <v>2015440350025</v>
          </cell>
          <cell r="L5757" t="str">
            <v>ADECUACIÓN Y REUBICACION DEL SISTEMA DE TRATAMIENTO DE AGUAS RESIDUALES DOMESTICAS DEL SECTOR URBANO DE CUESTECITAS MUNICIPIO DE ALBANIA, LA GUAJIRA</v>
          </cell>
          <cell r="M5757">
            <v>0</v>
          </cell>
          <cell r="N5757">
            <v>0</v>
          </cell>
          <cell r="O5757" t="str">
            <v>SIN CONTRATAR</v>
          </cell>
        </row>
        <row r="5758">
          <cell r="K5758">
            <v>2012440780001</v>
          </cell>
          <cell r="L5758" t="str">
            <v>IMPLEMENTACIÓN DE PROGRAMA DE ACCIONES PARA EL DESARROLLO DE LAS POLÍTICAS JUVENILES EN EL MUNICIPIO DE BARRANCAS, LA GUAJIRA, CARIBE</v>
          </cell>
          <cell r="M5758">
            <v>100</v>
          </cell>
          <cell r="N5758">
            <v>49.57</v>
          </cell>
          <cell r="O5758" t="str">
            <v>TERMINADO</v>
          </cell>
        </row>
        <row r="5759">
          <cell r="K5759">
            <v>2012440780002</v>
          </cell>
          <cell r="L5759" t="str">
            <v>ESTUDIOS DE UN PLAN URBANISTICO Y SEÑALIZACIÓN VÍAL PARA EL MUNICIPIO DE BARRANCAS, LA GUAJIRA, CARIBE</v>
          </cell>
          <cell r="M5759">
            <v>100</v>
          </cell>
          <cell r="N5759">
            <v>61.63</v>
          </cell>
          <cell r="O5759" t="str">
            <v>TERMINADO</v>
          </cell>
        </row>
        <row r="5760">
          <cell r="K5760">
            <v>2012440780003</v>
          </cell>
          <cell r="L5760" t="str">
            <v>IMPLEMENTACIÓN DE ACCIONES PARA LA PROTECCIÓN, PRESERVACIÓN, CONSERVACIÓN Y PREVENCIÓN DEL DETERIORO DE LA CUENCA DEL RIO RANCHERÍA EN BARRANCAS, LA GUAJIRA, CARIBE</v>
          </cell>
          <cell r="M5760">
            <v>100</v>
          </cell>
          <cell r="N5760">
            <v>99.97</v>
          </cell>
          <cell r="O5760" t="str">
            <v>PARA CIERRE</v>
          </cell>
        </row>
        <row r="5761">
          <cell r="K5761">
            <v>2012440780004</v>
          </cell>
          <cell r="L5761" t="str">
            <v>CONSTRUCCIÓN DE UNIDADES SANITARIAS EN LAS ZONAS PERIFERICAS DE LAS CABECERAS CORREGIMENTALES Y URBANAS DEL MUNICIPIO DE BARRANCAS, LA GUAJIRA, CARIBE</v>
          </cell>
          <cell r="M5761">
            <v>100</v>
          </cell>
          <cell r="N5761">
            <v>100</v>
          </cell>
          <cell r="O5761" t="str">
            <v>TERMINADO</v>
          </cell>
        </row>
        <row r="5762">
          <cell r="K5762">
            <v>2012440780005</v>
          </cell>
          <cell r="L5762" t="str">
            <v>IMPLEMENTACIÓN DE SISTEMAS DE INFORMACIÓN SOFTWARE EDUCATIVO EN LAS INSTITUCIONES EDUCATIVAS BARRANCAS, LA GUAJIRA, CARIBE</v>
          </cell>
          <cell r="M5762">
            <v>100</v>
          </cell>
          <cell r="N5762">
            <v>100</v>
          </cell>
          <cell r="O5762" t="str">
            <v>CERRADO</v>
          </cell>
        </row>
        <row r="5763">
          <cell r="K5763">
            <v>2012440780006</v>
          </cell>
          <cell r="L5763" t="str">
            <v>ESTUDIO PARA LA CONSTRUCCIÓN DE LA UNIDAD MATERNO INFANTIL DEL HOSPITAL NUESTRA SEÑORA DEL PILAR DEL MUNICIPIO DE BARRANCAS, LA GUAJIRA, CARIBE</v>
          </cell>
          <cell r="M5763">
            <v>100</v>
          </cell>
          <cell r="N5763">
            <v>99.52</v>
          </cell>
          <cell r="O5763" t="str">
            <v>TERMINADO</v>
          </cell>
        </row>
        <row r="5764">
          <cell r="K5764">
            <v>2012440780007</v>
          </cell>
          <cell r="L5764" t="str">
            <v>APOYO ACCIONES PARA EL MEJORAMIENTO DE LA GESTIÓN PEDAGOGICA EN EL MUNICIPIO BARRANCAS, LA GUAJIRA, CARIBE</v>
          </cell>
          <cell r="M5764">
            <v>100</v>
          </cell>
          <cell r="N5764">
            <v>100</v>
          </cell>
          <cell r="O5764" t="str">
            <v>CERRADO</v>
          </cell>
        </row>
        <row r="5765">
          <cell r="K5765">
            <v>2012440780008</v>
          </cell>
          <cell r="L5765" t="str">
            <v>CONSTRUCCIÓN INTERVENCIÒN MALLA VIAL BARRANCAS, LA GUAJIRA, CARIBE</v>
          </cell>
          <cell r="M5765">
            <v>100</v>
          </cell>
          <cell r="N5765">
            <v>99.98</v>
          </cell>
          <cell r="O5765" t="str">
            <v>PARA CIERRE</v>
          </cell>
        </row>
        <row r="5766">
          <cell r="K5766">
            <v>2012440780010</v>
          </cell>
          <cell r="L5766" t="str">
            <v>IMPLEMENTACIÓN DE PROGRAMAS ENCAMINADOS A MEJORAR LA SALUD PUBLICA EN EL MUNICIPIO DE BARRANCAS, LA GUAJIRA, CARIBE</v>
          </cell>
          <cell r="M5766">
            <v>100</v>
          </cell>
          <cell r="N5766">
            <v>99.99</v>
          </cell>
          <cell r="O5766" t="str">
            <v>TERMINADO</v>
          </cell>
        </row>
        <row r="5767">
          <cell r="K5767">
            <v>2012440780011</v>
          </cell>
          <cell r="L5767" t="str">
            <v>APOYO PARA EL MEJORAMIENTO DE LA PRESTACIÓN DEL SERVICIO PÚBLICO EN LA  ALCALDÍA DE BARRANCAS, LA GUAJIRA, CARIBE</v>
          </cell>
          <cell r="M5767">
            <v>100</v>
          </cell>
          <cell r="N5767">
            <v>99.74</v>
          </cell>
          <cell r="O5767" t="str">
            <v>PARA CIERRE</v>
          </cell>
        </row>
        <row r="5768">
          <cell r="K5768">
            <v>2013440780001</v>
          </cell>
          <cell r="L5768" t="str">
            <v>ADECUACIÓN , AMPLIACIÓN Y DOTACIÓN DEL CENTRO DE ATENCIÓN INTEGRAL A LA PRIMERA INFANCIA DEL BARRIO PRINGAMOZAL EN BARRANCAS, LA GUAJIRA, CARIBE</v>
          </cell>
          <cell r="M5768">
            <v>100</v>
          </cell>
          <cell r="N5768">
            <v>99.6</v>
          </cell>
          <cell r="O5768" t="str">
            <v>TERMINADO</v>
          </cell>
        </row>
        <row r="5769">
          <cell r="K5769">
            <v>2013440780003</v>
          </cell>
          <cell r="L5769" t="str">
            <v>FORMULACIÓN DEL PLAN BÁSICO DE ORDENAMIENTO TERRITORIAL DEL MUNICIPIO DE BARRANCAS, LA GUAJIRA, CARIBE</v>
          </cell>
          <cell r="M5769">
            <v>49.93</v>
          </cell>
          <cell r="N5769">
            <v>50.45</v>
          </cell>
          <cell r="O5769" t="str">
            <v>CONTRATADO EN EJECUCIÓN</v>
          </cell>
        </row>
        <row r="5770">
          <cell r="K5770">
            <v>2013440780004</v>
          </cell>
          <cell r="L5770" t="str">
            <v>IMPLEMENTACIÓN DE SOFTWARE ADMINISTRATIVO Y FINANCIERO EN LA SECRETARIA DE HACIENDA DE LA ALCALDIA MUNICIPAL DE BARRANCAS, LA GUAJIRA, CARIBE</v>
          </cell>
          <cell r="M5770">
            <v>100</v>
          </cell>
          <cell r="N5770">
            <v>98.23</v>
          </cell>
          <cell r="O5770" t="str">
            <v>TERMINADO</v>
          </cell>
        </row>
        <row r="5771">
          <cell r="K5771">
            <v>2013440780005</v>
          </cell>
          <cell r="L5771" t="str">
            <v>CONSTRUCCIÓN DE OBRAS ADICIONALES EN LA VÍA QUE CONDUCE DESDE LA CARRETERA NACIONAL HASTA EL CORREGIMIENTO DE SAN PEDRO BARRANCAS, LA GUAJIRA, CARIBE</v>
          </cell>
          <cell r="M5771">
            <v>100</v>
          </cell>
          <cell r="N5771">
            <v>100</v>
          </cell>
          <cell r="O5771" t="str">
            <v>PARA CIERRE</v>
          </cell>
        </row>
        <row r="5772">
          <cell r="K5772">
            <v>2014440780001</v>
          </cell>
          <cell r="L5772" t="str">
            <v>CONSTRUCCIÓN DE PAVIMENTO RÍGIDO EN LA ZONA RURAL DEL MUNICIPIO DE BARRANCAS, LA GUAJIRA, CARIBE</v>
          </cell>
          <cell r="M5772">
            <v>100</v>
          </cell>
          <cell r="N5772">
            <v>99.99</v>
          </cell>
          <cell r="O5772" t="str">
            <v>TERMINADO</v>
          </cell>
        </row>
        <row r="5773">
          <cell r="K5773">
            <v>2014440780002</v>
          </cell>
          <cell r="L5773" t="str">
            <v>CONSTRUCCIÓN DE UNIDADES SANITARIAS EN LOS CORREGIMIENTOS DE GUAYACANAL, POZO HONDO, SAN PEDRO Y CARRETALITO EN EL MUNICIPIO DE BARRANCAS, LA GUAJIRA, CARIBE</v>
          </cell>
          <cell r="M5773">
            <v>100</v>
          </cell>
          <cell r="N5773">
            <v>64.83</v>
          </cell>
          <cell r="O5773" t="str">
            <v>TERMINADO</v>
          </cell>
        </row>
        <row r="5774">
          <cell r="K5774">
            <v>2014440780003</v>
          </cell>
          <cell r="L5774" t="str">
            <v>DOTACIÓN DE BIENES MUEBLES A LAS INSTITUCIONES EDUCATIVAS SEDES CARRETALITO, GUAYACANAL Y POZO HONDO BARRANCAS, LA GUAJIRA, CARIBE</v>
          </cell>
          <cell r="M5774">
            <v>100</v>
          </cell>
          <cell r="N5774">
            <v>99.61</v>
          </cell>
          <cell r="O5774" t="str">
            <v>PARA CIERRE</v>
          </cell>
        </row>
        <row r="5775">
          <cell r="K5775">
            <v>2014440780004</v>
          </cell>
          <cell r="L5775" t="str">
            <v>IMPLEMENTACIÓN DE ACCIONES PARA MEJORAR LA CONVIVENCIA ESCOLAR EN LAS INSTITUCIONES OFICIALES DEL MUNICIPIO DE BARRANCAS, LA GUAJIRA, CARIBE</v>
          </cell>
          <cell r="M5775">
            <v>100</v>
          </cell>
          <cell r="N5775">
            <v>99.17</v>
          </cell>
          <cell r="O5775" t="str">
            <v>TERMINADO</v>
          </cell>
        </row>
        <row r="5776">
          <cell r="K5776">
            <v>2014440780005</v>
          </cell>
          <cell r="L5776" t="str">
            <v>DISEÑO Y EJECUCIÓN DE  ACCIONES DE FOMENTO, DESARROLLO Y PRÁCTICA DE ACTIVIDADES  JUVENILES EN EL MUNICIPIO DE BARRANCAS, LA GUAJIRA, CARIBE</v>
          </cell>
          <cell r="M5776">
            <v>100</v>
          </cell>
          <cell r="N5776">
            <v>98</v>
          </cell>
          <cell r="O5776" t="str">
            <v>PARA CIERRE</v>
          </cell>
        </row>
        <row r="5777">
          <cell r="K5777">
            <v>2014440780006</v>
          </cell>
          <cell r="L5777" t="str">
            <v>CONSTRUCCIÓN DE UNA PLAZA Y DOTACIÓN DE UN PARQUE BIOSALUDABLE EN EL CORREGIMIENTO DE SAN PEDRO EN EL MUNICIPIO DE BARRANCAS, LA GUAJIRA, CARIBE</v>
          </cell>
          <cell r="M5777">
            <v>100</v>
          </cell>
          <cell r="N5777">
            <v>99.8</v>
          </cell>
          <cell r="O5777" t="str">
            <v>TERMINADO</v>
          </cell>
        </row>
        <row r="5778">
          <cell r="K5778">
            <v>2014440780009</v>
          </cell>
          <cell r="L5778" t="str">
            <v>DISEÑO DE ACCIONES DE PROMOCIÓN Y PREVENCION DE LA SALUD MENTAL Y DERECHOS SEXUALES Y REPRODUCTIVOS EN EL ENTORNO ESCOLAR DE BARRANCAS, LA GUAJIRA, CARIBE</v>
          </cell>
          <cell r="M5778">
            <v>100</v>
          </cell>
          <cell r="N5778">
            <v>100</v>
          </cell>
          <cell r="O5778" t="str">
            <v>CERRADO</v>
          </cell>
        </row>
        <row r="5779">
          <cell r="K5779">
            <v>2014440780010</v>
          </cell>
          <cell r="L5779" t="str">
            <v>DOTACIÓN DE LIBROS DE CONSULTA EN LA EDUCACION BASICA SECUNDARIA Y MEDIA PARA LAS INSTITUCIONES EDUCATIVAS DE CARACTER OFICIAL DE BARRANCAS, LA GUAJIRA, CARIBE</v>
          </cell>
          <cell r="M5779">
            <v>100</v>
          </cell>
          <cell r="N5779">
            <v>99.98</v>
          </cell>
          <cell r="O5779" t="str">
            <v>CERRADO</v>
          </cell>
        </row>
        <row r="5780">
          <cell r="K5780">
            <v>2014440780011</v>
          </cell>
          <cell r="L5780" t="str">
            <v>CONSTRUCCIÓN DE VÍAS URBANAS, EN PAVIMENTO RÍGIDO, EN LA CABECERA MUNICIPAL  Y EN LOS CORREGIMIENTOS DE PAPAYAL Y OREGANAL, BARRANCAS, LA GUAJIRA, CARIBE</v>
          </cell>
          <cell r="M5780">
            <v>100</v>
          </cell>
          <cell r="N5780">
            <v>99.98</v>
          </cell>
          <cell r="O5780" t="str">
            <v>TERMINADO</v>
          </cell>
        </row>
        <row r="5781">
          <cell r="K5781">
            <v>2014440780012</v>
          </cell>
          <cell r="L5781" t="str">
            <v>CONSTRUCCIÓN REDES SECUNDARIAS DE ALCANTARILLADO DE LAS CALLES 23 A LA 28 ENTRE CARRERA 1 Y LA VÍA NACIONAL SALIDA PAPAYAL, CABECERA MUNICIPAL DE BARRANCAS, LA GUAJIRA, CARIBE</v>
          </cell>
          <cell r="M5781">
            <v>100</v>
          </cell>
          <cell r="N5781">
            <v>99.38</v>
          </cell>
          <cell r="O5781" t="str">
            <v>TERMINADO</v>
          </cell>
        </row>
        <row r="5782">
          <cell r="K5782">
            <v>2014440780013</v>
          </cell>
          <cell r="L5782" t="str">
            <v>ADECUACIÓN Y REPARACIÓN DE LA CARPETA DE RODADURA, EN PAVIMENTO RÍGIDO, DE LA ZONA URBANA DEL MUNICIPIO DE BARRANCAS, LA GUAJIRA, CARIBE</v>
          </cell>
          <cell r="M5782">
            <v>100</v>
          </cell>
          <cell r="N5782">
            <v>99.4</v>
          </cell>
          <cell r="O5782" t="str">
            <v>TERMINADO</v>
          </cell>
        </row>
        <row r="5783">
          <cell r="K5783">
            <v>2014440780014</v>
          </cell>
          <cell r="L5783" t="str">
            <v>APOYO DE ACCIONES DE DESARROLLO CULTURAL Y RESCATE DE VALORES Y TRADICIONES EN EL MUNICIPIO DE BARRANCAS, LA GUAJIRA, CARIBE</v>
          </cell>
          <cell r="M5783">
            <v>100</v>
          </cell>
          <cell r="N5783">
            <v>99.95</v>
          </cell>
          <cell r="O5783" t="str">
            <v>CERRADO</v>
          </cell>
        </row>
        <row r="5784">
          <cell r="K5784">
            <v>2014440780017</v>
          </cell>
          <cell r="L5784" t="str">
            <v>CONSTRUCCIÓN DE ESTUFAS EFICIENTES AHORRADORAS DE LEÑA EN LOS RESGUARDOS INDÍGENAS DE CERRODEO Y ZAHINO EN EL MUNICIPIO DE BARRANCAS, LA GUAJIRA, CARIBE</v>
          </cell>
          <cell r="M5784">
            <v>100</v>
          </cell>
          <cell r="N5784">
            <v>99.97</v>
          </cell>
          <cell r="O5784" t="str">
            <v>CERRADO</v>
          </cell>
        </row>
        <row r="5785">
          <cell r="K5785">
            <v>2014440780018</v>
          </cell>
          <cell r="L5785" t="str">
            <v>IMPLEMENTACIÓN DE ACCIONES DE ORIENTACIÓN VOCACIONAL Y PROMOCIÓN DE HÁBITOS, TÉCNICAS Y MÉTODOS DE ESTUDIOS EN EL ENTORNO ESCOLAR DEL MUNICIPIO DE BARRANCAS, LA GUAJIRA, CARIBE</v>
          </cell>
          <cell r="M5785">
            <v>100</v>
          </cell>
          <cell r="N5785">
            <v>100</v>
          </cell>
          <cell r="O5785" t="str">
            <v>CERRADO</v>
          </cell>
        </row>
        <row r="5786">
          <cell r="K5786">
            <v>2014440780019</v>
          </cell>
          <cell r="L5786" t="str">
            <v>FORTALECIMIENTO INSTITUCIONAL Y DE GESTIÓN DE LA COMUNIDAD EN PARTICIPACIÓN ORGANIZACIÓN PLANEACIÓN DE SU DESARROLLO Y CONTROL SOCIAL BARRANCAS, LA GUAJIRA, CARIBE</v>
          </cell>
          <cell r="M5786">
            <v>100</v>
          </cell>
          <cell r="N5786">
            <v>91.33</v>
          </cell>
          <cell r="O5786" t="str">
            <v>PARA CIERRE</v>
          </cell>
        </row>
        <row r="5787">
          <cell r="K5787">
            <v>2014440780020</v>
          </cell>
          <cell r="L5787" t="str">
            <v>IMPLEMENTACIÓN DE UNA LÍNEA TÉCNICA Y OPERATIVA PARA FACILITAR PROCESOS DE ESTABILIZACIÓN SOCIOECONÓMICA EN POBLACIONES VULNERABLES DEL MUNICIPIO DE BARRANCAS, LA GUAJIRA, CARIBE</v>
          </cell>
          <cell r="M5787">
            <v>100</v>
          </cell>
          <cell r="N5787">
            <v>96.86</v>
          </cell>
          <cell r="O5787" t="str">
            <v>TERMINADO</v>
          </cell>
        </row>
        <row r="5788">
          <cell r="K5788">
            <v>2015440780001</v>
          </cell>
          <cell r="L5788" t="str">
            <v>IMPLEMENTACIÓN DE ACCIONES DE CONTINGENCIA Y MITIGACIÓN DE LOS DETRIMENTOS AMBIENTALES ORIGINADOS POR LA PRESENCIA DE RESIDUOS SÓLIDOS EN ESPACIOS PÚBLICOS, CALLES, CANALES DE AGUA LLUVIA Y CUNETAS, EN BARRANCAS, LA GUAJIRA.</v>
          </cell>
          <cell r="M5788">
            <v>100</v>
          </cell>
          <cell r="N5788">
            <v>98.17</v>
          </cell>
          <cell r="O5788" t="str">
            <v>TERMINADO</v>
          </cell>
        </row>
        <row r="5789">
          <cell r="K5789">
            <v>2015440780002</v>
          </cell>
          <cell r="L5789" t="str">
            <v>CONSTRUCCIÓN DE OBRAS COMPLEMENTARIAS EN LA INSTITUCIÓN EDUCATIVA REMEDIOS SOLANO DEL MUNICIPIO DE BARRANCAS, LA GUAJIRA, CARIBE</v>
          </cell>
          <cell r="M5789">
            <v>18.91</v>
          </cell>
          <cell r="N5789">
            <v>5.66</v>
          </cell>
          <cell r="O5789" t="str">
            <v>CONTRATADO EN EJECUCIÓN</v>
          </cell>
        </row>
        <row r="5790">
          <cell r="K5790">
            <v>2015440780004</v>
          </cell>
          <cell r="L5790" t="str">
            <v>CONSTRUCCIÓN Y ADECUACIÓN DE RESERVORIOS EN EL ASENTAMIENTO RURAL DISPERSO DE TAMAQUITO 1 JURISDICCIÓN DEL MUNICIPIO DE BARRANCAS, LA GUAJIRA, CARIBE</v>
          </cell>
          <cell r="M5790">
            <v>58.2</v>
          </cell>
          <cell r="N5790">
            <v>99.94</v>
          </cell>
          <cell r="O5790" t="str">
            <v>CONTRATADO EN EJECUCIÓN</v>
          </cell>
        </row>
        <row r="5791">
          <cell r="K5791">
            <v>2015440780005</v>
          </cell>
          <cell r="L5791" t="str">
            <v>CONSTRUCCIÓN Y MEJORAMIENTO DE PARQUES LÚDICO-RECREATIVOS Y BIOSALUDABLES EN LOS BARRIOS AGUA LUNA, EL PILAR, PRINGAMOZAL Y PARQUE ROMERO GÁMEZ Y REDONDO EN EL MUNICIPIO DE BARRANCAS, LA GUAJIRA, CARIBE</v>
          </cell>
          <cell r="M5791">
            <v>0</v>
          </cell>
          <cell r="N5791">
            <v>84.43</v>
          </cell>
          <cell r="O5791" t="str">
            <v>CONTRATADO EN EJECUCIÓN</v>
          </cell>
        </row>
        <row r="5792">
          <cell r="K5792">
            <v>2015440780006</v>
          </cell>
          <cell r="L5792" t="str">
            <v>CONSTRUCCIÓN Y ADECUACIÓN DE LAS SEDES EDUCATIVAS DE LOS CORREGIMIENTOS DE OREGANAL Y POZO HONDO EN EL MUNICIPIO DE BARRANCAS, LA GUAJIRA, CARIBE</v>
          </cell>
          <cell r="M5792">
            <v>0</v>
          </cell>
          <cell r="N5792">
            <v>0</v>
          </cell>
          <cell r="O5792" t="str">
            <v>SIN CONTRATAR</v>
          </cell>
        </row>
        <row r="5793">
          <cell r="K5793">
            <v>2015440780007</v>
          </cell>
          <cell r="L5793" t="str">
            <v>IMPLEMENTACIÓN DE ACCIONES DE PROMOCIÓN DE LOS DERECHOS, LA PARTICIPACIÓN CIUDADANA Y LA CULTURA DE LA LEGALIDAD EN ENTORNO ESCOLAR DEL MUNICIPIO DE BARRANCAS, LA GUAJIRA, CARIBE</v>
          </cell>
          <cell r="M5793">
            <v>100</v>
          </cell>
          <cell r="N5793">
            <v>100</v>
          </cell>
          <cell r="O5793" t="str">
            <v>TERMINADO</v>
          </cell>
        </row>
        <row r="5794">
          <cell r="K5794">
            <v>2015440780008</v>
          </cell>
          <cell r="L5794" t="str">
            <v>ADECUACIÓN Y AMPLIACIÓN DE RESERVORIOS EN ZONAS ALEDAÑAS RURALES, SUSCEPTIBLES A LA DESCERTIFICACIÓN GENERADAS POR EL IMPACTO NEGATIVO DE LA SEQUÍA EN EL MUNICIPIO DE BARRANCAS, LA GUAJIRA, CARIBE</v>
          </cell>
          <cell r="M5794">
            <v>100</v>
          </cell>
          <cell r="N5794">
            <v>93.44</v>
          </cell>
          <cell r="O5794" t="str">
            <v>TERMINADO</v>
          </cell>
        </row>
        <row r="5795">
          <cell r="K5795">
            <v>2015440780009</v>
          </cell>
          <cell r="L5795" t="str">
            <v>IMPLEMENTACIÓN DE PROGRAMA ESPECIALIZADO EN PREVENCIÓN Y ATENCIÓN OPORTUNA EN NIÑOS CON DIFICULTADES DE APRENDIZAJE Y CONDUCTUALES EN EL MUNICIPIO DE BARRANCAS, LA GUAJIRA</v>
          </cell>
          <cell r="M5795">
            <v>98.95</v>
          </cell>
          <cell r="N5795">
            <v>80.58</v>
          </cell>
          <cell r="O5795" t="str">
            <v>CONTRATADO EN EJECUCIÓN</v>
          </cell>
        </row>
        <row r="5796">
          <cell r="K5796">
            <v>2015440780010</v>
          </cell>
          <cell r="L5796" t="str">
            <v>IMPLEMENTACIÓN DE ACCIONES PARA EL FORTALECIMIENTO DEL DESARROLLO PSICOSOCIAL EN EL MUNICIPIO DE BARRANCAS, LA GUAJIRA, CARIBE</v>
          </cell>
          <cell r="M5796">
            <v>100</v>
          </cell>
          <cell r="N5796">
            <v>95.36</v>
          </cell>
          <cell r="O5796" t="str">
            <v>TERMINADO</v>
          </cell>
        </row>
        <row r="5797">
          <cell r="K5797">
            <v>2015440780012</v>
          </cell>
          <cell r="L5797" t="str">
            <v>SUMINISTRO DE ALIMENTACIÓN PARA LOS RESTAURANTES ESCOLARES DE LOS NIÑOS, NIÑAS Y ADOLESCENTES MATRICULADOS EN EL AÑO 2016 EN LAS IE BARRANCAS, LA GUAJIRA CARIBE</v>
          </cell>
          <cell r="M5797">
            <v>42.38</v>
          </cell>
          <cell r="N5797">
            <v>76.849999999999994</v>
          </cell>
          <cell r="O5797" t="str">
            <v>CONTRATADO EN EJECUCIÓN</v>
          </cell>
        </row>
        <row r="5798">
          <cell r="K5798">
            <v>2016440780001</v>
          </cell>
          <cell r="L5798" t="str">
            <v>AMPLIACIÓN DE REDES ELÉCTRICAS DE MEDIA Y BAJA TENSIÓN EN BARRIOS SUBNORMALES DEL MUNICIPIO DE BARRANCAS, DEPARTAMENTO DE LA GUAJIRA</v>
          </cell>
          <cell r="M5798">
            <v>0</v>
          </cell>
          <cell r="N5798">
            <v>0</v>
          </cell>
          <cell r="O5798" t="str">
            <v>SIN MIGRAR</v>
          </cell>
        </row>
        <row r="5799">
          <cell r="K5799">
            <v>2016440780002</v>
          </cell>
          <cell r="L5799" t="str">
            <v>CONSTRUCCIÓN DE PAVIMENTO EN CONCRETO RIGIDO EN VIAS URBANAS EN EL MUNICIPIO DE BARRANCAS, LA GUAJIRA</v>
          </cell>
          <cell r="M5799">
            <v>0</v>
          </cell>
          <cell r="N5799">
            <v>0</v>
          </cell>
          <cell r="O5799" t="str">
            <v>SIN MIGRAR</v>
          </cell>
        </row>
        <row r="5800">
          <cell r="K5800">
            <v>2016440780003</v>
          </cell>
          <cell r="L5800" t="str">
            <v>ADECUACIÓN Y REMODELACIÓN DEL PARQUE LA IDENTIDAD EN EL MUNICIPIO DE BARRANCAS, DEPARTAMENTO DE LA GUAJIRA</v>
          </cell>
          <cell r="M5800">
            <v>0</v>
          </cell>
          <cell r="N5800">
            <v>0</v>
          </cell>
          <cell r="O5800" t="str">
            <v>SIN MIGRAR</v>
          </cell>
        </row>
        <row r="5801">
          <cell r="K5801">
            <v>2016440780004</v>
          </cell>
          <cell r="L5801" t="str">
            <v>ACTUALIZACIÓN DEL PLAN DE GESTION INTEGRAL DE RESIDUOS SÓLIDOS (PGIRS), DEL MUNICIPIO DE BARRANCAS, DEPARTAMENTO DE LA GUAJIRA</v>
          </cell>
          <cell r="M5801">
            <v>0</v>
          </cell>
          <cell r="N5801">
            <v>0</v>
          </cell>
          <cell r="O5801" t="str">
            <v>SIN MIGRAR</v>
          </cell>
        </row>
        <row r="5802">
          <cell r="K5802">
            <v>2016440780005</v>
          </cell>
          <cell r="L5802" t="str">
            <v>DESARROLLO DE ACCIONES PEDAGÓGICAS PARA EL FOMENTO Y PRÁCTICA DE ACTIVIDADES CULTURALES Y ARTÍSTICAS EN EL MUNICIPIO DE BARRANCAS, LA GUAJIRA</v>
          </cell>
          <cell r="M5802">
            <v>0</v>
          </cell>
          <cell r="N5802">
            <v>0</v>
          </cell>
          <cell r="O5802" t="str">
            <v>SIN MIGRAR</v>
          </cell>
        </row>
        <row r="5803">
          <cell r="K5803">
            <v>2016440780006</v>
          </cell>
          <cell r="L5803" t="str">
            <v>FORTALECIMIENTO EN SALUD PÚBLICA EN SUS DIMENSIONES: SEXUALIDAD Y DERECHOS SEXUALES Y REPRODUCTIVOS; CONVIVENCIA SOCIAL Y SALUD MENTAL, VIDA SALUDABLE Y CONDICIONES NO TRANSMISIBLES EN EL MUNICIPIO DE BARRANCAS, LA GUAJIRA</v>
          </cell>
          <cell r="M5803">
            <v>0</v>
          </cell>
          <cell r="N5803">
            <v>0</v>
          </cell>
          <cell r="O5803" t="str">
            <v>SIN MIGRAR</v>
          </cell>
        </row>
        <row r="5804">
          <cell r="K5804">
            <v>2012440900001</v>
          </cell>
          <cell r="L5804" t="str">
            <v>REHABILITACIÓN Y PUESTA EN FUNCIONAMIENTO DEL SISTEMA DE ALCANTARILLADO DEL CORREGIMIENTO DE MINGUEO. DIBULLA, LA GUAJIRA, CARIBE</v>
          </cell>
          <cell r="M5804">
            <v>88.09</v>
          </cell>
          <cell r="N5804">
            <v>89.49</v>
          </cell>
          <cell r="O5804" t="str">
            <v>CONTRATADO EN EJECUCIÓN</v>
          </cell>
        </row>
        <row r="5805">
          <cell r="K5805">
            <v>2012440900002</v>
          </cell>
          <cell r="L5805" t="str">
            <v>REHABILITACIÓN Y CONSTRUCCION EN CONCRETO RIGIDO DE 3000 PSI PARA LA CALLE 6 ENTRE CARRERAS 2 Y 10 DE LA CABECERA MUNICIPAL DE DIBULLA, DEPARTAMENTO DE LA GUAJIRA</v>
          </cell>
          <cell r="M5805">
            <v>99.86</v>
          </cell>
          <cell r="N5805">
            <v>99.9</v>
          </cell>
          <cell r="O5805" t="str">
            <v>TERMINADO</v>
          </cell>
        </row>
        <row r="5806">
          <cell r="K5806">
            <v>2012440900003</v>
          </cell>
          <cell r="L5806" t="str">
            <v>CONSTRUCCIÓN DEL PALACIO MUNICIPAL DEL MUNICIPIO DE DIBULLA, LA GUAJIRA</v>
          </cell>
          <cell r="M5806">
            <v>100</v>
          </cell>
          <cell r="N5806">
            <v>99.45</v>
          </cell>
          <cell r="O5806" t="str">
            <v>TERMINADO</v>
          </cell>
        </row>
        <row r="5807">
          <cell r="K5807">
            <v>2013440900002</v>
          </cell>
          <cell r="L5807" t="str">
            <v>CONSTRUCCIÓN DE PAVIMENTO RÍGIDO EN EL SECTOR UBICADO EN LA CARRERA 5 ENTRE CALLES 6, 7, 8 Y 9 CASCO URBANO DEL MUNICIPIO DE DIBULLA, LA GUAJIRA, CARIBE</v>
          </cell>
          <cell r="M5807">
            <v>0</v>
          </cell>
          <cell r="N5807">
            <v>51.33</v>
          </cell>
          <cell r="O5807" t="str">
            <v>CONTRATADO EN EJECUCIÓN</v>
          </cell>
        </row>
        <row r="5808">
          <cell r="K5808">
            <v>2013440900003</v>
          </cell>
          <cell r="L5808" t="str">
            <v>CONSTRUCCIÓN DE VIAS DE ACCESO Y ADECUACIÓN DE ZONAS VERDES, DEL HOSPITAL SANTA TERESA DE JESÚS DE ÁVILA DIBULLA, LA GUAJIRA, CARIBE</v>
          </cell>
          <cell r="M5808">
            <v>100</v>
          </cell>
          <cell r="N5808">
            <v>65.67</v>
          </cell>
          <cell r="O5808" t="str">
            <v>TERMINADO</v>
          </cell>
        </row>
        <row r="5809">
          <cell r="K5809">
            <v>2013440900004</v>
          </cell>
          <cell r="L5809" t="str">
            <v>CONSTRUCCIÓN PAVIMENTO EN CONCRETO RIGIDO DE 3000PSI EN LAS CALLES DEL CORREGIMIENTO DE MINGUEO DIBULLA, LA GUAJIRA, CARIBE</v>
          </cell>
          <cell r="M5809">
            <v>0</v>
          </cell>
          <cell r="N5809">
            <v>66.069999999999993</v>
          </cell>
          <cell r="O5809" t="str">
            <v>CONTRATADO EN EJECUCIÓN</v>
          </cell>
        </row>
        <row r="5810">
          <cell r="K5810">
            <v>2013440900005</v>
          </cell>
          <cell r="L5810" t="str">
            <v>CONSTRUCCIÓN DE PAVIMENTO EN CONCRETO RIGIDO DE 3000PSI; EN CALLES Y CARRERAS DEL CORREGIMIENTO DE LA PUNTA DE LOS REMEDIOS DIBULLA, LA GUAJIRA, CARIBE</v>
          </cell>
          <cell r="M5810">
            <v>99.6</v>
          </cell>
          <cell r="N5810">
            <v>66.13</v>
          </cell>
          <cell r="O5810" t="str">
            <v>TERMINADO</v>
          </cell>
        </row>
        <row r="5811">
          <cell r="K5811">
            <v>2013440900007</v>
          </cell>
          <cell r="L5811" t="str">
            <v>CONSTRUCCIÓN DE LA PLAZA PRINCIPAL EN EL CORREGIMIENTO DE LA PUNTA DE LOS REMEDIOS, DEPARTAMENTO DE LA GUAJIRA, MUNICIPIO DE DIBULLA, CARIBE</v>
          </cell>
          <cell r="M5811">
            <v>0</v>
          </cell>
          <cell r="N5811">
            <v>67.540000000000006</v>
          </cell>
          <cell r="O5811" t="str">
            <v>CONTRATADO EN EJECUCIÓN</v>
          </cell>
        </row>
        <row r="5812">
          <cell r="K5812">
            <v>2015440900001</v>
          </cell>
          <cell r="L5812" t="str">
            <v>CONSTRUCCIÓN DE LA PLAZA PRINCIPAL DEL CORREGIMIENTO DE PALOMINO DIBULLA, LA GUAJIRA, CARIBE</v>
          </cell>
          <cell r="M5812">
            <v>100</v>
          </cell>
          <cell r="N5812">
            <v>97.22</v>
          </cell>
          <cell r="O5812" t="str">
            <v>TERMINADO</v>
          </cell>
        </row>
        <row r="5813">
          <cell r="K5813">
            <v>2015440900002</v>
          </cell>
          <cell r="L5813" t="str">
            <v>REHABILITACIÓN Y MEJORAMIENTO DE LA VIA DESDE CAMPANA NUEVO (KM 42+235) HASTA VEREDA LOS ROSALES, MUNICIPIO DE DIBULLA, LA GUAJIRA</v>
          </cell>
          <cell r="M5813">
            <v>0</v>
          </cell>
          <cell r="N5813">
            <v>63.31</v>
          </cell>
          <cell r="O5813" t="str">
            <v>CONTRATADO EN EJECUCIÓN</v>
          </cell>
        </row>
        <row r="5814">
          <cell r="K5814">
            <v>2015440900003</v>
          </cell>
          <cell r="L5814" t="str">
            <v>CONSTRUCCIÓN DEL PARQUE CENTRAL DEL CORREGIMIENTO DE RIOANCHO MUNICIPIO DE DIBULLA, LA GUAJIRA</v>
          </cell>
          <cell r="M5814">
            <v>45.06</v>
          </cell>
          <cell r="N5814">
            <v>71.349999999999994</v>
          </cell>
          <cell r="O5814" t="str">
            <v>CONTRATADO EN EJECUCIÓN</v>
          </cell>
        </row>
        <row r="5815">
          <cell r="K5815">
            <v>2015440900004</v>
          </cell>
          <cell r="L5815" t="str">
            <v>CONSTRUCCIÓN DE PARQUE RECREATIVO Y ZONAS DE ESPARCIMIENTO EN EL CORREGIMIENTO DE CAMPANA NUEVO DIBULLA, LA GUAJIRA, CARIBE</v>
          </cell>
          <cell r="M5815">
            <v>0</v>
          </cell>
          <cell r="N5815">
            <v>81.87</v>
          </cell>
          <cell r="O5815" t="str">
            <v>CONTRATADO EN EJECUCIÓN</v>
          </cell>
        </row>
        <row r="5816">
          <cell r="K5816">
            <v>2015440900005</v>
          </cell>
          <cell r="L5816" t="str">
            <v>ADECUACIÓN Y MANTENIMIENTO PARQUE RECREACIONAL DEL CORREGIMIENTO DE LA PUNTA DE LOS REMEDIOS, MUNICIPIO DE DIBULLA, LA GUAJIRA, CARIBE</v>
          </cell>
          <cell r="M5816">
            <v>0</v>
          </cell>
          <cell r="N5816">
            <v>0</v>
          </cell>
          <cell r="O5816" t="str">
            <v>CONTRATADO EN EJECUCIÓN</v>
          </cell>
        </row>
        <row r="5817">
          <cell r="K5817">
            <v>2015440900006</v>
          </cell>
          <cell r="L5817" t="str">
            <v>CONSTRUCCIÓN DE ANDENES EN CONCRETO PARA EL JARDÍN INFANTIL Y LA INSTITUCIÓN EDUCATIVA NUESTRA SEÑORA DEL PILAR SEDE PRINCIPAL DIBULLA, LA GUAJIRA, CARIBE</v>
          </cell>
          <cell r="M5817">
            <v>0</v>
          </cell>
          <cell r="N5817">
            <v>0</v>
          </cell>
          <cell r="O5817" t="str">
            <v>CONTRATADO EN EJECUCIÓN</v>
          </cell>
        </row>
        <row r="5818">
          <cell r="K5818">
            <v>2016440900001</v>
          </cell>
          <cell r="L5818" t="str">
            <v>CONSTRUCCIÓN DE GLORIETA EN EL ACCESO PRINCIPAL EN PAVIMENTO RÍGIDO EN LA CARRERA 10 ENTRE CALLE 5 Y 6, CASCO URBANO DEL MUNICIPIO DE DIBULLA, DEPARTAMENTO DE LA GUAJIRA</v>
          </cell>
          <cell r="M5818">
            <v>0</v>
          </cell>
          <cell r="N5818">
            <v>0</v>
          </cell>
          <cell r="O5818" t="str">
            <v>SIN CONTRATAR</v>
          </cell>
        </row>
        <row r="5819">
          <cell r="K5819">
            <v>2014440980001</v>
          </cell>
          <cell r="L5819" t="str">
            <v>CONSTRUCCIÓN DE PAVIMENTO EN CONCRETO DE 3000 PSI EN LOS BARRIOS DEL CASCO URBANO DEL MUNICIPIO DE DISTRACCIÓN, LA GUAJIRA</v>
          </cell>
          <cell r="M5819">
            <v>100</v>
          </cell>
          <cell r="N5819">
            <v>99.9</v>
          </cell>
          <cell r="O5819" t="str">
            <v>CERRADO</v>
          </cell>
        </row>
        <row r="5820">
          <cell r="K5820">
            <v>2014440980002</v>
          </cell>
          <cell r="L5820" t="str">
            <v>AMPLIACIÓN Y OPTIMIZACION DEL  SISTEMA DE ACUEDUTO Y ALCANTARILLADO SANITARIO DEL CORREGIMIENTO DE BUENAVISTA EN EL MUNICIPIO DE DISTRACCIÓN, LA GUAJIRA</v>
          </cell>
          <cell r="M5820">
            <v>100</v>
          </cell>
          <cell r="N5820">
            <v>99.94</v>
          </cell>
          <cell r="O5820" t="str">
            <v>CERRADO</v>
          </cell>
        </row>
        <row r="5821">
          <cell r="K5821">
            <v>2014440980003</v>
          </cell>
          <cell r="L5821" t="str">
            <v>CONSTRUCCIÓN DE AULAS ESCOLARES EN EL CENTRO EDUCATIVO DEL RESGUARDO INDIGENA CAICEMAPA EN LAS SEDES LA CEIBA Y EN EL  PARAISO EN DISTRACCIÓN, LA GUAJIRA, CARIBE</v>
          </cell>
          <cell r="M5821">
            <v>100</v>
          </cell>
          <cell r="N5821">
            <v>99.98</v>
          </cell>
          <cell r="O5821" t="str">
            <v>TERMINADO</v>
          </cell>
        </row>
        <row r="5822">
          <cell r="K5822">
            <v>2015440980002</v>
          </cell>
          <cell r="L5822" t="str">
            <v>DOTACIÓN DE TEXTOS  ESCOLARES PARA LAS  BIBLIOTECAS DE LAS INSTITUCIONES  EDUCATIVAS DEL MUNICIPIO  DE DISTRACCIÓN, LA GUAJIRA, CARIBE</v>
          </cell>
          <cell r="M5822">
            <v>100</v>
          </cell>
          <cell r="N5822">
            <v>100</v>
          </cell>
          <cell r="O5822" t="str">
            <v>CERRADO</v>
          </cell>
        </row>
        <row r="5823">
          <cell r="K5823">
            <v>2015440980003</v>
          </cell>
          <cell r="L5823" t="str">
            <v>CONSTRUCCIÓN E INSTALACIÓN DE REDES ELÉCTRICAS EN EL PERÍMETRO URBANO DEL MUNICIPIO DE DISTRACCIÓN, LA GUAJIRA, CARIBE</v>
          </cell>
          <cell r="M5823">
            <v>100</v>
          </cell>
          <cell r="N5823">
            <v>99.56</v>
          </cell>
          <cell r="O5823" t="str">
            <v>TERMINADO</v>
          </cell>
        </row>
        <row r="5824">
          <cell r="K5824">
            <v>2013441100001</v>
          </cell>
          <cell r="L5824" t="str">
            <v>DOTACIÓN DE TEXTOS ESCOLARES PARA LAS BIBLIOTECAS DE LAS INSTITUCIONES EDUCATIVAS DEL MUNICIPIO EL MOLINO, LA GUAJIRA, CARIBE</v>
          </cell>
          <cell r="M5824">
            <v>100</v>
          </cell>
          <cell r="N5824">
            <v>99.96</v>
          </cell>
          <cell r="O5824" t="str">
            <v>CERRADO</v>
          </cell>
        </row>
        <row r="5825">
          <cell r="K5825">
            <v>2014441100001</v>
          </cell>
          <cell r="L5825" t="str">
            <v>CONSTRUCCIÓN DE OBRAS DE PROTECCION PARA LA BOCATOMA DEL SISTEMA DE ACUEDUCTO DEL MUNICIPIO DE EL MOLINO, LA GUAJIRA, CARIBE</v>
          </cell>
          <cell r="M5825">
            <v>100</v>
          </cell>
          <cell r="N5825">
            <v>99.94</v>
          </cell>
          <cell r="O5825" t="str">
            <v>CERRADO</v>
          </cell>
        </row>
        <row r="5826">
          <cell r="K5826">
            <v>2015441100001</v>
          </cell>
          <cell r="L5826" t="str">
            <v>CONSTRUCCIÓN REDES ELÉCTRICAS EN LOS BARRIOS VISTA HERMOSA Y EL ROSARIO MUNICIPIO DE EL MOLINO, LA GUAJIRA, CARIBE</v>
          </cell>
          <cell r="M5826">
            <v>100</v>
          </cell>
          <cell r="N5826">
            <v>99.89</v>
          </cell>
          <cell r="O5826" t="str">
            <v>CERRADO</v>
          </cell>
        </row>
        <row r="5827">
          <cell r="K5827">
            <v>2013442790003</v>
          </cell>
          <cell r="L5827" t="str">
            <v>MEJORAMIENTO DE LAS CONDICIONES DE LA PRIMERA INFANCIA, NIÑEZ Y ADOLESCENCIA PARA GARANTIZARLE UN DESARROLLO INTEGRAL EN EL MUNICIPIO FONSECA, LA GUAJIRA</v>
          </cell>
          <cell r="M5827">
            <v>100</v>
          </cell>
          <cell r="N5827">
            <v>93.44</v>
          </cell>
          <cell r="O5827" t="str">
            <v>TERMINADO</v>
          </cell>
        </row>
        <row r="5828">
          <cell r="K5828">
            <v>2013442790001</v>
          </cell>
          <cell r="L5828" t="str">
            <v>CONSTRUCCIÓN DE PAVIMENTO EN CONCRETO RÍGIDO DE 3000 PSI EN LOS BARRIOS VILLA JARDÍN Y EL PARAÍSO FONSECA, LA GUAJIRA, CARIBE</v>
          </cell>
          <cell r="M5828">
            <v>100</v>
          </cell>
          <cell r="N5828">
            <v>99.99</v>
          </cell>
          <cell r="O5828" t="str">
            <v>TERMINADO</v>
          </cell>
        </row>
        <row r="5829">
          <cell r="K5829">
            <v>2013442790002</v>
          </cell>
          <cell r="L5829" t="str">
            <v>MEJORAMIENTO Y MANTENIMIENTO CON AFIRMADO, DE LAS VÍAS INTERNAS DEL RESGUARDO INDÍGENA DE MAYABANGLOMA,MUNICIPIO DE FONSECA, LA GUAJIRA, CARIBE</v>
          </cell>
          <cell r="M5829">
            <v>100</v>
          </cell>
          <cell r="N5829">
            <v>0</v>
          </cell>
          <cell r="O5829" t="str">
            <v>TERMINADO</v>
          </cell>
        </row>
        <row r="5830">
          <cell r="K5830">
            <v>2015442790001</v>
          </cell>
          <cell r="L5830" t="str">
            <v>CONSTRUCCIÓN DE PAVIMENTO EN CONCRETO RÍGIDO DE 3000 PSI EN EL BARRIOS GÓMEZ  DAZA Y ALGUNOS SECTORES ALEDAÑOS, DEL ÁREA URBANA DE FONSECA, LA GUAJIRA</v>
          </cell>
          <cell r="M5830">
            <v>100</v>
          </cell>
          <cell r="N5830">
            <v>93.34</v>
          </cell>
          <cell r="O5830" t="str">
            <v>TERMINADO</v>
          </cell>
        </row>
        <row r="5831">
          <cell r="K5831">
            <v>2015442790002</v>
          </cell>
          <cell r="L5831" t="str">
            <v>AMPLIACIÓN Y MEJORAMIENTO DE REDES ELECTRICAS EN MEDIA Y BAJA TENSION EN LA COMUNIDAD DE MAYALITA, RESGUARDO DE MAYABANGLOMA, MUNICIPIO DE FONSECA, LA GUAJIRA</v>
          </cell>
          <cell r="M5831">
            <v>100</v>
          </cell>
          <cell r="N5831">
            <v>0</v>
          </cell>
          <cell r="O5831" t="str">
            <v>TERMINADO</v>
          </cell>
        </row>
        <row r="5832">
          <cell r="K5832">
            <v>2016442790001</v>
          </cell>
          <cell r="L5832" t="str">
            <v>CONSTRUCCIÓN DE PAVIMENTO EN CONCRETO RIGIDO DE 3000 PSI EN EL BARRIO LA PRIMAVERA Y SECTORES ALEDAÑOS DEL AREA URBANA DEL MUNICIPIO FONSECA, LA GUAJIRA, CARIBE</v>
          </cell>
          <cell r="M5832">
            <v>0</v>
          </cell>
          <cell r="N5832">
            <v>0</v>
          </cell>
          <cell r="O5832" t="str">
            <v>SIN CONTRATAR</v>
          </cell>
        </row>
        <row r="5833">
          <cell r="K5833">
            <v>2012443780002</v>
          </cell>
          <cell r="L5833" t="str">
            <v>CONSTRUCCIÓN DEL CENTRO DE ZOONOSIS DEL MUNICIPIO DE HATONUEVO, DEPARTAMENTO DE LA GUAJIRA</v>
          </cell>
          <cell r="M5833">
            <v>100</v>
          </cell>
          <cell r="N5833">
            <v>99.05</v>
          </cell>
          <cell r="O5833" t="str">
            <v>PARA CIERRE</v>
          </cell>
        </row>
        <row r="5834">
          <cell r="K5834">
            <v>2012443780003</v>
          </cell>
          <cell r="L5834" t="str">
            <v>CONSTRUCCIÓN PAVIMENTACION ESTRATEGICA DE VIAS URBANAS EN EL MUNICIPIO DE HATONUEVO, DEPARTAMENTO DE LA GUJIRA.</v>
          </cell>
          <cell r="M5834">
            <v>100</v>
          </cell>
          <cell r="N5834">
            <v>94.69</v>
          </cell>
          <cell r="O5834" t="str">
            <v>TERMINADO</v>
          </cell>
        </row>
        <row r="5835">
          <cell r="K5835">
            <v>2012443780004</v>
          </cell>
          <cell r="L5835" t="str">
            <v>ESTUDIOS Y DISEÑOS PARA LA RECONSTRUCCIÓN FÍSICA DE TABACO POBLACIÓN AFRODESCENDIENTE DEL MUNICIPIO DE HATONUEVO, LA GUAJIRA, CARIBE</v>
          </cell>
          <cell r="M5835">
            <v>54.31</v>
          </cell>
          <cell r="N5835">
            <v>49.92</v>
          </cell>
          <cell r="O5835" t="str">
            <v>CONTRATADO EN EJECUCIÓN</v>
          </cell>
        </row>
        <row r="5836">
          <cell r="K5836">
            <v>2012443780005</v>
          </cell>
          <cell r="L5836" t="str">
            <v>RESTAURACIÓN Y OPTIMIZACION DEL SISTEMA DE LAGUNAS DE OXIDACION Y DISPOSICION FINAL DE AGUAS SERVIDAS EN EL MUNICIPIO DE HATONUEVO, DEPARTAMENTO DE LA GUAJIRA</v>
          </cell>
          <cell r="M5836">
            <v>100</v>
          </cell>
          <cell r="N5836">
            <v>99.79</v>
          </cell>
          <cell r="O5836" t="str">
            <v>PARA CIERRE</v>
          </cell>
        </row>
        <row r="5837">
          <cell r="K5837">
            <v>2013443780001</v>
          </cell>
          <cell r="L5837" t="str">
            <v>FORTALECIMIENTO EDUCATIVO INTEGRAL A PERSONAS EN SITUACIÓN DE DISCAPACIDAD CON NECESIDADES EDUCATIVAS ESPECIALES (NEE) DEL MUNICIPIO DE HATONUEVO, DEPARTAMENTO DE LA GUAJIRA, CARIBE</v>
          </cell>
          <cell r="M5837">
            <v>100</v>
          </cell>
          <cell r="N5837">
            <v>97.62</v>
          </cell>
          <cell r="O5837" t="str">
            <v>TERMINADO</v>
          </cell>
        </row>
        <row r="5838">
          <cell r="K5838">
            <v>2013443780002</v>
          </cell>
          <cell r="L5838" t="str">
            <v>FORTALECIMIENTO EN SALUD PÚBLICA  PARA LA PROMOCIÓN Y PREVENCIÓN DE LOS RIESGOS EN SALUD SEXUAL Y REPRODUCTIVA, ATENCIÓN INTEGRAL DE ENFERMEDADES PREVALENTES EN LA INFANCIA Y SALUD MENTAL EN EL MUNICIPIO DE HATONUEVO, LA GUAJIRA</v>
          </cell>
          <cell r="M5838">
            <v>100</v>
          </cell>
          <cell r="N5838">
            <v>100</v>
          </cell>
          <cell r="O5838" t="str">
            <v>TERMINADO</v>
          </cell>
        </row>
        <row r="5839">
          <cell r="K5839">
            <v>2013443780003</v>
          </cell>
          <cell r="L5839" t="str">
            <v>IMPLEMENTACIÓN DE UN PROGRAMA DE ATENCIÓN INTEGRAL, PARA CONTRIBUIR AL MEJORAMIENTO DEL NIVEL Y LAS CONDICIONES DE LA CALIDAD DE VIDA, DE LA POBLACIÓN VULNERABLE DEL MUNICIPIO DE HATONUEVO, DEPARTAMENTO DE LA GUAJIRA</v>
          </cell>
          <cell r="M5839">
            <v>100</v>
          </cell>
          <cell r="N5839">
            <v>96.52</v>
          </cell>
          <cell r="O5839" t="str">
            <v>TERMINADO</v>
          </cell>
        </row>
        <row r="5840">
          <cell r="K5840">
            <v>2013443780004</v>
          </cell>
          <cell r="L5840" t="str">
            <v>IMPLEMENTACIÓN DE UN PROGRAMA NUTRICIONAL Y ALIMENTARIO PARA LAS COMUNIDADES DE LOS RESGUARDOS INDIGENAS EL CERRO, LOMAMATO Y RODEÍTO EL POZO EN EL MUNICIPIO DE HATONUEVO, DEPARTAMENTO DE LA GUAJIRA</v>
          </cell>
          <cell r="M5840">
            <v>100</v>
          </cell>
          <cell r="N5840">
            <v>99.99</v>
          </cell>
          <cell r="O5840" t="str">
            <v>TERMINADO</v>
          </cell>
        </row>
        <row r="5841">
          <cell r="K5841">
            <v>2013443780005</v>
          </cell>
          <cell r="L5841" t="str">
            <v>IMPLEMENTACIÓN DEL  PROGRAMA DE ALIMENTACIÓN ESCOLAR – PAE, EN LA MODALIDAD DE DESAYUNO Y ALMUERZO,  PARA LOS ESTUDIANTES MATRICULADOS EN LAS INSTITUCIONES EDUCATIVAS OFICIALES DEL MUNICIPIO DE HATONUEVO, DEPARTAMENTO DE LA GUAJIRA</v>
          </cell>
          <cell r="M5841">
            <v>100</v>
          </cell>
          <cell r="N5841">
            <v>100</v>
          </cell>
          <cell r="O5841" t="str">
            <v>TERMINADO</v>
          </cell>
        </row>
        <row r="5842">
          <cell r="K5842">
            <v>2013443780006</v>
          </cell>
          <cell r="L5842" t="str">
            <v>SERVICIO DE TRANSPORTE ESCOLAR PARA LOS ESTUDIANTES EN EDUCACIÓN, BÁSICA PRIMARIA, SECUNDARIA Y MEDIA DE LOS RESGUARDOS INDÍGENAS DE EL CERRO, LOMAMATO Y RODEITO EL POZO, DEL MUNICIPIO DE HATONUEVO, DEPARTAMENTO DE LA GUAJIRA</v>
          </cell>
          <cell r="M5842">
            <v>100</v>
          </cell>
          <cell r="N5842">
            <v>99.71</v>
          </cell>
          <cell r="O5842" t="str">
            <v>PARA CIERRE</v>
          </cell>
        </row>
        <row r="5843">
          <cell r="K5843">
            <v>2014443780002</v>
          </cell>
          <cell r="L5843" t="str">
            <v>CONSTRUCCIÓN DE OBRAS CIVILES Y ELÉCTRICAS PARA LA RED DE ZONAS WIFI, MEDIANTE EL PROGRAMA HATONUEVO DIGITAL 2014, EN EL DEPARTAMENTO DE LA GUAJIRA, CARIBE</v>
          </cell>
          <cell r="M5843">
            <v>100</v>
          </cell>
          <cell r="N5843">
            <v>82.03</v>
          </cell>
          <cell r="O5843" t="str">
            <v>TERMINADO</v>
          </cell>
        </row>
        <row r="5844">
          <cell r="K5844">
            <v>2014443780003</v>
          </cell>
          <cell r="L5844" t="str">
            <v>MEJORAMIENTO Y ADECUACIÓN DEL AMOBLAMIENTO URBANO, SECTOR PLAZOLETA DE LA VIRGENCITA DEL MUNICIPIO DE HATONUEVO, DEPARTAMENTO DE LA GUAJIRA.</v>
          </cell>
          <cell r="M5844">
            <v>100</v>
          </cell>
          <cell r="N5844">
            <v>99.89</v>
          </cell>
          <cell r="O5844" t="str">
            <v>TERMINADO</v>
          </cell>
        </row>
        <row r="5845">
          <cell r="K5845">
            <v>2014443780004</v>
          </cell>
          <cell r="L5845" t="str">
            <v>INSTALACIÓN OBRAS DE ILUMINACIÓN DE LOS ACCESO DE ENTRADA Y SALIDA DE LA VÍA PRINCIPAL  DEL MUNICIPIO DE HATONUEVO, LA GUAJIRA, CARIBE</v>
          </cell>
          <cell r="M5845">
            <v>100</v>
          </cell>
          <cell r="N5845">
            <v>100</v>
          </cell>
          <cell r="O5845" t="str">
            <v>TERMINADO</v>
          </cell>
        </row>
        <row r="5846">
          <cell r="K5846">
            <v>2014443780005</v>
          </cell>
          <cell r="L5846" t="str">
            <v>CONSTRUCCIÓN DE PAVIMENTO RÍGIDO Y REDES DE ACUEDUCTO Y ALCANTARILLADO EN EL BARRIO EL REMANSO (VILLA LINDA) EN EL MUNICIPIO DE HATONUEVO, DEPARTAMENTO DE LA GUAJIRA</v>
          </cell>
          <cell r="M5846">
            <v>100</v>
          </cell>
          <cell r="N5846">
            <v>98</v>
          </cell>
          <cell r="O5846" t="str">
            <v>TERMINADO</v>
          </cell>
        </row>
        <row r="5847">
          <cell r="K5847">
            <v>2014443780006</v>
          </cell>
          <cell r="L5847" t="str">
            <v>CONSTRUCCIÓN DE REDES ELECTRICAS EN LAS COMUNIDADES INDIGENAS DE VELADERO Y MAJAWITO, LOS RESGUARDOS INDIGENAS DEL CERRO Y EL POZO, MUNICIPIO DE HATONUEVO, LA GUAJIRA.</v>
          </cell>
          <cell r="M5847">
            <v>100</v>
          </cell>
          <cell r="N5847">
            <v>96.79</v>
          </cell>
          <cell r="O5847" t="str">
            <v>TERMINADO</v>
          </cell>
        </row>
        <row r="5848">
          <cell r="K5848">
            <v>2015443780001</v>
          </cell>
          <cell r="L5848" t="str">
            <v>CONSTRUCCIÓN DE VIVIENDAS EN LA URBANIZACIÓN MAYALITOS, MUNICIPIO DE HATONUEVO, DEPARTAMENTO DE LA GUAJIRA</v>
          </cell>
          <cell r="M5848">
            <v>100</v>
          </cell>
          <cell r="N5848">
            <v>100</v>
          </cell>
          <cell r="O5848" t="str">
            <v>TERMINADO</v>
          </cell>
        </row>
        <row r="5849">
          <cell r="K5849">
            <v>2015443780002</v>
          </cell>
          <cell r="L5849" t="str">
            <v>MEJORAMIENTO DE VIVIENDA EN SITIO PROPIO, MUNICIPIO DE HATONUEVO, DEPARTAMENTO DE LA GUAJIRA</v>
          </cell>
          <cell r="M5849">
            <v>46.49</v>
          </cell>
          <cell r="N5849">
            <v>76.209999999999994</v>
          </cell>
          <cell r="O5849" t="str">
            <v>CONTRATADO EN EJECUCIÓN</v>
          </cell>
        </row>
        <row r="5850">
          <cell r="K5850">
            <v>2015443780003</v>
          </cell>
          <cell r="L5850" t="str">
            <v>CONSTRUCCIÓN DE PAVIMENTO RÍGIDO EN EL BARRIO RAMÓN LUQUE DEL MUNICIPIO DE HATONUEVO, DEPARTAMENTO DE LA GUAJIRA, CARIBE</v>
          </cell>
          <cell r="M5850">
            <v>100</v>
          </cell>
          <cell r="N5850">
            <v>85.63</v>
          </cell>
          <cell r="O5850" t="str">
            <v>TERMINADO</v>
          </cell>
        </row>
        <row r="5851">
          <cell r="K5851">
            <v>2015443780004</v>
          </cell>
          <cell r="L5851" t="str">
            <v>ESTUDIO PARA LA CARACTERIZACIÓN SOCIOECONÓMICA DE LA COMUNIDAD DE TABACO, POBLACIÓN AFRODESCENDIENTE, DEL MUNICIPIO DE HATONUEVO, DEPARTAMENTO DE LA GUAJIRA, CARIBE</v>
          </cell>
          <cell r="M5851">
            <v>100</v>
          </cell>
          <cell r="N5851">
            <v>95.1</v>
          </cell>
          <cell r="O5851" t="str">
            <v>TERMINADO</v>
          </cell>
        </row>
        <row r="5852">
          <cell r="K5852">
            <v>2015443780005</v>
          </cell>
          <cell r="L5852" t="str">
            <v>IMPLEMENTACIÓN DE UN PROGRAMA ALIMENTARIO PARA LAS COMUNIDADES DE LOS RESGUARDOS INDIGENAS EL CERRO, LOMAMATO, RODEITO EL POZO, MAJAWITO, VELADERO Y CAÑA BRAVA, EN EL MUNICIPIO DE HATONUEVO, LA GUAJIRA, CARIBE</v>
          </cell>
          <cell r="M5852">
            <v>100</v>
          </cell>
          <cell r="N5852">
            <v>95.71</v>
          </cell>
          <cell r="O5852" t="str">
            <v>TERMINADO</v>
          </cell>
        </row>
        <row r="5853">
          <cell r="K5853">
            <v>2016443780001</v>
          </cell>
          <cell r="L5853" t="str">
            <v>IMPLEMENTACIÓN DEL PROGRAMA ALIMENTARIO Y NUTRICIONAL 2016, PARA LAS COMUNIDADES DE LOS RESGUARDOS INDIGENAS EL CERRO, LOMAMATO Y RODEITO EL POZO, EN EL MUNICIPIO DE HATONUEVO, LA GUAJIRA, CARIBE</v>
          </cell>
          <cell r="M5853">
            <v>0</v>
          </cell>
          <cell r="N5853">
            <v>47.18</v>
          </cell>
          <cell r="O5853" t="str">
            <v>CONTRATADO EN EJECUCIÓN</v>
          </cell>
        </row>
        <row r="5854">
          <cell r="K5854">
            <v>2016443780002</v>
          </cell>
          <cell r="L5854" t="str">
            <v>FORTALECIMIENTO EN SALUD PÚBLICA PARA LA PROMOCIÓN DE VIDA SALUDABLE Y PREVENCIÓN DE LOS RIESGOS EN LA DIMENSIÓN TRANSVERSAL, GESTIÓN DIFERENCIAL DE POBLACIONES VULNERABLES EN SU COMPONENTE DE DISCAPACIDAD, HATONUEVO, LA GUAJIRA</v>
          </cell>
          <cell r="M5854">
            <v>0</v>
          </cell>
          <cell r="N5854">
            <v>47.62</v>
          </cell>
          <cell r="O5854" t="str">
            <v>CONTRATADO EN EJECUCIÓN</v>
          </cell>
        </row>
        <row r="5855">
          <cell r="K5855">
            <v>2012000020050</v>
          </cell>
          <cell r="L5855" t="str">
            <v>CONSTRUCCIÓN DE LA PRIMERA ETAPA DE LAS VÍAS PRIORIZADAS EN EL PLAN VIAL DEL DEPARTAMENTO DE LA GUAJIRA</v>
          </cell>
          <cell r="M5855">
            <v>100</v>
          </cell>
          <cell r="N5855">
            <v>100</v>
          </cell>
          <cell r="O5855" t="str">
            <v>TERMINADO</v>
          </cell>
        </row>
        <row r="5856">
          <cell r="K5856">
            <v>2012000100082</v>
          </cell>
          <cell r="L5856" t="str">
            <v>INVESTIGACIÓN SOBRE DETERMINANTES DE LA CARGA DEL DENGUE E INTERVENCIONES PARA SU REDUCCIÓN. LA GUAJIRA, CARIBE.</v>
          </cell>
          <cell r="M5856">
            <v>0</v>
          </cell>
          <cell r="N5856">
            <v>26.38</v>
          </cell>
          <cell r="O5856" t="str">
            <v>CONTRATADO EN EJECUCIÓN</v>
          </cell>
        </row>
        <row r="5857">
          <cell r="K5857">
            <v>2012000100161</v>
          </cell>
          <cell r="L5857" t="str">
            <v>FORTALECIMIENTO DE UNA CULTURA CIUDADANA Y DEMOCRATICA DE CIENCIA, TECNOLOGIA E INNOVACION - PROGRAMA ONDAS DEPARTAMENTO DE LA GUAJIRA. CARIBE</v>
          </cell>
          <cell r="M5857">
            <v>71.739999999999995</v>
          </cell>
          <cell r="N5857">
            <v>69.53</v>
          </cell>
          <cell r="O5857" t="str">
            <v>CONTRATADO EN EJECUCIÓN</v>
          </cell>
        </row>
        <row r="5858">
          <cell r="K5858">
            <v>2012002440019</v>
          </cell>
          <cell r="L5858" t="str">
            <v>FORMULACIÓN DESARROLLO EMPRESARIAL TODO EL DEPARTAMENTO, LA GUAJIRA, CARIBE</v>
          </cell>
          <cell r="M5858">
            <v>0</v>
          </cell>
          <cell r="N5858">
            <v>18.64</v>
          </cell>
          <cell r="O5858" t="str">
            <v>CONTRATADO EN EJECUCIÓN</v>
          </cell>
        </row>
        <row r="5859">
          <cell r="K5859">
            <v>2012002440020</v>
          </cell>
          <cell r="L5859" t="str">
            <v>CONSTRUCCIÓN DE PLACAS HUELLAS, EN LAS VÍAS RURALES (LA GLORIA, BAÑADEROS, ANGOSTURA-CUMBRE, PARAISO Y CAÑA BRAVA) HATONUEVO, LA GUAJIRA, CARIBE</v>
          </cell>
          <cell r="M5859">
            <v>100</v>
          </cell>
          <cell r="N5859">
            <v>99.5</v>
          </cell>
          <cell r="O5859" t="str">
            <v>TERMINADO</v>
          </cell>
        </row>
        <row r="5860">
          <cell r="K5860">
            <v>2012002440021</v>
          </cell>
          <cell r="L5860" t="str">
            <v>CONSTRUCCIÓN DE SUPERESTRUCTURA DEL PUENTE SOBRE EL RIO IPARÚ, VIA MAICAO-MAJAYURA MAICAO, LA GUAJIRA, CARIBE</v>
          </cell>
          <cell r="M5860">
            <v>100</v>
          </cell>
          <cell r="N5860">
            <v>98.77</v>
          </cell>
          <cell r="O5860" t="str">
            <v>TERMINADO</v>
          </cell>
        </row>
        <row r="5861">
          <cell r="K5861">
            <v>2012002440022</v>
          </cell>
          <cell r="L5861" t="str">
            <v>CONSTRUCCIÓN EN PAVIMENTO  DE CALLES URBANAS SECTOR CARRERA  13  EN EL MUNICIPIO DE SAN JUAN DEL CESAR, LA GUAJIRA, CARIBE</v>
          </cell>
          <cell r="M5861">
            <v>100</v>
          </cell>
          <cell r="N5861">
            <v>100</v>
          </cell>
          <cell r="O5861" t="str">
            <v>TERMINADO</v>
          </cell>
        </row>
        <row r="5862">
          <cell r="K5862">
            <v>2012002440023</v>
          </cell>
          <cell r="L5862" t="str">
            <v>CONSTRUCCIÓN DEL TERMINAL DE TRANSPORTE DE CATEGORÍA IV EN EL MUNICIPIO DE URIBIA, LA GUAJIRA, CARIBE</v>
          </cell>
          <cell r="M5862">
            <v>100</v>
          </cell>
          <cell r="N5862">
            <v>99.98</v>
          </cell>
          <cell r="O5862" t="str">
            <v>TERMINADO</v>
          </cell>
        </row>
        <row r="5863">
          <cell r="K5863">
            <v>2012002440024</v>
          </cell>
          <cell r="L5863" t="str">
            <v>SUMINISTRO DERECHO AL AGUA DE COMUNIDADES INDÍGENAS RURALES CARENTE DE FUENTES HÍDRICAS SUPERFICIAL O SUBTERRÁNEAS LA GUAJIRA</v>
          </cell>
          <cell r="M5863">
            <v>87.05</v>
          </cell>
          <cell r="N5863">
            <v>81.84</v>
          </cell>
          <cell r="O5863" t="str">
            <v>CONTRATADO EN EJECUCIÓN</v>
          </cell>
        </row>
        <row r="5864">
          <cell r="K5864">
            <v>2012002440025</v>
          </cell>
          <cell r="L5864" t="str">
            <v>IMPLEMENTACIÓN DEL  PROGRAMA “PRIMERO LA JUVENTUD” PARA EL FORTALECIMIENTO DE LA  PARTICIPACIÓN  Y EL EMPRENDIMIENTO DE LA JUVENTUD TODO EL DEPARTAMENTO, LA GUAJIRA, CARIBE</v>
          </cell>
          <cell r="M5864">
            <v>94.06</v>
          </cell>
          <cell r="N5864">
            <v>90.22</v>
          </cell>
          <cell r="O5864" t="str">
            <v>CONTRATADO EN EJECUCIÓN</v>
          </cell>
        </row>
        <row r="5865">
          <cell r="K5865">
            <v>2012002440026</v>
          </cell>
          <cell r="L5865" t="str">
            <v>DESARROLLO AGROPRODUCTIVO, FORTALECIMIENTO EMPRESARIAL Y AGROINDUSTRIAL EN EL DEPARTAMENTO DE LA GUAJIRA</v>
          </cell>
          <cell r="M5865">
            <v>100</v>
          </cell>
          <cell r="N5865">
            <v>98.59</v>
          </cell>
          <cell r="O5865" t="str">
            <v>TERMINADO</v>
          </cell>
        </row>
        <row r="5866">
          <cell r="K5866">
            <v>2012002440027</v>
          </cell>
          <cell r="L5866" t="str">
            <v>IMPLEMENTACIÓN DE UNIDADES EMPRESARIALES ACUÍCOLAS SOPORTADOS EN SU DESARROLLO ORGANIZACIONAL, PRODUCTIVO Y DE MERCADEO LA GUAJIRA</v>
          </cell>
          <cell r="M5866">
            <v>100</v>
          </cell>
          <cell r="N5866">
            <v>61.02</v>
          </cell>
          <cell r="O5866" t="str">
            <v>TERMINADO</v>
          </cell>
        </row>
        <row r="5867">
          <cell r="K5867">
            <v>2012002440028</v>
          </cell>
          <cell r="L5867" t="str">
            <v>ASISTENCIA TECNICA Y DESARROLLO SOCIAL DIRIGIDA A LOS PEQUEÑOS Y MEDIANOS CAFICULTORES DE LA FRONTERA COLOMBO VENEZOLANA, SERRANIA DEL PERIJA DEPARTAMENTO DE LA GUAJIRA</v>
          </cell>
          <cell r="M5867">
            <v>34.950000000000003</v>
          </cell>
          <cell r="N5867">
            <v>6.07</v>
          </cell>
          <cell r="O5867" t="str">
            <v>CONTRATADO EN EJECUCIÓN</v>
          </cell>
        </row>
        <row r="5868">
          <cell r="K5868">
            <v>2012002440030</v>
          </cell>
          <cell r="L5868" t="str">
            <v>CONSTRUCCIÓN PAVIMENTO EN CONCRETO RÍGIDO DE 3500 PSI ESP 0.15M   TRAMO CLLE 18 ENTRE CRAS 9 A LA 12 Y TRAMO CRA 11 ENTRE CLLES 17 A BARRANCAS, LA GUAJIRA, CARIBE</v>
          </cell>
          <cell r="M5868">
            <v>100</v>
          </cell>
          <cell r="N5868">
            <v>98.21</v>
          </cell>
          <cell r="O5868" t="str">
            <v>TERMINADO</v>
          </cell>
        </row>
        <row r="5869">
          <cell r="K5869">
            <v>2012002440031</v>
          </cell>
          <cell r="L5869" t="str">
            <v>CONSTRUCCIÓN DEL PARQUE CENTRAL EN EL CORREGIMIENTO DE MINGUEO, DIBULLA, LA GUAJIRA, CARIBE</v>
          </cell>
          <cell r="M5869">
            <v>100</v>
          </cell>
          <cell r="N5869">
            <v>99.91</v>
          </cell>
          <cell r="O5869" t="str">
            <v>TERMINADO</v>
          </cell>
        </row>
        <row r="5870">
          <cell r="K5870">
            <v>2012002440033</v>
          </cell>
          <cell r="L5870" t="str">
            <v>CONSTRUCCIÓN DE PAVIMENTO EN PLAZOLETA Y ACCESO A LA INSTITUCION EDUCATIVA    Y CONSTRUCCION DE TARIMA EN EL CORREGIMIENTO EL HATICO FONSECA, LA GUAJIRA, CARIBE</v>
          </cell>
          <cell r="M5870">
            <v>100</v>
          </cell>
          <cell r="N5870">
            <v>95.32</v>
          </cell>
          <cell r="O5870" t="str">
            <v>TERMINADO</v>
          </cell>
        </row>
        <row r="5871">
          <cell r="K5871">
            <v>2012002440034</v>
          </cell>
          <cell r="L5871" t="str">
            <v>ADECUACIÓN CONSTRUCCIÓN Y MANTENIMIENTO DE LAS INSTITUCIONES EDUCATIVAS EN LA ZONA RURAL Y URBANA DEL MUNICIPIO DE LA JAGUA DEL PILAR, LA GUAJIRA, CARIBE</v>
          </cell>
          <cell r="M5871">
            <v>100</v>
          </cell>
          <cell r="N5871">
            <v>100</v>
          </cell>
          <cell r="O5871" t="str">
            <v>TERMINADO</v>
          </cell>
        </row>
        <row r="5872">
          <cell r="K5872">
            <v>2012002440035</v>
          </cell>
          <cell r="L5872" t="str">
            <v>CONSTRUCCIÓN DEL ANILLO VIAL QUE UNE LA ZONA DE EXPLOTACIÓN CON EL MOLINO DE SAL, EN EL MUNICIPIO DE MANAURE LA GUAJIRA</v>
          </cell>
          <cell r="M5872">
            <v>91.13</v>
          </cell>
          <cell r="N5872">
            <v>96.16</v>
          </cell>
          <cell r="O5872" t="str">
            <v>CONTRATADO EN EJECUCIÓN</v>
          </cell>
        </row>
        <row r="5873">
          <cell r="K5873">
            <v>2012002440039</v>
          </cell>
          <cell r="L5873" t="str">
            <v>CONSTRUCCIÓN Y DOTACIÓN DEL CENTRO INTEGRAL TEMPRANA EN BARRANCAS, LA GUAJIRA, CARIBE</v>
          </cell>
          <cell r="M5873">
            <v>100</v>
          </cell>
          <cell r="N5873">
            <v>99.95</v>
          </cell>
          <cell r="O5873" t="str">
            <v>TERMINADO</v>
          </cell>
        </row>
        <row r="5874">
          <cell r="K5874">
            <v>2012002440040</v>
          </cell>
          <cell r="L5874" t="str">
            <v>CONSTRUCCIÓN EN PAVIMENTO RIGIDO DE 3.000 PSI DE LAS VIAS DE LOS BARRIO 16 DE ABRIL, VILLA SANTOS, VILLA AMPARO, CARACAS Y 14 DE JUNI EN LA ZONA URBANA DEL MUNICIPIO DE URUMITA, LA GUAJIRA, CARIBE</v>
          </cell>
          <cell r="M5874">
            <v>100</v>
          </cell>
          <cell r="N5874">
            <v>91.25</v>
          </cell>
          <cell r="O5874" t="str">
            <v>TERMINADO</v>
          </cell>
        </row>
        <row r="5875">
          <cell r="K5875">
            <v>2012002440041</v>
          </cell>
          <cell r="L5875" t="str">
            <v>DESARROLLO SOCIAL Y PRODUCTIVO DE LAS COMUNIDADES PASTORILES UBICADAS EN LA ZONA DE FRONTERA COLOMBO VENEZOLANA DEL DEPARTAMENTO DE LA GUAJIRA</v>
          </cell>
          <cell r="M5875">
            <v>94.19</v>
          </cell>
          <cell r="N5875">
            <v>80.650000000000006</v>
          </cell>
          <cell r="O5875" t="str">
            <v>CONTRATADO EN EJECUCIÓN</v>
          </cell>
        </row>
        <row r="5876">
          <cell r="K5876">
            <v>2012002440042</v>
          </cell>
          <cell r="L5876" t="str">
            <v>APOYO PARA EL ACCESO Y PERMANENCIA DE LOS BACHILLERES GUAJIROS EN EL SISTEMA DE EDUCACIÓN SUPERIOR DE TODO EL DEPARTAMENTO DE LA GUAJIRA</v>
          </cell>
          <cell r="M5876">
            <v>87.94</v>
          </cell>
          <cell r="N5876">
            <v>58.77</v>
          </cell>
          <cell r="O5876" t="str">
            <v>CONTRATADO EN EJECUCIÓN</v>
          </cell>
        </row>
        <row r="5877">
          <cell r="K5877">
            <v>2012002440043</v>
          </cell>
          <cell r="L5877" t="str">
            <v>DESARROLLO DE ACCIONES DE SEGURIDAD ALIMENTARIA Y NUTRICIONAL EN FAMILIAS EN CONDICIONES DE POBREZA EXTREMA DEL DEPARTAMENTO DE  LA GUAJIRA</v>
          </cell>
          <cell r="M5877">
            <v>57.14</v>
          </cell>
          <cell r="N5877">
            <v>87.23</v>
          </cell>
          <cell r="O5877" t="str">
            <v>CONTRATADO EN EJECUCIÓN</v>
          </cell>
        </row>
        <row r="5878">
          <cell r="K5878">
            <v>2012002440044</v>
          </cell>
          <cell r="L5878" t="str">
            <v>APOYO A LA ASISTENCIA TÉCNICA DIRECTA RURAL AGROPECUARIA DIRIGIDA A LOS PEQUEÑOS Y MEDIANOS PRODUCTORES DEL DEPARTAMENTO DE LA GUAJIRA.</v>
          </cell>
          <cell r="M5878">
            <v>67.52</v>
          </cell>
          <cell r="N5878">
            <v>17.71</v>
          </cell>
          <cell r="O5878" t="str">
            <v>CONTRATADO EN EJECUCIÓN</v>
          </cell>
        </row>
        <row r="5879">
          <cell r="K5879">
            <v>2012002440045</v>
          </cell>
          <cell r="L5879" t="str">
            <v>DIAGNOSTICO Y FORMULACIÓN DEL PROYECTO DE FORTALECIMIENTO INSTITUCIONAL DE LA GOBERNACIÓN SUS ENTIDADES ADSCRITAS Y ALCALDÍAS MUNIC TODO EL DEPARTAMENTO, LA GUAJIRA, CARIBE</v>
          </cell>
          <cell r="M5879">
            <v>100</v>
          </cell>
          <cell r="N5879">
            <v>100</v>
          </cell>
          <cell r="O5879" t="str">
            <v>TERMINADO</v>
          </cell>
        </row>
        <row r="5880">
          <cell r="K5880">
            <v>2012002440046</v>
          </cell>
          <cell r="L5880" t="str">
            <v>ADECUACIÓN CONSTRUCCIÓN DE UNA NUEVA SEDE PARA LA INSTITUCIÓN EDUCATIVA SILVESTRE DANGONG DEL MUNICIPIO DE VILLANUEVA, LA GUAJIRA, CARIBE</v>
          </cell>
          <cell r="M5880">
            <v>95.08</v>
          </cell>
          <cell r="N5880">
            <v>85.48</v>
          </cell>
          <cell r="O5880" t="str">
            <v>CONTRATADO EN EJECUCIÓN</v>
          </cell>
        </row>
        <row r="5881">
          <cell r="K5881">
            <v>2012002440047</v>
          </cell>
          <cell r="L5881" t="str">
            <v>CONSTRUCCIÓN DE PAVIMENTO RIGIDO DE 3000PSI, EN DIFERENTES SECTORES DE LOS CORREGIMIENTOS DE CHORRERA Y DE BUENAVISTA DISTRACCIÓN, LA GUAJIRA, CARIBE</v>
          </cell>
          <cell r="M5881">
            <v>100</v>
          </cell>
          <cell r="N5881">
            <v>99.88</v>
          </cell>
          <cell r="O5881" t="str">
            <v>TERMINADO</v>
          </cell>
        </row>
        <row r="5882">
          <cell r="K5882">
            <v>2012002440050</v>
          </cell>
          <cell r="L5882" t="str">
            <v>DOTACIÓN DE PARQUES BIOSALUDABLES Y PARQUES INFANTILES PARA PRACTICAR EL DEPORTE Y LA RECREACIÓN AL AIRE LIBRE EN SAN JUAN DEL CESAR, LA GUAJIRA, CARIBE</v>
          </cell>
          <cell r="M5882">
            <v>100</v>
          </cell>
          <cell r="N5882">
            <v>99.07</v>
          </cell>
          <cell r="O5882" t="str">
            <v>TERMINADO</v>
          </cell>
        </row>
        <row r="5883">
          <cell r="K5883">
            <v>2012002440051</v>
          </cell>
          <cell r="L5883" t="str">
            <v>ACTUALIZACIÓN PLAN REGIONAL DE COMPETITIVIDAD TODO EL DEPARTAMENTO, LA GUAJIRA, CARIBE</v>
          </cell>
          <cell r="M5883">
            <v>0</v>
          </cell>
          <cell r="N5883">
            <v>5</v>
          </cell>
          <cell r="O5883" t="str">
            <v>CONTRATADO EN EJECUCIÓN</v>
          </cell>
        </row>
        <row r="5884">
          <cell r="K5884">
            <v>2013000020015</v>
          </cell>
          <cell r="L5884" t="str">
            <v>FORTALECIMIENTO DE LA CALIDAD EDUCATIVA EN LA ZONA RURAL DE LOS MUNICIPIOS NO CERTIFICADOS LA GUAJIRA</v>
          </cell>
          <cell r="M5884">
            <v>90.67</v>
          </cell>
          <cell r="N5884">
            <v>94.92</v>
          </cell>
          <cell r="O5884" t="str">
            <v>CONTRATADO EN EJECUCIÓN</v>
          </cell>
        </row>
        <row r="5885">
          <cell r="K5885">
            <v>2013000020016</v>
          </cell>
          <cell r="L5885" t="str">
            <v>FORTALECIMIENTO Y DESARROLLO COMPETITIVO DEL SECTOR OVINO EN EL DEPARTAMENTO, LA GUAJIRA, CARIBE</v>
          </cell>
          <cell r="M5885">
            <v>38.78</v>
          </cell>
          <cell r="N5885">
            <v>59.84</v>
          </cell>
          <cell r="O5885" t="str">
            <v>CONTRATADO EN EJECUCIÓN</v>
          </cell>
        </row>
        <row r="5886">
          <cell r="K5886">
            <v>2013000020017</v>
          </cell>
          <cell r="L5886" t="str">
            <v>APOYO Y FORTALECIMIENTO DE LAS ACTIVIDADES ARTÍSTICAS  MEDIANTE EL ESTIMULO A LA CREACIÓN, FORMACIÓN E INVESTIGACIÓN CULTURAL TODO EL DEPARTAMENTO, LA GUAJIRA, CARIBE</v>
          </cell>
          <cell r="M5886">
            <v>100</v>
          </cell>
          <cell r="N5886">
            <v>47.18</v>
          </cell>
          <cell r="O5886" t="str">
            <v>TERMINADO</v>
          </cell>
        </row>
        <row r="5887">
          <cell r="K5887">
            <v>2013000020018</v>
          </cell>
          <cell r="L5887" t="str">
            <v>PROTECCIÓN Y ATENCION INTEGRAL DEL ADULTO MAYOR EN EL DEPARTAMENTO, LA GUAJIRA, CARIBE</v>
          </cell>
          <cell r="M5887">
            <v>100</v>
          </cell>
          <cell r="N5887">
            <v>96.71</v>
          </cell>
          <cell r="O5887" t="str">
            <v>TERMINADO</v>
          </cell>
        </row>
        <row r="5888">
          <cell r="K5888">
            <v>2013000020019</v>
          </cell>
          <cell r="L5888" t="str">
            <v>APOYO A LAS ESTRATEGIAS DE ACCESO Y PERMANENCIA A TRAVES DE LOS PROGRAMAS DE ALIMENTACIÓN Y TRANSPORTE ESCOLAR TODO EL DEPARTAMENTO, LA GUAJIRA, CARIBE</v>
          </cell>
          <cell r="M5888">
            <v>40.270000000000003</v>
          </cell>
          <cell r="N5888">
            <v>78.489999999999995</v>
          </cell>
          <cell r="O5888" t="str">
            <v>CONTRATADO EN EJECUCIÓN</v>
          </cell>
        </row>
        <row r="5889">
          <cell r="K5889">
            <v>2013000020020</v>
          </cell>
          <cell r="L5889" t="str">
            <v>PROTECCIÓN Y PROMOCION DE LOS DDHHO Y DIH PARA CONTRIBUIR A LA CULTURA DE PAZ EN TODO EL DEPARTAMENTO, LA GUAJIRA, CARIBE</v>
          </cell>
          <cell r="M5889">
            <v>100</v>
          </cell>
          <cell r="N5889">
            <v>90.72</v>
          </cell>
          <cell r="O5889" t="str">
            <v>TERMINADO</v>
          </cell>
        </row>
        <row r="5890">
          <cell r="K5890">
            <v>2013000020036</v>
          </cell>
          <cell r="L5890" t="str">
            <v>FORTALECIMIENTO INTERINSTITUCIONAL DE LA CAPACIDAD DE RESPUESTA DE LOS ORGANISMOS DE SOCORRO EN EL DEPARTAMENTO DE  LA GUAJIRA</v>
          </cell>
          <cell r="M5890">
            <v>35.130000000000003</v>
          </cell>
          <cell r="N5890">
            <v>30.82</v>
          </cell>
          <cell r="O5890" t="str">
            <v>CONTRATADO EN EJECUCIÓN</v>
          </cell>
        </row>
        <row r="5891">
          <cell r="K5891">
            <v>2013000020060</v>
          </cell>
          <cell r="L5891" t="str">
            <v>FORTALECIMIENTO INTEGRADO DE LA PESCA ARTESANAL DEL DEPARTAMENTO DE LA GUAJIRA - COLOMBIA</v>
          </cell>
          <cell r="M5891">
            <v>100</v>
          </cell>
          <cell r="N5891">
            <v>68.17</v>
          </cell>
          <cell r="O5891" t="str">
            <v>TERMINADO</v>
          </cell>
        </row>
        <row r="5892">
          <cell r="K5892">
            <v>2013000020067</v>
          </cell>
          <cell r="L5892" t="str">
            <v>IMPLEMENTACIÓN DE ESTRATEGIAS PARA LA GENERACIÓN DE INGRESOS Y EMPLEO EN EL DEPARTAMENTO DE LA GUAJIRA, MEDIANTE EL DESARROLLO ECONÓMICO INCLUYENTE</v>
          </cell>
          <cell r="M5892">
            <v>79.84</v>
          </cell>
          <cell r="N5892">
            <v>91.08</v>
          </cell>
          <cell r="O5892" t="str">
            <v>CONTRATADO EN EJECUCIÓN</v>
          </cell>
        </row>
        <row r="5893">
          <cell r="K5893">
            <v>2013000020094</v>
          </cell>
          <cell r="L5893" t="str">
            <v>IMPLEMENTACIÓN DEL PROGRAMA “PALAJAMAA TANULIA-PRIMERO MI NOMBRE” POR EL DERECHO AL REGISTRO Y LA IDENTIFICACIÓN TODO EL DEPARTAMENTO LA GUAJIRA, CARIBE</v>
          </cell>
          <cell r="M5893">
            <v>0</v>
          </cell>
          <cell r="N5893">
            <v>0</v>
          </cell>
          <cell r="O5893" t="str">
            <v>CONTRATADO SIN ACTA DE INICIO</v>
          </cell>
        </row>
        <row r="5894">
          <cell r="K5894">
            <v>2013000020102</v>
          </cell>
          <cell r="L5894" t="str">
            <v>APOYO Y FOMENTO PARA EL MEJORAMIENTO GENÉTICO DE LA GANADERÍA BOVINA EN EL DEPARTAMENTO DE LA GUAJIRA.</v>
          </cell>
          <cell r="M5894">
            <v>100</v>
          </cell>
          <cell r="N5894">
            <v>100</v>
          </cell>
          <cell r="O5894" t="str">
            <v>TERMINADO</v>
          </cell>
        </row>
        <row r="5895">
          <cell r="K5895">
            <v>2013000100006</v>
          </cell>
          <cell r="L5895" t="str">
            <v>DESARROLLO INDUSTRIAL AGROALIMENTARIO PARA LA CADENA PRODUCTIVA DE LA SÁBILA EN BARRANCAS, LA GUAJIRA, CARIBE</v>
          </cell>
          <cell r="M5895">
            <v>23.53</v>
          </cell>
          <cell r="N5895">
            <v>22.04</v>
          </cell>
          <cell r="O5895" t="str">
            <v>CONTRATADO EN EJECUCIÓN</v>
          </cell>
        </row>
        <row r="5896">
          <cell r="K5896">
            <v>2013000100009</v>
          </cell>
          <cell r="L5896" t="str">
            <v>MEJORAMIENTO Y AUMENTO DE LA PRODUCTIVIDAD Y COMPETITIVIDAD DEL SECTOR GANADERO DEL DEPARTAMENTO DE LA GUAJIRA</v>
          </cell>
          <cell r="M5896">
            <v>29.13</v>
          </cell>
          <cell r="N5896">
            <v>47.01</v>
          </cell>
          <cell r="O5896" t="str">
            <v>CONTRATADO EN EJECUCIÓN</v>
          </cell>
        </row>
        <row r="5897">
          <cell r="K5897">
            <v>2013000100033</v>
          </cell>
          <cell r="L5897" t="str">
            <v>DESARROLLO PROGRAMA DE I+D+I EN ENERGÍAS RENOVABLES PARA EL DEPARTAMENTO DE LA GUAJIRA</v>
          </cell>
          <cell r="M5897">
            <v>0</v>
          </cell>
          <cell r="N5897">
            <v>0</v>
          </cell>
          <cell r="O5897" t="str">
            <v>SIN CONTRATAR</v>
          </cell>
        </row>
        <row r="5898">
          <cell r="K5898">
            <v>2013000100035</v>
          </cell>
          <cell r="L5898" t="str">
            <v>ESTUDIOS CLÍNICO GENÉTICOS, DIAGNÓSTICO E INTERVENCIÓN DE LAS ENFERMEDADES ASOCIADAS A LA EXPLOTACIÓN DEL CARBÓN EN EL DEPARTAMENTO DE LA GUAJIRA</v>
          </cell>
          <cell r="M5898">
            <v>0</v>
          </cell>
          <cell r="N5898">
            <v>0</v>
          </cell>
          <cell r="O5898" t="str">
            <v>SIN CONTRATAR</v>
          </cell>
        </row>
        <row r="5899">
          <cell r="K5899">
            <v>2013000100276</v>
          </cell>
          <cell r="L5899" t="str">
            <v>DESARROLLO DE PROGRAMA DE INVESTIGACIÓN, DESARROLLO E INNOVACIÓN PARA LA PROTECCIÓN DE ZONAS COSTERAS EN LOS DEPARTAMENTOS DE LA GUAJIRA Y MAGDALENA</v>
          </cell>
          <cell r="M5899">
            <v>19.89</v>
          </cell>
          <cell r="N5899">
            <v>42.98</v>
          </cell>
          <cell r="O5899" t="str">
            <v>CONTRATADO EN EJECUCIÓN</v>
          </cell>
        </row>
        <row r="5900">
          <cell r="K5900">
            <v>2013000100305</v>
          </cell>
          <cell r="L5900" t="str">
            <v>APOYO AL APRENDIZAJE PERMANENTE Y LA ARTICULACIÓN DE LA EDUCACIÓN BÁSICA Y MEDIA CON EL EMPRENDIMIENTO Y EL MUNDO PRODUCTIVO LA GUAJIRA, CARIBE</v>
          </cell>
          <cell r="M5900">
            <v>0</v>
          </cell>
          <cell r="N5900">
            <v>51.87</v>
          </cell>
          <cell r="O5900" t="str">
            <v>CONTRATADO EN EJECUCIÓN</v>
          </cell>
        </row>
        <row r="5901">
          <cell r="K5901">
            <v>2013002440003</v>
          </cell>
          <cell r="L5901" t="str">
            <v>ESTUDIO PARA LA CARACTERIZACIÓN DEL PARQUE AUTOMOTOR INTERNADO EN TODO EL DEPARTAMENTO, LA GUAJIRA, CARIBE</v>
          </cell>
          <cell r="M5901">
            <v>99.5</v>
          </cell>
          <cell r="N5901">
            <v>99.96</v>
          </cell>
          <cell r="O5901" t="str">
            <v>TERMINADO</v>
          </cell>
        </row>
        <row r="5902">
          <cell r="K5902">
            <v>2015002440001</v>
          </cell>
          <cell r="L5902" t="str">
            <v>CONSTRUCCIÓN DE LOS PLANES DE ETNODESARROLLO PARA LA POBLACIÓN AFRODESCENDIENTE DE LOS MUNICIPIOS DE FONSECA, DISTRACCIÓN, SAN JUAN, VILLANUEVA, EL MOLINO, URUMITA Y LA JAGUA DEL PILAR - LA GUAJIRA</v>
          </cell>
          <cell r="M5902">
            <v>0</v>
          </cell>
          <cell r="N5902">
            <v>0</v>
          </cell>
          <cell r="O5902" t="str">
            <v>SIN CONTRATAR</v>
          </cell>
        </row>
        <row r="5903">
          <cell r="K5903">
            <v>2015002440002</v>
          </cell>
          <cell r="L5903" t="str">
            <v>CONSTRUCCIÓN DE PLACA HUELLA EN CONCRETO DE 3000 PSI EN LA VIA EL TOTUMO LA SIERRITA DEL MUNICIPIO DE SAN JUAN DEL CESAR, DEPARTAMENTO DE LA GUAJIRA, CARIBE</v>
          </cell>
          <cell r="M5903">
            <v>0</v>
          </cell>
          <cell r="N5903">
            <v>0</v>
          </cell>
          <cell r="O5903" t="str">
            <v>CONTRATADO SIN ACTA DE INICIO</v>
          </cell>
        </row>
        <row r="5904">
          <cell r="K5904">
            <v>2015002440003</v>
          </cell>
          <cell r="L5904" t="str">
            <v>DISEÑO DEL PLAN DE VIDA DE LA POBLACIÓN INDIGENA WIWA -  RESGUARDO KOGUI –MALAYO –ARHUACO DEPARTAMENTO, LA GUAJIRA, CARIBE</v>
          </cell>
          <cell r="M5904">
            <v>0</v>
          </cell>
          <cell r="N5904">
            <v>0</v>
          </cell>
          <cell r="O5904" t="str">
            <v>SIN CONTRATAR</v>
          </cell>
        </row>
        <row r="5905">
          <cell r="K5905">
            <v>2015002440004</v>
          </cell>
          <cell r="L5905" t="str">
            <v>RECUPERACIÓN DE LA RIVERA DEL RIO RANCHERÍA CON LA CONSTRUCCIÓN DE GAVIONES EN EL PASO MAMON 1 MAMON 2 FONSECA, LA GUAJIRA, CARIBE</v>
          </cell>
          <cell r="M5905">
            <v>0</v>
          </cell>
          <cell r="N5905">
            <v>0</v>
          </cell>
          <cell r="O5905" t="str">
            <v>SIN CONTRATAR</v>
          </cell>
        </row>
        <row r="5906">
          <cell r="K5906">
            <v>2015002440005</v>
          </cell>
          <cell r="L5906" t="str">
            <v>CONSTRUCCIÓN DEL PARADOR TURISTICO DE CUATRO VIAS EN EL MUNICIPIO DE MAICAO, LA GUAJIRA, CARIBE</v>
          </cell>
          <cell r="M5906">
            <v>0</v>
          </cell>
          <cell r="N5906">
            <v>0</v>
          </cell>
          <cell r="O5906" t="str">
            <v>CONTRATADO SIN ACTA DE INICIO</v>
          </cell>
        </row>
        <row r="5907">
          <cell r="K5907">
            <v>2015002440006</v>
          </cell>
          <cell r="L5907" t="str">
            <v>CONSTRUCCIÓN DE REDES ELÉCTRICAS DE MEDIA Y BAJA TENSIÓN PARA EL CORREGIMIENTO DE SAN PEDRO Y VEREDA LAS DELICIAS DEL MUNICIPIO DE BARRANCAS, LA GUAJIRA, CARIBE</v>
          </cell>
          <cell r="M5907">
            <v>0</v>
          </cell>
          <cell r="N5907">
            <v>0</v>
          </cell>
          <cell r="O5907" t="str">
            <v>CONTRATADO EN EJECUCIÓN</v>
          </cell>
        </row>
        <row r="5908">
          <cell r="K5908">
            <v>2015002440009</v>
          </cell>
          <cell r="L5908" t="str">
            <v>CONSTRUCCIÓN DE PAVIMENTO RÍGIDO EN CALLES Y CARRERAS DE LOS BARRIOS SAN FRANCISCO, VILLA RUMBO Y CALLE DE LA ESPERANZA CORREGIMIENTO DE CUESTECITAS, MUNICIPIO DE ALBANIA, DEPARTAMENTO DE LA GUAJIRA</v>
          </cell>
          <cell r="M5908">
            <v>0</v>
          </cell>
          <cell r="N5908">
            <v>0</v>
          </cell>
          <cell r="O5908" t="str">
            <v>CONTRATADO EN EJECUCIÓN</v>
          </cell>
        </row>
        <row r="5909">
          <cell r="K5909">
            <v>2015002440010</v>
          </cell>
          <cell r="L5909" t="str">
            <v>CONSTRUCCIÓN DE PAVIMENTO RÍGIDO EN SECTORES EL CORREGIMIENTO DE GUAYACANAL, MUNICIPIO DE BARRANCAS, LA GUAJIRA, CARIBE</v>
          </cell>
          <cell r="M5909">
            <v>0</v>
          </cell>
          <cell r="N5909">
            <v>0</v>
          </cell>
          <cell r="O5909" t="str">
            <v>SIN CONTRATAR</v>
          </cell>
        </row>
        <row r="5910">
          <cell r="K5910">
            <v>2015002440011</v>
          </cell>
          <cell r="L5910" t="str">
            <v>CONSTRUCCIÓN REMODELACIÓN DEL PARQUE EN EL BARRIO LA ESPERANZA MUNICIPIO DE RIOHACHA, LA GUAJIRA, CARIBE</v>
          </cell>
          <cell r="M5910">
            <v>0</v>
          </cell>
          <cell r="N5910">
            <v>0</v>
          </cell>
          <cell r="O5910" t="str">
            <v>CONTRATADO EN EJECUCIÓN</v>
          </cell>
        </row>
        <row r="5911">
          <cell r="K5911">
            <v>2015002440012</v>
          </cell>
          <cell r="L5911" t="str">
            <v>MEJORAMIENTO Y MANTENIMIENTODE LA VIA FONSECA- ALMAPOQUE EN EL MUNICIPIO DE FONSECA, LA GUAJIRA, CARIBE</v>
          </cell>
          <cell r="M5911">
            <v>3.03</v>
          </cell>
          <cell r="N5911">
            <v>48.72</v>
          </cell>
          <cell r="O5911" t="str">
            <v>CONTRATADO EN EJECUCIÓN</v>
          </cell>
        </row>
        <row r="5912">
          <cell r="K5912">
            <v>2015002440014</v>
          </cell>
          <cell r="L5912" t="str">
            <v>CONSTRUCCIÓN DE PLACAS HUELLAS EN LAS ZONA RURAL DEL MUNICIPIO HATONUEVO, LA GUAJIRA, CARIBE</v>
          </cell>
          <cell r="M5912">
            <v>0</v>
          </cell>
          <cell r="N5912">
            <v>0</v>
          </cell>
          <cell r="O5912" t="str">
            <v>CONTRATADO EN EJECUCIÓN</v>
          </cell>
        </row>
        <row r="5913">
          <cell r="K5913">
            <v>2015002440015</v>
          </cell>
          <cell r="L5913" t="str">
            <v>IMPLEMENTACIÓN Y APROPIACIÓN DEL CTEL EN EL SECTOR EDUCATIVO Y COMUNITARIO ATRAVES DEL USO DE LAS TIC EN TODO EL DEPARTAMENTO, LA GUAJIRA, CARIBE</v>
          </cell>
          <cell r="M5913">
            <v>0</v>
          </cell>
          <cell r="N5913">
            <v>68.88</v>
          </cell>
          <cell r="O5913" t="str">
            <v>CONTRATADO EN EJECUCIÓN</v>
          </cell>
        </row>
        <row r="5914">
          <cell r="K5914">
            <v>2015002440016</v>
          </cell>
          <cell r="L5914" t="str">
            <v>CONSTRUCCIÓN DE PAVIMENTO EN CONCRETO RIGIDO EN EL CORREGIMIENTO DE BARABACOA, EN LA VIA PRINCIPAL  CONEXIÓN CARRETERA A TREINTA MUNICIPIO DE RIOHACHA, DEPARTAMENTO DE LA GUAJIRA</v>
          </cell>
          <cell r="M5914">
            <v>0</v>
          </cell>
          <cell r="N5914">
            <v>0</v>
          </cell>
          <cell r="O5914" t="str">
            <v>CONTRATADO SIN ACTA DE INICIO</v>
          </cell>
        </row>
        <row r="5915">
          <cell r="K5915">
            <v>2015002440021</v>
          </cell>
          <cell r="L5915" t="str">
            <v>ADECUACIÓN DRENAJE, SUMINISTRO E INSTALACION DE GRAMA SINTETICA EN EL ESTADIO DE FUTBOL DEL SALAITO, MUNICIPIO DE RIOHACHA, LA GUAJIRA, CARIBE</v>
          </cell>
          <cell r="M5915">
            <v>0</v>
          </cell>
          <cell r="N5915">
            <v>0</v>
          </cell>
          <cell r="O5915" t="str">
            <v>SIN CONTRATAR</v>
          </cell>
        </row>
        <row r="5916">
          <cell r="K5916">
            <v>2015002440022</v>
          </cell>
          <cell r="L5916" t="str">
            <v>CONSTRUCCIÓN DE POLIDEPORTIVO EN EL CORREGIMIENTO DE CARRAIPIA MAICAO, LA GUAJIRA, CARIBE</v>
          </cell>
          <cell r="M5916">
            <v>0</v>
          </cell>
          <cell r="N5916">
            <v>0</v>
          </cell>
          <cell r="O5916" t="str">
            <v>SIN CONTRATAR</v>
          </cell>
        </row>
        <row r="5917">
          <cell r="K5917">
            <v>2015002440023</v>
          </cell>
          <cell r="L5917" t="str">
            <v>CONSTRUCCIÓN DE PAVIMENTO EN CONCRETO RIGIDO DE 3000PSI ANDENES Y BORDILLOS EN LOS BARRIOS VILLA DEL SOL  Y JOSE DOMINGO BOSCAN EN EL MUNICIPIO DE MAICAO DEPARTAMENTO DE LA GUAJIRA</v>
          </cell>
          <cell r="M5917">
            <v>0</v>
          </cell>
          <cell r="N5917">
            <v>0</v>
          </cell>
          <cell r="O5917" t="str">
            <v>SIN CONTRATAR</v>
          </cell>
        </row>
        <row r="5918">
          <cell r="K5918">
            <v>2015002440025</v>
          </cell>
          <cell r="L5918" t="str">
            <v>CONSTRUCCIÓN DE PAVIMENTO EN CONCRETO RÍGIDO DE 3000 PSI ANDENES Y BORDILLOS EN EL BARRIO  SAN MARTIN DE LOBA EN EL MUNICIPIO DE RIOHACHA, LA GUAJIRA</v>
          </cell>
          <cell r="M5918">
            <v>0</v>
          </cell>
          <cell r="N5918">
            <v>0</v>
          </cell>
          <cell r="O5918" t="str">
            <v>SIN CONTRATAR</v>
          </cell>
        </row>
        <row r="5919">
          <cell r="K5919">
            <v>2013002440002</v>
          </cell>
          <cell r="L5919" t="str">
            <v>APOYO AL SISTEMA DE DEPORTE, RECREACIÓN Y ACTIVIDAD FÍSICA DEL DEPARTAMENTO DE LA GUAJIRA, CARIBE</v>
          </cell>
          <cell r="M5919">
            <v>100</v>
          </cell>
          <cell r="N5919">
            <v>98</v>
          </cell>
          <cell r="O5919" t="str">
            <v>TERMINADO</v>
          </cell>
        </row>
        <row r="5920">
          <cell r="K5920">
            <v>2012002440029</v>
          </cell>
          <cell r="L5920" t="str">
            <v>CONSTRUCCIÓN EN CONCRETO ASFALTICO DE LA VIA AL CORREGIMIENTO DE LOS REMEDIOS ALBANIA, LA GUAJIRA, CARIBE</v>
          </cell>
          <cell r="M5920">
            <v>86.29</v>
          </cell>
          <cell r="N5920">
            <v>99.36</v>
          </cell>
          <cell r="O5920" t="str">
            <v>CONTRATADO EN EJECUCIÓN</v>
          </cell>
        </row>
        <row r="5921">
          <cell r="K5921">
            <v>2013000100073</v>
          </cell>
          <cell r="L5921" t="str">
            <v>MEJORAMIENTO DE LAS CAPACIDADES DE APROPIACIÓN SOCIAL DEL CONOCIMIENTO A TRAVÉS DEL MUSEO DE CULTURA, CIENCIA Y TECNOLOGÍA DESQBRE GUAJIRA</v>
          </cell>
          <cell r="M5921">
            <v>0</v>
          </cell>
          <cell r="N5921">
            <v>2.0699999999999998</v>
          </cell>
          <cell r="O5921" t="str">
            <v>CONTRATADO EN EJECUCIÓN</v>
          </cell>
        </row>
        <row r="5922">
          <cell r="K5922">
            <v>2012002440032</v>
          </cell>
          <cell r="L5922" t="str">
            <v>CONSTRUCCIÓN DE PAVIMENTO RIGIDO EN EL AREA URBANA DE EL MOLINO, LA GUAJIRA, CARIBE</v>
          </cell>
          <cell r="M5922">
            <v>100</v>
          </cell>
          <cell r="N5922">
            <v>99.9</v>
          </cell>
          <cell r="O5922" t="str">
            <v>TERMINADO</v>
          </cell>
        </row>
        <row r="5923">
          <cell r="K5923">
            <v>2013002440004</v>
          </cell>
          <cell r="L5923" t="str">
            <v>APOYO A LA PLANEACIÓN PARA LA SOSTENIBILIDAD INTEGRAL DURANTE LA CONSTRUCCIÓN DE 15 MICROACUEDUCTOS EN ZONA RURAL DE MANAURE, LA GUAJIRA.</v>
          </cell>
          <cell r="M5923">
            <v>100</v>
          </cell>
          <cell r="N5923">
            <v>94.34</v>
          </cell>
          <cell r="O5923" t="str">
            <v>TERMINADO</v>
          </cell>
        </row>
        <row r="5924">
          <cell r="K5924">
            <v>2012002440036</v>
          </cell>
          <cell r="L5924" t="str">
            <v>CONSTRUCCIÓN DEL SISTEMA DE ALCANTARILLADO PLUVIAL SECTOR DE LOS BARRIOS MEDITERRÁNEO, COQUIVACOA, JOSÉ ANTONIO GALÁN Y TREINTA Y UNO RIOHACHA, LA GUAJIRA, CARIBE</v>
          </cell>
          <cell r="M5924">
            <v>86.39</v>
          </cell>
          <cell r="N5924">
            <v>88.39</v>
          </cell>
          <cell r="O5924" t="str">
            <v>CONTRATADO EN EJECUCIÓN</v>
          </cell>
        </row>
        <row r="5925">
          <cell r="K5925">
            <v>2012002440037</v>
          </cell>
          <cell r="L5925" t="str">
            <v>RECUPERACIÓN Y RENOVACIÓN  DEL ESPACIO PUBLICO AVENIDA EL PROGRESO RIOHACHA, LA GUAJIRA, CARIBE</v>
          </cell>
          <cell r="M5925">
            <v>37.86</v>
          </cell>
          <cell r="N5925">
            <v>85.94</v>
          </cell>
          <cell r="O5925" t="str">
            <v>CONTRATADO EN EJECUCIÓN</v>
          </cell>
        </row>
        <row r="5926">
          <cell r="K5926">
            <v>2012002440048</v>
          </cell>
          <cell r="L5926" t="str">
            <v>CONSTRUCCIÓN Y PUESTA EN MARCHA DEL SISTEMA INTEGRAL DE ACUEDUCTO Y ABASTECIMIENTO DE AGUA POTABLE EN EL CORREGIMIENTO DE CAMARONES RIOHACHA, LA GUAJIRA, CARIBE</v>
          </cell>
          <cell r="M5926">
            <v>93.59</v>
          </cell>
          <cell r="N5926">
            <v>84.34</v>
          </cell>
          <cell r="O5926" t="str">
            <v>CONTRATADO EN EJECUCIÓN</v>
          </cell>
        </row>
        <row r="5927">
          <cell r="K5927">
            <v>2012002440049</v>
          </cell>
          <cell r="L5927" t="str">
            <v>CONSTRUCCIÓN Y PUESTA EN MARCHA DEL SISTEMA INTEGRAL DE ALCANTARILLADO EN EL CORREGIMIENTO DE CAMARONES RIOHACHA, LA GUAJIRA, CARIBE</v>
          </cell>
          <cell r="M5927">
            <v>86.07</v>
          </cell>
          <cell r="N5927">
            <v>92.06</v>
          </cell>
          <cell r="O5927" t="str">
            <v>CONTRATADO EN EJECUCIÓN</v>
          </cell>
        </row>
        <row r="5928">
          <cell r="K5928">
            <v>2015002440013</v>
          </cell>
          <cell r="L5928" t="str">
            <v>SUMINISTRO DE AGUA POTABLE Y SEGURA, MEDIANTE LA UTILIZACIÓN DE MICROACUEDUCTOS HIBRIDOS A DIEZ COMUNIDADES INDÍGENAS, UBICADAS EN LA ZONA RURAL DEL MUNICIPIO DE RIOHACHA, LA GUAJIRA.</v>
          </cell>
          <cell r="M5928">
            <v>0</v>
          </cell>
          <cell r="N5928">
            <v>47.6</v>
          </cell>
          <cell r="O5928" t="str">
            <v>CONTRATADO EN EJECUCIÓN</v>
          </cell>
        </row>
        <row r="5929">
          <cell r="K5929">
            <v>2016002440002</v>
          </cell>
          <cell r="L5929" t="str">
            <v>AMPLIACIÓN DE RESERVORIOS EXISTENTES OPTIMIZADOS CON SISTEMAS DE POTABILIZACION EN 5 COMUNIDADES INDIGENAS DEL RESGUARDO DE LA MEDIA Y ALTA GUAJIRA DEL MUNICIPIO DE URIBIA, LA GUAJIRA</v>
          </cell>
          <cell r="M5929">
            <v>0</v>
          </cell>
          <cell r="N5929">
            <v>0</v>
          </cell>
          <cell r="O5929" t="str">
            <v>SIN MIGRAR</v>
          </cell>
        </row>
        <row r="5930">
          <cell r="K5930">
            <v>2013000100032</v>
          </cell>
          <cell r="L5930" t="str">
            <v>ESTUDIOS DE MAESTRÍA Y DOCTORADO DENTRO Y FUERA DEL PAÍS PARA PROFESIONALES EN EL DEPARTAMENTO DE LA GUAJIRA</v>
          </cell>
          <cell r="M5930">
            <v>19.16</v>
          </cell>
          <cell r="N5930">
            <v>26.82</v>
          </cell>
          <cell r="O5930" t="str">
            <v>CONTRATADO EN EJECUCIÓN</v>
          </cell>
        </row>
        <row r="5931">
          <cell r="K5931">
            <v>2014444200001</v>
          </cell>
          <cell r="L5931" t="str">
            <v>CONSTRUCCIÓN DE UNIDADES SANITARIAS PARA LA ELIMINACION DE CONTAMINACION POR AGUAS RESIDUALES DOMESTICAS EN LOS BARRIOS TRANQUILIDAD Y LA JAGUA EN EL MUNICIPIO DE LA JAGUA DEL PILAR, DEPARTAMENTO DE LA GUAJIRA</v>
          </cell>
          <cell r="M5931">
            <v>4.09</v>
          </cell>
          <cell r="N5931">
            <v>50</v>
          </cell>
          <cell r="O5931" t="str">
            <v>CONTRATADO EN EJECUCIÓN</v>
          </cell>
        </row>
        <row r="5932">
          <cell r="K5932">
            <v>2012444300001</v>
          </cell>
          <cell r="L5932" t="str">
            <v>ESTUDIOS PARA LA CARACTERIZACIÓN SOCIO-ECONÓMICAMENTE LA POBLACIÓN QUE SE RECONOCE COMO AFROCOLOMBIANO, NEGRO, RAIZAL Y PALENQUER MAICAO, LA GUAJIRA, CARIBE</v>
          </cell>
          <cell r="M5932">
            <v>100</v>
          </cell>
          <cell r="N5932">
            <v>96.15</v>
          </cell>
          <cell r="O5932" t="str">
            <v>TERMINADO</v>
          </cell>
        </row>
        <row r="5933">
          <cell r="K5933">
            <v>2012444300002</v>
          </cell>
          <cell r="L5933" t="str">
            <v>CONSTRUCCIÓN DE PAVIMENTO RÍGIDO PARA EL CIERRE DE CIRCUITOS VIALES EN LOS BARRIOS EL CARMEN Y LIBERTADOR DEL MUNICIPIO DE MAICAO, LA GUAJIRA, CARIBE</v>
          </cell>
          <cell r="M5933">
            <v>100</v>
          </cell>
          <cell r="N5933">
            <v>95.56</v>
          </cell>
          <cell r="O5933" t="str">
            <v>TERMINADO</v>
          </cell>
        </row>
        <row r="5934">
          <cell r="K5934">
            <v>2012444300003</v>
          </cell>
          <cell r="L5934" t="str">
            <v>CONSTRUCCIÓN DE PARQUE LUDICO – RECREATIVO Y DEPORTIVO EN EL MUNICIPIO DEY ESPACIO PUBLICO MAICAO, LA GUAJIRA, CARIBE</v>
          </cell>
          <cell r="M5934">
            <v>100</v>
          </cell>
          <cell r="N5934">
            <v>67.62</v>
          </cell>
          <cell r="O5934" t="str">
            <v>TERMINADO</v>
          </cell>
        </row>
        <row r="5935">
          <cell r="K5935">
            <v>2012444300004</v>
          </cell>
          <cell r="L5935" t="str">
            <v>DISEÑO Y FORMULACIÓN DEL PLAN DE VIDA PARA LA RECUPERACIÓN DE LA IDENTIDAD CULTURAL DEL PUEBLO WAYÜÜ MAICAO, LA GUAJIRA, CARIBE</v>
          </cell>
          <cell r="M5935">
            <v>100</v>
          </cell>
          <cell r="N5935">
            <v>100</v>
          </cell>
          <cell r="O5935" t="str">
            <v>TERMINADO</v>
          </cell>
        </row>
        <row r="5936">
          <cell r="K5936">
            <v>2012444300005</v>
          </cell>
          <cell r="L5936" t="str">
            <v>DESARROLLO INTEGRAL DE LA POBLACIÓN ADULTO MAYOR DEL MUNICIPIO DE MAICAO, LA GUAJIRA, CARIBE</v>
          </cell>
          <cell r="M5936">
            <v>100</v>
          </cell>
          <cell r="N5936">
            <v>99</v>
          </cell>
          <cell r="O5936" t="str">
            <v>TERMINADO</v>
          </cell>
        </row>
        <row r="5937">
          <cell r="K5937">
            <v>2012444300006</v>
          </cell>
          <cell r="L5937" t="str">
            <v>FORTALECIMIENTO DE LAS INTERVENCIONES EN SALUD PÚBLICA DEL MUNICIPIO DE MAICAO, LA GUAJIRA, CARIBE</v>
          </cell>
          <cell r="M5937">
            <v>100</v>
          </cell>
          <cell r="N5937">
            <v>95.9</v>
          </cell>
          <cell r="O5937" t="str">
            <v>TERMINADO</v>
          </cell>
        </row>
        <row r="5938">
          <cell r="K5938">
            <v>2012444300007</v>
          </cell>
          <cell r="L5938" t="str">
            <v>CONSTRUCCIÓN DE 300 VIVIENDAS NUEVAS EN LA URBANIZACIÓN MARINA ESPERANZA EN EL MUNICIPIO DE MAICAO, LA GUAJIRA, CARIBE</v>
          </cell>
          <cell r="M5938">
            <v>36.090000000000003</v>
          </cell>
          <cell r="N5938">
            <v>55.22</v>
          </cell>
          <cell r="O5938" t="str">
            <v>CONTRATADO EN EJECUCIÓN</v>
          </cell>
        </row>
        <row r="5939">
          <cell r="K5939">
            <v>2012444300008</v>
          </cell>
          <cell r="L5939" t="str">
            <v>CONSTRUCCIÓN Y TERMINACIÓN DE 58 VIVIENDAS EN LA URBANIZACIÓN ALMIRANTE PADILLA, EN EL MUNICIPIO DE MAICAO, LA GUAJIRA, CARIBE</v>
          </cell>
          <cell r="M5939">
            <v>100</v>
          </cell>
          <cell r="N5939">
            <v>99.7</v>
          </cell>
          <cell r="O5939" t="str">
            <v>TERMINADO</v>
          </cell>
        </row>
        <row r="5940">
          <cell r="K5940">
            <v>2013444300001</v>
          </cell>
          <cell r="L5940" t="str">
            <v>ADQUISICIÓN DE MAQUINARIA AGRÍCOLA PARA EL MUNICIPIO DE MAICAO, LA GUAJIRA, CARIBE</v>
          </cell>
          <cell r="M5940">
            <v>100</v>
          </cell>
          <cell r="N5940">
            <v>97.16</v>
          </cell>
          <cell r="O5940" t="str">
            <v>TERMINADO</v>
          </cell>
        </row>
        <row r="5941">
          <cell r="K5941">
            <v>2013444300002</v>
          </cell>
          <cell r="L5941" t="str">
            <v>ASISTENCIA NUTRICIONAL AL ESCOLAR Y ADOLESCENTE CON DESAYUNOS Y ALMUERZOS EN CENTROS E INSTITUCIONES EDUCATIVAS OFICIALES DE MAICAO, LA GUAJIRA, CARIBE</v>
          </cell>
          <cell r="M5941">
            <v>100</v>
          </cell>
          <cell r="N5941">
            <v>95.24</v>
          </cell>
          <cell r="O5941" t="str">
            <v>TERMINADO</v>
          </cell>
        </row>
        <row r="5942">
          <cell r="K5942">
            <v>2013444300003</v>
          </cell>
          <cell r="L5942" t="str">
            <v>APOYO PARA PROVEER EL SERVICIO DE TRANSPORTE A LA POBLACIÒN EDUCATIVA OFICIAL DEL SECTOR RURAL DEL MUNICIPIO DE MAICAO, LA GUAJIRA, CARIBE</v>
          </cell>
          <cell r="M5942">
            <v>100</v>
          </cell>
          <cell r="N5942">
            <v>100</v>
          </cell>
          <cell r="O5942" t="str">
            <v>TERMINADO</v>
          </cell>
        </row>
        <row r="5943">
          <cell r="K5943">
            <v>2013444300004</v>
          </cell>
          <cell r="L5943" t="str">
            <v>CONSTRUCCIÓN DE OBRAS DE INFRAESTRUCTURA FÍSICA EN CUATRO(4) SEDES EDUCATIVAS DE LA ZONA URBANA Y RURAL DEL MUNICIPIO DE MAICAO, A TRAVES DE LA LEY 21 /82</v>
          </cell>
          <cell r="M5943">
            <v>76.97</v>
          </cell>
          <cell r="N5943">
            <v>44.42</v>
          </cell>
          <cell r="O5943" t="str">
            <v>CONTRATADO EN EJECUCIÓN</v>
          </cell>
        </row>
        <row r="5944">
          <cell r="K5944">
            <v>2013444300005</v>
          </cell>
          <cell r="L5944" t="str">
            <v>REHABILITACIÓN DEL PAVIMENTO RÍGIDO PARA LA RECUPERACIÓN URBANA EN LA CARRERA 12 ENTRE CALLES 14 Y 16 DEL MUNICIPIO DE MAICAO, LA GUAJIRA</v>
          </cell>
          <cell r="M5944">
            <v>92.49</v>
          </cell>
          <cell r="N5944">
            <v>94.09</v>
          </cell>
          <cell r="O5944" t="str">
            <v>CONTRATADO EN EJECUCIÓN</v>
          </cell>
        </row>
        <row r="5945">
          <cell r="K5945">
            <v>2013444300006</v>
          </cell>
          <cell r="L5945" t="str">
            <v>APOYO PARA PROVEER EL SERVICIO DE TRANSPORTE A LA POBLACION EDUCATIVA OFICIAL DEL SECTOR RURAL DEL MUNICIPIO MAICAO LA GUAJIRA</v>
          </cell>
          <cell r="M5945">
            <v>100</v>
          </cell>
          <cell r="N5945">
            <v>97.78</v>
          </cell>
          <cell r="O5945" t="str">
            <v>TERMINADO</v>
          </cell>
        </row>
        <row r="5946">
          <cell r="K5946">
            <v>2013444300007</v>
          </cell>
          <cell r="L5946" t="str">
            <v>CONSTRUCCIÓN Y PUESTA EN MARCHA DE GRANJA AGROPECUARIA PILOTO MULTIACTIVA EN LA COMUNIDAD DE ATNAMANA II, ZONA RURAL DEL MUNICIPIO DE MAICAO,  DPTO DE LA GUAJIRA.</v>
          </cell>
          <cell r="M5946">
            <v>70</v>
          </cell>
          <cell r="N5946">
            <v>35.86</v>
          </cell>
          <cell r="O5946" t="str">
            <v>CONTRATADO EN EJECUCIÓN</v>
          </cell>
        </row>
        <row r="5947">
          <cell r="K5947">
            <v>2013444300008</v>
          </cell>
          <cell r="L5947" t="str">
            <v>MEJORAMIENTO DE VÍAS  A TRAVÉS DE LA CONSTRUCCIÓN DE PAVIMENTO RÍGIDO EN LOS BARRIOS SANTANDER, MAICAITO, EL CARMEN, VINCULA PALACIO Y PARAÍSO. MAICAO, LA GUAJIRA</v>
          </cell>
          <cell r="M5947">
            <v>92.17</v>
          </cell>
          <cell r="N5947">
            <v>98.38</v>
          </cell>
          <cell r="O5947" t="str">
            <v>CONTRATADO EN EJECUCIÓN</v>
          </cell>
        </row>
        <row r="5948">
          <cell r="K5948">
            <v>2013444300009</v>
          </cell>
          <cell r="L5948" t="str">
            <v>CONSTRUCCIÓN DE 60 VIVIENDAS DE INTERÉS SOCIAL EN LAS COMUNIDADES ALEDAÑAS AL RELLENO SANITARIO Y 40 EN EL CORREGIMIENTO DE LA MAJAYURA ZONA RURAL, DEL MUNICIPIO DE MAICAO</v>
          </cell>
          <cell r="M5948">
            <v>69.2</v>
          </cell>
          <cell r="N5948">
            <v>83.82</v>
          </cell>
          <cell r="O5948" t="str">
            <v>CONTRATADO EN EJECUCIÓN</v>
          </cell>
        </row>
        <row r="5949">
          <cell r="K5949">
            <v>2014444300001</v>
          </cell>
          <cell r="L5949" t="str">
            <v>CONSTRUCCIÓN DE REDES ELÉCTRICAS EN LOS BARRIOS VILLA LUZ, VILLA INÉS, COMUNIDADES INDÍGENAS DE KALAZA, WANAPAIMANA, UJURUMANA, WARARAIN, WAPANA, Y LA SEDE EDUCATIVA RURAL NUESTRA SRA DE FÁTIMA, MUNICIPIO DE  MAICAO, LA GUAJIRA</v>
          </cell>
          <cell r="M5949">
            <v>100</v>
          </cell>
          <cell r="N5949">
            <v>99.53</v>
          </cell>
          <cell r="O5949" t="str">
            <v>TERMINADO</v>
          </cell>
        </row>
        <row r="5950">
          <cell r="K5950">
            <v>2014444300002</v>
          </cell>
          <cell r="L5950" t="str">
            <v>MEJORAMIENTO DE VÍAS A TRAVÉS DE LA CONSTRUCCIÓN DE PAVIMENTO RÍGIDO EN LA KRA 18 ENTRE CALLES 19,20 Y 21; CALLE 20 ENTRE KRAS 17,18 Y 19; CALLE 21 ENTRE KRAS 17,18 Y 19; CALLE 22 ENTRE KRAS 15 Y 16, BARRIO SAN MARTÍN DE MAICAO.</v>
          </cell>
          <cell r="M5950">
            <v>95.57</v>
          </cell>
          <cell r="N5950">
            <v>90.54</v>
          </cell>
          <cell r="O5950" t="str">
            <v>CONTRATADO EN EJECUCIÓN</v>
          </cell>
        </row>
        <row r="5951">
          <cell r="K5951">
            <v>2014444300003</v>
          </cell>
          <cell r="L5951" t="str">
            <v>REPOSICIÓN DE PAVIMENTO RÍGIDO Y RECUPERACIÓN URBANÍSTICA EN LA CARRERA 10 ENTRE CALLES 12 Y 16 DEL MUNICIPIO DE MAICAO, LA GUAJIRA</v>
          </cell>
          <cell r="M5951">
            <v>89.08</v>
          </cell>
          <cell r="N5951">
            <v>92.94</v>
          </cell>
          <cell r="O5951" t="str">
            <v>CONTRATADO EN EJECUCIÓN</v>
          </cell>
        </row>
        <row r="5952">
          <cell r="K5952">
            <v>2015444300001</v>
          </cell>
          <cell r="L5952" t="str">
            <v>ASISTENCIA NUTRICIONAL AL ESCOLAR Y ADOLESCENTE CON DESAYUNOS Y ALMUERZOS EN CENTROS E INSTITUCIONES EDUCATIVAS OFICIALES DE MAICAO, LA GUAJIRA, CARIBE</v>
          </cell>
          <cell r="M5952">
            <v>100</v>
          </cell>
          <cell r="N5952">
            <v>78.680000000000007</v>
          </cell>
          <cell r="O5952" t="str">
            <v>TERMINADO</v>
          </cell>
        </row>
        <row r="5953">
          <cell r="K5953">
            <v>2015444300002</v>
          </cell>
          <cell r="L5953" t="str">
            <v>APOYO PARA PROVEER EL SERVICIO DE TRANSPORTE A LA POBLACIÓN EDUCATIVA OFICIAL DEL SECTOR RURAL DEL MUNICIPIO DE MAICAO, LA GUAJIRA</v>
          </cell>
          <cell r="M5953">
            <v>100</v>
          </cell>
          <cell r="N5953">
            <v>99.96</v>
          </cell>
          <cell r="O5953" t="str">
            <v>TERMINADO</v>
          </cell>
        </row>
        <row r="5954">
          <cell r="K5954">
            <v>2015444300003</v>
          </cell>
          <cell r="L5954" t="str">
            <v>APOYO PARA EL FORTALECIMIENTO Y SOSTENIBILIDAD DEL PROCESO LABORAL ARTESANAL WAYUU EN LAS COMUNIDADES INDÍGENAS DE JISEMANA, YOSUMANA, AROWOU Y KAUSHARIJUNA, ZONA RURAL DEL MUNICIPIO DE  MAICAO - LA GUAJIRA</v>
          </cell>
          <cell r="M5954">
            <v>0</v>
          </cell>
          <cell r="N5954">
            <v>0</v>
          </cell>
          <cell r="O5954" t="str">
            <v>SIN CONTRATAR</v>
          </cell>
        </row>
        <row r="5955">
          <cell r="K5955">
            <v>2015444300004</v>
          </cell>
          <cell r="L5955" t="str">
            <v>MEJORAMIENTO DE VÍAS A TRAVÉS DE LA CONSTRUCCIÓN DE PAVIMENTO RÍGIDO E INSTALACIÓN DE RED COLECTORA EN DISTINTAS CALLES Y CARRERAS DE LOS BARRIOS PASTRANA Y LA TORRE DE LA MAJAYURA EN SU PRIMERA ETAPA, MUNICIPIO DE MAICAO, LA GUAJIRA</v>
          </cell>
          <cell r="M5955">
            <v>84.02</v>
          </cell>
          <cell r="N5955">
            <v>84.29</v>
          </cell>
          <cell r="O5955" t="str">
            <v>CONTRATADO EN EJECUCIÓN</v>
          </cell>
        </row>
        <row r="5956">
          <cell r="K5956">
            <v>2015444300005</v>
          </cell>
          <cell r="L5956" t="str">
            <v>RENOVACIÓN DE LA INFRAESTRUCTURA FÍSICA DEL PARQUE PRINCIPAL DEL CORREGIMIENTO DE CARRAIPIA, MUNICIPIO DE MAICAO, LA GUAJIRA</v>
          </cell>
          <cell r="M5956">
            <v>41.99</v>
          </cell>
          <cell r="N5956">
            <v>62.47</v>
          </cell>
          <cell r="O5956" t="str">
            <v>CONTRATADO EN EJECUCIÓN</v>
          </cell>
        </row>
        <row r="5957">
          <cell r="K5957">
            <v>2016444300001</v>
          </cell>
          <cell r="L5957" t="str">
            <v>FORTALECIMIENTO A LA PERMANENCIA EDUCATIVA DE NIÑAS, NIÑOS, ADOLESCENTES Y JÓVENES ESCOLARIZADOS, MEDIANTE SUMINISTRO DE COMPLEMENTO ALIMENTARIO AM Y ALMUERZO, EN LAS SEDES EDUCATIVAS OFICIALES URBANAS Y RURALES DE MAICAO, LA GUAJIRA</v>
          </cell>
          <cell r="M5957">
            <v>96.36</v>
          </cell>
          <cell r="N5957">
            <v>4.76</v>
          </cell>
          <cell r="O5957" t="str">
            <v>CONTRATADO EN EJECUCIÓN</v>
          </cell>
        </row>
        <row r="5958">
          <cell r="K5958">
            <v>2016444300002</v>
          </cell>
          <cell r="L5958" t="str">
            <v>APOYO PARA PROVEER EL SERVICIO DE TRANSPORTE A LA POBLACIÓN EDUCATIVA OFICIAL DEL SECTOR RURAL DEL MUNICIPIO DE MAICAO, LA GUAJIRA</v>
          </cell>
          <cell r="M5958">
            <v>52.46</v>
          </cell>
          <cell r="N5958">
            <v>42.02</v>
          </cell>
          <cell r="O5958" t="str">
            <v>CONTRATADO EN EJECUCIÓN</v>
          </cell>
        </row>
        <row r="5959">
          <cell r="K5959">
            <v>2016444300004</v>
          </cell>
          <cell r="L5959" t="str">
            <v>FORMULACIÓN DEL PLAN DE VIDA PARA LA POBLACIÓN QUE SE RECONOCE COMO AFROCOLOMBIANA, NEGRO, RAIZAL Y PALENQUERO EN EL MUNICIPIO DE MAICAO, DEPARTAMENTO DE LA GUAJIRA</v>
          </cell>
          <cell r="M5959">
            <v>0</v>
          </cell>
          <cell r="N5959">
            <v>0</v>
          </cell>
          <cell r="O5959" t="str">
            <v>SIN CONTRATAR</v>
          </cell>
        </row>
        <row r="5960">
          <cell r="K5960">
            <v>2012445600001</v>
          </cell>
          <cell r="L5960" t="str">
            <v>APORTES GARANTIZAR EL SERVICIO DE ALIMENTACION ESCOLAR QUE BRINDE UN COMPLEMENTO ALIMENTARIO DURANTE LA JORNADA ESCOLAR A LOS NI MANAURE, LA GUAJIRA, CARIBE</v>
          </cell>
          <cell r="M5960">
            <v>100</v>
          </cell>
          <cell r="N5960">
            <v>12.24</v>
          </cell>
          <cell r="O5960" t="str">
            <v>TERMINADO</v>
          </cell>
        </row>
        <row r="5961">
          <cell r="K5961">
            <v>2012445600003</v>
          </cell>
          <cell r="L5961" t="str">
            <v>DISEÑO ESTUDIOS , DISEÑOS PARA CONSTRUCCIÒN DEL PARQUE TEMATICO MANAURE, LA GUAJIRA, CARIBE</v>
          </cell>
          <cell r="M5961">
            <v>100</v>
          </cell>
          <cell r="N5961">
            <v>12.15</v>
          </cell>
          <cell r="O5961" t="str">
            <v>TERMINADO</v>
          </cell>
        </row>
        <row r="5962">
          <cell r="K5962">
            <v>2012445600004</v>
          </cell>
          <cell r="L5962" t="str">
            <v>FORTALECIMIENTO DEL CONOCIMIENTO INNOVACION Y CAPACIDAD TECNOLOGICA EN LA COMUNIDAD EDUCATIVA Y GENERAL EN EL MUNICIPIO DE MANAURE, LA GUAJIRA, CARIBE</v>
          </cell>
          <cell r="M5962">
            <v>100</v>
          </cell>
          <cell r="N5962">
            <v>88.21</v>
          </cell>
          <cell r="O5962" t="str">
            <v>TERMINADO</v>
          </cell>
        </row>
        <row r="5963">
          <cell r="K5963">
            <v>2012445600005</v>
          </cell>
          <cell r="L5963" t="str">
            <v>ASISTENCIA TÉNICA PARA LA PREVENCION CONTROL Y ERRADICACIÓN DE ENFERMEDADES INFECTOCONTAGIOSAS EN OVINOS CAPRINOS BOVINOS Y EQUIDOS MANAURE, LA GUAJIRA EN EL AÑO 2012</v>
          </cell>
          <cell r="M5963">
            <v>100</v>
          </cell>
          <cell r="N5963">
            <v>91.4</v>
          </cell>
          <cell r="O5963" t="str">
            <v>TERMINADO</v>
          </cell>
        </row>
        <row r="5964">
          <cell r="K5964">
            <v>2012445600006</v>
          </cell>
          <cell r="L5964" t="str">
            <v>CONSTRUCCIÓN DE UN SISTEMA DE ACUEDUCTO Y ALCANTARILLADO SANITARIO PARA EL BARRIO VILLA SARA Y ADECUACIONES DE LAS LAGUNAS DE ESTABIL MANAURE, LA GUAJIRA, CARIBE</v>
          </cell>
          <cell r="M5964">
            <v>100</v>
          </cell>
          <cell r="N5964">
            <v>101.95</v>
          </cell>
          <cell r="O5964" t="str">
            <v>TERMINADO</v>
          </cell>
        </row>
        <row r="5965">
          <cell r="K5965">
            <v>2012445600007</v>
          </cell>
          <cell r="L5965" t="str">
            <v>APORTES AUMENTAR LAS COBERTURAS, EL ACCESO Y LA PERMANENCIA EN EL SISTEMA EDUCATIVO DE LOS ESTUDIANTES OFICIALES DE LAS INSTITUC MANAURE, LA GUAJIRA, CARIBE</v>
          </cell>
          <cell r="M5965">
            <v>100</v>
          </cell>
          <cell r="N5965">
            <v>56.37</v>
          </cell>
          <cell r="O5965" t="str">
            <v>TERMINADO</v>
          </cell>
        </row>
        <row r="5966">
          <cell r="K5966">
            <v>2012445600008</v>
          </cell>
          <cell r="L5966" t="str">
            <v>CONSTRUCCIÓN DE ANDENES Y REMODELACION DE SEPARADORES EN LA CARRERA 1 ENTRE CALLES 4 A LA 11, ZONA URBANA DEL MUNICIPIO DE MANAURE, LA GUAJIRA, CARIBE</v>
          </cell>
          <cell r="M5966">
            <v>100</v>
          </cell>
          <cell r="N5966">
            <v>98.12</v>
          </cell>
          <cell r="O5966" t="str">
            <v>TERMINADO</v>
          </cell>
        </row>
        <row r="5967">
          <cell r="K5967">
            <v>2012445600009</v>
          </cell>
          <cell r="L5967" t="str">
            <v>CONSTRUCCIÓN PAVIMENTACION EN CONCRETO RIGIDO DE 4000 PSI DE CALLE 3 ENTRE CARRERAS 11 Y 12 BARRIO LA UNION  SECTOR TANQUE ELEVADO - MANAURE, LA GUAJIRA, CARIBE</v>
          </cell>
          <cell r="M5967">
            <v>100</v>
          </cell>
          <cell r="N5967">
            <v>104.73</v>
          </cell>
          <cell r="O5967" t="str">
            <v>TERMINADO</v>
          </cell>
        </row>
        <row r="5968">
          <cell r="K5968">
            <v>2012445600010</v>
          </cell>
          <cell r="L5968" t="str">
            <v>ADECUACIÓN Y MANTENIMIENTO DEL CENTRO ETNO EDUCATIVO LAACHON MAYAPO MANAURE, LA GUAJIRA, CARIBE</v>
          </cell>
          <cell r="M5968">
            <v>100</v>
          </cell>
          <cell r="N5968">
            <v>99.22</v>
          </cell>
          <cell r="O5968" t="str">
            <v>TERMINADO</v>
          </cell>
        </row>
        <row r="5969">
          <cell r="K5969">
            <v>2012445600011</v>
          </cell>
          <cell r="L5969" t="str">
            <v>FORTALECIMIENTO TIC PARA LA COMPETIVIDAD, DEL SECTOR PRODUCTIVO A TRAVÉS DE LA ALFABETIZACIÓN Y ADECUACIÓN DE LA INFRAESTRUCTURA TECNOLÓ GICA PARA EL CORRECTO USO DE LAS TECNOLOGÍAS Y LOS SERVICIOS IMPLANTADOS EN MANAURE LA GUAJIRA</v>
          </cell>
          <cell r="M5969">
            <v>100</v>
          </cell>
          <cell r="N5969">
            <v>94.94</v>
          </cell>
          <cell r="O5969" t="str">
            <v>TERMINADO</v>
          </cell>
        </row>
        <row r="5970">
          <cell r="K5970">
            <v>2012445600012</v>
          </cell>
          <cell r="L5970" t="str">
            <v>ADECUACIÓN DEL CENTRO ETNOEDUCATIVO LAANCHON MAYAPO SEDE SANTA RITA EN LA ZONA RURAL DEL MUNICIPIO DE MANAURE - LA GUAJIRA</v>
          </cell>
          <cell r="M5970">
            <v>100</v>
          </cell>
          <cell r="N5970">
            <v>95.44</v>
          </cell>
          <cell r="O5970" t="str">
            <v>TERMINADO</v>
          </cell>
        </row>
        <row r="5971">
          <cell r="K5971">
            <v>2012445600014</v>
          </cell>
          <cell r="L5971" t="str">
            <v>CONSTRUCCIÓN DE SEIS (6) MICROACUEDUCTOS EN LAS COMUNIDADES INDIGENAS DEL MUNICIPIO DE MANAURE, LA GUAJIRA, CARIBE</v>
          </cell>
          <cell r="M5971">
            <v>100</v>
          </cell>
          <cell r="N5971">
            <v>99.96</v>
          </cell>
          <cell r="O5971" t="str">
            <v>TERMINADO</v>
          </cell>
        </row>
        <row r="5972">
          <cell r="K5972">
            <v>2012445600015</v>
          </cell>
          <cell r="L5972" t="str">
            <v>DOTACIÓN MOBILIARIA ESCOLAR MANAURE, LA GUAJIRA, CARIBE</v>
          </cell>
          <cell r="M5972">
            <v>0</v>
          </cell>
          <cell r="N5972">
            <v>10.56</v>
          </cell>
          <cell r="O5972" t="str">
            <v>CONTRATADO EN EJECUCIÓN</v>
          </cell>
        </row>
        <row r="5973">
          <cell r="K5973">
            <v>2013445600001</v>
          </cell>
          <cell r="L5973" t="str">
            <v>APOYO REDUCCIÓN DE  LA MORBI-MORTALIDAD DE LA MUJER,  EL NIÑO Y LA ADOLESCENTE MANAURE, LA GUAJIRA, CARIBE</v>
          </cell>
          <cell r="M5973">
            <v>100</v>
          </cell>
          <cell r="N5973">
            <v>101.58</v>
          </cell>
          <cell r="O5973" t="str">
            <v>TERMINADO</v>
          </cell>
        </row>
        <row r="5974">
          <cell r="K5974">
            <v>2013445600002</v>
          </cell>
          <cell r="L5974" t="str">
            <v>APOYO A LA IMPLEMENTACIÓN DE BIBLIOTECAS VIRTUALES PARA EL ACCESO AL CONOCIMIENTO  Y EL USO DE LAS TECNOLOGÍAS EN LAS INSTITUCIONES PÚBLICAS DEL MUNICIPIO DE MANAURE EN EL DEPARTAMENTO DE LA GUAJIRA</v>
          </cell>
          <cell r="M5974">
            <v>100</v>
          </cell>
          <cell r="N5974">
            <v>99.05</v>
          </cell>
          <cell r="O5974" t="str">
            <v>TERMINADO</v>
          </cell>
        </row>
        <row r="5975">
          <cell r="K5975">
            <v>2013445600003</v>
          </cell>
          <cell r="L5975" t="str">
            <v>CONSTRUCCIÓN E INSTALACION DE SEÑALES DE TRANSITO EN LAS PRINCIPALES VIAS DEL CASCO URBANO DEL MUNICIPIO DE MANAURE, LA GUAJIRA, CARIBE</v>
          </cell>
          <cell r="M5975">
            <v>100</v>
          </cell>
          <cell r="N5975">
            <v>99.99</v>
          </cell>
          <cell r="O5975" t="str">
            <v>TERMINADO</v>
          </cell>
        </row>
        <row r="5976">
          <cell r="K5976">
            <v>2013445600004</v>
          </cell>
          <cell r="L5976" t="str">
            <v>CONSTRUCCIÓN DE CUBIERTA Y ADECUACIÓN DE LA CANCHA POLIFUNCIONAL EN EL CORREGIMIENTO DE LA GLORIA, MUNICIPIO DE MANAURE, LA GUAJIRA, CARIBE</v>
          </cell>
          <cell r="M5976">
            <v>100</v>
          </cell>
          <cell r="N5976">
            <v>9.09</v>
          </cell>
          <cell r="O5976" t="str">
            <v>TERMINADO</v>
          </cell>
        </row>
        <row r="5977">
          <cell r="K5977">
            <v>2013445600005</v>
          </cell>
          <cell r="L5977" t="str">
            <v>REMODELACIÓN Y ADECUACION DE LA ZONA DE COMIDAS DE LA PLAZA DE MERCADO CON DESARROLLO Y FORTALECIMIENTO EMPRESARIAL DE LAS UNIDADES PRODUCTIVAS DE ESTE SECTOR EN EL MUNICIPIO DE MANAURE- LA GUAJIRA</v>
          </cell>
          <cell r="M5977">
            <v>100</v>
          </cell>
          <cell r="N5977">
            <v>87.2</v>
          </cell>
          <cell r="O5977" t="str">
            <v>TERMINADO</v>
          </cell>
        </row>
        <row r="5978">
          <cell r="K5978">
            <v>2013445600006</v>
          </cell>
          <cell r="L5978" t="str">
            <v>CONSTRUCCIÓN DE BOXCOULBERT Y ADECUACION DE OBRAS DE DRENAJE DE AGUAS PLUVIALES EN LA CARRERA 8 ENTRE CALLES 1A Y 2 ZONA URBANA DEL MUNICIPIO DE MANAURE, LA GUAJIRA</v>
          </cell>
          <cell r="M5978">
            <v>100</v>
          </cell>
          <cell r="N5978">
            <v>99.46</v>
          </cell>
          <cell r="O5978" t="str">
            <v>TERMINADO</v>
          </cell>
        </row>
        <row r="5979">
          <cell r="K5979">
            <v>2013445600007</v>
          </cell>
          <cell r="L5979" t="str">
            <v>ADECUACIÓN DE KIOSCOS EN MADERA EN EL SECTOR DE MANAURE ABAJO, MUNICIPIO DE MANAURE, DEPARTAMENTO DE  LA GUAJIRA</v>
          </cell>
          <cell r="M5979">
            <v>100</v>
          </cell>
          <cell r="N5979">
            <v>93.99</v>
          </cell>
          <cell r="O5979" t="str">
            <v>TERMINADO</v>
          </cell>
        </row>
        <row r="5980">
          <cell r="K5980">
            <v>2013445600008</v>
          </cell>
          <cell r="L5980" t="str">
            <v>CONSTRUCCIÓN PAVIMENTACIÓN EN CONCRETO RIGIDO DE 4000 PSI DE LA CARRERA 7A ENTRE CALLES 5 Y 6, ZONA URBANA DEL MUNICIPIO DE MANAURE LA GUAJIRA</v>
          </cell>
          <cell r="M5980">
            <v>100</v>
          </cell>
          <cell r="N5980">
            <v>99.99</v>
          </cell>
          <cell r="O5980" t="str">
            <v>TERMINADO</v>
          </cell>
        </row>
        <row r="5981">
          <cell r="K5981">
            <v>2013445600009</v>
          </cell>
          <cell r="L5981" t="str">
            <v>CONSTRUCCIÓN PAVIMENTO RIGIDO DE 4000 PSI EN LAS VIAS (CALLE 9 ENTRE CRAS 8, 9 Y 10; CARRERA 1 ENTRE CALLES 12A Y 13; CALLE 13 ENTRE CRAS 1, 3 Y 4) ZONA URBANA DEL MUNICIPIO DE MANAURE - LA GUAJIRA</v>
          </cell>
          <cell r="M5981">
            <v>100</v>
          </cell>
          <cell r="N5981">
            <v>99.85</v>
          </cell>
          <cell r="O5981" t="str">
            <v>TERMINADO</v>
          </cell>
        </row>
        <row r="5982">
          <cell r="K5982">
            <v>2014445600001</v>
          </cell>
          <cell r="L5982" t="str">
            <v>SERVICIO DE TRANSPORTE ESCOLAR A LA POBLACION EDUCATIVA PARA GARANTIZAR EL ACCESO Y PERMANENCIA EN EL SISTEMA EDUCATIVO OFICIAL EN EL MUNICIPIO DE MANAURE, DEPARTAMENTO DE LA GUAJIRA</v>
          </cell>
          <cell r="M5982">
            <v>100</v>
          </cell>
          <cell r="N5982">
            <v>71.52</v>
          </cell>
          <cell r="O5982" t="str">
            <v>TERMINADO</v>
          </cell>
        </row>
        <row r="5983">
          <cell r="K5983">
            <v>2014445600002</v>
          </cell>
          <cell r="L5983" t="str">
            <v>ADECUACIÓN DE LOS PARQUES CRISPIN LOPEZ, BERLIN, 20 DE ENERO Y PRINCIPAL DEL CASCO URBANO DEL MUNICIPIO DE MANAURE, LA GUAJIRA</v>
          </cell>
          <cell r="M5983">
            <v>29.8</v>
          </cell>
          <cell r="N5983">
            <v>93.84</v>
          </cell>
          <cell r="O5983" t="str">
            <v>CONTRATADO EN EJECUCIÓN</v>
          </cell>
        </row>
        <row r="5984">
          <cell r="K5984">
            <v>2014445600003</v>
          </cell>
          <cell r="L5984" t="str">
            <v>OPTIMIZACION DE LA ATENCION A LA COMUNIDAD ATRAVES DE LA ADECUACIÓN Y MODERNIZACION DE LAS REDES  DE SERVICIOS Y ESPACIOS FISICOS DE LA ALCALDIA DEL MUNICIPIO DE MANAURE, DEPARTAMENTO DE LA GUAJIRA</v>
          </cell>
          <cell r="M5984">
            <v>12.61</v>
          </cell>
          <cell r="N5984">
            <v>107.92</v>
          </cell>
          <cell r="O5984" t="str">
            <v>CONTRATADO EN EJECUCIÓN</v>
          </cell>
        </row>
        <row r="5985">
          <cell r="K5985">
            <v>2015445600001</v>
          </cell>
          <cell r="L5985" t="str">
            <v>REMODELACIÓN DE LA CANCHA DE MICROFÚTBOL EN LA CALLE 12 ENTRE CARRERAS 5 Y 6 DEL BARRIO 20 DE ENERO  EN EL MUNICIPIO DE MANAURE, DEPARTAMENTO DE LA GUAJIRA</v>
          </cell>
          <cell r="M5985">
            <v>100</v>
          </cell>
          <cell r="N5985">
            <v>97.47</v>
          </cell>
          <cell r="O5985" t="str">
            <v>TERMINADO</v>
          </cell>
        </row>
        <row r="5986">
          <cell r="K5986">
            <v>2015445600002</v>
          </cell>
          <cell r="L5986" t="str">
            <v>CONSTRUCCIÓN CENTRO CULTURAL WAYUU MUNICIPIO DE MANAURE DEPARTAMENTO DE LA GUAJIRA CALLE 3 ENTRE CARRERA 2 Y 3</v>
          </cell>
          <cell r="M5986">
            <v>100</v>
          </cell>
          <cell r="N5986">
            <v>100</v>
          </cell>
          <cell r="O5986" t="str">
            <v>TERMINADO</v>
          </cell>
        </row>
        <row r="5987">
          <cell r="K5987">
            <v>2015445600003</v>
          </cell>
          <cell r="L5987" t="str">
            <v>CONSTRUCCIÓN DE PAVIMENTO RIGIDO DE 3500 PSI EN LA CALLE 1A ENTRE CARRERAS 11 Y 13,CARRERA 12 ENTRE CALLES 1A Y 3 DEL BARRIO LA UNION MANAURE, LA GUAJIRA</v>
          </cell>
          <cell r="M5987">
            <v>100</v>
          </cell>
          <cell r="N5987">
            <v>99.73</v>
          </cell>
          <cell r="O5987" t="str">
            <v>TERMINADO</v>
          </cell>
        </row>
        <row r="5988">
          <cell r="K5988">
            <v>2015445600004</v>
          </cell>
          <cell r="L5988" t="str">
            <v>CONSTRUCCIÓN DEL COSO MUNICIPAL MANAURE-LA GUAJIRA</v>
          </cell>
          <cell r="M5988">
            <v>0</v>
          </cell>
          <cell r="N5988">
            <v>0</v>
          </cell>
          <cell r="O5988" t="str">
            <v>SIN CONTRATAR</v>
          </cell>
        </row>
        <row r="5989">
          <cell r="K5989">
            <v>2015445600006</v>
          </cell>
          <cell r="L5989" t="str">
            <v>CONSTRUCCIÓN PAVIMENTACION EN CONCRETO DE 3500 PSI EN LA CALLE 6 ENTRE CARRERAS 9 Y 10 Y CALLE 7 ENTRE CARRERAS 10 Y 11 DEL BARRIO BERLIN DEL MUNICIPIO DE MANAURE, LA GUAJIRA</v>
          </cell>
          <cell r="M5989">
            <v>100</v>
          </cell>
          <cell r="N5989">
            <v>99.76</v>
          </cell>
          <cell r="O5989" t="str">
            <v>TERMINADO</v>
          </cell>
        </row>
        <row r="5990">
          <cell r="K5990">
            <v>2015445600007</v>
          </cell>
          <cell r="L5990" t="str">
            <v>SERVICIO DE TRANSPORTE ESCOLAR A LA POBLACION EDUCATIVA PARA GARANTIZAR  DURANTE EL II SEMESTRE DE LA ACTUAL VIGENCIA EL ACCESO Y LA PERMANENCIA EN EL SISTEMA EDUCATIVO OFICIAL EN  EL MUNICIPIO DE MANAURE, LA GUAJIRA</v>
          </cell>
          <cell r="M5990">
            <v>100</v>
          </cell>
          <cell r="N5990">
            <v>64.78</v>
          </cell>
          <cell r="O5990" t="str">
            <v>TERMINADO</v>
          </cell>
        </row>
        <row r="5991">
          <cell r="K5991">
            <v>2015445600008</v>
          </cell>
          <cell r="L5991" t="str">
            <v>SERVICIO DE ALIMENTACIÓN ESCOLAR PARA BRINDAR EL ADECUADO COMPLEMENTO ALIMENTARIO A LOS NIÑOS, NIÑAS Y ADOLESCENTES DEL SISTEMA EDUCATIVO DEL MUNICIPIO DE MANAURE LA GUAJIRA</v>
          </cell>
          <cell r="M5991">
            <v>50.72</v>
          </cell>
          <cell r="N5991">
            <v>33.07</v>
          </cell>
          <cell r="O5991" t="str">
            <v>CONTRATADO EN EJECUCIÓN</v>
          </cell>
        </row>
        <row r="5992">
          <cell r="K5992">
            <v>2015445600009</v>
          </cell>
          <cell r="L5992" t="str">
            <v>CONSTRUCCIÓN PAVIMENTO RIGIDO EN CARRERA 2 DESDE CARRETERA NACIONAL HASTA CALLE 4 Y CALLE 2,3 Y 4 DESDE CARRERA 1(PRINCIPAL) HASTA CARRERA 2 EN EL CORREGIMIENTO DE AREMASAIN-ZONA RURAL MUNICIPIO DE MANAURE LA GUAJIRA, CARIBE</v>
          </cell>
          <cell r="M5992">
            <v>100</v>
          </cell>
          <cell r="N5992">
            <v>95.94</v>
          </cell>
          <cell r="O5992" t="str">
            <v>TERMINADO</v>
          </cell>
        </row>
        <row r="5993">
          <cell r="K5993">
            <v>2015445600010</v>
          </cell>
          <cell r="L5993" t="str">
            <v>ASISTENCIA MÉDICA INTEGRAL Y RECUPERACIÓN NUTRICIONAL, A FAMILIAS EN ALTO GRADO DE VULNERABILIDAD, CON ÉNFASIS EN NIÑOS Y MUJERES GESTANTES DE LA ZONA RURAL DEL MUNICIPIO DE MANAURE-LA GUAJIRA</v>
          </cell>
          <cell r="M5993">
            <v>58.25</v>
          </cell>
          <cell r="N5993">
            <v>93.45</v>
          </cell>
          <cell r="O5993" t="str">
            <v>CONTRATADO EN EJECUCIÓN</v>
          </cell>
        </row>
        <row r="5994">
          <cell r="K5994">
            <v>2015445600011</v>
          </cell>
          <cell r="L5994" t="str">
            <v>CONSTRUCCIÓN Y OPTIMIZACIÓN DE MICRO ACUEDUCTO DE LA COMUNIDAD INDIGENA DE SHIRURIA MUNICIPIO DE MANAURE DEPARTAMENTO DE LA GUAJIRA ETAPA I</v>
          </cell>
          <cell r="M5994">
            <v>100</v>
          </cell>
          <cell r="N5994">
            <v>99.97</v>
          </cell>
          <cell r="O5994" t="str">
            <v>TERMINADO</v>
          </cell>
        </row>
        <row r="5995">
          <cell r="K5995">
            <v>2015445600012</v>
          </cell>
          <cell r="L5995" t="str">
            <v>FORTALECIMIENTO DEL SERVICIO DE TRANSPORTE ASISTENCIAL BASICO DE LA ESE HOSPITAL ARMANDO PABÓN LÓPEZ DE MANAURE, LA GUAJIRA</v>
          </cell>
          <cell r="M5995">
            <v>100</v>
          </cell>
          <cell r="N5995">
            <v>98.77</v>
          </cell>
          <cell r="O5995" t="str">
            <v>TERMINADO</v>
          </cell>
        </row>
        <row r="5996">
          <cell r="K5996">
            <v>2015445600013</v>
          </cell>
          <cell r="L5996" t="str">
            <v>ADECUACIÓN Y MANTENIMIENTO DE LOS DORMITORIOS DE ALUMNOS EN LAS SEDES PRINCIPAL Y LAS SEDES CHISPANA, BUENAVISTA Y MANZANA CENTRO ETNO EDUCATIVO LA ACHON DE MANAURE, LA GUAJIRA</v>
          </cell>
          <cell r="M5996">
            <v>0</v>
          </cell>
          <cell r="N5996">
            <v>2.5499999999999998</v>
          </cell>
          <cell r="O5996" t="str">
            <v>CONTRATADO EN EJECUCIÓN</v>
          </cell>
        </row>
        <row r="5997">
          <cell r="K5997">
            <v>2015445600014</v>
          </cell>
          <cell r="L5997" t="str">
            <v>FORTALECIMIENTO A LA PRODUCCIÓN DE ARTESANÍAS, GENERACIÓN DE EMPLEOS A MUJERES WAYUU Y APROVECHAMIENTO DEL POTENCIAL TURISTICO DEL MUNICIPIO DE MANAURE LA GUAJIRA</v>
          </cell>
          <cell r="M5997">
            <v>0</v>
          </cell>
          <cell r="N5997">
            <v>0</v>
          </cell>
          <cell r="O5997" t="str">
            <v>SIN CONTRATAR</v>
          </cell>
        </row>
        <row r="5998">
          <cell r="K5998">
            <v>2015445600015</v>
          </cell>
          <cell r="L5998" t="str">
            <v>FORTALECIMIENTO A LA POBLACIÓN EN GENERAL EN SITUACIÓN DE DISCAPACIDAD A TRAVÉS DE LA EJECUCIÓN DE ACTIVIDADES QUE PERMITAN SU DESARROLLO INTEGRAL DENTRO DE LA SOCIEDAD EN EL MUNICIPIO DE MANAURE LA GUAJIRA</v>
          </cell>
          <cell r="M5998">
            <v>0</v>
          </cell>
          <cell r="N5998">
            <v>0</v>
          </cell>
          <cell r="O5998" t="str">
            <v>SIN CONTRATAR</v>
          </cell>
        </row>
        <row r="5999">
          <cell r="K5999">
            <v>2015445600016</v>
          </cell>
          <cell r="L5999" t="str">
            <v>PREVENCIÓN DEL MALTRATO, BULLYING Y ABUSO SEXUAL EN ESTUDIANTES OFICIALES  A TRAVÉS DE PAQUETES ESPECIALES DE MATERIALES IMPRESOS PEDAGÓGICOS CON JORNADAS DE CAPACITACIÓN EN EL MUNICIPIO DE MANAURE, LA GUAJIRA.</v>
          </cell>
          <cell r="M5999">
            <v>0</v>
          </cell>
          <cell r="N5999">
            <v>0</v>
          </cell>
          <cell r="O5999" t="str">
            <v>SIN CONTRATAR</v>
          </cell>
        </row>
        <row r="6000">
          <cell r="K6000">
            <v>2012440010001</v>
          </cell>
          <cell r="L6000" t="str">
            <v>RECUPERACIÓN DE  NIÑOS Y NIÑAS CON DIAGNOSTICO DE DESNUTRICIÓN O RIESGO. RIOHACHA, LA GUAJIRA, CARIBE</v>
          </cell>
          <cell r="M6000">
            <v>100</v>
          </cell>
          <cell r="N6000">
            <v>99.99</v>
          </cell>
          <cell r="O6000" t="str">
            <v>TERMINADO</v>
          </cell>
        </row>
        <row r="6001">
          <cell r="K6001">
            <v>2012440010002</v>
          </cell>
          <cell r="L6001" t="str">
            <v>ADECUACIÓN Y AMPLIACIÓN DE INSTITUCIONES EDUCATIVAS RURALES DEL MUNICIPIO DE RIOHACHA</v>
          </cell>
          <cell r="M6001">
            <v>100</v>
          </cell>
          <cell r="N6001">
            <v>98.6</v>
          </cell>
          <cell r="O6001" t="str">
            <v>TERMINADO</v>
          </cell>
        </row>
        <row r="6002">
          <cell r="K6002">
            <v>2012440010004</v>
          </cell>
          <cell r="L6002" t="str">
            <v>CONSTRUCCIÓN VIVIENDAS DE INTERES SOCIAL PARA FAMILIAS DESPLAZADAS, BELEN CURIEL, EN EL MUNICIPIO DE RIOHACHA</v>
          </cell>
          <cell r="M6002">
            <v>20.45</v>
          </cell>
          <cell r="N6002">
            <v>29.92</v>
          </cell>
          <cell r="O6002" t="str">
            <v>CONTRATADO EN EJECUCIÓN</v>
          </cell>
        </row>
        <row r="6003">
          <cell r="K6003">
            <v>2012440010005</v>
          </cell>
          <cell r="L6003" t="str">
            <v>SUBSIDIO S PARA LA MASIFICACION DEL SERVICIO GAS DOMICILIARIO EN LAS COMUNIDADES RURALES DE MONGUI, COTOPRIX, ARROYO ARENA, EL ABRA,BARBACOA, GALAN, TOMARRAZON Y VILLA MARTIN-RIOHACHA</v>
          </cell>
          <cell r="M6003">
            <v>100</v>
          </cell>
          <cell r="N6003">
            <v>50</v>
          </cell>
          <cell r="O6003" t="str">
            <v>TERMINADO</v>
          </cell>
        </row>
        <row r="6004">
          <cell r="K6004">
            <v>2012440010006</v>
          </cell>
          <cell r="L6004" t="str">
            <v>IMPLEMENTACIÓN MTICS, REDES Y AMBIENTES TECNOLÓGICOS PARA MEJORAR LA CALIDAD DE LA FORMACIÓN BÁSICA Y MEDIA EN RIOHACHA</v>
          </cell>
          <cell r="M6004">
            <v>100</v>
          </cell>
          <cell r="N6004">
            <v>100</v>
          </cell>
          <cell r="O6004" t="str">
            <v>TERMINADO</v>
          </cell>
        </row>
        <row r="6005">
          <cell r="K6005">
            <v>2012440010008</v>
          </cell>
          <cell r="L6005" t="str">
            <v>REMODELACIÓN - ADECUACIÓN Y AMPLIACIÓN DEL PARQUE DEL CORREGIMIENTO DE TOMARRAZON- EN EL MUNICIPIO DE RIOHACHA</v>
          </cell>
          <cell r="M6005">
            <v>100</v>
          </cell>
          <cell r="N6005">
            <v>80.37</v>
          </cell>
          <cell r="O6005" t="str">
            <v>TERMINADO</v>
          </cell>
        </row>
        <row r="6006">
          <cell r="K6006">
            <v>2012440010009</v>
          </cell>
          <cell r="L6006" t="str">
            <v>PAVIMENTACION DE LA CARRERA 26 ENTRE CALLES 14A A LA 14H.BIS, CALLE 14H.BIS ENTRE CARRERA 26 A LA 29, EN CUMPLIMIENTO DEL PLAN DE OBRA DE CORTO PLAZO DEL PLAN DE MOVILIDAD EN EL MUNICIPIO DE RIOHACHA.DEPARTAMENTO DE LA GUAJIRA</v>
          </cell>
          <cell r="M6006">
            <v>64.56</v>
          </cell>
          <cell r="N6006">
            <v>94.68</v>
          </cell>
          <cell r="O6006" t="str">
            <v>CONTRATADO EN EJECUCIÓN</v>
          </cell>
        </row>
        <row r="6007">
          <cell r="K6007">
            <v>2013440010001</v>
          </cell>
          <cell r="L6007" t="str">
            <v>CONSTRUCCIÓN DEL SISTEMA DE ALCANTARILLADO PLUVIAL EN EL BARRIO 20 DE JULIO, MUNICIPIO DE RIOHACHA - DEPARTAMENTO DE LA GUAJIRA</v>
          </cell>
          <cell r="M6007">
            <v>100</v>
          </cell>
          <cell r="N6007">
            <v>99.89</v>
          </cell>
          <cell r="O6007" t="str">
            <v>TERMINADO</v>
          </cell>
        </row>
        <row r="6008">
          <cell r="K6008">
            <v>2013440010003</v>
          </cell>
          <cell r="L6008" t="str">
            <v>CONSTRUCCIÓN DEL PARQUE DE LA VIDA, EN LA COMUNA 10, BARRIO TAWAIRA; MUNICIPIO DE RIOHACHA- DEPARTAMENTO DE LA GUAJIRA</v>
          </cell>
          <cell r="M6008">
            <v>100</v>
          </cell>
          <cell r="N6008">
            <v>99.97</v>
          </cell>
          <cell r="O6008" t="str">
            <v>TERMINADO</v>
          </cell>
        </row>
        <row r="6009">
          <cell r="K6009">
            <v>2013440010004</v>
          </cell>
          <cell r="L6009" t="str">
            <v>RECUPERACIÓN Y MEJORAMIENTO DE LA INFRAESTRUCTURA RECREATIVA Y DEPORTIVA DEL PARQUE COQUIVACOA, MUNICIPIO DE RIOHACHA - DEPARTAMENTO DE LA GUAJIRA.</v>
          </cell>
          <cell r="M6009">
            <v>100</v>
          </cell>
          <cell r="N6009">
            <v>97.53</v>
          </cell>
          <cell r="O6009" t="str">
            <v>TERMINADO</v>
          </cell>
        </row>
        <row r="6010">
          <cell r="K6010">
            <v>2013440010005</v>
          </cell>
          <cell r="L6010" t="str">
            <v>IMPLEMENTACIÓN DE UNA RED DE CONOCIMIENTOS INCORPORANDO UNA SOLUCIÓN TECNOLÓGICA BASADA EN CONTENIDOS EDUCATIVOS, APLICACIONES Y TABLETAS DIGITALES EN 12 IE OFICIALES DEL MUNICIPIO DE RIOHACHA-LA GUAJIRA</v>
          </cell>
          <cell r="M6010">
            <v>100</v>
          </cell>
          <cell r="N6010">
            <v>95.24</v>
          </cell>
          <cell r="O6010" t="str">
            <v>TERMINADO</v>
          </cell>
        </row>
        <row r="6011">
          <cell r="K6011">
            <v>2013440010007</v>
          </cell>
          <cell r="L6011" t="str">
            <v>CONSTRUCCIÓN DE PAVIMENTO Y ANDENES; EMPALME DE ALCANTARILLADO PLUVIAL Y REPOSICIÓN DE ALCANTARILLADO SANITARIO EN DIFERENTES BARRIOS DEL MUNICIPIO DE RIOHACHA- LA GUAJIRA</v>
          </cell>
          <cell r="M6011">
            <v>99.97</v>
          </cell>
          <cell r="N6011">
            <v>99.99</v>
          </cell>
          <cell r="O6011" t="str">
            <v>TERMINADO</v>
          </cell>
        </row>
        <row r="6012">
          <cell r="K6012">
            <v>2013440010009</v>
          </cell>
          <cell r="L6012" t="str">
            <v>MEJORAMIENTO Y ADECUACIÓN DE ESPACIO PÚBLICO DE LA CALLE 7 (CALLE ANCHA) ENTRE CARRERAS 1ª Y 15 DEL MUNICIPIO DE RIOHACHA, DEPARTAMENTO DE LA GUAJIRA</v>
          </cell>
          <cell r="M6012">
            <v>0</v>
          </cell>
          <cell r="N6012">
            <v>97.4</v>
          </cell>
          <cell r="O6012" t="str">
            <v>CONTRATADO EN EJECUCIÓN</v>
          </cell>
        </row>
        <row r="6013">
          <cell r="K6013">
            <v>2013440010010</v>
          </cell>
          <cell r="L6013" t="str">
            <v>CONSTRUCCIÓN DE PAVIMENTO EN CONCRETO RÍGIDO PARA EL MEJORAMIENTO DE LA MOVILIDAD EN DIFERENTES BARRIOS DEL MUNICIPIO DE RIOHACHA, DEPARTAMENTO DE LA GUAJIRA</v>
          </cell>
          <cell r="M6013">
            <v>53.13</v>
          </cell>
          <cell r="N6013">
            <v>57.82</v>
          </cell>
          <cell r="O6013" t="str">
            <v>CONTRATADO EN EJECUCIÓN</v>
          </cell>
        </row>
        <row r="6014">
          <cell r="K6014">
            <v>2014440010001</v>
          </cell>
          <cell r="L6014" t="str">
            <v>DOTACIÓN DE EQUIPOS MOBILIARIOS Y TECNOLÓGICOS PARA LA NUEVA SEDE PRINCIPAL DE LA INSTITUCIÓN EDUCATIVA DENZIL ESCOLAR, UBICADA EN LA COMUNA 10 DEL MUNICIPIO DE RIOHACHA; DEPARTAMENTO DE LA GUAJIRA</v>
          </cell>
          <cell r="M6014">
            <v>100</v>
          </cell>
          <cell r="N6014">
            <v>99.95</v>
          </cell>
          <cell r="O6014" t="str">
            <v>TERMINADO</v>
          </cell>
        </row>
        <row r="6015">
          <cell r="K6015">
            <v>2014440010002</v>
          </cell>
          <cell r="L6015" t="str">
            <v>MEJORAMIENTO Y ADECUACIÓN DE ESPACIO PÚBLICO, SEPARADORES, ANDENES Y AMOBLAMIENTO URBANO DE LA CARRERA 15 ENTRE CALLE 15 Y 7, MUNICIPIO DE RIOHACHA DEPARTAMENTO DE LA GUAJIRA</v>
          </cell>
          <cell r="M6015">
            <v>55.88</v>
          </cell>
          <cell r="N6015">
            <v>90.17</v>
          </cell>
          <cell r="O6015" t="str">
            <v>CONTRATADO EN EJECUCIÓN</v>
          </cell>
        </row>
        <row r="6016">
          <cell r="K6016">
            <v>2014440010003</v>
          </cell>
          <cell r="L6016" t="str">
            <v>MEJORAMIENTO Y ADECUACIÓN DE LA PLANTA FÍSICA DE LA INSTITUCIÓN EDUCATIVA SAN JUAN BAUTISTA, CORREGIMIENTO DE COTOPRIX, EN EL MUNICIPIO DE RIOHACHA; DEPARTAMENTO DE LA GUAJIRA</v>
          </cell>
          <cell r="M6016">
            <v>99.75</v>
          </cell>
          <cell r="N6016">
            <v>99.78</v>
          </cell>
          <cell r="O6016" t="str">
            <v>TERMINADO</v>
          </cell>
        </row>
        <row r="6017">
          <cell r="K6017">
            <v>2014440010004</v>
          </cell>
          <cell r="L6017" t="str">
            <v>ASISTENCIA , PROMOCIÓN Y PREVENCIÓN EN SALUD PÚBLICA, PARA CREAR RANCHERÍAS SALUDABLES EN LA COMUNIDADES INDÍGENAS DEL MUNICIPIO DE RIOHACHA - DEPARTAMENTO DE LA GUAJIRA</v>
          </cell>
          <cell r="M6017">
            <v>100</v>
          </cell>
          <cell r="N6017">
            <v>100</v>
          </cell>
          <cell r="O6017" t="str">
            <v>TERMINADO</v>
          </cell>
        </row>
        <row r="6018">
          <cell r="K6018">
            <v>2014440010005</v>
          </cell>
          <cell r="L6018" t="str">
            <v>REMODELACIÓN Y ADECUACIÓN EN LA INSTITUCIÓN EDUCATIVA EFRAÍN DELUQUE SEMPRUM (SEDE CHONKAY) SEGUNDA FASE RIOHACHA, LA GUAJIRA, CARIBE</v>
          </cell>
          <cell r="M6018">
            <v>99.92</v>
          </cell>
          <cell r="N6018">
            <v>99.64</v>
          </cell>
          <cell r="O6018" t="str">
            <v>TERMINADO</v>
          </cell>
        </row>
        <row r="6019">
          <cell r="K6019">
            <v>2014440010006</v>
          </cell>
          <cell r="L6019" t="str">
            <v>IMPLEMENTACIÓN DE UN PROGRAMA DE FORMACIÓN PARA EL DESARROLLO HUMANO, BILINGÜISMO, USO Y APROPIACIÓN DE LAS TICS Y COACHING EDUCATIVO EN DIRECTIVOS-DOCENTES Y DOCENTES  DE LOS ESTABLECIMIENTOS EDUCATIVOS DE RIOHACHA LA GUAJIRA</v>
          </cell>
          <cell r="M6019">
            <v>100</v>
          </cell>
          <cell r="N6019">
            <v>90.91</v>
          </cell>
          <cell r="O6019" t="str">
            <v>TERMINADO</v>
          </cell>
        </row>
        <row r="6020">
          <cell r="K6020">
            <v>2015440010001</v>
          </cell>
          <cell r="L6020" t="str">
            <v>ADECUACIÓN Y OPTIMIZACIÓN DEL SISTEMA DE ALCANTARILLADO Y CONSTRUCCIÓN DE LAGUNAS DE ESTABILIZACIÓN EN LOS CORREGIMIENTOS DE MATITAS Y COTOPRIX DEL MUNICIPIO DE RIOHACHA, DEPARTAMENTO DE LA GUAJIRA</v>
          </cell>
          <cell r="M6020">
            <v>0</v>
          </cell>
          <cell r="N6020">
            <v>51.73</v>
          </cell>
          <cell r="O6020" t="str">
            <v>CONTRATADO EN EJECUCIÓN</v>
          </cell>
        </row>
        <row r="6021">
          <cell r="K6021">
            <v>2015440010002</v>
          </cell>
          <cell r="L6021" t="str">
            <v>REMODELACIÓN DEL PARQUE LA GUAYABITA EN EL CORREGIMIENTO DE MONGUI, MUNICIPIO DE RIOHACHA, DEPARTAMENTO DE LA GUAJIRA</v>
          </cell>
          <cell r="M6021">
            <v>0</v>
          </cell>
          <cell r="N6021">
            <v>48.13</v>
          </cell>
          <cell r="O6021" t="str">
            <v>CONTRATADO EN EJECUCIÓN</v>
          </cell>
        </row>
        <row r="6022">
          <cell r="K6022">
            <v>2015440010003</v>
          </cell>
          <cell r="L6022" t="str">
            <v>CONSTRUCCIÓN Y REHABILITACIÓN DE MICRO-ACUEDUCTOS EN COMUNIDADES INDÍGENAS DEL MUNICIPIO DE RIOHACHA, DEPARTAMENTO DE LA GUAJIRA</v>
          </cell>
          <cell r="M6022">
            <v>0</v>
          </cell>
          <cell r="N6022">
            <v>47.59</v>
          </cell>
          <cell r="O6022" t="str">
            <v>CONTRATADO EN EJECUCIÓN</v>
          </cell>
        </row>
        <row r="6023">
          <cell r="K6023">
            <v>2015440010004</v>
          </cell>
          <cell r="L6023" t="str">
            <v>CONSTRUCCIÓN DE PAVIMENTO, BORDILLOS Y ANDENES EN CONCRETO RÍGIDO EN LOS BARRIOS, NUESTRA SEÑORA DE LOS REMEDIOS, LOS OLIVOS, BOCA GRANDE, MANANTIAL Y SAN MARTÍN MUNICIPIO DE RIOHACHA - DEPARTAMENTO DE LA GUAJIRA</v>
          </cell>
          <cell r="M6023">
            <v>42.37</v>
          </cell>
          <cell r="N6023">
            <v>61.74</v>
          </cell>
          <cell r="O6023" t="str">
            <v>CONTRATADO EN EJECUCIÓN</v>
          </cell>
        </row>
        <row r="6024">
          <cell r="K6024">
            <v>2015440010005</v>
          </cell>
          <cell r="L6024" t="str">
            <v>CONSTRUCCIÓN DE ESPACIOS DEPORTIVOS TIPO CENTROS DE INTEGRACIÓN COMUNITARIA EN LOS CORREGIMIENTOS DE CHOLES Y TIGRERAS DEL MUNICIPIO DE RIOHACHA, DEPARTAMENTO DE LA GUAJIRA</v>
          </cell>
          <cell r="M6024">
            <v>0</v>
          </cell>
          <cell r="N6024">
            <v>0</v>
          </cell>
          <cell r="O6024" t="str">
            <v>CONTRATADO EN EJECUCIÓN</v>
          </cell>
        </row>
        <row r="6025">
          <cell r="K6025">
            <v>2015440010006</v>
          </cell>
          <cell r="L6025" t="str">
            <v>OPTIMIZACIÓN DEL SISTEMA DE ABASTECIMIENTO DE AGUA POTABLE EN LA COMUNIDAD DE TIGRERA, ZONA RURAL DEL MUNICIPIO DE RIOHACHA, LA GUAJIRA</v>
          </cell>
          <cell r="M6025">
            <v>0</v>
          </cell>
          <cell r="N6025">
            <v>96.19</v>
          </cell>
          <cell r="O6025" t="str">
            <v>CONTRATADO EN EJECUCIÓN</v>
          </cell>
        </row>
        <row r="6026">
          <cell r="K6026">
            <v>2015440010007</v>
          </cell>
          <cell r="L6026" t="str">
            <v>CONSTRUCCIÓN DE LA SEGUNDA ETAPA DEL SISTEMA DE ALCANTARILLADO PLUVIAL EN EL BARRIO 20 DE JULIO, MUNICIPIO DE RIOHACHA; DEPARTAMENTO DE LA GUAJIRA</v>
          </cell>
          <cell r="M6026">
            <v>0</v>
          </cell>
          <cell r="N6026">
            <v>53.41</v>
          </cell>
          <cell r="O6026" t="str">
            <v>CONTRATADO EN EJECUCIÓN</v>
          </cell>
        </row>
        <row r="6027">
          <cell r="K6027">
            <v>2015440010008</v>
          </cell>
          <cell r="L6027" t="str">
            <v>CONSTRUCCIÓN DE PAVIMENTO, BORDILLOS Y ANDENES EN CONCRETO RÍGIDO, EN LOS BARRIOS LOS OLIVOS Y VILLA LAURA DEL MUNICIPIO DE RIOHACHA - DEPARTAMENTO DE LA GUAJIRA</v>
          </cell>
          <cell r="M6027">
            <v>0</v>
          </cell>
          <cell r="N6027">
            <v>14</v>
          </cell>
          <cell r="O6027" t="str">
            <v>CONTRATADO EN EJECUCIÓN</v>
          </cell>
        </row>
        <row r="6028">
          <cell r="K6028">
            <v>2015440010009</v>
          </cell>
          <cell r="L6028" t="str">
            <v>CONSTRUCCIÓN DE PAVIMENTO, BORDILLOS Y ANDENES EN CONCRETO RÍGIDO EN LOS BARRIOS, LAS VILLAS, LA FLORESTA, BUENOS AIRES Y PARAÍSO DEL MUNICIPIO DE RIOHACHA, DEPARTAMENTO DE LA GUAJIRA</v>
          </cell>
          <cell r="M6028">
            <v>15.89</v>
          </cell>
          <cell r="N6028">
            <v>3.09</v>
          </cell>
          <cell r="O6028" t="str">
            <v>CONTRATADO EN EJECUCIÓN</v>
          </cell>
        </row>
        <row r="6029">
          <cell r="K6029">
            <v>2015440010010</v>
          </cell>
          <cell r="L6029" t="str">
            <v>AMPLIACIÓN DE REDES ELÉCTRICAS DE MEDIA Y BAJA TENSIÓN EN LA COMUNIDAD DE PERICO, CORREGIMIENTO DE CAMARONES, MUNICIPIO DE RIOHACHA - DEPARTAMENTO DE LA GUAJIRA</v>
          </cell>
          <cell r="M6029">
            <v>99.8</v>
          </cell>
          <cell r="N6029">
            <v>95.19</v>
          </cell>
          <cell r="O6029" t="str">
            <v>TERMINADO</v>
          </cell>
        </row>
        <row r="6030">
          <cell r="K6030">
            <v>2015440010011</v>
          </cell>
          <cell r="L6030" t="str">
            <v>ADECUACIÓN Y AMPLIACIÓN DE INFRAESTRUCTURA FÍSICA DE INSTITUCIONES EDUCATIVAS DE LA ZONA URBANA Y RURAL DEL MUNICIPIO DE RIOHACHA, DEPARTAMENTO DE LA GUAJIRA</v>
          </cell>
          <cell r="M6030">
            <v>0</v>
          </cell>
          <cell r="N6030">
            <v>0</v>
          </cell>
          <cell r="O6030" t="str">
            <v>CONTRATADO EN EJECUCIÓN</v>
          </cell>
        </row>
        <row r="6031">
          <cell r="K6031">
            <v>2015440010012</v>
          </cell>
          <cell r="L6031" t="str">
            <v>AMPLIACIÓN DE REDES ELÉCTRICAS DE MEDIA Y BAJA TENSIÓN EN EL BARRIO LOS MANGOS DEL DISTRITO DE RIOHACHA, DEPARTAMENTO DE LA GUAJIRA</v>
          </cell>
          <cell r="M6031">
            <v>84.3</v>
          </cell>
          <cell r="N6031">
            <v>47.83</v>
          </cell>
          <cell r="O6031" t="str">
            <v>CONTRATADO EN EJECUCIÓN</v>
          </cell>
        </row>
        <row r="6032">
          <cell r="K6032">
            <v>2015440010013</v>
          </cell>
          <cell r="L6032" t="str">
            <v>IMPLEMENTACIÓN DE UNA ESTRATEGIA DE APRENDIZAJE CON FORMACIÓN PARA EL USO Y APROPIACIÓN DE LA TECNOLOGÍA “TICS” EN DOCENTES DE DOCE ESTABLECIMIENTOS EDUCATIVOS DEL DISTRITO DE RIOHACHA, DEPARTAMENTO DE LA GUAJIRA</v>
          </cell>
          <cell r="M6032">
            <v>62.84</v>
          </cell>
          <cell r="N6032">
            <v>47.62</v>
          </cell>
          <cell r="O6032" t="str">
            <v>CONTRATADO EN EJECUCIÓN</v>
          </cell>
        </row>
        <row r="6033">
          <cell r="K6033">
            <v>2016440010003</v>
          </cell>
          <cell r="L6033" t="str">
            <v>CONSTRUCCIÓN DE PAVIMENTO, BORDILLOS Y ANDENES EN CONCRETO DE 3000 PSI, EN EL BARRIO BUENOS AIRES, DEL DISTRITO DE RIOHACHA - DEPARTAMENTO DE LA GUAJIRA</v>
          </cell>
          <cell r="M6033">
            <v>0</v>
          </cell>
          <cell r="N6033">
            <v>0</v>
          </cell>
          <cell r="O6033" t="str">
            <v>SIN MIGRAR</v>
          </cell>
        </row>
        <row r="6034">
          <cell r="K6034">
            <v>2016440010005</v>
          </cell>
          <cell r="L6034" t="str">
            <v>CONSTRUCCIÓN DE PAVIMENTO, BORDILLOS Y ANDENES EN CONCRETO DE 3000 PSI, EN EL BARRIO COOPERATIVO SUR, DEL DISTRITO DE RIOHACHA - DEPARTAMENTO DE LA GUAJIRA</v>
          </cell>
          <cell r="M6034">
            <v>0</v>
          </cell>
          <cell r="N6034">
            <v>0</v>
          </cell>
          <cell r="O6034" t="str">
            <v>SIN MIGRAR</v>
          </cell>
        </row>
        <row r="6035">
          <cell r="K6035">
            <v>2013446500002</v>
          </cell>
          <cell r="L6035" t="str">
            <v>ADECUACIÓN Y REMODELACIÒN DEL SEPARADOR CENTRAL AVENIDA MANUEL ANTONIO DÀVILA DESDE LA CRA SEGUNDA HASTA GLORIETA TERMINAL DE PASO MUNICIPIO DE SAN JUAN DEL CESAR, LA GUAJIRA</v>
          </cell>
          <cell r="M6035">
            <v>67.98</v>
          </cell>
          <cell r="N6035">
            <v>70.13</v>
          </cell>
          <cell r="O6035" t="str">
            <v>CONTRATADO EN EJECUCIÓN</v>
          </cell>
        </row>
        <row r="6036">
          <cell r="K6036">
            <v>2013446500003</v>
          </cell>
          <cell r="L6036" t="str">
            <v>MEJORAMIENTO DE LAS CANCHAS POLIFUNCIONALES DE LOS CORREGIMIENTOS DE  EL TABLAZO, CORRALEJAS,CAÑAVERALES,GUAYACANAL Y LOS HATICOS DE SAN JUAN DEL CESAR, LA GUAJIRA</v>
          </cell>
          <cell r="M6036">
            <v>100</v>
          </cell>
          <cell r="N6036">
            <v>98.36</v>
          </cell>
          <cell r="O6036" t="str">
            <v>TERMINADO</v>
          </cell>
        </row>
        <row r="6037">
          <cell r="K6037">
            <v>2014446500001</v>
          </cell>
          <cell r="L6037" t="str">
            <v>DOTACIÓN E INSTALACIÓN DE SALAS INTERACTIVAS MULTIFUNCIONALES DE LAS INSTITUCIONES NORMAL SUPERIOR EL CARMELO Y MANUEL ANTONIO DAVILA SAN JUAN DEL CESAR LA GUAJIRA, CARIBE</v>
          </cell>
          <cell r="M6037">
            <v>100</v>
          </cell>
          <cell r="N6037">
            <v>99.9</v>
          </cell>
          <cell r="O6037" t="str">
            <v>TERMINADO</v>
          </cell>
        </row>
        <row r="6038">
          <cell r="K6038">
            <v>2015446500001</v>
          </cell>
          <cell r="L6038" t="str">
            <v>MEJORAMIENTO DE LAS CANCHAS POLIFUNCIONALES DE LOS CORREGIMIENTOS DE ZAMBRANO Y LA JUNTA, JURISDICCIÓN DEL MUNICIPIO DE SAN JUAN DEL CESAR - LA GUAJIRA</v>
          </cell>
          <cell r="M6038">
            <v>100</v>
          </cell>
          <cell r="N6038">
            <v>97.72</v>
          </cell>
          <cell r="O6038" t="str">
            <v>TERMINADO</v>
          </cell>
        </row>
        <row r="6039">
          <cell r="K6039">
            <v>2014448470030</v>
          </cell>
          <cell r="L6039" t="str">
            <v>FORTALECIMIENTO DE LA RED DE TRANSPORTE ASISTENCIAL BASICO DE LA  E.S.E. HOSPITAL DE NAZARETH EN LA ALTA GUAJIRA, URIBIA</v>
          </cell>
          <cell r="M6039">
            <v>100</v>
          </cell>
          <cell r="N6039">
            <v>98.05</v>
          </cell>
          <cell r="O6039" t="str">
            <v>TERMINADO</v>
          </cell>
        </row>
        <row r="6040">
          <cell r="K6040">
            <v>2014448470026</v>
          </cell>
          <cell r="L6040" t="str">
            <v>FORTALECIMIENTO DE LA ESTRATEGIA DE OFERTA MÓVIL EN SALUD PARA LA POBLACIÓN RURAL DEL MUNICIPIO URIBIA, LA GUAJIRA</v>
          </cell>
          <cell r="M6040">
            <v>100</v>
          </cell>
          <cell r="N6040">
            <v>95.53</v>
          </cell>
          <cell r="O6040" t="str">
            <v>TERMINADO</v>
          </cell>
        </row>
        <row r="6041">
          <cell r="K6041">
            <v>2015448470009</v>
          </cell>
          <cell r="L6041" t="str">
            <v>FORTALECIMIENTO DEL SERVICIO DE TRANSPORTE ASISTENCIAL BASICO EN LA E.S.E. HOSPITAL NUESTRA SEÑORA DEL PERPETUO SOCORRO DE URIBIA</v>
          </cell>
          <cell r="M6041">
            <v>100</v>
          </cell>
          <cell r="N6041">
            <v>100</v>
          </cell>
          <cell r="O6041" t="str">
            <v>TERMINADO</v>
          </cell>
        </row>
        <row r="6042">
          <cell r="K6042">
            <v>2015448470022</v>
          </cell>
          <cell r="L6042" t="str">
            <v>FORTALECIMIENTO DEL SERVICIO DE TRANSPORTE ASISTENCIAL BASICO EN LA SEDE PRINCIPAL DELA ESE HOSPITAL NUESTRA SEÑORA DEL PERPETUO SOCORRO URIBIA, LA GUAJIRA</v>
          </cell>
          <cell r="M6042">
            <v>100</v>
          </cell>
          <cell r="N6042">
            <v>67.88</v>
          </cell>
          <cell r="O6042" t="str">
            <v>TERMINADO</v>
          </cell>
        </row>
        <row r="6043">
          <cell r="K6043">
            <v>2012448470001</v>
          </cell>
          <cell r="L6043" t="str">
            <v>ADECUACIÓN Y MEJORAMIENTO DE VÍAS TERCIARIAS MEDIANTE LA CONSTRUCCIÓN Y REHABILITACIÓN DE PLACA  HUELLAS  EN  LOS CORREGIMIENTOS DE PUERTO LÓPEZ Y LA FLOR DE LA GUAJIRA, ZONA  RURAL DEL MUNICIPIO DE URIBIA.</v>
          </cell>
          <cell r="M6043">
            <v>100</v>
          </cell>
          <cell r="N6043">
            <v>99.06</v>
          </cell>
          <cell r="O6043" t="str">
            <v>CERRADO</v>
          </cell>
        </row>
        <row r="6044">
          <cell r="K6044">
            <v>2012448470002</v>
          </cell>
          <cell r="L6044" t="str">
            <v>CONSTRUCCIÓN DE RESERVORIOS EN LAS COMUNIDADES INDIGENAS YARAIPA, UIRMANA, SIRRAPUMANA, WARAKARI # 2, JOTOMANA, CAPAYURIA Y MASHUMANA URIBIA, LA GUAJIRA, CARIBE</v>
          </cell>
          <cell r="M6044">
            <v>100</v>
          </cell>
          <cell r="N6044">
            <v>99.94</v>
          </cell>
          <cell r="O6044" t="str">
            <v>TERMINADO</v>
          </cell>
        </row>
        <row r="6045">
          <cell r="K6045">
            <v>2012448470003</v>
          </cell>
          <cell r="L6045" t="str">
            <v>CONSTRUCCIÓN DE PAVIMENTO EN LOS BARRIOS LA FLORIDA, JUYASIRAIN Y LAS MERCEDES EN EL CASCO URBANO URIBIA, LA GUAJIRA, CARIBE</v>
          </cell>
          <cell r="M6045">
            <v>100</v>
          </cell>
          <cell r="N6045">
            <v>97.76</v>
          </cell>
          <cell r="O6045" t="str">
            <v>PARA CIERRE</v>
          </cell>
        </row>
        <row r="6046">
          <cell r="K6046">
            <v>2012448470004</v>
          </cell>
          <cell r="L6046" t="str">
            <v>DESARROLLO DE ESTRATEGIAS DE ACCESO Y PERMANENCIA  DE NIÑOS Y ADOLESCENTES CON PROGRAMAS DE ALIMENTACIÓN ESCOLAR AÑO 2012 EN EL MUNICIPIO DE URIBIA.</v>
          </cell>
          <cell r="M6046">
            <v>100</v>
          </cell>
          <cell r="N6046">
            <v>76.34</v>
          </cell>
          <cell r="O6046" t="str">
            <v>TERMINADO</v>
          </cell>
        </row>
        <row r="6047">
          <cell r="K6047">
            <v>2012448470005</v>
          </cell>
          <cell r="L6047" t="str">
            <v>APOYO PARA LA REVISION Y AJUSTE DEL PLAN DE ORDENAMIENTO TERRITORIAL DEL MUNICIPIO DE URIBIA, LA GUAJIRA, CARIBE</v>
          </cell>
          <cell r="M6047">
            <v>100</v>
          </cell>
          <cell r="N6047">
            <v>99.84</v>
          </cell>
          <cell r="O6047" t="str">
            <v>PARA CIERRE</v>
          </cell>
        </row>
        <row r="6048">
          <cell r="K6048">
            <v>2012448470006</v>
          </cell>
          <cell r="L6048" t="str">
            <v>CONSTRUCCIÓN PAVIMIENTACIÓN DE VIAS URBANAS EN EL MUNICIPIO DE URIBIA</v>
          </cell>
          <cell r="M6048">
            <v>100</v>
          </cell>
          <cell r="N6048">
            <v>99.99</v>
          </cell>
          <cell r="O6048" t="str">
            <v>TERMINADO</v>
          </cell>
        </row>
        <row r="6049">
          <cell r="K6049">
            <v>2012448470007</v>
          </cell>
          <cell r="L6049" t="str">
            <v>AMPLIACIÓN DE RESERVORIOS EN LAS COMUNIDADES INDÍGENAS DE NOUNAMANA,  WAREPO, SAMUTSIRA, KATZUO, BARRANCA Y SHEPUT, URIBIA, LA GUAJIRA, CARIBE</v>
          </cell>
          <cell r="M6049">
            <v>100</v>
          </cell>
          <cell r="N6049">
            <v>99.05</v>
          </cell>
          <cell r="O6049" t="str">
            <v>PARA CIERRE</v>
          </cell>
        </row>
        <row r="6050">
          <cell r="K6050">
            <v>2012448470008</v>
          </cell>
          <cell r="L6050" t="str">
            <v>MEJORAMIENTO Y RECUPERACIÓN DE LA INTERCEPCIÓN VIAL EN LA ENTRADA PRINICIPAL DEL MUNICIPIO DE URIBIA, LA GUAJIRA, CARIBE</v>
          </cell>
          <cell r="M6050">
            <v>99.95</v>
          </cell>
          <cell r="N6050">
            <v>99.99</v>
          </cell>
          <cell r="O6050" t="str">
            <v>PARA CIERRE</v>
          </cell>
        </row>
        <row r="6051">
          <cell r="K6051">
            <v>2012448470009</v>
          </cell>
          <cell r="L6051" t="str">
            <v>FORTALECIMIENTO DEL CONOCIMIENTO INNOVACIÓN Y CAPACIDAD TECNOLOGICA EN LA COMUNIDAD EDUCATIVA Y GENERAL EN EL MUNICIPIO DE URIBIA, LA GUAJIRA, CARIBE</v>
          </cell>
          <cell r="M6051">
            <v>100</v>
          </cell>
          <cell r="N6051">
            <v>99.95</v>
          </cell>
          <cell r="O6051" t="str">
            <v>TERMINADO</v>
          </cell>
        </row>
        <row r="6052">
          <cell r="K6052">
            <v>2012448470010</v>
          </cell>
          <cell r="L6052" t="str">
            <v>DESARROLLO DEL PROGRAMA DE ATENCIÓN INTEGRAL DIRIGIDO A LA PRIMERA INFANCIA FUERA DE PROGRAMAS DE NUTRICION DEL GOBIERNO NACIONAL EN LAS COMUNIDADES INDIGENAS DEL RESGUARDO DE LA MEDIA Y ALTA GUAJIRA EN EL MUNICIPIO DE URIBIA.</v>
          </cell>
          <cell r="M6052">
            <v>100</v>
          </cell>
          <cell r="N6052">
            <v>100</v>
          </cell>
          <cell r="O6052" t="str">
            <v>TERMINADO</v>
          </cell>
        </row>
        <row r="6053">
          <cell r="K6053">
            <v>2012448470011</v>
          </cell>
          <cell r="L6053" t="str">
            <v>CONSTRUCCIÓN DE MOLINOS DE VIENTO EN LAS COMUNIDADES INDIGENAS DE LA MEDIA Y ALTA GUAJIRA DEL MUNICIPIO DE URIBIA</v>
          </cell>
          <cell r="M6053">
            <v>99.72</v>
          </cell>
          <cell r="N6053">
            <v>100</v>
          </cell>
          <cell r="O6053" t="str">
            <v>TERMINADO</v>
          </cell>
        </row>
        <row r="6054">
          <cell r="K6054">
            <v>2012448470012</v>
          </cell>
          <cell r="L6054" t="str">
            <v>DOTACIÓN E INSTALACIÓN DE PARQUES BIOSALUDABLES Y PARQUES INFANTILES TIPO 2, 3 Y 4 A LOS ESTABLECIMIENTOS EDUCATIVOS DEL MUNICIPIO DE URIBIA, LA GUAJIRA.</v>
          </cell>
          <cell r="M6054">
            <v>100</v>
          </cell>
          <cell r="N6054">
            <v>100</v>
          </cell>
          <cell r="O6054" t="str">
            <v>TERMINADO</v>
          </cell>
        </row>
        <row r="6055">
          <cell r="K6055">
            <v>2012448470013</v>
          </cell>
          <cell r="L6055" t="str">
            <v>IMPLEMENTACIÓN DE ACCIONES PARA FORTALECIMIENTO AL PLAN DE SALUD PUBLICA DE INTERVENCIONES COLECTIVAS EN EL MUNICIPIO DE URIBIA, LA GUAJIRA, CARIBE.</v>
          </cell>
          <cell r="M6055">
            <v>100</v>
          </cell>
          <cell r="N6055">
            <v>99.98</v>
          </cell>
          <cell r="O6055" t="str">
            <v>PARA CIERRE</v>
          </cell>
        </row>
        <row r="6056">
          <cell r="K6056">
            <v>2012448470016</v>
          </cell>
          <cell r="L6056" t="str">
            <v>DOTACIÓN DE MOBILIARIO ESCOLAR PARA LOS ESTABLECIMIENTOS EDUCATIVOS DEL MUNICIPIO DE URIBIA, LA GUAJIRA, CARIBE</v>
          </cell>
          <cell r="M6056">
            <v>100</v>
          </cell>
          <cell r="N6056">
            <v>99.71</v>
          </cell>
          <cell r="O6056" t="str">
            <v>TERMINADO</v>
          </cell>
        </row>
        <row r="6057">
          <cell r="K6057">
            <v>2012448470017</v>
          </cell>
          <cell r="L6057" t="str">
            <v>CONSTRUCCIÓN Y ADECUACIÒN DE LA INSTITUCIÒN ETNOEDUCATIVA INTEGRAL RURAL PUERTO ESTRELLA, URIBIA, LA GUAJIRA, CARIBE</v>
          </cell>
          <cell r="M6057">
            <v>100</v>
          </cell>
          <cell r="N6057">
            <v>99.99</v>
          </cell>
          <cell r="O6057" t="str">
            <v>TERMINADO</v>
          </cell>
        </row>
        <row r="6058">
          <cell r="K6058">
            <v>2013448470001</v>
          </cell>
          <cell r="L6058" t="str">
            <v>REMODELACIÓN DE LA PLAZA PRINCIPAL DEL MUNICIPIO DE URIBIA, LA GUAJIRA, CARIBE</v>
          </cell>
          <cell r="M6058">
            <v>100</v>
          </cell>
          <cell r="N6058">
            <v>76.97</v>
          </cell>
          <cell r="O6058" t="str">
            <v>TERMINADO</v>
          </cell>
        </row>
        <row r="6059">
          <cell r="K6059">
            <v>2013448470002</v>
          </cell>
          <cell r="L6059" t="str">
            <v>REHABILITACIÓN DE LA VÍA DE ACCESO A LA COMUNIDAD INDÍGENA DE SARRUT URIBIA, LA GUAJIRA</v>
          </cell>
          <cell r="M6059">
            <v>100</v>
          </cell>
          <cell r="N6059">
            <v>99.98</v>
          </cell>
          <cell r="O6059" t="str">
            <v>TERMINADO</v>
          </cell>
        </row>
        <row r="6060">
          <cell r="K6060">
            <v>2013448470004</v>
          </cell>
          <cell r="L6060" t="str">
            <v>REPOSICIÓN DE POSTES Y REDES ELÉCTRICAS EN MAL ESTADO Y MEJORAMIENTO DEL SERVICIO DE ENERGÍA EN EL PERÍMETRO URBANO DEL MUNICIPIO DE URIBIA, DEPARTAMENTO DE LA GUAJIRA</v>
          </cell>
          <cell r="M6060">
            <v>100</v>
          </cell>
          <cell r="N6060">
            <v>99.72</v>
          </cell>
          <cell r="O6060" t="str">
            <v>TERMINADO</v>
          </cell>
        </row>
        <row r="6061">
          <cell r="K6061">
            <v>2013448470005</v>
          </cell>
          <cell r="L6061" t="str">
            <v>ADQUISICIÓN DE AMBULANCIAS DE TRANSPORTE ASISTENCIAL BÁSICO PARA LA E.S.E HOSPITAL DE NAZARETH Y SU RED ASISTENCIAL EN LA ALTA GUAJIRA, MUNICIPIO DE URIBIA</v>
          </cell>
          <cell r="M6061">
            <v>100</v>
          </cell>
          <cell r="N6061">
            <v>100</v>
          </cell>
          <cell r="O6061" t="str">
            <v>TERMINADO</v>
          </cell>
        </row>
        <row r="6062">
          <cell r="K6062">
            <v>2014448470002</v>
          </cell>
          <cell r="L6062" t="str">
            <v>REHABILITACIÓN Y AMPLIACIÓN DE LA AVENIDA BOGOTÁ (CALLE 14) MUNICIPIO DE URIBIA, LA GUAJIRA</v>
          </cell>
          <cell r="M6062">
            <v>100</v>
          </cell>
          <cell r="N6062">
            <v>100</v>
          </cell>
          <cell r="O6062" t="str">
            <v>TERMINADO</v>
          </cell>
        </row>
        <row r="6063">
          <cell r="K6063">
            <v>2014448470003</v>
          </cell>
          <cell r="L6063" t="str">
            <v>AMPLIACIÓN Y ADECUACIÓN DE LA INSTITUCIÓN ETNOEDUCATIVA INTEGRAL RURAL SIAPANA URIBIA, LA GUAJIRA</v>
          </cell>
          <cell r="M6063">
            <v>99.02</v>
          </cell>
          <cell r="N6063">
            <v>94.69</v>
          </cell>
          <cell r="O6063" t="str">
            <v>TERMINADO</v>
          </cell>
        </row>
        <row r="6064">
          <cell r="K6064">
            <v>2014448470006</v>
          </cell>
          <cell r="L6064" t="str">
            <v>AMPLIACIÓN DE REDES DE ALCANTARILLADO SANITARIO EN LOS BARRIOS LAS MERCEDES Y LA FLORIDA, MUNICIPIO DE URIBIA, LA GUAJIRA, CARIBE</v>
          </cell>
          <cell r="M6064">
            <v>100</v>
          </cell>
          <cell r="N6064">
            <v>100</v>
          </cell>
          <cell r="O6064" t="str">
            <v>TERMINADO</v>
          </cell>
        </row>
        <row r="6065">
          <cell r="K6065">
            <v>2014448470008</v>
          </cell>
          <cell r="L6065" t="str">
            <v>FORTALECIMIENTO AL SISTEMA DE PESCA ARTESANAL DE LA MAYORIA DE FAMILIAS DE LOS CORREGIMIENTOS DE CARDON, CARRIZAL Y PUNTA ESPADA EN URIBIA, LA GUAJIRA, CARIBE</v>
          </cell>
          <cell r="M6065">
            <v>100</v>
          </cell>
          <cell r="N6065">
            <v>97.74</v>
          </cell>
          <cell r="O6065" t="str">
            <v>TERMINADO</v>
          </cell>
        </row>
        <row r="6066">
          <cell r="K6066">
            <v>2014448470010</v>
          </cell>
          <cell r="L6066" t="str">
            <v>AMPLIACIÓN DE LA INFRAESTRUCTURA ESCOLAR DE LA NORMAL SIPERIOR INDIGENA DEL MUNICIPIO DE URIBIA, DEPARTAMENTO DE LA GUAJIRA</v>
          </cell>
          <cell r="M6066">
            <v>100</v>
          </cell>
          <cell r="N6066">
            <v>99.89</v>
          </cell>
          <cell r="O6066" t="str">
            <v>TERMINADO</v>
          </cell>
        </row>
        <row r="6067">
          <cell r="K6067">
            <v>2014448470012</v>
          </cell>
          <cell r="L6067" t="str">
            <v>REHABILITACIÓN Y AMPLIACION DE LA PLANTA FISICA DE LA ALCALDIA DE URIBIA, LA GUAJIRA, CARIBE</v>
          </cell>
          <cell r="M6067">
            <v>100</v>
          </cell>
          <cell r="N6067">
            <v>99.68</v>
          </cell>
          <cell r="O6067" t="str">
            <v>TERMINADO</v>
          </cell>
        </row>
        <row r="6068">
          <cell r="K6068">
            <v>2014448470013</v>
          </cell>
          <cell r="L6068" t="str">
            <v>CAPACITACIÓN PARA EL FORTALECIMIENTO Y GESTIÓN EMPRESARIAL DIRIGIDO A LOS COMERCIANTES FORMALES E INFORMALES DEL MUNICIPIO DE URIBIA, LA GUAJIRA, CARIBE</v>
          </cell>
          <cell r="M6068">
            <v>100</v>
          </cell>
          <cell r="N6068">
            <v>100</v>
          </cell>
          <cell r="O6068" t="str">
            <v>TERMINADO</v>
          </cell>
        </row>
        <row r="6069">
          <cell r="K6069">
            <v>2014448470015</v>
          </cell>
          <cell r="L6069" t="str">
            <v>CONSTRUCCIÓN DE SISTEMAS DE ALMACENAMIENTO DE AGUA POTABLE PARA LAS COMUNIDADES INDIGENAS DE URIBIA, LA GUAJIRA</v>
          </cell>
          <cell r="M6069">
            <v>100</v>
          </cell>
          <cell r="N6069">
            <v>100</v>
          </cell>
          <cell r="O6069" t="str">
            <v>TERMINADO</v>
          </cell>
        </row>
        <row r="6070">
          <cell r="K6070">
            <v>2014448470018</v>
          </cell>
          <cell r="L6070" t="str">
            <v>AMPLIACIÓN DE REDES ELÉCTRICAS RANCHERIA Y COLEGIO JUYASIRAIN MUNICIPIO DE URIBIA, LA GUAJIRA.</v>
          </cell>
          <cell r="M6070">
            <v>100</v>
          </cell>
          <cell r="N6070">
            <v>99.99</v>
          </cell>
          <cell r="O6070" t="str">
            <v>TERMINADO</v>
          </cell>
        </row>
        <row r="6071">
          <cell r="K6071">
            <v>2014448470019</v>
          </cell>
          <cell r="L6071" t="str">
            <v>CONSTRUCCIÓN DE RESERVORIOS EN LAS COMUNIDADES DEL RESGUARDO INDIGENA DE KALAIPANA, ROLLO, IRRUA Y GUAYABAL  EN LA ALTA GUAJIRA MUNICIPIO DE URIBIA, LA GUAJIRA</v>
          </cell>
          <cell r="M6071">
            <v>100</v>
          </cell>
          <cell r="N6071">
            <v>99.98</v>
          </cell>
          <cell r="O6071" t="str">
            <v>TERMINADO</v>
          </cell>
        </row>
        <row r="6072">
          <cell r="K6072">
            <v>2014448470021</v>
          </cell>
          <cell r="L6072" t="str">
            <v>CONSTRUCCIÓN , AMPLIACIÓN Y MANTENIMIENTO DE SEDES ESCOLARES EN EL CENTRO ETNO EDUCATIVO INTEGRAL RURAL BAHIA HONDITA DEL MUNICIPIO DE URIBIA, LA GUAJIRA</v>
          </cell>
          <cell r="M6072">
            <v>100</v>
          </cell>
          <cell r="N6072">
            <v>98.66</v>
          </cell>
          <cell r="O6072" t="str">
            <v>TERMINADO</v>
          </cell>
        </row>
        <row r="6073">
          <cell r="K6073">
            <v>2014448470022</v>
          </cell>
          <cell r="L6073" t="str">
            <v>CONSTRUCCIÓN DE RESERVORIOS EN LAS COMUNIDADES INDIGENAS ALAMACHON, AIPESIMANA, URU, SHIMARE Y SIAPANA URIBIA, LA GUAJIRA, CARIBE</v>
          </cell>
          <cell r="M6073">
            <v>100</v>
          </cell>
          <cell r="N6073">
            <v>100</v>
          </cell>
          <cell r="O6073" t="str">
            <v>TERMINADO</v>
          </cell>
        </row>
        <row r="6074">
          <cell r="K6074">
            <v>2014448470023</v>
          </cell>
          <cell r="L6074" t="str">
            <v>REPARACIÓN DE PLACAS DE PAVIMENTO RIGIDO EN EL CASCO URBANO DEL MUNICIPIO DE URIBIA, LA GUAJIRA.</v>
          </cell>
          <cell r="M6074">
            <v>100</v>
          </cell>
          <cell r="N6074">
            <v>99.98</v>
          </cell>
          <cell r="O6074" t="str">
            <v>TERMINADO</v>
          </cell>
        </row>
        <row r="6075">
          <cell r="K6075">
            <v>2014448470024</v>
          </cell>
          <cell r="L6075" t="str">
            <v>CONSTRUCCIÓN DE ANDENES Y BORDILLOS EN EL BARRIO YOSU Y SUS ALREDEDORES, EN LA CABECERA DEL MUNICIPIO DE URIBIA, LA GUAJIRA</v>
          </cell>
          <cell r="M6075">
            <v>100</v>
          </cell>
          <cell r="N6075">
            <v>99.68</v>
          </cell>
          <cell r="O6075" t="str">
            <v>TERMINADO</v>
          </cell>
        </row>
        <row r="6076">
          <cell r="K6076">
            <v>2014448470025</v>
          </cell>
          <cell r="L6076" t="str">
            <v>MEJORAMIENTO DE LAS CONDICIONES TÉCNICAS, ECONÓMICAS Y ORGANIZACIONALES PARA EL DESARROLLO DE LA ACTIVIDAD PESQUERA EN 11 COMUNIDADES INDÍGENAS DE LOS CORREGIMIENTOS DE TAROA PUERTO ESTRELLA BAHÍA HONDA PTO LÓPEZ Y CABO DE LA VELA</v>
          </cell>
          <cell r="M6076">
            <v>100</v>
          </cell>
          <cell r="N6076">
            <v>99.4</v>
          </cell>
          <cell r="O6076" t="str">
            <v>TERMINADO</v>
          </cell>
        </row>
        <row r="6077">
          <cell r="K6077">
            <v>2014448470027</v>
          </cell>
          <cell r="L6077" t="str">
            <v>REPOSICIÓN DE REDES DE DISTRIBUCIÓN DE AGUA POTABLE EN EL ÁREA URBANA DEL MUNICIPIO DE URIBIA.</v>
          </cell>
          <cell r="M6077">
            <v>100</v>
          </cell>
          <cell r="N6077">
            <v>99.18</v>
          </cell>
          <cell r="O6077" t="str">
            <v>TERMINADO</v>
          </cell>
        </row>
        <row r="6078">
          <cell r="K6078">
            <v>2014448470028</v>
          </cell>
          <cell r="L6078" t="str">
            <v>DESARROLLO DEL PROGRAMA DE ATENCIÓN INTEGRAL DIRIGIDO A LA PRIMERA INFANCIA FUERA DE PROGRAMAS DE NUTRICIÓN DEL GOBIERNO NACIONAL EN LAS COMUNIDADES INDÍGENAS DEL RESGUARDO DE LA ALTA Y MEDIA GUAJIRA EN EL MUNICIPIO DE URIBÍA</v>
          </cell>
          <cell r="M6078">
            <v>100</v>
          </cell>
          <cell r="N6078">
            <v>100</v>
          </cell>
          <cell r="O6078" t="str">
            <v>TERMINADO</v>
          </cell>
        </row>
        <row r="6079">
          <cell r="K6079">
            <v>2014448470029</v>
          </cell>
          <cell r="L6079" t="str">
            <v>DOTACIÓN CONSTRUCCION Y MEJORAMIENTO DE AULAS EN CUATRO INSTITUCIONES EDUCATIVAS EN DIFERENTES CORREGIMIENTOS DEL MUNICIPIO URIBIA, DEPARTAMENTO DE LA GUAJIRA</v>
          </cell>
          <cell r="M6079">
            <v>100</v>
          </cell>
          <cell r="N6079">
            <v>99.96</v>
          </cell>
          <cell r="O6079" t="str">
            <v>TERMINADO</v>
          </cell>
        </row>
        <row r="6080">
          <cell r="K6080">
            <v>2015448470003</v>
          </cell>
          <cell r="L6080" t="str">
            <v>FORTALECIMIENTO COMUNITARIO SOBRE EL MANEJO DE LOS RESIDUOS SÓLIDOS, LA GESTIÓN DEL RIESGO Y LA ADAPTACIÓN CLIMÁTICA EN LOS CORREGIMIENTOS DE SIAPANA Y PUERTO ESTRELLA DEL MUNICIPIO DE URIBIA, LA GUAJIRA</v>
          </cell>
          <cell r="M6080">
            <v>100</v>
          </cell>
          <cell r="N6080">
            <v>100</v>
          </cell>
          <cell r="O6080" t="str">
            <v>TERMINADO</v>
          </cell>
        </row>
        <row r="6081">
          <cell r="K6081">
            <v>2015448470004</v>
          </cell>
          <cell r="L6081" t="str">
            <v>CONSTRUCCIÓN DE PAVIMENTO RÍGIDO EN LA CALLE  14 ENTRE CARRERA 13 Y CARRERA 19 EN EL BARRIO ABUCHAIBE DEL MUNICIPIO DE URIBIA, DEPARTAMENTO DE LA GUAJIRA</v>
          </cell>
          <cell r="M6081">
            <v>100</v>
          </cell>
          <cell r="N6081">
            <v>99.96</v>
          </cell>
          <cell r="O6081" t="str">
            <v>TERMINADO</v>
          </cell>
        </row>
        <row r="6082">
          <cell r="K6082">
            <v>2015448470005</v>
          </cell>
          <cell r="L6082" t="str">
            <v>CONSTRUCCIÓN DE COMEDORES ESCOLARES PARA CENTROS ETNOEDUCATIVOS INTEGRALES RURALES EN EL MUNICIPIO DE URIBIA, LA GUAJIRA, CARIBE</v>
          </cell>
          <cell r="M6082">
            <v>100</v>
          </cell>
          <cell r="N6082">
            <v>99.97</v>
          </cell>
          <cell r="O6082" t="str">
            <v>TERMINADO</v>
          </cell>
        </row>
        <row r="6083">
          <cell r="K6083">
            <v>2015448470006</v>
          </cell>
          <cell r="L6083" t="str">
            <v>CONSTRUCCIÓN DE LA ESTACIÓN DE BOMBEO, SISTEMA DE TRATAMIENTO Y PRODUCCIÓN DE AGUA POTABLE EN EL SECTOR INDUSTRIAL DEL MUNICIPIO DE URIBIA, LA GUAJIRA, CARIBE</v>
          </cell>
          <cell r="M6083">
            <v>100</v>
          </cell>
          <cell r="N6083">
            <v>100</v>
          </cell>
          <cell r="O6083" t="str">
            <v>TERMINADO</v>
          </cell>
        </row>
        <row r="6084">
          <cell r="K6084">
            <v>2015448470008</v>
          </cell>
          <cell r="L6084" t="str">
            <v>CONSTRUCCIÓN DE REDES ELÉCTRICAS RANCHERÍA RAFAEL DE LA CALLE, SUBORU Y POZO MADRIGAL, MUNICIPIO DE URIBIA,DEPARTAMENTO DE LA GUAJIRA</v>
          </cell>
          <cell r="M6084">
            <v>100</v>
          </cell>
          <cell r="N6084">
            <v>99.99</v>
          </cell>
          <cell r="O6084" t="str">
            <v>TERMINADO</v>
          </cell>
        </row>
        <row r="6085">
          <cell r="K6085">
            <v>2015448470010</v>
          </cell>
          <cell r="L6085" t="str">
            <v>ADECUACIÓN Y AMPLIACIÓN DEL ESPACIO PÚBLICO EN LA ZONA URBANA DEL MUNICIPIO DE URIBIA, DEPARTAMENTO DE LA GUAJIRA, CARIBE</v>
          </cell>
          <cell r="M6085">
            <v>100</v>
          </cell>
          <cell r="N6085">
            <v>99.93</v>
          </cell>
          <cell r="O6085" t="str">
            <v>TERMINADO</v>
          </cell>
        </row>
        <row r="6086">
          <cell r="K6086">
            <v>2015448470011</v>
          </cell>
          <cell r="L6086" t="str">
            <v>ADECUACIÓN Y OPTIMIZACIÓN DE LOS ESCENARIOS DEPORTIVOS Y RECREATIVOS DEL MUNICIPIO DE URIBIA - DEPARTAMENTO DE LA GUAJIRA, CARIBE</v>
          </cell>
          <cell r="M6086">
            <v>100</v>
          </cell>
          <cell r="N6086">
            <v>99.01</v>
          </cell>
          <cell r="O6086" t="str">
            <v>TERMINADO</v>
          </cell>
        </row>
        <row r="6087">
          <cell r="K6087">
            <v>2015448470012</v>
          </cell>
          <cell r="L6087" t="str">
            <v>IMPLEMENTACIÓN DEL PROGRAMA DE SENSIBILIZACIÓN Y EDUCACIÓN MASIVA EN MANEJO ADECUADO DE RESIDUOS SÓLIDOS DIRIGIDA A LA POBLACIÓN DE LA ZONA URBANA COMO APOYO AL FORTALECIMIENTO A LAS ACTIVIDADES DEL PGIRS DEL MUNICIPIO DE URIBIA</v>
          </cell>
          <cell r="M6087">
            <v>27</v>
          </cell>
          <cell r="N6087">
            <v>88.25</v>
          </cell>
          <cell r="O6087" t="str">
            <v>CONTRATADO EN EJECUCIÓN</v>
          </cell>
        </row>
        <row r="6088">
          <cell r="K6088">
            <v>2015448470013</v>
          </cell>
          <cell r="L6088" t="str">
            <v>REHABILITACIÓN Y MEJORAMIENTO DE LA VÍA QUE VA DESDE LA VÍA FÉRREA HASTA LA COMUNIDAD DE POPORTÍN MEDIANTE LA CONSTRUCCIÓN DE PLACA HUELLA EN LOS TRAMOS REFERENCIADOS DEL MUNICIPIO DE URIBIA, LA GUAJIRA</v>
          </cell>
          <cell r="M6088">
            <v>100</v>
          </cell>
          <cell r="N6088">
            <v>99.95</v>
          </cell>
          <cell r="O6088" t="str">
            <v>TERMINADO</v>
          </cell>
        </row>
        <row r="6089">
          <cell r="K6089">
            <v>2015448470016</v>
          </cell>
          <cell r="L6089" t="str">
            <v>CONSTRUCCIÓN DE RESERVORIOS EN LAS COMUNIDADES DEL RESGUARDO INDÍGENA DE ARIACHICANAY, ICHICHON,  YAICHI,  MOCHOMANA, SALIJANAO Y PATELLAMANA  EN LA ALTA GUAJIRA - MUNICIPIO DE URIBIA</v>
          </cell>
          <cell r="M6089">
            <v>100</v>
          </cell>
          <cell r="N6089">
            <v>96.52</v>
          </cell>
          <cell r="O6089" t="str">
            <v>TERMINADO</v>
          </cell>
        </row>
        <row r="6090">
          <cell r="K6090">
            <v>2015448470017</v>
          </cell>
          <cell r="L6090" t="str">
            <v>AMPLIACIÓN DE RESERVORIOS EN LAS COMUNIDADES INDÍGENAS DEL RESGUARDO DE ALTA Y MEDIA GUAJIRA, URIBIA, LA GUAJIRA, CARIBE</v>
          </cell>
          <cell r="M6090">
            <v>100</v>
          </cell>
          <cell r="N6090">
            <v>99.97</v>
          </cell>
          <cell r="O6090" t="str">
            <v>TERMINADO</v>
          </cell>
        </row>
        <row r="6091">
          <cell r="K6091">
            <v>2015448470018</v>
          </cell>
          <cell r="L6091" t="str">
            <v>CONSTRUCCIÓN DE SISTEMA DE ALMACENAMIENTO DE AGUA POTABLE PARA AULAS SATÉLITES EN ZONA RURAL DEL MUNICIPIO DE URIBIA, LA GUAJIRA, CARIBE</v>
          </cell>
          <cell r="M6091">
            <v>100</v>
          </cell>
          <cell r="N6091">
            <v>100</v>
          </cell>
          <cell r="O6091" t="str">
            <v>TERMINADO</v>
          </cell>
        </row>
        <row r="6092">
          <cell r="K6092">
            <v>2015448470019</v>
          </cell>
          <cell r="L6092" t="str">
            <v>REMODELACIÓN Y ADECUACIÓN DEL BOULEVARD Y PARQUE ISMAEL GARCÍA EN EL MUNICIPIO DE URIBIA, LA GUAJIRA, CARIBE</v>
          </cell>
          <cell r="M6092">
            <v>76.72</v>
          </cell>
          <cell r="N6092">
            <v>88.2</v>
          </cell>
          <cell r="O6092" t="str">
            <v>CONTRATADO EN EJECUCIÓN</v>
          </cell>
        </row>
        <row r="6093">
          <cell r="K6093">
            <v>2015448470020</v>
          </cell>
          <cell r="L6093" t="str">
            <v>MEJORAMIENTO DE LA VÍA URIBIA - CUATRO VÍAS EN EL MUNICIPIO DE URIBIA, DEPARTAMENTO DE LA GUAJIRA</v>
          </cell>
          <cell r="M6093">
            <v>100</v>
          </cell>
          <cell r="N6093">
            <v>98.07</v>
          </cell>
          <cell r="O6093" t="str">
            <v>TERMINADO</v>
          </cell>
        </row>
        <row r="6094">
          <cell r="K6094">
            <v>2015448470021</v>
          </cell>
          <cell r="L6094" t="str">
            <v>FORTALECIMIENTO DE LA ORGANIZACIÓN PRODUCTIVA Y COMERCIAL DE TRECE (13) COMUNIDADES DE PESCADORES ARTESANALES DEL SECTOR DE MEDIA LUNA Y KASIWORIN, CORREGIMIENTOS DE CABO DE LA VELA EN EL MUNICIPIO DE URIBIA</v>
          </cell>
          <cell r="M6094">
            <v>100</v>
          </cell>
          <cell r="N6094">
            <v>95.77</v>
          </cell>
          <cell r="O6094" t="str">
            <v>TERMINADO</v>
          </cell>
        </row>
        <row r="6095">
          <cell r="K6095">
            <v>2015448470023</v>
          </cell>
          <cell r="L6095" t="str">
            <v>CONSTRUCCIÓN DE PAVIMENTO RÍGIDO EN LA CARRERA 9C ENTRE CALLES 16A Y 17 Y LAS CALLES 17A, 18, 18A, 19 Y 20 ENTRE CARRERAS 10 Y 10B EN EL BARRIO AIPIAMANA  DEL MUNICIPIO DE URIBIA</v>
          </cell>
          <cell r="M6095">
            <v>100</v>
          </cell>
          <cell r="N6095">
            <v>98.13</v>
          </cell>
          <cell r="O6095" t="str">
            <v>TERMINADO</v>
          </cell>
        </row>
        <row r="6096">
          <cell r="K6096">
            <v>2015448470024</v>
          </cell>
          <cell r="L6096" t="str">
            <v>CONSTRUCCIÓN DE SISTEMAS ALTERNATIVOS PARA ALMACENAMIENTO DE AGUA POTABLE EN LOS CENTROS ETNOEDUCATIVOS INTEGRALES RURALES DEL MUNICIPIO DE URIBIA</v>
          </cell>
          <cell r="M6096">
            <v>100</v>
          </cell>
          <cell r="N6096">
            <v>99.64</v>
          </cell>
          <cell r="O6096" t="str">
            <v>TERMINADO</v>
          </cell>
        </row>
        <row r="6097">
          <cell r="K6097">
            <v>2015448470025</v>
          </cell>
          <cell r="L6097" t="str">
            <v>FORTALECIMIENTO DE LA LABOR PRODUCTIVA Y MEJORAMIENTO DE LA COMPETITIVIDAD DEL SECTOR ARTESANAL CON LAS MADRES CABEZA DE FAMILIA URIBIA, LA GUAJIRA, CARIBE</v>
          </cell>
          <cell r="M6097">
            <v>100</v>
          </cell>
          <cell r="N6097">
            <v>91.14</v>
          </cell>
          <cell r="O6097" t="str">
            <v>TERMINADO</v>
          </cell>
        </row>
        <row r="6098">
          <cell r="K6098">
            <v>2016448470001</v>
          </cell>
          <cell r="L6098" t="str">
            <v>CONSTRUCCIÓN DE SISTEMAS DE POTABILIZACIÓN EN LAS REPRESAS DE AGUAS EXISTENTES EN LAS  COMUNIDADES INDÍGENAS DE WOSOSOPO, CAMANARIA, GRAN VIA,PARAISO, JATULUWOU DEL MUNICIPIO DE URIBIA, LA GUAJIRA</v>
          </cell>
          <cell r="M6098">
            <v>0</v>
          </cell>
          <cell r="N6098">
            <v>0</v>
          </cell>
          <cell r="O6098" t="str">
            <v>SIN CONTRATAR</v>
          </cell>
        </row>
        <row r="6099">
          <cell r="K6099">
            <v>2016448470002</v>
          </cell>
          <cell r="L6099" t="str">
            <v>DOTACIÓN E INSTALACIÓN DE REFRIGERADORES Y CONGELADORES SOLARES PARA MEJORAR LOS SERVICIOS DE RESTAURANTE ESCOLAR EN URIBIA, LA GUAJIRA</v>
          </cell>
          <cell r="M6099">
            <v>0</v>
          </cell>
          <cell r="N6099">
            <v>0</v>
          </cell>
          <cell r="O6099" t="str">
            <v>SIN CONTRATAR</v>
          </cell>
        </row>
        <row r="6100">
          <cell r="K6100">
            <v>2016448470003</v>
          </cell>
          <cell r="L6100" t="str">
            <v>CAPACITACIÓN Y FORTALECIMIENTO DIRIGIDO A MUJERES ARTESANAS WAYUU COMO ALTERNATIVA AL DESARROLLO ECONÓMICO AUTOSOSTENIBLE EN LA ZONA RURAL DEL MUNICIPIO DE URIBIA, LA GUAJIRA</v>
          </cell>
          <cell r="M6100">
            <v>0</v>
          </cell>
          <cell r="N6100">
            <v>0</v>
          </cell>
          <cell r="O6100" t="str">
            <v>SIN CONTRATAR</v>
          </cell>
        </row>
        <row r="6101">
          <cell r="K6101">
            <v>2016448470004</v>
          </cell>
          <cell r="L6101" t="str">
            <v>MEJORAMIENTO DE LA PRESTACIÓN DEL SERVICIO DE ASEO URBANO EN EL MUNICIPIO DE URIBIA, LA GUAJIRA</v>
          </cell>
          <cell r="M6101">
            <v>0</v>
          </cell>
          <cell r="N6101">
            <v>0</v>
          </cell>
          <cell r="O6101" t="str">
            <v>SIN CONTRATAR</v>
          </cell>
        </row>
        <row r="6102">
          <cell r="K6102">
            <v>2016448470005</v>
          </cell>
          <cell r="L6102" t="str">
            <v>AMPLIACIÓN DE RESERVORIOS EN 36 COMUNIDADES INDIGENAS DEL RESGUARDO DE LA MEDIA Y ALTA GUAJIRA EN EL MUNICIPIO DE URIBIA, LA GUAJIRA.</v>
          </cell>
          <cell r="M6102">
            <v>0</v>
          </cell>
          <cell r="N6102">
            <v>0</v>
          </cell>
          <cell r="O6102" t="str">
            <v>SIN CONTRATAR</v>
          </cell>
        </row>
        <row r="6103">
          <cell r="K6103">
            <v>2016448470006</v>
          </cell>
          <cell r="L6103" t="str">
            <v>CONSTRUCCIÓN Y DOTACION DE COMEDORES ESCOLARES EN INSTITUCIÓNES  EDUCATIVAS Y CENTROS ETNOEDUCATIVOS RURALES EN EL MUNICIPIO DE URIBIA, LA GUAJIRA.</v>
          </cell>
          <cell r="M6103">
            <v>0</v>
          </cell>
          <cell r="N6103">
            <v>0</v>
          </cell>
          <cell r="O6103" t="str">
            <v>SIN CONTRATAR</v>
          </cell>
        </row>
        <row r="6104">
          <cell r="K6104">
            <v>2016448470007</v>
          </cell>
          <cell r="L6104" t="str">
            <v>APOYO PARA EL BIENESTAR INTEGRAL, DIRIGIDO AL ADULTO MAYOR DE LA ZONA RURAL DEL MUNICIPIO DE URIBIA, LA GUAJIRA, CARIBE</v>
          </cell>
          <cell r="M6104">
            <v>0</v>
          </cell>
          <cell r="N6104">
            <v>0</v>
          </cell>
          <cell r="O6104" t="str">
            <v>SIN CONTRATAR</v>
          </cell>
        </row>
        <row r="6105">
          <cell r="K6105">
            <v>2016448470008</v>
          </cell>
          <cell r="L6105" t="str">
            <v>CONSTRUCCIÓN DE PAVIMENTO RIGIDO EN EL BARRIO SIMÓN BOLIVAR DEL CASCO URBANO DE URIBIA, LA GUAJIRA, CARIBE</v>
          </cell>
          <cell r="M6105">
            <v>0</v>
          </cell>
          <cell r="N6105">
            <v>0</v>
          </cell>
          <cell r="O6105" t="str">
            <v>SIN CONTRATAR</v>
          </cell>
        </row>
        <row r="6106">
          <cell r="K6106">
            <v>2016448470009</v>
          </cell>
          <cell r="L6106" t="str">
            <v>DOTACIÓN DE MOBILIARIO ESCOLAR PARA 11 ESTABLECIMIENTOS ETNO-EDUCATIVOS RURALES DEL MUNICIPIO DE URIBIA, LA GUAJIRA</v>
          </cell>
          <cell r="M6106">
            <v>0</v>
          </cell>
          <cell r="N6106">
            <v>0</v>
          </cell>
          <cell r="O6106" t="str">
            <v>SIN CONTRATAR</v>
          </cell>
        </row>
        <row r="6107">
          <cell r="K6107">
            <v>2016448470010</v>
          </cell>
          <cell r="L6107" t="str">
            <v>CONSTRUCCIÓN DE PLACA HUELLAS EN LA VÍA SAN MARTIN - COMUNIDAD INDÍGENA DE KALEROWO URIBIA, LA GUAJIRA, CARIBE</v>
          </cell>
          <cell r="M6107">
            <v>0</v>
          </cell>
          <cell r="N6107">
            <v>0</v>
          </cell>
          <cell r="O6107" t="str">
            <v>SIN CONTRATAR</v>
          </cell>
        </row>
        <row r="6108">
          <cell r="K6108">
            <v>2016448470012</v>
          </cell>
          <cell r="L6108" t="str">
            <v>CONSTRUCCIÓN DE CANCHA DE MICROFUTBOL EN GRAMA SINTÉTICA EN EL BARRIO ISMAEL GARCIA DEL MUNICIPIO DE URIBIA LA GUAJIRA, CARIBE</v>
          </cell>
          <cell r="M6108">
            <v>0</v>
          </cell>
          <cell r="N6108">
            <v>0</v>
          </cell>
          <cell r="O6108" t="str">
            <v>SIN CONTRATAR</v>
          </cell>
        </row>
        <row r="6109">
          <cell r="K6109">
            <v>2014448550001</v>
          </cell>
          <cell r="L6109" t="str">
            <v>CONSTRUCCIÓN , ADECUACION Y REMODELACION DEL PARQUE PRINCIPAL Y LA CICLO RUTA Y ADOQUINES DE LA AVENIDA EDUARDO ABUCHAIBE EN EL MUNICIPIO DE URUMITA - LA GUAJIRA</v>
          </cell>
          <cell r="M6109">
            <v>99.79</v>
          </cell>
          <cell r="N6109">
            <v>99.95</v>
          </cell>
          <cell r="O6109" t="str">
            <v>TERMINADO</v>
          </cell>
        </row>
        <row r="6110">
          <cell r="K6110">
            <v>2014448550002</v>
          </cell>
          <cell r="L6110" t="str">
            <v>CONSTRUCCIÓN DE UN CANAL COLECTOR DE AGUAS LLUVIAS COMO SISTEMA DE DRENAJE Y CONDUCCION PLUVIAL EN EL BARRIO ULISES ROJAS DE URUMITA, LA GUAJIRA, CARIBE</v>
          </cell>
          <cell r="M6110">
            <v>100</v>
          </cell>
          <cell r="N6110">
            <v>100</v>
          </cell>
          <cell r="O6110" t="str">
            <v>CERRADO</v>
          </cell>
        </row>
        <row r="6111">
          <cell r="K6111">
            <v>2014448550003</v>
          </cell>
          <cell r="L6111" t="str">
            <v>REMODELACIÓN Y REHABILTACION DEL PARQUE DEL BARRIO JOSE PRUDENCIO PADILLA EN LA ZONA URBANA DEL MUNICIPIO DE URUMITA, LA GUAJIRA, CARIBE</v>
          </cell>
          <cell r="M6111">
            <v>99.5</v>
          </cell>
          <cell r="N6111">
            <v>94.62</v>
          </cell>
          <cell r="O6111" t="str">
            <v>TERMINADO</v>
          </cell>
        </row>
        <row r="6112">
          <cell r="K6112">
            <v>2014448550004</v>
          </cell>
          <cell r="L6112" t="str">
            <v>FORTALECIMIENTO DE LA SEGURIDAD VÍAL DEL MUNICIPIO DE URUMITA, LA GUAJIRA, CARIBE</v>
          </cell>
          <cell r="M6112">
            <v>99</v>
          </cell>
          <cell r="N6112">
            <v>99.54</v>
          </cell>
          <cell r="O6112" t="str">
            <v>TERMINADO</v>
          </cell>
        </row>
        <row r="6113">
          <cell r="K6113">
            <v>2014448550005</v>
          </cell>
          <cell r="L6113" t="str">
            <v>MEJORAMIENTO DE LA VÍA URUMITA POTRERILLO CON CONSTRUCCIÓN DE VOX COULVERT EN EL MANANTIAL LA GLORIA, PLACAS HUELLAS Y MURO EN GAVIÓN EN EL MUNICIPIO DE URUMITA, LA GUAJIRA, CARIBE</v>
          </cell>
          <cell r="M6113">
            <v>100</v>
          </cell>
          <cell r="N6113">
            <v>99.96</v>
          </cell>
          <cell r="O6113" t="str">
            <v>CERRADO</v>
          </cell>
        </row>
        <row r="6114">
          <cell r="K6114">
            <v>2014448550006</v>
          </cell>
          <cell r="L6114" t="str">
            <v>INSTALACIÓN Y PUESTA EN MARCHA DEL SISTEMA DE CAMARAS DE SEGURIDAD SISTEMA CCTV EN EL MUNICIPIO DE URUMITA, LA GUAJIRA, CARIBE</v>
          </cell>
          <cell r="M6114">
            <v>100</v>
          </cell>
          <cell r="N6114">
            <v>100</v>
          </cell>
          <cell r="O6114" t="str">
            <v>CERRADO</v>
          </cell>
        </row>
        <row r="6115">
          <cell r="K6115">
            <v>2015448550001</v>
          </cell>
          <cell r="L6115" t="str">
            <v>CONSTRUCCIÓN DE PAVIMENTACIÓN  EN  CONCRETO RÍGIDO DE 3000 PSI, EN EL BARRIO PORVENIR MUNICIPIO DE URUMITA, LA GUAJIRA, CARIBE</v>
          </cell>
          <cell r="M6115">
            <v>100</v>
          </cell>
          <cell r="N6115">
            <v>4.4800000000000004</v>
          </cell>
          <cell r="O6115" t="str">
            <v>TERMINADO</v>
          </cell>
        </row>
        <row r="6116">
          <cell r="K6116">
            <v>2012448740001</v>
          </cell>
          <cell r="L6116" t="str">
            <v>MEJORAMIENTO Y RECUPERACIÒN DEL ESPACIO PÙBLICO EN LA ENTRADA -VÌA VALLEDUPAR- MUNICIPIO DE VILLANUEVA, LA GUAJIRA, CARIBE</v>
          </cell>
          <cell r="M6116">
            <v>95.9</v>
          </cell>
          <cell r="N6116">
            <v>84.94</v>
          </cell>
          <cell r="O6116" t="str">
            <v>TERMINADO</v>
          </cell>
        </row>
        <row r="6117">
          <cell r="K6117">
            <v>2013448740001</v>
          </cell>
          <cell r="L6117" t="str">
            <v>MEJORAMIENTO Y RECUPERACIÒN DEL ESPACIO PÙBLICO EN LA ENTRADA -VÌA SAN JUAN DEL CESAR, MUNICIPIO DE VILLANUEVA, LA GUAJIRA, CARIBE</v>
          </cell>
          <cell r="M6117">
            <v>100</v>
          </cell>
          <cell r="N6117">
            <v>99.64</v>
          </cell>
          <cell r="O6117" t="str">
            <v>TERMINADO</v>
          </cell>
        </row>
        <row r="6118">
          <cell r="K6118">
            <v>2014448740001</v>
          </cell>
          <cell r="L6118" t="str">
            <v>CONSTRUCCIÓN DE REDES DE DISTRIBUCION DE ACUEDUCTO EN EL BARRIO POMPILIO DAZA Y CONSTRUCCION REDES SECUNDARIAS DE ALCANTARILLADO SANITARIO EN LOS BARRIOS SANTO TOMAS Y CAFETAL EN EL MUNICIPIO DE VILLANUEVA, LA GUAJIRA, CARIBE</v>
          </cell>
          <cell r="M6118">
            <v>100</v>
          </cell>
          <cell r="N6118">
            <v>99.91</v>
          </cell>
          <cell r="O6118" t="str">
            <v>CERRADO</v>
          </cell>
        </row>
        <row r="6119">
          <cell r="K6119">
            <v>2015448740001</v>
          </cell>
          <cell r="L6119" t="str">
            <v>ADECUACIÓN DE LAS INSTALACIONES FISICAS Y DOTACION DE LA CASA DE LA CULTURA RAFAEL ANTONIO AMAYA EN EL MUNICIPIO DE VILLANUEVA, LA GUAJIRA, CARIBE</v>
          </cell>
          <cell r="M6119">
            <v>100</v>
          </cell>
          <cell r="N6119">
            <v>63.29</v>
          </cell>
          <cell r="O6119" t="str">
            <v>TERMINADO</v>
          </cell>
        </row>
        <row r="6120">
          <cell r="K6120">
            <v>2016448740001</v>
          </cell>
          <cell r="L6120" t="str">
            <v>REPOSICIÓN DE REDES DE ALCANTARILLADO SANITARIO EN SECTORES DE LOS  BARRIOS VILLA DEL PRADO Y EL PADILLA,  ÁREA URBANA DEL MUNICIPIO DE VILLANUEVA, LA GUAJIRA, CARIBE</v>
          </cell>
          <cell r="M6120">
            <v>0</v>
          </cell>
          <cell r="N6120">
            <v>0</v>
          </cell>
          <cell r="O6120" t="str">
            <v>SIN CONTRATAR</v>
          </cell>
        </row>
        <row r="6121">
          <cell r="K6121">
            <v>2013470300001</v>
          </cell>
          <cell r="L6121" t="str">
            <v>CONSTRUCCIÓN DE PARQUE TEMÁTICO RECREATIVO Y DEPORTIVO I ETAPA ALGARROBO, MAGDALENA, CARIBE</v>
          </cell>
          <cell r="M6121">
            <v>100</v>
          </cell>
          <cell r="N6121">
            <v>99.71</v>
          </cell>
          <cell r="O6121" t="str">
            <v>CERRADO</v>
          </cell>
        </row>
        <row r="6122">
          <cell r="K6122">
            <v>2013470300002</v>
          </cell>
          <cell r="L6122" t="str">
            <v>CONSTRUCCIÓN DE  VIVIENDAS NUEVAS , VILLA BELEN, CORREGIMIENTO LOMA DEL BALSAMO ALGARROBO, MAGDALENA, CARIBE</v>
          </cell>
          <cell r="M6122">
            <v>100</v>
          </cell>
          <cell r="N6122">
            <v>100</v>
          </cell>
          <cell r="O6122" t="str">
            <v>CERRADO</v>
          </cell>
        </row>
        <row r="6123">
          <cell r="K6123">
            <v>2014470300001</v>
          </cell>
          <cell r="L6123" t="str">
            <v>CONSTRUCCIÓN DE  VIVIENDAS NUEVAS, EN LA CABECERA MUNICIPAL ALGARROBO, MAGDALENA, CARIBE</v>
          </cell>
          <cell r="M6123">
            <v>100</v>
          </cell>
          <cell r="N6123">
            <v>92.74</v>
          </cell>
          <cell r="O6123" t="str">
            <v>CERRADO</v>
          </cell>
        </row>
        <row r="6124">
          <cell r="K6124">
            <v>2012470530001</v>
          </cell>
          <cell r="L6124" t="str">
            <v>CONSTRUCCIÓN MURO DE CONTENCION ARACATACA, MAGDALENA, CARIBE</v>
          </cell>
          <cell r="M6124">
            <v>100</v>
          </cell>
          <cell r="N6124">
            <v>100</v>
          </cell>
          <cell r="O6124" t="str">
            <v>CERRADO</v>
          </cell>
        </row>
        <row r="6125">
          <cell r="K6125">
            <v>2013470530001</v>
          </cell>
          <cell r="L6125" t="str">
            <v>CONSTRUCCIÓN DE PAVIMENTO RÍGIDO EN LOS BARRIOS EL PRADITO, CATAQUITA, LOMA FRESCA, EL CARMEN Y GABRIEL GARCIA MARQUEZ ARACATACA, MAGDALENA, CARIBE</v>
          </cell>
          <cell r="M6125">
            <v>100</v>
          </cell>
          <cell r="N6125">
            <v>100</v>
          </cell>
          <cell r="O6125" t="str">
            <v>PARA CIERRE</v>
          </cell>
        </row>
        <row r="6126">
          <cell r="K6126">
            <v>2013470530002</v>
          </cell>
          <cell r="L6126" t="str">
            <v>CONSTRUCCIÓN DE LA SEGUNDA ETAPA DEL MURO DE CONTENCION DEL MUNICIPIO DE ARACATACA, MAGDALENA, CARIBE</v>
          </cell>
          <cell r="M6126">
            <v>100</v>
          </cell>
          <cell r="N6126">
            <v>100</v>
          </cell>
          <cell r="O6126" t="str">
            <v>TERMINADO</v>
          </cell>
        </row>
        <row r="6127">
          <cell r="K6127">
            <v>2014470530001</v>
          </cell>
          <cell r="L6127" t="str">
            <v>CONSTRUCCIÓN DE CANCHA SINTÉTICA EN EL SECTOR DEL CAMELLÓN 20 DE JULIO EN EL MUNICIPIO DE ARACATACA MAGDALENA</v>
          </cell>
          <cell r="M6127">
            <v>100</v>
          </cell>
          <cell r="N6127">
            <v>99.99</v>
          </cell>
          <cell r="O6127" t="str">
            <v>CERRADO</v>
          </cell>
        </row>
        <row r="6128">
          <cell r="K6128">
            <v>2014470530002</v>
          </cell>
          <cell r="L6128" t="str">
            <v>REMODELACIÓN CANCHA PARQUE EN EL BARRIO CIUDADELA MACONDO EN EL MUNICIPIO DE ARACATACA, MAGDALENA</v>
          </cell>
          <cell r="M6128">
            <v>100</v>
          </cell>
          <cell r="N6128">
            <v>100</v>
          </cell>
          <cell r="O6128" t="str">
            <v>PARA CIERRE</v>
          </cell>
        </row>
        <row r="6129">
          <cell r="K6129">
            <v>2014470530003</v>
          </cell>
          <cell r="L6129" t="str">
            <v>FORTALECIMIENTO DE CADENA PRODUCTIVA DE MARACUYÁ EN TERRITORIO AFRO DEL CONSEJO COMUNITARIO DE COMUNIDAD NEGRA DE ARACATACAJACOBO PÉREZ ESCOBAR”EN EL CORREGIMIENTO DE MACARAQUILLA, MUNICIPIO DE ARACATACA, DEPARTAMENTO DEL MAGDALENA</v>
          </cell>
          <cell r="M6129">
            <v>100</v>
          </cell>
          <cell r="N6129">
            <v>85.33</v>
          </cell>
          <cell r="O6129" t="str">
            <v>TERMINADO</v>
          </cell>
        </row>
        <row r="6130">
          <cell r="K6130">
            <v>2014470530004</v>
          </cell>
          <cell r="L6130" t="str">
            <v>MEJORAMIENTO NUTRICIONAL DE LOS NIÑOS ARHUACOS Y RECUPERACIÓN DEL MEDIO AMBIENTE EN LA SIERRA NEVADA DE SANTA MARTA ARACATACA, MAGDALENA, CARIBE</v>
          </cell>
          <cell r="M6130">
            <v>100</v>
          </cell>
          <cell r="N6130">
            <v>100</v>
          </cell>
          <cell r="O6130" t="str">
            <v>CERRADO</v>
          </cell>
        </row>
        <row r="6131">
          <cell r="K6131">
            <v>2015470530001</v>
          </cell>
          <cell r="L6131" t="str">
            <v>CONSTRUCCIÓN DE PAVIMENTO EN CONCRETO RÍGIDO EN LOS DIFERENTES BARRIOS DEL CASCO URBANO DEL MUNICIPIO DE ARACATACA MAGDALENA</v>
          </cell>
          <cell r="M6131">
            <v>39.42</v>
          </cell>
          <cell r="N6131">
            <v>99.99</v>
          </cell>
          <cell r="O6131" t="str">
            <v>CONTRATADO EN EJECUCIÓN</v>
          </cell>
        </row>
        <row r="6132">
          <cell r="K6132">
            <v>2013470580001</v>
          </cell>
          <cell r="L6132" t="str">
            <v>CONSTRUCCIÓN RECONSTRUCCIÓN DE LA I.E.D LICEO ARIGUANÍ SEDE DE LA ESCUELA DEL BARRIO EL RETIRO DEL DIFICIL CABECERA MUNICIPAL. ARIGUANÍ, MAGDALENA, CARIBE</v>
          </cell>
          <cell r="M6132">
            <v>100</v>
          </cell>
          <cell r="N6132">
            <v>84.14</v>
          </cell>
          <cell r="O6132" t="str">
            <v>TERMINADO</v>
          </cell>
        </row>
        <row r="6133">
          <cell r="K6133">
            <v>2013470580002</v>
          </cell>
          <cell r="L6133" t="str">
            <v>MEJORAMIENTO DE LAS INSTALACIONES DEL ESCENARIO DEPORTIVO EL BRASIL EN LA CABECERA MUNICIPAL ARIGUANÍ, MAGDALENA, CARIBE</v>
          </cell>
          <cell r="M6133">
            <v>100</v>
          </cell>
          <cell r="N6133">
            <v>99.99</v>
          </cell>
          <cell r="O6133" t="str">
            <v>CERRADO</v>
          </cell>
        </row>
        <row r="6134">
          <cell r="K6134">
            <v>2014470580001</v>
          </cell>
          <cell r="L6134" t="str">
            <v>CONSTRUCCIÓN PAVIMENTACIÓN DE LA CRA 2 EN EL CORREGIMIENTO DE PUEBLO NUEVO , MUNICIPIO DE ARIGUANÍ, MAGDALENA</v>
          </cell>
          <cell r="M6134">
            <v>100</v>
          </cell>
          <cell r="N6134">
            <v>99.98</v>
          </cell>
          <cell r="O6134" t="str">
            <v>TERMINADO</v>
          </cell>
        </row>
        <row r="6135">
          <cell r="K6135">
            <v>2014470580002</v>
          </cell>
          <cell r="L6135" t="str">
            <v>AMPLIACIÓN DE LAS INSTALACIONES DEL I.E.D SIMON BOLIVAR, SEDE NO. 1 EN EL BARRIO SIMON BOLIVAR EN LA CABECERA MUNICIPAL DE ARIGUANI-MAGDALENA. ETAPA 1</v>
          </cell>
          <cell r="M6135">
            <v>100</v>
          </cell>
          <cell r="N6135">
            <v>99.68</v>
          </cell>
          <cell r="O6135" t="str">
            <v>CERRADO</v>
          </cell>
        </row>
        <row r="6136">
          <cell r="K6136">
            <v>2015470580001</v>
          </cell>
          <cell r="L6136" t="str">
            <v>CONSTRUCCIÓN DE PAVIMENTO RÍGIDO DE LA VÍA PARQUE RECREACIONAL DIANA DEL CARMEN RODRIGUEZ AL CEMENTERIO EN EL CORREGIMIENTO DE PUEBLO NUEVO, MUNICIPIO DE ARIGUANÍ, DEPARTAMENTO DEL MAGDALENA.</v>
          </cell>
          <cell r="M6136">
            <v>100</v>
          </cell>
          <cell r="N6136">
            <v>99.62</v>
          </cell>
          <cell r="O6136" t="str">
            <v>TERMINADO</v>
          </cell>
        </row>
        <row r="6137">
          <cell r="K6137">
            <v>2013471610001</v>
          </cell>
          <cell r="L6137" t="str">
            <v>CONSTRUCCIÓN DE CANCHA MÚLTIPLE EN LA URBANIZACION SAN ANTONIO EN LA ZONA URBANA DEL MUNICIPIO CERRO DE SAN ANTONIO, DEPARTAMENTO DEL MAGDALENA</v>
          </cell>
          <cell r="M6137">
            <v>100</v>
          </cell>
          <cell r="N6137">
            <v>100</v>
          </cell>
          <cell r="O6137" t="str">
            <v>CERRADO</v>
          </cell>
        </row>
        <row r="6138">
          <cell r="K6138">
            <v>2013471610002</v>
          </cell>
          <cell r="L6138" t="str">
            <v>CONSTRUCCIÓN Y REMODELACIÓN DE CANCHA, PARQUES Y ZONAS DE RECREACIÓN Y ESPARCIMIENTO EN LOS CORREGIMIENTOS Y CASCO URBANO DE CERRO SAN ANTONIO, MAGDALENA, CARIBE</v>
          </cell>
          <cell r="M6138">
            <v>100</v>
          </cell>
          <cell r="N6138">
            <v>98.04</v>
          </cell>
          <cell r="O6138" t="str">
            <v>CERRADO</v>
          </cell>
        </row>
        <row r="6139">
          <cell r="K6139">
            <v>2013471610003</v>
          </cell>
          <cell r="L6139" t="str">
            <v>CONSTRUCCIÓN CANCHA MULTIPLE LOCALIZADA EN EL BARRIO CLAVEL, CABECERA MUNICIPAL DE CERRO SAN ANTONIO, MAGDALENA, CARIBE</v>
          </cell>
          <cell r="M6139">
            <v>100</v>
          </cell>
          <cell r="N6139">
            <v>99.73</v>
          </cell>
          <cell r="O6139" t="str">
            <v>CERRADO</v>
          </cell>
        </row>
        <row r="6140">
          <cell r="K6140">
            <v>2014471610001</v>
          </cell>
          <cell r="L6140" t="str">
            <v>REMODELACIÓN DEL PARQUE CENTRAL UBICADO EN EL CASCO URBANO DEL MUNICIPIO DE CERRO SAN ANTONIO, MAGDALENA, CARIBE</v>
          </cell>
          <cell r="M6140">
            <v>100</v>
          </cell>
          <cell r="N6140">
            <v>100</v>
          </cell>
          <cell r="O6140" t="str">
            <v>CERRADO</v>
          </cell>
        </row>
        <row r="6141">
          <cell r="K6141">
            <v>2013471700001</v>
          </cell>
          <cell r="L6141" t="str">
            <v>MEJORAMIENTO DE PUNTOS CRÍTICOS DE LAS VÍAS RURALES CHIVOLO-LA ESTRELLA, LA ESTRELLA-CANOA Y LA ESTRELLA-PUEBLO NUEVO EN EL MUNICIPIO CHIVOLO, MAGDALENA, CARIBE</v>
          </cell>
          <cell r="M6141">
            <v>92.09</v>
          </cell>
          <cell r="N6141">
            <v>100</v>
          </cell>
          <cell r="O6141" t="str">
            <v>TERMINADO</v>
          </cell>
        </row>
        <row r="6142">
          <cell r="K6142">
            <v>2013471700002</v>
          </cell>
          <cell r="L6142" t="str">
            <v>CONSTRUCCIÓN PAVIMENTO EN CONCRETO RIGIDO VIAS EN LA CABECERA MUNICIPAL , CHIVOLO, MAGDALENA, CARIBE</v>
          </cell>
          <cell r="M6142">
            <v>100</v>
          </cell>
          <cell r="N6142">
            <v>99.88</v>
          </cell>
          <cell r="O6142" t="str">
            <v>TERMINADO</v>
          </cell>
        </row>
        <row r="6143">
          <cell r="K6143">
            <v>2014471700001</v>
          </cell>
          <cell r="L6143" t="str">
            <v>CONSTRUCCIÓN DE PAVIMENTO RIGIDO EN LA CARRERA 13 DEL BARRIO 20 DE JULIO EN CABECERA MUNICIPAL CHIVOLO, MAGDALENA, CARIBE</v>
          </cell>
          <cell r="M6143">
            <v>100</v>
          </cell>
          <cell r="N6143">
            <v>100</v>
          </cell>
          <cell r="O6143" t="str">
            <v>TERMINADO</v>
          </cell>
        </row>
        <row r="6144">
          <cell r="K6144">
            <v>2016471700001</v>
          </cell>
          <cell r="L6144" t="str">
            <v>CONSTRUCCIÓN DE PAVIMENTO RÍGIDO EN VÍAS DEL CASCO URBANO DEL MUNICIPIO DE CHIBOLO, MAGDALENA, CARIBE</v>
          </cell>
          <cell r="M6144">
            <v>0</v>
          </cell>
          <cell r="N6144">
            <v>49.99</v>
          </cell>
          <cell r="O6144" t="str">
            <v>CONTRATADO EN EJECUCIÓN</v>
          </cell>
        </row>
        <row r="6145">
          <cell r="K6145">
            <v>2012471890001</v>
          </cell>
          <cell r="L6145" t="str">
            <v>CONSTRUCCIÓN DE UNA VIA -DIQUE PARA LA PROTECCION CONTRA INUNDACIONES EN EL TRAZADO DE LA VIA CIENAGA-SEVILLANO</v>
          </cell>
          <cell r="M6145">
            <v>100</v>
          </cell>
          <cell r="N6145">
            <v>90.23</v>
          </cell>
          <cell r="O6145" t="str">
            <v>TERMINADO</v>
          </cell>
        </row>
        <row r="6146">
          <cell r="K6146">
            <v>2012471890002</v>
          </cell>
          <cell r="L6146" t="str">
            <v>CONSTRUCCIÓN VIAS EN CONCRETO RIGIDO DE LOS BARRIOS MONTECRISTO, OBRERO, 18 DE ENERO Y PARAISO CIÉNAGA, MAGDALENA, CARIBE</v>
          </cell>
          <cell r="M6146">
            <v>96.25</v>
          </cell>
          <cell r="N6146">
            <v>96.38</v>
          </cell>
          <cell r="O6146" t="str">
            <v>CONTRATADO EN EJECUCIÓN</v>
          </cell>
        </row>
        <row r="6147">
          <cell r="K6147">
            <v>2013471890001</v>
          </cell>
          <cell r="L6147" t="str">
            <v>AMPLIACIÓN DE LA SEDE 3 DEL VIRGINIA GOMEZ Y SEDE 5 LICEO MODERNO DEL SUR CIÉNAGA, MAGDALENA, CARIBE</v>
          </cell>
          <cell r="M6147">
            <v>93.4</v>
          </cell>
          <cell r="N6147">
            <v>77.16</v>
          </cell>
          <cell r="O6147" t="str">
            <v>CONTRATADO EN EJECUCIÓN</v>
          </cell>
        </row>
        <row r="6148">
          <cell r="K6148">
            <v>2013471890002</v>
          </cell>
          <cell r="L6148" t="str">
            <v>CONSTRUCCIÓN Y CANALIZACIÓN EN CONCRETO REFORZADO DEL CANAL DE AGUAS PLUVIALES SIMON BOLIVAR CIÉNAGA, MAGDALENA, CARIBE</v>
          </cell>
          <cell r="M6148">
            <v>100</v>
          </cell>
          <cell r="N6148">
            <v>99.99</v>
          </cell>
          <cell r="O6148" t="str">
            <v>CERRADO</v>
          </cell>
        </row>
        <row r="6149">
          <cell r="K6149">
            <v>2013471890004</v>
          </cell>
          <cell r="L6149" t="str">
            <v>SUMINISTRO DE DESAYUNO, ALMUERZO Y MERIENDAS A LOS ESTUDIANTES DE LAS I.E. URBANA Y RURAL DEL MUNICIPIO CIÉNAGA, MAGDALENA</v>
          </cell>
          <cell r="M6149">
            <v>100</v>
          </cell>
          <cell r="N6149">
            <v>93.1</v>
          </cell>
          <cell r="O6149" t="str">
            <v>TERMINADO</v>
          </cell>
        </row>
        <row r="6150">
          <cell r="K6150">
            <v>2013471890005</v>
          </cell>
          <cell r="L6150" t="str">
            <v>REFORESTACIÓN ZONIFICACIÓN, ORDENAMIENTO, RESTAURACIÓN, MANEJO SOSTENIBLE DE LAS CUENCAS  DE LOS RÍOS TORIBIO Y CÓRDOBA CIÉNAGA, MAGDALENA, CARIBE</v>
          </cell>
          <cell r="M6150">
            <v>100</v>
          </cell>
          <cell r="N6150">
            <v>98.08</v>
          </cell>
          <cell r="O6150" t="str">
            <v>TERMINADO</v>
          </cell>
        </row>
        <row r="6151">
          <cell r="K6151">
            <v>2013471890006</v>
          </cell>
          <cell r="L6151" t="str">
            <v>ACTUALIZACIÓN DEL PGIRS DEL MUNICIPIO DE CIÉNAGA, MAGDALENA, CARIBE</v>
          </cell>
          <cell r="M6151">
            <v>100</v>
          </cell>
          <cell r="N6151">
            <v>99.54</v>
          </cell>
          <cell r="O6151" t="str">
            <v>CERRADO</v>
          </cell>
        </row>
        <row r="6152">
          <cell r="K6152">
            <v>2013471890007</v>
          </cell>
          <cell r="L6152" t="str">
            <v>PREVENCIÓN DE  LAS ENFERMEDADES DE LA PRIMERA INFANCIA,  ENFERMEDAD DIARREICA  AGUDA  EDA   E  INFECCIONES RESPIRATORIAS</v>
          </cell>
          <cell r="M6152">
            <v>100</v>
          </cell>
          <cell r="N6152">
            <v>92.74</v>
          </cell>
          <cell r="O6152" t="str">
            <v>CERRADO</v>
          </cell>
        </row>
        <row r="6153">
          <cell r="K6153">
            <v>2013471890008</v>
          </cell>
          <cell r="L6153" t="str">
            <v>ESTUDIO DE IDENTIFICACIÓN DE PREDIOS A TITULAR MUNICIPIO DE CIÉNAGA, MAGDALENA, CARIBE</v>
          </cell>
          <cell r="M6153">
            <v>100</v>
          </cell>
          <cell r="N6153">
            <v>100</v>
          </cell>
          <cell r="O6153" t="str">
            <v>CERRADO</v>
          </cell>
        </row>
        <row r="6154">
          <cell r="K6154">
            <v>2013471890013</v>
          </cell>
          <cell r="L6154" t="str">
            <v>LEVANTAMIENTO DE LA INFORMACIÓN CORRESPONDIENTE A LOS BIENES INMUEBLES DEL SECTOR EDUCATIVO OFICIAL DEL MUNICIPIO A TRAVÉS DE LA METODOLOGIA DEL SICIED  CIÉNAGA, MAGDALENA, CARIBE</v>
          </cell>
          <cell r="M6154">
            <v>100</v>
          </cell>
          <cell r="N6154">
            <v>99.95</v>
          </cell>
          <cell r="O6154" t="str">
            <v>CERRADO</v>
          </cell>
        </row>
        <row r="6155">
          <cell r="K6155">
            <v>2014471890001</v>
          </cell>
          <cell r="L6155" t="str">
            <v>CONSTRUCCIÓN DE PAVIMENTO EN CONCRETO RIGIDO EN EL BARRIO SAN JUAN EN EL MUNICIPIO DE CIENAGA, MAGDALENA, CARIBE</v>
          </cell>
          <cell r="M6155">
            <v>100</v>
          </cell>
          <cell r="N6155">
            <v>99.95</v>
          </cell>
          <cell r="O6155" t="str">
            <v>CERRADO</v>
          </cell>
        </row>
        <row r="6156">
          <cell r="K6156">
            <v>2014471890002</v>
          </cell>
          <cell r="L6156" t="str">
            <v>FORTALECIMIENTO ORGANIZACIONAL DE LAS VICTIMAS DEL MUNICIPIO DE CIÉNAGA DEL DEPARTAMENTO DEL MAGDALENA</v>
          </cell>
          <cell r="M6156">
            <v>100</v>
          </cell>
          <cell r="N6156">
            <v>99.99</v>
          </cell>
          <cell r="O6156" t="str">
            <v>CERRADO</v>
          </cell>
        </row>
        <row r="6157">
          <cell r="K6157">
            <v>2014471890003</v>
          </cell>
          <cell r="L6157" t="str">
            <v>CONSTRUCCIÓN DE PAVIMENTO EN CONCRETO RIGIDO DE LA CALLE 19, ENTRE CARRERAS 1B Y 5 Y EN LA CARRERA 8 ENTRE CALLE 18 Y 28 CIÉNAGA, MAGDALENA, CARIBE</v>
          </cell>
          <cell r="M6157">
            <v>79.56</v>
          </cell>
          <cell r="N6157">
            <v>88.63</v>
          </cell>
          <cell r="O6157" t="str">
            <v>CONTRATADO EN EJECUCIÓN</v>
          </cell>
        </row>
        <row r="6158">
          <cell r="K6158">
            <v>2014471890004</v>
          </cell>
          <cell r="L6158" t="str">
            <v>CONSTRUCCIÓN EN PAVIMENTO RIGIDO DE LA  CALLE 21 ENTRE CARRERA 4 Y 20 CIÉNAGA MAGDALENA CARIBE</v>
          </cell>
          <cell r="M6158">
            <v>37.28</v>
          </cell>
          <cell r="N6158">
            <v>64.819999999999993</v>
          </cell>
          <cell r="O6158" t="str">
            <v>CONTRATADO EN EJECUCIÓN</v>
          </cell>
        </row>
        <row r="6159">
          <cell r="K6159">
            <v>2014471890005</v>
          </cell>
          <cell r="L6159" t="str">
            <v>IMPLEMENTACIÓN DEL MANEJO INTEGRAL DE LOS RECURSOS HÍDRICOS PARA LA ADAPTACIÓN AL CAMBIO CLIMÁTICO CIÉNAGA, MAGDALENA, CARIBE</v>
          </cell>
          <cell r="M6159">
            <v>100</v>
          </cell>
          <cell r="N6159">
            <v>97.99</v>
          </cell>
          <cell r="O6159" t="str">
            <v>TERMINADO</v>
          </cell>
        </row>
        <row r="6160">
          <cell r="K6160">
            <v>2014471890007</v>
          </cell>
          <cell r="L6160" t="str">
            <v>CONSTRUCCIÓN DE PAVIMENTO EN CONCRETO RIGIDO DEL BARRIO LA FLORESTA EN EL MUNICIPIO DE CIÉNAGA, MAGDALENA, CARIBE . ETAPA 1</v>
          </cell>
          <cell r="M6160">
            <v>100</v>
          </cell>
          <cell r="N6160">
            <v>98.64</v>
          </cell>
          <cell r="O6160" t="str">
            <v>TERMINADO</v>
          </cell>
        </row>
        <row r="6161">
          <cell r="K6161">
            <v>2014471890008</v>
          </cell>
          <cell r="L6161" t="str">
            <v>CONSTRUCCIÓN DE PAVIMENTO RÍGIDO EN LA CARRERA 11 ENTRE CALLE 19 Y CALLE 35 DEL CASCO URBANO DEL MUNICIPIO DE CIÉNAGA, MAGDALENA, CARIBE</v>
          </cell>
          <cell r="M6161">
            <v>43.25</v>
          </cell>
          <cell r="N6161">
            <v>71.56</v>
          </cell>
          <cell r="O6161" t="str">
            <v>CONTRATADO EN EJECUCIÓN</v>
          </cell>
        </row>
        <row r="6162">
          <cell r="K6162">
            <v>2014471890009</v>
          </cell>
          <cell r="L6162" t="str">
            <v>IMPLEMENTACIÓN DE UN SISTEMA DE SUMINISTRO ELÉCTRICO A TRAVÉS DE PANELES SOLARES FOTOVOLTAICOS, PARA EL PUEBLO INDÍGENA SEBAYNZHY, CIÉNAGA, MAGDALENA, CARIBE</v>
          </cell>
          <cell r="M6162">
            <v>100</v>
          </cell>
          <cell r="N6162">
            <v>96.94</v>
          </cell>
          <cell r="O6162" t="str">
            <v>TERMINADO</v>
          </cell>
        </row>
        <row r="6163">
          <cell r="K6163">
            <v>2014471890010</v>
          </cell>
          <cell r="L6163" t="str">
            <v>CONSTRUCCIÓN Y CANALIZACIÓN EN CONCRETO REFORZADO DEL CANAL  DE AGUAS PLUVIALES NELSON PÉREZ, EN EL MUNICIPIO DE CIÉNAGA, MAGDALENA, CARIBE</v>
          </cell>
          <cell r="M6163">
            <v>0</v>
          </cell>
          <cell r="N6163">
            <v>49.9</v>
          </cell>
          <cell r="O6163" t="str">
            <v>CONTRATADO EN EJECUCIÓN</v>
          </cell>
        </row>
        <row r="6164">
          <cell r="K6164">
            <v>2015471890001</v>
          </cell>
          <cell r="L6164" t="str">
            <v>ACTUALIZACIÓN PLAN DE ORDENAMIENTO TERRITORIAL CIÉNAGA, MAGDALENA, CARIBE</v>
          </cell>
          <cell r="M6164">
            <v>72.66</v>
          </cell>
          <cell r="N6164">
            <v>45.45</v>
          </cell>
          <cell r="O6164" t="str">
            <v>CONTRATADO EN EJECUCIÓN</v>
          </cell>
        </row>
        <row r="6165">
          <cell r="K6165">
            <v>2015471890002</v>
          </cell>
          <cell r="L6165" t="str">
            <v>MEJORAMIENTO NUTRICIONAL DE LOS NIÑOS Y RECUPERACIÓN DEL MEDIO AMBIENTE CIÉNAGA, MAGDALENA, CARIBE</v>
          </cell>
          <cell r="M6165">
            <v>100</v>
          </cell>
          <cell r="N6165">
            <v>97.3</v>
          </cell>
          <cell r="O6165" t="str">
            <v>CERRADO</v>
          </cell>
        </row>
        <row r="6166">
          <cell r="K6166">
            <v>2015471890003</v>
          </cell>
          <cell r="L6166" t="str">
            <v>CONSTRUCCIÓN Y RECUPERACIÓN DE LA MALLA VIAL DEL CASCO URBANO DEL SECTOR NOR OCCIDENTAL DEL MUNICIPIO DE CIÉNAGA  MAGDALENA</v>
          </cell>
          <cell r="M6166">
            <v>93.81</v>
          </cell>
          <cell r="N6166">
            <v>41.19</v>
          </cell>
          <cell r="O6166" t="str">
            <v>CONTRATADO EN EJECUCIÓN</v>
          </cell>
        </row>
        <row r="6167">
          <cell r="K6167">
            <v>2015471890005</v>
          </cell>
          <cell r="L6167" t="str">
            <v>CONSTRUCCIÓN DE PAVIMENTO EN CONCRETO RIGIDO DE LA CALLE PRIMERA ENTRE CARRERAS 10 A LA CARRERA 17 EN EL MUNICIPIO DE CIÉNAGA, MAGDALENA, CARIBE</v>
          </cell>
          <cell r="M6167">
            <v>100</v>
          </cell>
          <cell r="N6167">
            <v>86.42</v>
          </cell>
          <cell r="O6167" t="str">
            <v>TERMINADO</v>
          </cell>
        </row>
        <row r="6168">
          <cell r="K6168">
            <v>2015471890006</v>
          </cell>
          <cell r="L6168" t="str">
            <v>CONSTRUCCIÓN MURO DE CERRAMIENTO EN LA INSTITUCIÓN EDUCATIVA VIRGINA GOMÉZ DEL MUNICIPIO DE CIÉNAGA, MAGDALENA, CARIBE</v>
          </cell>
          <cell r="M6168">
            <v>100</v>
          </cell>
          <cell r="N6168">
            <v>82.51</v>
          </cell>
          <cell r="O6168" t="str">
            <v>TERMINADO</v>
          </cell>
        </row>
        <row r="6169">
          <cell r="K6169">
            <v>2015471890007</v>
          </cell>
          <cell r="L6169" t="str">
            <v>FORTALECIMIENTO DE LAS COMPETENCIAS COMUNICATIVAS DEL IDIOMA INGLÉS EN LOS ESTUDIANTES Y DOCENTES DEL MUNICIPIO DE CIÉNAGA, MAGDALENA</v>
          </cell>
          <cell r="M6169">
            <v>67.209999999999994</v>
          </cell>
          <cell r="N6169">
            <v>90.53</v>
          </cell>
          <cell r="O6169" t="str">
            <v>CONTRATADO EN EJECUCIÓN</v>
          </cell>
        </row>
        <row r="6170">
          <cell r="K6170">
            <v>2015471890008</v>
          </cell>
          <cell r="L6170" t="str">
            <v>APOYO PRODUCCIÓN LIMPIA DE CULTIVOS TRADICIONALES ARHUACOS Y CONSERVACIÓN AMBIENTAL Y CULTURAL CIÉNAGA, MAGDALENA, CARIBE</v>
          </cell>
          <cell r="M6170">
            <v>100</v>
          </cell>
          <cell r="N6170">
            <v>97.57</v>
          </cell>
          <cell r="O6170" t="str">
            <v>CERRADO</v>
          </cell>
        </row>
        <row r="6171">
          <cell r="K6171">
            <v>2015471890010</v>
          </cell>
          <cell r="L6171" t="str">
            <v>CONSTRUCCIÓN DE PAVIMENTO EN CONCRETO RIGIDO DEL BARRIO LA FLORESTA EN EL MUNICIPIO DE CIÉNAGA, MAGDALENA, CARIBE. ETAPA II</v>
          </cell>
          <cell r="M6171">
            <v>98.38</v>
          </cell>
          <cell r="N6171">
            <v>99.07</v>
          </cell>
          <cell r="O6171" t="str">
            <v>CONTRATADO EN EJECUCIÓN</v>
          </cell>
        </row>
        <row r="6172">
          <cell r="K6172">
            <v>2015471890011</v>
          </cell>
          <cell r="L6172" t="str">
            <v>TITULACIÓN DE PREDIOS URBANOS EN EL MUNICIPIO DE CIÉNAGA, MAGDALENA, CARIBE</v>
          </cell>
          <cell r="M6172">
            <v>48.06</v>
          </cell>
          <cell r="N6172">
            <v>67.47</v>
          </cell>
          <cell r="O6172" t="str">
            <v>CONTRATADO EN EJECUCIÓN</v>
          </cell>
        </row>
        <row r="6173">
          <cell r="K6173">
            <v>2015471890014</v>
          </cell>
          <cell r="L6173" t="str">
            <v>MEJORAMIENTO DE LA CALIDAD DE VIDA DE LOS NIÑOS/AS EN CONDICIONES DE VULNERABILIDAD MEDIANTE LA INCLUSIÓN EN EL SERVICIO EDUCATIVO A TRAVÉS DE ENTREGA DE RACIÓN ALIMENTARIA DEL PAE EN DIFERENTES I.E. DEL MCIPIO DE CIÉNAGA, MAGDALENA</v>
          </cell>
          <cell r="M6173">
            <v>100</v>
          </cell>
          <cell r="N6173">
            <v>92.59</v>
          </cell>
          <cell r="O6173" t="str">
            <v>TERMINADO</v>
          </cell>
        </row>
        <row r="6174">
          <cell r="K6174">
            <v>2016471890002</v>
          </cell>
          <cell r="L6174" t="str">
            <v>APOYO AL PROGRAMA DE ALIMENTACIÓN ESCOLAR  PAE, PARA LOS ESTUDIANTES DE LOS ESTABLECIMIENTOS  EDUCATIVOS OFICIALES DEL MUNICIPIO DE CIÉNAGA, MAGDALENA, CARIBE</v>
          </cell>
          <cell r="M6174">
            <v>70.73</v>
          </cell>
          <cell r="N6174">
            <v>31.94</v>
          </cell>
          <cell r="O6174" t="str">
            <v>CONTRATADO EN EJECUCIÓN</v>
          </cell>
        </row>
        <row r="6175">
          <cell r="K6175">
            <v>2016471890004</v>
          </cell>
          <cell r="L6175" t="str">
            <v>ESTUDIOS Y DISEÑOS PARA EL MEJORAMIENTO DE LAS VÍAS EN LA SIERRA NEVADA DEL MUNICIPIO DE CIÉNAGA, MAGDALENA, CARIBE</v>
          </cell>
          <cell r="M6175">
            <v>0</v>
          </cell>
          <cell r="N6175">
            <v>45.48</v>
          </cell>
          <cell r="O6175" t="str">
            <v>CONTRATADO EN EJECUCIÓN</v>
          </cell>
        </row>
        <row r="6176">
          <cell r="K6176">
            <v>2016471890005</v>
          </cell>
          <cell r="L6176" t="str">
            <v>MEJORAMIENTO INTEGRAL DE LA CALIDAD DE VIDA DEL ADULTO MAYOR, A TRAVÉS DE LA IMPLEMENTACIÓN DE ESTRATEGIAS Y ACTIVIDADES EN SALUD, RECREACIÓN, LUDICAS, CULTURA Y PRODUCTIVIDAD EN EL MUNICIPIO DE CIÉNAGA, MAGDALENA</v>
          </cell>
          <cell r="M6176">
            <v>0</v>
          </cell>
          <cell r="N6176">
            <v>46.73</v>
          </cell>
          <cell r="O6176" t="str">
            <v>CONTRATADO EN EJECUCIÓN</v>
          </cell>
        </row>
        <row r="6177">
          <cell r="K6177">
            <v>2016471890006</v>
          </cell>
          <cell r="L6177" t="str">
            <v>CONSTRUCCIÓN PARQUE DEL SOL Y REMODELACION CANCHA LA NEVADA MUNICIPIO DE CIÉNAGA MAGDALENA</v>
          </cell>
          <cell r="M6177">
            <v>0</v>
          </cell>
          <cell r="N6177">
            <v>0</v>
          </cell>
          <cell r="O6177" t="str">
            <v>EN PROCESO DE CONTRATACIÓN</v>
          </cell>
        </row>
        <row r="6178">
          <cell r="K6178">
            <v>2016471890007</v>
          </cell>
          <cell r="L6178" t="str">
            <v>ADECUACIÓN Y NORMALIZACION DEL MERCADO PUBLICO DE CIÉNAGA.</v>
          </cell>
          <cell r="M6178">
            <v>0</v>
          </cell>
          <cell r="N6178">
            <v>0</v>
          </cell>
          <cell r="O6178" t="str">
            <v>EN PROCESO DE CONTRATACIÓN</v>
          </cell>
        </row>
        <row r="6179">
          <cell r="K6179">
            <v>2016471890003</v>
          </cell>
          <cell r="L6179" t="str">
            <v>MEJORAMIENTO DE LA INFRAESTRUCTURA ESCOLAR PARA LA IMPLEMENTACIÓN DE LA JORNADA ÚNICA. CIÉNAGA, MAGDALENA</v>
          </cell>
          <cell r="M6179">
            <v>0</v>
          </cell>
          <cell r="N6179">
            <v>0</v>
          </cell>
          <cell r="O6179" t="str">
            <v>SIN MIGRAR</v>
          </cell>
        </row>
        <row r="6180">
          <cell r="K6180">
            <v>2012472050001</v>
          </cell>
          <cell r="L6180" t="str">
            <v>CONSTRUCCIÓN 15 NUEVAS VIVIENDAS EN SITIO PROPIO EN LA CABECERA MUNICIPAL DE CONCORDIA, MAGDALENA, CARIBE</v>
          </cell>
          <cell r="M6180">
            <v>100</v>
          </cell>
          <cell r="N6180">
            <v>99.92</v>
          </cell>
          <cell r="O6180" t="str">
            <v>CERRADO</v>
          </cell>
        </row>
        <row r="6181">
          <cell r="K6181">
            <v>2013472050002</v>
          </cell>
          <cell r="L6181" t="str">
            <v>CONSTRUCCIÓN DE 32 VIVIENDAS EN SITIO PROPIO CABECERA MUNICIPAL. CONCORDIA, MAGDALENA, CARIBE</v>
          </cell>
          <cell r="M6181">
            <v>100</v>
          </cell>
          <cell r="N6181">
            <v>90.09</v>
          </cell>
          <cell r="O6181" t="str">
            <v>TERMINADO</v>
          </cell>
        </row>
        <row r="6182">
          <cell r="K6182">
            <v>2014472050001</v>
          </cell>
          <cell r="L6182" t="str">
            <v>CONSTRUCCIÓN DE ANDENES, BORDILLOS, CUNETAS Y MEJORAMIENTO DE CALZADA EN LA CRA 8A ENTRE CALLE 11 Y 16, EN LA CALLE 11 ENTRE CRA 8A Y 7 Y EN LA CRA 7 ENTRE CALLES 11 Y 9 DE LA CABECERA MUNICIPAL DE CONCORDIA DEPARTAMENTO DEL MAGDALENA</v>
          </cell>
          <cell r="M6182">
            <v>100</v>
          </cell>
          <cell r="N6182">
            <v>100</v>
          </cell>
          <cell r="O6182" t="str">
            <v>CERRADO</v>
          </cell>
        </row>
        <row r="6183">
          <cell r="K6183">
            <v>2015472050001</v>
          </cell>
          <cell r="L6183" t="str">
            <v>CONSTRUCCIÓN DE ANDENES, BORDILLOS, CUNETAS Y MEJORAMIENTO DE LA CALZADA EN LAS VIAS INTERNAS DE LA CABECERA MUNICIPAL DE CONCORDIA, MAGDALENA</v>
          </cell>
          <cell r="M6183">
            <v>100</v>
          </cell>
          <cell r="N6183">
            <v>99.99</v>
          </cell>
          <cell r="O6183" t="str">
            <v>CERRADO</v>
          </cell>
        </row>
        <row r="6184">
          <cell r="K6184">
            <v>2013472450001</v>
          </cell>
          <cell r="L6184" t="str">
            <v>CONSTRUCCIÓN ANDENES, SARDINELES Y HABILITAR LA BANCA DE LA CALLE 8 ENTRE KRA 18 Y 19 EL BANCO, MAGDALENA, CARIBE</v>
          </cell>
          <cell r="M6184">
            <v>100</v>
          </cell>
          <cell r="N6184">
            <v>99.99</v>
          </cell>
          <cell r="O6184" t="str">
            <v>CERRADO</v>
          </cell>
        </row>
        <row r="6185">
          <cell r="K6185">
            <v>2013472450002</v>
          </cell>
          <cell r="L6185" t="str">
            <v>ADECUACIÓN MERCADO PUBLICO EL BANCO, MAGDALENA, CARIBE</v>
          </cell>
          <cell r="M6185">
            <v>100</v>
          </cell>
          <cell r="N6185">
            <v>99.13</v>
          </cell>
          <cell r="O6185" t="str">
            <v>CERRADO</v>
          </cell>
        </row>
        <row r="6186">
          <cell r="K6186">
            <v>2013472450003</v>
          </cell>
          <cell r="L6186" t="str">
            <v>PROYECTO FNR 31228 CONSTRUCCIÓN SISTEMA DE ALCANTARILLADO PARA LA ZONA TRES (CUENCAS A Y C ) MUNICIPIO DE EL BANCO, MAGDALENA, CARIBE</v>
          </cell>
          <cell r="M6186">
            <v>100</v>
          </cell>
          <cell r="N6186">
            <v>100</v>
          </cell>
          <cell r="O6186" t="str">
            <v>TERMINADO</v>
          </cell>
        </row>
        <row r="6187">
          <cell r="K6187">
            <v>2013472450004</v>
          </cell>
          <cell r="L6187" t="str">
            <v>PROYECTO FNR 31296 CONSTRUCCIÓN Y OPTIMIZACION DEL SISTEMA DE ACUEDUCTO Y SISTEMA DE ALCANTARILLADO DE EL BANCO, MAGDALENA, CARIBE</v>
          </cell>
          <cell r="M6187">
            <v>100</v>
          </cell>
          <cell r="N6187">
            <v>100</v>
          </cell>
          <cell r="O6187" t="str">
            <v>CERRADO</v>
          </cell>
        </row>
        <row r="6188">
          <cell r="K6188">
            <v>2014472450001</v>
          </cell>
          <cell r="L6188" t="str">
            <v>ADECUACIÓN LOCATIVA DE LAS INSTALACIONES PARA LA EDUCACIÓN SUPERIOR EN LA EDIFICACIÓN UBICADA EN LA CLL 2 CON CRA 5 EN EL  M/PIO DE EL BANCO, MAGDALENA, CARIBE</v>
          </cell>
          <cell r="M6188">
            <v>100</v>
          </cell>
          <cell r="N6188">
            <v>99.94</v>
          </cell>
          <cell r="O6188" t="str">
            <v>CERRADO</v>
          </cell>
        </row>
        <row r="6189">
          <cell r="K6189">
            <v>2014472450003</v>
          </cell>
          <cell r="L6189" t="str">
            <v>CONSTRUCCIÓN DE REDES DE ALCANTARILLADO COMUNA 2, EN EL CASCO URBANO EL BANCO, MAGDALENA, CARIBE</v>
          </cell>
          <cell r="M6189">
            <v>75.09</v>
          </cell>
          <cell r="N6189">
            <v>86.03</v>
          </cell>
          <cell r="O6189" t="str">
            <v>CONTRATADO EN EJECUCIÓN</v>
          </cell>
        </row>
        <row r="6190">
          <cell r="K6190">
            <v>2014472450004</v>
          </cell>
          <cell r="L6190" t="str">
            <v>CONSTRUCCIÓN DE LA ETAPA II DEL PROYECTO DE ACUEDUCTO Y ALCANTARILLADO ZONA 3 EL BANCO, MAGDALENA, CARIBE</v>
          </cell>
          <cell r="M6190">
            <v>100</v>
          </cell>
          <cell r="N6190">
            <v>100</v>
          </cell>
          <cell r="O6190" t="str">
            <v>CERRADO</v>
          </cell>
        </row>
        <row r="6191">
          <cell r="K6191">
            <v>2014472450005</v>
          </cell>
          <cell r="L6191" t="str">
            <v>FORTALECIMIENTO EN EL SECTOR SANEAMIENTO BÁSICO Y RESIDUOS SOLIDOS EN EL MUNICIPIO DE EL BANCO, MAGDALENA, CARIBE</v>
          </cell>
          <cell r="M6191">
            <v>100</v>
          </cell>
          <cell r="N6191">
            <v>100</v>
          </cell>
          <cell r="O6191" t="str">
            <v>CERRADO</v>
          </cell>
        </row>
        <row r="6192">
          <cell r="K6192">
            <v>2014472450006</v>
          </cell>
          <cell r="L6192" t="str">
            <v>FORTALECIMIENTO DE LA INFRAESTRUCTURA DEL CENTRO DE SALUD SAMUEL VILLANUEVA VALEST E.S.E EL BANCO, MAGDALENA, CARIBE</v>
          </cell>
          <cell r="M6192">
            <v>100</v>
          </cell>
          <cell r="N6192">
            <v>100</v>
          </cell>
          <cell r="O6192" t="str">
            <v>CERRADO</v>
          </cell>
        </row>
        <row r="6193">
          <cell r="K6193">
            <v>2015472450003</v>
          </cell>
          <cell r="L6193" t="str">
            <v>CONSTRUCCIÓN DE PLAZA DE COMIDA PUEBLO NUEVO MUNICIPIO EL BANCO, MAGDALENA, CARIBE</v>
          </cell>
          <cell r="M6193">
            <v>100</v>
          </cell>
          <cell r="N6193">
            <v>99.8</v>
          </cell>
          <cell r="O6193" t="str">
            <v>CERRADO</v>
          </cell>
        </row>
        <row r="6194">
          <cell r="K6194">
            <v>2015472450005</v>
          </cell>
          <cell r="L6194" t="str">
            <v>CONSTRUCCIÓN DE ESCENARIOS DEPORTIVOS EL BANCO, MAGDALENA, CARIBE</v>
          </cell>
          <cell r="M6194">
            <v>100</v>
          </cell>
          <cell r="N6194">
            <v>99.96</v>
          </cell>
          <cell r="O6194" t="str">
            <v>CERRADO</v>
          </cell>
        </row>
        <row r="6195">
          <cell r="K6195">
            <v>2015472450006</v>
          </cell>
          <cell r="L6195" t="str">
            <v>CONSTRUCCIÓN DE LA PRIMERA ETAPA DEL COMPLEJO RECREACIONAL Y DEPORTIVO EBER LOPEZ, EN LA CABECERA MUNICIPAL DE EL BANCO, MAGDALENA</v>
          </cell>
          <cell r="M6195">
            <v>100</v>
          </cell>
          <cell r="N6195">
            <v>97.97</v>
          </cell>
          <cell r="O6195" t="str">
            <v>TERMINADO</v>
          </cell>
        </row>
        <row r="6196">
          <cell r="K6196">
            <v>2013472580001</v>
          </cell>
          <cell r="L6196" t="str">
            <v>CONSTRUCCIÓN DE DOS PUENTES EN CONCRETO EN EL CAÑO LA PATILLA, EN LA VÍA MATABURRO-CANTAGALLAR, Y EN EL CAÑO EL OSO, EN EL PIÑON, MAGDALENA, CARIBE</v>
          </cell>
          <cell r="M6196">
            <v>100</v>
          </cell>
          <cell r="N6196">
            <v>61.74</v>
          </cell>
          <cell r="O6196" t="str">
            <v>TERMINADO</v>
          </cell>
        </row>
        <row r="6197">
          <cell r="K6197">
            <v>2013472580002</v>
          </cell>
          <cell r="L6197" t="str">
            <v>CONSTRUCCIÓN DE UNA CANCHA MULTIPLE. EL PIÑON, MAGDALENA, CARIBE</v>
          </cell>
          <cell r="M6197">
            <v>99.96</v>
          </cell>
          <cell r="N6197">
            <v>97.85</v>
          </cell>
          <cell r="O6197" t="str">
            <v>CERRADO</v>
          </cell>
        </row>
        <row r="6198">
          <cell r="K6198">
            <v>2013472580003</v>
          </cell>
          <cell r="L6198" t="str">
            <v>CONSTRUCCIÓN DE 3 AULAS ESCOLARES EN LA INSTITUCIÓN DEPARTAMENTAL DEL CORREGIMIENTO DE CARRETO SEDE DE NIÑAS EL PIÑON, MAGDALENA, CARIBE</v>
          </cell>
          <cell r="M6198">
            <v>100</v>
          </cell>
          <cell r="N6198">
            <v>86.61</v>
          </cell>
          <cell r="O6198" t="str">
            <v>TERMINADO</v>
          </cell>
        </row>
        <row r="6199">
          <cell r="K6199">
            <v>2013472580004</v>
          </cell>
          <cell r="L6199" t="str">
            <v>CONSTRUCCIÓN DE 3 AULAS ESCOLARES Y 1 BATERÍA SANITARIA EN LA INSTITUCIÓN EDUCATIVA DEPARTAMENTAL DE SABANAS SEDE EL CARMEN EL PIÑON, MAGDALENA</v>
          </cell>
          <cell r="M6199">
            <v>99.79</v>
          </cell>
          <cell r="N6199">
            <v>98.82</v>
          </cell>
          <cell r="O6199" t="str">
            <v>TERMINADO</v>
          </cell>
        </row>
        <row r="6200">
          <cell r="K6200">
            <v>2013472580005</v>
          </cell>
          <cell r="L6200" t="str">
            <v>CONSTRUCCIÓN DE UN PUENTE SOBRE LA QUEBRADA EL MUNDO EN LA VÍA VERANILLO -  PLAYÓN DE OROZCO EN EL MUNICIPIO DE EL PIÑON MAGDALENA</v>
          </cell>
          <cell r="M6200">
            <v>99.96</v>
          </cell>
          <cell r="N6200">
            <v>98.41</v>
          </cell>
          <cell r="O6200" t="str">
            <v>TERMINADO</v>
          </cell>
        </row>
        <row r="6201">
          <cell r="K6201">
            <v>2014472580001</v>
          </cell>
          <cell r="L6201" t="str">
            <v>CONSTRUCCIÓN PAVIMENTO EN CONCRETO RÍGIDO EN LA CALLE 19 ENTRE CARRERAS 2-3 CALLE 13 ENTRE CARRERAS 4-7 Y  CARRERA 4 DESDE LA CALLE 3 MUNICIPIO DE EL PIÑON DEPARTAMENTO DEL MAGDALENA</v>
          </cell>
          <cell r="M6201">
            <v>100</v>
          </cell>
          <cell r="N6201">
            <v>95.05</v>
          </cell>
          <cell r="O6201" t="str">
            <v>TERMINADO</v>
          </cell>
        </row>
        <row r="6202">
          <cell r="K6202">
            <v>2015472580001</v>
          </cell>
          <cell r="L6202" t="str">
            <v>INSTALACIÓN DE CONEXIONES DOMICILIARIAS DE GAS NATURAL PARA USUARIOS DE ESTRATOS 1 Y 2 DEL CORREGIMIENTO DE VASQUEZ, MUNICIPIO DE EL PIÑON, MAGDALENA.</v>
          </cell>
          <cell r="M6202">
            <v>80.77</v>
          </cell>
          <cell r="N6202">
            <v>49.97</v>
          </cell>
          <cell r="O6202" t="str">
            <v>CONTRATADO EN EJECUCIÓN</v>
          </cell>
        </row>
        <row r="6203">
          <cell r="K6203">
            <v>2015472580002</v>
          </cell>
          <cell r="L6203" t="str">
            <v>CONSTRUCCIÓN DE PAVIMENTO EN CONCRETO RÍGIDO EN LA CALLE 12 ENTRE CARRERAS 2 Y 3, MUNICIPIO DE EL PIÑON DEPARTAMENTO DEL MAGDALENA.</v>
          </cell>
          <cell r="M6203">
            <v>100</v>
          </cell>
          <cell r="N6203">
            <v>49.52</v>
          </cell>
          <cell r="O6203" t="str">
            <v>TERMINADO</v>
          </cell>
        </row>
        <row r="6204">
          <cell r="K6204">
            <v>2013472680001</v>
          </cell>
          <cell r="L6204" t="str">
            <v>CONSTRUCCIÓN CONSTRUCCION DE UNA CANCHA MULTIPLE CUBIERTA EN EL BARRIO EL PARAISO EN EL RETEN MAGDALENA - CARIBE</v>
          </cell>
          <cell r="M6204">
            <v>100</v>
          </cell>
          <cell r="N6204">
            <v>102.5</v>
          </cell>
          <cell r="O6204" t="str">
            <v>TERMINADO</v>
          </cell>
        </row>
        <row r="6205">
          <cell r="K6205">
            <v>2013472680002</v>
          </cell>
          <cell r="L6205" t="str">
            <v>ADECUACIÓN DE CANCHA MÚLTIPLE EN EL BARRIO SAN MIGUEL DE LA CABECERA MUNICIPAL DE EL RETÉN - MAGDALENA</v>
          </cell>
          <cell r="M6205">
            <v>100</v>
          </cell>
          <cell r="N6205">
            <v>97.09</v>
          </cell>
          <cell r="O6205" t="str">
            <v>TERMINADO</v>
          </cell>
        </row>
        <row r="6206">
          <cell r="K6206">
            <v>2013472680003</v>
          </cell>
          <cell r="L6206" t="str">
            <v>CONSTRUCCIÓN Y PAVIMENTACION DE LA CALLE 7 ENTRE CARRERAS 1 Y 5 DEL CASCO URBANO DEL MUNICIPIO DEL EL RETÉN, MAGDALENA, CARIBE</v>
          </cell>
          <cell r="M6206">
            <v>100</v>
          </cell>
          <cell r="N6206">
            <v>94.43</v>
          </cell>
          <cell r="O6206" t="str">
            <v>TERMINADO</v>
          </cell>
        </row>
        <row r="6207">
          <cell r="K6207">
            <v>2014472680002</v>
          </cell>
          <cell r="L6207" t="str">
            <v>REMODELACIÓN DEL PARQUE PRINCIPAL EN EL RETÉN, MAGDALENA, CARIBE</v>
          </cell>
          <cell r="M6207">
            <v>100</v>
          </cell>
          <cell r="N6207">
            <v>97.49</v>
          </cell>
          <cell r="O6207" t="str">
            <v>TERMINADO</v>
          </cell>
        </row>
        <row r="6208">
          <cell r="K6208">
            <v>2015472680001</v>
          </cell>
          <cell r="L6208" t="str">
            <v>CONSTRUCCIÓN DE PAVIMENTO RÍGIDO EN LA CARRERA 5ª ENTRE CALLES 3B Y 6ª, EN EL RETÉN, MAGDALENA, CARIBE</v>
          </cell>
          <cell r="M6208">
            <v>100</v>
          </cell>
          <cell r="N6208">
            <v>95.24</v>
          </cell>
          <cell r="O6208" t="str">
            <v>TERMINADO</v>
          </cell>
        </row>
        <row r="6209">
          <cell r="K6209">
            <v>2012472880001</v>
          </cell>
          <cell r="L6209" t="str">
            <v>CONSTRUCCIÓN DE CEMENTERIO PÚBLICO EN EL MUNICIPIO DE FUNDACIÓN, MAGDALENA</v>
          </cell>
          <cell r="M6209">
            <v>99.99</v>
          </cell>
          <cell r="N6209">
            <v>99.99</v>
          </cell>
          <cell r="O6209" t="str">
            <v>CERRADO</v>
          </cell>
        </row>
        <row r="6210">
          <cell r="K6210">
            <v>2013472880003</v>
          </cell>
          <cell r="L6210" t="str">
            <v>CONSTRUCCIÓN PAVIMENTO RIGIDO EN LOS BARRIOS FRANCISCO DE PAULA SANTANDER, LA BANCA DEL FERROCARRIL, SANTA ELENA Y MONTEREY. FUNDACIÓN, MAGDALENA, CARIBE</v>
          </cell>
          <cell r="M6210">
            <v>100</v>
          </cell>
          <cell r="N6210">
            <v>99.96</v>
          </cell>
          <cell r="O6210" t="str">
            <v>CERRADO</v>
          </cell>
        </row>
        <row r="6211">
          <cell r="K6211">
            <v>2013472880004</v>
          </cell>
          <cell r="L6211" t="str">
            <v>ASISTENCIA TECNICA AGROPECUARIA CON GESTION DE CREDITO A LOS PRODUCTORES FUNDACIÓN, MAGDALENA, CARIBE</v>
          </cell>
          <cell r="M6211">
            <v>100</v>
          </cell>
          <cell r="N6211">
            <v>100</v>
          </cell>
          <cell r="O6211" t="str">
            <v>CERRADO</v>
          </cell>
        </row>
        <row r="6212">
          <cell r="K6212">
            <v>2014472880001</v>
          </cell>
          <cell r="L6212" t="str">
            <v>FORTALECIMIENTO DE LOS PROCESOS DE RETORNO DE LOS PEQUEÑOS CAFICULTORES VICTIMAS DEL DESPLAZAMIENTO FORZADO EN LOS MUNICIPIOS DE ALGARROBO, ARACATACA Y FUNDACIÓN - DEPARTAMENTO DEL MAGDALENA</v>
          </cell>
          <cell r="M6212">
            <v>99.8</v>
          </cell>
          <cell r="N6212">
            <v>99.91</v>
          </cell>
          <cell r="O6212" t="str">
            <v>TERMINADO</v>
          </cell>
        </row>
        <row r="6213">
          <cell r="K6213">
            <v>2014472880003</v>
          </cell>
          <cell r="L6213" t="str">
            <v>IMPLEMENTACIÓN DE MECANISMOS DE CRECIMIENTO AGROPECUARIO SOSTENIBLE PARA LA COMUNIDAD AFRODESCENDIENTE OBATALÁ ZONA RURAL, MUNICIPIO DE FUNDACIÓN, MAGDALENA, CARIBE</v>
          </cell>
          <cell r="M6213">
            <v>100</v>
          </cell>
          <cell r="N6213">
            <v>100</v>
          </cell>
          <cell r="O6213" t="str">
            <v>CERRADO</v>
          </cell>
        </row>
        <row r="6214">
          <cell r="K6214">
            <v>2014472880005</v>
          </cell>
          <cell r="L6214" t="str">
            <v>CONSTRUCCIÓN DEL PARQUE Y CANCHAS DEPORTIVAS EN EL BARRIO FRANCISCO DE PAULA SANTANDER EN EL CASCO URBANO DEL MUNICIPIO DE FUNDACIÓN, MAGDALENA, CARIBE</v>
          </cell>
          <cell r="M6214">
            <v>100</v>
          </cell>
          <cell r="N6214">
            <v>99.99</v>
          </cell>
          <cell r="O6214" t="str">
            <v>CERRADO</v>
          </cell>
        </row>
        <row r="6215">
          <cell r="K6215">
            <v>2014472880006</v>
          </cell>
          <cell r="L6215" t="str">
            <v>CONSTRUCCIÓN DE PAVIMENTO RÍGIDO POR SISTEMA DE AUTOCONSTRUCCIÓN COMUNITARIA EN SIETE BARRIOS DEL  MUNICIPIO DE FUNDACION, MAGDALENA, CARIBE</v>
          </cell>
          <cell r="M6215">
            <v>100</v>
          </cell>
          <cell r="N6215">
            <v>100</v>
          </cell>
          <cell r="O6215" t="str">
            <v>CERRADO</v>
          </cell>
        </row>
        <row r="6216">
          <cell r="K6216">
            <v>2014472880007</v>
          </cell>
          <cell r="L6216" t="str">
            <v>CONSTRUCCIÓN DE PUENTE Y MANTENIMIENTO DE LA VIA QUE CONDUCE DE FUNDACIÓN A DOÑA MARIA JURISDICCIÓN DEL MUNICIPIO DE FUNDACIÓN, MAGDALENA</v>
          </cell>
          <cell r="M6216">
            <v>100</v>
          </cell>
          <cell r="N6216">
            <v>99.96</v>
          </cell>
          <cell r="O6216" t="str">
            <v>PARA CIERRE</v>
          </cell>
        </row>
        <row r="6217">
          <cell r="K6217">
            <v>2014472880008</v>
          </cell>
          <cell r="L6217" t="str">
            <v>FORTALECIMIENTO DEL CUERPO DE BOMBEROS MEDIANTE EQUIPAMIENTOS NECESARIOS  PARA LA PREVENCIÓN DEL RIESGO Y DESASTRES FUNDACIÓN, MAGDALENA, CARIBE</v>
          </cell>
          <cell r="M6217">
            <v>100</v>
          </cell>
          <cell r="N6217">
            <v>100</v>
          </cell>
          <cell r="O6217" t="str">
            <v>CERRADO</v>
          </cell>
        </row>
        <row r="6218">
          <cell r="K6218">
            <v>2012473180001</v>
          </cell>
          <cell r="L6218" t="str">
            <v>CONSTRUCCIÓN DE PAVIMENTO EN CONCRETO RIGIDO DE LA CARRERA 4 ENTRE LAS CALLES 9 Y 13, DE LA CARRERA 4 ENTRE LAS CALLES 4 Y 5 Y DE LA CALLE 4 ENTRE LAS CARRERAS 4 Y 4A DE LA CABECERA MUNICIPAL DE GUAMAL, MAGDALENA</v>
          </cell>
          <cell r="M6218">
            <v>100</v>
          </cell>
          <cell r="N6218">
            <v>100</v>
          </cell>
          <cell r="O6218" t="str">
            <v>PARA CIERRE</v>
          </cell>
        </row>
        <row r="6219">
          <cell r="K6219">
            <v>2013473180001</v>
          </cell>
          <cell r="L6219" t="str">
            <v>CONSTRUCCIÓN DE PAVIMENTO EN CONCRETO RÍGIDO DE VÍAS URBANAS EN EL MUNICIPIO DE GUAMAL, MAGDALENA, CARIBE</v>
          </cell>
          <cell r="M6219">
            <v>100</v>
          </cell>
          <cell r="N6219">
            <v>99.99</v>
          </cell>
          <cell r="O6219" t="str">
            <v>CERRADO</v>
          </cell>
        </row>
        <row r="6220">
          <cell r="K6220">
            <v>2014473180001</v>
          </cell>
          <cell r="L6220" t="str">
            <v>MEJORAMIENTO DE LA VÍA K 17 - LA AGUADA DE MORENO, JURISDICCIÓN DEL MUNICIPIO DE GUAMAL, MAGDALENA</v>
          </cell>
          <cell r="M6220">
            <v>100</v>
          </cell>
          <cell r="N6220">
            <v>99.5</v>
          </cell>
          <cell r="O6220" t="str">
            <v>TERMINADO</v>
          </cell>
        </row>
        <row r="6221">
          <cell r="K6221">
            <v>2014473180002</v>
          </cell>
          <cell r="L6221" t="str">
            <v>CONSTRUCCIÓN DE TANQUES ELEVADOS DE ALMACENAMIENTO DE AGUA POTABLE EN  CORREGIMIENTOS DE URQUIJO Y SAN PEDRO Y LINEAS DE CONDUCCIÓN Y POZO PROFUNDO EN EL CORREGIMIENTO DE MURILLO DEL MUNICIPIO DE GUAMAL, MAGDALENA, CARIBE</v>
          </cell>
          <cell r="M6221">
            <v>100</v>
          </cell>
          <cell r="N6221">
            <v>99.98</v>
          </cell>
          <cell r="O6221" t="str">
            <v>TERMINADO</v>
          </cell>
        </row>
        <row r="6222">
          <cell r="K6222">
            <v>2015000100100</v>
          </cell>
          <cell r="L6222" t="str">
            <v>IMPLEMENTACIÓN PROGRAMA PARA EL FORTALECIMIENTO DE CAPACIDADES EN CTEI EN CIENCIAS DEL MAR PARA LA REGIÓN CARIBE</v>
          </cell>
          <cell r="M6222">
            <v>2.91</v>
          </cell>
          <cell r="N6222">
            <v>1.55</v>
          </cell>
          <cell r="O6222" t="str">
            <v>CONTRATADO EN EJECUCIÓN</v>
          </cell>
        </row>
        <row r="6223">
          <cell r="K6223">
            <v>2013000020048</v>
          </cell>
          <cell r="L6223" t="str">
            <v>MEJORAMIENTO DE LA VIA SALAMINA (GUAIMARO) - REMOLINO - SITIO NUEVO (PALERMO) EN EL DEPARTAMENTO DEL MAGDALENA, CARIBE</v>
          </cell>
          <cell r="M6223">
            <v>42.74</v>
          </cell>
          <cell r="N6223">
            <v>47.46</v>
          </cell>
          <cell r="O6223" t="str">
            <v>CONTRATADO EN EJECUCIÓN</v>
          </cell>
        </row>
        <row r="6224">
          <cell r="K6224">
            <v>2013000020062</v>
          </cell>
          <cell r="L6224" t="str">
            <v>APOYO PARA CONEXIONES DE GAS NATURAL DE USUARIOS DE MENORES INGRESOS DEL DEPARTAMENTO DEL MAGDALENA</v>
          </cell>
          <cell r="M6224">
            <v>88.85</v>
          </cell>
          <cell r="N6224">
            <v>92.25</v>
          </cell>
          <cell r="O6224" t="str">
            <v>CONTRATADO EN EJECUCIÓN</v>
          </cell>
        </row>
        <row r="6225">
          <cell r="K6225">
            <v>2013000100005</v>
          </cell>
          <cell r="L6225" t="str">
            <v>APORTES A LA DIVERSIFICACIÓN DE LAS PESQUERÍAS ARTESANALES DEL ÁREA MARINO Y COSTERA DE TODO EL DEPARTAMENTO DEL MAGDALENA, CARIBE COLOMBIANO</v>
          </cell>
          <cell r="M6225">
            <v>92.65</v>
          </cell>
          <cell r="N6225">
            <v>84.27</v>
          </cell>
          <cell r="O6225" t="str">
            <v>CONTRATADO EN EJECUCIÓN</v>
          </cell>
        </row>
        <row r="6226">
          <cell r="K6226">
            <v>2013000100017</v>
          </cell>
          <cell r="L6226" t="str">
            <v>INVESTIGACIÓN PARA LA CARACTERIZACIÓN, ZONIFICACIÓN, ORDENAMIENTO, RESTAURACIÓN Y MANEJO  DE CIÉNAGAS DEPARTAMENTO DEL MAGDALENA, CARIBE</v>
          </cell>
          <cell r="M6226">
            <v>96.89</v>
          </cell>
          <cell r="N6226">
            <v>93.89</v>
          </cell>
          <cell r="O6226" t="str">
            <v>CONTRATADO EN EJECUCIÓN</v>
          </cell>
        </row>
        <row r="6227">
          <cell r="K6227">
            <v>2013000100026</v>
          </cell>
          <cell r="L6227" t="str">
            <v>INVESTIGACIÓN PROGRAMA DE ACUICULTURA SOSTENIBLE PARA EL DEPARTAMENTO DEL MAGDALENA SANTA MARTA, MAGDALENA, CARIBE</v>
          </cell>
          <cell r="M6227">
            <v>100</v>
          </cell>
          <cell r="N6227">
            <v>59.69</v>
          </cell>
          <cell r="O6227" t="str">
            <v>TERMINADO</v>
          </cell>
        </row>
        <row r="6228">
          <cell r="K6228">
            <v>2013000100099</v>
          </cell>
          <cell r="L6228" t="str">
            <v>FORTALECIMIENTO DEL DEPARTAMENTO DEL MAGDALENA EN SUS CAPACIDADES DE INVESTIGACIÓN EN CIENCIA, TECNOLOGÍA E INNOVACIÓN , MAGDALENA, CARIBE</v>
          </cell>
          <cell r="M6228">
            <v>18.2</v>
          </cell>
          <cell r="N6228">
            <v>89.06</v>
          </cell>
          <cell r="O6228" t="str">
            <v>CONTRATADO EN EJECUCIÓN</v>
          </cell>
        </row>
        <row r="6229">
          <cell r="K6229">
            <v>2014000020005</v>
          </cell>
          <cell r="L6229" t="str">
            <v>CONSTRUCCIÓN DE CONEXIONES DOMICILIARIAS DE GAS NATURAL PARA USUARIOS DEL CENTRO Y EL BAJO MAGDALENA.</v>
          </cell>
          <cell r="M6229">
            <v>56.97</v>
          </cell>
          <cell r="N6229">
            <v>100</v>
          </cell>
          <cell r="O6229" t="str">
            <v>CONTRATADO EN EJECUCIÓN</v>
          </cell>
        </row>
        <row r="6230">
          <cell r="K6230">
            <v>2014000020025</v>
          </cell>
          <cell r="L6230" t="str">
            <v>MEJORAMIENTO DE LA VÍA FUNDACIÓN – SALAMINA EN EL TRAMO DEL PR32+540 AL PR43+340 EN EL DEPARTAMENTO DEL MAGDALENA</v>
          </cell>
          <cell r="M6230">
            <v>7.42</v>
          </cell>
          <cell r="N6230">
            <v>20.6</v>
          </cell>
          <cell r="O6230" t="str">
            <v>CONTRATADO EN EJECUCIÓN</v>
          </cell>
        </row>
        <row r="6231">
          <cell r="K6231">
            <v>2015000020004</v>
          </cell>
          <cell r="L6231" t="str">
            <v>CONSTRUCCIÓN DE CONEXIONES DOMICILIARIAS DE GAS NATURAL PARA USUARIOS DE LOS CORREGIMIENTOS DEL MAGDALENA</v>
          </cell>
          <cell r="M6231">
            <v>27.59</v>
          </cell>
          <cell r="N6231">
            <v>100</v>
          </cell>
          <cell r="O6231" t="str">
            <v>CONTRATADO EN EJECUCIÓN</v>
          </cell>
        </row>
        <row r="6232">
          <cell r="K6232">
            <v>2015000020014</v>
          </cell>
          <cell r="L6232" t="str">
            <v>MEJORAMIENTO DE LA VÍA SANTA MARTA - MINCA EN EL TRAMO K2+000 A K5+200, SANTA MARTA, MAGDALENA, CARIBE</v>
          </cell>
          <cell r="M6232">
            <v>100</v>
          </cell>
          <cell r="N6232">
            <v>92.14</v>
          </cell>
          <cell r="O6232" t="str">
            <v>TERMINADO</v>
          </cell>
        </row>
        <row r="6233">
          <cell r="K6233">
            <v>2015000100033</v>
          </cell>
          <cell r="L6233" t="str">
            <v>FORTALECIMIENTO DE LA CULTURA CIUDADANA Y DEMOCRÁTICA EN CT+I A TRAVÉS DE LA IEP APOYADA EN TIC EN EL DPTO DEL MAGDALENA</v>
          </cell>
          <cell r="M6233">
            <v>20.86</v>
          </cell>
          <cell r="N6233">
            <v>39.5</v>
          </cell>
          <cell r="O6233" t="str">
            <v>CONTRATADO EN EJECUCIÓN</v>
          </cell>
        </row>
        <row r="6234">
          <cell r="K6234">
            <v>2016000020004</v>
          </cell>
          <cell r="L6234" t="str">
            <v>SUMINISTRO DE ALIMENTACIÓN ESCOLAR A LA POBLACIÓN ESTUDIANTIL DE LAS INSTITUCIONES EDUCATIVAS OFICIALES DE LOS MUNICIPIOS NO CERTIFICADOS DEL DEPARTAMENTO DEL MAGDALENA, CARIBE</v>
          </cell>
          <cell r="M6234">
            <v>32.409999999999997</v>
          </cell>
          <cell r="N6234">
            <v>43.78</v>
          </cell>
          <cell r="O6234" t="str">
            <v>CONTRATADO EN EJECUCIÓN</v>
          </cell>
        </row>
        <row r="6235">
          <cell r="K6235">
            <v>2013474600001</v>
          </cell>
          <cell r="L6235" t="str">
            <v>CONSTRUCCIÓN PARQUE PRINCIPAL DEL CORREGIMIENTO LOS ANDES CARIBE, MAGDALENA, NUEVA GRANADA</v>
          </cell>
          <cell r="M6235">
            <v>100</v>
          </cell>
          <cell r="N6235">
            <v>100</v>
          </cell>
          <cell r="O6235" t="str">
            <v>CERRADO</v>
          </cell>
        </row>
        <row r="6236">
          <cell r="K6236">
            <v>2013474600002</v>
          </cell>
          <cell r="L6236" t="str">
            <v>CONSTRUCCIÓN DE 40 VIVIENDAS DE INTERES SOCIAL EN LA URBANIZACION VILLAS DE SANTA ROSA NUEVA GRANADA, MAGDALENA, CARIBE</v>
          </cell>
          <cell r="M6236">
            <v>100</v>
          </cell>
          <cell r="N6236">
            <v>100</v>
          </cell>
          <cell r="O6236" t="str">
            <v>TERMINADO</v>
          </cell>
        </row>
        <row r="6237">
          <cell r="K6237">
            <v>2014474600001</v>
          </cell>
          <cell r="L6237" t="str">
            <v>ADECUACIÓN ILUMINACION EN LA CANCHA DE FUTBOL DEL BARRIO EL PROGRESO MUNICIPIO DE NUEVA GRANADA MAGDALENA</v>
          </cell>
          <cell r="M6237">
            <v>100</v>
          </cell>
          <cell r="N6237">
            <v>100</v>
          </cell>
          <cell r="O6237" t="str">
            <v>CERRADO</v>
          </cell>
        </row>
        <row r="6238">
          <cell r="K6238">
            <v>2014474600002</v>
          </cell>
          <cell r="L6238" t="str">
            <v>CONSTRUCCIÓN DE 6 VIVIENDAS DE INTERES SOCIAL EN LA URBANIZACION VILLAS DE SANTA ROSA NUEVA GRANADA, MAGDALENA, CARIBE</v>
          </cell>
          <cell r="M6238">
            <v>100</v>
          </cell>
          <cell r="N6238">
            <v>57.25</v>
          </cell>
          <cell r="O6238" t="str">
            <v>TERMINADO</v>
          </cell>
        </row>
        <row r="6239">
          <cell r="K6239">
            <v>2014474600003</v>
          </cell>
          <cell r="L6239" t="str">
            <v>CONSTRUCCIÓN DE LA PLAZA PRINCIPAL EN LA CABECERA MUNICIPAL DE NUEVA GRANADA, MAGDALENA, CARIBE</v>
          </cell>
          <cell r="M6239">
            <v>100</v>
          </cell>
          <cell r="N6239">
            <v>98.58</v>
          </cell>
          <cell r="O6239" t="str">
            <v>TERMINADO</v>
          </cell>
        </row>
        <row r="6240">
          <cell r="K6240">
            <v>2013475410001</v>
          </cell>
          <cell r="L6240" t="str">
            <v>CONSTRUCCIÓN DE PAVIMENTO EN CONCRETO RIGIDO DE  CALLE 4 ENTRE CARRERAS 4 Y 9 DE LA CABECERA MUNICIPAL DE PEDRAZA, MAGDALENA.</v>
          </cell>
          <cell r="M6240">
            <v>100</v>
          </cell>
          <cell r="N6240">
            <v>99.92</v>
          </cell>
          <cell r="O6240" t="str">
            <v>TERMINADO</v>
          </cell>
        </row>
        <row r="6241">
          <cell r="K6241">
            <v>2013475410002</v>
          </cell>
          <cell r="L6241" t="str">
            <v>CONSTRUCCIÓN EN PAVIMENTO RÍGIDO DE LA CALLE 2 ENTRE CARRERA 3 Y 5, CALLE 2 ENTRE CARRERAS 6 Y , Y LA CARRERA 9 ENTRE CALLE 2 Y 3 DE PEDRAZA, MAGDALENA, CARIBE</v>
          </cell>
          <cell r="M6241">
            <v>100</v>
          </cell>
          <cell r="N6241">
            <v>97.32</v>
          </cell>
          <cell r="O6241" t="str">
            <v>TERMINADO</v>
          </cell>
        </row>
        <row r="6242">
          <cell r="K6242">
            <v>2014475410001</v>
          </cell>
          <cell r="L6242" t="str">
            <v>CONSTRUCCIÓN DE LA PLAZA CÍVICA EN EL CORREGIMIENTO DE HEREDÍA, MUNICIPIO DE PEDRAZA, DEPARTAMENTO DEL MAGDALENA</v>
          </cell>
          <cell r="M6242">
            <v>100</v>
          </cell>
          <cell r="N6242">
            <v>98.83</v>
          </cell>
          <cell r="O6242" t="str">
            <v>TERMINADO</v>
          </cell>
        </row>
        <row r="6243">
          <cell r="K6243">
            <v>2016475410001</v>
          </cell>
          <cell r="L6243" t="str">
            <v>REMODELACIÓN Y AMPLIACIÓN EN ADOQUÍN DE LA PLAZA CENTRAL DEL CORREGIMIENTO DE BOMBA, MUNICIPIO DE PEDRAZA, MAGDALENA, CARIBE</v>
          </cell>
          <cell r="M6243">
            <v>0</v>
          </cell>
          <cell r="N6243">
            <v>0</v>
          </cell>
          <cell r="O6243" t="str">
            <v>EN PROCESO DE CONTRATACIÓN</v>
          </cell>
        </row>
        <row r="6244">
          <cell r="K6244">
            <v>2013475450003</v>
          </cell>
          <cell r="L6244" t="str">
            <v>CONSTRUCCIÓN DE PAVIMENTO EN CONCRETO RIGIDO EN LA DIAGONAL 13 ENTRE CARRERA 17 Y 25 EN LA CABECERA MUNICIPAL DE PIJIÑO DEL CARMEN, MAGDALENA, CARIBE</v>
          </cell>
          <cell r="M6244">
            <v>100</v>
          </cell>
          <cell r="N6244">
            <v>99.99</v>
          </cell>
          <cell r="O6244" t="str">
            <v>PARA CIERRE</v>
          </cell>
        </row>
        <row r="6245">
          <cell r="K6245">
            <v>2013475450004</v>
          </cell>
          <cell r="L6245" t="str">
            <v>CONSTRUCCIÓN DE PAVIMENTO RIGIDO DE LA CRA 10 ENTRE CLL 12 Y DIAG 13, DIAG 13 ENTRE CRA 10 Y 17 EN LA CABECERA PIJIÑO DEL CARMEN, MAGDALENA, CARIBE</v>
          </cell>
          <cell r="M6245">
            <v>100</v>
          </cell>
          <cell r="N6245">
            <v>100</v>
          </cell>
          <cell r="O6245" t="str">
            <v>TERMINADO</v>
          </cell>
        </row>
        <row r="6246">
          <cell r="K6246">
            <v>2014475450001</v>
          </cell>
          <cell r="L6246" t="str">
            <v>CONSTRUCCIÓN Y PUESTA EN MARCHA DEL SISTEMA DE ACUEDUCTO DEL CORREGIMIENTO DIVIDIVI DEL MUNICIPIO DE PIJIÑO DEL CARMEN, MAGDALENA, CARIBE</v>
          </cell>
          <cell r="M6246">
            <v>99.98</v>
          </cell>
          <cell r="N6246">
            <v>99.99</v>
          </cell>
          <cell r="O6246" t="str">
            <v>TERMINADO</v>
          </cell>
        </row>
        <row r="6247">
          <cell r="K6247">
            <v>2015475450001</v>
          </cell>
          <cell r="L6247" t="str">
            <v>CONSTRUCCIÓN DE PAVIMENTO EN CONCRETO RÍGIDO EN LAS CALLES Y CARRERAS DE LA CABECERA MUNICIPAL DE PIJIÑO DEL CARMEN MAGDALENA.</v>
          </cell>
          <cell r="M6247">
            <v>100</v>
          </cell>
          <cell r="N6247">
            <v>96.1</v>
          </cell>
          <cell r="O6247" t="str">
            <v>TERMINADO</v>
          </cell>
        </row>
        <row r="6248">
          <cell r="K6248">
            <v>2013475510001</v>
          </cell>
          <cell r="L6248" t="str">
            <v>CONSTRUCCIÓN PAVIMENTO RIGIDO EN LA CARRERA 20 ENTRE CALLES  Y 7 Y 17, CARRERA 21 ENTRE CALLES 7 Y 13 PIVIJAY, MAGDALENA, CARIBE</v>
          </cell>
          <cell r="M6248">
            <v>100</v>
          </cell>
          <cell r="N6248">
            <v>100</v>
          </cell>
          <cell r="O6248" t="str">
            <v>CERRADO</v>
          </cell>
        </row>
        <row r="6249">
          <cell r="K6249">
            <v>2013475510002</v>
          </cell>
          <cell r="L6249" t="str">
            <v>CONSTRUCCIÓN 2 CANCHAS MULTIPLES EN EL AREA URABANA DE PIVIJAY, MAGDALENA, CARIBE</v>
          </cell>
          <cell r="M6249">
            <v>100</v>
          </cell>
          <cell r="N6249">
            <v>100</v>
          </cell>
          <cell r="O6249" t="str">
            <v>CERRADO</v>
          </cell>
        </row>
        <row r="6250">
          <cell r="K6250">
            <v>2013475510003</v>
          </cell>
          <cell r="L6250" t="str">
            <v>REHABILITACIÓN Y ADECUACION DE LA PLANTA DE BENEFICIO ANIMAL PIVIJAY, MAGDALENA, CARIBE</v>
          </cell>
          <cell r="M6250">
            <v>100</v>
          </cell>
          <cell r="N6250">
            <v>96.94</v>
          </cell>
          <cell r="O6250" t="str">
            <v>TERMINADO</v>
          </cell>
        </row>
        <row r="6251">
          <cell r="K6251">
            <v>2013475510004</v>
          </cell>
          <cell r="L6251" t="str">
            <v>CONSTRUCCIÓN DE UNIDADES SANITARIAS PARA LA SOLUCION EVACUACION Y TRATAMIENTO DE ESCRETAS PIVIJAY, MAGDALENA, CARIBE</v>
          </cell>
          <cell r="M6251">
            <v>100</v>
          </cell>
          <cell r="N6251">
            <v>99.93</v>
          </cell>
          <cell r="O6251" t="str">
            <v>TERMINADO</v>
          </cell>
        </row>
        <row r="6252">
          <cell r="K6252">
            <v>2014475510001</v>
          </cell>
          <cell r="L6252" t="str">
            <v>CONSTRUCCIÓN DE UNA CANCHA POLIFUNCIONAL EN EL BARRIO SHILLER ZONA URBANA DEL MUNICIPIO DE PIVIJAY, MAGDALENA, CARIBE</v>
          </cell>
          <cell r="M6252">
            <v>100</v>
          </cell>
          <cell r="N6252">
            <v>100</v>
          </cell>
          <cell r="O6252" t="str">
            <v>CERRADO</v>
          </cell>
        </row>
        <row r="6253">
          <cell r="K6253">
            <v>2014475510002</v>
          </cell>
          <cell r="L6253" t="str">
            <v>REMODELACIÓN DEL PARQUE PRINCIPAL EN EL CORREGIMIENTO DE PARAÍSO, PARA LA RECREACIÓN EL DEPORTE Y LA CONVIVENCIA CIUDADANA. MUNICIPIO DE PIVIJAY, MAGDALENA, CARIBE</v>
          </cell>
          <cell r="M6253">
            <v>34.57</v>
          </cell>
          <cell r="N6253">
            <v>87.71</v>
          </cell>
          <cell r="O6253" t="str">
            <v>CONTRATADO EN EJECUCIÓN</v>
          </cell>
        </row>
        <row r="6254">
          <cell r="K6254">
            <v>2015475510001</v>
          </cell>
          <cell r="L6254" t="str">
            <v>MEJORAMIENTO DE VIVIENDAS EN EL CASCO URBANO Y CORREGIMIENTOS DEL MUNICIPIO DE PIVIJAY, MAGDALENA, CARIBE</v>
          </cell>
          <cell r="M6254">
            <v>86.61</v>
          </cell>
          <cell r="N6254">
            <v>91.79</v>
          </cell>
          <cell r="O6254" t="str">
            <v>CONTRATADO EN EJECUCIÓN</v>
          </cell>
        </row>
        <row r="6255">
          <cell r="K6255">
            <v>2013475550001</v>
          </cell>
          <cell r="L6255" t="str">
            <v>MEJORAMIENTO Y CONTRUCCION DE VIAS URBANAS EN PAVIMENTO RIGIDO SOBRE LA CARRERA 14 ENTRE LA CALLE 12 Y 2 EN EL MUNICIPIO DE PLATO, MAGDALENA</v>
          </cell>
          <cell r="M6255">
            <v>99.98</v>
          </cell>
          <cell r="N6255">
            <v>100</v>
          </cell>
          <cell r="O6255" t="str">
            <v>TERMINADO</v>
          </cell>
        </row>
        <row r="6256">
          <cell r="K6256">
            <v>2013475550003</v>
          </cell>
          <cell r="L6256" t="str">
            <v>CONSTRUCCIÓN DE 700 METROS DE PAVIMENTO, ANDENES Y BORDILLOS EN CONCRETO, ZONA URBANA DEL MUNICIPIO DE PLATO, MAGDALENA, CARIBE</v>
          </cell>
          <cell r="M6256">
            <v>100</v>
          </cell>
          <cell r="N6256">
            <v>97.2</v>
          </cell>
          <cell r="O6256" t="str">
            <v>CERRADO</v>
          </cell>
        </row>
        <row r="6257">
          <cell r="K6257">
            <v>2013475550006</v>
          </cell>
          <cell r="L6257" t="str">
            <v>ADECUACIÓN DE LA INSTITUCIÓN EDUCATIVA MARIA ALFARO, SEDE LAS MERCEDES, MUNICIPIO DE PLATO, MAGDALENA, CARIBE</v>
          </cell>
          <cell r="M6257">
            <v>100</v>
          </cell>
          <cell r="N6257">
            <v>99.95</v>
          </cell>
          <cell r="O6257" t="str">
            <v>CERRADO</v>
          </cell>
        </row>
        <row r="6258">
          <cell r="K6258">
            <v>2014475550002</v>
          </cell>
          <cell r="L6258" t="str">
            <v>CONSTRUCCIÓN DEL NUEVO PARQUE SANTANDER MUNICIPIO DE PLATO- MAGDALENA, CARIBE</v>
          </cell>
          <cell r="M6258">
            <v>100</v>
          </cell>
          <cell r="N6258">
            <v>63.3</v>
          </cell>
          <cell r="O6258" t="str">
            <v>TERMINADO</v>
          </cell>
        </row>
        <row r="6259">
          <cell r="K6259">
            <v>2014475550003</v>
          </cell>
          <cell r="L6259" t="str">
            <v>CONSTRUCCIÓN DE VÍAS EN ADOQUÍN  EN LA RED VIAL URBANA EN EL CORREGIMIENTO DE APURE DEL MUNICIPIO DE PLATO, MAGDALENA, CARIBE</v>
          </cell>
          <cell r="M6259">
            <v>100</v>
          </cell>
          <cell r="N6259">
            <v>47.17</v>
          </cell>
          <cell r="O6259" t="str">
            <v>TERMINADO</v>
          </cell>
        </row>
        <row r="6260">
          <cell r="K6260">
            <v>2015475550001</v>
          </cell>
          <cell r="L6260" t="str">
            <v>CONSTRUCCIÓN DE PARQUES EN LA ZONA RURAL DEL MUNICIPIO DE PLATO, MAGDALENA, CARIBE</v>
          </cell>
          <cell r="M6260">
            <v>40.770000000000003</v>
          </cell>
          <cell r="N6260">
            <v>114.12</v>
          </cell>
          <cell r="O6260" t="str">
            <v>CONTRATADO EN EJECUCIÓN</v>
          </cell>
        </row>
        <row r="6261">
          <cell r="K6261">
            <v>2015475550003</v>
          </cell>
          <cell r="L6261" t="str">
            <v>CONSTRUCCIÓN DE ANDENES, BORDILLOS Y CUNETAS EN LOS CORREGIMIENTOS DE BUENAVISTA, ZARATE Y CERROGRANDE, MUNICIPIO DE PLATO, MAGDALENA</v>
          </cell>
          <cell r="M6261">
            <v>52.98</v>
          </cell>
          <cell r="N6261">
            <v>0</v>
          </cell>
          <cell r="O6261" t="str">
            <v>CONTRATADO EN EJECUCIÓN</v>
          </cell>
        </row>
        <row r="6262">
          <cell r="K6262">
            <v>2013475700001</v>
          </cell>
          <cell r="L6262" t="str">
            <v>CONSTRUCCIÓN DE PAVIMENTO EN ADOQUIN DE LAS CALLE 2 Y 4 DEL CORREGIMIENTO TASAJERA MUNICIPIO DE PUEBLOVIEJO, MAGDALENA, CARIBE</v>
          </cell>
          <cell r="M6262">
            <v>100</v>
          </cell>
          <cell r="N6262">
            <v>94.79</v>
          </cell>
          <cell r="O6262" t="str">
            <v>TERMINADO</v>
          </cell>
        </row>
        <row r="6263">
          <cell r="K6263">
            <v>2013475700002</v>
          </cell>
          <cell r="L6263" t="str">
            <v>AMPLIACIÓN Y REMODELACION DEL CENTRO EDUCATIVO DEPARTAMENTAL RURAL DE NIÑAS ISLA DEL ROSARIO PUEBLOVIEJO, MAGDALENA, CARIBE</v>
          </cell>
          <cell r="M6263">
            <v>100</v>
          </cell>
          <cell r="N6263">
            <v>62.4</v>
          </cell>
          <cell r="O6263" t="str">
            <v>TERMINADO</v>
          </cell>
        </row>
        <row r="6264">
          <cell r="K6264">
            <v>2014475700001</v>
          </cell>
          <cell r="L6264" t="str">
            <v>DOTACIÓN DE UNIDADES DE PESCA A FAMILIAS VÍCTIMAS DEL CONFLICTO ARMADO DEL MUNICIPIO DE PUEBLOVIEJO- MAGDALENA</v>
          </cell>
          <cell r="M6264">
            <v>100</v>
          </cell>
          <cell r="N6264">
            <v>95.24</v>
          </cell>
          <cell r="O6264" t="str">
            <v>TERMINADO</v>
          </cell>
        </row>
        <row r="6265">
          <cell r="K6265">
            <v>2014475700002</v>
          </cell>
          <cell r="L6265" t="str">
            <v>CONSTRUCCIÓN DE PAVIMENTO URBANO EN EL CORREGIMIENTO DE LA ISLA DEL ROSARIO MUNICIPIO DE PUEBLOVIEJO, DEPARTAMENTO DEL MAGDALENA</v>
          </cell>
          <cell r="M6265">
            <v>100</v>
          </cell>
          <cell r="N6265">
            <v>92.83</v>
          </cell>
          <cell r="O6265" t="str">
            <v>TERMINADO</v>
          </cell>
        </row>
        <row r="6266">
          <cell r="K6266">
            <v>2015475700001</v>
          </cell>
          <cell r="L6266" t="str">
            <v>MANTENIMIENTO Y MEJORAMIENTO, DE LA VIA RINCON GUAPO LOBERAN MUNICIPIO DE PUEBLOVIEJO DEPARTAMENTO DEL MAGDALENA</v>
          </cell>
          <cell r="M6266">
            <v>100</v>
          </cell>
          <cell r="N6266">
            <v>56.72</v>
          </cell>
          <cell r="O6266" t="str">
            <v>TERMINADO</v>
          </cell>
        </row>
        <row r="6267">
          <cell r="K6267">
            <v>2013476050002</v>
          </cell>
          <cell r="L6267" t="str">
            <v>ADECUACIÓN DE LA  CALLE 5 ENTRE CARRERAS 6 Y 9 EN EL  MUNICIPIO DE  REMOLINO, DEPARTAMENTO DEL MAGDALENA</v>
          </cell>
          <cell r="M6267">
            <v>100</v>
          </cell>
          <cell r="N6267">
            <v>86.69</v>
          </cell>
          <cell r="O6267" t="str">
            <v>TERMINADO</v>
          </cell>
        </row>
        <row r="6268">
          <cell r="K6268">
            <v>2013476050003</v>
          </cell>
          <cell r="L6268" t="str">
            <v>REHABILITACIÓN Y ADECUACION DE LA ESCUELA NUESTRA SEÑORA DE SANTA  RITA MUNICIPIO DE REMOLINO, DPTO DEL MAGDALENA</v>
          </cell>
          <cell r="M6268">
            <v>100</v>
          </cell>
          <cell r="N6268">
            <v>98.67</v>
          </cell>
          <cell r="O6268" t="str">
            <v>TERMINADO</v>
          </cell>
        </row>
        <row r="6269">
          <cell r="K6269">
            <v>2013476050004</v>
          </cell>
          <cell r="L6269" t="str">
            <v>SUMINISTRO DE UNA BOMBA AXIAL FLOTANTE EN EL MUNICIPIO DE REMOLINO, DEPARTAMENTO DEL MAGDALENA</v>
          </cell>
          <cell r="M6269">
            <v>100</v>
          </cell>
          <cell r="N6269">
            <v>88.2</v>
          </cell>
          <cell r="O6269" t="str">
            <v>TERMINADO</v>
          </cell>
        </row>
        <row r="6270">
          <cell r="K6270">
            <v>2014476050001</v>
          </cell>
          <cell r="L6270" t="str">
            <v>MEJORAMIENTO DE TRES ( 3) PARQUES EN LAS ZONAS RURALES Y URBANAS DEL MUNICIPIO DE REMOLINO, MAGDALENA, CARIBE</v>
          </cell>
          <cell r="M6270">
            <v>100</v>
          </cell>
          <cell r="N6270">
            <v>113.84</v>
          </cell>
          <cell r="O6270" t="str">
            <v>TERMINADO</v>
          </cell>
        </row>
        <row r="6271">
          <cell r="K6271">
            <v>2015476050001</v>
          </cell>
          <cell r="L6271" t="str">
            <v>REPARACIÓN DE LAS VIAS URBANAS DE MAYOR TRANSITO EN EL MUNICIPIO REMOLINO, MAGDALENA, CARIBE</v>
          </cell>
          <cell r="M6271">
            <v>100</v>
          </cell>
          <cell r="N6271">
            <v>85.18</v>
          </cell>
          <cell r="O6271" t="str">
            <v>TERMINADO</v>
          </cell>
        </row>
        <row r="6272">
          <cell r="K6272">
            <v>2012476600001</v>
          </cell>
          <cell r="L6272" t="str">
            <v>CONSTRUCCIÓN PAVIMENTO DE LA CALLE  4 ENTRE CARRERA 3 Y 8 SABANAS DE SAN ANGEL, MAGDALENA, CARIBE</v>
          </cell>
          <cell r="M6272">
            <v>99.96</v>
          </cell>
          <cell r="N6272">
            <v>99.07</v>
          </cell>
          <cell r="O6272" t="str">
            <v>TERMINADO</v>
          </cell>
        </row>
        <row r="6273">
          <cell r="K6273">
            <v>2013476600001</v>
          </cell>
          <cell r="L6273" t="str">
            <v>CONSTRUCCIÓN DE PAVIMENTO EN CONCRETO RIGIDO DE LA CALLE 5 ENTRE CARRERA 2 Y CARRERA 8, Y CALLE 6 ENTRE CARRERA 2 Y CARRERA 6 EN SABANAS DE SAN ANGEL, MAGDALENA, CARIBE</v>
          </cell>
          <cell r="M6273">
            <v>100</v>
          </cell>
          <cell r="N6273">
            <v>99.96</v>
          </cell>
          <cell r="O6273" t="str">
            <v>TERMINADO</v>
          </cell>
        </row>
        <row r="6274">
          <cell r="K6274">
            <v>2014476600001</v>
          </cell>
          <cell r="L6274" t="str">
            <v>MEJORAMIENTO DE LA VÍA QUE CONDUCE DESDE EL RESGUARDO INDÍGENA CHIMILA (COMUNIDAD ISSA ORISTUNA) HASTA GUAYMARAL, MUNICIPIO DE SABANAS DE SAN ÁNGEL, MAGDALENA, CARIBE.</v>
          </cell>
          <cell r="M6274">
            <v>100</v>
          </cell>
          <cell r="N6274">
            <v>99.89</v>
          </cell>
          <cell r="O6274" t="str">
            <v>CERRADO</v>
          </cell>
        </row>
        <row r="6275">
          <cell r="K6275">
            <v>2014476600002</v>
          </cell>
          <cell r="L6275" t="str">
            <v>CONSTRUCCIÓN DE PAVIMENTO EN CONCRETO RÍGIDO DE LA CALLE 4B ENTRE CARRERAS 3 Y 8 EN LA CABECERA MUNICIPAL DE SABANAS DE SAN ÁNGEL, MAGDALENA, CARIBE.</v>
          </cell>
          <cell r="M6275">
            <v>100</v>
          </cell>
          <cell r="N6275">
            <v>92.21</v>
          </cell>
          <cell r="O6275" t="str">
            <v>TERMINADO</v>
          </cell>
        </row>
        <row r="6276">
          <cell r="K6276">
            <v>2014476600003</v>
          </cell>
          <cell r="L6276" t="str">
            <v>IMPLEMENTACIÓN DE UN PROYECTO DE SEGURIDAD ALIMENTARIA Y DE GENERACION DE INGRESOS EN BENEFICIO DE VICTIMAS DEL MUNICIPIO DE SABANAS DE SAN ANGEL, MAGDALENA, CARIBE</v>
          </cell>
          <cell r="M6276">
            <v>100</v>
          </cell>
          <cell r="N6276">
            <v>100</v>
          </cell>
          <cell r="O6276" t="str">
            <v>CERRADO</v>
          </cell>
        </row>
        <row r="6277">
          <cell r="K6277">
            <v>2014476600004</v>
          </cell>
          <cell r="L6277" t="str">
            <v>IMPLEMENTACIÓN DE UN PROYECTO DE CRIA Y ENGORDE DE POLLOS EN BENEFICIO DE VICTIMAS DEL MUNICIPIO DE SABANAS DE SAN ANGEL, MAGDALENA, CARIBE</v>
          </cell>
          <cell r="M6277">
            <v>100</v>
          </cell>
          <cell r="N6277">
            <v>100</v>
          </cell>
          <cell r="O6277" t="str">
            <v>CERRADO</v>
          </cell>
        </row>
        <row r="6278">
          <cell r="K6278">
            <v>2012476750001</v>
          </cell>
          <cell r="L6278" t="str">
            <v>CONSTRUCCIÓN DE LA ESTRUCTURA DE PAVIMENTO EN LA CARRERA 7 ENTRE CALLES SALAMINA- MAGDALENA</v>
          </cell>
          <cell r="M6278">
            <v>100</v>
          </cell>
          <cell r="N6278">
            <v>99.05</v>
          </cell>
          <cell r="O6278" t="str">
            <v>TERMINADO</v>
          </cell>
        </row>
        <row r="6279">
          <cell r="K6279">
            <v>2013476750001</v>
          </cell>
          <cell r="L6279" t="str">
            <v>CONSTRUCCIÓN DE LA ESTRUCTURA DE  (1,977 M2) DE PAVIMENTO EN LA CALLE 6 ENTRE CARRERAS 3 Y 7, CARRERA 3 ENTRE CALLES 6 Y 7, DEL MUNICIPIO DE SALAMINA DEPARTAM</v>
          </cell>
          <cell r="M6279">
            <v>100</v>
          </cell>
          <cell r="N6279">
            <v>100</v>
          </cell>
          <cell r="O6279" t="str">
            <v>TERMINADO</v>
          </cell>
        </row>
        <row r="6280">
          <cell r="K6280">
            <v>2014476750001</v>
          </cell>
          <cell r="L6280" t="str">
            <v>CONSTRUCCIÓN DE LA ESTRUCTURA DE PAVIMENTO EN CONCRETO RÍGIDO UBICADA EN LA CALLE 6 ENTRE LAS CARRERAS 1 Y 3, CARRERA 1 ENTRE CALLES 6 Y 7 DEL MUNICIPIO DE SALAMINA DEPARTAMENTO DEL MAGDALENA</v>
          </cell>
          <cell r="M6280">
            <v>100</v>
          </cell>
          <cell r="N6280">
            <v>93.93</v>
          </cell>
          <cell r="O6280" t="str">
            <v>TERMINADO</v>
          </cell>
        </row>
        <row r="6281">
          <cell r="K6281">
            <v>2013476920001</v>
          </cell>
          <cell r="L6281" t="str">
            <v>CONSTRUCCIÓN DE PAVIMENTO RÍGIDO DE 4000 PSI PARA EL SECTOR QUE COMPRENDE DESDE LA CRA 8 HASTA CRA 11 SAN SEBASTIÁN DE BUENAVISTA, MAGDALENA, CARIBE</v>
          </cell>
          <cell r="M6281">
            <v>100</v>
          </cell>
          <cell r="N6281">
            <v>99.89</v>
          </cell>
          <cell r="O6281" t="str">
            <v>PARA CIERRE</v>
          </cell>
        </row>
        <row r="6282">
          <cell r="K6282">
            <v>2013476920002</v>
          </cell>
          <cell r="L6282" t="str">
            <v>CONSTRUCCIÓN DE PAVIMENTO EN CONCRETO RÍGIDO DE 4000 PSI PARA LA CALLE 5 DESDE LA CARRERA 11 HASTA LA SALIDA VÍA ASTREA SAN SEBASTIÁN DE BUENAVISTA, MAGDALENA, CARIBE</v>
          </cell>
          <cell r="M6282">
            <v>100</v>
          </cell>
          <cell r="N6282">
            <v>99.96</v>
          </cell>
          <cell r="O6282" t="str">
            <v>PARA CIERRE</v>
          </cell>
        </row>
        <row r="6283">
          <cell r="K6283">
            <v>2014476920002</v>
          </cell>
          <cell r="L6283" t="str">
            <v>CONSTRUCCIÓN DE CALZADA EN CONCRETO RIGIDO PARA LA CARRERA 2 ENTRE CALLES 5 Y 2, CALLE 5 ENTRE CARRERA 1 Y 2, LA CALLE 2 SALIDA A MOMPOX, EN EL CASCO URBANO DEL MUNICIPIO DE SAN SEBASTIÁN DE BUENAVISTA, DEPARTAMENTO DEL MAGDALENA.</v>
          </cell>
          <cell r="M6283">
            <v>100</v>
          </cell>
          <cell r="N6283">
            <v>99.3</v>
          </cell>
          <cell r="O6283" t="str">
            <v>PARA CIERRE</v>
          </cell>
        </row>
        <row r="6284">
          <cell r="K6284">
            <v>2015476920001</v>
          </cell>
          <cell r="L6284" t="str">
            <v>CONSTRUCCIÓN DE PAVIMENTO EN CONCRETO RÍGIDO DE 4000 PSI PARA LA CARRERA 2 ENTRE CALLE 6 Y 9, Y LA CALLE 8 ENTRE CARRERA 2 Y 3 DE LA CABECERA MUNICIPAL DE SAN SEBASTIÁN DE BUENAVISTA, MAGDALENA</v>
          </cell>
          <cell r="M6284">
            <v>100</v>
          </cell>
          <cell r="N6284">
            <v>99.99</v>
          </cell>
          <cell r="O6284" t="str">
            <v>PARA CIERRE</v>
          </cell>
        </row>
        <row r="6285">
          <cell r="K6285">
            <v>2013477030001</v>
          </cell>
          <cell r="L6285" t="str">
            <v>CONSTRUCCIÓN DEL PARQUE RECREATIVO EL SUAN EN EL CORREGIMIENTO DE PEÑONCITO SAN ZENÓN, MAGDALENA, CARIBE</v>
          </cell>
          <cell r="M6285">
            <v>100</v>
          </cell>
          <cell r="N6285">
            <v>100</v>
          </cell>
          <cell r="O6285" t="str">
            <v>TERMINADO</v>
          </cell>
        </row>
        <row r="6286">
          <cell r="K6286">
            <v>2013477030002</v>
          </cell>
          <cell r="L6286" t="str">
            <v>CONSTRUCCIÓN DE CUBIERTA METÁLICA Y CERRAMIENTO EN LA CANCHA DE FUTBOL DEL MUNICIPIO DE SAN ZENÓN, MAGDALENA, CARIBE</v>
          </cell>
          <cell r="M6286">
            <v>100</v>
          </cell>
          <cell r="N6286">
            <v>99.98</v>
          </cell>
          <cell r="O6286" t="str">
            <v>TERMINADO</v>
          </cell>
        </row>
        <row r="6287">
          <cell r="K6287">
            <v>2014477030001</v>
          </cell>
          <cell r="L6287" t="str">
            <v>CONSTRUCCIÓN MEJORAMIENTO Y AMPLIACIÓN DEL SISTEMA DE ACUEDUCTO DEL CORREGIMIENTO DE ANGOSTURA SAN ZENÓN, MAGDALENA, CARIBE</v>
          </cell>
          <cell r="M6287">
            <v>100</v>
          </cell>
          <cell r="N6287">
            <v>100</v>
          </cell>
          <cell r="O6287" t="str">
            <v>TERMINADO</v>
          </cell>
        </row>
        <row r="6288">
          <cell r="K6288">
            <v>2016477030001</v>
          </cell>
          <cell r="L6288" t="str">
            <v>CONSTRUCCIÓN DE LA PRIMERA ETAPA (AULAS ESCOLARES) PARA LA INSTITUCIÓN EDUCATIVA DEL CORREGIMEINTO DE SANTA ROSA JURISDICCIÓN DE SAN ZENÓN MAGDALENA.</v>
          </cell>
          <cell r="M6288">
            <v>80</v>
          </cell>
          <cell r="N6288">
            <v>69.239999999999995</v>
          </cell>
          <cell r="O6288" t="str">
            <v>CONTRATADO EN EJECUCIÓN</v>
          </cell>
        </row>
        <row r="6289">
          <cell r="K6289">
            <v>2013477070001</v>
          </cell>
          <cell r="L6289" t="str">
            <v>CONSTRUCCIÓN DEL SISTEMA DE ACUEDUCTO DEL CORREGIMIENTO DE BARROBLANCO SANTA ANA, MAGDALENA, CARIBE</v>
          </cell>
          <cell r="M6289">
            <v>86.08</v>
          </cell>
          <cell r="N6289">
            <v>90.12</v>
          </cell>
          <cell r="O6289" t="str">
            <v>CONTRATADO EN EJECUCIÓN</v>
          </cell>
        </row>
        <row r="6290">
          <cell r="K6290">
            <v>2013477070002</v>
          </cell>
          <cell r="L6290" t="str">
            <v>CONSTRUCCIÓN EN PAVIMENTO RÍGIDO DE VÍAS URBANAS, EN EL MUNICIPIO DE SANTA ANA, MAGDALENA, CARIBE</v>
          </cell>
          <cell r="M6290">
            <v>100</v>
          </cell>
          <cell r="N6290">
            <v>99.99</v>
          </cell>
          <cell r="O6290" t="str">
            <v>PARA CIERRE</v>
          </cell>
        </row>
        <row r="6291">
          <cell r="K6291">
            <v>2013477070003</v>
          </cell>
          <cell r="L6291" t="str">
            <v>CONSTRUCCIÓN DE PAVIMENTO EN CONCRETO RÍGIDO DE LA CRA 7 ENTRE LA CLL 11 Y LA INTERSECCIÓN DE LA VÍA SANTA ANA - LA GLORIA CABECERA MUNICIPAL DE SANTA ANA, MAGDALENA, CARIBE</v>
          </cell>
          <cell r="M6291">
            <v>100</v>
          </cell>
          <cell r="N6291">
            <v>99.99</v>
          </cell>
          <cell r="O6291" t="str">
            <v>PARA CIERRE</v>
          </cell>
        </row>
        <row r="6292">
          <cell r="K6292">
            <v>2013477070004</v>
          </cell>
          <cell r="L6292" t="str">
            <v>CONSTRUCCIÓN PLAZA DE MERCADO PÚBLICO EN LA CABECERA MUNICIPAL DE SANTA ANA, MAGDALENA, CARIBE</v>
          </cell>
          <cell r="M6292">
            <v>46.54</v>
          </cell>
          <cell r="N6292">
            <v>64.45</v>
          </cell>
          <cell r="O6292" t="str">
            <v>CONTRATADO EN EJECUCIÓN</v>
          </cell>
        </row>
        <row r="6293">
          <cell r="K6293">
            <v>2014477070001</v>
          </cell>
          <cell r="L6293" t="str">
            <v>CONSTRUCCIÓN DE PAVIMENTO EN CONCRETO RÍGIDO DE LA CALLE PRINCIPAL DEL CORREGIMIENTO DE SAN FERNANDO EN EL MUNICIPIO DE SANTA ANA, MAGDALENA, CARIBE</v>
          </cell>
          <cell r="M6293">
            <v>100</v>
          </cell>
          <cell r="N6293">
            <v>98.51</v>
          </cell>
          <cell r="O6293" t="str">
            <v>PARA CIERRE</v>
          </cell>
        </row>
        <row r="6294">
          <cell r="K6294">
            <v>2015477070001</v>
          </cell>
          <cell r="L6294" t="str">
            <v>CONSTRUCCIÓN DE PARQUE RECREATIVO PLAZA SANTANDER EN LA CABECERA MUNICIPAL DE SANTA ANA, MAGDALENA, CARIBE</v>
          </cell>
          <cell r="M6294">
            <v>100</v>
          </cell>
          <cell r="N6294">
            <v>96.65</v>
          </cell>
          <cell r="O6294" t="str">
            <v>TERMINADO</v>
          </cell>
        </row>
        <row r="6295">
          <cell r="K6295">
            <v>2012477200001</v>
          </cell>
          <cell r="L6295" t="str">
            <v>MEJORAMIENTO DE LA VIA SANTA BARBARA DE PINTO-SAN PEDRO DEPARTAMENTO DEL MAGDALENA SANTA BÁRBARA DE PINTO, MAGDALENA, CARIBE</v>
          </cell>
          <cell r="M6295">
            <v>100</v>
          </cell>
          <cell r="N6295">
            <v>100</v>
          </cell>
          <cell r="O6295" t="str">
            <v>PARA CIERRE</v>
          </cell>
        </row>
        <row r="6296">
          <cell r="K6296">
            <v>2013477200001</v>
          </cell>
          <cell r="L6296" t="str">
            <v>CONSTRUCCIÓN DE UN ESCENARIO DEPORTIVO EN EL MUNICIPIO DE SANTA BÁRBARA DE PINTO  DEPARTAMENTO DEL MAGDALENA SANTA BÁRBARA DE PINTO, MAGDALENA, CARIBE</v>
          </cell>
          <cell r="M6296">
            <v>100</v>
          </cell>
          <cell r="N6296">
            <v>99.94</v>
          </cell>
          <cell r="O6296" t="str">
            <v>PARA CIERRE</v>
          </cell>
        </row>
        <row r="6297">
          <cell r="K6297">
            <v>2014477200001</v>
          </cell>
          <cell r="L6297" t="str">
            <v>CONSTRUCCIÓN DE 65 UNIDADES SANITARIAS EN LOS CORREGIMIENTOS DE CIENEGUETA, CUNDINAMARCA Y VELADERO, EN EL MUNICIPIO DE SANTA BÁRBARA DE PINTO, MAGDALENA, CARIBE</v>
          </cell>
          <cell r="M6297">
            <v>100</v>
          </cell>
          <cell r="N6297">
            <v>100</v>
          </cell>
          <cell r="O6297" t="str">
            <v>PARA CIERRE</v>
          </cell>
        </row>
        <row r="6298">
          <cell r="K6298">
            <v>2015477200001</v>
          </cell>
          <cell r="L6298" t="str">
            <v>CONSTRUCCIÓN DE CONEXIONES DOMICILARIAS DE GAS NATURAL PARA USUARIOS DEL MUNICIPIO DE SANTA BÁRBARA DE PINTO, MAGDALENA</v>
          </cell>
          <cell r="M6298">
            <v>0</v>
          </cell>
          <cell r="N6298">
            <v>0</v>
          </cell>
          <cell r="O6298" t="str">
            <v>EN PROCESO DE CONTRATACIÓN</v>
          </cell>
        </row>
        <row r="6299">
          <cell r="K6299">
            <v>2013470010001</v>
          </cell>
          <cell r="L6299" t="str">
            <v>ADQUISICIÓN DE (40) MOTOS TIPO ENDURO Y (10) AUTOBALANCEADORES ELÉCTRICOS PARA LA POLICIA METROPOLITANA DE SANTA MARTA - MESAN SANTA MARTA, MAGDALENA, CARIBE</v>
          </cell>
          <cell r="M6299">
            <v>100</v>
          </cell>
          <cell r="N6299">
            <v>99</v>
          </cell>
          <cell r="O6299" t="str">
            <v>PARA CIERRE</v>
          </cell>
        </row>
        <row r="6300">
          <cell r="K6300">
            <v>2015470010007</v>
          </cell>
          <cell r="L6300" t="str">
            <v>CONSTRUCCIÓN DE CENTROS DE REFERENCIACIÓN DE LA OFERTA SOCIAL Y DE EMPRENDIMIENTO DE RED EQUIDAD DEL DISTRITO DE SANTA MARTA, MAGDALENA, CARIBE</v>
          </cell>
          <cell r="M6300">
            <v>0</v>
          </cell>
          <cell r="N6300">
            <v>37.35</v>
          </cell>
          <cell r="O6300" t="str">
            <v>CONTRATADO EN EJECUCIÓN</v>
          </cell>
        </row>
        <row r="6301">
          <cell r="K6301">
            <v>2015470010009</v>
          </cell>
          <cell r="L6301" t="str">
            <v>FORTALECIMIENTO EN MÚSICA TRADICIONAL PARA NIÑOS Y JÓVENES AFRODESCENDIENTES DEL DISTRITO DE SANTA MARTA, MAGDALENA, CARIBE</v>
          </cell>
          <cell r="M6301">
            <v>0</v>
          </cell>
          <cell r="N6301">
            <v>0</v>
          </cell>
          <cell r="O6301" t="str">
            <v>CONTRATADO EN EJECUCIÓN</v>
          </cell>
        </row>
        <row r="6302">
          <cell r="K6302">
            <v>2016470010002</v>
          </cell>
          <cell r="L6302" t="str">
            <v>FORTALECIMIENTO DE LAS INSTITUCIONES PÚBLICAS DE SEGURIDAD CIUDADANA Y CONTROL MIGRATORIO DE SANTA MARTA, MAGDALENA, CARIBE</v>
          </cell>
          <cell r="M6302">
            <v>0</v>
          </cell>
          <cell r="N6302">
            <v>0</v>
          </cell>
          <cell r="O6302" t="str">
            <v>CONTRATADO EN EJECUCIÓN</v>
          </cell>
        </row>
        <row r="6303">
          <cell r="K6303">
            <v>2013470010006</v>
          </cell>
          <cell r="L6303" t="str">
            <v>REPOSICIÓN DE REDES DE ACUEDUCTO Y ALCANTARILLADO  SANITARIO Y CONSTRUCCION DEL SISTEMA DE ALCANTARILLADO PLUVIAL EN EL DISTRITO TURISTICO, CULTURAL E HISTORICO DE SANTA MARTA, MAGDALENA, CARIBE</v>
          </cell>
          <cell r="M6303">
            <v>36.07</v>
          </cell>
          <cell r="N6303">
            <v>52.86</v>
          </cell>
          <cell r="O6303" t="str">
            <v>CONTRATADO EN EJECUCIÓN</v>
          </cell>
        </row>
        <row r="6304">
          <cell r="K6304">
            <v>2014470010002</v>
          </cell>
          <cell r="L6304" t="str">
            <v>CONSTRUCCIÓN DE PUENTE SOBRE EL RIO MANZANARES EN LA CR 5A ENTRE CALLES  29 Y 30, PARA LA IMPLEMENTACION DEL SISTEMA ESTRATÉGICO DE TRANSPORTE PÚBLICO EN EL DISTRITO DE SANTA MARTA,MAGDALENA, CARIBE</v>
          </cell>
          <cell r="M6304">
            <v>100</v>
          </cell>
          <cell r="N6304">
            <v>99.7</v>
          </cell>
          <cell r="O6304" t="str">
            <v>TERMINADO</v>
          </cell>
        </row>
        <row r="6305">
          <cell r="K6305">
            <v>2015470010003</v>
          </cell>
          <cell r="L6305" t="str">
            <v>REPOSICIÓN DE REDES DE ACUEDUCTO Y ALCANTARILLADO SANITARIO EN LOS BARRIOS LIBANO 2000 Y CURINCA EN EL DISTRITO DE SANTA MARTA, MAGDALENA, CARIBE</v>
          </cell>
          <cell r="M6305">
            <v>64.28</v>
          </cell>
          <cell r="N6305">
            <v>58.39</v>
          </cell>
          <cell r="O6305" t="str">
            <v>CONTRATADO EN EJECUCIÓN</v>
          </cell>
        </row>
        <row r="6306">
          <cell r="K6306">
            <v>2016470010001</v>
          </cell>
          <cell r="L6306" t="str">
            <v>REPOSICIÓN DE REDES DE ACUEDUCTO Y ALCANTARILLADO SANITARIO EN EL SECTOR DE LA CARRERA 19 EN EL  DISTRITO DE SANTA MARTA, MAGDALENA, CARIBE</v>
          </cell>
          <cell r="M6306">
            <v>0</v>
          </cell>
          <cell r="N6306">
            <v>0</v>
          </cell>
          <cell r="O6306" t="str">
            <v>EN PROCESO DE CONTRATACIÓN</v>
          </cell>
        </row>
        <row r="6307">
          <cell r="K6307">
            <v>2012477450001</v>
          </cell>
          <cell r="L6307" t="str">
            <v>CONSTRUCCIÓN DE 250 ML  DE MURO DE CONTENCIÒN EN EL  CASCO URBANO DEL MUNICIPIO DE SITIONUEVO, MAGDALENA.</v>
          </cell>
          <cell r="M6307">
            <v>100</v>
          </cell>
          <cell r="N6307">
            <v>99.47</v>
          </cell>
          <cell r="O6307" t="str">
            <v>TERMINADO</v>
          </cell>
        </row>
        <row r="6308">
          <cell r="K6308">
            <v>2013477450001</v>
          </cell>
          <cell r="L6308" t="str">
            <v>CONSTRUCCIÓN DE PLANTA FISICA PARA SACRIFICIO DE GANADO VACUNO EN EL MUNICIPIO DE SITIONUEVO  MAGDALENA</v>
          </cell>
          <cell r="M6308">
            <v>100</v>
          </cell>
          <cell r="N6308">
            <v>99.83</v>
          </cell>
          <cell r="O6308" t="str">
            <v>TERMINADO</v>
          </cell>
        </row>
        <row r="6309">
          <cell r="K6309">
            <v>2013477450002</v>
          </cell>
          <cell r="L6309" t="str">
            <v>MEJORAMIENTO Y ADECUACION CAMPO DE FUTBOL DEL CORREGIMIENTO DE PALERMO MUNICIPIO DE SITIONUEVO  MAGDALENA</v>
          </cell>
          <cell r="M6309">
            <v>100</v>
          </cell>
          <cell r="N6309">
            <v>99.21</v>
          </cell>
          <cell r="O6309" t="str">
            <v>TERMINADO</v>
          </cell>
        </row>
        <row r="6310">
          <cell r="K6310">
            <v>2013477450003</v>
          </cell>
          <cell r="L6310" t="str">
            <v>CONSTRUCCIÓN DE 425 ML DE VIAS EN PAVIMENTO ARTICULADO EN LA CALLE 3 ENTRE CARRERAS 1A Y CARRERA 7 EN EL MUNICIPIO DE SITIONUEVO</v>
          </cell>
          <cell r="M6310">
            <v>100</v>
          </cell>
          <cell r="N6310">
            <v>85.61</v>
          </cell>
          <cell r="O6310" t="str">
            <v>TERMINADO</v>
          </cell>
        </row>
        <row r="6311">
          <cell r="K6311">
            <v>2015477450001</v>
          </cell>
          <cell r="L6311" t="str">
            <v>CONSTRUCCIÓN DE 500 METROS LINEALES DE PAVIMENTO ARTICULADO EN LA CALLE 5 ENTRE CARRERAS 14 Y 21 DEL MUNICIPIO DE SITIONUEVO MAGDALENA</v>
          </cell>
          <cell r="M6311">
            <v>100</v>
          </cell>
          <cell r="N6311">
            <v>97.6</v>
          </cell>
          <cell r="O6311" t="str">
            <v>TERMINADO</v>
          </cell>
        </row>
        <row r="6312">
          <cell r="K6312">
            <v>2013477980001</v>
          </cell>
          <cell r="L6312" t="str">
            <v>REMODELACIÓN Y ADECUACIÓN DE LA CANCHA MÚLTIPLE Y E ÁREA DE RECREACIÓN Y ESPARCIMIENTO EN EL PARQUE EL CARMEN EN LA ZONA URBANA DE TENERIFE, MAGDALENA, CARIBE</v>
          </cell>
          <cell r="M6312">
            <v>100</v>
          </cell>
          <cell r="N6312">
            <v>99.6</v>
          </cell>
          <cell r="O6312" t="str">
            <v>TERMINADO</v>
          </cell>
        </row>
        <row r="6313">
          <cell r="K6313">
            <v>2013477980002</v>
          </cell>
          <cell r="L6313" t="str">
            <v>REMODELACIÓN Y ADECUACIÓN DE LA CANCHA MÚLTIPLE Y PARQUE DE RECREACIÓN Y ESPARCIMIENTO DEL CORREGIMIENTO DE SAN LUÍS, MUNICIPIO DE TENERIFE, MAGDALENA, CARIBE</v>
          </cell>
          <cell r="M6313">
            <v>100</v>
          </cell>
          <cell r="N6313">
            <v>102.22</v>
          </cell>
          <cell r="O6313" t="str">
            <v>TERMINADO</v>
          </cell>
        </row>
        <row r="6314">
          <cell r="K6314">
            <v>2013477980003</v>
          </cell>
          <cell r="L6314" t="str">
            <v>CONSTRUCCIÓN DE PAVIMENTO RÍGIDO EN LA CALLE 6 ENTRE LAS CARRERAS 4 Y 8, ZONA URBANA DEL MUNICIPIO DE TENERIFE, DEPARTAMENTO DEL MAGDALENA</v>
          </cell>
          <cell r="M6314">
            <v>100</v>
          </cell>
          <cell r="N6314">
            <v>100</v>
          </cell>
          <cell r="O6314" t="str">
            <v>TERMINADO</v>
          </cell>
        </row>
        <row r="6315">
          <cell r="K6315">
            <v>2015477980002</v>
          </cell>
          <cell r="L6315" t="str">
            <v>REMODELACIÓN Y ADECUACIÓN DEL PARQUE CEMENTERIO DEL MUNICIPIO DE TENERIFE MAGDALENA.</v>
          </cell>
          <cell r="M6315">
            <v>100</v>
          </cell>
          <cell r="N6315">
            <v>93.68</v>
          </cell>
          <cell r="O6315" t="str">
            <v>TERMINADO</v>
          </cell>
        </row>
        <row r="6316">
          <cell r="K6316">
            <v>2016477980001</v>
          </cell>
          <cell r="L6316" t="str">
            <v>CONSTRUCCIÓN DE PAVIMENTO RÍGIDO EN LA CARRERA 7 ENTRE CALLES 9 Y 10, CALLE 10 ENTRE CARRERAS 3 Y 7 DE LA CABECERA MUNICIPAL DE TENERIFE, MAGDALENA, CARIBE</v>
          </cell>
          <cell r="M6316">
            <v>0</v>
          </cell>
          <cell r="N6316">
            <v>0</v>
          </cell>
          <cell r="O6316" t="str">
            <v>EN PROCESO DE CONTRATACIÓN</v>
          </cell>
        </row>
        <row r="6317">
          <cell r="K6317">
            <v>2012479600001</v>
          </cell>
          <cell r="L6317" t="str">
            <v>CONSTRUCCIÓN DE ANDENES, BORDILLOS, CUNETAS Y MEJORAMIENTO DE CALZADA EN LA CRA 9 ENTRE CLLS 10 Y 13 Y  CL 12 ENTRE CRAS 7 Y 9 DE PUNTAS DE PIEDRA, ZONA URBANA  DEL MUNICIPIO DE ZAPAYÁN, MAGDALENA.</v>
          </cell>
          <cell r="M6317">
            <v>100</v>
          </cell>
          <cell r="N6317">
            <v>100</v>
          </cell>
          <cell r="O6317" t="str">
            <v>TERMINADO</v>
          </cell>
        </row>
        <row r="6318">
          <cell r="K6318">
            <v>2013479600001</v>
          </cell>
          <cell r="L6318" t="str">
            <v>RECUPERACIÓN URBANÍSTICA DEL SECTOR EL BARRANCO, LA ADECUACIÓN Y AMPLIACIÓN DE LOS PARQUES SANTA MARÍA Y SAN LUIS BELTRAN EN ZAPAYÁN, MAGDALENA, CARIBE</v>
          </cell>
          <cell r="M6318">
            <v>100</v>
          </cell>
          <cell r="N6318">
            <v>96.3</v>
          </cell>
          <cell r="O6318" t="str">
            <v>TERMINADO</v>
          </cell>
        </row>
        <row r="6319">
          <cell r="K6319">
            <v>2014479600001</v>
          </cell>
          <cell r="L6319" t="str">
            <v>CONSTRUCCIÓN DE ANDENES, BORDILLOS, CUNETAS Y MEJORAMIENTO DE CALZADA EN LA CRA 8 ENTRE CALLES 10 Y 13 Y LA CALLE 11 ENTRE CARRERAS 7 Y 9 DE PUNTA DE PIEDRAS, ZONA URBANA DEL MUNICIPIO DE ZAPAYAN, DEPARTAMENTO DEL MAGDALENA.</v>
          </cell>
          <cell r="M6319">
            <v>100</v>
          </cell>
          <cell r="N6319">
            <v>99.94</v>
          </cell>
          <cell r="O6319" t="str">
            <v>TERMINADO</v>
          </cell>
        </row>
        <row r="6320">
          <cell r="K6320">
            <v>2015479600001</v>
          </cell>
          <cell r="L6320" t="str">
            <v>CONSTRUCCIÓN DE ANDENES, BORDILLOS Y CUNETAS EN LA CARRERA 5 ENTRE CALLES 10 Y 13 DE PUNTA DE PIEDRAS, ZONA URBANA DEL MUNICIPIO DE ZAPAYÁN, MAGDALENA, CARIBE</v>
          </cell>
          <cell r="M6320">
            <v>100</v>
          </cell>
          <cell r="N6320">
            <v>52.96</v>
          </cell>
          <cell r="O6320" t="str">
            <v>TERMINADO</v>
          </cell>
        </row>
        <row r="6321">
          <cell r="K6321">
            <v>2013479800001</v>
          </cell>
          <cell r="L6321" t="str">
            <v>REHABILITACIÓN DE LAS VIAS CERRO AZUL  SEVILLA  GUACAMAYAL PRIMERA FASE EN EL MUNICIPIO ZONA BANANERA , MAGDALENA, CARIBE</v>
          </cell>
          <cell r="M6321">
            <v>100</v>
          </cell>
          <cell r="N6321">
            <v>49.07</v>
          </cell>
          <cell r="O6321" t="str">
            <v>TERMINADO</v>
          </cell>
        </row>
        <row r="6322">
          <cell r="K6322">
            <v>2014479800002</v>
          </cell>
          <cell r="L6322" t="str">
            <v>REHABILITACIÓN DE LAS VÍAS CERRO AZUL – SEVILLA - GUACAMAYAL, SEGUNDA FASE EN EL MUNICIPIO DE ZONA BANANERA, MAGDALENA, CARIBE</v>
          </cell>
          <cell r="M6322">
            <v>99.05</v>
          </cell>
          <cell r="N6322">
            <v>0</v>
          </cell>
          <cell r="O6322" t="str">
            <v>CONTRATADO EN EJECUCIÓN</v>
          </cell>
        </row>
        <row r="6323">
          <cell r="K6323">
            <v>2016479800001</v>
          </cell>
          <cell r="L6323" t="str">
            <v>MEJORAMIENTO , MANTENIMIENTO Y CONSERVACIÓN DE LA VÍA ORIHUECA - GUACAMAYAL MUNICIPIO DE ZONA BANANERA, DEPARTAMENTO DEL MAGDALENA. ETAPA 1.</v>
          </cell>
          <cell r="M6323">
            <v>0</v>
          </cell>
          <cell r="N6323">
            <v>0</v>
          </cell>
          <cell r="O6323" t="str">
            <v>SIN CONTRATAR</v>
          </cell>
        </row>
        <row r="6324">
          <cell r="K6324">
            <v>2015005500039</v>
          </cell>
          <cell r="L6324" t="str">
            <v>CONSTRUCCIÓN DE VIVIENDA DE INTERÉS PRIORITARIO URBANIZACIÓN SIERRA NEVADA PARA POBLACIÓN VULNERABLE MUNICIPIO DE ACACÍAS, META, ORINOQUÍA</v>
          </cell>
          <cell r="M6324">
            <v>21.68</v>
          </cell>
          <cell r="N6324">
            <v>29.22</v>
          </cell>
          <cell r="O6324" t="str">
            <v>CONTRATADO EN EJECUCIÓN</v>
          </cell>
        </row>
        <row r="6325">
          <cell r="K6325">
            <v>2015005500040</v>
          </cell>
          <cell r="L6325" t="str">
            <v>CONSTRUCCIÓN DE VIVIENDA DE INTERÉS PRIORITARIO URBANIZACIÓN VILLA MARCELA PARA POBLACIÓN VULNERABLE MUNICIPIO DE ACACÍAS, META, ORINOQUÍA</v>
          </cell>
          <cell r="M6325">
            <v>5.08</v>
          </cell>
          <cell r="N6325">
            <v>30.28</v>
          </cell>
          <cell r="O6325" t="str">
            <v>CONTRATADO EN EJECUCIÓN</v>
          </cell>
        </row>
        <row r="6326">
          <cell r="K6326">
            <v>2015005500041</v>
          </cell>
          <cell r="L6326" t="str">
            <v>CONSTRUCCIÓN DE VIVIENDA DE INTERÉS PRIORITARIO URBANIZACIÓN NUEVA JERUSALEN PARA POBLACIÓN VULNERABLE MUNICIPIO DE ACACÍAS, META, ORINOQUÍA</v>
          </cell>
          <cell r="M6326">
            <v>0</v>
          </cell>
          <cell r="N6326">
            <v>0</v>
          </cell>
          <cell r="O6326" t="str">
            <v>SIN CONTRATAR</v>
          </cell>
        </row>
        <row r="6327">
          <cell r="K6327">
            <v>2015500060008</v>
          </cell>
          <cell r="L6327" t="str">
            <v>CONSTRUCCIÓN DE VÍAS EN CONCRETO RÍGIDO, REDES DE ALCANTARILLADO Y OBRAS COMPLEMENTARIAS EN DIFERENTES VÍAS URBANAS Y DEL CENTRO POBLADO DE DINAMARCA DEL MUNICIPIO DE ACACÍAS, META</v>
          </cell>
          <cell r="M6327">
            <v>0.75</v>
          </cell>
          <cell r="N6327">
            <v>2.38</v>
          </cell>
          <cell r="O6327" t="str">
            <v>CONTRATADO EN EJECUCIÓN</v>
          </cell>
        </row>
        <row r="6328">
          <cell r="K6328">
            <v>2012500060001</v>
          </cell>
          <cell r="L6328" t="str">
            <v>IMPLEMENTACIÓN DE LAS TIC COMO HERRAMIENTA EDUCATIVA EN EL MUNICIPIO DE ACACÍAS, META, ORINOQUÍA</v>
          </cell>
          <cell r="M6328">
            <v>80.23</v>
          </cell>
          <cell r="N6328">
            <v>44.61</v>
          </cell>
          <cell r="O6328" t="str">
            <v>CONTRATADO EN EJECUCIÓN</v>
          </cell>
        </row>
        <row r="6329">
          <cell r="K6329">
            <v>2012500060004</v>
          </cell>
          <cell r="L6329" t="str">
            <v>ESTUDIOS CATASTRO Y MODELACION DE LAS REDES DE ACUEDUCTO Y ALCANTARILLADO DE LA ZONA URBANA DEL MUNICIPIO DE ACACÍAS, META, ORINOQUÍA</v>
          </cell>
          <cell r="M6329">
            <v>100</v>
          </cell>
          <cell r="N6329">
            <v>99.97</v>
          </cell>
          <cell r="O6329" t="str">
            <v>CERRADO</v>
          </cell>
        </row>
        <row r="6330">
          <cell r="K6330">
            <v>2012500060005</v>
          </cell>
          <cell r="L6330" t="str">
            <v>ESTUDIOS Y DISEÑOS DE DETALLE PARA LA ACTUALIZACIÓN TECNOLÓGICA Y OPTIMIZACIÓN DE LA PLANTA DE TRATAMIENTO DE AGUAS RESIDUALES EN EL MUNICIPIO DE ACACIAS- META</v>
          </cell>
          <cell r="M6330">
            <v>100</v>
          </cell>
          <cell r="N6330">
            <v>96.25</v>
          </cell>
          <cell r="O6330" t="str">
            <v>CERRADO</v>
          </cell>
        </row>
        <row r="6331">
          <cell r="K6331">
            <v>2012500060008</v>
          </cell>
          <cell r="L6331" t="str">
            <v>REHABILITACIÓN DE VIAS URBANAS EN EL MUNICIPIO DE ACACÍAS, META, ORINOQUÍA</v>
          </cell>
          <cell r="M6331">
            <v>100</v>
          </cell>
          <cell r="N6331">
            <v>100</v>
          </cell>
          <cell r="O6331" t="str">
            <v>CERRADO</v>
          </cell>
        </row>
        <row r="6332">
          <cell r="K6332">
            <v>2012500060011</v>
          </cell>
          <cell r="L6332" t="str">
            <v>SUMINISTRO DE HERRAMIENTAS TECNOLOGICAS, LÚDICAS, DIDÁCTICAS Y DEPORTIVAS A LAS INSTITUCIONES EDUCATIVAS OFICIALES DEL MUNICIPIO DE ACACÍAS, META, ORINOQUÍA</v>
          </cell>
          <cell r="M6332">
            <v>100</v>
          </cell>
          <cell r="N6332">
            <v>95.79</v>
          </cell>
          <cell r="O6332" t="str">
            <v>CERRADO</v>
          </cell>
        </row>
        <row r="6333">
          <cell r="K6333">
            <v>2013500060001</v>
          </cell>
          <cell r="L6333" t="str">
            <v>CONSTRUCCIÓN CELDA DE DISPOSICIÓN FINAL DE RESIDUOS SÓLIDOS DE 60 X 40 ML EN LA VEREDA MONTELIBANO DEL MUNICIPIO DE ACACÍAS, META, ORINOQUÍA</v>
          </cell>
          <cell r="M6333">
            <v>100</v>
          </cell>
          <cell r="N6333">
            <v>99.99</v>
          </cell>
          <cell r="O6333" t="str">
            <v>CERRADO</v>
          </cell>
        </row>
        <row r="6334">
          <cell r="K6334">
            <v>2013500060002</v>
          </cell>
          <cell r="L6334" t="str">
            <v>REHABILITACIÓN DE REDES Y CONSTRUCCIÓN DE VÍAS EN CONCRETO ASFALTICO PARA LA CALLE 14 ENTRE CARRERAS 23 Y 42 DEL MUNICIPIO DE ACACÍAS, META, ORINOQUÍA</v>
          </cell>
          <cell r="M6334">
            <v>100</v>
          </cell>
          <cell r="N6334">
            <v>99.4</v>
          </cell>
          <cell r="O6334" t="str">
            <v>TERMINADO</v>
          </cell>
        </row>
        <row r="6335">
          <cell r="K6335">
            <v>2014500060003</v>
          </cell>
          <cell r="L6335" t="str">
            <v>CONSTRUCCIÓN DE REDES PARA ALCANTARILLADO SANITARIO Y PLUVIAL EN LA CALLE 25 ENTRE CARRERA 24 Y CARRERA 13B DEL MUNICIPIO DE ACACÍAS, META</v>
          </cell>
          <cell r="M6335">
            <v>100</v>
          </cell>
          <cell r="N6335">
            <v>99.66</v>
          </cell>
          <cell r="O6335" t="str">
            <v>TERMINADO</v>
          </cell>
        </row>
        <row r="6336">
          <cell r="K6336">
            <v>2014500060004</v>
          </cell>
          <cell r="L6336" t="str">
            <v>CONSTRUCCIÓN SEGUNDA FASE DEL ACUEDUCTO PARA LAS VEREDAS LOMA DEL PAÑUELO Y BRISAS DEL GUAYURIBA DEL MUNICIPIO ACACÍAS, META, ORINOQUÍA</v>
          </cell>
          <cell r="M6336">
            <v>100</v>
          </cell>
          <cell r="N6336">
            <v>50</v>
          </cell>
          <cell r="O6336" t="str">
            <v>TERMINADO</v>
          </cell>
        </row>
        <row r="6337">
          <cell r="K6337">
            <v>2015500060001</v>
          </cell>
          <cell r="L6337" t="str">
            <v>CONSTRUCCIÓN DE PUENTE VEHICULAR EN LA CARRERA 19 ENTRE CALLES 16 Y 17 SOBRE EL RIO ACACIITAS EN EL AREA URBANA DEL MUNICIPIO DE ACACÍAS, META, ORINOQUÍA</v>
          </cell>
          <cell r="M6337">
            <v>13.05</v>
          </cell>
          <cell r="N6337">
            <v>11.78</v>
          </cell>
          <cell r="O6337" t="str">
            <v>CONTRATADO EN EJECUCIÓN</v>
          </cell>
        </row>
        <row r="6338">
          <cell r="K6338">
            <v>2015500060002</v>
          </cell>
          <cell r="L6338" t="str">
            <v>CONSTRUCCIÓN DE PUENTE VEHICULAR EN LA CARRERA 47 SOBRE EL RIO ACACIITAS, EN EL AREA URBANA DEL MUNICIPIO DE ACACÍAS, META, ORINOQUÍA</v>
          </cell>
          <cell r="M6338">
            <v>17.88</v>
          </cell>
          <cell r="N6338">
            <v>0.46</v>
          </cell>
          <cell r="O6338" t="str">
            <v>CONTRATADO EN EJECUCIÓN</v>
          </cell>
        </row>
        <row r="6339">
          <cell r="K6339">
            <v>2015500060003</v>
          </cell>
          <cell r="L6339" t="str">
            <v>MEJORAMIENTO Y ADECUACIÓN DE DEL ESPACIO PÚBLICO EN ANDENES, ZONAS VERDES Y CICLORUTA EN LA CALLE 14 ENTRE CARRERAS 23 Y 42 DEL MUNICIPIO DE ACACÍAS, META, ORINOQUÍA</v>
          </cell>
          <cell r="M6339">
            <v>99.99</v>
          </cell>
          <cell r="N6339">
            <v>99.97</v>
          </cell>
          <cell r="O6339" t="str">
            <v>TERMINADO</v>
          </cell>
        </row>
        <row r="6340">
          <cell r="K6340">
            <v>2015500060004</v>
          </cell>
          <cell r="L6340" t="str">
            <v>CONSTRUCCIÓN DE PUENTE VEHICULAR EN LA CARRERA 17 ENTRE CALLES 16 Y 17 SOBRE EL RIO ACACIITAS, EN EL AREA URBANA DEL MUNICIPIO DE ACACÍAS, META, ORINOQUÍA</v>
          </cell>
          <cell r="M6340">
            <v>0</v>
          </cell>
          <cell r="N6340">
            <v>45.96</v>
          </cell>
          <cell r="O6340" t="str">
            <v>CONTRATADO EN EJECUCIÓN</v>
          </cell>
        </row>
        <row r="6341">
          <cell r="K6341">
            <v>2015500060005</v>
          </cell>
          <cell r="L6341" t="str">
            <v>CONSTRUCCIÓN DE PUENTE VEHICULAR EN EL BARRIO PALERMO SOBRE EL RIO ACACIITAS EN EL AREA URBANA DEL MUNICIPIO DE ACACÍAS, META, ORINOQUÍA</v>
          </cell>
          <cell r="M6341">
            <v>76.7</v>
          </cell>
          <cell r="N6341">
            <v>82.68</v>
          </cell>
          <cell r="O6341" t="str">
            <v>CONTRATADO EN EJECUCIÓN</v>
          </cell>
        </row>
        <row r="6342">
          <cell r="K6342">
            <v>2015500060006</v>
          </cell>
          <cell r="L6342" t="str">
            <v>CONSTRUCCIÓN PATINODROMO CANCHAS SINTÉTICAS FUTBOL Y TENIS Y OBRAS MEJORAMIENTO EN EL COLISEO OMAR ARMANDO BAQUERO SOLER DEL MUNICIPIO DE ACACÍAS, META, ORINOQUÍA</v>
          </cell>
          <cell r="M6342">
            <v>25.53</v>
          </cell>
          <cell r="N6342">
            <v>63.91</v>
          </cell>
          <cell r="O6342" t="str">
            <v>CONTRATADO EN EJECUCIÓN</v>
          </cell>
        </row>
        <row r="6343">
          <cell r="K6343">
            <v>2015500060007</v>
          </cell>
          <cell r="L6343" t="str">
            <v>CONSTRUCCIÓN DE VIAS EN CONCRETO RIGIDO Y OBRAS COMPLEMENTARIAS EN LOS BARRIOS VILLA LUCIA,LA TIZA,MANCERA Y SAN CRISTOBAL DEL MUNICIPIO DE ACACÍAS, META, ORINOQUÍA</v>
          </cell>
          <cell r="M6343">
            <v>0</v>
          </cell>
          <cell r="N6343">
            <v>84.12</v>
          </cell>
          <cell r="O6343" t="str">
            <v>CONTRATADO EN EJECUCIÓN</v>
          </cell>
        </row>
        <row r="6344">
          <cell r="K6344">
            <v>2013501100001</v>
          </cell>
          <cell r="L6344" t="str">
            <v>CONSTRUCCIÓN RED DE BAJA TENSION PARA LA URBANIZACION VILLA SANTIAGO, BARRANCA DE UPÍA, META, ORINOQUÍA</v>
          </cell>
          <cell r="M6344">
            <v>100</v>
          </cell>
          <cell r="N6344">
            <v>91.66</v>
          </cell>
          <cell r="O6344" t="str">
            <v>TERMINADO</v>
          </cell>
        </row>
        <row r="6345">
          <cell r="K6345">
            <v>2014501100001</v>
          </cell>
          <cell r="L6345" t="str">
            <v>CONSTRUCCIÓN ALCANTARILLADO SANITARIO EN EL SECTOR DE BRISAS DEL UPIA, BARRANCA DE UPÍA, META, ORINOQUÍA</v>
          </cell>
          <cell r="M6345">
            <v>52.46</v>
          </cell>
          <cell r="N6345">
            <v>99.99</v>
          </cell>
          <cell r="O6345" t="str">
            <v>CONTRATADO EN EJECUCIÓN</v>
          </cell>
        </row>
        <row r="6346">
          <cell r="K6346">
            <v>2014501100002</v>
          </cell>
          <cell r="L6346" t="str">
            <v>CONSTRUCCIÓN BLOQUE DE AULAS INSTITUCIÓN EDUCATIVA FRANCISCO WALTER BARRANCA DE UPÍA, META, ORINOQUÍA</v>
          </cell>
          <cell r="M6346">
            <v>99.17</v>
          </cell>
          <cell r="N6346">
            <v>93.85</v>
          </cell>
          <cell r="O6346" t="str">
            <v>CONTRATADO EN EJECUCIÓN</v>
          </cell>
        </row>
        <row r="6347">
          <cell r="K6347">
            <v>2014501100003</v>
          </cell>
          <cell r="L6347" t="str">
            <v>CONSTRUCCIÓN DE REDES ELECTRICAS Y ALUMBRADO PUBLICO EN LAS VEREDAS LAS MORAS, GUAICARAMO Y PAVITOS MUNICIPIO DE BARRANCA DE UPIA META</v>
          </cell>
          <cell r="M6347">
            <v>28.96</v>
          </cell>
          <cell r="N6347">
            <v>48.35</v>
          </cell>
          <cell r="O6347" t="str">
            <v>CONTRATADO EN EJECUCIÓN</v>
          </cell>
        </row>
        <row r="6348">
          <cell r="K6348">
            <v>2014501100004</v>
          </cell>
          <cell r="L6348" t="str">
            <v>AMPLIACIÓN Y OPTIMIZACIÓN DEL SISTEMA DE ACUEDUCTO DEL MUNICIPIO BARRANCA DE UPÍA, META, ORINOQUÍA</v>
          </cell>
          <cell r="M6348">
            <v>0</v>
          </cell>
          <cell r="N6348">
            <v>94.53</v>
          </cell>
          <cell r="O6348" t="str">
            <v>CONTRATADO EN EJECUCIÓN</v>
          </cell>
        </row>
        <row r="6349">
          <cell r="K6349">
            <v>2015501100001</v>
          </cell>
          <cell r="L6349" t="str">
            <v>INSTALACIÓN ALUMBRADO PUBLICO, DESDE CRA 4-CLL 12 HASTA COL. JORGE ELIECER GAITAN VEREDA PAVITOS; Y TRV 4-CLL 10 HASTA LA CALLEJUELA BARRANCA DE UPÍA, META, ORINOQUÍA</v>
          </cell>
          <cell r="M6349">
            <v>0</v>
          </cell>
          <cell r="N6349">
            <v>84.12</v>
          </cell>
          <cell r="O6349" t="str">
            <v>CONTRATADO EN EJECUCIÓN</v>
          </cell>
        </row>
        <row r="6350">
          <cell r="K6350">
            <v>2015501100002</v>
          </cell>
          <cell r="L6350" t="str">
            <v>CONSTRUCCIÓN DE BATERÍAS SANITARIAS COLEGIO FRANCISCO WALTER SEDE JORGE ELIECER GAITÁN DE BARRANCA DE UPÍA, META, ORINOQUÍA</v>
          </cell>
          <cell r="M6350">
            <v>0</v>
          </cell>
          <cell r="N6350">
            <v>0</v>
          </cell>
          <cell r="O6350" t="str">
            <v>CONTRATADO EN EJECUCIÓN</v>
          </cell>
        </row>
        <row r="6351">
          <cell r="K6351">
            <v>2015501100003</v>
          </cell>
          <cell r="L6351" t="str">
            <v>CONSTRUCCIÓN DE PAVIMENTO EN CONCRETO RIGIDO Y CICLO RUTA DE LA VIA QUE VA DESDE LA YEE RUTA VEREDA PAVITOS A I.E. FRANCISCO WALTER DE BARRANCA DE UPÍA, META</v>
          </cell>
          <cell r="M6351">
            <v>1.1399999999999999</v>
          </cell>
          <cell r="N6351">
            <v>49.99</v>
          </cell>
          <cell r="O6351" t="str">
            <v>CONTRATADO EN EJECUCIÓN</v>
          </cell>
        </row>
        <row r="6352">
          <cell r="K6352">
            <v>2015501100004</v>
          </cell>
          <cell r="L6352" t="str">
            <v>AMPLIACIÓN Y OPTIMIZACIÓN DE REDES DE DISTRIBUCIÓN Y DEL SISTEMA DE ALMACENAMIENTO DE LA PTAP ETAPA 2; EN EL MUNICIPIO BARRANCA DE UPÍA, META, ORINOQUÍA</v>
          </cell>
          <cell r="M6352">
            <v>0</v>
          </cell>
          <cell r="N6352">
            <v>93.47</v>
          </cell>
          <cell r="O6352" t="str">
            <v>CONTRATADO EN EJECUCIÓN</v>
          </cell>
        </row>
        <row r="6353">
          <cell r="K6353">
            <v>2012501240001</v>
          </cell>
          <cell r="L6353" t="str">
            <v>AMPLIACIÓN DE CALZADA MEDIANTE CONCRETO RÍGIDO EN LA CLL 15 ENTRE CRA 5A Y 6A Y CRA 7 ENTRE CLL 16 Y CLL 17 SECTOR SAN NICOLAS, CABUYARO, META, ORINOQUÍA</v>
          </cell>
          <cell r="M6353">
            <v>100</v>
          </cell>
          <cell r="N6353">
            <v>59.11</v>
          </cell>
          <cell r="O6353" t="str">
            <v>TERMINADO</v>
          </cell>
        </row>
        <row r="6354">
          <cell r="K6354">
            <v>2012501240002</v>
          </cell>
          <cell r="L6354" t="str">
            <v>CONSTRUCCIÓN DE VÍA EN CONCRETO RÍGIDO DE LA CARRERA 8 ENTRE CALLE 7 Y CALLE13 Y CALLE 13 ENTRE CARRERA 5 Y CARRERA 8  DEL MUNICIPIO CABUYARO, META, ORINOQUÍA</v>
          </cell>
          <cell r="M6354">
            <v>100</v>
          </cell>
          <cell r="N6354">
            <v>99.87</v>
          </cell>
          <cell r="O6354" t="str">
            <v>TERMINADO</v>
          </cell>
        </row>
        <row r="6355">
          <cell r="K6355">
            <v>2012501240003</v>
          </cell>
          <cell r="L6355" t="str">
            <v>CONSTRUCCIÓN DE VÍA EN CONCRETO RÍGIDO SOBRE LA CARRERA 5 ENTRE CALLES 4 Y 12 EN EL MUNICIPIO DE CABUYARO, META, ORINOQUÍA</v>
          </cell>
          <cell r="M6355">
            <v>99.99</v>
          </cell>
          <cell r="N6355">
            <v>99.63</v>
          </cell>
          <cell r="O6355" t="str">
            <v>TERMINADO</v>
          </cell>
        </row>
        <row r="6356">
          <cell r="K6356">
            <v>2012501240005</v>
          </cell>
          <cell r="L6356" t="str">
            <v>CONSTRUCCIÓN DE VÍA EN CONCRETO RÍGIDO UBICADA EN LA INSPECCIÓN EL VISO DE UPIA MUNICIPIO DE CABUYARO, META, ORINOQUÍA</v>
          </cell>
          <cell r="M6356">
            <v>100</v>
          </cell>
          <cell r="N6356">
            <v>99.06</v>
          </cell>
          <cell r="O6356" t="str">
            <v>TERMINADO</v>
          </cell>
        </row>
        <row r="6357">
          <cell r="K6357">
            <v>2013501240002</v>
          </cell>
          <cell r="L6357" t="str">
            <v>MEJORAMIENTO DE LA VÍA CARPINTERO CHIRIGUARE- GUARUPAY EN EL  MUNICIPIO DE CABUYARO, META, ORINOQUIA</v>
          </cell>
          <cell r="M6357">
            <v>100</v>
          </cell>
          <cell r="N6357">
            <v>99.66</v>
          </cell>
          <cell r="O6357" t="str">
            <v>PARA CIERRE</v>
          </cell>
        </row>
        <row r="6358">
          <cell r="K6358">
            <v>2013501240003</v>
          </cell>
          <cell r="L6358" t="str">
            <v>CONSTRUCCIÓN ELECTRIFICACIÓN RURAL VEREDA SAN MIGUEL SECTOR CARPINTERO-CHIRIGUARE MUNICIPIO DE CABUYARO, META, ORINOQUÍA</v>
          </cell>
          <cell r="M6358">
            <v>100</v>
          </cell>
          <cell r="N6358">
            <v>100</v>
          </cell>
          <cell r="O6358" t="str">
            <v>TERMINADO</v>
          </cell>
        </row>
        <row r="6359">
          <cell r="K6359">
            <v>2013501240004</v>
          </cell>
          <cell r="L6359" t="str">
            <v>MEJORAMIENTO Y ADECUACIÓN DEL CEMENTERIO MUNICIPAL DE CABUYARO, META, ORINOQUÍA</v>
          </cell>
          <cell r="M6359">
            <v>100</v>
          </cell>
          <cell r="N6359">
            <v>73.7</v>
          </cell>
          <cell r="O6359" t="str">
            <v>TERMINADO</v>
          </cell>
        </row>
        <row r="6360">
          <cell r="K6360">
            <v>2013501240005</v>
          </cell>
          <cell r="L6360" t="str">
            <v>REMODELACIÓN DEL PARQUE JUAN PABLO II EN EL MUNICIPIO DE CABUYARO, META, ORINOQUÍA</v>
          </cell>
          <cell r="M6360">
            <v>100</v>
          </cell>
          <cell r="N6360">
            <v>86.32</v>
          </cell>
          <cell r="O6360" t="str">
            <v>TERMINADO</v>
          </cell>
        </row>
        <row r="6361">
          <cell r="K6361">
            <v>2013501240006</v>
          </cell>
          <cell r="L6361" t="str">
            <v>REMODELACIÓN Y COMPLEMENTACIÓN REDES ELÉCTRICAS INSPECCIÓN EL VISO DE UPIA CABUYARO, META, ORINOQUÍA</v>
          </cell>
          <cell r="M6361">
            <v>100</v>
          </cell>
          <cell r="N6361">
            <v>99.99</v>
          </cell>
          <cell r="O6361" t="str">
            <v>TERMINADO</v>
          </cell>
        </row>
        <row r="6362">
          <cell r="K6362">
            <v>2013501240007</v>
          </cell>
          <cell r="L6362" t="str">
            <v>CONSTRUCCIÓN DEL PARQUE DE LA LLANERIDAD EN EL MUNICIPIO DE CABUYARO, META, ORINOQUÍA</v>
          </cell>
          <cell r="M6362">
            <v>100</v>
          </cell>
          <cell r="N6362">
            <v>91.14</v>
          </cell>
          <cell r="O6362" t="str">
            <v>TERMINADO</v>
          </cell>
        </row>
        <row r="6363">
          <cell r="K6363">
            <v>2013501240009</v>
          </cell>
          <cell r="L6363" t="str">
            <v>CONSTRUCCIÓN EN CONCRETO RÍGIDO DE LA VÍA PRINCIPAL DEL SECTOR GUARUPAY, VEREDA SAN MIGUEL EN EL MUNICIPIO DE CABUYARO, META, ORINOQUÍA</v>
          </cell>
          <cell r="M6363">
            <v>100</v>
          </cell>
          <cell r="N6363">
            <v>100</v>
          </cell>
          <cell r="O6363" t="str">
            <v>TERMINADO</v>
          </cell>
        </row>
        <row r="6364">
          <cell r="K6364">
            <v>2015501240001</v>
          </cell>
          <cell r="L6364" t="str">
            <v>CONSTRUCCIÓN DE VIVIENDAS DE INTERES SOCIAL EN SITIO PROPIO EN EL MUNICIPIO DE CABUYARO, META, ORINOQUÍA</v>
          </cell>
          <cell r="M6364">
            <v>100</v>
          </cell>
          <cell r="N6364">
            <v>42.34</v>
          </cell>
          <cell r="O6364" t="str">
            <v>TERMINADO</v>
          </cell>
        </row>
        <row r="6365">
          <cell r="K6365">
            <v>2015501240002</v>
          </cell>
          <cell r="L6365" t="str">
            <v>CONSTRUCCIÓN DE VIVIENDA PARA AHORRADORES VIPA EN EL CASCO URBANO DEL MUNICIPIO DE CABUYARO, META, ORINOQUÍA</v>
          </cell>
          <cell r="M6365">
            <v>100</v>
          </cell>
          <cell r="N6365">
            <v>52.37</v>
          </cell>
          <cell r="O6365" t="str">
            <v>TERMINADO</v>
          </cell>
        </row>
        <row r="6366">
          <cell r="K6366">
            <v>2015501240003</v>
          </cell>
          <cell r="L6366" t="str">
            <v>CONSTRUCCIÓN EN PAVIMENTO RIGIDO DE LA CALLE 4 ENTRE CARRERA 5 Y 9 MUNICIPIO DE CABUYARO, META, ORINOQUÍA</v>
          </cell>
          <cell r="M6366">
            <v>100</v>
          </cell>
          <cell r="N6366">
            <v>70.09</v>
          </cell>
          <cell r="O6366" t="str">
            <v>TERMINADO</v>
          </cell>
        </row>
        <row r="6367">
          <cell r="K6367">
            <v>2015501240004</v>
          </cell>
          <cell r="L6367" t="str">
            <v>CONSTRUCCIÓN DE VIA EN PAVIMENTO RÍGIDO DE LA CARRERA 5TA ENTRE CALLE 3 Y 4 MUNICIPIO DE CABUYARO, META, ORINOQUÍA</v>
          </cell>
          <cell r="M6367">
            <v>100</v>
          </cell>
          <cell r="N6367">
            <v>0</v>
          </cell>
          <cell r="O6367" t="str">
            <v>TERMINADO</v>
          </cell>
        </row>
        <row r="6368">
          <cell r="K6368">
            <v>2012501500001</v>
          </cell>
          <cell r="L6368" t="str">
            <v>IMPLEMENTACIÓN DEL SERVICIO DE TRANSPORTE ESCOLAR EN EL MUNICIPIO DE CASTILLA LA NUEVA, META, ORINOQUÍA</v>
          </cell>
          <cell r="M6368">
            <v>100</v>
          </cell>
          <cell r="N6368">
            <v>61.72</v>
          </cell>
          <cell r="O6368" t="str">
            <v>CERRADO</v>
          </cell>
        </row>
        <row r="6369">
          <cell r="K6369">
            <v>2012501500002</v>
          </cell>
          <cell r="L6369" t="str">
            <v>IMPLEMENTACIÓN COMPLEMENTO NUTRICIONAL ESCOLAR CON UN APORTE CALORICO NUTRICIONAL ENTRE EL 20% Y EL 25% EN EL MUNICIPIO DE CASTILLA LA NUEVA, META, ORINOQUÍA</v>
          </cell>
          <cell r="M6369">
            <v>99.49</v>
          </cell>
          <cell r="N6369">
            <v>74.47</v>
          </cell>
          <cell r="O6369" t="str">
            <v>CONTRATADO EN EJECUCIÓN</v>
          </cell>
        </row>
        <row r="6370">
          <cell r="K6370">
            <v>2012501500003</v>
          </cell>
          <cell r="L6370" t="str">
            <v>IMPLEMENTACIÓN DE LA ESTRATEGIA DE ATENCIÓN INTEGRAL DE LAS ENFERMEDADES PREVALENTES DE LA PRIMERA INFANCIA EN EL MUNCIPIO DE CASTILLA LA NUEVA, META, ORINOQUÍA</v>
          </cell>
          <cell r="M6370">
            <v>100</v>
          </cell>
          <cell r="N6370">
            <v>53.15</v>
          </cell>
          <cell r="O6370" t="str">
            <v>CERRADO</v>
          </cell>
        </row>
        <row r="6371">
          <cell r="K6371">
            <v>2012501500004</v>
          </cell>
          <cell r="L6371" t="str">
            <v>IMPLEMENTACIÓN DEL SERVICIO DE ATENCION A LA PRIMERA INFANCIA EN EL MARCO DE LA ESTRATEGIA NACIONAL DE CERO A SIEMPRE CASTILLA LA NUEVA, META, ORINOQUÍA</v>
          </cell>
          <cell r="M6371">
            <v>100</v>
          </cell>
          <cell r="N6371">
            <v>80.209999999999994</v>
          </cell>
          <cell r="O6371" t="str">
            <v>CERRADO</v>
          </cell>
        </row>
        <row r="6372">
          <cell r="K6372">
            <v>2012501500005</v>
          </cell>
          <cell r="L6372" t="str">
            <v>CONSTRUCCIÓN ETAPA 2 PTAR CASCO URBANO CASTILLA LA NUEVA, META, ORINOQUÍA</v>
          </cell>
          <cell r="M6372">
            <v>100</v>
          </cell>
          <cell r="N6372">
            <v>99.99</v>
          </cell>
          <cell r="O6372" t="str">
            <v>CERRADO</v>
          </cell>
        </row>
        <row r="6373">
          <cell r="K6373">
            <v>2012501500006</v>
          </cell>
          <cell r="L6373" t="str">
            <v>APOYO TÉCNICO A ALIANZAS ESTRATEGICAS EN EL CULTIVO DE PALMA AFRICANA CON PEQUEÑOS PRODUCTORES DEL MUNICIPIO CASTILLA LA NUEVA, META, ORINOQUÍA</v>
          </cell>
          <cell r="M6373">
            <v>16.309999999999999</v>
          </cell>
          <cell r="N6373">
            <v>4.95</v>
          </cell>
          <cell r="O6373" t="str">
            <v>CONTRATADO EN EJECUCIÓN</v>
          </cell>
        </row>
        <row r="6374">
          <cell r="K6374">
            <v>2012501500007</v>
          </cell>
          <cell r="L6374" t="str">
            <v>IMPLEMENTACIÓN DE SISTEMAS SILVOPASTORILES PARA PEQUEÑOS Y MEDIANOS GANADEROS DEL MUNICIPIO CASTILLA LA NUEVA, META, ORINOQUÍA</v>
          </cell>
          <cell r="M6374">
            <v>100</v>
          </cell>
          <cell r="N6374">
            <v>100</v>
          </cell>
          <cell r="O6374" t="str">
            <v>CERRADO</v>
          </cell>
        </row>
        <row r="6375">
          <cell r="K6375">
            <v>2012501500008</v>
          </cell>
          <cell r="L6375" t="str">
            <v>MANTENIMIENTO DE LA VIA DESDE LA ABSCISA K3+440 HASTA LA ABSCISA K10+000  HACIA EL MUNICIPIO DE GUAMAL CASTILLA LA NUEVA, META, ORINOQUÍA</v>
          </cell>
          <cell r="M6375">
            <v>100</v>
          </cell>
          <cell r="N6375">
            <v>100</v>
          </cell>
          <cell r="O6375" t="str">
            <v>CERRADO</v>
          </cell>
        </row>
        <row r="6376">
          <cell r="K6376">
            <v>2012501500011</v>
          </cell>
          <cell r="L6376" t="str">
            <v>DISEÑO SISTEMA DE INFORMACION GEOGRAFICO Y ESTADISTICO DE CASTILLA LA NUEVA ORINOQUÍA, META, CASTILLA LA NUEVA</v>
          </cell>
          <cell r="M6376">
            <v>100</v>
          </cell>
          <cell r="N6376">
            <v>99.8</v>
          </cell>
          <cell r="O6376" t="str">
            <v>CERRADO</v>
          </cell>
        </row>
        <row r="6377">
          <cell r="K6377">
            <v>2013501500001</v>
          </cell>
          <cell r="L6377" t="str">
            <v>CAPACITACIÓN Y ASISTENCIA TECNICA A SISTEMAS AGROFORESTALES CON CACAO MUNICIPIO DE CASTILLA LA NUEVA, META, ORINOQUÍA</v>
          </cell>
          <cell r="M6377">
            <v>9.57</v>
          </cell>
          <cell r="N6377">
            <v>22.38</v>
          </cell>
          <cell r="O6377" t="str">
            <v>CONTRATADO EN EJECUCIÓN</v>
          </cell>
        </row>
        <row r="6378">
          <cell r="K6378">
            <v>2013501500002</v>
          </cell>
          <cell r="L6378" t="str">
            <v>CONSTRUCCIÓN MURO PANTALLA Y DRAGADO EN EL CAÑO PALOMARCADO EN EL SECTOR CASCO URBANO SEGUNDA ETAPA CASTILLA LA NUEVA, META, ORINOQUÍA</v>
          </cell>
          <cell r="M6378">
            <v>100</v>
          </cell>
          <cell r="N6378">
            <v>100</v>
          </cell>
          <cell r="O6378" t="str">
            <v>CERRADO</v>
          </cell>
        </row>
        <row r="6379">
          <cell r="K6379">
            <v>2013501500003</v>
          </cell>
          <cell r="L6379" t="str">
            <v>CONSTRUCCIÓN ALCANTARILLADO PLUVIAL DEL CENTRO POBLADO LAS VIOLETAS EN EL MUNICIPIO DE CASTILLA LA NUEVA CASTILLA LA NUEVA, META, ORINOQUÍA</v>
          </cell>
          <cell r="M6379">
            <v>100</v>
          </cell>
          <cell r="N6379">
            <v>99.98</v>
          </cell>
          <cell r="O6379" t="str">
            <v>CERRADO</v>
          </cell>
        </row>
        <row r="6380">
          <cell r="K6380">
            <v>2013501500004</v>
          </cell>
          <cell r="L6380" t="str">
            <v>ADECUACIÓN DEL CENTRO DE EVENTOS Y POLIDEPORTIVO DEL CASCO URBANO DEL MUNICIPIO DE CASTILLA LA NUEVA, META, ORINOQUÍA</v>
          </cell>
          <cell r="M6380">
            <v>100</v>
          </cell>
          <cell r="N6380">
            <v>100</v>
          </cell>
          <cell r="O6380" t="str">
            <v>CERRADO</v>
          </cell>
        </row>
        <row r="6381">
          <cell r="K6381">
            <v>2013501500005</v>
          </cell>
          <cell r="L6381" t="str">
            <v>AMPLIACIÓN DE LAS REDES ELECTRICAS Y ALUMBRADO PÚBLICO EN EL MUNICIPIO DE CASTILLA LA NUEVA, META, ORINOQUÍA</v>
          </cell>
          <cell r="M6381">
            <v>100</v>
          </cell>
          <cell r="N6381">
            <v>99.98</v>
          </cell>
          <cell r="O6381" t="str">
            <v>CERRADO</v>
          </cell>
        </row>
        <row r="6382">
          <cell r="K6382">
            <v>2013501500006</v>
          </cell>
          <cell r="L6382" t="str">
            <v>CONSTRUCCIÓN PRIMERA FASE ALAMEDA PEATONAL CAÑO HONDO EN CASTILLA LA NUEVA, META, ORINOQUÍA</v>
          </cell>
          <cell r="M6382">
            <v>100</v>
          </cell>
          <cell r="N6382">
            <v>99.99</v>
          </cell>
          <cell r="O6382" t="str">
            <v>CERRADO</v>
          </cell>
        </row>
        <row r="6383">
          <cell r="K6383">
            <v>2013501500007</v>
          </cell>
          <cell r="L6383" t="str">
            <v>ESTUDIOS CONSULTORIA DE LOS ESTUDIOS Y DISEÑOS ALCANTARILLADO PLUVIAL Y SANITARIO DEL BARRIO LA SHELL, MUNICIPIO DE CASTILLA LA NUEVA, META, ORINOQUÍA</v>
          </cell>
          <cell r="M6383">
            <v>100</v>
          </cell>
          <cell r="N6383">
            <v>100</v>
          </cell>
          <cell r="O6383" t="str">
            <v>CERRADO</v>
          </cell>
        </row>
        <row r="6384">
          <cell r="K6384">
            <v>2013501500008</v>
          </cell>
          <cell r="L6384" t="str">
            <v>ESTUDIOS CONSULTORIA PARA LOS ESTUDIOS Y DISEÑOS CENTRO CULTURAL, DEPORTIVO Y RECREATIVO BARRIOS EL PROGRESO Y ALTOS DE SAN JOSE, CASTILLA LA NUEVA, META, ORINOQUÍA</v>
          </cell>
          <cell r="M6384">
            <v>100</v>
          </cell>
          <cell r="N6384">
            <v>100</v>
          </cell>
          <cell r="O6384" t="str">
            <v>CERRADO</v>
          </cell>
        </row>
        <row r="6385">
          <cell r="K6385">
            <v>2013501500009</v>
          </cell>
          <cell r="L6385" t="str">
            <v>CONSTRUCCIÓN OBRAS DE PROTECCIÓN EN EL SECTOR COROCITOS DEL MUNICIPIO DE CASTILLA LA NUEVA, META, ORINOQUÍA</v>
          </cell>
          <cell r="M6385">
            <v>100</v>
          </cell>
          <cell r="N6385">
            <v>99.55</v>
          </cell>
          <cell r="O6385" t="str">
            <v>CERRADO</v>
          </cell>
        </row>
        <row r="6386">
          <cell r="K6386">
            <v>2013501500011</v>
          </cell>
          <cell r="L6386" t="str">
            <v>IMPLEMENTACIÓN DE LA ESTRATEGIA DE ATENCION INTEGRAL EN SALUD COMUNITARIA EN EL MUNICIPIO DE CASTILLA LA NUEVA, META, ORINOQUÍA</v>
          </cell>
          <cell r="M6386">
            <v>100</v>
          </cell>
          <cell r="N6386">
            <v>94.5</v>
          </cell>
          <cell r="O6386" t="str">
            <v>CERRADO</v>
          </cell>
        </row>
        <row r="6387">
          <cell r="K6387">
            <v>2014501500004</v>
          </cell>
          <cell r="L6387" t="str">
            <v>IMPLEMENTACIÓN DEL SERVICIO DE TRANSPORTE ESCOLAR 2015 EN EL MUNICIPIO DE CASTILLA LA NUEVA, META, ORINOQUÍA</v>
          </cell>
          <cell r="M6387">
            <v>100</v>
          </cell>
          <cell r="N6387">
            <v>98.16</v>
          </cell>
          <cell r="O6387" t="str">
            <v>TERMINADO</v>
          </cell>
        </row>
        <row r="6388">
          <cell r="K6388">
            <v>2014501500006</v>
          </cell>
          <cell r="L6388" t="str">
            <v>IMPLEMENTACIÓN DE UNA ESTRATEGIA DE ALIMENTACIÓN EN EL MUNICIPIO DE CASTILLA LA NUEVA, META.</v>
          </cell>
          <cell r="M6388">
            <v>100</v>
          </cell>
          <cell r="N6388">
            <v>86.03</v>
          </cell>
          <cell r="O6388" t="str">
            <v>TERMINADO</v>
          </cell>
        </row>
        <row r="6389">
          <cell r="K6389">
            <v>2015501500001</v>
          </cell>
          <cell r="L6389" t="str">
            <v>CONSTRUCCIÓN SEGUNDA FASE ALAMEDA PEATONAL CAÑO HONDO EN CASTILLA LA NUEVA CASTILLA LA NUEVA, META, ORINOQUÍA</v>
          </cell>
          <cell r="M6389">
            <v>100</v>
          </cell>
          <cell r="N6389">
            <v>64.819999999999993</v>
          </cell>
          <cell r="O6389" t="str">
            <v>TERMINADO</v>
          </cell>
        </row>
        <row r="6390">
          <cell r="K6390">
            <v>2015501500002</v>
          </cell>
          <cell r="L6390" t="str">
            <v>AMPLIACIÓN SISTEMA VIAL DEL ÁREA CONFORMADA POR EL PLAN PARCIAL 237 ZONA DE EXPANSIÓN NORTE CASTILLA LA NUEVA, META</v>
          </cell>
          <cell r="M6390">
            <v>13.56</v>
          </cell>
          <cell r="N6390">
            <v>20</v>
          </cell>
          <cell r="O6390" t="str">
            <v>CONTRATADO EN EJECUCIÓN</v>
          </cell>
        </row>
        <row r="6391">
          <cell r="K6391">
            <v>2015501500003</v>
          </cell>
          <cell r="L6391" t="str">
            <v>REHABILITACIÓN DE CAMELLONES Y VÍAS TERCIARIAS DEL MUNICIPIO CASTILLA LA NUEVA, META, ORINOQUÍA</v>
          </cell>
          <cell r="M6391">
            <v>100</v>
          </cell>
          <cell r="N6391">
            <v>83.2</v>
          </cell>
          <cell r="O6391" t="str">
            <v>TERMINADO</v>
          </cell>
        </row>
        <row r="6392">
          <cell r="K6392">
            <v>2015501500004</v>
          </cell>
          <cell r="L6392" t="str">
            <v>CONSTRUCCIÓN DE OBRAS DE PROTECCIÓN SOBRE LA MARGEN DERECHA DEL RÍO GUAMAL, SECTOR PUENTE HORMIGA EN EL MUNICIPIO DE CASTILLA LA NUEVA - META</v>
          </cell>
          <cell r="M6392">
            <v>100</v>
          </cell>
          <cell r="N6392">
            <v>83.91</v>
          </cell>
          <cell r="O6392" t="str">
            <v>TERMINADO</v>
          </cell>
        </row>
        <row r="6393">
          <cell r="K6393">
            <v>2015501500005</v>
          </cell>
          <cell r="L6393" t="str">
            <v>CONSTRUCCIÓN DE OBRAS DE PROTECCIÓN SOBRE LA MARGEN DERECHA DEL RÍO GUAMAL EN EL SECTOR SAN ANTONIO I DEL MUNICIPIO DE CASTILLA LA NUEVA, META, ORINOQUÍA</v>
          </cell>
          <cell r="M6393">
            <v>100</v>
          </cell>
          <cell r="N6393">
            <v>41.57</v>
          </cell>
          <cell r="O6393" t="str">
            <v>TERMINADO</v>
          </cell>
        </row>
        <row r="6394">
          <cell r="K6394">
            <v>2015501500006</v>
          </cell>
          <cell r="L6394" t="str">
            <v>CONSTRUCCIÓN OBRAS DE PROTECCIÓN RÍO HUMADEA SECTOR VEREDA TURUY, MUNICIPIO DE CASTILLA LA NUEVA, META, ORINOQUÍA</v>
          </cell>
          <cell r="M6394">
            <v>100</v>
          </cell>
          <cell r="N6394">
            <v>34.28</v>
          </cell>
          <cell r="O6394" t="str">
            <v>TERMINADO</v>
          </cell>
        </row>
        <row r="6395">
          <cell r="K6395">
            <v>2015501500008</v>
          </cell>
          <cell r="L6395" t="str">
            <v>CONSTRUCCIÓN DE REDES ELÉCTRICAS Y OPTIMIZACIÓN DE ALUMBRADO PÚBLICO EN EL MUNICIPIO DE CASTILLA LA NUEVA, META, ORINOQUÍA</v>
          </cell>
          <cell r="M6395">
            <v>91.06</v>
          </cell>
          <cell r="N6395">
            <v>70.53</v>
          </cell>
          <cell r="O6395" t="str">
            <v>CONTRATADO EN EJECUCIÓN</v>
          </cell>
        </row>
        <row r="6396">
          <cell r="K6396">
            <v>2016501500001</v>
          </cell>
          <cell r="L6396" t="str">
            <v>IMPLEMENTACIÓN DE UNA ESTRATEGIA DE ALIMENTACIÓN EN EL MUNICIPIO DE CASTILLA LA NUEVA, META, ORINOQUÍA</v>
          </cell>
          <cell r="M6396">
            <v>18.59</v>
          </cell>
          <cell r="N6396">
            <v>15.97</v>
          </cell>
          <cell r="O6396" t="str">
            <v>CONTRATADO EN EJECUCIÓN</v>
          </cell>
        </row>
        <row r="6397">
          <cell r="K6397">
            <v>2016501500003</v>
          </cell>
          <cell r="L6397" t="str">
            <v>IMPLEMENTACIÓN DEL SERVICIO DE TRANSPORTE ESCOLAR EN EL MUNICIPIO DE CASTILLA LA NUEVA, META</v>
          </cell>
          <cell r="M6397">
            <v>100</v>
          </cell>
          <cell r="N6397">
            <v>99.24</v>
          </cell>
          <cell r="O6397" t="str">
            <v>PARA CIERRE</v>
          </cell>
        </row>
        <row r="6398">
          <cell r="K6398">
            <v>2016501500004</v>
          </cell>
          <cell r="L6398" t="str">
            <v>FORTALECIMIENTO A LAS ACTIVIDADES DEPORTIVAS Y RECREATIVAS DE LA POBLACIÓN DE CASTILLA LA NUEVA</v>
          </cell>
          <cell r="M6398">
            <v>0</v>
          </cell>
          <cell r="N6398">
            <v>0</v>
          </cell>
          <cell r="O6398" t="str">
            <v>SIN CONTRATAR</v>
          </cell>
        </row>
        <row r="6399">
          <cell r="K6399">
            <v>2016501500005</v>
          </cell>
          <cell r="L6399" t="str">
            <v>CONSTRUCCIÓN DE LA FASE III DE LA INSTITUCIÓN EDUCATIVA SAN LORENZO DEL MUNICIPIO DE CASTILLA LA NUEVA</v>
          </cell>
          <cell r="M6399">
            <v>0</v>
          </cell>
          <cell r="N6399">
            <v>0</v>
          </cell>
          <cell r="O6399" t="str">
            <v>SIN CONTRATAR</v>
          </cell>
        </row>
        <row r="6400">
          <cell r="K6400">
            <v>2016501500006</v>
          </cell>
          <cell r="L6400" t="str">
            <v>DISEÑO DE URBANISMO Y COMPRA DE LOTE URBANO PARA LA REALIZACIÓN DE PROYECTO DE VIVIENDA EN EL MUNICIPIO DE CASTILLA LA NUEVA</v>
          </cell>
          <cell r="M6400">
            <v>0</v>
          </cell>
          <cell r="N6400">
            <v>0</v>
          </cell>
          <cell r="O6400" t="str">
            <v>SIN CONTRATAR</v>
          </cell>
        </row>
        <row r="6401">
          <cell r="K6401">
            <v>2013005500076</v>
          </cell>
          <cell r="L6401" t="str">
            <v>CONSTRUCCIÓN CENTRO DE DESARROLLO INFANTIL DEL MUNICIPIO CUMARAL, META, ORINOQUÍA</v>
          </cell>
          <cell r="M6401">
            <v>89.76</v>
          </cell>
          <cell r="N6401">
            <v>70.72</v>
          </cell>
          <cell r="O6401" t="str">
            <v>CONTRATADO EN EJECUCIÓN</v>
          </cell>
        </row>
        <row r="6402">
          <cell r="K6402">
            <v>2015502260001</v>
          </cell>
          <cell r="L6402" t="str">
            <v>CONSTRUCCIÓN DE CANCHA SINTETICA ENTRE LA CALLE 20 Y CARRERAS 8 Y 9 BARRIO MAYUGA DEL MUNICIPIO DE CUMARAL, META, ORINOQUÍA</v>
          </cell>
          <cell r="M6402">
            <v>0</v>
          </cell>
          <cell r="N6402">
            <v>0</v>
          </cell>
          <cell r="O6402" t="str">
            <v>CONTRATADO EN EJECUCIÓN</v>
          </cell>
        </row>
        <row r="6403">
          <cell r="K6403">
            <v>2013005500070</v>
          </cell>
          <cell r="L6403" t="str">
            <v>MEJORAMIENTO VIAS VEREDALES MONFORT- MONSERRATE EN EL MUNICIPIO DE EL CALVARIO, META</v>
          </cell>
          <cell r="M6403">
            <v>100</v>
          </cell>
          <cell r="N6403">
            <v>99.96</v>
          </cell>
          <cell r="O6403" t="str">
            <v>CERRADO</v>
          </cell>
        </row>
        <row r="6404">
          <cell r="K6404">
            <v>2013005500077</v>
          </cell>
          <cell r="L6404" t="str">
            <v>MANTENIMIENTO ,REHABILITACIÓN Y MEJORAMIENTO DE LOS PUENTES COLGANTES PEATONALES DEL MUNICIPIO DE EL CASTILLO, META, ORINOQUÍA</v>
          </cell>
          <cell r="M6404">
            <v>100</v>
          </cell>
          <cell r="N6404">
            <v>100</v>
          </cell>
          <cell r="O6404" t="str">
            <v>CERRADO</v>
          </cell>
        </row>
        <row r="6405">
          <cell r="K6405">
            <v>2015502510001</v>
          </cell>
          <cell r="L6405" t="str">
            <v>MEJORAMIENTO DE CINCUENTA Y OCHO VIVIENDAS (58) DEL AREA RURAL Y URBANA DEL  MUNICIPIO DE EL CASTILLO , META, ORINOQUÍA</v>
          </cell>
          <cell r="M6405">
            <v>100</v>
          </cell>
          <cell r="N6405">
            <v>100</v>
          </cell>
          <cell r="O6405" t="str">
            <v>PARA CIERRE</v>
          </cell>
        </row>
        <row r="6406">
          <cell r="K6406">
            <v>2014502700001</v>
          </cell>
          <cell r="L6406" t="str">
            <v>CONSTRUCCIÓN DE OBRAS DE PROTECCIÓN EN LA MARGEN IZQUIERDA DEL CAÑO PAUJIL DE LA VEREDA SANTA ROSA BAJA DEL MUNICIPIO DE EL DORADO - META</v>
          </cell>
          <cell r="M6406">
            <v>100</v>
          </cell>
          <cell r="N6406">
            <v>100</v>
          </cell>
          <cell r="O6406" t="str">
            <v>PARA CIERRE</v>
          </cell>
        </row>
        <row r="6407">
          <cell r="K6407">
            <v>2015502700001</v>
          </cell>
          <cell r="L6407" t="str">
            <v>ESTUDIOS Y DISEÑOS COMPLEMENTARIOS PARA EL PROYECTO CUYO OBJETO ES MEJORAMIENTO VÍA CABECERA MUNICPAL A SAN ISIDRO DEL ARIARI EL DORADO, META, ORINOQUÍA</v>
          </cell>
          <cell r="M6407">
            <v>100</v>
          </cell>
          <cell r="N6407">
            <v>100</v>
          </cell>
          <cell r="O6407" t="str">
            <v>PARA CIERRE</v>
          </cell>
        </row>
        <row r="6408">
          <cell r="K6408">
            <v>2015502700002</v>
          </cell>
          <cell r="L6408" t="str">
            <v>CONSTRUCCIÓN SISTEMA DE ALCANTARILLADO PLUVIAL SECTOR ANTIGUA ESTACIÓN DE POLICÍA Y PUESTO DE SALUD DE LA INSPECCIÓN DE SAN ISIDRO DE EL DORADO, META, ORINOQUÍA</v>
          </cell>
          <cell r="M6408">
            <v>100</v>
          </cell>
          <cell r="N6408">
            <v>96.25</v>
          </cell>
          <cell r="O6408" t="str">
            <v>TERMINADO</v>
          </cell>
        </row>
        <row r="6409">
          <cell r="K6409">
            <v>2013005500075</v>
          </cell>
          <cell r="L6409" t="str">
            <v>CONSTRUCCIÓN DE PUENTE VEHICULAR SOBRE EL CAÑO IRIQUE, VEREDA EL TRIUNFO SECTOR PUERTO ZANCUDO MUNICIPIO FUENTEDEORO - META</v>
          </cell>
          <cell r="M6409">
            <v>100</v>
          </cell>
          <cell r="N6409">
            <v>97.68</v>
          </cell>
          <cell r="O6409" t="str">
            <v>PARA CIERRE</v>
          </cell>
        </row>
        <row r="6410">
          <cell r="K6410">
            <v>2014502870001</v>
          </cell>
          <cell r="L6410" t="str">
            <v>CONSTRUCCIÓN PUENTE VEHICULAR SOBRE EL CAÑO GUACAMAYAS, VEREDA MOGOTES VIA LA PISTA Y UN (1) BOX COULVERT EN LA PARCELACIÓN EL JORDAN FUENTE DE ORO, META, ORINOQUÍA</v>
          </cell>
          <cell r="M6410">
            <v>99.82</v>
          </cell>
          <cell r="N6410">
            <v>99.71</v>
          </cell>
          <cell r="O6410" t="str">
            <v>TERMINADO</v>
          </cell>
        </row>
        <row r="6411">
          <cell r="K6411">
            <v>2014502870002</v>
          </cell>
          <cell r="L6411" t="str">
            <v>CONSTRUCCIÓN DE OBRAS ADICIONALES PARA EL PALACIO MUNICIPAL DE FUENTE DE ORO, META, ORINOQUÍA (ADICIÓN)</v>
          </cell>
          <cell r="M6411">
            <v>100</v>
          </cell>
          <cell r="N6411">
            <v>99.99</v>
          </cell>
          <cell r="O6411" t="str">
            <v>TERMINADO</v>
          </cell>
        </row>
        <row r="6412">
          <cell r="K6412">
            <v>2015502870001</v>
          </cell>
          <cell r="L6412" t="str">
            <v>CONSTRUCCIÓN DE PUENTE VEHICULAR SOBRE EL CAÑO GUADUALITO EN LA VEREDA LA LUNA, VÍA LLANOGRANDE, MUNICIPIO DE FUENTE DE ORO, META, ORINOQUÍA</v>
          </cell>
          <cell r="M6412">
            <v>100</v>
          </cell>
          <cell r="N6412">
            <v>106.53</v>
          </cell>
          <cell r="O6412" t="str">
            <v>TERMINADO</v>
          </cell>
        </row>
        <row r="6413">
          <cell r="K6413">
            <v>2015502870002</v>
          </cell>
          <cell r="L6413" t="str">
            <v>CONSTRUCCIÓN DE OBRAS PARA MANEJO DE AGUAS DE ESCORRENTÍA EN LA VÍA QUE COMUNICA DE LA CENTRAL TROCHA 7 CON LA PARCELACIÓN LA FLORES FUENTE DE ORO, META, ORINOQUÍA</v>
          </cell>
          <cell r="M6413">
            <v>0</v>
          </cell>
          <cell r="N6413">
            <v>100</v>
          </cell>
          <cell r="O6413" t="str">
            <v>CONTRATADO EN EJECUCIÓN</v>
          </cell>
        </row>
        <row r="6414">
          <cell r="K6414">
            <v>2013005500026</v>
          </cell>
          <cell r="L6414" t="str">
            <v>MEJORAMIENTO ALCANTARILLADO SANITARIO SOBRE LA CALLE 19 ENTRE CARRERAS 1 A 7 Y LAS CARRERAS 2, 2A, 2B, 3, 4, 4B, 5, 5A, 5C, 6 ENTRE CALLES19 A 18 EN EL MUNICIPIO DE GRANADA, META</v>
          </cell>
          <cell r="M6414">
            <v>100</v>
          </cell>
          <cell r="N6414">
            <v>100</v>
          </cell>
          <cell r="O6414" t="str">
            <v>TERMINADO</v>
          </cell>
        </row>
        <row r="6415">
          <cell r="K6415">
            <v>2014503130001</v>
          </cell>
          <cell r="L6415" t="str">
            <v>CONSTRUCCIÓN REDES DE ALCANTARILLADO SANITARIO EN EL BARRIO LUIS CARLOS RIVEROS, TRAMOS PZ3-PZ2, PZ6-PZ5, PZ17-PZ20 Y PZ16-PZ15 MUNIC GRANADA, META, ORINOQUÍA</v>
          </cell>
          <cell r="M6415">
            <v>100</v>
          </cell>
          <cell r="N6415">
            <v>99.99</v>
          </cell>
          <cell r="O6415" t="str">
            <v>TERMINADO</v>
          </cell>
        </row>
        <row r="6416">
          <cell r="K6416">
            <v>2014503130002</v>
          </cell>
          <cell r="L6416" t="str">
            <v>CONSTRUCCIÓN ALCANTARILLADO SANITARIO EN EL BARRIO EL AMPARO DEL MUNICIPIO DE GRANADA, META, ORINOQUÍA</v>
          </cell>
          <cell r="M6416">
            <v>100</v>
          </cell>
          <cell r="N6416">
            <v>99.98</v>
          </cell>
          <cell r="O6416" t="str">
            <v>TERMINADO</v>
          </cell>
        </row>
        <row r="6417">
          <cell r="K6417">
            <v>2014503130003</v>
          </cell>
          <cell r="L6417" t="str">
            <v>MEJORAMIENTO ALCANTARILLADO  SANITARIO  SOBRE LA CALLE 10 ENTRE CARRERAS 10 Y 12 Y TRAMOS ENTRE LOS POZOS 6-1 BARRIO POPULAR GRANADA, META, ORINOQUÍA</v>
          </cell>
          <cell r="M6417">
            <v>100</v>
          </cell>
          <cell r="N6417">
            <v>92.18</v>
          </cell>
          <cell r="O6417" t="str">
            <v>TERMINADO</v>
          </cell>
        </row>
        <row r="6418">
          <cell r="K6418">
            <v>2014503130004</v>
          </cell>
          <cell r="L6418" t="str">
            <v>MEJORAMIENTO DEL POLIDEPORTIVO BARRIO EL BOSQUE DE GRANADA, META, ORINOQUÍA</v>
          </cell>
          <cell r="M6418">
            <v>100</v>
          </cell>
          <cell r="N6418">
            <v>100</v>
          </cell>
          <cell r="O6418" t="str">
            <v>TERMINADO</v>
          </cell>
        </row>
        <row r="6419">
          <cell r="K6419">
            <v>2014503130005</v>
          </cell>
          <cell r="L6419" t="str">
            <v>MEJORAMIENTO DEL PARQUE ALFONSO MONTOYA PAVA, MEDIANTE  LA CONSTRUCCIÓN DE UN PARQUE BIO SALUDABLE EN EL MUNICIPIO DE GRANADA, META, ORINOQUÍA</v>
          </cell>
          <cell r="M6419">
            <v>100</v>
          </cell>
          <cell r="N6419">
            <v>99.13</v>
          </cell>
          <cell r="O6419" t="str">
            <v>TERMINADO</v>
          </cell>
        </row>
        <row r="6420">
          <cell r="K6420">
            <v>2015503130001</v>
          </cell>
          <cell r="L6420" t="str">
            <v>MEJORAMIENTO DEL PARQUE DE LA PAZ Y LA RECONCILIACIÓN EN EL MUNICIPIO DE GRANADA, META, ORINOQUÍA</v>
          </cell>
          <cell r="M6420">
            <v>0</v>
          </cell>
          <cell r="N6420">
            <v>99.55</v>
          </cell>
          <cell r="O6420" t="str">
            <v>CONTRATADO EN EJECUCIÓN</v>
          </cell>
        </row>
        <row r="6421">
          <cell r="K6421">
            <v>2015503130002</v>
          </cell>
          <cell r="L6421" t="str">
            <v>CONSTRUCCIÓN DE VIVIENDA EN LA URBANIZACION PALMA REAL MUNICIPIO GRANADA, META, ORINOQUÍA</v>
          </cell>
          <cell r="M6421">
            <v>100</v>
          </cell>
          <cell r="N6421">
            <v>28.09</v>
          </cell>
          <cell r="O6421" t="str">
            <v>TERMINADO</v>
          </cell>
        </row>
        <row r="6422">
          <cell r="K6422">
            <v>2015503130003</v>
          </cell>
          <cell r="L6422" t="str">
            <v>MANTENIMIENTO DE LA INSTITUCIÓN EDUCATIVA LUIS CARLOS GALAN SARMIENTO SEDE PRINCIPAL EN EL MUNICIPIO DE GRANADA, META, ORINOQUÍA</v>
          </cell>
          <cell r="M6422">
            <v>100</v>
          </cell>
          <cell r="N6422">
            <v>100</v>
          </cell>
          <cell r="O6422" t="str">
            <v>TERMINADO</v>
          </cell>
        </row>
        <row r="6423">
          <cell r="K6423">
            <v>2014503180001</v>
          </cell>
          <cell r="L6423" t="str">
            <v>INSTALACIÓN DE INFRAESTRUCTURA ELECTRICA EN LAS VEREDAS HUMADEA, SAN MIGUEL Y MONTECRISTO EN EL MUNICIPIO DE GUAMAL , META, ORINOQUÍA</v>
          </cell>
          <cell r="M6423">
            <v>100</v>
          </cell>
          <cell r="N6423">
            <v>99.99</v>
          </cell>
          <cell r="O6423" t="str">
            <v>CERRADO</v>
          </cell>
        </row>
        <row r="6424">
          <cell r="K6424">
            <v>2014503180002</v>
          </cell>
          <cell r="L6424" t="str">
            <v>MEJORAMIENTO ADECUACION Y EQUIPAMENTO DEL COMPLEJO GANADERO DEL MUNICIPIO DE GUAMAL, META, ORINOQUÍA</v>
          </cell>
          <cell r="M6424">
            <v>100</v>
          </cell>
          <cell r="N6424">
            <v>99.12</v>
          </cell>
          <cell r="O6424" t="str">
            <v>TERMINADO</v>
          </cell>
        </row>
        <row r="6425">
          <cell r="K6425">
            <v>2014503180003</v>
          </cell>
          <cell r="L6425" t="str">
            <v>IMPLEMENTACIÓN DE UNA RED DE CONECTIVIDAD A INTERNET Y PLATAFORMA TECNOLÓGICA WEB PARA MEJORAR LA CALIDAD ACADÉMICA EN SEIS INSTITUCIONES EDUCATIVAS RURALES DEL MUNICIPIO DE GUAMAL , META, ORINOQUÍA</v>
          </cell>
          <cell r="M6425">
            <v>100</v>
          </cell>
          <cell r="N6425">
            <v>89.4</v>
          </cell>
          <cell r="O6425" t="str">
            <v>CERRADO</v>
          </cell>
        </row>
        <row r="6426">
          <cell r="K6426">
            <v>2015503180001</v>
          </cell>
          <cell r="L6426" t="str">
            <v>REPOSICIÓN REDES DE ACUEDUCTO, ALCANTARILLADO SANITARIO Y PLUVIAL EN EL BARRIO LAS FERIAS DEL MUNICIPIO DE GUAMAL , META, ORINOQUÍA</v>
          </cell>
          <cell r="M6426">
            <v>100</v>
          </cell>
          <cell r="N6426">
            <v>99.79</v>
          </cell>
          <cell r="O6426" t="str">
            <v>CERRADO</v>
          </cell>
        </row>
        <row r="6427">
          <cell r="K6427">
            <v>2015503180002</v>
          </cell>
          <cell r="L6427" t="str">
            <v>CONSTRUCCIÓN DE REDES DE ACUEDUCTO Y ALCANTARILLADO SANITARIO ENTRE LA CLL 12, MANGA DE COLEO Y LA VIA GUAMAL-CASTILLA DEL MCIPIO DE GUAMAL , META, ORINOQUÍA</v>
          </cell>
          <cell r="M6427">
            <v>96.4</v>
          </cell>
          <cell r="N6427">
            <v>67.61</v>
          </cell>
          <cell r="O6427" t="str">
            <v>CONTRATADO EN EJECUCIÓN</v>
          </cell>
        </row>
        <row r="6428">
          <cell r="K6428">
            <v>2015503180003</v>
          </cell>
          <cell r="L6428" t="str">
            <v>CONSTRUCCIÓN VIVIENDA DE INTERES PRIORITARIO VILLA BERNARDA EN GUAMAL , META, ORINOQUÍA</v>
          </cell>
          <cell r="M6428">
            <v>0</v>
          </cell>
          <cell r="N6428">
            <v>0</v>
          </cell>
          <cell r="O6428" t="str">
            <v>SIN CONTRATAR</v>
          </cell>
        </row>
        <row r="6429">
          <cell r="K6429">
            <v>2013005500028</v>
          </cell>
          <cell r="L6429" t="str">
            <v>CONSTRUCCIÓN RED DE DISTRIBUCION DE ACUEDUCTO Y RED DE ALCATARILLADO PLUVIAL DE LA URBANIZACION BUENA VIDA EN EL MUNICIPIO DE LA MACARENA - META</v>
          </cell>
          <cell r="M6429">
            <v>100</v>
          </cell>
          <cell r="N6429">
            <v>96.15</v>
          </cell>
          <cell r="O6429" t="str">
            <v>TERMINADO</v>
          </cell>
        </row>
        <row r="6430">
          <cell r="K6430">
            <v>2014503500001</v>
          </cell>
          <cell r="L6430" t="str">
            <v>CONSTRUCCIÓN POLIDEPORTIVO MULTIFUNCIONAL EN LA VEREDA LA  SOMBRA EN EL MUNICIPIO DE LA MACARENA, META, ORINOQUÍA</v>
          </cell>
          <cell r="M6430">
            <v>100</v>
          </cell>
          <cell r="N6430">
            <v>100</v>
          </cell>
          <cell r="O6430" t="str">
            <v>CERRADO</v>
          </cell>
        </row>
        <row r="6431">
          <cell r="K6431">
            <v>2015503500001</v>
          </cell>
          <cell r="L6431" t="str">
            <v>CONSTRUCCIÓN DE LA UNIDAD DEPORTIVA Y RECREATIVA ANA JULIA MONTEALEGRE DEL MUNICIPIO DE LA MACARENA, META LA MACARENA, META, ORINOQUÍA</v>
          </cell>
          <cell r="M6431">
            <v>94.26</v>
          </cell>
          <cell r="N6431">
            <v>49.61</v>
          </cell>
          <cell r="O6431" t="str">
            <v>CONTRATADO EN EJECUCIÓN</v>
          </cell>
        </row>
        <row r="6432">
          <cell r="K6432">
            <v>2015503500002</v>
          </cell>
          <cell r="L6432" t="str">
            <v>CONSTRUCCIÓN DE LA PLANTA DE TRATAMIENTO DE AGUAS RESIDUALES, DEL SISTEMA DE ALCANTARILLADO SANITARIO PARA LA VEREDA LA SOMBRA LA MACARENA, META, ORINOQUÍA</v>
          </cell>
          <cell r="M6432">
            <v>21.26</v>
          </cell>
          <cell r="N6432">
            <v>85.5</v>
          </cell>
          <cell r="O6432" t="str">
            <v>CONTRATADO EN EJECUCIÓN</v>
          </cell>
        </row>
        <row r="6433">
          <cell r="K6433">
            <v>2013005500082</v>
          </cell>
          <cell r="L6433" t="str">
            <v>CONSTRUCCIÓN DE UN POLIDEPORTIVO EN LA INSPECCION DE LA JULIA MUNICIPIO DE URIBE, META, ORINOQUÍA</v>
          </cell>
          <cell r="M6433">
            <v>100</v>
          </cell>
          <cell r="N6433">
            <v>99.9</v>
          </cell>
          <cell r="O6433" t="str">
            <v>PARA CIERRE</v>
          </cell>
        </row>
        <row r="6434">
          <cell r="K6434">
            <v>2015503700001</v>
          </cell>
          <cell r="L6434" t="str">
            <v>CONSTRUCCIÓN DE LA PLANTA DE BENEFICIO ANIMAL PARA EL MUNICIPIO DE URIBE, META, ORINOQUÍA</v>
          </cell>
          <cell r="M6434">
            <v>100</v>
          </cell>
          <cell r="N6434">
            <v>98.03</v>
          </cell>
          <cell r="O6434" t="str">
            <v>TERMINADO</v>
          </cell>
        </row>
        <row r="6435">
          <cell r="K6435">
            <v>2015503700002</v>
          </cell>
          <cell r="L6435" t="str">
            <v>ADECUACIÓN Y MANTENIMIENTO DEL PARQUE PRINCIPAL DEL MUNICIPIO DE URIBE, META</v>
          </cell>
          <cell r="M6435">
            <v>100</v>
          </cell>
          <cell r="N6435">
            <v>100</v>
          </cell>
          <cell r="O6435" t="str">
            <v>CERRADO</v>
          </cell>
        </row>
        <row r="6436">
          <cell r="K6436">
            <v>2013005500254</v>
          </cell>
          <cell r="L6436" t="str">
            <v>ESTUDIOS Y DISEÑOS DE LA PTAR Y LA PTAP  EN CACAYAL LEJANÍAS, META, ORINOQUÍA</v>
          </cell>
          <cell r="M6436">
            <v>100</v>
          </cell>
          <cell r="N6436">
            <v>95.24</v>
          </cell>
          <cell r="O6436" t="str">
            <v>CERRADO</v>
          </cell>
        </row>
        <row r="6437">
          <cell r="K6437">
            <v>2015504000001</v>
          </cell>
          <cell r="L6437" t="str">
            <v>CONSTRUCCIÓN VIAS URBANAS LEJANÍAS, META, ORINOQUÍA</v>
          </cell>
          <cell r="M6437">
            <v>100</v>
          </cell>
          <cell r="N6437">
            <v>99.99</v>
          </cell>
          <cell r="O6437" t="str">
            <v>PARA CIERRE</v>
          </cell>
        </row>
        <row r="6438">
          <cell r="K6438">
            <v>2014503250001</v>
          </cell>
          <cell r="L6438" t="str">
            <v>CONSTRUCCIÓN PAVIMENTO RÍGIDO DE LA CALLE 5 ENTRE CARRERAS 20 Y 21 DEL CASCO URBANO DE MAPIRIPÁN, META, ORINOQUÍA</v>
          </cell>
          <cell r="M6438">
            <v>100</v>
          </cell>
          <cell r="N6438">
            <v>99.99</v>
          </cell>
          <cell r="O6438" t="str">
            <v>TERMINADO</v>
          </cell>
        </row>
        <row r="6439">
          <cell r="K6439">
            <v>2013005500078</v>
          </cell>
          <cell r="L6439" t="str">
            <v>MEJORAMIENTO VIAS  VEREDALES GUAIMARAL- LAS FLORES DEL MUNICIPIO DE MESETAS META, ORINOQUÍA</v>
          </cell>
          <cell r="M6439">
            <v>100</v>
          </cell>
          <cell r="N6439">
            <v>100</v>
          </cell>
          <cell r="O6439" t="str">
            <v>CERRADO</v>
          </cell>
        </row>
        <row r="6440">
          <cell r="K6440">
            <v>2013005500079</v>
          </cell>
          <cell r="L6440" t="str">
            <v>MEJORAMIENTO VIAS  VEREDALES LAS MERCEDEZ- PARAISO DEL MUNICIPIO DE MESETAS META, ORINOQUÍA</v>
          </cell>
          <cell r="M6440">
            <v>100</v>
          </cell>
          <cell r="N6440">
            <v>100</v>
          </cell>
          <cell r="O6440" t="str">
            <v>CERRADO</v>
          </cell>
        </row>
        <row r="6441">
          <cell r="K6441">
            <v>2014503300001</v>
          </cell>
          <cell r="L6441" t="str">
            <v>MEJORAMIENTO VÍA RURAL DE LA INSPECCIÓN DE JARDÍN DE PEÑAS A LA VEREDA LA ESPERANZA DEL MUNICIPIO DE MESETAS, META, ORINOQUÍA</v>
          </cell>
          <cell r="M6441">
            <v>100</v>
          </cell>
          <cell r="N6441">
            <v>84.07</v>
          </cell>
          <cell r="O6441" t="str">
            <v>TERMINADO</v>
          </cell>
        </row>
        <row r="6442">
          <cell r="K6442">
            <v>2015503300001</v>
          </cell>
          <cell r="L6442" t="str">
            <v>PAVIMENTACIÓN EN CONCRETO HIDRAULICO PARA LAS VIAS URBANAS CALLE 6 ENTRE CARRERAS 15 Y 13 DEL SECTOR DEL BARRIO EL PRADO CASCO URBANO DEL MUNICIPIO DE MESETAS - META</v>
          </cell>
          <cell r="M6442">
            <v>100</v>
          </cell>
          <cell r="N6442">
            <v>99.99</v>
          </cell>
          <cell r="O6442" t="str">
            <v>PARA CIERRE</v>
          </cell>
        </row>
        <row r="6443">
          <cell r="K6443">
            <v>2012000100006</v>
          </cell>
          <cell r="L6443" t="str">
            <v>INVESTIGACIÓN DESARROLLAR CAPACIDADES CIENTIFICAS Y TECNOLOGICAS EN SENSORES PARA EL SECTOR DEFENSA Y LA INDUSTRIA EN EL DEPARTAMENTO VILLAVICENCIO, META, ORINOQUÍA</v>
          </cell>
          <cell r="M6443">
            <v>76.19</v>
          </cell>
          <cell r="N6443">
            <v>52.38</v>
          </cell>
          <cell r="O6443" t="str">
            <v>CONTRATADO EN EJECUCIÓN</v>
          </cell>
        </row>
        <row r="6444">
          <cell r="K6444">
            <v>2012005500002</v>
          </cell>
          <cell r="L6444" t="str">
            <v>IMPLEMENTACIÓN DE UN SISTEMA INTEGRADO DE INFORMACIÓN EN SALUD MEDIANTE LA HISTORIA CLÍNICA UNICA ELECTRÓNICA EN LA ESE SOLUCION SALUD VILLAVICENCIO, META, ORINOQUÍA</v>
          </cell>
          <cell r="M6444">
            <v>77.5</v>
          </cell>
          <cell r="N6444">
            <v>75.73</v>
          </cell>
          <cell r="O6444" t="str">
            <v>CONTRATADO EN EJECUCIÓN</v>
          </cell>
        </row>
        <row r="6445">
          <cell r="K6445">
            <v>2012005500007</v>
          </cell>
          <cell r="L6445" t="str">
            <v>RECUPERACIÓN DE LA BANCA A LA ALTURA DEL K7+260 DE LA VÍA QUE CONDUCE A LA VEREDA AGUAS CLARAS EN LA QUEBRADA PERRO LOCO, MUNICIPIO DE CUBARRAL META</v>
          </cell>
          <cell r="M6445">
            <v>100</v>
          </cell>
          <cell r="N6445">
            <v>86.54</v>
          </cell>
          <cell r="O6445" t="str">
            <v>TERMINADO</v>
          </cell>
        </row>
        <row r="6446">
          <cell r="K6446">
            <v>2012005500009</v>
          </cell>
          <cell r="L6446" t="str">
            <v>MEJORAMIENTO VÍAS URBANAS UBICADAS BARRIO EL TRIUNFO Y VILLA LUZ MUNICIPIO DE CUBARRAL META</v>
          </cell>
          <cell r="M6446">
            <v>100</v>
          </cell>
          <cell r="N6446">
            <v>94.91</v>
          </cell>
          <cell r="O6446" t="str">
            <v>TERMINADO</v>
          </cell>
        </row>
        <row r="6447">
          <cell r="K6447">
            <v>2012005500014</v>
          </cell>
          <cell r="L6447" t="str">
            <v>ESTUDIOS DISEÑOS Y CONSTRUCCIÓN SEDE ADMINISTRATIVA DE LA GOBERNACIÓN DEL META MUNICIPIO DE VILLAVICENCIO META.</v>
          </cell>
          <cell r="M6447">
            <v>100</v>
          </cell>
          <cell r="N6447">
            <v>97.85</v>
          </cell>
          <cell r="O6447" t="str">
            <v>TERMINADO</v>
          </cell>
        </row>
        <row r="6448">
          <cell r="K6448">
            <v>2012005500019</v>
          </cell>
          <cell r="L6448" t="str">
            <v>CONSTRUCCIÓN DE VIVIENDA PARA POBLACIÓN VULNERABLE URBANIZACIÓN SAN JORGE ORINOQUÍA, META, SAN MARTÍN</v>
          </cell>
          <cell r="M6448">
            <v>92.48</v>
          </cell>
          <cell r="N6448">
            <v>64.849999999999994</v>
          </cell>
          <cell r="O6448" t="str">
            <v>CONTRATADO EN EJECUCIÓN</v>
          </cell>
        </row>
        <row r="6449">
          <cell r="K6449">
            <v>2012005500021</v>
          </cell>
          <cell r="L6449" t="str">
            <v>CONSTRUCCIÓN DE 60 VIVIENDAS DE INTERES PRIORITARIO EN ZONA URBANA DISPERSOS PARA LA POBLACION DEL MUN VULNERABLE EN EL MUNICIPIO DE PUERTO LLERAS, META</v>
          </cell>
          <cell r="M6449">
            <v>22.23</v>
          </cell>
          <cell r="N6449">
            <v>35.89</v>
          </cell>
          <cell r="O6449" t="str">
            <v>CONTRATADO EN EJECUCIÓN</v>
          </cell>
        </row>
        <row r="6450">
          <cell r="K6450">
            <v>2012005500023</v>
          </cell>
          <cell r="L6450" t="str">
            <v>CONSTRUCCIÓN VIVIENDAS DE INTERES PRIORITARIO  VILLA MARIA PARA LA POBLACION VULNERABLE DEL MUNICIPIO DE GUAMAL, META</v>
          </cell>
          <cell r="M6450">
            <v>80.989999999999995</v>
          </cell>
          <cell r="N6450">
            <v>61.42</v>
          </cell>
          <cell r="O6450" t="str">
            <v>CONTRATADO EN EJECUCIÓN</v>
          </cell>
        </row>
        <row r="6451">
          <cell r="K6451">
            <v>2012005500024</v>
          </cell>
          <cell r="L6451" t="str">
            <v>ADQUISICIÓN DE 3 MÁQUINAS EXTINTORAS PARA LOS CUERPOS DE BOMBEROS DE VILLAVICENCIO, PUERTO LÓPEZ Y BARRANCA DE UPÍA, META, ORINOQUÍA</v>
          </cell>
          <cell r="M6451">
            <v>100</v>
          </cell>
          <cell r="N6451">
            <v>99.97</v>
          </cell>
          <cell r="O6451" t="str">
            <v>CERRADO</v>
          </cell>
        </row>
        <row r="6452">
          <cell r="K6452">
            <v>2012005500028</v>
          </cell>
          <cell r="L6452" t="str">
            <v>CONSTRUCCIÓN TANQUE ELEVADO PVIS PINARES DE ORIENTE DEL MUNICIPIO VILLAVICENCIO, META, ORINOQUÍA</v>
          </cell>
          <cell r="M6452">
            <v>100</v>
          </cell>
          <cell r="N6452">
            <v>99.99</v>
          </cell>
          <cell r="O6452" t="str">
            <v>TERMINADO</v>
          </cell>
        </row>
        <row r="6453">
          <cell r="K6453">
            <v>2012005500029</v>
          </cell>
          <cell r="L6453" t="str">
            <v>CONSTRUCCIÓN REDES MATRICES, OBRAS DE SECTORIZACION Y AMPLIACION DE REDES DE ACUEDUCTO EN EL MUNICIPIO GRANADA, META, ORINOQUÍA</v>
          </cell>
          <cell r="M6453">
            <v>100</v>
          </cell>
          <cell r="N6453">
            <v>99.22</v>
          </cell>
          <cell r="O6453" t="str">
            <v>TERMINADO</v>
          </cell>
        </row>
        <row r="6454">
          <cell r="K6454">
            <v>2012005500030</v>
          </cell>
          <cell r="L6454" t="str">
            <v>MEJORAMIENTO ALCANTARILLADO SANITARIO SECTOR CL 27 A 32 ENTRE CR 6 A 10 Y BARRIO EL BOSQUE EN EL MUNICIPIO DE GRANADA, META, ORINOQUÍA</v>
          </cell>
          <cell r="M6454">
            <v>99.41</v>
          </cell>
          <cell r="N6454">
            <v>86.23</v>
          </cell>
          <cell r="O6454" t="str">
            <v>TERMINADO</v>
          </cell>
        </row>
        <row r="6455">
          <cell r="K6455">
            <v>2012005500031</v>
          </cell>
          <cell r="L6455" t="str">
            <v>MEJORAMIENTO ALCT. SANT. SECT. CR 2 A 5 ENTRE CL 13 A 15, CR 6 A 8 ENTRE CL 8 A 9 Y CONEX. DOMIC. SOBRE LA CR 5 ENTRE CL 8 A 15 MPIO PUERTO CONCORDIA, META, ORINOQUÍA</v>
          </cell>
          <cell r="M6455">
            <v>100</v>
          </cell>
          <cell r="N6455">
            <v>99.12</v>
          </cell>
          <cell r="O6455" t="str">
            <v>TERMINADO</v>
          </cell>
        </row>
        <row r="6456">
          <cell r="K6456">
            <v>2012005500032</v>
          </cell>
          <cell r="L6456" t="str">
            <v>CONSTRUCCIÓN ALCANT PLUV. CRA 7 Y 8 ENTRE CLL 6 A 9, TRAMOS ENTRES LOS POZOS 43 A DESCOLE LA MACARENA, META, ORINOQUÍA</v>
          </cell>
          <cell r="M6456">
            <v>100</v>
          </cell>
          <cell r="N6456">
            <v>99.06</v>
          </cell>
          <cell r="O6456" t="str">
            <v>TERMINADO</v>
          </cell>
        </row>
        <row r="6457">
          <cell r="K6457">
            <v>2012005500033</v>
          </cell>
          <cell r="L6457" t="str">
            <v>CONSTRUCCIÓN ALCANTARILLADO PLUVIAL CALLE 13A A LA 6 ENTRE LA CARRERA 35A A LA 31 MUNICIPIO ACACÍAS, META, ORINOQUÍA</v>
          </cell>
          <cell r="M6457">
            <v>100</v>
          </cell>
          <cell r="N6457">
            <v>98.36</v>
          </cell>
          <cell r="O6457" t="str">
            <v>TERMINADO</v>
          </cell>
        </row>
        <row r="6458">
          <cell r="K6458">
            <v>2012005500036</v>
          </cell>
          <cell r="L6458" t="str">
            <v>CONSTRUCCIÓN 280 SOLUCIONES DE VIVIENDA DE INTERES PRIORITARIO DE ESTRATO 1 Y 2 EN MULTIFAMILIARES MARIA DEL CARMEN Y SAN ANTONIO RESTREPO, META, ORINOQUÍA</v>
          </cell>
          <cell r="M6458">
            <v>40.71</v>
          </cell>
          <cell r="N6458">
            <v>52.86</v>
          </cell>
          <cell r="O6458" t="str">
            <v>CONTRATADO EN EJECUCIÓN</v>
          </cell>
        </row>
        <row r="6459">
          <cell r="K6459">
            <v>2012005500038</v>
          </cell>
          <cell r="L6459" t="str">
            <v>CONSTRUCCIÓN 200 VIVIENDAS DE INTERES PRIORITARIO EN ZONA URBANA DISPERSOS PARA LA POBLACION DEL MUN VULNERABLE EN EL MUNICIPIO DE PUERTO LLERAS, META</v>
          </cell>
          <cell r="M6459">
            <v>23.81</v>
          </cell>
          <cell r="N6459">
            <v>45.06</v>
          </cell>
          <cell r="O6459" t="str">
            <v>CONTRATADO EN EJECUCIÓN</v>
          </cell>
        </row>
        <row r="6460">
          <cell r="K6460">
            <v>2012005500039</v>
          </cell>
          <cell r="L6460" t="str">
            <v>APOYO A LA PRESTACIÓN DEL SERVICIO DE INTERNADO EN LOS ESTABLECIMIENTOS EDUCATIVOS OFICIALES  EN 27 MUNICIPIOS NO CERTIFICADOS DEL DEPARTAMENTO DEL META</v>
          </cell>
          <cell r="M6460">
            <v>100</v>
          </cell>
          <cell r="N6460">
            <v>38.26</v>
          </cell>
          <cell r="O6460" t="str">
            <v>TERMINADO</v>
          </cell>
        </row>
        <row r="6461">
          <cell r="K6461">
            <v>2012501500010</v>
          </cell>
          <cell r="L6461" t="str">
            <v>CONSTRUCCIÓN DE VIVIENDA DE INTERES PRIORITARIO LA PRADERA ORINOQUÍA, META, CASTILLA LA NUEVA</v>
          </cell>
          <cell r="M6461">
            <v>8.57</v>
          </cell>
          <cell r="N6461">
            <v>0</v>
          </cell>
          <cell r="O6461" t="str">
            <v>CONTRATADO EN EJECUCIÓN</v>
          </cell>
        </row>
        <row r="6462">
          <cell r="K6462">
            <v>2013000100150</v>
          </cell>
          <cell r="L6462" t="str">
            <v>DESARROLLO DE PROCESOS DE FORMACIÓN CON ÉNFASIS EN COMPETENCIAS Y HABILIDADES CIENTÍFICAS Y TECNOLÓGICAS EN COMUNIDADES EDUCATIVAS DEL DEPARTAMENTO DEL, META, ORINOQUÍA</v>
          </cell>
          <cell r="M6462">
            <v>100</v>
          </cell>
          <cell r="N6462">
            <v>97.83</v>
          </cell>
          <cell r="O6462" t="str">
            <v>TERMINADO</v>
          </cell>
        </row>
        <row r="6463">
          <cell r="K6463">
            <v>2013000100178</v>
          </cell>
          <cell r="L6463" t="str">
            <v>FORTALECIMIENTO DE LAS CAPACIDADES DE INVESTIGACION EN CTEI DEL DEPARTAMENTO DE META</v>
          </cell>
          <cell r="M6463">
            <v>36.340000000000003</v>
          </cell>
          <cell r="N6463">
            <v>37.659999999999997</v>
          </cell>
          <cell r="O6463" t="str">
            <v>CONTRATADO EN EJECUCIÓN</v>
          </cell>
        </row>
        <row r="6464">
          <cell r="K6464">
            <v>2013005500001</v>
          </cell>
          <cell r="L6464" t="str">
            <v>FORTALECIMIENTO DEL  SERVICIO DE TRANSPORTE ESCOLAR COMO ESTRATEGIA DE ACCESO Y PERMANENCIA EN EL DEPARTAMENTO DEL META, ORINOQUÍA</v>
          </cell>
          <cell r="M6464">
            <v>100</v>
          </cell>
          <cell r="N6464">
            <v>66.599999999999994</v>
          </cell>
          <cell r="O6464" t="str">
            <v>CERRADO</v>
          </cell>
        </row>
        <row r="6465">
          <cell r="K6465">
            <v>2013005500004</v>
          </cell>
          <cell r="L6465" t="str">
            <v>MEJORAMIENTO ALCANTARILLADO SANITARIO CL 12 A 16 ENTRE CR 25 A 29, CL 16D A 18A ENTRE CR 31 A 34, CL 16A ENTRE CR 31 A 35, CR 32 ENTRE CL 16A  A 16D, TRAMOS 172 A 178, 177 A 172 Y 172 A 179 EN EL MUNICIPIO DE ACACIAS, META</v>
          </cell>
          <cell r="M6465">
            <v>70.22</v>
          </cell>
          <cell r="N6465">
            <v>100</v>
          </cell>
          <cell r="O6465" t="str">
            <v>CONTRATADO EN EJECUCIÓN</v>
          </cell>
        </row>
        <row r="6466">
          <cell r="K6466">
            <v>2013005500005</v>
          </cell>
          <cell r="L6466" t="str">
            <v>CONSTRUCCIÓN DE OBRAS HIDRAULICAS PARA EL  MANEJO Y CONTROL DE CRECIENTES, SOCAVACIÓN Y SEDIMENTACIÓN EN LA CUENCA DEL RÍO GUATIQUIA VILLAVICENCIO, META, ORINOQUÍA</v>
          </cell>
          <cell r="M6466">
            <v>100</v>
          </cell>
          <cell r="N6466">
            <v>100</v>
          </cell>
          <cell r="O6466" t="str">
            <v>TERMINADO</v>
          </cell>
        </row>
        <row r="6467">
          <cell r="K6467">
            <v>2013005500006</v>
          </cell>
          <cell r="L6467" t="str">
            <v>CONSTRUCCIÓN REDES ELECTRICAS CONJUNTO DE VIVIENDA MULTIFAMILIARES MARIA DEL CARMEN MUNICIPIO DE RESTREPO, META, ORINOQUÍA</v>
          </cell>
          <cell r="M6467">
            <v>100</v>
          </cell>
          <cell r="N6467">
            <v>98.96</v>
          </cell>
          <cell r="O6467" t="str">
            <v>PARA CIERRE</v>
          </cell>
        </row>
        <row r="6468">
          <cell r="K6468">
            <v>2013005500008</v>
          </cell>
          <cell r="L6468" t="str">
            <v>SERVICIO DE ATENCIÓN PARA LA PROMOCIÓN, PREVENCION PROTECCION DE DERECHOS DE NIÑOS, NIÑAS Y ADOLESCENTES EN EL DEPARTAMENTO DEL META.</v>
          </cell>
          <cell r="M6468">
            <v>100</v>
          </cell>
          <cell r="N6468">
            <v>85.75</v>
          </cell>
          <cell r="O6468" t="str">
            <v>CERRADO</v>
          </cell>
        </row>
        <row r="6469">
          <cell r="K6469">
            <v>2013005500009</v>
          </cell>
          <cell r="L6469" t="str">
            <v>IMPLEMENTACIÓN DE SERVICIOS DE ATENCIÓN ESPECIALIZADA Y ACCIONES DE INCLUSIÓN A POBLACIÓN CON DISCAPACIDAD EN EL DEPARTAMENTO DEL META.</v>
          </cell>
          <cell r="M6469">
            <v>92.73</v>
          </cell>
          <cell r="N6469">
            <v>68.97</v>
          </cell>
          <cell r="O6469" t="str">
            <v>CERRADO</v>
          </cell>
        </row>
        <row r="6470">
          <cell r="K6470">
            <v>2013005500010</v>
          </cell>
          <cell r="L6470" t="str">
            <v>IMPLEMENTACIÓN DE ACCIONES PARA CONTRIBUIR A LA ERRADICACIÓN DEL TRABAJO INFANTIL EN EL DEPARTAMENTO DEL META</v>
          </cell>
          <cell r="M6470">
            <v>100</v>
          </cell>
          <cell r="N6470">
            <v>66.23</v>
          </cell>
          <cell r="O6470" t="str">
            <v>CERRADO</v>
          </cell>
        </row>
        <row r="6471">
          <cell r="K6471">
            <v>2013005500016</v>
          </cell>
          <cell r="L6471" t="str">
            <v>SERVICIO DE ATENCIÓN INTEGRAL A PRIMERA INFANCIA  MODALIDAD INSTITUCIONAL EN EL DEPARTAMENTO DEL META</v>
          </cell>
          <cell r="M6471">
            <v>95.89</v>
          </cell>
          <cell r="N6471">
            <v>40.450000000000003</v>
          </cell>
          <cell r="O6471" t="str">
            <v>CERRADO</v>
          </cell>
        </row>
        <row r="6472">
          <cell r="K6472">
            <v>2013005500017</v>
          </cell>
          <cell r="L6472" t="str">
            <v>CONSTRUCCIÓN DEL SISTEMA DE ALCANTARILLADO PLUVIAL EN EL BARRIO ALTOS DEL GUAPE MUNICIPIO DE LEJANÍAS, META</v>
          </cell>
          <cell r="M6472">
            <v>100</v>
          </cell>
          <cell r="N6472">
            <v>100</v>
          </cell>
          <cell r="O6472" t="str">
            <v>TERMINADO</v>
          </cell>
        </row>
        <row r="6473">
          <cell r="K6473">
            <v>2013005500018</v>
          </cell>
          <cell r="L6473" t="str">
            <v>MEJORAMIENTO ALCANT SANIT CRA7-CLL9Y11, CLL14-CRA10Y9, CLL13-10Y8, CLL12-11Y10 CRA11-7, CLL9-CRA9Y8, CLL8Y7-CRA9Y7, CRA11-CLL12Y6 CRA10-CLL14Y9, CRA9-CLL14Y6, CRA8-CLLY7, EN EL MUNICIPIO DE SAN JUAN DE ARAMA, META</v>
          </cell>
          <cell r="M6473">
            <v>100</v>
          </cell>
          <cell r="N6473">
            <v>100</v>
          </cell>
          <cell r="O6473" t="str">
            <v>TERMINADO</v>
          </cell>
        </row>
        <row r="6474">
          <cell r="K6474">
            <v>2013005500019</v>
          </cell>
          <cell r="L6474" t="str">
            <v>MEJORAMIENTO ALCANT SANITARIO CL5-6CR5-6,CL7CR4-7,CR10CL3-10,CR8CL8-9,CL8CR8-11,CL14CR8-10,CR11BCL14-17,CR11CL15-17 REDES INTERNAS 2DA ETAPA MAIPORE, ALCANT PLUVIAL BARRIOFUNDADORES,CENTRO,POLO CLUB,LIBERTADORES,OLIMPICO SAN MARTIN</v>
          </cell>
          <cell r="M6474">
            <v>100</v>
          </cell>
          <cell r="N6474">
            <v>100</v>
          </cell>
          <cell r="O6474" t="str">
            <v>TERMINADO</v>
          </cell>
        </row>
        <row r="6475">
          <cell r="K6475">
            <v>2013005500020</v>
          </cell>
          <cell r="L6475" t="str">
            <v>AMPLIACIÓN Y OPTIMIZACION DE LOS SISTEMAS DE ACUEDUCTO Y ALCANTARILLADO SANITARIO Y PLUVIAL DEL MUNICIPIO DE MAPIRIPAN, META</v>
          </cell>
          <cell r="M6475">
            <v>41</v>
          </cell>
          <cell r="N6475">
            <v>100</v>
          </cell>
          <cell r="O6475" t="str">
            <v>CONTRATADO EN EJECUCIÓN</v>
          </cell>
        </row>
        <row r="6476">
          <cell r="K6476">
            <v>2013005500021</v>
          </cell>
          <cell r="L6476" t="str">
            <v>FORTALECIMIENTO DE LAS COMPETENCIAS EN LENGUA EXTRANJERA INGLÉS EN LAS INSTITUCIONES EDUCATIVAS DE LOS VEINTINUEVE (29) MUNICIPIOS DEL DEPARTAMENTO DEL META</v>
          </cell>
          <cell r="M6476">
            <v>100</v>
          </cell>
          <cell r="N6476">
            <v>94.1</v>
          </cell>
          <cell r="O6476" t="str">
            <v>TERMINADO</v>
          </cell>
        </row>
        <row r="6477">
          <cell r="K6477">
            <v>2013005500022</v>
          </cell>
          <cell r="L6477" t="str">
            <v>FORTALECIMIENTO DE LOS PROCESOS DE ENSEÑANZA APRENDIZAJE QUE CONTRIBUYAN A LA CALIDAD Y PERTINENCIA EDUCATIVA EN EL DEPARTAMENTO DEL META</v>
          </cell>
          <cell r="M6477">
            <v>58.93</v>
          </cell>
          <cell r="N6477">
            <v>62.82</v>
          </cell>
          <cell r="O6477" t="str">
            <v>CONTRATADO EN EJECUCIÓN</v>
          </cell>
        </row>
        <row r="6478">
          <cell r="K6478">
            <v>2013005500023</v>
          </cell>
          <cell r="L6478" t="str">
            <v>MEJORAMIENTO ALCANTARILLADO SANITARIO CIUDAD FLORIDA EN EL MUNICIPIO DE GRANADA, META</v>
          </cell>
          <cell r="M6478">
            <v>100</v>
          </cell>
          <cell r="N6478">
            <v>100</v>
          </cell>
          <cell r="O6478" t="str">
            <v>TERMINADO</v>
          </cell>
        </row>
        <row r="6479">
          <cell r="K6479">
            <v>2013005500024</v>
          </cell>
          <cell r="L6479" t="str">
            <v>MEJORAMIENTO A LAS VÍAS QUE COMPRENDEN LAS VEREDAS YARI - SARDINATA Y SAN ANTONIO EN LOS MUNICIPIOS DE CUMARAL Y RESTREPO - META</v>
          </cell>
          <cell r="M6479">
            <v>97.15</v>
          </cell>
          <cell r="N6479">
            <v>100</v>
          </cell>
          <cell r="O6479" t="str">
            <v>TERMINADO</v>
          </cell>
        </row>
        <row r="6480">
          <cell r="K6480">
            <v>2013005500025</v>
          </cell>
          <cell r="L6480" t="str">
            <v>DOTACIÓN DE AMBIENTES TECNOLÓGICOS  PARA POTENCIALIZAR EL PROCESO DE ENSEÑANZA-APRENDIZAJE EN CINCO INSTITUCIONES EDUCATIVAS OFIC VILLAVICENCIO</v>
          </cell>
          <cell r="M6480">
            <v>100</v>
          </cell>
          <cell r="N6480">
            <v>100</v>
          </cell>
          <cell r="O6480" t="str">
            <v>CERRADO</v>
          </cell>
        </row>
        <row r="6481">
          <cell r="K6481">
            <v>2013005500031</v>
          </cell>
          <cell r="L6481" t="str">
            <v>APOYO APOYO FINANCIERO AL FONDO SOCIAL PARA LA EDUCACIÓN SUPERIOR PARA PROMOVER LA AMPLIACION DE COBERTURA DE EDUC. SUPERIOR EN EL DEPARTAMENTO, META.</v>
          </cell>
          <cell r="M6481">
            <v>68.8</v>
          </cell>
          <cell r="N6481">
            <v>83</v>
          </cell>
          <cell r="O6481" t="str">
            <v>CONTRATADO EN EJECUCIÓN</v>
          </cell>
        </row>
        <row r="6482">
          <cell r="K6482">
            <v>2013005500032</v>
          </cell>
          <cell r="L6482" t="str">
            <v>CONSTRUCCIÓN ELECTRIFICACIÓN RURAL VEREDA CORRALES MUNICIPIO DE SAN JUAN DE ARAMA, META</v>
          </cell>
          <cell r="M6482">
            <v>100</v>
          </cell>
          <cell r="N6482">
            <v>83.65</v>
          </cell>
          <cell r="O6482" t="str">
            <v>TERMINADO</v>
          </cell>
        </row>
        <row r="6483">
          <cell r="K6483">
            <v>2013005500033</v>
          </cell>
          <cell r="L6483" t="str">
            <v>CONSTRUCCIÓN REDES ELECTRIFICAS VEREDA NAGUAYAS MUNICIPIO DE CABUYARO, META</v>
          </cell>
          <cell r="M6483">
            <v>100</v>
          </cell>
          <cell r="N6483">
            <v>97.21</v>
          </cell>
          <cell r="O6483" t="str">
            <v>TERMINADO</v>
          </cell>
        </row>
        <row r="6484">
          <cell r="K6484">
            <v>2013005500034</v>
          </cell>
          <cell r="L6484" t="str">
            <v>CONSTRUCCIÓN ELECTRIFICACION RURAL VEREDA EL PROGRESO, EL BOSQUE Y PUERTO GAITAN MUNICIPIO DE SAN JUAN DE ARAMA, META, ORINOQUÍA</v>
          </cell>
          <cell r="M6484">
            <v>100</v>
          </cell>
          <cell r="N6484">
            <v>94.91</v>
          </cell>
          <cell r="O6484" t="str">
            <v>TERMINADO</v>
          </cell>
        </row>
        <row r="6485">
          <cell r="K6485">
            <v>2013005500035</v>
          </cell>
          <cell r="L6485" t="str">
            <v>CONSTRUCCIÓN ELECTRIFICACION RURAL VEREDA TIERRA GRATA VIA SAN VICENTE SECTOR BAJO MUNICIPIO DE PUERTO LLERAS, META, ORINOQUÍA</v>
          </cell>
          <cell r="M6485">
            <v>100</v>
          </cell>
          <cell r="N6485">
            <v>94.96</v>
          </cell>
          <cell r="O6485" t="str">
            <v>TERMINADO</v>
          </cell>
        </row>
        <row r="6486">
          <cell r="K6486">
            <v>2013005500037</v>
          </cell>
          <cell r="L6486" t="str">
            <v>CONSTRUCCIÓN ELECTRIFICACION RURAL VEREDAS EL SANTUARIO MUNICIPIO PUERTO LLERAS DEPARTAMENTO DEL META</v>
          </cell>
          <cell r="M6486">
            <v>100</v>
          </cell>
          <cell r="N6486">
            <v>95.11</v>
          </cell>
          <cell r="O6486" t="str">
            <v>PARA CIERRE</v>
          </cell>
        </row>
        <row r="6487">
          <cell r="K6487">
            <v>2013005500038</v>
          </cell>
          <cell r="L6487" t="str">
            <v>AMPLIACIÓN Y OPTIMIZACIÓN DEL SISTEMA DE ACUEDUCTO EN EL MUNICIPIO DE URIBE, META</v>
          </cell>
          <cell r="M6487">
            <v>96.5</v>
          </cell>
          <cell r="N6487">
            <v>91.63</v>
          </cell>
          <cell r="O6487" t="str">
            <v>TERMINADO</v>
          </cell>
        </row>
        <row r="6488">
          <cell r="K6488">
            <v>2013005500039</v>
          </cell>
          <cell r="L6488" t="str">
            <v>CONSTRUCCIÓN PLANTA DE TRATAMIENTO DE AGUA RESIDUAL EN EL MUNICIPIO EL CASTILLO, META, ORINOQUÍA</v>
          </cell>
          <cell r="M6488">
            <v>100</v>
          </cell>
          <cell r="N6488">
            <v>100</v>
          </cell>
          <cell r="O6488" t="str">
            <v>TERMINADO</v>
          </cell>
        </row>
        <row r="6489">
          <cell r="K6489">
            <v>2013005500040</v>
          </cell>
          <cell r="L6489" t="str">
            <v>CONSTRUCCIÓN SISTEMA DE ACUEDUCTO VEREDA LAS MERCEDES EN EL MUNICIPIO DE VILLAVICENCIO, META</v>
          </cell>
          <cell r="M6489">
            <v>100</v>
          </cell>
          <cell r="N6489">
            <v>88</v>
          </cell>
          <cell r="O6489" t="str">
            <v>TERMINADO</v>
          </cell>
        </row>
        <row r="6490">
          <cell r="K6490">
            <v>2013005500041</v>
          </cell>
          <cell r="L6490" t="str">
            <v>CONSTRUCCIÓN DEL SISTEMA DE TRATAMIENTO POZO LAS BRISAS Y POZO PALMERAS CASCO URBANO DEL MUNICIPIO DE VISTA HERMOSA, META</v>
          </cell>
          <cell r="M6490">
            <v>100</v>
          </cell>
          <cell r="N6490">
            <v>75</v>
          </cell>
          <cell r="O6490" t="str">
            <v>TERMINADO</v>
          </cell>
        </row>
        <row r="6491">
          <cell r="K6491">
            <v>2013005500042</v>
          </cell>
          <cell r="L6491" t="str">
            <v>CONSTRUCCIÓN PLANTA DE TRATAMIENTO DE AGUA RESIDUAL EN EL MUNICIPIO DE CUBARRAL, META</v>
          </cell>
          <cell r="M6491">
            <v>1.72</v>
          </cell>
          <cell r="N6491">
            <v>75</v>
          </cell>
          <cell r="O6491" t="str">
            <v>CONTRATADO EN EJECUCIÓN</v>
          </cell>
        </row>
        <row r="6492">
          <cell r="K6492">
            <v>2013005500043</v>
          </cell>
          <cell r="L6492" t="str">
            <v>CONSTRUCCIÓN ALCANTARILLADO SANITARIO VEREDA LA CONCEPCIÓN EN EL MUNICIPIO DE VILLAVICENCIO, META</v>
          </cell>
          <cell r="M6492">
            <v>0</v>
          </cell>
          <cell r="N6492">
            <v>93.57</v>
          </cell>
          <cell r="O6492" t="str">
            <v>CONTRATADO EN EJECUCIÓN</v>
          </cell>
        </row>
        <row r="6493">
          <cell r="K6493">
            <v>2013005500044</v>
          </cell>
          <cell r="L6493" t="str">
            <v>CONSTRUCCIÓN DE 56 VIVIENDAS  DE INTERÉS  SOCIAL EN EL BARRIO VILLA LA PAZ  DEL MUNICIPIO  DE LEJANÍAS  META. LEJANÍAS, META, ORINOQUÍA</v>
          </cell>
          <cell r="M6493">
            <v>83.75</v>
          </cell>
          <cell r="N6493">
            <v>82.54</v>
          </cell>
          <cell r="O6493" t="str">
            <v>CONTRATADO EN EJECUCIÓN</v>
          </cell>
        </row>
        <row r="6494">
          <cell r="K6494">
            <v>2013005500045</v>
          </cell>
          <cell r="L6494" t="str">
            <v>CONSTRUCCIÓN DE VIVIENDA  DE INTERÉS  SOCIAL URBANIZACIÓN EL RINCÓN LLANERO  PARA POBLACIÓN VULNERABLE PARA  EL MUNICIPIO  DE EL CASTILLO, META, ORINOQUÍA</v>
          </cell>
          <cell r="M6494">
            <v>96</v>
          </cell>
          <cell r="N6494">
            <v>72.33</v>
          </cell>
          <cell r="O6494" t="str">
            <v>CONTRATADO EN EJECUCIÓN</v>
          </cell>
        </row>
        <row r="6495">
          <cell r="K6495">
            <v>2013005500047</v>
          </cell>
          <cell r="L6495" t="str">
            <v>CONSTRUCCIÓN DE 130 VIVIENDAS DE INTERÉS SOCIAL EN EL LOTE VILLA GAONA DEL MUNICIPIO DE VISTATA HERMOSA META.</v>
          </cell>
          <cell r="M6495">
            <v>84.16</v>
          </cell>
          <cell r="N6495">
            <v>74.680000000000007</v>
          </cell>
          <cell r="O6495" t="str">
            <v>CONTRATADO EN EJECUCIÓN</v>
          </cell>
        </row>
        <row r="6496">
          <cell r="K6496">
            <v>2013005500048</v>
          </cell>
          <cell r="L6496" t="str">
            <v>CONSTRUCCIÓN DE VIVIENDA  DE INTERÉS  SOCIAL URBANIZACIÓN LA VOLUNTAD  PARA POBLACIÓN VULNERABLE  MUNICIPIO EL CASTILLO, META, ORINOQUÍA</v>
          </cell>
          <cell r="M6496">
            <v>93.15</v>
          </cell>
          <cell r="N6496">
            <v>73.709999999999994</v>
          </cell>
          <cell r="O6496" t="str">
            <v>CONTRATADO EN EJECUCIÓN</v>
          </cell>
        </row>
        <row r="6497">
          <cell r="K6497">
            <v>2013005500049</v>
          </cell>
          <cell r="L6497" t="str">
            <v>CONSTRUCCIÓN DE VIVIENDAS DE INTERÉS PRIORITARIO EN LA URBANIZACIÓN VILLA ALBA, CENTRO POBLADO PACHAQUIARO, ÁREA RURAL DEL MUNICIPIO DE PUERTO LÓPEZ META</v>
          </cell>
          <cell r="M6497">
            <v>91.54</v>
          </cell>
          <cell r="N6497">
            <v>80.84</v>
          </cell>
          <cell r="O6497" t="str">
            <v>CONTRATADO EN EJECUCIÓN</v>
          </cell>
        </row>
        <row r="6498">
          <cell r="K6498">
            <v>2013005500050</v>
          </cell>
          <cell r="L6498" t="str">
            <v>CONSTRUCCIÓN ALCANTARILLADO SANITARIO VEREDA SAN MIGUEL EN EL MUNICIPIO DE GUAMAL, META</v>
          </cell>
          <cell r="M6498">
            <v>100</v>
          </cell>
          <cell r="N6498">
            <v>96.03</v>
          </cell>
          <cell r="O6498" t="str">
            <v>PARA CIERRE</v>
          </cell>
        </row>
        <row r="6499">
          <cell r="K6499">
            <v>2013005500051</v>
          </cell>
          <cell r="L6499" t="str">
            <v>AMPLIACIÓN Y OPTIMIZACION DEL SISTEMA DE ALCANTARILLADO SANITARIO DEL MUNICIPIO DE PUERTO LLERAS, META</v>
          </cell>
          <cell r="M6499">
            <v>86.76</v>
          </cell>
          <cell r="N6499">
            <v>74.97</v>
          </cell>
          <cell r="O6499" t="str">
            <v>CONTRATADO EN EJECUCIÓN</v>
          </cell>
        </row>
        <row r="6500">
          <cell r="K6500">
            <v>2013005500052</v>
          </cell>
          <cell r="L6500" t="str">
            <v>AMPLIACIÓN Y OPTIMIZACION DEL SISTEMA DE ALCANTARILLADO SANITARIO DEL MUNICIPIO DE SAN CARLOS DE GUAROA, META</v>
          </cell>
          <cell r="M6500">
            <v>100</v>
          </cell>
          <cell r="N6500">
            <v>99.11</v>
          </cell>
          <cell r="O6500" t="str">
            <v>TERMINADO</v>
          </cell>
        </row>
        <row r="6501">
          <cell r="K6501">
            <v>2013005500053</v>
          </cell>
          <cell r="L6501" t="str">
            <v>CONSTRUCCIÓN ELECTRIFICACION RURAL VEREDAS LA ESPERANZA, CANADA Y VERACRUZ MUNICIPIO PUERTO LLERAS  DEPARTAMENTO DEL META</v>
          </cell>
          <cell r="M6501">
            <v>100</v>
          </cell>
          <cell r="N6501">
            <v>97.22</v>
          </cell>
          <cell r="O6501" t="str">
            <v>TERMINADO</v>
          </cell>
        </row>
        <row r="6502">
          <cell r="K6502">
            <v>2013005500054</v>
          </cell>
          <cell r="L6502" t="str">
            <v>CONSTRUCCIÓN REDES ELECTRICAS Y ALUMBRADO PUBLICO VEREDAS LINDENAL,GUAPAYAS,PALOMAS,PTO PORORIO HASTA EL C POBLADO DEL CRUCE  PORORIO MUNICIPIO DE PUERTO CONCORDIA</v>
          </cell>
          <cell r="M6502">
            <v>100</v>
          </cell>
          <cell r="N6502">
            <v>93.78</v>
          </cell>
          <cell r="O6502" t="str">
            <v>PARA CIERRE</v>
          </cell>
        </row>
        <row r="6503">
          <cell r="K6503">
            <v>2013005500055</v>
          </cell>
          <cell r="L6503" t="str">
            <v>CONSTRUCCIÓN ELECTRIFICACION RURAL VEREDA CERRITOS DEL MUNICIPIO SAN JUAN DE ARAMA DEPARTAMENTO DEL META</v>
          </cell>
          <cell r="M6503">
            <v>100</v>
          </cell>
          <cell r="N6503">
            <v>91.24</v>
          </cell>
          <cell r="O6503" t="str">
            <v>TERMINADO</v>
          </cell>
        </row>
        <row r="6504">
          <cell r="K6504">
            <v>2013005500057</v>
          </cell>
          <cell r="L6504" t="str">
            <v>CONSTRUCCIÓN DE VIVIENDA  DE INTERÉS  PRIORITARIO URBANIZACIÓN MAKATOA  PARA LA POBLACIÓN VULNERABLE MUNICIPIO GRANADA, META, ORINOQUÍA</v>
          </cell>
          <cell r="M6504">
            <v>70.41</v>
          </cell>
          <cell r="N6504">
            <v>69.55</v>
          </cell>
          <cell r="O6504" t="str">
            <v>CONTRATADO EN EJECUCIÓN</v>
          </cell>
        </row>
        <row r="6505">
          <cell r="K6505">
            <v>2013005500058</v>
          </cell>
          <cell r="L6505" t="str">
            <v>CONSTRUCCIÓN DE VIVIENDA  DE INTERÉS  SOCIAL PARA LA POBLACIÓN VULNERABLE DEL MUNICIPIO  DE SAN CARLOS DE GUAROA, META, ORINOQUÍA</v>
          </cell>
          <cell r="M6505">
            <v>89.29</v>
          </cell>
          <cell r="N6505">
            <v>3.1</v>
          </cell>
          <cell r="O6505" t="str">
            <v>CONTRATADO EN EJECUCIÓN</v>
          </cell>
        </row>
        <row r="6506">
          <cell r="K6506">
            <v>2013005500059</v>
          </cell>
          <cell r="L6506" t="str">
            <v>CONSTRUCCIÓN DE VIVIENDAS DE INTERÉS SOCIAL URBANIZACIÓN EL LAGUITO PARA POBLACIÓN VULNERABLE MUNICIPIO DE SAN CARLOS DE GUAROA META</v>
          </cell>
          <cell r="M6506">
            <v>0</v>
          </cell>
          <cell r="N6506">
            <v>26.94</v>
          </cell>
          <cell r="O6506" t="str">
            <v>CONTRATADO EN EJECUCIÓN</v>
          </cell>
        </row>
        <row r="6507">
          <cell r="K6507">
            <v>2013005500060</v>
          </cell>
          <cell r="L6507" t="str">
            <v>CONSTRUCCIÓN UNIDAD BÁSICA DE VIVIENDA URBANIZACIÓN BUENA VIDA SECTOR DE LOS CRISTALES EN LA MACARENA META.</v>
          </cell>
          <cell r="M6507">
            <v>4.6900000000000004</v>
          </cell>
          <cell r="N6507">
            <v>20.55</v>
          </cell>
          <cell r="O6507" t="str">
            <v>CONTRATADO EN EJECUCIÓN</v>
          </cell>
        </row>
        <row r="6508">
          <cell r="K6508">
            <v>2013005500061</v>
          </cell>
          <cell r="L6508" t="str">
            <v>CONSTRUCCIÓN DE VIVIENDAS DE INTERÉS SOCIAL URBANIZACIÓN ORLANDO VARGAS POBLACIÓN VULNERABLE MUNICIPIO DE SAN CARLOS DE GUAROA META</v>
          </cell>
          <cell r="M6508">
            <v>1.27</v>
          </cell>
          <cell r="N6508">
            <v>0.09</v>
          </cell>
          <cell r="O6508" t="str">
            <v>CONTRATADO EN EJECUCIÓN</v>
          </cell>
        </row>
        <row r="6509">
          <cell r="K6509">
            <v>2013005500062</v>
          </cell>
          <cell r="L6509" t="str">
            <v>MEJORAMIENTO DE LAS VÍAS URBANAS, UBICADAS EN EL BARRIO SAN JORGE, MUNICIPIO DE VILLAVICENCIO - META</v>
          </cell>
          <cell r="M6509">
            <v>100</v>
          </cell>
          <cell r="N6509">
            <v>46.29</v>
          </cell>
          <cell r="O6509" t="str">
            <v>TERMINADO</v>
          </cell>
        </row>
        <row r="6510">
          <cell r="K6510">
            <v>2013005500063</v>
          </cell>
          <cell r="L6510" t="str">
            <v>CONSTRUCCIÓN ELECTRIFICACION RURAL VEREDA EL CARMEN MUNICIPIO SAN MARTIN DEPARTAMENTO DEL META</v>
          </cell>
          <cell r="M6510">
            <v>100</v>
          </cell>
          <cell r="N6510">
            <v>97.22</v>
          </cell>
          <cell r="O6510" t="str">
            <v>PARA CIERRE</v>
          </cell>
        </row>
        <row r="6511">
          <cell r="K6511">
            <v>2013005500064</v>
          </cell>
          <cell r="L6511" t="str">
            <v>DOTACIÓN DE ELEMENTOS DE MENAJE DE COCINA, COMEDOR Y DE APOYO COMPLEMENTARIO A RESTAURANTES DE ESTABLECIMIENTOS EDUCATIVOS OFICI META, ORINOQUÍA</v>
          </cell>
          <cell r="M6511">
            <v>100</v>
          </cell>
          <cell r="N6511">
            <v>98.5</v>
          </cell>
          <cell r="O6511" t="str">
            <v>CERRADO</v>
          </cell>
        </row>
        <row r="6512">
          <cell r="K6512">
            <v>2013005500065</v>
          </cell>
          <cell r="L6512" t="str">
            <v>SUBSIDIO COMPLEMENTARIO CONSTRUCCION VIP 13 DE MAYO VILLAVICENCIO</v>
          </cell>
          <cell r="M6512">
            <v>82.44</v>
          </cell>
          <cell r="N6512">
            <v>73.25</v>
          </cell>
          <cell r="O6512" t="str">
            <v>CONTRATADO EN EJECUCIÓN</v>
          </cell>
        </row>
        <row r="6513">
          <cell r="K6513">
            <v>2013005500066</v>
          </cell>
          <cell r="L6513" t="str">
            <v>SUBSIDIO COMPLEMENTARIO CONSTRUCCIÓN VIP LA MADRID VILLAVICENCIO VILLAVICENCIO, META, ORINOQUÍA</v>
          </cell>
          <cell r="M6513">
            <v>39.97</v>
          </cell>
          <cell r="N6513">
            <v>72.66</v>
          </cell>
          <cell r="O6513" t="str">
            <v>CONTRATADO EN EJECUCIÓN</v>
          </cell>
        </row>
        <row r="6514">
          <cell r="K6514">
            <v>2013005500068</v>
          </cell>
          <cell r="L6514" t="str">
            <v>CONSTRUCCIÓN PLANTA DE TRATAMIENTO DE AGUA POTABLE  MUNICIPIO DE LEJANÍAS, META</v>
          </cell>
          <cell r="M6514">
            <v>100</v>
          </cell>
          <cell r="N6514">
            <v>99.8</v>
          </cell>
          <cell r="O6514" t="str">
            <v>TERMINADO</v>
          </cell>
        </row>
        <row r="6515">
          <cell r="K6515">
            <v>2013005500083</v>
          </cell>
          <cell r="L6515" t="str">
            <v>MEJORAMIENTO A LAS VÍAS SECTOR INSPECCIÓN DE GUACAVIA Y VEREDA CRUCE GUACAVIA EN EL MUNICIPIO DE CUMARAL - META</v>
          </cell>
          <cell r="M6515">
            <v>99.93</v>
          </cell>
          <cell r="N6515">
            <v>100</v>
          </cell>
          <cell r="O6515" t="str">
            <v>TERMINADO</v>
          </cell>
        </row>
        <row r="6516">
          <cell r="K6516">
            <v>2013005500084</v>
          </cell>
          <cell r="L6516" t="str">
            <v>MEJORAMIENTO Y REHABILITACION DE LA CARRERA DECIMA DEL MUNICIPIO DE VISTAHERMOSA, META, ORINOQUÍA</v>
          </cell>
          <cell r="M6516">
            <v>100</v>
          </cell>
          <cell r="N6516">
            <v>100</v>
          </cell>
          <cell r="O6516" t="str">
            <v>TERMINADO</v>
          </cell>
        </row>
        <row r="6517">
          <cell r="K6517">
            <v>2013005500085</v>
          </cell>
          <cell r="L6517" t="str">
            <v>MEJORAMIENTO DE LA VIA, MEDIANTE LA CONSTRUCCION DE TERRAPLEN ENTRE PUERTO TUSA - PUERTO CHORIZO VEREDA LA ARGENTINA VISTAHERMOSA, META, ORINOQUÍA</v>
          </cell>
          <cell r="M6517">
            <v>100</v>
          </cell>
          <cell r="N6517">
            <v>96.14</v>
          </cell>
          <cell r="O6517" t="str">
            <v>TERMINADO</v>
          </cell>
        </row>
        <row r="6518">
          <cell r="K6518">
            <v>2013005500088</v>
          </cell>
          <cell r="L6518" t="str">
            <v>CONSTRUCCIÓN ELECTRIFICACION RURAL ELECTRIFICACIÒN VEREDA BRISAS DE YAMANES EN EL MUNICIPIO DE EL CASTILLO, META, ORINOQUÍA</v>
          </cell>
          <cell r="M6518">
            <v>100</v>
          </cell>
          <cell r="N6518">
            <v>96.17</v>
          </cell>
          <cell r="O6518" t="str">
            <v>TERMINADO</v>
          </cell>
        </row>
        <row r="6519">
          <cell r="K6519">
            <v>2013005500089</v>
          </cell>
          <cell r="L6519" t="str">
            <v>CONSTRUCCIÓN ELECTRIFICACION RURAL SECTOR BAJO Y CAÑO NARE BAJO VEREDA PUERTO ALICIA EN EL MUNICIPIO DE PUERTO LÓPEZ, META, ORINOQUÍA</v>
          </cell>
          <cell r="M6519">
            <v>100</v>
          </cell>
          <cell r="N6519">
            <v>69.33</v>
          </cell>
          <cell r="O6519" t="str">
            <v>TERMINADO</v>
          </cell>
        </row>
        <row r="6520">
          <cell r="K6520">
            <v>2013005500090</v>
          </cell>
          <cell r="L6520" t="str">
            <v>CONSTRUCCIÓN ELECTRIFICACION RURAL VEREDA AGROVALLE EN EL MUNICIPIO DE SAN JUAN DE ARAMA, META, ORINOQUÍA</v>
          </cell>
          <cell r="M6520">
            <v>100</v>
          </cell>
          <cell r="N6520">
            <v>96.39</v>
          </cell>
          <cell r="O6520" t="str">
            <v>TERMINADO</v>
          </cell>
        </row>
        <row r="6521">
          <cell r="K6521">
            <v>2013005500091</v>
          </cell>
          <cell r="L6521" t="str">
            <v>CONSTRUCCIÓN ELECTRIFICACION RURAL VEREDA ARIBAS MUNICIPIO DE SAN MARTIN DE LOS LLANOS, META, ORINOQUÍA</v>
          </cell>
          <cell r="M6521">
            <v>100</v>
          </cell>
          <cell r="N6521">
            <v>83.56</v>
          </cell>
          <cell r="O6521" t="str">
            <v>TERMINADO</v>
          </cell>
        </row>
        <row r="6522">
          <cell r="K6522">
            <v>2013005500092</v>
          </cell>
          <cell r="L6522" t="str">
            <v>CONSTRUCCIÓN ELECTRIFICACION RURAL VEREDA LOS CABALLEROS EN EL MUNICIPIO DE PUERTO LOPEZ, META, ORINOQUÍA</v>
          </cell>
          <cell r="M6522">
            <v>100</v>
          </cell>
          <cell r="N6522">
            <v>97.22</v>
          </cell>
          <cell r="O6522" t="str">
            <v>TERMINADO</v>
          </cell>
        </row>
        <row r="6523">
          <cell r="K6523">
            <v>2013005500093</v>
          </cell>
          <cell r="L6523" t="str">
            <v>CONSTRUCCIÓN ELECTRIFICACION RURAL VEREDAS LA LA TIGRERA, VILLA RESTREPO Y BARRANCO COLORADO  EN LOS MUNICIPIOS DE PTO LLERAS, FUENTE DE ORO, META, ORINOQUÍA</v>
          </cell>
          <cell r="M6523">
            <v>100</v>
          </cell>
          <cell r="N6523">
            <v>97.22</v>
          </cell>
          <cell r="O6523" t="str">
            <v>TERMINADO</v>
          </cell>
        </row>
        <row r="6524">
          <cell r="K6524">
            <v>2013005500094</v>
          </cell>
          <cell r="L6524" t="str">
            <v>CONSTRUCCIÓN ELECTRIFICACION RURAL VEREDAS LA LEALTAD Y EL PALMAR EN EL MUNICIPIO DE VISTAHERMOSA, META, ORINOQUÍA</v>
          </cell>
          <cell r="M6524">
            <v>100</v>
          </cell>
          <cell r="N6524">
            <v>97.22</v>
          </cell>
          <cell r="O6524" t="str">
            <v>TERMINADO</v>
          </cell>
        </row>
        <row r="6525">
          <cell r="K6525">
            <v>2013005500096</v>
          </cell>
          <cell r="L6525" t="str">
            <v>CONSTRUCCIÓN REMODELACION REDES ELECTRICAS DE BAJA TENSION EN EL MUNICIPIO DE MACARENA , META, ORINOQUÍA</v>
          </cell>
          <cell r="M6525">
            <v>100</v>
          </cell>
          <cell r="N6525">
            <v>89.89</v>
          </cell>
          <cell r="O6525" t="str">
            <v>TERMINADO</v>
          </cell>
        </row>
        <row r="6526">
          <cell r="K6526">
            <v>2013005500097</v>
          </cell>
          <cell r="L6526" t="str">
            <v>MEJORAMIENTO DE LA INFRAESTRUCTURA FISICA HOSPITALARIA DEL MUNICIPIO DE CUMARAL, META, ORINOQUÍA</v>
          </cell>
          <cell r="M6526">
            <v>100</v>
          </cell>
          <cell r="N6526">
            <v>99.32</v>
          </cell>
          <cell r="O6526" t="str">
            <v>TERMINADO</v>
          </cell>
        </row>
        <row r="6527">
          <cell r="K6527">
            <v>2013005500098</v>
          </cell>
          <cell r="L6527" t="str">
            <v>MEJORAMIENTO DE LAS VIAS DE LA CRA 15  CALLES 4 Y 7, CRA 14  CALLES 4 Y 7, CRA 19 CALLES 8 Y 7 Y CRA 29 CALLES 6 Y 4 MESETAS, META, ORINOQUÍA</v>
          </cell>
          <cell r="M6527">
            <v>100</v>
          </cell>
          <cell r="N6527">
            <v>89.25</v>
          </cell>
          <cell r="O6527" t="str">
            <v>TERMINADO</v>
          </cell>
        </row>
        <row r="6528">
          <cell r="K6528">
            <v>2013005500099</v>
          </cell>
          <cell r="L6528" t="str">
            <v>MEJORAMIENTO DE LAS VIAS DEL B. LA ESPERANZA, EL INDUSTRIAL, EL JARDIN DEL MUNICIPIO URIBE, META, ORINOQUÍA</v>
          </cell>
          <cell r="M6528">
            <v>100</v>
          </cell>
          <cell r="N6528">
            <v>89.03</v>
          </cell>
          <cell r="O6528" t="str">
            <v>TERMINADO</v>
          </cell>
        </row>
        <row r="6529">
          <cell r="K6529">
            <v>2013005500101</v>
          </cell>
          <cell r="L6529" t="str">
            <v>MEJORAMIENTO VIAS URBANAS, CRA 8 ENTRE CALLES 6 Y 8, CRA 7 ENTRE CALLES 5 Y 8, CALLES 6,7 Y 8 ENTRE CRA  7 Y 8, MCIPIO MACARENA, META, ORINOQUÍA</v>
          </cell>
          <cell r="M6529">
            <v>80</v>
          </cell>
          <cell r="N6529">
            <v>48.61</v>
          </cell>
          <cell r="O6529" t="str">
            <v>CONTRATADO EN EJECUCIÓN</v>
          </cell>
        </row>
        <row r="6530">
          <cell r="K6530">
            <v>2013005500102</v>
          </cell>
          <cell r="L6530" t="str">
            <v>MEJORAMIENTO Y DISEÑO  AREAS DE LA INFRAESTRUCTURA FISICA HOSPITALARIA DEL CENTRO DE ATENCION DEL MUNICIPIO DE CABUYARO, META, ORINOQUÍA</v>
          </cell>
          <cell r="M6530">
            <v>99</v>
          </cell>
          <cell r="N6530">
            <v>100</v>
          </cell>
          <cell r="O6530" t="str">
            <v>TERMINADO</v>
          </cell>
        </row>
        <row r="6531">
          <cell r="K6531">
            <v>2013005500103</v>
          </cell>
          <cell r="L6531" t="str">
            <v>MEJORAMIENTO Y DISEÑO NUEVAS AREAS DE LA INFRAESTRUCTURA FISICA HOSPITALARIA DEL CENTRO DE ATENCION DEL MUNICIPIO DE BARRANCA DE UPIA, META, ORINOQUÍA</v>
          </cell>
          <cell r="M6531">
            <v>100</v>
          </cell>
          <cell r="N6531">
            <v>100</v>
          </cell>
          <cell r="O6531" t="str">
            <v>TERMINADO</v>
          </cell>
        </row>
        <row r="6532">
          <cell r="K6532">
            <v>2013005500104</v>
          </cell>
          <cell r="L6532" t="str">
            <v>MEJORAMIENTO Y DISEÑO NUEVAS AREAS DE LA INFRAESTRUCTURA FISICA HOSPITALARIA DEL CENTRO DE ATENCION DEL MUNICIPIO DE CUBARRAL, META, ORINOQUÍA</v>
          </cell>
          <cell r="M6532">
            <v>100</v>
          </cell>
          <cell r="N6532">
            <v>100</v>
          </cell>
          <cell r="O6532" t="str">
            <v>TERMINADO</v>
          </cell>
        </row>
        <row r="6533">
          <cell r="K6533">
            <v>2013005500105</v>
          </cell>
          <cell r="L6533" t="str">
            <v>MEJORAMIENTO Y DISEÑO NUEVAS AREAS DE LA INFRAESTRUCTURA FISICA HOSPITALARIA DEL CENTRO DE ATENCION DEL MUNICIPIO DE EL CASTILLO, META, ORINOQUÍA</v>
          </cell>
          <cell r="M6533">
            <v>100</v>
          </cell>
          <cell r="N6533">
            <v>100</v>
          </cell>
          <cell r="O6533" t="str">
            <v>TERMINADO</v>
          </cell>
        </row>
        <row r="6534">
          <cell r="K6534">
            <v>2013005500106</v>
          </cell>
          <cell r="L6534" t="str">
            <v>MEJORAMIENTO Y DISEÑO NUEVAS AREAS DE LA INFRAESTRUCTURA FISICA HOSPITALARIA DEL CENTRO DE ATENCION DEL MUNICIPIO DE FUENTE DE ORO, META, ORINOQUÍA</v>
          </cell>
          <cell r="M6534">
            <v>100</v>
          </cell>
          <cell r="N6534">
            <v>100</v>
          </cell>
          <cell r="O6534" t="str">
            <v>TERMINADO</v>
          </cell>
        </row>
        <row r="6535">
          <cell r="K6535">
            <v>2013005500107</v>
          </cell>
          <cell r="L6535" t="str">
            <v>MEJORAMIENTO Y DISEÑO NUEVAS AREAS DE LA INFRAESTRUCTURA FISICA HOSPITALARIA DEL CENTRO DE ATENCION DEL MUNICIPIO DE LA MACARENA, META, ORINOQUÍA</v>
          </cell>
          <cell r="M6535">
            <v>100</v>
          </cell>
          <cell r="N6535">
            <v>100</v>
          </cell>
          <cell r="O6535" t="str">
            <v>TERMINADO</v>
          </cell>
        </row>
        <row r="6536">
          <cell r="K6536">
            <v>2013005500108</v>
          </cell>
          <cell r="L6536" t="str">
            <v>MEJORAMIENTO Y DISEÑO NUEVAS AREAS DE LA INFRAESTRUCTURA FISICA HOSPITALARIA DEL CENTRO DE ATENCION DEL MUNICIPIO DE LA URIBE, META, ORINOQUÍA</v>
          </cell>
          <cell r="M6536">
            <v>100</v>
          </cell>
          <cell r="N6536">
            <v>53.2</v>
          </cell>
          <cell r="O6536" t="str">
            <v>TERMINADO</v>
          </cell>
        </row>
        <row r="6537">
          <cell r="K6537">
            <v>2013005500109</v>
          </cell>
          <cell r="L6537" t="str">
            <v>MEJORAMIENTO Y DISEÑO NUEVAS AREAS DE LA INFRAESTRUCTURA FISICA HOSPITALARIA DEL CENTRO DE ATENCION DEL MUNICIPIO DE PUERTO CONCORDIA, META, ORINOQUÍA</v>
          </cell>
          <cell r="M6537">
            <v>100</v>
          </cell>
          <cell r="N6537">
            <v>100</v>
          </cell>
          <cell r="O6537" t="str">
            <v>TERMINADO</v>
          </cell>
        </row>
        <row r="6538">
          <cell r="K6538">
            <v>2013005500110</v>
          </cell>
          <cell r="L6538" t="str">
            <v>MEJORAMIENTO Y DISEÑO NUEVAS AREAS DE LA INFRAESTRUCTURA FISICA HOSPITALARIA DEL CENTRO DE ATENCION DEL MUNICIPIO DE PUERTO GAITAN, META, ORINOQUÍA</v>
          </cell>
          <cell r="M6538">
            <v>100</v>
          </cell>
          <cell r="N6538">
            <v>100</v>
          </cell>
          <cell r="O6538" t="str">
            <v>TERMINADO</v>
          </cell>
        </row>
        <row r="6539">
          <cell r="K6539">
            <v>2013005500111</v>
          </cell>
          <cell r="L6539" t="str">
            <v>MEJORAMIENTO Y DISEÑO NUEVAS AREAS DE LA INFRAESTRUCTURA FISICA HOSPITALARIA DEL CENTRO DE ATENCION DEL MUNICIPIO DE RESTREPO, META, ORINOQUÍA</v>
          </cell>
          <cell r="M6539">
            <v>98.37</v>
          </cell>
          <cell r="N6539">
            <v>99.99</v>
          </cell>
          <cell r="O6539" t="str">
            <v>TERMINADO</v>
          </cell>
        </row>
        <row r="6540">
          <cell r="K6540">
            <v>2013005500112</v>
          </cell>
          <cell r="L6540" t="str">
            <v>MEJORAMIENTO Y DISEÑO NUEVAS AREAS DE LA INFRAESTRUCTURA FISICA HOSPITALARIA DEL CENTRO DE ATENCION DEL MUNICIPIO DE SAN JUAN DE ARAMA, META, ORINOQUÍA</v>
          </cell>
          <cell r="M6540">
            <v>100</v>
          </cell>
          <cell r="N6540">
            <v>100</v>
          </cell>
          <cell r="O6540" t="str">
            <v>TERMINADO</v>
          </cell>
        </row>
        <row r="6541">
          <cell r="K6541">
            <v>2013005500113</v>
          </cell>
          <cell r="L6541" t="str">
            <v>MEJORAMIENTO Y DISEÑO NUEVAS AREAS DE LA INFRAESTRUCTURA FISICA HOSPITALARIA DEL CENTRO DE ATENCION DEL MUNICIPIO DE VISTAHERMOSA, META, ORINOQUÍA</v>
          </cell>
          <cell r="M6541">
            <v>100</v>
          </cell>
          <cell r="N6541">
            <v>100</v>
          </cell>
          <cell r="O6541" t="str">
            <v>TERMINADO</v>
          </cell>
        </row>
        <row r="6542">
          <cell r="K6542">
            <v>2013005500114</v>
          </cell>
          <cell r="L6542" t="str">
            <v>MEJORAMIENTO Y DISEÑO NUEVAS AREAS DE LA INFRAESTRUCTURA HOSPITALARIA DEL CENTRO DE ATENCION DE LA JULIA  MUNICIPIO DE LA URIBE, META, ORINOQUÍA</v>
          </cell>
          <cell r="M6542">
            <v>100</v>
          </cell>
          <cell r="N6542">
            <v>100</v>
          </cell>
          <cell r="O6542" t="str">
            <v>TERMINADO</v>
          </cell>
        </row>
        <row r="6543">
          <cell r="K6543">
            <v>2013005500115</v>
          </cell>
          <cell r="L6543" t="str">
            <v>MEJORAMIENTO Y DISEÑO NUEVAS AREAS DE LA INFRAESTRUCTURA HOSPITALARIA DEL CENTRO DE ATENCION DEL MUNICIPIO DE EL CALVARIO, META, ORINOQUÍA</v>
          </cell>
          <cell r="M6543">
            <v>100</v>
          </cell>
          <cell r="N6543">
            <v>100</v>
          </cell>
          <cell r="O6543" t="str">
            <v>TERMINADO</v>
          </cell>
        </row>
        <row r="6544">
          <cell r="K6544">
            <v>2013005500116</v>
          </cell>
          <cell r="L6544" t="str">
            <v>MEJORAMIENTO Y DISEÑO NUEVAS AREAS DE LA INFRAESTRUCTURA HOSPITALARIA DEL CENTRO DE ATENCION DEL MUNICIPIO DE LEJANIAS, META, ORINOQUÍA</v>
          </cell>
          <cell r="M6544">
            <v>100</v>
          </cell>
          <cell r="N6544">
            <v>100</v>
          </cell>
          <cell r="O6544" t="str">
            <v>TERMINADO</v>
          </cell>
        </row>
        <row r="6545">
          <cell r="K6545">
            <v>2013005500117</v>
          </cell>
          <cell r="L6545" t="str">
            <v>MEJORAMIENTO Y DISEÑO NUEVAS AREAS DE LA INFRAESTRUCTURA HOSPITALARIA DEL CENTRO DE ATENCION DEL MUNICIPIO DE MESETAS, META, ORINOQUÍA</v>
          </cell>
          <cell r="M6545">
            <v>100</v>
          </cell>
          <cell r="N6545">
            <v>100</v>
          </cell>
          <cell r="O6545" t="str">
            <v>TERMINADO</v>
          </cell>
        </row>
        <row r="6546">
          <cell r="K6546">
            <v>2013005500118</v>
          </cell>
          <cell r="L6546" t="str">
            <v>MEJORAMIENTO Y DISEÑO NUEVAS AREAS DE LA INFRAESTRUCTURA HOSPITALARIA DEL CENTRO DE ATENCION DEL MUNICIPIO DE PUERTO LLERAS, META, ORINOQUÍA</v>
          </cell>
          <cell r="M6546">
            <v>100</v>
          </cell>
          <cell r="N6546">
            <v>100</v>
          </cell>
          <cell r="O6546" t="str">
            <v>TERMINADO</v>
          </cell>
        </row>
        <row r="6547">
          <cell r="K6547">
            <v>2013005500119</v>
          </cell>
          <cell r="L6547" t="str">
            <v>MEJORAMIENTO Y DISEÑO NUEVAS AREAS DE LA INFRAESTRUCTURA HOSPITALARIA DEL CENTRO DE ATENCION DEL MUNICIPIO DE PUERTO LOPEZ, META, ORINOQUÍA</v>
          </cell>
          <cell r="M6547">
            <v>100</v>
          </cell>
          <cell r="N6547">
            <v>100</v>
          </cell>
          <cell r="O6547" t="str">
            <v>TERMINADO</v>
          </cell>
        </row>
        <row r="6548">
          <cell r="K6548">
            <v>2013005500120</v>
          </cell>
          <cell r="L6548" t="str">
            <v>MEJORAMIENTO Y DISEÑO NUEVAS AREAS DE LA INFRAESTRUCTURA HOSPITALARIA DEL CENTRO DE ATENCION DEL MUNICIPIO DE PUERTO RICO, META, ORINOQUÍA</v>
          </cell>
          <cell r="M6548">
            <v>100</v>
          </cell>
          <cell r="N6548">
            <v>100</v>
          </cell>
          <cell r="O6548" t="str">
            <v>TERMINADO</v>
          </cell>
        </row>
        <row r="6549">
          <cell r="K6549">
            <v>2013005500121</v>
          </cell>
          <cell r="L6549" t="str">
            <v>MEJORAMIENTO Y DISEÑO NUEVAS AREAS DE LA INFRAESTRUCTURA HOSPITALARIA DEL CENTRO DE ATENCION DEL MUNICIPIO DE SAN CARLOS DE GUAROA, META, ORINOQUÍA</v>
          </cell>
          <cell r="M6549">
            <v>100</v>
          </cell>
          <cell r="N6549">
            <v>100</v>
          </cell>
          <cell r="O6549" t="str">
            <v>TERMINADO</v>
          </cell>
        </row>
        <row r="6550">
          <cell r="K6550">
            <v>2013005500122</v>
          </cell>
          <cell r="L6550" t="str">
            <v>MEJORAMIENTO Y DISEÑO NUEVAS AREAS DE LA INFRAESTRUCTURA HOSPITALARIA DEL CENTRO DE ATENCION EL TIGRE MUNICIPIO DE PUERTO GAITAN, META, ORINOQUÍA</v>
          </cell>
          <cell r="M6550">
            <v>100</v>
          </cell>
          <cell r="N6550">
            <v>99.24</v>
          </cell>
          <cell r="O6550" t="str">
            <v>TERMINADO</v>
          </cell>
        </row>
        <row r="6551">
          <cell r="K6551">
            <v>2013005500123</v>
          </cell>
          <cell r="L6551" t="str">
            <v>MEJORAMIENTO Y DISEÑO NUEVAS AREAS DE LA INFRAESTRUCTURA HOSPITALARIA DEL CENTRO DE ATENCION PTO ALVIRA MUNICIPIO DE MAPIRIPAN, META, ORINOQUÍA</v>
          </cell>
          <cell r="M6551">
            <v>100</v>
          </cell>
          <cell r="N6551">
            <v>100</v>
          </cell>
          <cell r="O6551" t="str">
            <v>TERMINADO</v>
          </cell>
        </row>
        <row r="6552">
          <cell r="K6552">
            <v>2013005500124</v>
          </cell>
          <cell r="L6552" t="str">
            <v>MEJORAMIENTO DE LA INFRAESTRUCTURA FISICA HOSPITALARIA EN LAS AREAS DE HOSPITALIZACION DEL AREA GENERAL DEL MUNICIPIO DE SAN MARTIN, META, ORINOQUÍA</v>
          </cell>
          <cell r="M6552">
            <v>100</v>
          </cell>
          <cell r="N6552">
            <v>95.63</v>
          </cell>
          <cell r="O6552" t="str">
            <v>TERMINADO</v>
          </cell>
        </row>
        <row r="6553">
          <cell r="K6553">
            <v>2013005500126</v>
          </cell>
          <cell r="L6553" t="str">
            <v>MEJORAMIENTO DE REDES DE ALCANTARILLADO SANITARIO EN EL SECTOR DELIMITADO POR LAS CALLES 11 A, 13 A ENTRE CARRERAS 29 A 33, CALL 11A EN EL MUNICIPIO DE ACACIAS, META</v>
          </cell>
          <cell r="M6553">
            <v>100</v>
          </cell>
          <cell r="N6553">
            <v>91.96</v>
          </cell>
          <cell r="O6553" t="str">
            <v>TERMINADO</v>
          </cell>
        </row>
        <row r="6554">
          <cell r="K6554">
            <v>2013005500127</v>
          </cell>
          <cell r="L6554" t="str">
            <v>CONSTRUCCIÓN ALCANTARILLADO PLUVIAL VEREDA EL MEREY MUNICIPIO DE SAN MARTIN, META</v>
          </cell>
          <cell r="M6554">
            <v>100</v>
          </cell>
          <cell r="N6554">
            <v>99.9</v>
          </cell>
          <cell r="O6554" t="str">
            <v>TERMINADO</v>
          </cell>
        </row>
        <row r="6555">
          <cell r="K6555">
            <v>2013005500128</v>
          </cell>
          <cell r="L6555" t="str">
            <v>CONSTRUCCIÓN ALCANTARILLADO PLUVILA URBANIZACION VILLA GAONA MUNICIPIO VISTAHERMOSA, META</v>
          </cell>
          <cell r="M6555">
            <v>100</v>
          </cell>
          <cell r="N6555">
            <v>99.99</v>
          </cell>
          <cell r="O6555" t="str">
            <v>TERMINADO</v>
          </cell>
        </row>
        <row r="6556">
          <cell r="K6556">
            <v>2013005500129</v>
          </cell>
          <cell r="L6556" t="str">
            <v>CONSTRUCCIÓN ALCANTARILLADO PLUVIAL BARRIO EL LAGUITO MUNICIPIO DE SAN CARLOS DE GUAROA, META</v>
          </cell>
          <cell r="M6556">
            <v>100</v>
          </cell>
          <cell r="N6556">
            <v>99.49</v>
          </cell>
          <cell r="O6556" t="str">
            <v>TERMINADO</v>
          </cell>
        </row>
        <row r="6557">
          <cell r="K6557">
            <v>2013005500130</v>
          </cell>
          <cell r="L6557" t="str">
            <v>CONSTRUCCIÓN RED DE ACUEDUCTO Y ALCANTARILLADO SANITARIO EN EL SECTOR DENOMINADO MADRES COMUNITARIAS DE MEDELLIN DEL ARIARI EL CASTILLO, META</v>
          </cell>
          <cell r="M6557">
            <v>99.99</v>
          </cell>
          <cell r="N6557">
            <v>75</v>
          </cell>
          <cell r="O6557" t="str">
            <v>TERMINADO</v>
          </cell>
        </row>
        <row r="6558">
          <cell r="K6558">
            <v>2013005500131</v>
          </cell>
          <cell r="L6558" t="str">
            <v>MEJORAMIENTO ALCANTARILLADO SANITARIO BARRIO VILLA LUCIA MUNICIPIO DE ACACIAS, META</v>
          </cell>
          <cell r="M6558">
            <v>100</v>
          </cell>
          <cell r="N6558">
            <v>99.54</v>
          </cell>
          <cell r="O6558" t="str">
            <v>TERMINADO</v>
          </cell>
        </row>
        <row r="6559">
          <cell r="K6559">
            <v>2013005500132</v>
          </cell>
          <cell r="L6559" t="str">
            <v>CONSTRUCCIÓN COLECTOR OCOA TRAMO DEL POZO SECTOR O 01- O 21 DEL PLAN MAESTRO DE ALCANTARILLADO SANITARIO DEL MUNICIPIO VILLAVICENCIO, META</v>
          </cell>
          <cell r="M6559">
            <v>100</v>
          </cell>
          <cell r="N6559">
            <v>100</v>
          </cell>
          <cell r="O6559" t="str">
            <v>TERMINADO</v>
          </cell>
        </row>
        <row r="6560">
          <cell r="K6560">
            <v>2013005500134</v>
          </cell>
          <cell r="L6560" t="str">
            <v>CONSTRUCCIÓN DE LA CICLO RUTA DE ACCESO AL MUNICIPIO DE CUBARRAL , META, ORINOQUÍA</v>
          </cell>
          <cell r="M6560">
            <v>100</v>
          </cell>
          <cell r="N6560">
            <v>98.7</v>
          </cell>
          <cell r="O6560" t="str">
            <v>TERMINADO</v>
          </cell>
        </row>
        <row r="6561">
          <cell r="K6561">
            <v>2013005500135</v>
          </cell>
          <cell r="L6561" t="str">
            <v>MEJORAMIENTO DE LA VÍA QUE CONDUCE A CUBARRAL DESDE LA VÍA NACIONAL 065 ENTRE EL K5+650 HASTA EL K6+836,91 MUNICIPIO DE CUBARRAL, DEPARTAMENTO DEL META</v>
          </cell>
          <cell r="M6561">
            <v>100</v>
          </cell>
          <cell r="N6561">
            <v>96.29</v>
          </cell>
          <cell r="O6561" t="str">
            <v>TERMINADO</v>
          </cell>
        </row>
        <row r="6562">
          <cell r="K6562">
            <v>2013005500136</v>
          </cell>
          <cell r="L6562" t="str">
            <v>ESTUDIOS DISÑO Y MEJORMTO DE VIA DESDE PTE AMISTAD K0+000 A K26+098  CCO URB Y DEL K0+000 A K6+915 CRUCE VDA EL CABLE-EL PLANCHON EL CASTILLO, META, ORINOQUÍA</v>
          </cell>
          <cell r="M6562">
            <v>100</v>
          </cell>
          <cell r="N6562">
            <v>97.14</v>
          </cell>
          <cell r="O6562" t="str">
            <v>TERMINADO</v>
          </cell>
        </row>
        <row r="6563">
          <cell r="K6563">
            <v>2013005500137</v>
          </cell>
          <cell r="L6563" t="str">
            <v>MEJORAMIENTO EN LA PRESTACION DE SERVICIOS DE SALUD DIFERENTES A PRIMER NIVEL DE ATENCIÓN A POBLACIÓN POBRE NO CUBIERTA POR EL POS EN EL DEPARTAMENTO DEL META, ORINOQUÍA</v>
          </cell>
          <cell r="M6563">
            <v>100</v>
          </cell>
          <cell r="N6563">
            <v>99.96</v>
          </cell>
          <cell r="O6563" t="str">
            <v>PARA CIERRE</v>
          </cell>
        </row>
        <row r="6564">
          <cell r="K6564">
            <v>2013005500138</v>
          </cell>
          <cell r="L6564" t="str">
            <v>MEJORAMIENTO DE LA VÍA QUE CONDUCE A LA INSPECCION DE REMOLINOS EN PUERTO LÓPEZ, META, ORINOQUÍA</v>
          </cell>
          <cell r="M6564">
            <v>100</v>
          </cell>
          <cell r="N6564">
            <v>90.65</v>
          </cell>
          <cell r="O6564" t="str">
            <v>TERMINADO</v>
          </cell>
        </row>
        <row r="6565">
          <cell r="K6565">
            <v>2013005500139</v>
          </cell>
          <cell r="L6565" t="str">
            <v>CONSTRUCCIÓN PLANTA DE TRATAMIENTO AGUA POTABLE URBANIZACIÓN PINARES DE ORIENTE DEL MUNICIPIO DE VILLAVICENCIO, META, ORINOQUÍA</v>
          </cell>
          <cell r="M6565">
            <v>100</v>
          </cell>
          <cell r="N6565">
            <v>99.99</v>
          </cell>
          <cell r="O6565" t="str">
            <v>TERMINADO</v>
          </cell>
        </row>
        <row r="6566">
          <cell r="K6566">
            <v>2013005500140</v>
          </cell>
          <cell r="L6566" t="str">
            <v>MEJORAMIENTO ALCANTARILLADO SANITARIO CALLE 14 A 20 ENTRE CARRERA 16 A 12 MUNICIPIO DE GRANADA, META</v>
          </cell>
          <cell r="M6566">
            <v>100</v>
          </cell>
          <cell r="N6566">
            <v>100</v>
          </cell>
          <cell r="O6566" t="str">
            <v>PARA CIERRE</v>
          </cell>
        </row>
        <row r="6567">
          <cell r="K6567">
            <v>2013005500141</v>
          </cell>
          <cell r="L6567" t="str">
            <v>MEJORAMIENTO VIA QUE CONDUCE DESDE TIENDA NUEVA EN EL MPIO DE PTO CONCORDIA EN EL K0.000 HASTA EL MUNICIPIO DE MAPIRIPAN EN EL K83.60 MAPIRIPÁN, META, ORINOQUÍA</v>
          </cell>
          <cell r="M6567">
            <v>90.33</v>
          </cell>
          <cell r="N6567">
            <v>94.91</v>
          </cell>
          <cell r="O6567" t="str">
            <v>CONTRATADO EN EJECUCIÓN</v>
          </cell>
        </row>
        <row r="6568">
          <cell r="K6568">
            <v>2013005500142</v>
          </cell>
          <cell r="L6568" t="str">
            <v>CONSTRUCCIÓN DE VIVIENDA  DE INTERÉS PRIORITARIO LA ESPERANZA CENTRO POBLADO  SAN LORENZO  PARA LA POBLACIÓN VULNERABLE DEL MUNICIPIO CASTILLA LA NUEVA, META, ORINOQUÍA</v>
          </cell>
          <cell r="M6568">
            <v>100</v>
          </cell>
          <cell r="N6568">
            <v>43.46</v>
          </cell>
          <cell r="O6568" t="str">
            <v>TERMINADO</v>
          </cell>
        </row>
        <row r="6569">
          <cell r="K6569">
            <v>2013005500143</v>
          </cell>
          <cell r="L6569" t="str">
            <v>CONSTRUCCIÓN DE VIVIENDA EN SITIO PROPIO PARA LA POBLACIÓN VULNERABLE DEL MUNICIPIO PUERTO CONCORDIA, META, ORINOQUÍA</v>
          </cell>
          <cell r="M6569">
            <v>25.08</v>
          </cell>
          <cell r="N6569">
            <v>25.88</v>
          </cell>
          <cell r="O6569" t="str">
            <v>CONTRATADO EN EJECUCIÓN</v>
          </cell>
        </row>
        <row r="6570">
          <cell r="K6570">
            <v>2013005500144</v>
          </cell>
          <cell r="L6570" t="str">
            <v>CONSTRUCCIÓN DE VIVIENDA  DE INTERÉS  SOCIAL URBANIZACIÓN VILLA HELENA PARA LA POBLACIÓN VULNERABLE MUNICIPIO CUBARRAL, META, ORINOQUÍA</v>
          </cell>
          <cell r="M6570">
            <v>84.42</v>
          </cell>
          <cell r="N6570">
            <v>55.72</v>
          </cell>
          <cell r="O6570" t="str">
            <v>CONTRATADO EN EJECUCIÓN</v>
          </cell>
        </row>
        <row r="6571">
          <cell r="K6571">
            <v>2013005500145</v>
          </cell>
          <cell r="L6571" t="str">
            <v>CONSTRUCCIÓN DE VIVIENDA  DE INTERÉS  SOCIAL URBANIZACIÓN EL EDÉN PARA LA POBLACIÓN VULNERABLE MUNICIPIO  DE CUBARRAL, META, ORINOQUÍA</v>
          </cell>
          <cell r="M6571">
            <v>82.85</v>
          </cell>
          <cell r="N6571">
            <v>63.63</v>
          </cell>
          <cell r="O6571" t="str">
            <v>CONTRATADO EN EJECUCIÓN</v>
          </cell>
        </row>
        <row r="6572">
          <cell r="K6572">
            <v>2013005500147</v>
          </cell>
          <cell r="L6572" t="str">
            <v>CONSTRUCCIÓN DE VIVIENDA DE INTERES PRIORITARIO PARA LA POBLACION VULNERABLE DE EL MUNICIPIO DE MESETAS META</v>
          </cell>
          <cell r="M6572">
            <v>78.680000000000007</v>
          </cell>
          <cell r="N6572">
            <v>48.74</v>
          </cell>
          <cell r="O6572" t="str">
            <v>CONTRATADO EN EJECUCIÓN</v>
          </cell>
        </row>
        <row r="6573">
          <cell r="K6573">
            <v>2013005500149</v>
          </cell>
          <cell r="L6573" t="str">
            <v>MEJORAMIENTO DE LA VIA UBICADA EN LA TRANSVERSAL 30 ENTRE LA AVENIDA 23 Y LA CALLE 15A DEL BARRIO ASOCIACIÓN DE AMIGOS EN EL MUNICIPIO DE ACACIAS - META</v>
          </cell>
          <cell r="M6573">
            <v>100</v>
          </cell>
          <cell r="N6573">
            <v>94.08</v>
          </cell>
          <cell r="O6573" t="str">
            <v>TERMINADO</v>
          </cell>
        </row>
        <row r="6574">
          <cell r="K6574">
            <v>2013005500150</v>
          </cell>
          <cell r="L6574" t="str">
            <v>MEJORAMIENTO DE VÍAS URBANAS UBICADAS EN LAS CALLES  18 Y 19 ENTRE CARRERAS 9 Y 10 EN LA BARRIO FIKUS, MUNICIPIO DE VILLAVICENCIO - META</v>
          </cell>
          <cell r="M6574">
            <v>100</v>
          </cell>
          <cell r="N6574">
            <v>94.9</v>
          </cell>
          <cell r="O6574" t="str">
            <v>TERMINADO</v>
          </cell>
        </row>
        <row r="6575">
          <cell r="K6575">
            <v>2013005500151</v>
          </cell>
          <cell r="L6575" t="str">
            <v>MEJORAMIENTO DE LA INFRAESTRUCTURA DE LA INSTITUCION EDUCATIVA SAN ISIDRO DE VERACRUZ DEL MUNICIPIO DE CUMARAL META</v>
          </cell>
          <cell r="M6575">
            <v>100</v>
          </cell>
          <cell r="N6575">
            <v>46.29</v>
          </cell>
          <cell r="O6575" t="str">
            <v>TERMINADO</v>
          </cell>
        </row>
        <row r="6576">
          <cell r="K6576">
            <v>2013005500152</v>
          </cell>
          <cell r="L6576" t="str">
            <v>MEJORAMIENTO VÍA UBICADA, DE LA INTERSECCION CHEPERO, ENTRE LA VÍA LA ESTACA - VERACRUZ, HACIA LA VEREDA SN NICOLAS K0+000 AL K4+200 CUMARAL, META, ORINOQUÍA</v>
          </cell>
          <cell r="M6576">
            <v>100</v>
          </cell>
          <cell r="N6576">
            <v>42.59</v>
          </cell>
          <cell r="O6576" t="str">
            <v>TERMINADO</v>
          </cell>
        </row>
        <row r="6577">
          <cell r="K6577">
            <v>2013005500153</v>
          </cell>
          <cell r="L6577" t="str">
            <v>ADQUISICIÓN DE EQUIPOS PARA EL FORTALECIMIENTO DE LA RED DE FRIO DEL PROGRAMA AMPLIADO DE INMUNIZACION EN DIECISIETE MUNICIPIOS DE LA ESE SOLUCION SALUD DEL DEPARTAMENTO DEL META</v>
          </cell>
          <cell r="M6577">
            <v>100</v>
          </cell>
          <cell r="N6577">
            <v>100</v>
          </cell>
          <cell r="O6577" t="str">
            <v>CERRADO</v>
          </cell>
        </row>
        <row r="6578">
          <cell r="K6578">
            <v>2013005500154</v>
          </cell>
          <cell r="L6578" t="str">
            <v>MEJORAMIENTO VIA QUE CONDUCE DE PUNTA BRAVA - DOS QUEBRADAS - TROCHA 4 ENTRE EL K3+230 AL MUNICIPIO DE GRANADA K6+862 GRANADA, META, ORINOQUÍA</v>
          </cell>
          <cell r="M6578">
            <v>100</v>
          </cell>
          <cell r="N6578">
            <v>82.13</v>
          </cell>
          <cell r="O6578" t="str">
            <v>TERMINADO</v>
          </cell>
        </row>
        <row r="6579">
          <cell r="K6579">
            <v>2013005500155</v>
          </cell>
          <cell r="L6579" t="str">
            <v>ESTUDIO , DISEÑO Y CONSTRUCCION DE LA INSTITUCION EDUCATIVA EMILIANO RESTREPO ECHAVARRIA DEL MUNICIPIO DE RESTREPO META</v>
          </cell>
          <cell r="M6579">
            <v>100</v>
          </cell>
          <cell r="N6579">
            <v>48.61</v>
          </cell>
          <cell r="O6579" t="str">
            <v>TERMINADO</v>
          </cell>
        </row>
        <row r="6580">
          <cell r="K6580">
            <v>2013005500156</v>
          </cell>
          <cell r="L6580" t="str">
            <v>ESTUDIO , DISEÑO Y CONSTRUCCION DE INFRAESTRUCTURA EN LA INSTITUCION EDUCATIVA COLEGIO NACIONALIZADO JOHN F. KENNEDY MUNICIPIO DE SAN JUANITO META</v>
          </cell>
          <cell r="M6580">
            <v>100</v>
          </cell>
          <cell r="N6580">
            <v>98.69</v>
          </cell>
          <cell r="O6580" t="str">
            <v>TERMINADO</v>
          </cell>
        </row>
        <row r="6581">
          <cell r="K6581">
            <v>2013005500157</v>
          </cell>
          <cell r="L6581" t="str">
            <v>ESTUDIO Y MEJORAMIENTO DE LA INFRAESTRUCTURA DE LA INSTITUCION EDUCATIVA  LA JULIA EN EL MUNCIPIO DE URIBE-META</v>
          </cell>
          <cell r="M6581">
            <v>100</v>
          </cell>
          <cell r="N6581">
            <v>94.91</v>
          </cell>
          <cell r="O6581" t="str">
            <v>TERMINADO</v>
          </cell>
        </row>
        <row r="6582">
          <cell r="K6582">
            <v>2013005500158</v>
          </cell>
          <cell r="L6582" t="str">
            <v>ESTUDIO , DISEÑO Y CONSTRUCCION DE INFRAESTRUCTURA EN LA INSTITUCION EDUCATIVA SAN ISIDRO DE CHICHIMENE EN EL MUNICIPIO DE ACACIAS, DEPARTAMENTO DEL META</v>
          </cell>
          <cell r="M6582">
            <v>100</v>
          </cell>
          <cell r="N6582">
            <v>74.89</v>
          </cell>
          <cell r="O6582" t="str">
            <v>TERMINADO</v>
          </cell>
        </row>
        <row r="6583">
          <cell r="K6583">
            <v>2013005500159</v>
          </cell>
          <cell r="L6583" t="str">
            <v>REMODELACIÓN DE LA ILUMINACION DEL ESTADIO MACAL VILLAVICENCIO, META, ORINOQUÍA</v>
          </cell>
          <cell r="M6583">
            <v>100</v>
          </cell>
          <cell r="N6583">
            <v>93.17</v>
          </cell>
          <cell r="O6583" t="str">
            <v>TERMINADO</v>
          </cell>
        </row>
        <row r="6584">
          <cell r="K6584">
            <v>2013005500160</v>
          </cell>
          <cell r="L6584" t="str">
            <v>CONSTRUCCIÓN ELECTRIFICACION RURAL VEREDAS SANTA LUCIA, AGUAS CLARAS LINDENAL Y EL SALITRE PUERTO CONCORDIA, META, ORINOQUÍA</v>
          </cell>
          <cell r="M6584">
            <v>100</v>
          </cell>
          <cell r="N6584">
            <v>100</v>
          </cell>
          <cell r="O6584" t="str">
            <v>TERMINADO</v>
          </cell>
        </row>
        <row r="6585">
          <cell r="K6585">
            <v>2013005500161</v>
          </cell>
          <cell r="L6585" t="str">
            <v>MEJORAMIENTO DE VÍAS URBANAS UBICADAS ENTRE LAS MANZANAS B-C Y FRENTE A LAS MANZANAS B, BARRIO BALCONES DEL LLANO, MUNICIPIO DE RESTREPO- META</v>
          </cell>
          <cell r="M6585">
            <v>100</v>
          </cell>
          <cell r="N6585">
            <v>94.9</v>
          </cell>
          <cell r="O6585" t="str">
            <v>TERMINADO</v>
          </cell>
        </row>
        <row r="6586">
          <cell r="K6586">
            <v>2013005500162</v>
          </cell>
          <cell r="L6586" t="str">
            <v>MEJORAMIENTO DE VÍAS URBANAS UBICADAS EN EL BARRIO PINILLA, MUNICIPIO DE VILLAVICENCIO - META</v>
          </cell>
          <cell r="M6586">
            <v>100</v>
          </cell>
          <cell r="N6586">
            <v>87.01</v>
          </cell>
          <cell r="O6586" t="str">
            <v>TERMINADO</v>
          </cell>
        </row>
        <row r="6587">
          <cell r="K6587">
            <v>2013005500163</v>
          </cell>
          <cell r="L6587" t="str">
            <v>MEJORAMIENTO DE VÍAS URBANAS UBICADAS EN EL BARRIO PRADOS DE SIBERIA, MUNICIPIO DE VILLAVICENCIO - META</v>
          </cell>
          <cell r="M6587">
            <v>100</v>
          </cell>
          <cell r="N6587">
            <v>94.91</v>
          </cell>
          <cell r="O6587" t="str">
            <v>TERMINADO</v>
          </cell>
        </row>
        <row r="6588">
          <cell r="K6588">
            <v>2013005500164</v>
          </cell>
          <cell r="L6588" t="str">
            <v>CONSTRUCCIÓN ACUEDUCTO YAMANES, VEREDAS LA ARGELIA, LA GLORIA, EL REFLEJO, SAN LUIS DE YAMANES, BRISA DE YAMANES, ALTOS DE YUCAPE, CA EL CASTILLO, META</v>
          </cell>
          <cell r="M6588">
            <v>78.790000000000006</v>
          </cell>
          <cell r="N6588">
            <v>75</v>
          </cell>
          <cell r="O6588" t="str">
            <v>CONTRATADO EN EJECUCIÓN</v>
          </cell>
        </row>
        <row r="6589">
          <cell r="K6589">
            <v>2013005500166</v>
          </cell>
          <cell r="L6589" t="str">
            <v>MEJORAMIENTO VIAL MEDIANTE BASE ESTABILIZADA CON CRUDO DE CASTILLA DE LA VIA TROCHA 14 EN GRANADA, META, ORINOQUÍA</v>
          </cell>
          <cell r="M6589">
            <v>100</v>
          </cell>
          <cell r="N6589">
            <v>99.92</v>
          </cell>
          <cell r="O6589" t="str">
            <v>TERMINADO</v>
          </cell>
        </row>
        <row r="6590">
          <cell r="K6590">
            <v>2013005500167</v>
          </cell>
          <cell r="L6590" t="str">
            <v>AMPLIACIÓN Y OPTIMIZACIÓN ALCANTARILLADO SANITARIO EN EL MUNICIPIO DE RESTREPO, META</v>
          </cell>
          <cell r="M6590">
            <v>0</v>
          </cell>
          <cell r="N6590">
            <v>74.75</v>
          </cell>
          <cell r="O6590" t="str">
            <v>CONTRATADO EN EJECUCIÓN</v>
          </cell>
        </row>
        <row r="6591">
          <cell r="K6591">
            <v>2013005500168</v>
          </cell>
          <cell r="L6591" t="str">
            <v>AMPLIACIÓN Y OPTIMIZACIÓN DEL SISTEMA DEL SISTEMA DE ALCANTARILLADO SANITARIO Y PLUVIAL EN EL MUNICIPIO DE CUMARAL, META</v>
          </cell>
          <cell r="M6591">
            <v>100</v>
          </cell>
          <cell r="N6591">
            <v>100</v>
          </cell>
          <cell r="O6591" t="str">
            <v>TERMINADO</v>
          </cell>
        </row>
        <row r="6592">
          <cell r="K6592">
            <v>2013005500169</v>
          </cell>
          <cell r="L6592" t="str">
            <v>CONSTRUCCIÓN COLECTOR OCOA FASE 2 DEL PLAN MAESTRO DE ALCANTARILLADO SANITARIO DEL MUNICIPIO VILLAVICENCIO, META</v>
          </cell>
          <cell r="M6592">
            <v>100</v>
          </cell>
          <cell r="N6592">
            <v>100</v>
          </cell>
          <cell r="O6592" t="str">
            <v>TERMINADO</v>
          </cell>
        </row>
        <row r="6593">
          <cell r="K6593">
            <v>2013005500189</v>
          </cell>
          <cell r="L6593" t="str">
            <v>ESTUDIO DISEÑO Y CONSTRUCCION DE LA CALZADA DERECHA DE LA VIA QUE COMUNICA AL BARRIO EL DELIRIO (K0+000) VIA CATAMA VILLAVICENCIO, META, ORINOQUÍA</v>
          </cell>
          <cell r="M6593">
            <v>100</v>
          </cell>
          <cell r="N6593">
            <v>97.22</v>
          </cell>
          <cell r="O6593" t="str">
            <v>TERMINADO</v>
          </cell>
        </row>
        <row r="6594">
          <cell r="K6594">
            <v>2013005500205</v>
          </cell>
          <cell r="L6594" t="str">
            <v>MEJORAMIENTO DEL CORREDOR VIAL DE CANEY ALTO EN RESTREPO, META, ORINOQUÍA</v>
          </cell>
          <cell r="M6594">
            <v>100</v>
          </cell>
          <cell r="N6594">
            <v>100</v>
          </cell>
          <cell r="O6594" t="str">
            <v>TERMINADO</v>
          </cell>
        </row>
        <row r="6595">
          <cell r="K6595">
            <v>2013005500210</v>
          </cell>
          <cell r="L6595" t="str">
            <v>MEJORAMIENTO Y ADECUACIÓN SEGUNDA FASE DE LA VILLA OLIMPICA (PARQUE RECREACIONAL DEL ARIARI) Y CONSTRUCCIÓN POLIDEPORTIVO EN EL MUNICIPIO DE GRANADA, DEPARTAMENTO DEL META</v>
          </cell>
          <cell r="M6595">
            <v>100</v>
          </cell>
          <cell r="N6595">
            <v>99.96</v>
          </cell>
          <cell r="O6595" t="str">
            <v>TERMINADO</v>
          </cell>
        </row>
        <row r="6596">
          <cell r="K6596">
            <v>2013005500211</v>
          </cell>
          <cell r="L6596" t="str">
            <v>MEJORAMIENTO Y CONSTRUCCION DE VIAS URBANAS EN EL MUNICIPIO DE RESTREPO, DEPARTAMENTO DEL META</v>
          </cell>
          <cell r="M6596">
            <v>100</v>
          </cell>
          <cell r="N6596">
            <v>100</v>
          </cell>
          <cell r="O6596" t="str">
            <v>TERMINADO</v>
          </cell>
        </row>
        <row r="6597">
          <cell r="K6597">
            <v>2013005500212</v>
          </cell>
          <cell r="L6597" t="str">
            <v>ADQUISICIÓN DE MAQUINARIA PARA LA ADECUACION MANTENIMIENTO Y APERTURA DE LAS VIAS DEL MUNICIPIO DE PUERTO RICO META, ORINOQUÍA</v>
          </cell>
          <cell r="M6597">
            <v>100</v>
          </cell>
          <cell r="N6597">
            <v>74.069999999999993</v>
          </cell>
          <cell r="O6597" t="str">
            <v>TERMINADO</v>
          </cell>
        </row>
        <row r="6598">
          <cell r="K6598">
            <v>2013005500216</v>
          </cell>
          <cell r="L6598" t="str">
            <v>AMPLIACIÓN DE COBERTURA DE EDUCACIÓN SUPERIOR 2013-2014 EN EL DEPARTAMENTO, META, ORINOQUÍA</v>
          </cell>
          <cell r="M6598">
            <v>100</v>
          </cell>
          <cell r="N6598">
            <v>87.19</v>
          </cell>
          <cell r="O6598" t="str">
            <v>TERMINADO</v>
          </cell>
        </row>
        <row r="6599">
          <cell r="K6599">
            <v>2013005500217</v>
          </cell>
          <cell r="L6599" t="str">
            <v>CONSTRUCCIÓN DE UNA CIUDADELA DEL SABER EN EL MUNICIPIO DE PUERTO LLERAS - META</v>
          </cell>
          <cell r="M6599">
            <v>100</v>
          </cell>
          <cell r="N6599">
            <v>100</v>
          </cell>
          <cell r="O6599" t="str">
            <v>TERMINADO</v>
          </cell>
        </row>
        <row r="6600">
          <cell r="K6600">
            <v>2013005500218</v>
          </cell>
          <cell r="L6600" t="str">
            <v>MEJORAMIENTO DE VÍAS URBANAS, ETAPA 1, MUNICIPIO DE PUERTO CONCORDIA, META, ORINOQUÍA</v>
          </cell>
          <cell r="M6600">
            <v>96.84</v>
          </cell>
          <cell r="N6600">
            <v>100</v>
          </cell>
          <cell r="O6600" t="str">
            <v>CONTRATADO EN EJECUCIÓN</v>
          </cell>
        </row>
        <row r="6601">
          <cell r="K6601">
            <v>2013005500219</v>
          </cell>
          <cell r="L6601" t="str">
            <v>CONSTRUCCIÓN DEL CENTRO INTEGRAL PARA EL SISTEMA DE RESPONSABILIDAD PENAL EN LA VEREDA LA UNION MUNICIPIO DE VILLAVICENCIO VILLAVICENCIO, META, ORINOQUÍA</v>
          </cell>
          <cell r="M6601">
            <v>35.25</v>
          </cell>
          <cell r="N6601">
            <v>83.18</v>
          </cell>
          <cell r="O6601" t="str">
            <v>CONTRATADO EN EJECUCIÓN</v>
          </cell>
        </row>
        <row r="6602">
          <cell r="K6602">
            <v>2013005500235</v>
          </cell>
          <cell r="L6602" t="str">
            <v>CONSTRUCCIÓN DE ANDENES Y SARDINELES EN LAS CALLES: 13, 14, 15, 16 Y 17, ENTRE CARRERAS 3 Y 4 DE LA URBANIZACION BUENA VIDA LA MACARENA, META, ORINOQUÍA</v>
          </cell>
          <cell r="M6602">
            <v>100</v>
          </cell>
          <cell r="N6602">
            <v>100</v>
          </cell>
          <cell r="O6602" t="str">
            <v>TERMINADO</v>
          </cell>
        </row>
        <row r="6603">
          <cell r="K6603">
            <v>2013005500241</v>
          </cell>
          <cell r="L6603" t="str">
            <v>ESTUDIO DISEÑO Y CONSTRUCCION DEL MALECON TURISTICO PUERTO LÓPEZ, META, ORINOQUÍA</v>
          </cell>
          <cell r="M6603">
            <v>100</v>
          </cell>
          <cell r="N6603">
            <v>99.52</v>
          </cell>
          <cell r="O6603" t="str">
            <v>TERMINADO</v>
          </cell>
        </row>
        <row r="6604">
          <cell r="K6604">
            <v>2013005500242</v>
          </cell>
          <cell r="L6604" t="str">
            <v>AMPLIACIÓN Y REHABILITACION DE LA INSTITUCION EDUCATIVA URBANA JOSE EUSTACIO RIVERA DEL MUNICIPIO CUBARRAL, META, ORINOQUÍA</v>
          </cell>
          <cell r="M6604">
            <v>99.76</v>
          </cell>
          <cell r="N6604">
            <v>99.54</v>
          </cell>
          <cell r="O6604" t="str">
            <v>TERMINADO</v>
          </cell>
        </row>
        <row r="6605">
          <cell r="K6605">
            <v>2013005500243</v>
          </cell>
          <cell r="L6605" t="str">
            <v>ACTUALIZACIÓN , REVISIÓN, COMPLEMENTACIÓN DE LOS ESTUDIOS Y DISEÑOS DEFINITIVOS (FASE III) DEL PUENTE SOBRE EL RÍO ARIARI EN EL MUNICIPIO DE PUERTO LLERAS - META</v>
          </cell>
          <cell r="M6605">
            <v>100</v>
          </cell>
          <cell r="N6605">
            <v>99.96</v>
          </cell>
          <cell r="O6605" t="str">
            <v>TERMINADO</v>
          </cell>
        </row>
        <row r="6606">
          <cell r="K6606">
            <v>2013005500247</v>
          </cell>
          <cell r="L6606" t="str">
            <v>DOTACIÓN DE CINCO INSTITUCIONES EDUCATIVAS OFICIALES DEL MUNICIPIO DE VILLAVICENCIO, META, ORINOQUÍA</v>
          </cell>
          <cell r="M6606">
            <v>100</v>
          </cell>
          <cell r="N6606">
            <v>99.46</v>
          </cell>
          <cell r="O6606" t="str">
            <v>PARA CIERRE</v>
          </cell>
        </row>
        <row r="6607">
          <cell r="K6607">
            <v>2013005500248</v>
          </cell>
          <cell r="L6607" t="str">
            <v>ESTUDIO ,DISEÑO Y CONSTRUCCION DE INFRAESTRUCTURA EN LA INSTITUCION EDUCATIVA MANACAL SEDE INTERNADO MANACAL VEREDA BUENOS AIRES , MUNICIPIO DE SAN JUAN DE ARAMA DEPARTAMENTO DEL META</v>
          </cell>
          <cell r="M6607">
            <v>100</v>
          </cell>
          <cell r="N6607">
            <v>97.21</v>
          </cell>
          <cell r="O6607" t="str">
            <v>TERMINADO</v>
          </cell>
        </row>
        <row r="6608">
          <cell r="K6608">
            <v>2013005500251</v>
          </cell>
          <cell r="L6608" t="str">
            <v>CONSTRUCCIÓN OBRAS DE PROTECCION MARGEN DERECHA CAÑO MAIZARO SECTOR BARRIO SAN CARLOS VILLAVICENCIO, META, ORINOQUÍA</v>
          </cell>
          <cell r="M6608">
            <v>100</v>
          </cell>
          <cell r="N6608">
            <v>67.87</v>
          </cell>
          <cell r="O6608" t="str">
            <v>TERMINADO</v>
          </cell>
        </row>
        <row r="6609">
          <cell r="K6609">
            <v>2013005500253</v>
          </cell>
          <cell r="L6609" t="str">
            <v>MEJORAMIENTO DE LA VÍA QUE CONDUCE DE SAN CARLOS DE AGUAROA (K0+000) AL ALTO POMPEYA - CRUCE RUTA 40 (K56+500) SAN CARLOS DE GUAROA, META, ORINOQUÍA</v>
          </cell>
          <cell r="M6609">
            <v>100</v>
          </cell>
          <cell r="N6609">
            <v>92.19</v>
          </cell>
          <cell r="O6609" t="str">
            <v>TERMINADO</v>
          </cell>
        </row>
        <row r="6610">
          <cell r="K6610">
            <v>2013005500255</v>
          </cell>
          <cell r="L6610" t="str">
            <v>MEJORAMIENTO DE LAS VÍAS UBICADAS  ENTRE LAS MANZANAS 9, 11, 12 Y ENTRE MANZANAS 11, 12 Y 13 DEL BARRIO LA RELIQUIA, MUNICIPIO DE VILLAVICENCIO - META</v>
          </cell>
          <cell r="M6610">
            <v>100</v>
          </cell>
          <cell r="N6610">
            <v>94.9</v>
          </cell>
          <cell r="O6610" t="str">
            <v>TERMINADO</v>
          </cell>
        </row>
        <row r="6611">
          <cell r="K6611">
            <v>2013005500256</v>
          </cell>
          <cell r="L6611" t="str">
            <v>CONSTRUCCIÓN DEL PUENTE VEHICULAR SOBRE EL RIO SANTANDER EN EL K22 000 EN LA VIA URIBE PARAISO EN EL AREA RURAL DEL MUNICIPIO DE URIBE META, ORINOQUIA</v>
          </cell>
          <cell r="M6611">
            <v>100</v>
          </cell>
          <cell r="N6611">
            <v>76.06</v>
          </cell>
          <cell r="O6611" t="str">
            <v>TERMINADO</v>
          </cell>
        </row>
        <row r="6612">
          <cell r="K6612">
            <v>2013005500257</v>
          </cell>
          <cell r="L6612" t="str">
            <v>MEJORAMIENTO DE LAS VÍAS UBICADAS EN LAS CALLES 11, 12, 13, 14, 15, 16, 17 Y 18 ENTRE CARRERAS 12 ESTE Y 12B ESTE DEL BARRIO EL SOCIEGO, MUNICIPIO DE VILLAVICENCIO - META, ORINOQUIA</v>
          </cell>
          <cell r="M6612">
            <v>100</v>
          </cell>
          <cell r="N6612">
            <v>96.3</v>
          </cell>
          <cell r="O6612" t="str">
            <v>TERMINADO</v>
          </cell>
        </row>
        <row r="6613">
          <cell r="K6613">
            <v>2013005500261</v>
          </cell>
          <cell r="L6613" t="str">
            <v>CONSTRUCCIÓN DE VIVIENDA URBANA PARA LA POBLACIÓN VULNERABLE DEL MUNICIPIO DE LA MACARENA, LA MACARENA, META, ORINOQUÍA</v>
          </cell>
          <cell r="M6613">
            <v>0</v>
          </cell>
          <cell r="N6613">
            <v>47.1</v>
          </cell>
          <cell r="O6613" t="str">
            <v>CONTRATADO EN EJECUCIÓN</v>
          </cell>
        </row>
        <row r="6614">
          <cell r="K6614">
            <v>2013005500265</v>
          </cell>
          <cell r="L6614" t="str">
            <v>MEJORAMIENTO DE LA INFRAESTRUCTURA FISICA HOSPITALARIA DEL MUNICIPIO DE EL DORADO, META, ORINOQUÍA</v>
          </cell>
          <cell r="M6614">
            <v>100</v>
          </cell>
          <cell r="N6614">
            <v>100</v>
          </cell>
          <cell r="O6614" t="str">
            <v>TERMINADO</v>
          </cell>
        </row>
        <row r="6615">
          <cell r="K6615">
            <v>2013005500267</v>
          </cell>
          <cell r="L6615" t="str">
            <v>MEJORAMIENTO CON BASE ESTABILIZADA EN CRUDO DE CASTILLA DE LA VÍA QUE CONDUCE DESDE TIENDA NUEVA EN EL MUNICIPIO DE PUERTO CONCORDIA HASTA EL MUNICIPIO DE MAPIRIPÁN-META (ETAPA 1 DEL K0+000 AL K18+500)</v>
          </cell>
          <cell r="M6615">
            <v>90.36</v>
          </cell>
          <cell r="N6615">
            <v>100</v>
          </cell>
          <cell r="O6615" t="str">
            <v>CONTRATADO EN EJECUCIÓN</v>
          </cell>
        </row>
        <row r="6616">
          <cell r="K6616">
            <v>2013005500268</v>
          </cell>
          <cell r="L6616" t="str">
            <v>MEJORAMIENTO DE TRES SECTORES DE VÍAS SECUNDARIAS Y TERCIARIAS EN PUERTO RICO, META, ORINOQUÍA</v>
          </cell>
          <cell r="M6616">
            <v>99.97</v>
          </cell>
          <cell r="N6616">
            <v>92.19</v>
          </cell>
          <cell r="O6616" t="str">
            <v>TERMINADO</v>
          </cell>
        </row>
        <row r="6617">
          <cell r="K6617">
            <v>2013005500269</v>
          </cell>
          <cell r="L6617" t="str">
            <v>MEJORAMIENTO DE LA VÍA URBANA UBICADA  EN LA TRANSVERSAL 25 ENTRE CALLE 13 Y CARRERA 26 DEL BARRIO COOPERATIVO, MUNICIPIO DE VILLAVICENCIO - META</v>
          </cell>
          <cell r="M6617">
            <v>100</v>
          </cell>
          <cell r="N6617">
            <v>94.9</v>
          </cell>
          <cell r="O6617" t="str">
            <v>TERMINADO</v>
          </cell>
        </row>
        <row r="6618">
          <cell r="K6618">
            <v>2013005500270</v>
          </cell>
          <cell r="L6618" t="str">
            <v>CONSTRUCCIÓN PUENTE VEHICULAR EN EL CAÑO BLANCO EN LA ABSCISA K6+700 EN LA VIA QUE COMUNICA AL CORREGIMIENTO SANTO DOMINGO MUNICIPIO  DE VISTAHERMOSA, META, ORINOQUIA</v>
          </cell>
          <cell r="M6618">
            <v>100</v>
          </cell>
          <cell r="N6618">
            <v>94.9</v>
          </cell>
          <cell r="O6618" t="str">
            <v>TERMINADO</v>
          </cell>
        </row>
        <row r="6619">
          <cell r="K6619">
            <v>2013005500271</v>
          </cell>
          <cell r="L6619" t="str">
            <v>CONSTRUCCIÓN DEL PUENTE VEHICULAR SOBRE EL CAÑO LA ESTRELLA EN EL K25+00 EN LA VIA LA JULIA - LA PUNTA EN EL AREA RURAL DEL MUNICIPIO DE URIBE META, ORINOQUIA</v>
          </cell>
          <cell r="M6619">
            <v>100</v>
          </cell>
          <cell r="N6619">
            <v>81.010000000000005</v>
          </cell>
          <cell r="O6619" t="str">
            <v>TERMINADO</v>
          </cell>
        </row>
        <row r="6620">
          <cell r="K6620">
            <v>2013005500280</v>
          </cell>
          <cell r="L6620" t="str">
            <v>MEJORAMIENTO DE LA INFRAESTRUCTURA HOSPITALARIA DEL HOSPITAL (AMPLIACION LAVANDERIA, ARCHIVO Y BODEGA DE ALMACEN) DEPARTAMENTAL DE GRANADA, META, ORINOQUÍA</v>
          </cell>
          <cell r="M6620">
            <v>100</v>
          </cell>
          <cell r="N6620">
            <v>22.39</v>
          </cell>
          <cell r="O6620" t="str">
            <v>TERMINADO</v>
          </cell>
        </row>
        <row r="6621">
          <cell r="K6621">
            <v>2013005500282</v>
          </cell>
          <cell r="L6621" t="str">
            <v>CONSTRUCCIÓN DE VIVIENDA  DE INTERÉS  SOCIAL URBANIZACIÓN VILLA SANTIAGO  PARA POBLACIÓN VULNERABLE MUNICIPIO  DE BARRANCA DE UPÍA, META, ORINOQUÍA</v>
          </cell>
          <cell r="M6621">
            <v>54.91</v>
          </cell>
          <cell r="N6621">
            <v>50.62</v>
          </cell>
          <cell r="O6621" t="str">
            <v>CONTRATADO EN EJECUCIÓN</v>
          </cell>
        </row>
        <row r="6622">
          <cell r="K6622">
            <v>2013005500283</v>
          </cell>
          <cell r="L6622" t="str">
            <v>CONSTRUCCIÓN DE VIVIENDA  DE INTERÉS  PRIORITARIO LA PRADERA  CASTILLA  LA NUEVA CASTILLA LA NUEVA, META, ORINOQUÍA</v>
          </cell>
          <cell r="M6622">
            <v>92.13</v>
          </cell>
          <cell r="N6622">
            <v>40.130000000000003</v>
          </cell>
          <cell r="O6622" t="str">
            <v>CONTRATADO EN EJECUCIÓN</v>
          </cell>
        </row>
        <row r="6623">
          <cell r="K6623">
            <v>2013005500284</v>
          </cell>
          <cell r="L6623" t="str">
            <v>ESTUDIO , DISEÑO Y CONSTRUCCION DEL ANILLO VIAL, CALLE 1 ENTRE PARQUE FUNDADORES Y LA INTERSECCION CATAMA, MUNICIPIO DE VILLAVICENCIO, META ORINOQUÍA</v>
          </cell>
          <cell r="M6623">
            <v>100</v>
          </cell>
          <cell r="N6623">
            <v>96.53</v>
          </cell>
          <cell r="O6623" t="str">
            <v>TERMINADO</v>
          </cell>
        </row>
        <row r="6624">
          <cell r="K6624">
            <v>2013005500285</v>
          </cell>
          <cell r="L6624" t="str">
            <v>CONSTRUCCIÓN DE VIVIENDA DE INTERÉS PRIORITARIO PARA POBLACIÓN VULNERABLE PORTAL DEL LLANO SAN MARTÍN, META, ORINOQUÍA</v>
          </cell>
          <cell r="M6624">
            <v>33.49</v>
          </cell>
          <cell r="N6624">
            <v>30.55</v>
          </cell>
          <cell r="O6624" t="str">
            <v>CONTRATADO EN EJECUCIÓN</v>
          </cell>
        </row>
        <row r="6625">
          <cell r="K6625">
            <v>2013005500286</v>
          </cell>
          <cell r="L6625" t="str">
            <v>ESTUDIO DISEÑO Y MEJORAMIENTO DE LAS INSTALACIONES DEL COLISEO ALVARO MESA AMAYA, OBRAS EXTERIORES Y PISCINAS OLIMPICAS DEL MUNICIPIO VILLAVICENCIO, META,ORINOQUÍA</v>
          </cell>
          <cell r="M6625">
            <v>100</v>
          </cell>
          <cell r="N6625">
            <v>48.61</v>
          </cell>
          <cell r="O6625" t="str">
            <v>TERMINADO</v>
          </cell>
        </row>
        <row r="6626">
          <cell r="K6626">
            <v>2014000100054</v>
          </cell>
          <cell r="L6626" t="str">
            <v>FORTALECIMIENTO DEL MODELO PEDAGÓGICO DE INVESTIGACIÓN, CTEI ENCAUZADO AL DESARROLLO INTEGRAL EDUCATIVO Y PEDAGÓGICO DEL DEPARTAMENTO DEL META</v>
          </cell>
          <cell r="M6626">
            <v>76.06</v>
          </cell>
          <cell r="N6626">
            <v>89.11</v>
          </cell>
          <cell r="O6626" t="str">
            <v>CONTRATADO EN EJECUCIÓN</v>
          </cell>
        </row>
        <row r="6627">
          <cell r="K6627">
            <v>2014005500031</v>
          </cell>
          <cell r="L6627" t="str">
            <v>DOTACIÓN DE MOBILIARIO ESCOLAR EN ESTABLECIMIENTOS EDUCATIVOS DE 25 MUNICIPIOS NO CERTIFICADOS DEL DEPARTAMENTO DEL META</v>
          </cell>
          <cell r="M6627">
            <v>90.57</v>
          </cell>
          <cell r="N6627">
            <v>99.99</v>
          </cell>
          <cell r="O6627" t="str">
            <v>CONTRATADO EN EJECUCIÓN</v>
          </cell>
        </row>
        <row r="6628">
          <cell r="K6628">
            <v>2014005500033</v>
          </cell>
          <cell r="L6628" t="str">
            <v>FORTALECIMIENTO CONTINUIDAD DE LA ATENCIÓN INTEGRAL A LA PRIMERA INFANCIA. DEPARTAMENTO DEL META</v>
          </cell>
          <cell r="M6628">
            <v>100</v>
          </cell>
          <cell r="N6628">
            <v>63.01</v>
          </cell>
          <cell r="O6628" t="str">
            <v>CERRADO</v>
          </cell>
        </row>
        <row r="6629">
          <cell r="K6629">
            <v>2014005500035</v>
          </cell>
          <cell r="L6629" t="str">
            <v>MEJORAMIENTO DE LA SEGURIDAD ALIMENTARIA Y NUTRICIONAL DE LAS FAMILIAS A TRAVÉS DE LA IMPLEMENTACIÓN DE LÍNEAS DE INTERVENCIÓN RESA EN EL DEPARTAMENTO DEL META</v>
          </cell>
          <cell r="M6629">
            <v>100</v>
          </cell>
          <cell r="N6629">
            <v>96.97</v>
          </cell>
          <cell r="O6629" t="str">
            <v>CERRADO</v>
          </cell>
        </row>
        <row r="6630">
          <cell r="K6630">
            <v>2014005500038</v>
          </cell>
          <cell r="L6630" t="str">
            <v>SERVICIO DE TRANSPORTE ESCOLAR COMO ESTRATEGIA DE ACCESO Y PERMANENCIA EN EL DEPARTAMENTO DEL META, ORINOQUÍA</v>
          </cell>
          <cell r="M6630">
            <v>100</v>
          </cell>
          <cell r="N6630">
            <v>62.03</v>
          </cell>
          <cell r="O6630" t="str">
            <v>TERMINADO</v>
          </cell>
        </row>
        <row r="6631">
          <cell r="K6631">
            <v>2014005500046</v>
          </cell>
          <cell r="L6631" t="str">
            <v>APOYO A LA PRESTACIÓN DEL SERVICIO DE INTERNADO COMO ESTRATEGIA DE PERMANENCIA EN LOS MUNICIPIOS NO CERTIFICADOS DEL DEPARTAMENTO DEL META</v>
          </cell>
          <cell r="M6631">
            <v>76.34</v>
          </cell>
          <cell r="N6631">
            <v>65.400000000000006</v>
          </cell>
          <cell r="O6631" t="str">
            <v>CONTRATADO EN EJECUCIÓN</v>
          </cell>
        </row>
        <row r="6632">
          <cell r="K6632">
            <v>2014005500054</v>
          </cell>
          <cell r="L6632" t="str">
            <v>FORTALECIMIENTO DEL ACCESO A LA SEGURIDAD ALIMENTARIA Y PROGRAMAS DE INCLUSION SOCIAL A LA POBLACION VULNERABLE EN TODO EL DEPARTAMENTO, META, ORINOQUÍA</v>
          </cell>
          <cell r="M6632">
            <v>98.78</v>
          </cell>
          <cell r="N6632">
            <v>98.71</v>
          </cell>
          <cell r="O6632" t="str">
            <v>TERMINADO</v>
          </cell>
        </row>
        <row r="6633">
          <cell r="K6633">
            <v>2014005500088</v>
          </cell>
          <cell r="L6633" t="str">
            <v>IMPLEMENTACIÓN DE ACCIONES PARA GARANTIZAR EL EJERCICIO DE DERECHOS DE NIÑAS, NIÑOS Y ADOLESCENTES VULNERABLES EN EL DEPARTAMENTO DEL META</v>
          </cell>
          <cell r="M6633">
            <v>100</v>
          </cell>
          <cell r="N6633">
            <v>99.66</v>
          </cell>
          <cell r="O6633" t="str">
            <v>CERRADO</v>
          </cell>
        </row>
        <row r="6634">
          <cell r="K6634">
            <v>2014005500089</v>
          </cell>
          <cell r="L6634" t="str">
            <v>IMPLEMENTACIÓN DE ACCIONES EN EL MARCO DE LA ATENCIÓN INTEGRAL A PRIMERA INFANCIA MODALIDAD INSTITUCIONAL EN EL DEPARTAMENTO DEL META</v>
          </cell>
          <cell r="M6634">
            <v>100</v>
          </cell>
          <cell r="N6634">
            <v>98.18</v>
          </cell>
          <cell r="O6634" t="str">
            <v>TERMINADO</v>
          </cell>
        </row>
        <row r="6635">
          <cell r="K6635">
            <v>2014005500090</v>
          </cell>
          <cell r="L6635" t="str">
            <v>IMPLEMENTACIÓN DE ACCIONES PARA EL EJERCICIO DE DERECHOS DE NIÑAS, NIÑOS Y ADOLESCENTES EN SITUACION O RIESGO DE TRABAJO INFANTIL DEPARTAMENTO DEL META</v>
          </cell>
          <cell r="M6635">
            <v>100</v>
          </cell>
          <cell r="N6635">
            <v>97.16</v>
          </cell>
          <cell r="O6635" t="str">
            <v>TERMINADO</v>
          </cell>
        </row>
        <row r="6636">
          <cell r="K6636">
            <v>2015000070030</v>
          </cell>
          <cell r="L6636" t="str">
            <v>MEJORAMIENTO DE VIVIENDAS URBANAS DISPERSAS EN MUNICIPIOS DEL DEPARTAMENTO DEL META</v>
          </cell>
          <cell r="M6636">
            <v>0</v>
          </cell>
          <cell r="N6636">
            <v>0</v>
          </cell>
          <cell r="O6636" t="str">
            <v>SIN CONTRATAR</v>
          </cell>
        </row>
        <row r="6637">
          <cell r="K6637">
            <v>2015000070031</v>
          </cell>
          <cell r="L6637" t="str">
            <v>MEJORAMIENTO DE VIVIENDAS URBANAS EN LA MODALIDAD DE VIVIENDAS SALUDABLES, DISPERSAS EN 16 MUNICIPIOS DEL DEPARTAMENTO DEL META</v>
          </cell>
          <cell r="M6637">
            <v>0</v>
          </cell>
          <cell r="N6637">
            <v>0</v>
          </cell>
          <cell r="O6637" t="str">
            <v>SIN CONTRATAR</v>
          </cell>
        </row>
        <row r="6638">
          <cell r="K6638">
            <v>2015000070033</v>
          </cell>
          <cell r="L6638" t="str">
            <v>DESARROLLO DE UNIDADES DE ATENCIÓN INTEGRAL Y RECUPERACIÓN NUTRICIONAL PARA LA PRIMERA INFANCIA DEL DEPARTAMENTO DEL META</v>
          </cell>
          <cell r="M6638">
            <v>0</v>
          </cell>
          <cell r="N6638">
            <v>0</v>
          </cell>
          <cell r="O6638" t="str">
            <v>CONTRATADO EN EJECUCIÓN</v>
          </cell>
        </row>
        <row r="6639">
          <cell r="K6639">
            <v>2015000100048</v>
          </cell>
          <cell r="L6639" t="str">
            <v>DISEÑO DE UNA MODELO PRODUCTIVO PARA LA SEGURIDAD ALIMENTARIA DE LAS FAMILIAS CAMPESINAS EN EL DEPARTAMENTO DEL META</v>
          </cell>
          <cell r="M6639">
            <v>14.69</v>
          </cell>
          <cell r="N6639">
            <v>23.14</v>
          </cell>
          <cell r="O6639" t="str">
            <v>CONTRATADO EN EJECUCIÓN</v>
          </cell>
        </row>
        <row r="6640">
          <cell r="K6640">
            <v>2015005500001</v>
          </cell>
          <cell r="L6640" t="str">
            <v>CONSTRUCCIÓN DE VIVIENDA DE INTERÉS PRIORITARIO EN LA COMUNIDAD INDÍGENA AWALIBA, ETNIA SIKUANI, PUERTO GAITÁN - META - ORINOQUÍA</v>
          </cell>
          <cell r="M6640">
            <v>50.71</v>
          </cell>
          <cell r="N6640">
            <v>66.790000000000006</v>
          </cell>
          <cell r="O6640" t="str">
            <v>CONTRATADO EN EJECUCIÓN</v>
          </cell>
        </row>
        <row r="6641">
          <cell r="K6641">
            <v>2015005500002</v>
          </cell>
          <cell r="L6641" t="str">
            <v>CONSTRUCCIÓN DE VIVIENDA DE INTERÉS PRIORITARIO EN EL RESGUARDO INDÍGENA EL TIGRE, ETNIA SIKUANI, PUERTO GAITÁN - META - ORINOQUÍA</v>
          </cell>
          <cell r="M6641">
            <v>53.51</v>
          </cell>
          <cell r="N6641">
            <v>73.17</v>
          </cell>
          <cell r="O6641" t="str">
            <v>CONTRATADO EN EJECUCIÓN</v>
          </cell>
        </row>
        <row r="6642">
          <cell r="K6642">
            <v>2015005500003</v>
          </cell>
          <cell r="L6642" t="str">
            <v>CONSTRUCCIÓN DE VIVIENDA DE INTERÉS PRIORITARIO EN LA COMUNIDAD INDÍGENA VENCEDOR PIRIRI, ETNIA SIKUANI, PUERTO GAITÁN - META - ORINOQUÍA</v>
          </cell>
          <cell r="M6642">
            <v>32.68</v>
          </cell>
          <cell r="N6642">
            <v>61.88</v>
          </cell>
          <cell r="O6642" t="str">
            <v>CONTRATADO EN EJECUCIÓN</v>
          </cell>
        </row>
        <row r="6643">
          <cell r="K6643">
            <v>2015005500004</v>
          </cell>
          <cell r="L6643" t="str">
            <v>CONSTRUCCIÓN DE VIVIENDA DE INTERÉS PRIORITARIO EN LA COMUNIDAD INDÍGENA EL TURPIAL-HUMAPO, ETNIA ACHAGUA, PUERTO LÓPEZ - META - ORINOQUÍA</v>
          </cell>
          <cell r="M6643">
            <v>29.61</v>
          </cell>
          <cell r="N6643">
            <v>60.1</v>
          </cell>
          <cell r="O6643" t="str">
            <v>CONTRATADO EN EJECUCIÓN</v>
          </cell>
        </row>
        <row r="6644">
          <cell r="K6644">
            <v>2015005500005</v>
          </cell>
          <cell r="L6644" t="str">
            <v>CONSTRUCCIÓN DE VIVIENDA DE INTERÉS PRIORITARIO EN LA COMUNIDAD INDÍGENA LA VICTORIA, ETNIA PIAPOCO, PUERTO LÓPEZ - META - ORINOQUÍA</v>
          </cell>
          <cell r="M6644">
            <v>26.86</v>
          </cell>
          <cell r="N6644">
            <v>62.94</v>
          </cell>
          <cell r="O6644" t="str">
            <v>CONTRATADO EN EJECUCIÓN</v>
          </cell>
        </row>
        <row r="6645">
          <cell r="K6645">
            <v>2015005500006</v>
          </cell>
          <cell r="L6645" t="str">
            <v>CONSTRUCCIÓN DE VIVIENDA DE INTERÉS PRIORITARIO EN LA COMUNIDAD INDÍGENA LA JULIA, ETNIA EMBERA-KATIO, LA URIBE - META - ORINOQUÍA</v>
          </cell>
          <cell r="M6645">
            <v>32.36</v>
          </cell>
          <cell r="N6645">
            <v>50</v>
          </cell>
          <cell r="O6645" t="str">
            <v>CONTRATADO EN EJECUCIÓN</v>
          </cell>
        </row>
        <row r="6646">
          <cell r="K6646">
            <v>2015005500007</v>
          </cell>
          <cell r="L6646" t="str">
            <v>CONSTRUCCIÓN DE VIVIENDA DE INTERÉS PRIORITARIO EN LA COMUNIDAD INDÍGENA LOS PLANES, ETNIA LOS PAEZ, LA URIBE - META - ORINOQUÍA</v>
          </cell>
          <cell r="M6646">
            <v>19.079999999999998</v>
          </cell>
          <cell r="N6646">
            <v>49.76</v>
          </cell>
          <cell r="O6646" t="str">
            <v>CONTRATADO EN EJECUCIÓN</v>
          </cell>
        </row>
        <row r="6647">
          <cell r="K6647">
            <v>2015005500008</v>
          </cell>
          <cell r="L6647" t="str">
            <v>CONSTRUCCIÓN DE VIVIENDA DE INTERÉS PRIORITARIO EN LA COMUNIDAD INDÍGENA ONDAS DEL CAFRE, ETNIA NASA, MESETAS - META - ORINOQUÍA</v>
          </cell>
          <cell r="M6647">
            <v>5.15</v>
          </cell>
          <cell r="N6647">
            <v>50</v>
          </cell>
          <cell r="O6647" t="str">
            <v>CONTRATADO EN EJECUCIÓN</v>
          </cell>
        </row>
        <row r="6648">
          <cell r="K6648">
            <v>2015005500009</v>
          </cell>
          <cell r="L6648" t="str">
            <v>CONSTRUCCIÓN DE VIVIENDA DE INTERÉS PRIORITARIO EN LA COMUNIDAD INDÍGENA VILLA LUCÍA, ETNIA PAEZ, MESETAS - META - ORINOQUÍA</v>
          </cell>
          <cell r="M6648">
            <v>0.23</v>
          </cell>
          <cell r="N6648">
            <v>49.91</v>
          </cell>
          <cell r="O6648" t="str">
            <v>CONTRATADO EN EJECUCIÓN</v>
          </cell>
        </row>
        <row r="6649">
          <cell r="K6649">
            <v>2015005500010</v>
          </cell>
          <cell r="L6649" t="str">
            <v>CONSTRUCCIÓN DE VIVIENDA DE INTERÉS PRIORITARIO EN EL RESGUARDO INDÍGENA DOMO PLANAS, ETNIA SIKUANI, PUERTO GAITÁN - META - ORINOQUÍA</v>
          </cell>
          <cell r="M6649">
            <v>53.24</v>
          </cell>
          <cell r="N6649">
            <v>73.81</v>
          </cell>
          <cell r="O6649" t="str">
            <v>CONTRATADO EN EJECUCIÓN</v>
          </cell>
        </row>
        <row r="6650">
          <cell r="K6650">
            <v>2015005500028</v>
          </cell>
          <cell r="L6650" t="str">
            <v>FORTALECIMIENTO DE LA ATENCION INTEGRADA A LAS ENFERMEDADES PREVALENTES DE LA INFANCIA -AIEPI- EN EL DEPARTAMENTO DEL META</v>
          </cell>
          <cell r="M6650">
            <v>73.069999999999993</v>
          </cell>
          <cell r="N6650">
            <v>61.46</v>
          </cell>
          <cell r="O6650" t="str">
            <v>CONTRATADO EN EJECUCIÓN</v>
          </cell>
        </row>
        <row r="6651">
          <cell r="K6651">
            <v>2015005500029</v>
          </cell>
          <cell r="L6651" t="str">
            <v>CONSTRUCCIÓN ACCIONES SALUDABLES DEL PLAN DECENAL EN SALUD VISUAL, AUDITIVA Y COMUNICATIVA EN POBLACIÓN MENOR DE 14 AÑOS Y MAYOR 60 , META, ORINOQUÍA</v>
          </cell>
          <cell r="M6651">
            <v>90.93</v>
          </cell>
          <cell r="N6651">
            <v>48.58</v>
          </cell>
          <cell r="O6651" t="str">
            <v>CONTRATADO EN EJECUCIÓN</v>
          </cell>
        </row>
        <row r="6652">
          <cell r="K6652">
            <v>2015005500035</v>
          </cell>
          <cell r="L6652" t="str">
            <v>CONSTRUCCIÓN DE VIVIENDA DE INTERÉS PRIORITARIO EN EL MUNICIPIO DE SAN JUAN DE ARAMA DEL DEPARTAMENTO DEL META, ORINOQUÍA.</v>
          </cell>
          <cell r="M6652">
            <v>0</v>
          </cell>
          <cell r="N6652">
            <v>34.950000000000003</v>
          </cell>
          <cell r="O6652" t="str">
            <v>CONTRATADO EN EJECUCIÓN</v>
          </cell>
        </row>
        <row r="6653">
          <cell r="K6653">
            <v>2015005500037</v>
          </cell>
          <cell r="L6653" t="str">
            <v>CONSTRUCCIÓN DE VIVIENDA DE INTERÉS PRIORITARIO URBANIZACIÓN VILLA CLAUDIA EN EL MUNICIPIO DE CUMARAL, META, ORINOQUÍA</v>
          </cell>
          <cell r="M6653">
            <v>9.3800000000000008</v>
          </cell>
          <cell r="N6653">
            <v>32.61</v>
          </cell>
          <cell r="O6653" t="str">
            <v>CONTRATADO EN EJECUCIÓN</v>
          </cell>
        </row>
        <row r="6654">
          <cell r="K6654">
            <v>2015005500042</v>
          </cell>
          <cell r="L6654" t="str">
            <v>CONSTRUCCIÓN DE VIVIENDA DE INTERES PRIORITARIO EN LA URBANIZACIÓN LUNA DE MAKATOA EN EL FUENTE DE ORO, META, ORINOQUÍA</v>
          </cell>
          <cell r="M6654">
            <v>25.11</v>
          </cell>
          <cell r="N6654">
            <v>30.01</v>
          </cell>
          <cell r="O6654" t="str">
            <v>CONTRATADO EN EJECUCIÓN</v>
          </cell>
        </row>
        <row r="6655">
          <cell r="K6655">
            <v>2015005500043</v>
          </cell>
          <cell r="L6655" t="str">
            <v>CONSTRUCCIÓN PROGRAMA DE VIVIENDA DE INTERÉS SOCIAL URBANIZACION SAN NICOLAS EL DORADO, META, ORINOQUÍA</v>
          </cell>
          <cell r="M6655">
            <v>33.770000000000003</v>
          </cell>
          <cell r="N6655">
            <v>61.17</v>
          </cell>
          <cell r="O6655" t="str">
            <v>CONTRATADO EN EJECUCIÓN</v>
          </cell>
        </row>
        <row r="6656">
          <cell r="K6656">
            <v>2015005500060</v>
          </cell>
          <cell r="L6656" t="str">
            <v>SUBSIDIO PARA COMPRA DE VIVIENDA DE INTERÉS SOCIAL  EN VILLAVICENCIO, META, ORINOQUÍA</v>
          </cell>
          <cell r="M6656">
            <v>29.2</v>
          </cell>
          <cell r="N6656">
            <v>50.4</v>
          </cell>
          <cell r="O6656" t="str">
            <v>CONTRATADO EN EJECUCIÓN</v>
          </cell>
        </row>
        <row r="6657">
          <cell r="K6657">
            <v>2015005500063</v>
          </cell>
          <cell r="L6657" t="str">
            <v>CONSTRUCCIÓN VIVIENDA DE INTERES PRIORITARIO PARA POBLACION VICTIMA DEL CONFLICTO EL DORADO, META, ORINOQUÍA</v>
          </cell>
          <cell r="M6657">
            <v>0</v>
          </cell>
          <cell r="N6657">
            <v>0</v>
          </cell>
          <cell r="O6657" t="str">
            <v>SIN CONTRATAR</v>
          </cell>
        </row>
        <row r="6658">
          <cell r="K6658">
            <v>2016005500001</v>
          </cell>
          <cell r="L6658" t="str">
            <v>FORTALECIMIENTO DEL SERVICIO DE TRANSPORTE ESCOLAR GRATUITO COMO ESTRATEGIA DE ACCESO Y PERMANENCIA EN EL DEPARTAMENTO DEL META</v>
          </cell>
          <cell r="M6658">
            <v>0</v>
          </cell>
          <cell r="N6658">
            <v>0.59</v>
          </cell>
          <cell r="O6658" t="str">
            <v>CONTRATADO EN EJECUCIÓN</v>
          </cell>
        </row>
        <row r="6659">
          <cell r="K6659">
            <v>2016005500021</v>
          </cell>
          <cell r="L6659" t="str">
            <v>APORTES AL PROGRAMA DE ALIMENTACIÓN ESCOLAR – PAE – COMO ESTRATEGIA DE PERMANENCIA  PARA EL SECTOR EDUCATIVO OFICIAL DE LOS 28 MUNICIPIOS NO CERTIFICADOS DEL DEPARTAMENTO DEL META</v>
          </cell>
          <cell r="M6659">
            <v>0</v>
          </cell>
          <cell r="N6659">
            <v>0</v>
          </cell>
          <cell r="O6659" t="str">
            <v>SIN CONTRATAR</v>
          </cell>
        </row>
        <row r="6660">
          <cell r="K6660">
            <v>2016005500025</v>
          </cell>
          <cell r="L6660" t="str">
            <v>IMPLEMENTACIÓN DEL SERVICIO DE TRANSPORTE ESCOLAR COMO ESTRATEGIA DE ACCESO Y PERMANENCIA EN EL DEPARTAMENTO DEL META, ORINOQUÍA</v>
          </cell>
          <cell r="M6660">
            <v>0</v>
          </cell>
          <cell r="N6660">
            <v>0</v>
          </cell>
          <cell r="O6660" t="str">
            <v>SIN CONTRATAR</v>
          </cell>
        </row>
        <row r="6661">
          <cell r="K6661">
            <v>2013005500174</v>
          </cell>
          <cell r="L6661" t="str">
            <v>ADQUISICIÓN DE AMBULANCIAS PARA TRANSPORTE ASISTENCIAL BÁSICO PARA LOS 17 MUNICIPIOS DE LA ESE DEL DEPARTAMENTO DEL META</v>
          </cell>
          <cell r="M6661">
            <v>100</v>
          </cell>
          <cell r="N6661">
            <v>93.32</v>
          </cell>
          <cell r="O6661" t="str">
            <v>CERRADO</v>
          </cell>
        </row>
        <row r="6662">
          <cell r="K6662">
            <v>2014000070015</v>
          </cell>
          <cell r="L6662" t="str">
            <v>ADQUISICIÓN EQUIPOS MÉDICOS PARA URGENCIAS,HOSPITALIZACIÓN, OBSTETRICIA, EXTRAMURAL, LABORATORIOS Y TAB DE LA ESE SOLUCIÓN SALUD DEL DEPARTAMENTO META - ORINOQUÍA</v>
          </cell>
          <cell r="M6662">
            <v>98.33</v>
          </cell>
          <cell r="N6662">
            <v>94.38</v>
          </cell>
          <cell r="O6662" t="str">
            <v>CONTRATADO EN EJECUCIÓN</v>
          </cell>
        </row>
        <row r="6663">
          <cell r="K6663">
            <v>2013005500175</v>
          </cell>
          <cell r="L6663" t="str">
            <v>CONSTRUCCIÓN ACUEDUCTO, ALCANTARILLADO SANITARIO Y PLUVIAL URBANIZACIÓN SAN JORGE Y ALCANTARILLADO SANITARIO BARRIO  LOS MOLINOS EN EL MUNICIPIO DE SAN MARTÍN, META</v>
          </cell>
          <cell r="M6663">
            <v>100</v>
          </cell>
          <cell r="N6663">
            <v>0</v>
          </cell>
          <cell r="O6663" t="str">
            <v>TERMINADO</v>
          </cell>
        </row>
        <row r="6664">
          <cell r="K6664">
            <v>2013005500176</v>
          </cell>
          <cell r="L6664" t="str">
            <v>CONSTRUCCIÓN Y OPTIMIZACIÓN SISTEMA DE ACUEDUCTO VEREDA SALINAS MUNICIPIO DE RESTREPO, META, ORINOQUÍA</v>
          </cell>
          <cell r="M6664">
            <v>100</v>
          </cell>
          <cell r="N6664">
            <v>0</v>
          </cell>
          <cell r="O6664" t="str">
            <v>TERMINADO</v>
          </cell>
        </row>
        <row r="6665">
          <cell r="K6665">
            <v>2013005500178</v>
          </cell>
          <cell r="L6665" t="str">
            <v>CONSTRUCCIÓN SISTEMA DE ALCANTARILLADO PLUVIAL CL 5 ENTRE CR 7-8, CR 7 ENTRE CL 5 - 3, CR 8 ENTRE CL 3 - 3A Y CL 3 ENTRE CR 7 - DESCOLE EN EL MUNICIPIO DE VISTAHERMOSA, META</v>
          </cell>
          <cell r="M6665">
            <v>100</v>
          </cell>
          <cell r="N6665">
            <v>98.43</v>
          </cell>
          <cell r="O6665" t="str">
            <v>TERMINADO</v>
          </cell>
        </row>
        <row r="6666">
          <cell r="K6666">
            <v>2013005500179</v>
          </cell>
          <cell r="L6666" t="str">
            <v>CONSTRUCCIÓN ALCANTARILLADO PLUVIAL DISTRITO 1, 2 Y 3 EN EL MUNICIPIO DE GRANADA, META.</v>
          </cell>
          <cell r="M6666">
            <v>66.31</v>
          </cell>
          <cell r="N6666">
            <v>83.8</v>
          </cell>
          <cell r="O6666" t="str">
            <v>CONTRATADO EN EJECUCIÓN</v>
          </cell>
        </row>
        <row r="6667">
          <cell r="K6667">
            <v>2013005500181</v>
          </cell>
          <cell r="L6667" t="str">
            <v>CONSTRUCCIÓN SISTEMA ALCANTARILLADO PLUVIAL SOBRE LA CRA 10 ENTRE CLL 20 Y 15, CLLS 20, 19A, 19, 18, 16, 15 ENTRE CRA 10 Y 11, CL 15 ENTRE CRA 10 Y 3 MUNICIPIO DE VISTAHERMOSA, META</v>
          </cell>
          <cell r="M6667">
            <v>100</v>
          </cell>
          <cell r="N6667">
            <v>99.99</v>
          </cell>
          <cell r="O6667" t="str">
            <v>TERMINADO</v>
          </cell>
        </row>
        <row r="6668">
          <cell r="K6668">
            <v>2013005500182</v>
          </cell>
          <cell r="L6668" t="str">
            <v>CONSTRUCCIÓN ALCANTARILLADO PLUVIAL INSPECCIÓN GUACAVIA EN EL MUNICIPIO DE CUMARAL, META</v>
          </cell>
          <cell r="M6668">
            <v>99.99</v>
          </cell>
          <cell r="N6668">
            <v>99.71</v>
          </cell>
          <cell r="O6668" t="str">
            <v>TERMINADO</v>
          </cell>
        </row>
        <row r="6669">
          <cell r="K6669">
            <v>2013005500183</v>
          </cell>
          <cell r="L6669" t="str">
            <v>CONSTRUCCIÓN ALCANTARILLADO PLUVIAL VEREDA PUERTO GUADALUPE EN EL MUNICIPIO DE PUERTO LÓPEZ, META, ORINOQUÍA</v>
          </cell>
          <cell r="M6669">
            <v>37.57</v>
          </cell>
          <cell r="N6669">
            <v>99.99</v>
          </cell>
          <cell r="O6669" t="str">
            <v>CONTRATADO EN EJECUCIÓN</v>
          </cell>
        </row>
        <row r="6670">
          <cell r="K6670">
            <v>2013005500184</v>
          </cell>
          <cell r="L6670" t="str">
            <v>CONSTRUCCIÓN ALCANTARILLADO PLUVIAL SECTOR CL 11A - 14 ENTRE CR 10 - 8, CR 7 - 10 ENTRE CL 8 - 10 Y TRAMOS ENTRE POZOS PZ 12A - PZ 15 Y PZ 19 - DESCOLE EN EL MUNICIPIO DE FUENTE DE ORO, META.</v>
          </cell>
          <cell r="M6670">
            <v>59.19</v>
          </cell>
          <cell r="N6670">
            <v>100</v>
          </cell>
          <cell r="O6670" t="str">
            <v>CONTRATADO EN EJECUCIÓN</v>
          </cell>
        </row>
        <row r="6671">
          <cell r="K6671">
            <v>2013005500186</v>
          </cell>
          <cell r="L6671" t="str">
            <v>CONSTRUCCIÓN ALCANTARILLADO PLUVIAL CL 17 Y 18 ENTRE CR 30 Y 32 URBANIZACIÓN RINCONES DE SAN FELIPE EN EL MUNICIPIO DE ACACIAS, META</v>
          </cell>
          <cell r="M6671">
            <v>100</v>
          </cell>
          <cell r="N6671">
            <v>95.33</v>
          </cell>
          <cell r="O6671" t="str">
            <v>TERMINADO</v>
          </cell>
        </row>
        <row r="6672">
          <cell r="K6672">
            <v>2013005500188</v>
          </cell>
          <cell r="L6672" t="str">
            <v>CONSTRUCCIÓN ALCANTARILLADO PLUVIAL VEREDA LA JULIA EN EL MUNICIPIO DE URIBE, META</v>
          </cell>
          <cell r="M6672">
            <v>97.76</v>
          </cell>
          <cell r="N6672">
            <v>0</v>
          </cell>
          <cell r="O6672" t="str">
            <v>CONTRATADO EN EJECUCIÓN</v>
          </cell>
        </row>
        <row r="6673">
          <cell r="K6673">
            <v>2013005500190</v>
          </cell>
          <cell r="L6673" t="str">
            <v>MEJORAMIENTO ALCANTARILLADO SANITARIO BARRIO LA PRADERA Y SECTORES CR 25 – 29 ENTRE CL 16 – DIAG 15, CR 20 - 25 ENTRE CL 14 –DIAG 15, CL 11 - 14 ENTRE CR 21 – 25 Y CL 12 – 14 ENTRE CR 16 – 21 EN EL MUNICIPIO DE ACACIAS, META</v>
          </cell>
          <cell r="M6673">
            <v>10.76</v>
          </cell>
          <cell r="N6673">
            <v>0</v>
          </cell>
          <cell r="O6673" t="str">
            <v>CONTRATADO EN EJECUCIÓN</v>
          </cell>
        </row>
        <row r="6674">
          <cell r="K6674">
            <v>2013005500191</v>
          </cell>
          <cell r="L6674" t="str">
            <v>MEJORAMIENTO REDES DE ALCANTARILLADO SANITARIO ZONA 1: CALLES 19A – 25A ENTRE CARRERA 1 – 6A Y ZONA 2: CALLES 9 - 14 ENTRE CARRERAS 8 - 12 EN EL MUNICIPIO DE GRANADA, META.</v>
          </cell>
          <cell r="M6674">
            <v>43.6</v>
          </cell>
          <cell r="N6674">
            <v>88.06</v>
          </cell>
          <cell r="O6674" t="str">
            <v>CONTRATADO EN EJECUCIÓN</v>
          </cell>
        </row>
        <row r="6675">
          <cell r="K6675">
            <v>2013005500192</v>
          </cell>
          <cell r="L6675" t="str">
            <v>MEJORAMIENTO ALCANTARILLADO SANITARIO CL 4 – 5 ENTRE CR 4 – 15, CL 5 – 6 ENTRE CR 3 – 9, CL 6 – 8 ENTRE CR 7 – 9 EN EL MUNICIPIO DE SAN CARLOS DE GUAROA, META.</v>
          </cell>
          <cell r="M6675">
            <v>100</v>
          </cell>
          <cell r="N6675">
            <v>99.18</v>
          </cell>
          <cell r="O6675" t="str">
            <v>TERMINADO</v>
          </cell>
        </row>
        <row r="6676">
          <cell r="K6676">
            <v>2013005500193</v>
          </cell>
          <cell r="L6676" t="str">
            <v>MEJORAMIENTO ALC SANITARIO CR 4 ENTRE CL 14-15; CR 4 ENTRE CL 8-9; CR 8 Y 7 ENTRE CL 9-10; CL 12ª ENTRE CR 6 Y 8 Y CR 6 ENTRE CL 9-13 PUERTO CONCORDIA META</v>
          </cell>
          <cell r="M6676">
            <v>100</v>
          </cell>
          <cell r="N6676">
            <v>0</v>
          </cell>
          <cell r="O6676" t="str">
            <v>TERMINADO</v>
          </cell>
        </row>
        <row r="6677">
          <cell r="K6677">
            <v>2013005500195</v>
          </cell>
          <cell r="L6677" t="str">
            <v>CONSTRUCCIÓN REDES INTERNAS DE ALCANTARILLADO SANITARIO Y COLECTOR PRINCIPAL EN LA INSPECCIÓN GUACAVIA EN EL MUNICIPIO DE CUMARAL, META, ORINOQUÍA</v>
          </cell>
          <cell r="M6677">
            <v>17.91</v>
          </cell>
          <cell r="N6677">
            <v>6.54</v>
          </cell>
          <cell r="O6677" t="str">
            <v>CONTRATADO EN EJECUCIÓN</v>
          </cell>
        </row>
        <row r="6678">
          <cell r="K6678">
            <v>2013005500197</v>
          </cell>
          <cell r="L6678" t="str">
            <v>MEJORAMIENTO ALCANTARILLADO SANITARIO VEREDA LA JULIA EN EL MUNICIPIO DE URIBE, META</v>
          </cell>
          <cell r="M6678">
            <v>100</v>
          </cell>
          <cell r="N6678">
            <v>0</v>
          </cell>
          <cell r="O6678" t="str">
            <v>TERMINADO</v>
          </cell>
        </row>
        <row r="6679">
          <cell r="K6679">
            <v>2013005500199</v>
          </cell>
          <cell r="L6679" t="str">
            <v>CONSTRUCCIÓN REDES ACUEDUCTO Y ALC PLUVIAL URB ORLANDO VARGAS Y REDES ALC PLUVIAL URB VILLA MERCEDES INSPECCION DE SURIMENA MUNICIPIO SAN CARLOS DE GUAROA, META</v>
          </cell>
          <cell r="M6679">
            <v>100</v>
          </cell>
          <cell r="N6679">
            <v>0</v>
          </cell>
          <cell r="O6679" t="str">
            <v>TERMINADO</v>
          </cell>
        </row>
        <row r="6680">
          <cell r="K6680">
            <v>2013005500200</v>
          </cell>
          <cell r="L6680" t="str">
            <v>MEJORAMIENTO DESCARGA ALCANTARILLADO PLUVIAL SECTOR CASA DE LA CULTURA EN EL MUNICIPIO DE VISTA HERMOSA, META</v>
          </cell>
          <cell r="M6680">
            <v>100</v>
          </cell>
          <cell r="N6680">
            <v>100</v>
          </cell>
          <cell r="O6680" t="str">
            <v>TERMINADO</v>
          </cell>
        </row>
        <row r="6681">
          <cell r="K6681">
            <v>2013005500229</v>
          </cell>
          <cell r="L6681" t="str">
            <v>CONSTRUCCIÓN COLECTOR VENCEDORES DESDE EL MD 4 HASTA EL MD 115 DEL INTERCEPTOR MAIZARO DERECHO EN EL MUNICIPIO DE VILLAVICENCIO, META</v>
          </cell>
          <cell r="M6681">
            <v>99.99</v>
          </cell>
          <cell r="N6681">
            <v>76.02</v>
          </cell>
          <cell r="O6681" t="str">
            <v>TERMINADO</v>
          </cell>
        </row>
        <row r="6682">
          <cell r="K6682">
            <v>2013005500240</v>
          </cell>
          <cell r="L6682" t="str">
            <v>MEJORAMIENTO ALCANTARILLADO SANITARIO CR 1 ENTRE CL 14-10, CR 1ª ENTRE CL 10-8, CL 16 ENTRE CR 6-8ª, CR 7-8ª ENTRE CL 16-17, CL 13 ENTRE CR 12-13, CL 10ª -11ª ENTRE CR 10-13, CR 10 ENTRE CL 11-12, PUERTO RICO, META, ORINOQUÍA</v>
          </cell>
          <cell r="M6682">
            <v>51.73</v>
          </cell>
          <cell r="N6682">
            <v>98.06</v>
          </cell>
          <cell r="O6682" t="str">
            <v>CONTRATADO EN EJECUCIÓN</v>
          </cell>
        </row>
        <row r="6683">
          <cell r="K6683">
            <v>2014005500001</v>
          </cell>
          <cell r="L6683" t="str">
            <v>CONSTRUCCIÓN ALCANTARILLADO PLUVIAL CENTRO POBLADO BOCAS DEL GUAYURIBA EN EL MUNICIPIO DE PUERTO LÓPEZ, META, ORINOQUÍA</v>
          </cell>
          <cell r="M6683">
            <v>100</v>
          </cell>
          <cell r="N6683">
            <v>0</v>
          </cell>
          <cell r="O6683" t="str">
            <v>TERMINADO</v>
          </cell>
        </row>
        <row r="6684">
          <cell r="K6684">
            <v>2014005500002</v>
          </cell>
          <cell r="L6684" t="str">
            <v>CONSTRUCCIÓN ALCANTARILLADO PLUVIAL CR16-15 CL5-9, CL4,7,8 CR14-15, CL5 CR15-16, CR15 CL4-5, CR10 CL7-8, CL7 CR 8-9, BARRIO CAMBULOS II Y TRAMOS ENTRE POZOS P5A-P5 Y P13-DESCOLE MUNICIPIO DE SAN CARLOS DE GUAROA, META.</v>
          </cell>
          <cell r="M6684">
            <v>100</v>
          </cell>
          <cell r="N6684">
            <v>100</v>
          </cell>
          <cell r="O6684" t="str">
            <v>TERMINADO</v>
          </cell>
        </row>
        <row r="6685">
          <cell r="K6685">
            <v>2014005500003</v>
          </cell>
          <cell r="L6685" t="str">
            <v>CONSTRUCCIÓN ALCANTARILLADO PLUVIAL SOBRE LA TRANSVERSAL 3 ENTRE CALLE 21 Y DIAGONAL 13, BARRIOS JULIO MAYORGA, LA ESTRELLA Y LA FLORESTA EN EL MUNICIPIO DE GUAMAL, META.</v>
          </cell>
          <cell r="M6685">
            <v>100</v>
          </cell>
          <cell r="N6685">
            <v>93.46</v>
          </cell>
          <cell r="O6685" t="str">
            <v>TERMINADO</v>
          </cell>
        </row>
        <row r="6686">
          <cell r="K6686">
            <v>2014005500004</v>
          </cell>
          <cell r="L6686" t="str">
            <v>CONSTRUCCIÓN ALCANTARILLADO PLUVIAL EN EL SECTOR DELIMITADO ENTRE CALLES 8 Y 10 ENTRE CARRERAS 17 Y 17D, Y DESCOLE EN EL MUNICIPIO DE ACACIAS, META.</v>
          </cell>
          <cell r="M6686">
            <v>100</v>
          </cell>
          <cell r="N6686">
            <v>79.63</v>
          </cell>
          <cell r="O6686" t="str">
            <v>TERMINADO</v>
          </cell>
        </row>
        <row r="6687">
          <cell r="K6687">
            <v>2014005500005</v>
          </cell>
          <cell r="L6687" t="str">
            <v>CONSTRUCCIÓN ALCANTARILLADO PLUVIAL EN EL CENTRO POBLADO CANAGUARO DEL MUNICIPIO DE GRANADA, META.</v>
          </cell>
          <cell r="M6687">
            <v>100</v>
          </cell>
          <cell r="N6687">
            <v>0</v>
          </cell>
          <cell r="O6687" t="str">
            <v>TERMINADO</v>
          </cell>
        </row>
        <row r="6688">
          <cell r="K6688">
            <v>2014005500006</v>
          </cell>
          <cell r="L6688" t="str">
            <v>MEJORAMIENTO ALCANTARILLADO SANITARIO CALLE 15 – 17C ENTRE CARRERAS 1 - 6, CALLE 14 - 15 ENTRE CARRERA 5A - 8 EN EL MUNICIPIO DE GRANADA, META.</v>
          </cell>
          <cell r="M6688">
            <v>100</v>
          </cell>
          <cell r="N6688">
            <v>100</v>
          </cell>
          <cell r="O6688" t="str">
            <v>TERMINADO</v>
          </cell>
        </row>
        <row r="6689">
          <cell r="K6689">
            <v>2014005500007</v>
          </cell>
          <cell r="L6689" t="str">
            <v>MEJORAMIENTO ALCANTARILLADO SANITARIO EN EL CENTRO POBLADO CANAGUARO DEL MUNICIPIO DE GRANADA, META.</v>
          </cell>
          <cell r="M6689">
            <v>100</v>
          </cell>
          <cell r="N6689">
            <v>93.46</v>
          </cell>
          <cell r="O6689" t="str">
            <v>TERMINADO</v>
          </cell>
        </row>
        <row r="6690">
          <cell r="K6690">
            <v>2014005500008</v>
          </cell>
          <cell r="L6690" t="str">
            <v>MEJORAMIENTO ALCANTARILLADO SANITARIO EN EL CENTRO POBLADO BOCAS DEL GUAYURIBA EN EL MUNICIPIO DE PUERTO LÓPEZ, META, ORINOQUÍA</v>
          </cell>
          <cell r="M6690">
            <v>100</v>
          </cell>
          <cell r="N6690">
            <v>0</v>
          </cell>
          <cell r="O6690" t="str">
            <v>TERMINADO</v>
          </cell>
        </row>
        <row r="6691">
          <cell r="K6691">
            <v>2014005500012</v>
          </cell>
          <cell r="L6691" t="str">
            <v>CONSTRUCCIÓN ALCANTARILLADO PLUVIAL SOBRE LA AVENIDA GUILLERMO GALVEZ BONGH ENTRE AVENIDA LOS CENTAUROS Y CALLE 6, CALLE 6 ENTRE AVENIDA GUILLERMO GALVEZ BONGH Y DESCOLE EN EL MUNICIPIO DE SAN MARTÍN, META</v>
          </cell>
          <cell r="M6691">
            <v>100</v>
          </cell>
          <cell r="N6691">
            <v>0</v>
          </cell>
          <cell r="O6691" t="str">
            <v>TERMINADO</v>
          </cell>
        </row>
        <row r="6692">
          <cell r="K6692">
            <v>2014005500016</v>
          </cell>
          <cell r="L6692" t="str">
            <v>MEJORAMIENTO Y AMPLIACIÓN ALCANTARILLADO SANITARIO DEL MUNICIPIO DE GUAMAL, META</v>
          </cell>
          <cell r="M6692">
            <v>97.03</v>
          </cell>
          <cell r="N6692">
            <v>6.55</v>
          </cell>
          <cell r="O6692" t="str">
            <v>CONTRATADO EN EJECUCIÓN</v>
          </cell>
        </row>
        <row r="6693">
          <cell r="K6693">
            <v>2014005500039</v>
          </cell>
          <cell r="L6693" t="str">
            <v>MEJORAMIENTO ALCANTARILLADO SANITARIO EN EL SECTOR DELIMITADO POR LA CARRERA 12 – 15 ENTRE CALLES 8 – 18 EN EL MUNICIPIO DE FUENTE DE ORO, META.</v>
          </cell>
          <cell r="M6693">
            <v>100</v>
          </cell>
          <cell r="N6693">
            <v>83.8</v>
          </cell>
          <cell r="O6693" t="str">
            <v>TERMINADO</v>
          </cell>
        </row>
        <row r="6694">
          <cell r="K6694">
            <v>2014005500056</v>
          </cell>
          <cell r="L6694" t="str">
            <v>CONSTRUCCIÓN ALCANTARILLADO PLUVIAL CR15-16 CL24-22, CR16B CL22-23, CR16-16A CL21-22, CL23 CR15-16, CL22 CR15-16, CL21 CR15-17, CR17 CL20-21, CR21 CL16A-17, CL20 CR17-18, CR18 CL20-15-DESC CÑ MAL PASO MUNICIPIO SAN JUAN DE ARAMA META</v>
          </cell>
          <cell r="M6694">
            <v>100</v>
          </cell>
          <cell r="N6694">
            <v>86.59</v>
          </cell>
          <cell r="O6694" t="str">
            <v>TERMINADO</v>
          </cell>
        </row>
        <row r="6695">
          <cell r="K6695">
            <v>2014005500057</v>
          </cell>
          <cell r="L6695" t="str">
            <v>CONSTRUCCIÓN ALCANTARILLADO PLUVIAL CL 8-8A ENTRE CR 23-24, CL 9 ENTRE CR 23A-24, CR 23A ENTRE CL 8A-9,  CON DESCARGA AL RIO LUCIA MESETAS, META, ORINOQUÍA</v>
          </cell>
          <cell r="M6695">
            <v>100</v>
          </cell>
          <cell r="N6695">
            <v>96.07</v>
          </cell>
          <cell r="O6695" t="str">
            <v>TERMINADO</v>
          </cell>
        </row>
        <row r="6696">
          <cell r="K6696">
            <v>2014005500058</v>
          </cell>
          <cell r="L6696" t="str">
            <v>CONSTRUCCIÓN ALCANTARILLADO PLUVIAL SECTOR CARRERA 4 A 8 ENTRE CALLE 16 A 19 Y BARRIO LA HORMIGA EN EL MUNICIPIO DE ACACIAS, META.</v>
          </cell>
          <cell r="M6696">
            <v>24.37</v>
          </cell>
          <cell r="N6696">
            <v>0</v>
          </cell>
          <cell r="O6696" t="str">
            <v>CONTRATADO EN EJECUCIÓN</v>
          </cell>
        </row>
        <row r="6697">
          <cell r="K6697">
            <v>2014005500060</v>
          </cell>
          <cell r="L6697" t="str">
            <v>CONSTRUCCIÓN ALCANTARILLADO PLUVIAL CL 10 CR 16-17, CR 17 CL 10-17, CR 22 CL 9-12, CL 10A CR 12-12A, CR 12A CL 9-10B, CL 10B CR 12A-13, CL 17 CR 11-9, CR 9 CL 17-17A EN EL MUNICIPIO DE CUMARAL, META</v>
          </cell>
          <cell r="M6697">
            <v>79.959999999999994</v>
          </cell>
          <cell r="N6697">
            <v>77.989999999999995</v>
          </cell>
          <cell r="O6697" t="str">
            <v>CONTRATADO EN EJECUCIÓN</v>
          </cell>
        </row>
        <row r="6698">
          <cell r="K6698">
            <v>2014005500061</v>
          </cell>
          <cell r="L6698" t="str">
            <v>MEJORAMIENTO ALCANTARILLADO SANITARIO SECTOR ORIENTAL EN EL MUNICIPIO DE PUERTO RICO, META.</v>
          </cell>
          <cell r="M6698">
            <v>63.48</v>
          </cell>
          <cell r="N6698">
            <v>30.58</v>
          </cell>
          <cell r="O6698" t="str">
            <v>CONTRATADO EN EJECUCIÓN</v>
          </cell>
        </row>
        <row r="6699">
          <cell r="K6699">
            <v>2014005500062</v>
          </cell>
          <cell r="L6699" t="str">
            <v>MEJORAMIENTO ALCANTARILLADO SANITARIO CL 32 A 36 ENTRE CR 8 A 10, CL 11 A 15 ENTRE CR 4 A 5, CR 12 A 14 ENTRE CL 22 A 25 Y TRAMO DEL PZ 75 AL E22 EN EL MUNICIPIO DE GRANADA, META.</v>
          </cell>
          <cell r="M6699">
            <v>86.96</v>
          </cell>
          <cell r="N6699">
            <v>84.09</v>
          </cell>
          <cell r="O6699" t="str">
            <v>CONTRATADO EN EJECUCIÓN</v>
          </cell>
        </row>
        <row r="6700">
          <cell r="K6700">
            <v>2014005500063</v>
          </cell>
          <cell r="L6700" t="str">
            <v>MEJORAMIENTO ALCANTARILLADO SANITARIO CARRERA 14 A 16 ENTRE CALLES 21 A 25, CARRERA 13 ENTRE CALLES 20 A 22, CALLE 21 ENTRE CARRERAS 12 A 14 EN EL MUNICIPIO DE GRANADA, META.</v>
          </cell>
          <cell r="M6700">
            <v>80.540000000000006</v>
          </cell>
          <cell r="N6700">
            <v>80.760000000000005</v>
          </cell>
          <cell r="O6700" t="str">
            <v>CONTRATADO EN EJECUCIÓN</v>
          </cell>
        </row>
        <row r="6701">
          <cell r="K6701">
            <v>2014005500064</v>
          </cell>
          <cell r="L6701" t="str">
            <v>MEJORAMIENTO ALCANTARILLADO SANITARIO EN EL SECTOR  CL 18 A 19 ENTRE CR 14 A 17, CR 15 ENTRE CL 19 A 20, CL 14 A 18 ENTRE CR 15 A 17 Y  CR 16 ENTRE CL 13 Y 14 EN EL MUNICIPIO DE GRANADA, META.</v>
          </cell>
          <cell r="M6701">
            <v>100</v>
          </cell>
          <cell r="N6701">
            <v>99.16</v>
          </cell>
          <cell r="O6701" t="str">
            <v>TERMINADO</v>
          </cell>
        </row>
        <row r="6702">
          <cell r="K6702">
            <v>2014005500065</v>
          </cell>
          <cell r="L6702" t="str">
            <v>CONSTRUCCIÓN SISTEMA DE ALCANTARILLADO PLUVIAL EN EL SECTOR CARRERA 8 A 16 ENTRE CALLES 22 A 24 Y TRAMOS COMPRENDIDOS ENTRE EL PZ23 Y DESCOLE EN EL MUNICIPIO DE GRANADA, META.</v>
          </cell>
          <cell r="M6702">
            <v>53.26</v>
          </cell>
          <cell r="N6702">
            <v>80.150000000000006</v>
          </cell>
          <cell r="O6702" t="str">
            <v>CONTRATADO EN EJECUCIÓN</v>
          </cell>
        </row>
        <row r="6703">
          <cell r="K6703">
            <v>2014005500066</v>
          </cell>
          <cell r="L6703" t="str">
            <v>CONSTRUCCIÓN SISTEMA DE ALCANTARILLADO PLUVIAL EN EL SECTOR CARRERA 8 A 11 ENTRE CALLES 14 A 20, CALLE 14 ENTRE CARRERAS 9 A 16 Y DESCOLE EN EL MUNICIPIO DE GRANADA, META.</v>
          </cell>
          <cell r="M6703">
            <v>0</v>
          </cell>
          <cell r="N6703">
            <v>49.35</v>
          </cell>
          <cell r="O6703" t="str">
            <v>CONTRATADO EN EJECUCIÓN</v>
          </cell>
        </row>
        <row r="6704">
          <cell r="K6704">
            <v>2014005500067</v>
          </cell>
          <cell r="L6704" t="str">
            <v>CONSTRUCCIÓN ALCANTARILLADO PLUVIAL CL 9-14 ENTRE CR 8-13, CR 13 ENTRE CL 8-9, CL 8 ENTRE CR 13-17 Y TRAMOS DEL MH54 HASTA EL DESCOLE DEL MUNICIPIO DE GRANADA, META.</v>
          </cell>
          <cell r="M6704">
            <v>33.299999999999997</v>
          </cell>
          <cell r="N6704">
            <v>49.35</v>
          </cell>
          <cell r="O6704" t="str">
            <v>CONTRATADO EN EJECUCIÓN</v>
          </cell>
        </row>
        <row r="6705">
          <cell r="K6705">
            <v>2014005500068</v>
          </cell>
          <cell r="L6705" t="str">
            <v>CONSTRUCCIÓN DEL SISTEMA DE ACUEDUCTO DEL CENTRO POBLADO DE SAN JUAN DE LOZADA EN EL MUNICIPIO DE LA MACARENA, META, ORINOQUÍA</v>
          </cell>
          <cell r="M6705">
            <v>0</v>
          </cell>
          <cell r="N6705">
            <v>0</v>
          </cell>
          <cell r="O6705" t="str">
            <v>CONTRATADO EN EJECUCIÓN</v>
          </cell>
        </row>
        <row r="6706">
          <cell r="K6706">
            <v>2014005500069</v>
          </cell>
          <cell r="L6706" t="str">
            <v>AMPLIACIÓN SISTEMA DE ALCANTARILLADO PLUVIAL EN LA INSPECCIÓN SAN JUAN DE LOZADA EN EL MUNICIPIO DE LA MACARENA, META</v>
          </cell>
          <cell r="M6706">
            <v>3.73</v>
          </cell>
          <cell r="N6706">
            <v>49.34</v>
          </cell>
          <cell r="O6706" t="str">
            <v>CONTRATADO EN EJECUCIÓN</v>
          </cell>
        </row>
        <row r="6707">
          <cell r="K6707">
            <v>2014005500071</v>
          </cell>
          <cell r="L6707" t="str">
            <v>CONSTRUCCIÓN ALCANTARILLADO PLUVIAL SOBRE LA CR 7 ENTRE CL 7 Y 8, CR 2 ENTRE CL 6 Y 7, CR 2A ENTRE CL 5 Y 6, CL 6 Y 5 ENTRE CR 7 Y 8, CL 7 ENTRE CR 2 Y 3, CL 6 ENTRE CR 2 Y 2A, CL 5 ENTRE CR 2A Y 3 EN EL MUNICIPIO DE EL DORADO, META</v>
          </cell>
          <cell r="M6707">
            <v>100</v>
          </cell>
          <cell r="N6707">
            <v>2.62</v>
          </cell>
          <cell r="O6707" t="str">
            <v>TERMINADO</v>
          </cell>
        </row>
        <row r="6708">
          <cell r="K6708">
            <v>2014005500072</v>
          </cell>
          <cell r="L6708" t="str">
            <v>MEJORAMIENTO ALCANTARILLADO SANITARIO CLL11CR 1-VIA NACIONAL,CL10CR2-6,CL9CR5-6,CL 11ªCR4-5,CR2CL10-12,CR4 CL10-12,CR4ACL11- 11A,CR5ACL9-10 Y CONSTRUCCION COLECTOR PRINCIPAL ZONA DE EXPANSION EN EL MPIO DE BARRANCA DE UPIA</v>
          </cell>
          <cell r="M6708">
            <v>48.48</v>
          </cell>
          <cell r="N6708">
            <v>0</v>
          </cell>
          <cell r="O6708" t="str">
            <v>CONTRATADO EN EJECUCIÓN</v>
          </cell>
        </row>
        <row r="6709">
          <cell r="K6709">
            <v>2014005500073</v>
          </cell>
          <cell r="L6709" t="str">
            <v>CONSTRUCCIÓN DE ALCANTARILLADO PLUVIAL Y MEJORAMIENTO DEL ALCANTARILLADO SANITARIO EN LOS BARRIOS DANUBIO, CATALUÑA, LAS CAMELIAS, VILLA NIEVES Y VILLA HELENA EN EL MUNICIPIO DE VILLAVICENCIO, META</v>
          </cell>
          <cell r="M6709">
            <v>60.65</v>
          </cell>
          <cell r="N6709">
            <v>2.62</v>
          </cell>
          <cell r="O6709" t="str">
            <v>CONTRATADO EN EJECUCIÓN</v>
          </cell>
        </row>
        <row r="6710">
          <cell r="K6710">
            <v>2014005500074</v>
          </cell>
          <cell r="L6710" t="str">
            <v>AMPLIACIÓN Y OPTIMIZACIÓN SISTEMA DE ACUEDUCTO INSPECCIÓN VERACRUZ EN EL MUNICIPIO DE CUMARAL, META, ORINOQUÍA</v>
          </cell>
          <cell r="M6710">
            <v>0</v>
          </cell>
          <cell r="N6710">
            <v>0</v>
          </cell>
          <cell r="O6710" t="str">
            <v>SIN CONTRATAR</v>
          </cell>
        </row>
        <row r="6711">
          <cell r="K6711">
            <v>2014005500075</v>
          </cell>
          <cell r="L6711" t="str">
            <v>MEJORAMIENTO ALCANTARILLADO SANITARIO CR11-14 CL6-6A; CR11 CL6A-7; CR7-9 CL4-5; CR7,12-13 CL3-4; CR7,9,11-12 CL2-3; CR9-11 CL1-2; CR 9-10 CL 1-DESC COLECTOR PPAL; CL1 CR3-5,8-11; CL2 CR9-12 EN EL MUNICIPIO DE PUERTO LÓPEZ, META</v>
          </cell>
          <cell r="M6711">
            <v>5.76</v>
          </cell>
          <cell r="N6711">
            <v>46.73</v>
          </cell>
          <cell r="O6711" t="str">
            <v>CONTRATADO EN EJECUCIÓN</v>
          </cell>
        </row>
        <row r="6712">
          <cell r="K6712">
            <v>2014005500077</v>
          </cell>
          <cell r="L6712" t="str">
            <v>CONSTRUCCIÓN ALCANT PLUVIAL CL7-7A TRANSV9A-CR9A, CL8 TRANSV9-CR9A, CL9 CR9-9A, CR9A CL7-9, CR3-5 CL12-13, CL13 CR5-DESC CÑ AGUA VIVA Y CANAL DE AGUAS LLUVIAS BRR ALFONSO MENESES, PROGRESO, JARDÍN, CENTRO Y DESC CÑ HONDO MPIO CASTILLO</v>
          </cell>
          <cell r="M6712">
            <v>25.87</v>
          </cell>
          <cell r="N6712">
            <v>46.7</v>
          </cell>
          <cell r="O6712" t="str">
            <v>CONTRATADO EN EJECUCIÓN</v>
          </cell>
        </row>
        <row r="6713">
          <cell r="K6713">
            <v>2014005500080</v>
          </cell>
          <cell r="L6713" t="str">
            <v>MEJORAMIENTO ALCANTARILLADO SANITARIO CR7CL7-15, CL13 CR 7-9, CL1,1A,3,7-12 CR 7-8, CL 2,4,6,8,9,11 CR6-7, CL1A,2,4,8,9, CR5-6,CL5,6, 8,9 CR4-5,CR5A-7ACL1A-2,CR7ACL1-1A,CR5CL22-23B,CL22A-23B CR 5-6 EN EL  MUNICIPIO DE SAN MARTÍN, META</v>
          </cell>
          <cell r="M6713">
            <v>0.45</v>
          </cell>
          <cell r="N6713">
            <v>46.73</v>
          </cell>
          <cell r="O6713" t="str">
            <v>CONTRATADO EN EJECUCIÓN</v>
          </cell>
        </row>
        <row r="6714">
          <cell r="K6714">
            <v>2014005500081</v>
          </cell>
          <cell r="L6714" t="str">
            <v>MEJORAMIENTO DE REDES DE ALCANTARILLADO SANITARIO EN EL SECTOR CARRERA 10 A 16 ENTRE CALLES 12 Y 15 EN EL MUNICIPIO DE ACACÍAS, META</v>
          </cell>
          <cell r="M6714">
            <v>82.79</v>
          </cell>
          <cell r="N6714">
            <v>0</v>
          </cell>
          <cell r="O6714" t="str">
            <v>CONTRATADO EN EJECUCIÓN</v>
          </cell>
        </row>
        <row r="6715">
          <cell r="K6715">
            <v>2014005500083</v>
          </cell>
          <cell r="L6715" t="str">
            <v>CONSTRUCCIÓN ALCANTARILLADO PLUVIAL SOBRE LA CL 9 ENTRE CR 15ª-18, CL 5 ENTRE CR 17-18, CR 17 ENTRE CL 5-9 Y DESCOLE N 1 Y CL 5 – 8 ENTRE CR 18-22 Y DESCOLE N 2  CUMARAL, META, ORINOQUÍA</v>
          </cell>
          <cell r="M6715">
            <v>59</v>
          </cell>
          <cell r="N6715">
            <v>46.73</v>
          </cell>
          <cell r="O6715" t="str">
            <v>CONTRATADO EN EJECUCIÓN</v>
          </cell>
        </row>
        <row r="6716">
          <cell r="K6716">
            <v>2014005500085</v>
          </cell>
          <cell r="L6716" t="str">
            <v>ESTUDIOS POTENCIALES BENEFICIARIOS DEL PROGRAMA DE CONEXIONES INTRADOMICILIARIAS EN EL DEPARTAMENTO DEL META</v>
          </cell>
          <cell r="M6716">
            <v>100</v>
          </cell>
          <cell r="N6716">
            <v>81.98</v>
          </cell>
          <cell r="O6716" t="str">
            <v>TERMINADO</v>
          </cell>
        </row>
        <row r="6717">
          <cell r="K6717">
            <v>2014005500091</v>
          </cell>
          <cell r="L6717" t="str">
            <v>CONSTRUCCIÓN ALCANTARILLADO PLUVIAL EN EL BARRIO MADRIGAL, EN LA CARRERA 11 Y 11ª ENTRE CALLES 15 -17, CARRERA 11ª ENTRE CALLES 14-15 CARRERA 11 ENTRE CALLES 15 – 11, CON DESCARGA EN EL POZO PL 154 MUNICIPIO DE SAN MARTÍN, META</v>
          </cell>
          <cell r="M6717">
            <v>0</v>
          </cell>
          <cell r="N6717">
            <v>0</v>
          </cell>
          <cell r="O6717" t="str">
            <v>EN PROCESO DE CONTRATACIÓN</v>
          </cell>
        </row>
        <row r="6718">
          <cell r="K6718">
            <v>2015005500050</v>
          </cell>
          <cell r="L6718" t="str">
            <v>MEJORAMIENTO DE LAS REDES DE ALCANTARILLADO SANITARIO Y CONSTRUCCIÓN DEL ALCANTARILLADO PLUVIAL DEL DISTRITO NORTE DEL MUNICIPIO DE ACACIAS, META</v>
          </cell>
          <cell r="M6718">
            <v>21.54</v>
          </cell>
          <cell r="N6718">
            <v>49.35</v>
          </cell>
          <cell r="O6718" t="str">
            <v>CONTRATADO EN EJECUCIÓN</v>
          </cell>
        </row>
        <row r="6719">
          <cell r="K6719">
            <v>2013005500201</v>
          </cell>
          <cell r="L6719" t="str">
            <v>CONSTRUCCIÓN ETAPA 2 DE LA NUEVA SEDE ADMINISTRATIVA DE LA GOBERNACIÓN DEL META, INCLUYE FLORAMARILLO, ASAMBLEA Y PARQUEADEROS EN EL MUNICIPIO DE VILLAVICENCIO, META, ORINOQUÍA</v>
          </cell>
          <cell r="M6719">
            <v>100</v>
          </cell>
          <cell r="N6719">
            <v>95.29</v>
          </cell>
          <cell r="O6719" t="str">
            <v>TERMINADO</v>
          </cell>
        </row>
        <row r="6720">
          <cell r="K6720">
            <v>2013005500206</v>
          </cell>
          <cell r="L6720" t="str">
            <v>MEJORAMIENTO DE LA VIA DE LA VEREDA LOS MEDIOS ENTRE EL KM 0 + 000 AL KM 7+000 KM EN EL MUNICIPIO DE RESTREPO, META, ORINOQUIA</v>
          </cell>
          <cell r="M6720">
            <v>0</v>
          </cell>
          <cell r="N6720">
            <v>68.989999999999995</v>
          </cell>
          <cell r="O6720" t="str">
            <v>CONTRATADO EN EJECUCIÓN</v>
          </cell>
        </row>
        <row r="6721">
          <cell r="K6721">
            <v>2013005500208</v>
          </cell>
          <cell r="L6721" t="str">
            <v>MEJORAMIENTO DE LA VÍA QUE CONDUCE DE LA VEREDA SAN LUIS DE OCOA  K0+0600 AL CASERÍO LA ARENERA K2+400 EN EL MUNICIPIO DE VILLAVICENCIO, META, ORINOQUIA</v>
          </cell>
          <cell r="M6721">
            <v>100</v>
          </cell>
          <cell r="N6721">
            <v>99.81</v>
          </cell>
          <cell r="O6721" t="str">
            <v>TERMINADO</v>
          </cell>
        </row>
        <row r="6722">
          <cell r="K6722">
            <v>2013005500213</v>
          </cell>
          <cell r="L6722" t="str">
            <v>MEJORAMIENTO DE LA VÍA QUE CONDUCE DESDE EL CASCO URBANO DE PUERTO CONCORDIA HASTA LA VEREDA SANTA LUCIA, MUNICIPIO DE PUERTO CONCORDIA - META (K0+000 HASTA EL K2+353)</v>
          </cell>
          <cell r="M6722">
            <v>100</v>
          </cell>
          <cell r="N6722">
            <v>100</v>
          </cell>
          <cell r="O6722" t="str">
            <v>TERMINADO</v>
          </cell>
        </row>
        <row r="6723">
          <cell r="K6723">
            <v>2013005500214</v>
          </cell>
          <cell r="L6723" t="str">
            <v>ESTUDIOS , DISEÑOS Y CONSTRUCCION DEL COLEGIO BRISAS DE IRIQUE EN EL MUNICIPIO DE GRANADA GRANADA, META, ORINOQUÍA</v>
          </cell>
          <cell r="M6723">
            <v>100</v>
          </cell>
          <cell r="N6723">
            <v>99.47</v>
          </cell>
          <cell r="O6723" t="str">
            <v>TERMINADO</v>
          </cell>
        </row>
        <row r="6724">
          <cell r="K6724">
            <v>2013005500260</v>
          </cell>
          <cell r="L6724" t="str">
            <v>ESTUDIOS Y DISEÑOS DEL PUENTE SOBRE EL RÍO CLARO, VEREDA EL CABLE, SECTOR PUENTE CAIDO, EN LA VÍA QUE COMUNICA LOS MUNICIPIOS DE EL CASTILLO Y GRANADA, DEPARTAMENTO DEL META</v>
          </cell>
          <cell r="M6724">
            <v>100</v>
          </cell>
          <cell r="N6724">
            <v>50</v>
          </cell>
          <cell r="O6724" t="str">
            <v>TERMINADO</v>
          </cell>
        </row>
        <row r="6725">
          <cell r="K6725">
            <v>2013005500288</v>
          </cell>
          <cell r="L6725" t="str">
            <v>MEJORAMIENTO DE VÍAS URBANAS EN LA CALLE 13 Y 14 ENTRE CARRERAS 13 Y 17; CARRERAS 13, 15, 16 Y 17 ENTRE CALLE 13 Y 14 Y CARRERA 14 ENTRE CALLES 12 Y 15, EN EL MUNICIPIO DE ACACIAS-META</v>
          </cell>
          <cell r="M6725">
            <v>100</v>
          </cell>
          <cell r="N6725">
            <v>100</v>
          </cell>
          <cell r="O6725" t="str">
            <v>TERMINADO</v>
          </cell>
        </row>
        <row r="6726">
          <cell r="K6726">
            <v>2013005500289</v>
          </cell>
          <cell r="L6726" t="str">
            <v>MEJORAMIENTO DE VIAS URBANAS DEL BARRIO POPULAR, EN EL MUNICIPIO DE PUERTO LLERAS, META, ORINOQUÍA</v>
          </cell>
          <cell r="M6726">
            <v>100</v>
          </cell>
          <cell r="N6726">
            <v>94.94</v>
          </cell>
          <cell r="O6726" t="str">
            <v>TERMINADO</v>
          </cell>
        </row>
        <row r="6727">
          <cell r="K6727">
            <v>2013005500290</v>
          </cell>
          <cell r="L6727" t="str">
            <v>ADECUACIÓN PARQUE-PLAZA CENTRAL EN EL CASCO URBANO DEL MUNICIPIO DE EL CASTILLO, META, ORINOQUÍA</v>
          </cell>
          <cell r="M6727">
            <v>27.83</v>
          </cell>
          <cell r="N6727">
            <v>57</v>
          </cell>
          <cell r="O6727" t="str">
            <v>CONTRATADO EN EJECUCIÓN</v>
          </cell>
        </row>
        <row r="6728">
          <cell r="K6728">
            <v>2013005500291</v>
          </cell>
          <cell r="L6728" t="str">
            <v>ESTUDIOS Y DISEÑOS DEL PARQUE DE LA MEMORIA HISTÓRICA Y LA PAZ EN EL DEPARTAMENTO DEL META</v>
          </cell>
          <cell r="M6728">
            <v>100</v>
          </cell>
          <cell r="N6728">
            <v>90.41</v>
          </cell>
          <cell r="O6728" t="str">
            <v>TERMINADO</v>
          </cell>
        </row>
        <row r="6729">
          <cell r="K6729">
            <v>2013005500292</v>
          </cell>
          <cell r="L6729" t="str">
            <v>MEJORAMIENTO DE VÍAS URBANAS EN EL MUNICIPIO DE SAN MARTÍN, META, ORINOQUÍA</v>
          </cell>
          <cell r="M6729">
            <v>47.38</v>
          </cell>
          <cell r="N6729">
            <v>74.47</v>
          </cell>
          <cell r="O6729" t="str">
            <v>CONTRATADO EN EJECUCIÓN</v>
          </cell>
        </row>
        <row r="6730">
          <cell r="K6730">
            <v>2013005500293</v>
          </cell>
          <cell r="L6730" t="str">
            <v>ESTUDIOS Y DISEÑOS DE LOS PUENTES VEHICULARES SOBRE EL RIO CAÑOS NEGROS Y SAN CRISTOBAL EN EL MUNICIPIO DEL CALVARIO META.</v>
          </cell>
          <cell r="M6730">
            <v>100</v>
          </cell>
          <cell r="N6730">
            <v>88.98</v>
          </cell>
          <cell r="O6730" t="str">
            <v>TERMINADO</v>
          </cell>
        </row>
        <row r="6731">
          <cell r="K6731">
            <v>2013005500294</v>
          </cell>
          <cell r="L6731" t="str">
            <v>ESTUDIOS Y DISEÑOS PARA EL MEJORAMIENTO DE 30 PUENTES EN EL DEPARTAMENTO DEL META</v>
          </cell>
          <cell r="M6731">
            <v>100</v>
          </cell>
          <cell r="N6731">
            <v>49.8</v>
          </cell>
          <cell r="O6731" t="str">
            <v>TERMINADO</v>
          </cell>
        </row>
        <row r="6732">
          <cell r="K6732">
            <v>2013005500295</v>
          </cell>
          <cell r="L6732" t="str">
            <v>CONSTRUCCIÓN COMEDORES ESCOLARES EN EL MUNICIPIO DE ACACIAS, GRANADA, PUERTO LÓPEZ, MESETAS, SAN JUAN DE ARAMA, FUENTEDEORO, EL CASTILLO, CASTILLA LA NUEVA, PUERTO RICO, RESTREPO PUERTO LLERAS Y LEJANÍAS, META, ORINOQUIA</v>
          </cell>
          <cell r="M6732">
            <v>91.23</v>
          </cell>
          <cell r="N6732">
            <v>86.2</v>
          </cell>
          <cell r="O6732" t="str">
            <v>CONTRATADO EN EJECUCIÓN</v>
          </cell>
        </row>
        <row r="6733">
          <cell r="K6733">
            <v>2013005500296</v>
          </cell>
          <cell r="L6733" t="str">
            <v>ESTUDIO Y DISEÑO DEL ARCHIVO GENERAL DEL DEPARTAMENTO MUNICIPIO DE VILLAVICENCIO, META, ORINOQUÍA</v>
          </cell>
          <cell r="M6733">
            <v>100</v>
          </cell>
          <cell r="N6733">
            <v>94.25</v>
          </cell>
          <cell r="O6733" t="str">
            <v>TERMINADO</v>
          </cell>
        </row>
        <row r="6734">
          <cell r="K6734">
            <v>2013005500306</v>
          </cell>
          <cell r="L6734" t="str">
            <v>CONSTRUCCIÓN DEL CENTRO DE ATENCIÓN A VÍCTIMAS EN EL MUNICIPIO DE VILLAVICENCIO - META</v>
          </cell>
          <cell r="M6734">
            <v>48.88</v>
          </cell>
          <cell r="N6734">
            <v>74.91</v>
          </cell>
          <cell r="O6734" t="str">
            <v>CONTRATADO EN EJECUCIÓN</v>
          </cell>
        </row>
        <row r="6735">
          <cell r="K6735">
            <v>2013005500311</v>
          </cell>
          <cell r="L6735" t="str">
            <v>CONSTRUCCIÓN ELECTRIFICACION RURAL PARCELACION AGRICOLA LAS LEONAS, VEREDA EL RUBI, MUNICIPIO DE PUERTO LÓPEZ, META</v>
          </cell>
          <cell r="M6735">
            <v>100</v>
          </cell>
          <cell r="N6735">
            <v>98.83</v>
          </cell>
          <cell r="O6735" t="str">
            <v>TERMINADO</v>
          </cell>
        </row>
        <row r="6736">
          <cell r="K6736">
            <v>2013005500312</v>
          </cell>
          <cell r="L6736" t="str">
            <v>MEJORAMIENTO DE LA VILLA OLÍMPICA MUNICIPIO DE GUAMAL - META</v>
          </cell>
          <cell r="M6736">
            <v>32.43</v>
          </cell>
          <cell r="N6736">
            <v>49.98</v>
          </cell>
          <cell r="O6736" t="str">
            <v>CONTRATADO EN EJECUCIÓN</v>
          </cell>
        </row>
        <row r="6737">
          <cell r="K6737">
            <v>2014000070037</v>
          </cell>
          <cell r="L6737" t="str">
            <v>MEJORAMIENTO DE LA VIA A LEJANIAS K0+000 CRUCE CON LA VIA A MESETAS RUTA 65 AL CASCO URBANO DE LEJANIAS K33+400 Y MEJORAMIENTO DEL RA MAL ENTRE AGUAS CLARAS K0+000 AL SECTOR EL ROBLE K8+000 EN LOS MUNICIPIOS DE GRANADA Y LEJANIAS META</v>
          </cell>
          <cell r="M6737">
            <v>79.67</v>
          </cell>
          <cell r="N6737">
            <v>86.93</v>
          </cell>
          <cell r="O6737" t="str">
            <v>CONTRATADO EN EJECUCIÓN</v>
          </cell>
        </row>
        <row r="6738">
          <cell r="K6738">
            <v>2014005500009</v>
          </cell>
          <cell r="L6738" t="str">
            <v>MEJORAMIENTO DE LA VIA TROCHA 5 ENTRE EL K0+000 (CRUCE VIA NACIONAL RUTA 65A) Y LA INTERSECCION CON LA TROCHA 3, MUNICIPIO DE GRANADA Y FUENTEDEORO, DEPARTAMENTO DEL META</v>
          </cell>
          <cell r="M6738">
            <v>92.2</v>
          </cell>
          <cell r="N6738">
            <v>75.930000000000007</v>
          </cell>
          <cell r="O6738" t="str">
            <v>CONTRATADO EN EJECUCIÓN</v>
          </cell>
        </row>
        <row r="6739">
          <cell r="K6739">
            <v>2014005500010</v>
          </cell>
          <cell r="L6739" t="str">
            <v>MEJORAMIENTO DE LA VÍA QUE CONDUCE A LA TROCHA 7 DESDE EL K14+980 HASTA EL K45+830, EN LOS MUNICIPIOS DE FUENTE DE ORO Y PUERTO LLERAS – DEPARTAMENTO DEL META</v>
          </cell>
          <cell r="M6739">
            <v>48.35</v>
          </cell>
          <cell r="N6739">
            <v>65.53</v>
          </cell>
          <cell r="O6739" t="str">
            <v>CONTRATADO EN EJECUCIÓN</v>
          </cell>
        </row>
        <row r="6740">
          <cell r="K6740">
            <v>2014005500011</v>
          </cell>
          <cell r="L6740" t="str">
            <v>CONSTRUCCIÓN DE PARQUE BIOSALUDABLE EN EL MUNICIPIO DE SAN JUAN DE ARAMA META, ORINOQUÍA</v>
          </cell>
          <cell r="M6740">
            <v>60.27</v>
          </cell>
          <cell r="N6740">
            <v>50</v>
          </cell>
          <cell r="O6740" t="str">
            <v>CONTRATADO EN EJECUCIÓN</v>
          </cell>
        </row>
        <row r="6741">
          <cell r="K6741">
            <v>2014005500014</v>
          </cell>
          <cell r="L6741" t="str">
            <v>MEJORAMIENTO DE VIAS URBANAS EN EL MUNICIPIO DE PUERTO LÓPEZ - META</v>
          </cell>
          <cell r="M6741">
            <v>80.38</v>
          </cell>
          <cell r="N6741">
            <v>81.52</v>
          </cell>
          <cell r="O6741" t="str">
            <v>CONTRATADO EN EJECUCIÓN</v>
          </cell>
        </row>
        <row r="6742">
          <cell r="K6742">
            <v>2014005500015</v>
          </cell>
          <cell r="L6742" t="str">
            <v>MEJORAMIENTO DE LA VIA SAN LORENZO- PUEBLO NUEVO EN EL MUNICIPIO DE CASTILLA LA NUEVA, META, ORINOQUÍA</v>
          </cell>
          <cell r="M6742">
            <v>82.25</v>
          </cell>
          <cell r="N6742">
            <v>75.989999999999995</v>
          </cell>
          <cell r="O6742" t="str">
            <v>CONTRATADO EN EJECUCIÓN</v>
          </cell>
        </row>
        <row r="6743">
          <cell r="K6743">
            <v>2014005500017</v>
          </cell>
          <cell r="L6743" t="str">
            <v>CONSTRUCCIÓN PUENTE VEHICULAR EL ROSAL SOBRE RIO NEGRITO Y ACCESOS, EN LA INSPECCIÓN DE SANTA ROSA VILLAVICENCIO, META, ORINOQUÍA</v>
          </cell>
          <cell r="M6743">
            <v>100</v>
          </cell>
          <cell r="N6743">
            <v>88.55</v>
          </cell>
          <cell r="O6743" t="str">
            <v>TERMINADO</v>
          </cell>
        </row>
        <row r="6744">
          <cell r="K6744">
            <v>2014005500018</v>
          </cell>
          <cell r="L6744" t="str">
            <v>CONSTRUCCIÓN DE UN PUNTO DE ATENCIÓN Y REPARACION DE VÍCTIMAS  EN EL MUNICIPIO DE GRANADA, DEPARTAMENTO DEL META</v>
          </cell>
          <cell r="M6744">
            <v>2.89</v>
          </cell>
          <cell r="N6744">
            <v>49.95</v>
          </cell>
          <cell r="O6744" t="str">
            <v>CONTRATADO EN EJECUCIÓN</v>
          </cell>
        </row>
        <row r="6745">
          <cell r="K6745">
            <v>2014005500019</v>
          </cell>
          <cell r="L6745" t="str">
            <v>CONSTRUCCIÓN DE LA AVENIDA COLOMBIA, TRAMO COVISAN VENCEDORES, MUNICIPIO DE VILLAVICENCIO- META</v>
          </cell>
          <cell r="M6745">
            <v>0</v>
          </cell>
          <cell r="N6745">
            <v>0</v>
          </cell>
          <cell r="O6745" t="str">
            <v>SIN CONTRATAR</v>
          </cell>
        </row>
        <row r="6746">
          <cell r="K6746">
            <v>2014005500022</v>
          </cell>
          <cell r="L6746" t="str">
            <v>MEJORAMIENTO VÍA QUE COMUNICA(DEL CRUCE DE LA VÍA NACIONAL PTO LÓPEZ-PTO GAITÁN)KM0+000 A LA VEREDA PTO GUADALUPE KM7+839,601 PUERTO LÓPEZ, META, ORINOQUÍA</v>
          </cell>
          <cell r="M6746">
            <v>74.83</v>
          </cell>
          <cell r="N6746">
            <v>63.67</v>
          </cell>
          <cell r="O6746" t="str">
            <v>CONTRATADO EN EJECUCIÓN</v>
          </cell>
        </row>
        <row r="6747">
          <cell r="K6747">
            <v>2014005500023</v>
          </cell>
          <cell r="L6747" t="str">
            <v>MEJORAMIENTO DE VÍAS URBANAS EN EL MUNICIPIO DE CUMARAL - META</v>
          </cell>
          <cell r="M6747">
            <v>96.62</v>
          </cell>
          <cell r="N6747">
            <v>88.83</v>
          </cell>
          <cell r="O6747" t="str">
            <v>CONTRATADO EN EJECUCIÓN</v>
          </cell>
        </row>
        <row r="6748">
          <cell r="K6748">
            <v>2014005500024</v>
          </cell>
          <cell r="L6748" t="str">
            <v>CONSTRUCCIÓN PRIMERA ETAPA DEL PALACIO MUNICIPAL DE SAN CARLOS DE GUAROA , META</v>
          </cell>
          <cell r="M6748">
            <v>100</v>
          </cell>
          <cell r="N6748">
            <v>67.430000000000007</v>
          </cell>
          <cell r="O6748" t="str">
            <v>TERMINADO</v>
          </cell>
        </row>
        <row r="6749">
          <cell r="K6749">
            <v>2014005500025</v>
          </cell>
          <cell r="L6749" t="str">
            <v>MEJORAMIENTO DE LAS VÍAS URBANAS MEDIANTE LA PAVIMENTACIÓN EN CONCRETO DEL BARRIO CENTRO Y DEL BARRIO VILLA LA PAZ EN EL MUNICIPIO DE EL DORADO - META</v>
          </cell>
          <cell r="M6749">
            <v>0</v>
          </cell>
          <cell r="N6749">
            <v>84.1</v>
          </cell>
          <cell r="O6749" t="str">
            <v>CONTRATADO EN EJECUCIÓN</v>
          </cell>
        </row>
        <row r="6750">
          <cell r="K6750">
            <v>2014005500026</v>
          </cell>
          <cell r="L6750" t="str">
            <v>CONSTRUCCIÓN PUENTE VEHICULAR SOBRE EL RÍO ARIARI EN EL MUNICIPIO DE PUERTO LLERAS, META, ORINOQUÍA</v>
          </cell>
          <cell r="M6750">
            <v>47.04</v>
          </cell>
          <cell r="N6750">
            <v>64.5</v>
          </cell>
          <cell r="O6750" t="str">
            <v>CONTRATADO EN EJECUCIÓN</v>
          </cell>
        </row>
        <row r="6751">
          <cell r="K6751">
            <v>2014005500028</v>
          </cell>
          <cell r="L6751" t="str">
            <v>MEJORAMIENTO DE LA VÍA QUE DEL  CENTRO POBLADO LA UNIÓN CONDUCE AL MUNICIPIO DE PUERTO LLERAS MUNICIPIO DE PUERTO LLERAS-META</v>
          </cell>
          <cell r="M6751">
            <v>99.93</v>
          </cell>
          <cell r="N6751">
            <v>94.41</v>
          </cell>
          <cell r="O6751" t="str">
            <v>TERMINADO</v>
          </cell>
        </row>
        <row r="6752">
          <cell r="K6752">
            <v>2014005500030</v>
          </cell>
          <cell r="L6752" t="str">
            <v>CONSTRUCCIÓN ELECTRIFICACION RURAL DE LA VEREDA PALOMAS DEL MUNICIPIO DE SAN JUAN DE ARAMA DEPARTAMENTO DEL META</v>
          </cell>
          <cell r="M6752">
            <v>100</v>
          </cell>
          <cell r="N6752">
            <v>99.58</v>
          </cell>
          <cell r="O6752" t="str">
            <v>TERMINADO</v>
          </cell>
        </row>
        <row r="6753">
          <cell r="K6753">
            <v>2014005500034</v>
          </cell>
          <cell r="L6753" t="str">
            <v>MEJORAMIENTO DE LAS VIAS DEL SECTOR MEDIO CANEY EN EL MUNICIPIO DE CUMARAL , META, ORINOQUÍA</v>
          </cell>
          <cell r="M6753">
            <v>94.67</v>
          </cell>
          <cell r="N6753">
            <v>53.57</v>
          </cell>
          <cell r="O6753" t="str">
            <v>CONTRATADO EN EJECUCIÓN</v>
          </cell>
        </row>
        <row r="6754">
          <cell r="K6754">
            <v>2014005500036</v>
          </cell>
          <cell r="L6754" t="str">
            <v>CONSTRUCCIÓN DE OBRAS DE ESTABILIZACIÓN Y RECUPERACIÓN DIQUE RÍO GUATIQUIA MUNICIPIO DE VILLAVICENCIO, META</v>
          </cell>
          <cell r="M6754">
            <v>100</v>
          </cell>
          <cell r="N6754">
            <v>87.35</v>
          </cell>
          <cell r="O6754" t="str">
            <v>TERMINADO</v>
          </cell>
        </row>
        <row r="6755">
          <cell r="K6755">
            <v>2014005500042</v>
          </cell>
          <cell r="L6755" t="str">
            <v>MEJORAMIENTO DE VÍAS URBANAS EN PAVIMENTO RÍGIDO EN EL MUNICIPIO DE FUENTEDEORO META</v>
          </cell>
          <cell r="M6755">
            <v>47.39</v>
          </cell>
          <cell r="N6755">
            <v>56.25</v>
          </cell>
          <cell r="O6755" t="str">
            <v>CONTRATADO EN EJECUCIÓN</v>
          </cell>
        </row>
        <row r="6756">
          <cell r="K6756">
            <v>2014005500044</v>
          </cell>
          <cell r="L6756" t="str">
            <v>CONSTRUCCIÓN DE OBRAS HIDRAULICAS EN EL RÍO GUAYURIBA, FASE II EN LA VEREDA RÍO NEGRITO MUNICIPIO DE VILLAVICENCIO-META</v>
          </cell>
          <cell r="M6756">
            <v>66.89</v>
          </cell>
          <cell r="N6756">
            <v>65.040000000000006</v>
          </cell>
          <cell r="O6756" t="str">
            <v>CONTRATADO EN EJECUCIÓN</v>
          </cell>
        </row>
        <row r="6757">
          <cell r="K6757">
            <v>2014005500045</v>
          </cell>
          <cell r="L6757" t="str">
            <v>MEJORAMIENTO DE LAS VÍAS URBANAS -TRAMOS PRINCIPALES-, EN EL MUNICIPIO DE LA MACARENA, META, ORINOQUÍA</v>
          </cell>
          <cell r="M6757">
            <v>34.590000000000003</v>
          </cell>
          <cell r="N6757">
            <v>50</v>
          </cell>
          <cell r="O6757" t="str">
            <v>CONTRATADO EN EJECUCIÓN</v>
          </cell>
        </row>
        <row r="6758">
          <cell r="K6758">
            <v>2014005500049</v>
          </cell>
          <cell r="L6758" t="str">
            <v>MEJORAMIENTO EN CONCRETO RÍGIDO DE DIFERENTES VÍAS URBANAS EN EL MUNICIPIO DE GRANADA, DEPARTAMENTO DEL META</v>
          </cell>
          <cell r="M6758">
            <v>43.11</v>
          </cell>
          <cell r="N6758">
            <v>67.540000000000006</v>
          </cell>
          <cell r="O6758" t="str">
            <v>CONTRATADO EN EJECUCIÓN</v>
          </cell>
        </row>
        <row r="6759">
          <cell r="K6759">
            <v>2014005500050</v>
          </cell>
          <cell r="L6759" t="str">
            <v>MEJORAMIENTO DE LA VÍA (VARIANTE) SECTOR VEREDAS SANTA HELENA, LOS MANGOS Y PATIO BONITO EN EL MUNICIPIO DE GRANADA, META, ORINOQUIA</v>
          </cell>
          <cell r="M6759">
            <v>0</v>
          </cell>
          <cell r="N6759">
            <v>0</v>
          </cell>
          <cell r="O6759" t="str">
            <v>CONTRATADO SIN ACTA DE INICIO</v>
          </cell>
        </row>
        <row r="6760">
          <cell r="K6760">
            <v>2014005500051</v>
          </cell>
          <cell r="L6760" t="str">
            <v>CONSTRUCCIÓN DE OBRAS DE MITIGACIÓN EN LA MARGEN DERECHA DEL RÍO ARIARI, SECTOR DESVÍO RÍO VIEJO, EN EL MUNICIPIO DE EL DORADO  META</v>
          </cell>
          <cell r="M6760">
            <v>53.56</v>
          </cell>
          <cell r="N6760">
            <v>76.78</v>
          </cell>
          <cell r="O6760" t="str">
            <v>CONTRATADO EN EJECUCIÓN</v>
          </cell>
        </row>
        <row r="6761">
          <cell r="K6761">
            <v>2014005500052</v>
          </cell>
          <cell r="L6761" t="str">
            <v>MEJORAMIENTO DEL PARQUE CENTRAL Y LA VILLA OLÍMPICA EN EL MUNICIPIO DE FUENTEDEORO, META, ORINOQUÍA.</v>
          </cell>
          <cell r="M6761">
            <v>50.64</v>
          </cell>
          <cell r="N6761">
            <v>70.38</v>
          </cell>
          <cell r="O6761" t="str">
            <v>CONTRATADO EN EJECUCIÓN</v>
          </cell>
        </row>
        <row r="6762">
          <cell r="K6762">
            <v>2015005500014</v>
          </cell>
          <cell r="L6762" t="str">
            <v>MEJORAMIENTO DEL COLISEO ALAN JARA Y ÁREAS CONEXAS EN EL MUNICIPIO DE GRANADA, META, ORINOQUÍA</v>
          </cell>
          <cell r="M6762">
            <v>2.74</v>
          </cell>
          <cell r="N6762">
            <v>49.38</v>
          </cell>
          <cell r="O6762" t="str">
            <v>CONTRATADO EN EJECUCIÓN</v>
          </cell>
        </row>
        <row r="6763">
          <cell r="K6763">
            <v>2015005500015</v>
          </cell>
          <cell r="L6763" t="str">
            <v>MEJORAMIENTO DEL PARQUE CENTRAL Y VÍAS URBANAS DE LA CARRERA 14 ENTRE CALLES 15 Y 19 EN EL MUNICIPIO DE GRANADA - META</v>
          </cell>
          <cell r="M6763">
            <v>3.4</v>
          </cell>
          <cell r="N6763">
            <v>49.24</v>
          </cell>
          <cell r="O6763" t="str">
            <v>CONTRATADO EN EJECUCIÓN</v>
          </cell>
        </row>
        <row r="6764">
          <cell r="K6764">
            <v>2015005500022</v>
          </cell>
          <cell r="L6764" t="str">
            <v>MEJORAMIENTO DE LA VÍA QUE COMUNICA AL CASCO URBANO CON LA VEREDA EL CARMEN EN MUNICIPIO DEL CALVARIO DEPARTAMENTO DEL META, ORINOQUIA.</v>
          </cell>
          <cell r="M6764">
            <v>20.12</v>
          </cell>
          <cell r="N6764">
            <v>58.84</v>
          </cell>
          <cell r="O6764" t="str">
            <v>CONTRATADO EN EJECUCIÓN</v>
          </cell>
        </row>
        <row r="6765">
          <cell r="K6765">
            <v>2015005500024</v>
          </cell>
          <cell r="L6765" t="str">
            <v>MEJORAMIENTO DE LA DIAGONAL 19 ENTRE TRANSVERSAL  23 Y 27A, DIAGONAL 20 ENTRE TRANSVERSAL 23 Y 24BIS Y TRANSVERSAL 24BIS ENTRE DIAGONAL 19 Y 20 DEL MUNICIPIO DE VILLAVICENCIO META</v>
          </cell>
          <cell r="M6765">
            <v>85.12</v>
          </cell>
          <cell r="N6765">
            <v>49.97</v>
          </cell>
          <cell r="O6765" t="str">
            <v>CONTRATADO EN EJECUCIÓN</v>
          </cell>
        </row>
        <row r="6766">
          <cell r="K6766">
            <v>2015005500030</v>
          </cell>
          <cell r="L6766" t="str">
            <v>MEJORAMIENTO DE LA VÍA  QUE CONDUCE DEL K0+000 CRUCE RUTA 65 ESTACIÓN DE POLICÍA LA BALASTRERA AL K9+350 INSPECCIÓN DE PRESENTADO EN EL MUNICIPIO DE CUMARAL, META ORINOQUIA</v>
          </cell>
          <cell r="M6766">
            <v>57.26</v>
          </cell>
          <cell r="N6766">
            <v>70.040000000000006</v>
          </cell>
          <cell r="O6766" t="str">
            <v>CONTRATADO EN EJECUCIÓN</v>
          </cell>
        </row>
        <row r="6767">
          <cell r="K6767">
            <v>2015005500031</v>
          </cell>
          <cell r="L6767" t="str">
            <v>MEJORAMIENTO Y CONSTRUCCIÓN EN PAVIMENTO RÍGIDO DE LA TRANSVERSAL 17 ENTRE CARRERAS 3A Y 6, Y DE LA CALLE 17 ENTRE CARRERAS 6 Y 11 DEL MUNICIPIO DE GUAMAL – META</v>
          </cell>
          <cell r="M6767">
            <v>13.73</v>
          </cell>
          <cell r="N6767">
            <v>50</v>
          </cell>
          <cell r="O6767" t="str">
            <v>CONTRATADO EN EJECUCIÓN</v>
          </cell>
        </row>
        <row r="6768">
          <cell r="K6768">
            <v>2015005500033</v>
          </cell>
          <cell r="L6768" t="str">
            <v>CONSTRUCCIÓN DE OBRAS DE PROTECCIÓN HIDRAULICA EN LA MARGEN DERECHA DEL RIO GUACAVIA EN EL MUNICIPIO DE CUMARAL, DEPARTAMENTO DEL META</v>
          </cell>
          <cell r="M6768">
            <v>62.11</v>
          </cell>
          <cell r="N6768">
            <v>64</v>
          </cell>
          <cell r="O6768" t="str">
            <v>CONTRATADO EN EJECUCIÓN</v>
          </cell>
        </row>
        <row r="6769">
          <cell r="K6769">
            <v>2015005500038</v>
          </cell>
          <cell r="L6769" t="str">
            <v>MEJORAMIENTO DE LA VÍA PRINCIPAL QUE CONDUCE DESDE LA INTERSECCIÓN FUNDADORES HASTA EL ACCESO CIUDAD PORFÍA EN EL MUNICIPIO DE VILLAVICENCIO, META.  ETAPA 01</v>
          </cell>
          <cell r="M6769">
            <v>0</v>
          </cell>
          <cell r="N6769">
            <v>0</v>
          </cell>
          <cell r="O6769" t="str">
            <v>CONTRATADO EN EJECUCIÓN</v>
          </cell>
        </row>
        <row r="6770">
          <cell r="K6770">
            <v>2015005500045</v>
          </cell>
          <cell r="L6770" t="str">
            <v>ADQUISICIÓN DE MAQUINARIA PARA LA ADECUACION, MANTENIMIENTO Y REHABILITACION DE LAS VIAS TERCIARIAS Y SECUNDARIAS DEL MUNICIPIO DE URIBE, META, ORINOQUÍA</v>
          </cell>
          <cell r="M6770">
            <v>100</v>
          </cell>
          <cell r="N6770">
            <v>46.4</v>
          </cell>
          <cell r="O6770" t="str">
            <v>TERMINADO</v>
          </cell>
        </row>
        <row r="6771">
          <cell r="K6771">
            <v>2015005500046</v>
          </cell>
          <cell r="L6771" t="str">
            <v>ADQUISICIÓN DE MAQUINARIA PARA LA ADECUACION, MANTENIMIENTO Y APERTURA DE LAS VIAS DEL MUNICIPIO DE LA MACARENA, META, ORINOQUÍA</v>
          </cell>
          <cell r="M6771">
            <v>100</v>
          </cell>
          <cell r="N6771">
            <v>46.59</v>
          </cell>
          <cell r="O6771" t="str">
            <v>TERMINADO</v>
          </cell>
        </row>
        <row r="6772">
          <cell r="K6772">
            <v>2015005500047</v>
          </cell>
          <cell r="L6772" t="str">
            <v>MEJORAMIENTO DE LA VÍA DESDE EL PUENTE DE LA INTERSECCIÓN DE LA SEPTIMA BRIGADA HASTA EL RIO OCOA EN LA VÍA QUE CONDUCE DE VILLAVICENCIO  A PUERTO LÓPEZ, EN EL MUNICIPIO DE VILLAVICENCIO - META PRIMERA ETAPA</v>
          </cell>
          <cell r="M6772">
            <v>0</v>
          </cell>
          <cell r="N6772">
            <v>0</v>
          </cell>
          <cell r="O6772" t="str">
            <v>CONTRATADO EN EJECUCIÓN</v>
          </cell>
        </row>
        <row r="6773">
          <cell r="K6773">
            <v>2015005500055</v>
          </cell>
          <cell r="L6773" t="str">
            <v>CONSTRUCCIÓN DE ESPACIO PÚBLICO Y ÁREAS VERDES DEL PARQUE DE LA MEMORIA HISTÓRICA EN EL MUNICIPIO DE VILLAVICENCIO DEPARTAMENTO DEL META</v>
          </cell>
          <cell r="M6773">
            <v>2.77</v>
          </cell>
          <cell r="N6773">
            <v>0</v>
          </cell>
          <cell r="O6773" t="str">
            <v>CONTRATADO EN EJECUCIÓN</v>
          </cell>
        </row>
        <row r="6774">
          <cell r="K6774">
            <v>2015005500059</v>
          </cell>
          <cell r="L6774" t="str">
            <v>REHABILITACIÓN DE LA VÍA QUE CONDUCE A LA VEREDA BUENAVISTA DESDE EL CRUCE RUTA 40 ENTRE EL K0+000 AL 2+154 Y LA VÍA QUE CONDUCE A LA VEREDA EL CAIRO DESDE EL CRUCE RUTA 65 ENTRE EL K 10+850 AL K17+117, CAIRO BAJO, VILLAVICENCIO META</v>
          </cell>
          <cell r="M6774">
            <v>0</v>
          </cell>
          <cell r="N6774">
            <v>0</v>
          </cell>
          <cell r="O6774" t="str">
            <v>SIN CONTRATAR</v>
          </cell>
        </row>
        <row r="6775">
          <cell r="K6775">
            <v>2015005500066</v>
          </cell>
          <cell r="L6775" t="str">
            <v>MEJORAMIENTO DE LA VÍA DE LOS ACCESOS AL CENTRO POBLADO PUERTO ALJURE DESDE EL K0+000 - K4+214 DEL MUNICIPIO DE FUENTEDEORO,  META</v>
          </cell>
          <cell r="M6775">
            <v>0</v>
          </cell>
          <cell r="N6775">
            <v>0</v>
          </cell>
          <cell r="O6775" t="str">
            <v>SIN CONTRATAR</v>
          </cell>
        </row>
        <row r="6776">
          <cell r="K6776">
            <v>2016005500005</v>
          </cell>
          <cell r="L6776" t="str">
            <v>MEJORAMIENTO DEL CIRCUITO VIAL EN LA INSPECCION DE MEDELLIN DEL ARIARI EN EL MUNICIPIO DE EL CASTILLO - META</v>
          </cell>
          <cell r="M6776">
            <v>0</v>
          </cell>
          <cell r="N6776">
            <v>0</v>
          </cell>
          <cell r="O6776" t="str">
            <v>SIN CONTRATAR</v>
          </cell>
        </row>
        <row r="6777">
          <cell r="K6777">
            <v>2015005500032</v>
          </cell>
          <cell r="L6777" t="str">
            <v>CONSTRUCCIÓN DE LA TORRE MIRADOR EN EL MUNICIPIO DE PUERTO LÓPEZ - META</v>
          </cell>
          <cell r="M6777">
            <v>34.869999999999997</v>
          </cell>
          <cell r="N6777">
            <v>49.99</v>
          </cell>
          <cell r="O6777" t="str">
            <v>CONTRATADO EN EJECUCIÓN</v>
          </cell>
        </row>
        <row r="6778">
          <cell r="K6778">
            <v>2015005500061</v>
          </cell>
          <cell r="L6778" t="str">
            <v>CONSTRUCCIÓN DE LA ETAPA 1 DEL CENTRO ECUESTRE DEL META UBICADO EN EL MUNICIPIO DE VILLAVICENCIO, META, ORINOQUÍA</v>
          </cell>
          <cell r="M6778">
            <v>17.75</v>
          </cell>
          <cell r="N6778">
            <v>50</v>
          </cell>
          <cell r="O6778" t="str">
            <v>CONTRATADO EN EJECUCIÓN</v>
          </cell>
        </row>
        <row r="6779">
          <cell r="K6779">
            <v>2013005500278</v>
          </cell>
          <cell r="L6779" t="str">
            <v>FORTALECIMIENTO DEL DEPORTE COMPETITIVO PARA OBTENER ALTOS LOGROS EN EL DEPARTAMENTO DEL META</v>
          </cell>
          <cell r="M6779">
            <v>100</v>
          </cell>
          <cell r="N6779">
            <v>49.99</v>
          </cell>
          <cell r="O6779" t="str">
            <v>TERMINADO</v>
          </cell>
        </row>
        <row r="6780">
          <cell r="K6780">
            <v>2013005500204</v>
          </cell>
          <cell r="L6780" t="str">
            <v>CONSTRUCCIÓN DEL PALACIO MUNICIPAL EN EL MUNICIPIO DE CUMARAL - META</v>
          </cell>
          <cell r="M6780">
            <v>92.59</v>
          </cell>
          <cell r="N6780">
            <v>24.62</v>
          </cell>
          <cell r="O6780" t="str">
            <v>CONTRATADO EN EJECUCIÓN</v>
          </cell>
        </row>
        <row r="6781">
          <cell r="K6781">
            <v>2013005500297</v>
          </cell>
          <cell r="L6781" t="str">
            <v>CONSTRUCCIÓN PUENTE VEHICULAR SOBRE EL RIO TILLAVÁ SITIO PUERTO MOSCO EN EL MUNICIPIO DE PUERTO GAITÁN META</v>
          </cell>
          <cell r="M6781">
            <v>100</v>
          </cell>
          <cell r="N6781">
            <v>107.41</v>
          </cell>
          <cell r="O6781" t="str">
            <v>TERMINADO</v>
          </cell>
        </row>
        <row r="6782">
          <cell r="K6782">
            <v>2015005500052</v>
          </cell>
          <cell r="L6782" t="str">
            <v>MEJORAMIENTO DE LA VIA QUE COMUNICA A LAS VEREDAS FLORESTA Y VEGA GRANDE DESDE LA ENTRADA A LA VEREDA LA FLORESTA DEL K0+000 HASTA EL K5+863 EN EL MUNICIPIO DE RESTREPO, META.</v>
          </cell>
          <cell r="M6782">
            <v>93.53</v>
          </cell>
          <cell r="N6782">
            <v>50</v>
          </cell>
          <cell r="O6782" t="str">
            <v>CONTRATADO EN EJECUCIÓN</v>
          </cell>
        </row>
        <row r="6783">
          <cell r="K6783">
            <v>2015005500064</v>
          </cell>
          <cell r="L6783" t="str">
            <v>CONSTRUCCIÓN DE 60 VIVIENDAS DE INTERES PRIORITARIO PARA LA POBLACION VULNERABLE DEL  MUNICIPIO DE URIBE, META, ORINOQUÍA</v>
          </cell>
          <cell r="M6783">
            <v>81.22</v>
          </cell>
          <cell r="N6783">
            <v>52.98</v>
          </cell>
          <cell r="O6783" t="str">
            <v>CONTRATADO EN EJECUCIÓN</v>
          </cell>
        </row>
        <row r="6784">
          <cell r="K6784">
            <v>2015005500034</v>
          </cell>
          <cell r="L6784" t="str">
            <v>CONSTRUCCIÓN DEL PRIMER TRAMO DEL CORREDOR ECOLOGICO UNIVERSITARIO ENTRE EL RIO OCOA AL CRUCE EL PALMAR EN EL MUNICIPIO DE VILLAVICENCIO- META</v>
          </cell>
          <cell r="M6784">
            <v>0</v>
          </cell>
          <cell r="N6784">
            <v>0</v>
          </cell>
          <cell r="O6784" t="str">
            <v>CONTRATADO EN EJECUCIÓN</v>
          </cell>
        </row>
        <row r="6785">
          <cell r="K6785">
            <v>2014005500021</v>
          </cell>
          <cell r="L6785" t="str">
            <v>APOYO AL DESARROLLO DEL GASODUCTO Y SUBSIDIOS A CARGO POR CONEXIÓN Y POR INSTALACIONES INTERNAS, EN EL CASCO URBANO Y LAS VEREDAS DE CAMPOALEGRE, PUERTO LUCAS Y PIÑALITO, EN EL MUNICIPIO DE VISTAHERMOSA, META, ORINOQUÍA</v>
          </cell>
          <cell r="M6785">
            <v>42.93</v>
          </cell>
          <cell r="N6785">
            <v>62.56</v>
          </cell>
          <cell r="O6785" t="str">
            <v>CONTRATADO EN EJECUCIÓN</v>
          </cell>
        </row>
        <row r="6786">
          <cell r="K6786">
            <v>2015504500001</v>
          </cell>
          <cell r="L6786" t="str">
            <v>MEJORAMIENTO DE LA KRA 6 ENTRE CALLES 8 Y 10, KRA 7A ENTRE CALLES 14 Y 15, CALLE 8 ENTRE KRAS 2 Y 6 Y CALLE 9A ENTRE KRAS 6 Y 8 EN PUERTO CONCORDIA, META, ORINOQUÍA</v>
          </cell>
          <cell r="M6786">
            <v>100</v>
          </cell>
          <cell r="N6786">
            <v>100</v>
          </cell>
          <cell r="O6786" t="str">
            <v>CERRADO</v>
          </cell>
        </row>
        <row r="6787">
          <cell r="K6787">
            <v>2012505680001</v>
          </cell>
          <cell r="L6787" t="str">
            <v>RECUPERACIÓN NUTRICIONAL EN NIÑOS Y NIÑAS MENORES DE 5 AÑOS 11 MESES  CON DESNUTRICIÓN DEL MUNICIPIO PUERTO GAITÁN, META, ORINOQUÍA</v>
          </cell>
          <cell r="M6787">
            <v>100</v>
          </cell>
          <cell r="N6787">
            <v>99.43</v>
          </cell>
          <cell r="O6787" t="str">
            <v>CERRADO</v>
          </cell>
        </row>
        <row r="6788">
          <cell r="K6788">
            <v>2012505680002</v>
          </cell>
          <cell r="L6788" t="str">
            <v>CONSTRUCCIÓN PARA LA AMPLIACION Y COMPLEMENTACION DEL SISTEMA DE ABASTECIMIENTO DE AGUA POTABLE PARA EL AREA URBANA DEL MUNICIPIO PUERTO GAITÁN, META, ORINOQUÍA</v>
          </cell>
          <cell r="M6788">
            <v>100</v>
          </cell>
          <cell r="N6788">
            <v>99.98</v>
          </cell>
          <cell r="O6788" t="str">
            <v>CERRADO</v>
          </cell>
        </row>
        <row r="6789">
          <cell r="K6789">
            <v>2012505680003</v>
          </cell>
          <cell r="L6789" t="str">
            <v>CONSTRUCCIÓN ALCANTARILLADO PLUVIAL Y SANITARIO PARA EL PLAN DE VIVIENDA, ZONA INDUSTRIAL Y COLECTOR SANITARIO BATEAS PUERTO GAITÁN, META, ORINOQUÍA</v>
          </cell>
          <cell r="M6789">
            <v>100</v>
          </cell>
          <cell r="N6789">
            <v>99.52</v>
          </cell>
          <cell r="O6789" t="str">
            <v>TERMINADO</v>
          </cell>
        </row>
        <row r="6790">
          <cell r="K6790">
            <v>2012505680004</v>
          </cell>
          <cell r="L6790" t="str">
            <v>DISEÑO DEL RELLENO SANITARIO, ESTUDIOS DE IMPACTO AMBIENTAL Y LICENCIAMIENTO PARA EL MANEJO DE LOS RESIDUOS SÓLIDOS EN PUERTO GAITÁN, META, ORINOQUÍA</v>
          </cell>
          <cell r="M6790">
            <v>80.02</v>
          </cell>
          <cell r="N6790">
            <v>90</v>
          </cell>
          <cell r="O6790" t="str">
            <v>CONTRATADO EN EJECUCIÓN</v>
          </cell>
        </row>
        <row r="6791">
          <cell r="K6791">
            <v>2012505680005</v>
          </cell>
          <cell r="L6791" t="str">
            <v>CONSTRUCCIÓN PARQUE Y POLIDEPORTIVO, BARRIO PERLA DEL MANACACIAS, MUNICIPIO DE PUERTO GAITÁN, META, ORINOQUÍA</v>
          </cell>
          <cell r="M6791">
            <v>100</v>
          </cell>
          <cell r="N6791">
            <v>99.9</v>
          </cell>
          <cell r="O6791" t="str">
            <v>CERRADO</v>
          </cell>
        </row>
        <row r="6792">
          <cell r="K6792">
            <v>2012505680006</v>
          </cell>
          <cell r="L6792" t="str">
            <v>IMPLEMENTACIÓN DE LA ESTRATEGIA DE ATENCIÓN PRIMARIA EN SALUD EN EL MUNICIPIO DE PUERTO GAITÁN, META, ORINOQUÍA</v>
          </cell>
          <cell r="M6792">
            <v>100</v>
          </cell>
          <cell r="N6792">
            <v>98.25</v>
          </cell>
          <cell r="O6792" t="str">
            <v>CERRADO</v>
          </cell>
        </row>
        <row r="6793">
          <cell r="K6793">
            <v>2012505680007</v>
          </cell>
          <cell r="L6793" t="str">
            <v>SERVICIO DE ALIMENTACIÓN ESCOLAR PARA ESTUDIANTES DEL MUNICIPIO DE PUERTO GAITÁN, META, ORINOQUÍA</v>
          </cell>
          <cell r="M6793">
            <v>100</v>
          </cell>
          <cell r="N6793">
            <v>59.56</v>
          </cell>
          <cell r="O6793" t="str">
            <v>CERRADO</v>
          </cell>
        </row>
        <row r="6794">
          <cell r="K6794">
            <v>2012505680008</v>
          </cell>
          <cell r="L6794" t="str">
            <v>SERVICIO DE TRANSPORTE ESCOLAR PARA ESTUDIANTES DEL MUNICIPIO DE PUERTO GAITÁN, META, ORINOQUÍA</v>
          </cell>
          <cell r="M6794">
            <v>68.209999999999994</v>
          </cell>
          <cell r="N6794">
            <v>32.22</v>
          </cell>
          <cell r="O6794" t="str">
            <v>CONTRATADO EN EJECUCIÓN</v>
          </cell>
        </row>
        <row r="6795">
          <cell r="K6795">
            <v>2012505680009</v>
          </cell>
          <cell r="L6795" t="str">
            <v>ACTUALIZACIÓN DEL ESQUEMA DE ORDENAMIENTO TERRITORIAL EOT DEL MUNICIPIO DE PUERTO GAITÁN, META, ORINOQUÍA</v>
          </cell>
          <cell r="M6795">
            <v>77.72</v>
          </cell>
          <cell r="N6795">
            <v>50.73</v>
          </cell>
          <cell r="O6795" t="str">
            <v>CONTRATADO EN EJECUCIÓN</v>
          </cell>
        </row>
        <row r="6796">
          <cell r="K6796">
            <v>2012505680010</v>
          </cell>
          <cell r="L6796" t="str">
            <v>PROTECCIÓN DE LAS COMUNIDADES INDÍGENAS RESIDENTES EN EL CENTRO HABITACIONAL, EDUCATIVO Y ADMINISTRATIVO UNUMA DEL MUNICIPIO DE PUERTO GAITÁN, META, ORINOQUÍA</v>
          </cell>
          <cell r="M6796">
            <v>100</v>
          </cell>
          <cell r="N6796">
            <v>93.04</v>
          </cell>
          <cell r="O6796" t="str">
            <v>CERRADO</v>
          </cell>
        </row>
        <row r="6797">
          <cell r="K6797">
            <v>2012505680011</v>
          </cell>
          <cell r="L6797" t="str">
            <v>MEJORAMIENTO PARQUE BARRIO POPULAR MUNICIPIO DE PUERTO GAITÁN, META, ORINOQUÍA</v>
          </cell>
          <cell r="M6797">
            <v>100</v>
          </cell>
          <cell r="N6797">
            <v>99.99</v>
          </cell>
          <cell r="O6797" t="str">
            <v>CERRADO</v>
          </cell>
        </row>
        <row r="6798">
          <cell r="K6798">
            <v>2013505680001</v>
          </cell>
          <cell r="L6798" t="str">
            <v>IMPLEMENTACIÓN DEL PROGRAMA DE SEGURIDAD ALIMENTARIA PARA NIÑOS Y NIÑAS INDÍGENAS MENORES DE 5 AÑOS EN EL MUNICIPIO DE PUERTO GAITÁN, META, ORINOQUÍA</v>
          </cell>
          <cell r="M6798">
            <v>99.55</v>
          </cell>
          <cell r="N6798">
            <v>94.37</v>
          </cell>
          <cell r="O6798" t="str">
            <v>CERRADO</v>
          </cell>
        </row>
        <row r="6799">
          <cell r="K6799">
            <v>2013505680002</v>
          </cell>
          <cell r="L6799" t="str">
            <v>CONSTRUCCIÓN DE INFRAESTRUCTURA EDUCATIVA PARA LAS COMUNIDADES INDÍGENAS DE LA ZONA RURAL DEL MUNICIPIO DE PUERTO GAITÁN, META, ORINOQUÍA</v>
          </cell>
          <cell r="M6799">
            <v>100</v>
          </cell>
          <cell r="N6799">
            <v>99.98</v>
          </cell>
          <cell r="O6799" t="str">
            <v>CERRADO</v>
          </cell>
        </row>
        <row r="6800">
          <cell r="K6800">
            <v>2013505680003</v>
          </cell>
          <cell r="L6800" t="str">
            <v>CONSTRUCCIÓN DE REDES ELÉCTRICAS EN MEDIA Y BAJA TENSIÓN PARA ZONAS NO INTERCONECTADAS DEL MUNICIPIO DE PUERTO GAITÁN, META, ORINOQUÍA.</v>
          </cell>
          <cell r="M6800">
            <v>100</v>
          </cell>
          <cell r="N6800">
            <v>89.98</v>
          </cell>
          <cell r="O6800" t="str">
            <v>TERMINADO</v>
          </cell>
        </row>
        <row r="6801">
          <cell r="K6801">
            <v>2013505680004</v>
          </cell>
          <cell r="L6801" t="str">
            <v>MEJORAMIENTO DE LA ESTACIÓN DE BOMBEO DE AGUA RESIDUAL, SECTOR LA ESPERANZA EN EL CASCO URBANO DEL MUNICIPIO DE PUERTO GAITÁN, META, ORINOQUÍA</v>
          </cell>
          <cell r="M6801">
            <v>100</v>
          </cell>
          <cell r="N6801">
            <v>99.99</v>
          </cell>
          <cell r="O6801" t="str">
            <v>CERRADO</v>
          </cell>
        </row>
        <row r="6802">
          <cell r="K6802">
            <v>2013505680005</v>
          </cell>
          <cell r="L6802" t="str">
            <v>CONSTRUCCIÓN DE SISTEMAS DE ACUEDUCTO PARA 15 COMUNIDADES DE LOS RESGUARDOS INDÍGENAS DE EL TIGRE, WALIANI E IWIWI DEL MUNICIPIO DE PUERTO GAITÁN, META, ORINOQUÍA</v>
          </cell>
          <cell r="M6802">
            <v>100</v>
          </cell>
          <cell r="N6802">
            <v>100</v>
          </cell>
          <cell r="O6802" t="str">
            <v>CERRADO</v>
          </cell>
        </row>
        <row r="6803">
          <cell r="K6803">
            <v>2013505680006</v>
          </cell>
          <cell r="L6803" t="str">
            <v>MEJORAMIENTO DEL POLIDEPORTIVO DE LA INSTITUCIÓN EDUCATIVA JORGE ELIECER GAITÁN, SEDE LUIS ANTONIO PÉREZ, ZONA URBANA, MUNICIPIO DE PUERTO GAITÁN, META, ORINOQUÍA</v>
          </cell>
          <cell r="M6803">
            <v>100</v>
          </cell>
          <cell r="N6803">
            <v>99.98</v>
          </cell>
          <cell r="O6803" t="str">
            <v>CERRADO</v>
          </cell>
        </row>
        <row r="6804">
          <cell r="K6804">
            <v>2013505680007</v>
          </cell>
          <cell r="L6804" t="str">
            <v>CONSTRUCCIÓN ALCANTARILLADO SANITARIO DEL CENTRO HABITACIONAL, EDUCATIVO Y ADMINISTRATIVO UNUMA, MUNICIPIO DE PUERTO GAITÁN, META, ORINOQUÍA</v>
          </cell>
          <cell r="M6804">
            <v>100</v>
          </cell>
          <cell r="N6804">
            <v>100</v>
          </cell>
          <cell r="O6804" t="str">
            <v>CERRADO</v>
          </cell>
        </row>
        <row r="6805">
          <cell r="K6805">
            <v>2013505680008</v>
          </cell>
          <cell r="L6805" t="str">
            <v>ADQUISICIÓN DE EQUIPOS PARA EL DESTAPONAMIENTO, LIMPIEZA Y MANTENIMIENTO DEL ALCANTARILLADO SANITARIO Y PLUVIAL DEL MUNICIPIO DE PUERTO GAITÁN, META, ORINOQUÍA</v>
          </cell>
          <cell r="M6805">
            <v>100</v>
          </cell>
          <cell r="N6805">
            <v>99.71</v>
          </cell>
          <cell r="O6805" t="str">
            <v>CERRADO</v>
          </cell>
        </row>
        <row r="6806">
          <cell r="K6806">
            <v>2013505680009</v>
          </cell>
          <cell r="L6806" t="str">
            <v>CONSTRUCCIÓN PARQUE EN EL BARRIO VILLA AMALIA, ZONA URBANA DEL MUNICIPIO DE PUERTO GAITÁN, META, ORINOQUÍA</v>
          </cell>
          <cell r="M6806">
            <v>100</v>
          </cell>
          <cell r="N6806">
            <v>100</v>
          </cell>
          <cell r="O6806" t="str">
            <v>CERRADO</v>
          </cell>
        </row>
        <row r="6807">
          <cell r="K6807">
            <v>2013505680011</v>
          </cell>
          <cell r="L6807" t="str">
            <v>CONSTRUCCIÓN DEL ACCESO DESDE LA VÍA NACIONAL HASTA EL CENTRO POBLADO DE SAN PEDRO DE ARIMENA, ZONA RURAL DEL MUNICIPIO DE PUERTO GAITÁN, META, ORINOQUÍA</v>
          </cell>
          <cell r="M6807">
            <v>100</v>
          </cell>
          <cell r="N6807">
            <v>99.95</v>
          </cell>
          <cell r="O6807" t="str">
            <v>CERRADO</v>
          </cell>
        </row>
        <row r="6808">
          <cell r="K6808">
            <v>2014505680001</v>
          </cell>
          <cell r="L6808" t="str">
            <v>CONSTRUCCIÓN ALCANTARILLADO PLUVIAL PARA EL CENTRO POBLADO SAN MIGUEL (SECTOR 2), ZONA RURAL DEL MUNICIPIO DE PUERTO GAITÁN, META, ORINOQUÍA</v>
          </cell>
          <cell r="M6808">
            <v>100</v>
          </cell>
          <cell r="N6808">
            <v>99.71</v>
          </cell>
          <cell r="O6808" t="str">
            <v>CERRADO</v>
          </cell>
        </row>
        <row r="6809">
          <cell r="K6809">
            <v>2014505680002</v>
          </cell>
          <cell r="L6809" t="str">
            <v>CONSTRUCCIÓN DE INFRAESTRUCTURA EDUCATIVA PARA LAS COMUNIDADES INDÍGENAS EN EL MUNICIPIO DE PUERTO GAITÁN, META, ORINOQUÍA</v>
          </cell>
          <cell r="M6809">
            <v>100</v>
          </cell>
          <cell r="N6809">
            <v>99.32</v>
          </cell>
          <cell r="O6809" t="str">
            <v>TERMINADO</v>
          </cell>
        </row>
        <row r="6810">
          <cell r="K6810">
            <v>2014505680003</v>
          </cell>
          <cell r="L6810" t="str">
            <v>CONSTRUCCIÓN REDES ELÉCTRICAS EN MEDIA TENSIÓN DESDE KM 25 VÍA RUBIALES A LA CRISTALINA - PLANAS, ZONA RURAL DEL MUNICIPIO DE PUERTO GAITÁN, META, ORINOQUÍA</v>
          </cell>
          <cell r="M6810">
            <v>99.48</v>
          </cell>
          <cell r="N6810">
            <v>98.13</v>
          </cell>
          <cell r="O6810" t="str">
            <v>CONTRATADO EN EJECUCIÓN</v>
          </cell>
        </row>
        <row r="6811">
          <cell r="K6811">
            <v>2014505680004</v>
          </cell>
          <cell r="L6811" t="str">
            <v>CONSTRUCCIÓN OBRAS DE URBANISMO Y ESPACIO PÚBLICO, SECTOR BATEAS POR LA CRA 10 HASTA LA CLL 13; MUNICIPIO DE PUERTO GAITÁN, META, ORINOQUÍA</v>
          </cell>
          <cell r="M6811">
            <v>50.34</v>
          </cell>
          <cell r="N6811">
            <v>69.64</v>
          </cell>
          <cell r="O6811" t="str">
            <v>CONTRATADO EN EJECUCIÓN</v>
          </cell>
        </row>
        <row r="6812">
          <cell r="K6812">
            <v>2014505680005</v>
          </cell>
          <cell r="L6812" t="str">
            <v>CONSTRUCCIÓN OBRAS DE URBANISMO Y ESPACIO PÚBLICO SOBRE LA CLL 18 Y CRA 3 ENTRE CLL 18 Y 12A, MUNICIPIO DE PUERTO GAITÁN, META, ORINOQUÍA</v>
          </cell>
          <cell r="M6812">
            <v>97.59</v>
          </cell>
          <cell r="N6812">
            <v>49.17</v>
          </cell>
          <cell r="O6812" t="str">
            <v>TERMINADO</v>
          </cell>
        </row>
        <row r="6813">
          <cell r="K6813">
            <v>2014505680006</v>
          </cell>
          <cell r="L6813" t="str">
            <v>MEJORAMIENTO DE INTERNADOS Y ESCUELAS EN LA ZONA RURAL DEL MUNICIPIO DE PUERTO GAITÁN, META, ORINOQUÍA</v>
          </cell>
          <cell r="M6813">
            <v>61.8</v>
          </cell>
          <cell r="N6813">
            <v>53.13</v>
          </cell>
          <cell r="O6813" t="str">
            <v>CONTRATADO EN EJECUCIÓN</v>
          </cell>
        </row>
        <row r="6814">
          <cell r="K6814">
            <v>2014505680007</v>
          </cell>
          <cell r="L6814" t="str">
            <v>CONSTRUCCIÓN SISTEMAS DE ACUEDUCTO PARA COMUNIDADES DE LOS RESGUARDOS INDÍGENAS DOMO PLANAS, UNUMA, VENCEDOR PIRIRI, DEL MUNICIPIO DE PUERTO GAITÁN, META, ORINOQUÍA</v>
          </cell>
          <cell r="M6814">
            <v>100</v>
          </cell>
          <cell r="N6814">
            <v>99.99</v>
          </cell>
          <cell r="O6814" t="str">
            <v>CERRADO</v>
          </cell>
        </row>
        <row r="6815">
          <cell r="K6815">
            <v>2014505680008</v>
          </cell>
          <cell r="L6815" t="str">
            <v>CONSTRUCCIÓN VIVIENDA DE INTERÉS PRIORITARIO VIP, (URBANIZACIÓN LAS MARGARITAS) EN EL MUNICIPIO DE PUERTO GAITÁN, META, ORINOQUÍA</v>
          </cell>
          <cell r="M6815">
            <v>4.55</v>
          </cell>
          <cell r="N6815">
            <v>18.16</v>
          </cell>
          <cell r="O6815" t="str">
            <v>CONTRATADO EN EJECUCIÓN</v>
          </cell>
        </row>
        <row r="6816">
          <cell r="K6816">
            <v>2015505680001</v>
          </cell>
          <cell r="L6816" t="str">
            <v>AMPLIACIÓN SISTEMA DE ACUEDUCTO Y ALCANTARILLADO, MUNICIPIO DE PUERTO GAITÁN, META, ORINOQUÍA</v>
          </cell>
          <cell r="M6816">
            <v>3.48</v>
          </cell>
          <cell r="N6816">
            <v>50</v>
          </cell>
          <cell r="O6816" t="str">
            <v>CONTRATADO EN EJECUCIÓN</v>
          </cell>
        </row>
        <row r="6817">
          <cell r="K6817">
            <v>2013505770001</v>
          </cell>
          <cell r="L6817" t="str">
            <v>ADECUACIÓN DE LA INSTALACIONES Y CONSTRUCCIÓN DE LA CUBIERTA DEL POLIDEPORTIVO DE LA INSTITUCION INEMA, BLOQUE JORGE E. GAITAN DE PUERTO LLERAS, META, ORINOQUÍA</v>
          </cell>
          <cell r="M6817">
            <v>100</v>
          </cell>
          <cell r="N6817">
            <v>100</v>
          </cell>
          <cell r="O6817" t="str">
            <v>CERRADO</v>
          </cell>
        </row>
        <row r="6818">
          <cell r="K6818">
            <v>2015505770002</v>
          </cell>
          <cell r="L6818" t="str">
            <v>MEJORAMIENTO DE LA VÍA URBANA UBICADA EN LA CARRERA 8 ENTRE CALLES 5 Y 7 DEL MUNICIPIO DE PUERTO LLERAS, META, ORINOQUÍA</v>
          </cell>
          <cell r="M6818">
            <v>100</v>
          </cell>
          <cell r="N6818">
            <v>0</v>
          </cell>
          <cell r="O6818" t="str">
            <v>TERMINADO</v>
          </cell>
        </row>
        <row r="6819">
          <cell r="K6819">
            <v>2015505770003</v>
          </cell>
          <cell r="L6819" t="str">
            <v>DOTACIÓN DE LA CIUDADELA DEL SABER DEL MUNICIPIO DE PUERTO LLERAS, META, ORINOQUÍA</v>
          </cell>
          <cell r="M6819">
            <v>100</v>
          </cell>
          <cell r="N6819">
            <v>99.91</v>
          </cell>
          <cell r="O6819" t="str">
            <v>CERRADO</v>
          </cell>
        </row>
        <row r="6820">
          <cell r="K6820">
            <v>2012505730001</v>
          </cell>
          <cell r="L6820" t="str">
            <v>CONSTRUCCIÓN DEL COMEDOR ESCOLAR EN EL RESGUARDO  INDIGENA  TURPIAL LA VICTORIA,  COMUNIDAD  UMAPO, CAPACIDAD 150 BENEF PUERTO LÓPEZ, META, ORINOQUÍA</v>
          </cell>
          <cell r="M6820">
            <v>100</v>
          </cell>
          <cell r="N6820">
            <v>100</v>
          </cell>
          <cell r="O6820" t="str">
            <v>CERRADO</v>
          </cell>
        </row>
        <row r="6821">
          <cell r="K6821">
            <v>2012505730002</v>
          </cell>
          <cell r="L6821" t="str">
            <v>CONSTRUCCIÓN ESTRUCTURA EN PAVIMENTO ASFÁLTICO A NIVEL DE SUB-BASE GRANULAR EN LAS VÍAS INTERNAS DE LA URBANIZACIÓN VILLA ALBA INSPEC PUERTO LÓPEZ, META, ORINOQUÍA</v>
          </cell>
          <cell r="M6821">
            <v>100</v>
          </cell>
          <cell r="N6821">
            <v>99.91</v>
          </cell>
          <cell r="O6821" t="str">
            <v>CERRADO</v>
          </cell>
        </row>
        <row r="6822">
          <cell r="K6822">
            <v>2012505730003</v>
          </cell>
          <cell r="L6822" t="str">
            <v>CONSTRUCCIÓN DE ALCANTARILLADO PLUVIAL SECTOR  1 Y 2   DEL CORREGIMIENTO DE  REMOLINO, PUERTO LÓPEZ, META, ORINOQUÍA</v>
          </cell>
          <cell r="M6822">
            <v>100</v>
          </cell>
          <cell r="N6822">
            <v>43.31</v>
          </cell>
          <cell r="O6822" t="str">
            <v>TERMINADO</v>
          </cell>
        </row>
        <row r="6823">
          <cell r="K6823">
            <v>2012505730004</v>
          </cell>
          <cell r="L6823" t="str">
            <v>CONSTRUCCIÓN DE REDES EXPRESAS Y TUBERIAS DE EMPALMES DE ACUEDUCTO EN LOS BARRIOS: VILLA SUIZA, VENTUROSA, CIUDAD JARDIN  Y  JULIO PUERTO LÓPEZ, META, ORINOQUÍA</v>
          </cell>
          <cell r="M6823">
            <v>100</v>
          </cell>
          <cell r="N6823">
            <v>79.03</v>
          </cell>
          <cell r="O6823" t="str">
            <v>TERMINADO</v>
          </cell>
        </row>
        <row r="6824">
          <cell r="K6824">
            <v>2013505730001</v>
          </cell>
          <cell r="L6824" t="str">
            <v>CONSTRUCCIÓN DEL POZO PROFUNDO UBICADO EN EL BARRIO ABEL REY PARA EL ABASTECIMIENTO DEL SISTEMA DE ACUEDUCTO, ÁREA URBANA DEL MUNICIP PUERTO LÓPEZ, META,</v>
          </cell>
          <cell r="M6824">
            <v>100</v>
          </cell>
          <cell r="N6824">
            <v>99.96</v>
          </cell>
          <cell r="O6824" t="str">
            <v>CERRADO</v>
          </cell>
        </row>
        <row r="6825">
          <cell r="K6825">
            <v>2013505730002</v>
          </cell>
          <cell r="L6825" t="str">
            <v>CONSTRUCCIÓN DEL POZO PROFUNDO UBICADO  EN EL BARRIO  VILLA MODELIA  PARA EL  ABASTECIMIENTO DEL  SISTEMA DE ACUEDUCTO, AREA  URBANA PUERTO LOPEZ-META</v>
          </cell>
          <cell r="M6825">
            <v>100</v>
          </cell>
          <cell r="N6825">
            <v>99.93</v>
          </cell>
          <cell r="O6825" t="str">
            <v>CERRADO</v>
          </cell>
        </row>
        <row r="6826">
          <cell r="K6826">
            <v>2013505730003</v>
          </cell>
          <cell r="L6826" t="str">
            <v>MEJORAMIENTO DE REDES DE ALCANTARILLADO SANITARIO CENTRO POBLADO PUERTO GUADALUPE, AREA RURAL DEL MUNICIPIO DE PUERTO LÓPEZ, DEPARTAMENTO DEL META (SECTOR NO.1)</v>
          </cell>
          <cell r="M6826">
            <v>100</v>
          </cell>
          <cell r="N6826">
            <v>99.77</v>
          </cell>
          <cell r="O6826" t="str">
            <v>CERRADO</v>
          </cell>
        </row>
        <row r="6827">
          <cell r="K6827">
            <v>2013505730004</v>
          </cell>
          <cell r="L6827" t="str">
            <v>CONSTRUCCIÓN ESTRUCTURA EN PAVIMENTO ASFÁLTICO A NIVEL DE CARPETA ASFALTICA EN LAS VÍAS INTERNAS DE LA URBANIZACIÓN VILLA ALBA, INSPE PUERTO LÓPEZ, META</v>
          </cell>
          <cell r="M6827">
            <v>100</v>
          </cell>
          <cell r="N6827">
            <v>98.7</v>
          </cell>
          <cell r="O6827" t="str">
            <v>TERMINADO</v>
          </cell>
        </row>
        <row r="6828">
          <cell r="K6828">
            <v>2014505730001</v>
          </cell>
          <cell r="L6828" t="str">
            <v>CONSTRUCCIÓN DEL POLIDEPORTIVO DEL BARRIO VILLA  SUIZA  AREA   URBANA DEL MUNICIPIO DE PUERTO LOPEZ - META</v>
          </cell>
          <cell r="M6828">
            <v>100</v>
          </cell>
          <cell r="N6828">
            <v>100</v>
          </cell>
          <cell r="O6828" t="str">
            <v>CERRADO</v>
          </cell>
        </row>
        <row r="6829">
          <cell r="K6829">
            <v>2015505730001</v>
          </cell>
          <cell r="L6829" t="str">
            <v>CONSTRUCCIÓN ALCANTARILLADO SANITARIO EN EL RESGUARDO INDIGENA TURPIAL LA VICTORIA, CENTRO POBLADO COMUNIDAD  HUMAPO  AREA  RURAL DEL MUNICIPIO DE PUERTO LOPEZ META</v>
          </cell>
          <cell r="M6829">
            <v>100</v>
          </cell>
          <cell r="N6829">
            <v>50</v>
          </cell>
          <cell r="O6829" t="str">
            <v>TERMINADO</v>
          </cell>
        </row>
        <row r="6830">
          <cell r="K6830">
            <v>2015505730003</v>
          </cell>
          <cell r="L6830" t="str">
            <v>MEJORAMIENTO CASA DEL INDIGENA, ÁREA URBANA DEL MUNICIPIO DE PUERTO LÓPEZ, META, ORINOQUÍA</v>
          </cell>
          <cell r="M6830">
            <v>82.08</v>
          </cell>
          <cell r="N6830">
            <v>57.62</v>
          </cell>
          <cell r="O6830" t="str">
            <v>CONTRATADO EN EJECUCIÓN</v>
          </cell>
        </row>
        <row r="6831">
          <cell r="K6831">
            <v>2015505730004</v>
          </cell>
          <cell r="L6831" t="str">
            <v>CONSTRUCCIÓN POLIDEPORTIVO EN EL RESGUARDO INDIGENA EL TURPIAL LA VICTORIA, COMUNIDAD HUMAPO, AREA RURAL DEL MUNICIPIO PUERTO LÓPEZ, META, ORINOQUÍA</v>
          </cell>
          <cell r="M6831">
            <v>100</v>
          </cell>
          <cell r="N6831">
            <v>94.33</v>
          </cell>
          <cell r="O6831" t="str">
            <v>TERMINADO</v>
          </cell>
        </row>
        <row r="6832">
          <cell r="K6832">
            <v>2015505730005</v>
          </cell>
          <cell r="L6832" t="str">
            <v>MEJORAMIENTO VÍA DE ACCESO VEREDA SAN PABLO DESDE EL CASCO URBANO HASTA EL CRUCE EL MOLINO EN EL MUNICIPIO DE PUERTO LÓPEZ, META, ORINOQUÍA</v>
          </cell>
          <cell r="M6832">
            <v>100</v>
          </cell>
          <cell r="N6832">
            <v>65.39</v>
          </cell>
          <cell r="O6832" t="str">
            <v>TERMINADO</v>
          </cell>
        </row>
        <row r="6833">
          <cell r="K6833">
            <v>2015505730007</v>
          </cell>
          <cell r="L6833" t="str">
            <v>CONSTRUCCIÓN POLIDEPORTIVO VILLA SUIZA II UBICADO EN LA ZONA URBANA DEL MUNICIPIO DE PUERTO LÓPEZ, META, ORINOQUÍA</v>
          </cell>
          <cell r="M6833">
            <v>0</v>
          </cell>
          <cell r="N6833">
            <v>47.62</v>
          </cell>
          <cell r="O6833" t="str">
            <v>CONTRATADO EN EJECUCIÓN</v>
          </cell>
        </row>
        <row r="6834">
          <cell r="K6834">
            <v>2015505730008</v>
          </cell>
          <cell r="L6834" t="str">
            <v>OPTIMIZACION DE LA INFRAESTRUCTURA DEL ACUEDUCTO URBANO MEDIANTE LA REPOSICION DE REDES EXPRESAS SOBRE LA AVENIDA 14 ENTRE CARRERA 19 Y 6 EN EL BARRIO BELLO HORIZONTE SOBRE CARRERA 16 ENTRE CALLES 9 Y 15 DEL MUNICIPIO DE PUERTO LOPEZ</v>
          </cell>
          <cell r="M6834">
            <v>100</v>
          </cell>
          <cell r="N6834">
            <v>99.99</v>
          </cell>
          <cell r="O6834" t="str">
            <v>CERRADO</v>
          </cell>
        </row>
        <row r="6835">
          <cell r="K6835">
            <v>2015005500036</v>
          </cell>
          <cell r="L6835" t="str">
            <v>CONSTRUCCIÓN DE VIVIENDA DE INTERÉS PRIORITARIO ZONA URBANA DISPERSA  PARA LA POBLACIÓN VULNERABLE EN EL MUNICIPIO DE PUERTO RICO, META, ORINOQUÍA</v>
          </cell>
          <cell r="M6835">
            <v>32.950000000000003</v>
          </cell>
          <cell r="N6835">
            <v>37.42</v>
          </cell>
          <cell r="O6835" t="str">
            <v>CONTRATADO EN EJECUCIÓN</v>
          </cell>
        </row>
        <row r="6836">
          <cell r="K6836">
            <v>2013005500073</v>
          </cell>
          <cell r="L6836" t="str">
            <v>MEJORAMIENTO VIAS  VEREDALES SAN VICENTE ALTO - SAN VICENTE BAJO DEL MUNICIPIO DE PUERTO RICO META</v>
          </cell>
          <cell r="M6836">
            <v>99.99</v>
          </cell>
          <cell r="N6836">
            <v>99.35</v>
          </cell>
          <cell r="O6836" t="str">
            <v>CERRADO</v>
          </cell>
        </row>
        <row r="6837">
          <cell r="K6837">
            <v>2014505900001</v>
          </cell>
          <cell r="L6837" t="str">
            <v>MEJORAMIENTO VIA VEREDA PUERTO OLIVO-BRISAS DEL CAFRE DEL MUNICIPIO DE PUERTO RICO, META, ORINOQUÍA</v>
          </cell>
          <cell r="M6837">
            <v>100</v>
          </cell>
          <cell r="N6837">
            <v>74.069999999999993</v>
          </cell>
          <cell r="O6837" t="str">
            <v>TERMINADO</v>
          </cell>
        </row>
        <row r="6838">
          <cell r="K6838">
            <v>2013005500086</v>
          </cell>
          <cell r="L6838" t="str">
            <v>CONSTRUCCIÓN DE UN CAMPO DEPORTIVO Y ZONA INFANTIL EN EL BARRIO BRISAS DEL LLANO EN EL MUNICIPIO DE RESTREPO, META, ORINOQUÍA</v>
          </cell>
          <cell r="M6838">
            <v>61.92</v>
          </cell>
          <cell r="N6838">
            <v>73.150000000000006</v>
          </cell>
          <cell r="O6838" t="str">
            <v>CONTRATADO EN EJECUCIÓN</v>
          </cell>
        </row>
        <row r="6839">
          <cell r="K6839">
            <v>2013005500245</v>
          </cell>
          <cell r="L6839" t="str">
            <v>CONSTRUCCIÓN PUENTE PEATONAL SOBRE CAÑO CARAÑO PARA COMUNICAR LOS BARRIOS MINUTO DE DIOS Y VILLA SANTOS EN EL MUNICIPIO DE RESTREPO - DEPARTAMENTO DEL META.</v>
          </cell>
          <cell r="M6839">
            <v>99.71</v>
          </cell>
          <cell r="N6839">
            <v>98.87</v>
          </cell>
          <cell r="O6839" t="str">
            <v>TERMINADO</v>
          </cell>
        </row>
        <row r="6840">
          <cell r="K6840">
            <v>2014506060001</v>
          </cell>
          <cell r="L6840" t="str">
            <v>CONSTRUCCIÓN DE 337 ML DE VIA EN EL BARRIO ROSALES AREA URBANA DEL  MUNICIPIO DE RESTREPO, META.</v>
          </cell>
          <cell r="M6840">
            <v>100</v>
          </cell>
          <cell r="N6840">
            <v>98.06</v>
          </cell>
          <cell r="O6840" t="str">
            <v>TERMINADO</v>
          </cell>
        </row>
        <row r="6841">
          <cell r="K6841">
            <v>2015506060001</v>
          </cell>
          <cell r="L6841" t="str">
            <v>MEJORAMIENTO DE LAS VIAS UBICADAS EN LA CALLE 9 ENTRE CARRERAS 5 Y 4  Y DE LA CARRERA 4 ENTRE CALLES 8 Y 9 DEL BARRIO GAITAN DEL MUNICIPIO DE RESTREPO, META.</v>
          </cell>
          <cell r="M6841">
            <v>100</v>
          </cell>
          <cell r="N6841">
            <v>96.3</v>
          </cell>
          <cell r="O6841" t="str">
            <v>TERMINADO</v>
          </cell>
        </row>
        <row r="6842">
          <cell r="K6842">
            <v>2013005500030</v>
          </cell>
          <cell r="L6842" t="str">
            <v>CONSTRUCCIÓN DE UNIDADES SANITARIAS, COCINAS O HABITACIONES PARA LA POBLACION VULNERABLE, ZONA RURAL DEL MUNICIPIO DE SAN CARLOS DE GUAROA - META</v>
          </cell>
          <cell r="M6842">
            <v>100</v>
          </cell>
          <cell r="N6842">
            <v>99.72</v>
          </cell>
          <cell r="O6842" t="str">
            <v>CERRADO</v>
          </cell>
        </row>
        <row r="6843">
          <cell r="K6843">
            <v>2013005500074</v>
          </cell>
          <cell r="L6843" t="str">
            <v>MEJORAMIENTO EN PAVIMENTO RIGIDO DE VIAS URBANAS EN LOS BARRIOS LA FLORESTA Y LA GUARATARA, CABECERA MUNICIPAL DE SAN CARLOS DE GUAROA, META</v>
          </cell>
          <cell r="M6843">
            <v>100</v>
          </cell>
          <cell r="N6843">
            <v>100</v>
          </cell>
          <cell r="O6843" t="str">
            <v>CERRADO</v>
          </cell>
        </row>
        <row r="6844">
          <cell r="K6844">
            <v>2013005500080</v>
          </cell>
          <cell r="L6844" t="str">
            <v>MEJORAMIENTO DEL PARQUE PRINCIPAL DE LA INSPECCION DE SURIMENA EN EL MUNICIPIO DE SAN CARLOS DE GUAROA - META</v>
          </cell>
          <cell r="M6844">
            <v>100</v>
          </cell>
          <cell r="N6844">
            <v>99.99</v>
          </cell>
          <cell r="O6844" t="str">
            <v>CERRADO</v>
          </cell>
        </row>
        <row r="6845">
          <cell r="K6845">
            <v>2014506800001</v>
          </cell>
          <cell r="L6845" t="str">
            <v>CONSTRUCCIÓN EN PAVIMENTO RÍGIDO DE LAS VÍAS UBICADAS SOBRE LA CARRERA 12 ENTRE CALLES 2 Y 3 DEL BARRIO BRISAS DEL GUAMAL ÁREA URBANA DEL MUNICIPIO DE SAN CARLOS DE GUAROA, META, ORINOQUÍA</v>
          </cell>
          <cell r="M6845">
            <v>100</v>
          </cell>
          <cell r="N6845">
            <v>100</v>
          </cell>
          <cell r="O6845" t="str">
            <v>CERRADO</v>
          </cell>
        </row>
        <row r="6846">
          <cell r="K6846">
            <v>2015506800002</v>
          </cell>
          <cell r="L6846" t="str">
            <v>MEJORAMIENTO Y EMBELLECIMIENTO DE SEPARADORES VIALES SOBRE LA CALLE 5 ENTRE CARRERAS 10 Y 17 VIA ACACIAS, DEL MUNICIPIO DE SAN CARLOS DE GUAROA</v>
          </cell>
          <cell r="M6846">
            <v>100</v>
          </cell>
          <cell r="N6846">
            <v>99.97</v>
          </cell>
          <cell r="O6846" t="str">
            <v>CERRADO</v>
          </cell>
        </row>
        <row r="6847">
          <cell r="K6847">
            <v>2014506830001</v>
          </cell>
          <cell r="L6847" t="str">
            <v>CONSTRUCCIÓN DE OBRAS DE ARTE Y OBRAS URBANISTICAS DE LA CALLE 20 ENTRE CRA 12 Y 17 DEL MUNICIPIO DE SAN JUAN DE ARAMA, META, ORINOQUÍA</v>
          </cell>
          <cell r="M6847">
            <v>100</v>
          </cell>
          <cell r="N6847">
            <v>100</v>
          </cell>
          <cell r="O6847" t="str">
            <v>CERRADO</v>
          </cell>
        </row>
        <row r="6848">
          <cell r="K6848">
            <v>2015506830001</v>
          </cell>
          <cell r="L6848" t="str">
            <v>CONSTRUCCIÓN DE OBRAS URBANÍSTICAS Y OBRAS DE ARTE SOBRE LA TRANSVERSAL 12 ENTRE CALLE 13-24 DEL MUNICIPIO DE SAN JUAN DE ARAMA, META, ORINOQUÍA</v>
          </cell>
          <cell r="M6848">
            <v>82.17</v>
          </cell>
          <cell r="N6848">
            <v>89.79</v>
          </cell>
          <cell r="O6848" t="str">
            <v>CONTRATADO EN EJECUCIÓN</v>
          </cell>
        </row>
        <row r="6849">
          <cell r="K6849">
            <v>2015506860001</v>
          </cell>
          <cell r="L6849" t="str">
            <v>REHABILITACIÓN DE LA INSTALACIÓN DEPORTIVA DE LA ESCUELA DIVINO NIÑO VEREDA SAN JOSÉ, SAN JUANITO, META, ORINOQUÍA</v>
          </cell>
          <cell r="M6849">
            <v>99.96</v>
          </cell>
          <cell r="N6849">
            <v>81.3</v>
          </cell>
          <cell r="O6849" t="str">
            <v>TERMINADO</v>
          </cell>
        </row>
        <row r="6850">
          <cell r="K6850">
            <v>2015502230001</v>
          </cell>
          <cell r="L6850" t="str">
            <v>MEJORAMIENTO VIA QUE CONDUCE DESDE EL CRUCE  VIA VEREDA EL CENTRAL HASTA LA VEREDA MESA REDONDA  K0+000 HASTA K0+459,74, MUNICIPIO DE CUBARRAL, META, ORINOQUÍA</v>
          </cell>
          <cell r="M6850">
            <v>100</v>
          </cell>
          <cell r="N6850">
            <v>99.77</v>
          </cell>
          <cell r="O6850" t="str">
            <v>CERRADO</v>
          </cell>
        </row>
        <row r="6851">
          <cell r="K6851">
            <v>2015502230002</v>
          </cell>
          <cell r="L6851" t="str">
            <v>MEJORAMIENTO DE VIVIENDAS DISPERSAS EN CABECERA MUNICIPAL Y CENTRO POBLADO DE PUERTO ARIARI EN EL MUNICIPIO DE CUBARRAL, META, ORINOQUÍA</v>
          </cell>
          <cell r="M6851">
            <v>82.14</v>
          </cell>
          <cell r="N6851">
            <v>28.86</v>
          </cell>
          <cell r="O6851" t="str">
            <v>CONTRATADO EN EJECUCIÓN</v>
          </cell>
        </row>
        <row r="6852">
          <cell r="K6852">
            <v>2013506890003</v>
          </cell>
          <cell r="L6852" t="str">
            <v>CONSTRUCCIÓN Y PAVIMENTACIÓN EN CONCRETO RIGIDO DE VÍAS DEL BARRIO LAS FERIAS EN EL MUNICIPIO DE SAN MARTÍN DE LOS LLANOS, META, ORINOQUÍA</v>
          </cell>
          <cell r="M6852">
            <v>100</v>
          </cell>
          <cell r="N6852">
            <v>100</v>
          </cell>
          <cell r="O6852" t="str">
            <v>CERRADO</v>
          </cell>
        </row>
        <row r="6853">
          <cell r="K6853">
            <v>2014506890001</v>
          </cell>
          <cell r="L6853" t="str">
            <v>CONSTRUCCIÓN ALCANTARILLADO SANITARIO BARRIOS LA PRIMAVERA, MADRIGAL Y OLIMPICO EN EL MUNICIPIO DE SAN MARTÍN, META, ORINOQUÍA</v>
          </cell>
          <cell r="M6853">
            <v>100</v>
          </cell>
          <cell r="N6853">
            <v>99.99</v>
          </cell>
          <cell r="O6853" t="str">
            <v>CERRADO</v>
          </cell>
        </row>
        <row r="6854">
          <cell r="K6854">
            <v>2014506890002</v>
          </cell>
          <cell r="L6854" t="str">
            <v>CONSTRUCCIÓN Y PAVIMENTACIÓN DE VÍAS EN CONCRETO RIGIDO DE VIAS DE LOS BARRIOS MAIPORÉ Y VILLA LUZ EN EL MUNICIPIO DE SAN MARTÍN DE LOS LLANOS, META, ORINOQUÍA</v>
          </cell>
          <cell r="M6854">
            <v>100</v>
          </cell>
          <cell r="N6854">
            <v>97.27</v>
          </cell>
          <cell r="O6854" t="str">
            <v>TERMINADO</v>
          </cell>
        </row>
        <row r="6855">
          <cell r="K6855">
            <v>2015506890001</v>
          </cell>
          <cell r="L6855" t="str">
            <v>CONSTRUCCIÓN MEJORAMIENTO Y PAVIMENTACIÓN DE VIAS URBANAS DEL BARRIO GIRASOLES MUNICIPIO DE SAN MARTIN</v>
          </cell>
          <cell r="M6855">
            <v>100</v>
          </cell>
          <cell r="N6855">
            <v>99.94</v>
          </cell>
          <cell r="O6855" t="str">
            <v>PARA CIERRE</v>
          </cell>
        </row>
        <row r="6856">
          <cell r="K6856">
            <v>2015506890002</v>
          </cell>
          <cell r="L6856" t="str">
            <v>PAVIMENTACIÓN DE LAS VÍAS URBANAS DEL BARRIO CLUB NORTE DEL MUNICIPIO DE SAN MARTIN DE LOS LLANOS DE DEPARTAMENTO DEL META</v>
          </cell>
          <cell r="M6856">
            <v>100</v>
          </cell>
          <cell r="N6856">
            <v>97.17</v>
          </cell>
          <cell r="O6856" t="str">
            <v>TERMINADO</v>
          </cell>
        </row>
        <row r="6857">
          <cell r="K6857">
            <v>2013500010001</v>
          </cell>
          <cell r="L6857" t="str">
            <v>APORTES AL FORTALECIMIENTO DE LA COBERTURA EDUCATIVA EN VILLAVICENCIO</v>
          </cell>
          <cell r="M6857">
            <v>100</v>
          </cell>
          <cell r="N6857">
            <v>100</v>
          </cell>
          <cell r="O6857" t="str">
            <v>CERRADO</v>
          </cell>
        </row>
        <row r="6858">
          <cell r="K6858">
            <v>2013500010002</v>
          </cell>
          <cell r="L6858" t="str">
            <v>ADQUISICIÓN DE COMPUTADORES PORTATILES PARA LAS INSTITUCIONES EDUCATIVAS OFICIALES URBANAS Y RURALES DE VILLAVICENCIO, META, ORINOQUÍA</v>
          </cell>
          <cell r="M6858">
            <v>100</v>
          </cell>
          <cell r="N6858">
            <v>100</v>
          </cell>
          <cell r="O6858" t="str">
            <v>PARA CIERRE</v>
          </cell>
        </row>
        <row r="6859">
          <cell r="K6859">
            <v>2013500010003</v>
          </cell>
          <cell r="L6859" t="str">
            <v>FORTALECIMIENTO DE LA ESTRATEGIA AIEPI-PAI Y DEL ESTADO NUTRICIONAL DE MUJERES GESTANTES, LACTANTES, NIÑOS Y NIÑAS MENORES DE CINCO AÑOS VILLAVICENCIO, META, ORINOQUÍA</v>
          </cell>
          <cell r="M6859">
            <v>100</v>
          </cell>
          <cell r="N6859">
            <v>100</v>
          </cell>
          <cell r="O6859" t="str">
            <v>CERRADO</v>
          </cell>
        </row>
        <row r="6860">
          <cell r="K6860">
            <v>2013500010004</v>
          </cell>
          <cell r="L6860" t="str">
            <v>SERVICIO Y  ATENCIÓN EN SALUD EN EL GOBIERNO DE LA CIUDAD VILLAVICENCIO, META, ORINOQUÍA</v>
          </cell>
          <cell r="M6860">
            <v>100</v>
          </cell>
          <cell r="N6860">
            <v>99.53</v>
          </cell>
          <cell r="O6860" t="str">
            <v>CERRADO</v>
          </cell>
        </row>
        <row r="6861">
          <cell r="K6861">
            <v>2013500010005</v>
          </cell>
          <cell r="L6861" t="str">
            <v>SUBSIDIO AL TRANSPORTE ESCOLAR EN LA CIUDAD DE VILLAVICENCIO</v>
          </cell>
          <cell r="M6861">
            <v>99.54</v>
          </cell>
          <cell r="N6861">
            <v>98.34</v>
          </cell>
          <cell r="O6861" t="str">
            <v>TERMINADO</v>
          </cell>
        </row>
        <row r="6862">
          <cell r="K6862">
            <v>2013500010006</v>
          </cell>
          <cell r="L6862" t="str">
            <v>SUBSIDIO AL TRANSPORTE ESCOLAR DE ESTUDIANTES Y NIÑOS CON NECESIDADES EDUCATIVAS ESPECIALES DEL AREA RURAL Y URBANA   DE VILLAVICENCIO</v>
          </cell>
          <cell r="M6862">
            <v>100</v>
          </cell>
          <cell r="N6862">
            <v>53.33</v>
          </cell>
          <cell r="O6862" t="str">
            <v>TERMINADO</v>
          </cell>
        </row>
        <row r="6863">
          <cell r="K6863">
            <v>2013500010008</v>
          </cell>
          <cell r="L6863" t="str">
            <v>CONSTRUCCIÓN DE OBRAS DE SUMINISTROS Y DESCOLMATACIÓN DE RÍOS Y CAÑOS PARA LA PREVENCIÓN DE DESASTRES VILLAVICENCIO, META, ORINOQUÍA</v>
          </cell>
          <cell r="M6863">
            <v>100</v>
          </cell>
          <cell r="N6863">
            <v>98.54</v>
          </cell>
          <cell r="O6863" t="str">
            <v>TERMINADO</v>
          </cell>
        </row>
        <row r="6864">
          <cell r="K6864">
            <v>2013500010009</v>
          </cell>
          <cell r="L6864" t="str">
            <v>REHABILITACIÓN DE LA INFRAESTRUCTURA VIAL EN EL MUNICIPIO DE VILLAVICENCIO</v>
          </cell>
          <cell r="M6864">
            <v>87.47</v>
          </cell>
          <cell r="N6864">
            <v>67.73</v>
          </cell>
          <cell r="O6864" t="str">
            <v>CONTRATADO EN EJECUCIÓN</v>
          </cell>
        </row>
        <row r="6865">
          <cell r="K6865">
            <v>2014500010001</v>
          </cell>
          <cell r="L6865" t="str">
            <v>CONSTRUCCIÓN DE LA NUEVA INSTITUCIÓN EDUCATIVA FRANCISCO ARANGO SEDE PRINCIPAL DEL MUNICIPIO DE VILLAVICENCIO, META, ORINOQUÍA</v>
          </cell>
          <cell r="M6865">
            <v>13.28</v>
          </cell>
          <cell r="N6865">
            <v>13.48</v>
          </cell>
          <cell r="O6865" t="str">
            <v>CONTRATADO EN EJECUCIÓN</v>
          </cell>
        </row>
        <row r="6866">
          <cell r="K6866">
            <v>2014500010002</v>
          </cell>
          <cell r="L6866" t="str">
            <v>ADECUACIÓN VIAL EN EL MUNICIPIO DE VILLAVICENCIO</v>
          </cell>
          <cell r="M6866">
            <v>100</v>
          </cell>
          <cell r="N6866">
            <v>99.84</v>
          </cell>
          <cell r="O6866" t="str">
            <v>CERRADO</v>
          </cell>
        </row>
        <row r="6867">
          <cell r="K6867">
            <v>2015500010001</v>
          </cell>
          <cell r="L6867" t="str">
            <v>RECONSTRUCCIÓN DE SEDES EDUCATIVAS OFICIALES DEL SECTOR RURAL DEL MUNICIPIO DE VILLAVICENCIO, META, ORINOQUÍA</v>
          </cell>
          <cell r="M6867">
            <v>0</v>
          </cell>
          <cell r="N6867">
            <v>0</v>
          </cell>
          <cell r="O6867" t="str">
            <v>SIN CONTRATAR</v>
          </cell>
        </row>
        <row r="6868">
          <cell r="K6868">
            <v>2015500010002</v>
          </cell>
          <cell r="L6868" t="str">
            <v>ADECUACIÓN DE ESCENARIO DEPORTIVO Y RECREATIVO EN LA VEREDA RINCÓN DE POMPEYA DEL MUNICIPIO DE VILLAVICENCIO, META</v>
          </cell>
          <cell r="M6868">
            <v>0</v>
          </cell>
          <cell r="N6868">
            <v>0</v>
          </cell>
          <cell r="O6868" t="str">
            <v>CONTRATADO EN EJECUCIÓN</v>
          </cell>
        </row>
        <row r="6869">
          <cell r="K6869">
            <v>2015500010003</v>
          </cell>
          <cell r="L6869" t="str">
            <v>CONSTRUCCIÓN DEL POLIDEPORTIVO EN EL RESGUARDO INDIGENA MAGUARE DEL MUNICIPIO DE VILLAVICENCIO.</v>
          </cell>
          <cell r="M6869">
            <v>0</v>
          </cell>
          <cell r="N6869">
            <v>0</v>
          </cell>
          <cell r="O6869" t="str">
            <v>SIN CONTRATAR</v>
          </cell>
        </row>
        <row r="6870">
          <cell r="K6870">
            <v>2015500010004</v>
          </cell>
          <cell r="L6870" t="str">
            <v>DOTACIÓN DE LA INSTITUCIÓN EDUCATIVA OFICIAL, MEGACOLEGIO BOSQUE DE PALMAS DEL MUNICIPIO DE VILLAVICENCIO</v>
          </cell>
          <cell r="M6870">
            <v>100</v>
          </cell>
          <cell r="N6870">
            <v>83.99</v>
          </cell>
          <cell r="O6870" t="str">
            <v>TERMINADO</v>
          </cell>
        </row>
        <row r="6871">
          <cell r="K6871">
            <v>2015500010005</v>
          </cell>
          <cell r="L6871" t="str">
            <v>IMPLEMENTACIÓN DEL SERVICIO DE TRANSPORTE ESCOLAR DE NIÑOS Y NIÑAS DEL ÁREA RURAL Y URBANA DE VILLAVICENCIO</v>
          </cell>
          <cell r="M6871">
            <v>100</v>
          </cell>
          <cell r="N6871">
            <v>66.09</v>
          </cell>
          <cell r="O6871" t="str">
            <v>TERMINADO</v>
          </cell>
        </row>
        <row r="6872">
          <cell r="K6872">
            <v>2015500010006</v>
          </cell>
          <cell r="L6872" t="str">
            <v>CONSTRUCCIÓN PARQUE LINEAL BARRIO EL DOS MIL EN EL MUNICIPIO DE VILLAVICENCIO</v>
          </cell>
          <cell r="M6872">
            <v>0</v>
          </cell>
          <cell r="N6872">
            <v>0</v>
          </cell>
          <cell r="O6872" t="str">
            <v>SIN CONTRATAR</v>
          </cell>
        </row>
        <row r="6873">
          <cell r="K6873">
            <v>2015500010007</v>
          </cell>
          <cell r="L6873" t="str">
            <v>FORTALECIMIENTO A LA PERMANENCIA EDUCATIVA DE LOS ESTUDIANTES MATRICULADOS EN LAS IEO A TRAVÉS DEL PROGRAMA DE ALIMENTACIÓN ESCOLAR EN VILLAVICENCIO</v>
          </cell>
          <cell r="M6873">
            <v>65.7</v>
          </cell>
          <cell r="N6873">
            <v>41.07</v>
          </cell>
          <cell r="O6873" t="str">
            <v>CONTRATADO EN EJECUCIÓN</v>
          </cell>
        </row>
        <row r="6874">
          <cell r="K6874">
            <v>2013005500087</v>
          </cell>
          <cell r="L6874" t="str">
            <v>MEJORAMIENTO DE LA CANCHA DE FUTBOL EN LA VILLA OLIMPICA DE VISTAHERMOSA, META, ORINOQUÍA</v>
          </cell>
          <cell r="M6874">
            <v>99.82</v>
          </cell>
          <cell r="N6874">
            <v>100</v>
          </cell>
          <cell r="O6874" t="str">
            <v>TERMINADO</v>
          </cell>
        </row>
        <row r="6875">
          <cell r="K6875">
            <v>2015507110001</v>
          </cell>
          <cell r="L6875" t="str">
            <v>CONSTRUCCIÓN PAVIMENTO FLEXIBLE VÍAS URBANAS DEL MUNICIPIO DE VISTAHERMOSA, META.</v>
          </cell>
          <cell r="M6875">
            <v>100</v>
          </cell>
          <cell r="N6875">
            <v>99.97</v>
          </cell>
          <cell r="O6875" t="str">
            <v>PARA CIERRE</v>
          </cell>
        </row>
        <row r="6876">
          <cell r="K6876">
            <v>2013520190004</v>
          </cell>
          <cell r="L6876" t="str">
            <v>CONSTRUCCIÓN VIVIENDA DE INTERÉS SOCIAL RURAL VISR CADENAS PRODUCTIVAS SECTOR LÁCTEO ALBÁN</v>
          </cell>
          <cell r="M6876">
            <v>100</v>
          </cell>
          <cell r="N6876">
            <v>100</v>
          </cell>
          <cell r="O6876" t="str">
            <v>TERMINADO</v>
          </cell>
        </row>
        <row r="6877">
          <cell r="K6877">
            <v>2013520190002</v>
          </cell>
          <cell r="L6877" t="str">
            <v>CONSTRUCCIÓN PLAZA DE MERCADO MUNICIPIO SAN JOSE DE ALBÁN, NARIÑO, OCCIDENTE</v>
          </cell>
          <cell r="M6877">
            <v>100</v>
          </cell>
          <cell r="N6877">
            <v>99.91</v>
          </cell>
          <cell r="O6877" t="str">
            <v>TERMINADO</v>
          </cell>
        </row>
        <row r="6878">
          <cell r="K6878">
            <v>2013520190005</v>
          </cell>
          <cell r="L6878" t="str">
            <v>CONSTRUCCIÓN PRIMERA ETAPA PLAZA CÍVICA DEL MUNICIPIO DE SAN JOSÉ DE ALBÁN</v>
          </cell>
          <cell r="M6878">
            <v>100</v>
          </cell>
          <cell r="N6878">
            <v>99.98</v>
          </cell>
          <cell r="O6878" t="str">
            <v>PARA CIERRE</v>
          </cell>
        </row>
        <row r="6879">
          <cell r="K6879">
            <v>2014520190001</v>
          </cell>
          <cell r="L6879" t="str">
            <v>ESTUDIOS Y DISEÑOS DEL MEJORAMIENTO Y PAVIEMENTACION DE LA VIA ALTERNA DESDE EL PUENTE DEL RIO QUIÑA HASTA EL SECTOR URBANO DE ALBÁN, NARIÑO, OCCIDENTE</v>
          </cell>
          <cell r="M6879">
            <v>100</v>
          </cell>
          <cell r="N6879">
            <v>99.98</v>
          </cell>
          <cell r="O6879" t="str">
            <v>CERRADO</v>
          </cell>
        </row>
        <row r="6880">
          <cell r="K6880">
            <v>2014520190002</v>
          </cell>
          <cell r="L6880" t="str">
            <v>CONSTRUCCIÓN DE LA PAVIMENTACIÓN EN ADOQUÍN DE LAS CALLES CANCHA ROBLES, CENTENARIO 2, LA HACIENDA Y POLITÉCNICO DEL MUNICIPIO DE ALBÁN, DEPARTAMENTO DE NARIÑO</v>
          </cell>
          <cell r="M6880">
            <v>100</v>
          </cell>
          <cell r="N6880">
            <v>100</v>
          </cell>
          <cell r="O6880" t="str">
            <v>CERRADO</v>
          </cell>
        </row>
        <row r="6881">
          <cell r="K6881">
            <v>2015520190001</v>
          </cell>
          <cell r="L6881" t="str">
            <v>CONSTRUCCIÓN POLIDEPORTIVO BARRIO LA CONCENTRACION DEL HIERRO CASCO URBANO MUNICIPIO DE ALBÁN DEPARTAMENTO DE NARIÑO</v>
          </cell>
          <cell r="M6881">
            <v>100</v>
          </cell>
          <cell r="N6881">
            <v>99.99</v>
          </cell>
          <cell r="O6881" t="str">
            <v>TERMINADO</v>
          </cell>
        </row>
        <row r="6882">
          <cell r="K6882">
            <v>2012520220001</v>
          </cell>
          <cell r="L6882" t="str">
            <v>MEJORAMIENTO DE 12 KMS DE VIA RED TERCIARIA ALDANA, NARIÑO, OCCIDENTE</v>
          </cell>
          <cell r="M6882">
            <v>100</v>
          </cell>
          <cell r="N6882">
            <v>100</v>
          </cell>
          <cell r="O6882" t="str">
            <v>TERMINADO</v>
          </cell>
        </row>
        <row r="6883">
          <cell r="K6883">
            <v>2012520220002</v>
          </cell>
          <cell r="L6883" t="str">
            <v>ESTUDIOS SISTEMA DE APROVECHAMIENTO DEL RECURSO HIDRICO ALDANA, NARIÑO, OCCIDENTE</v>
          </cell>
          <cell r="M6883">
            <v>100</v>
          </cell>
          <cell r="N6883">
            <v>100</v>
          </cell>
          <cell r="O6883" t="str">
            <v>PARA CIERRE</v>
          </cell>
        </row>
        <row r="6884">
          <cell r="K6884">
            <v>2014520220001</v>
          </cell>
          <cell r="L6884" t="str">
            <v>ADQUISICIÓN DE VOLQUETA MUNICIPIO DE ALDANA, NARIÑO, OCCIDENTE</v>
          </cell>
          <cell r="M6884">
            <v>100</v>
          </cell>
          <cell r="N6884">
            <v>99.9</v>
          </cell>
          <cell r="O6884" t="str">
            <v>TERMINADO</v>
          </cell>
        </row>
        <row r="6885">
          <cell r="K6885">
            <v>2014520220002</v>
          </cell>
          <cell r="L6885" t="str">
            <v>MEJORAMIENTO PLACA HUELLA VIA ALDANA - SANTA BARBARA ALDANA, NARIÑO, OCCIDENTE</v>
          </cell>
          <cell r="M6885">
            <v>100</v>
          </cell>
          <cell r="N6885">
            <v>96.9</v>
          </cell>
          <cell r="O6885" t="str">
            <v>TERMINADO</v>
          </cell>
        </row>
        <row r="6886">
          <cell r="K6886">
            <v>2013520360001</v>
          </cell>
          <cell r="L6886" t="str">
            <v>CONSTRUCCIÓN PAVIMENTACIÓN EN CONCRETO RÍGIDO VÍAS CASCO URBANO MUNICIPIO DE ANCUYÁ, NARIÑO</v>
          </cell>
          <cell r="M6886">
            <v>100</v>
          </cell>
          <cell r="N6886">
            <v>99.79</v>
          </cell>
          <cell r="O6886" t="str">
            <v>CERRADO</v>
          </cell>
        </row>
        <row r="6887">
          <cell r="K6887">
            <v>2013520360003</v>
          </cell>
          <cell r="L6887" t="str">
            <v>MEJORAMIENTO DE LAS CONDICIONES DE HABITALIDAD DE LA POBLACIÓN VULNERABLE DEL MUNICIPIO DE ANCUYÁ, NARIÑO, OCCIDENTE</v>
          </cell>
          <cell r="M6887">
            <v>100</v>
          </cell>
          <cell r="N6887">
            <v>99.99</v>
          </cell>
          <cell r="O6887" t="str">
            <v>CERRADO</v>
          </cell>
        </row>
        <row r="6888">
          <cell r="K6888">
            <v>2014520360004</v>
          </cell>
          <cell r="L6888" t="str">
            <v>CONSTRUCCIÓN GRADERIA Y CUBIERTA  POLIDEPORTIVO VEREDA YANANCHA MUNICIPIO DE ANCUYÁ, NARIÑO, OCCIDENTE</v>
          </cell>
          <cell r="M6888">
            <v>100</v>
          </cell>
          <cell r="N6888">
            <v>85.05</v>
          </cell>
          <cell r="O6888" t="str">
            <v>CERRADO</v>
          </cell>
        </row>
        <row r="6889">
          <cell r="K6889">
            <v>2014520360005</v>
          </cell>
          <cell r="L6889" t="str">
            <v>CONSTRUCCIÓN POLIDEPORTIVO VEREDA MACAS CRUZ MUNICIPIO DE ANCUYÁ, NARIÑO, OCCIDENTE</v>
          </cell>
          <cell r="M6889">
            <v>99.97</v>
          </cell>
          <cell r="N6889">
            <v>100</v>
          </cell>
          <cell r="O6889" t="str">
            <v>CERRADO</v>
          </cell>
        </row>
        <row r="6890">
          <cell r="K6890">
            <v>2015520360001</v>
          </cell>
          <cell r="L6890" t="str">
            <v>MEJORAMIENTO DE VIVIENDA EN EL MUNICIPIO DE ANCUYÁ, NARIÑO, OCCIDENTE</v>
          </cell>
          <cell r="M6890">
            <v>100</v>
          </cell>
          <cell r="N6890">
            <v>99.36</v>
          </cell>
          <cell r="O6890" t="str">
            <v>CERRADO</v>
          </cell>
        </row>
        <row r="6891">
          <cell r="K6891">
            <v>2015520360002</v>
          </cell>
          <cell r="L6891" t="str">
            <v>CONSTRUCCIÓN SEGUNDA ETAPA DE ALCANTARILLADO COMBINADO DE LA VEREDA EL PROGREO DEL MUNICIPIO DE ANCUYA DEPARTAMENTO DE NARIÑO</v>
          </cell>
          <cell r="M6891">
            <v>100</v>
          </cell>
          <cell r="N6891">
            <v>99.55</v>
          </cell>
          <cell r="O6891" t="str">
            <v>CERRADO</v>
          </cell>
        </row>
        <row r="6892">
          <cell r="K6892">
            <v>2016520360001</v>
          </cell>
          <cell r="L6892" t="str">
            <v>FORTALECIMIENTO DE LA PRODUCCIÓN CUYÍCOLA COMO ESTRATEGÍA DE GENERACIÓN DE INGRESOS PARA 40 FAMILIAS DEL MUNICIPIO DE ANCUYÁ, NARIÑO</v>
          </cell>
          <cell r="M6892">
            <v>0</v>
          </cell>
          <cell r="N6892">
            <v>0</v>
          </cell>
          <cell r="O6892" t="str">
            <v>SIN CONTRATAR</v>
          </cell>
        </row>
        <row r="6893">
          <cell r="K6893">
            <v>2012520510001</v>
          </cell>
          <cell r="L6893" t="str">
            <v>CONSTRUCCIÓN PAVIMENTACIÓN EN CONCRETO RIGIDO VÍA BERRUECOS - MARTIN ARBOLEDA, NARIÑO, OCCIDENTE</v>
          </cell>
          <cell r="M6893">
            <v>100</v>
          </cell>
          <cell r="N6893">
            <v>99.75</v>
          </cell>
          <cell r="O6893" t="str">
            <v>CERRADO</v>
          </cell>
        </row>
        <row r="6894">
          <cell r="K6894">
            <v>2013520510001</v>
          </cell>
          <cell r="L6894" t="str">
            <v>MEJORAMIENTO DE LA VÍA ROSAFLORIDA NORTE - BERRUECOS DEL MUNICIPIO DE ARBOLEDA , NARIÑO, OCCIDENTE</v>
          </cell>
          <cell r="M6894">
            <v>99.99</v>
          </cell>
          <cell r="N6894">
            <v>99.73</v>
          </cell>
          <cell r="O6894" t="str">
            <v>TERMINADO</v>
          </cell>
        </row>
        <row r="6895">
          <cell r="K6895">
            <v>2014520510001</v>
          </cell>
          <cell r="L6895" t="str">
            <v>MANTENIMIENTO RUTINARIO DE VIAS INTERVEREDALES MEDIANTE ADICION DE AFIRMADO Y CONSTRUCCION DE ALCANTARILLAS EN EL MUNICIPIO DE ARBOLEDA, NARIÑO, OCCIDENTE</v>
          </cell>
          <cell r="M6895">
            <v>99.94</v>
          </cell>
          <cell r="N6895">
            <v>99.85</v>
          </cell>
          <cell r="O6895" t="str">
            <v>CERRADO</v>
          </cell>
        </row>
        <row r="6896">
          <cell r="K6896">
            <v>2015520510001</v>
          </cell>
          <cell r="L6896" t="str">
            <v>MEJORAMIENTO RUTINARIO DE VÍAS INTERVEREDALES MEDIANTE LA ADICIÓN DE AFIRMADO EN EL MUNICIPIO DE ARBOLEDA, DEPARTAMENTO DE NARIÑO</v>
          </cell>
          <cell r="M6896">
            <v>100</v>
          </cell>
          <cell r="N6896">
            <v>99.86</v>
          </cell>
          <cell r="O6896" t="str">
            <v>TERMINADO</v>
          </cell>
        </row>
        <row r="6897">
          <cell r="K6897">
            <v>2012520790003</v>
          </cell>
          <cell r="L6897" t="str">
            <v>CONSTRUCCIÓN MIRADOR Y PARQUE INFANTIL NUEVO SERTIR BARBACOAS, NARIÑO, OCCIDENTE</v>
          </cell>
          <cell r="M6897">
            <v>99.8</v>
          </cell>
          <cell r="N6897">
            <v>98.08</v>
          </cell>
          <cell r="O6897" t="str">
            <v>TERMINADO</v>
          </cell>
        </row>
        <row r="6898">
          <cell r="K6898">
            <v>2013520790001</v>
          </cell>
          <cell r="L6898" t="str">
            <v>CONSTRUCCIÓN CENTRO DE CAPACITACION Y ASESORIAS CASA CAMPESINA BARBACOAS, NARIÑO, OCCIDENTE</v>
          </cell>
          <cell r="M6898">
            <v>0</v>
          </cell>
          <cell r="N6898">
            <v>99.15</v>
          </cell>
          <cell r="O6898" t="str">
            <v>CONTRATADO EN EJECUCIÓN</v>
          </cell>
        </row>
        <row r="6899">
          <cell r="K6899">
            <v>2013520790002</v>
          </cell>
          <cell r="L6899" t="str">
            <v>ESTUDIOS Y DISEÑOS AEROPUERTO MUNICIPIO DE BARBACOAS, NARIÑO, OCCIDENTE</v>
          </cell>
          <cell r="M6899">
            <v>100</v>
          </cell>
          <cell r="N6899">
            <v>92.58</v>
          </cell>
          <cell r="O6899" t="str">
            <v>TERMINADO</v>
          </cell>
        </row>
        <row r="6900">
          <cell r="K6900">
            <v>2014520790001</v>
          </cell>
          <cell r="L6900" t="str">
            <v>CONSTRUCCIÓN POLIDEPORTIVO ALTAQUER BARBACOAS, NARIÑO, OCCIDENTE</v>
          </cell>
          <cell r="M6900">
            <v>100</v>
          </cell>
          <cell r="N6900">
            <v>99.9</v>
          </cell>
          <cell r="O6900" t="str">
            <v>PARA CIERRE</v>
          </cell>
        </row>
        <row r="6901">
          <cell r="K6901">
            <v>2014520790002</v>
          </cell>
          <cell r="L6901" t="str">
            <v>REPOSICIÓN DEL SISTEMA DE ALUMBRADO PÚBLICO DEL MUNICIPIO DE BARBACOAS, NARIÑO, OCCIDENTE</v>
          </cell>
          <cell r="M6901">
            <v>0</v>
          </cell>
          <cell r="N6901">
            <v>94.12</v>
          </cell>
          <cell r="O6901" t="str">
            <v>CONTRATADO EN EJECUCIÓN</v>
          </cell>
        </row>
        <row r="6902">
          <cell r="K6902">
            <v>2014520790003</v>
          </cell>
          <cell r="L6902" t="str">
            <v>CONSTRUCCIÓN CENTRO DE INTEGRACIÓN CIUDADANA MUNICIPIO DE BARBACOAS, NARIÑO, OCCIDENTE</v>
          </cell>
          <cell r="M6902">
            <v>100</v>
          </cell>
          <cell r="N6902">
            <v>8.25</v>
          </cell>
          <cell r="O6902" t="str">
            <v>TERMINADO</v>
          </cell>
        </row>
        <row r="6903">
          <cell r="K6903">
            <v>2014520790004</v>
          </cell>
          <cell r="L6903" t="str">
            <v>CONSTRUCCIÓN CERRAMIENTO CON MALLA ESLABONADA Y RED DE ILUMINACION ESTADIO MUNICIPIO DE BARBACOAS, NARIÑO, OCCIDENTE</v>
          </cell>
          <cell r="M6903">
            <v>0</v>
          </cell>
          <cell r="N6903">
            <v>6.24</v>
          </cell>
          <cell r="O6903" t="str">
            <v>CONTRATADO EN EJECUCIÓN</v>
          </cell>
        </row>
        <row r="6904">
          <cell r="K6904">
            <v>2015520790001</v>
          </cell>
          <cell r="L6904" t="str">
            <v>MEJORAMIENTO DE LA CALIDAD EDUCATIVA DE LA I. E. INDÍGENA TÉCNICA AGROAMBIENTAL BILINGÜE AWA, MUNICIPIO DE BARBACOAS, NARIÑO, OCCIDENTE</v>
          </cell>
          <cell r="M6904">
            <v>0</v>
          </cell>
          <cell r="N6904">
            <v>48.66</v>
          </cell>
          <cell r="O6904" t="str">
            <v>CONTRATADO EN EJECUCIÓN</v>
          </cell>
        </row>
        <row r="6905">
          <cell r="K6905">
            <v>2013520830001</v>
          </cell>
          <cell r="L6905" t="str">
            <v>CONSTRUCCIÓN DE VIVIENDA CON IMPACTO SOCIAL PARA POBLACIÓN VULNERABLE DEL MUNICIPIO DE BELÉN, NARIÑO</v>
          </cell>
          <cell r="M6905">
            <v>100</v>
          </cell>
          <cell r="N6905">
            <v>98.01</v>
          </cell>
          <cell r="O6905" t="str">
            <v>TERMINADO</v>
          </cell>
        </row>
        <row r="6906">
          <cell r="K6906">
            <v>2015520830001</v>
          </cell>
          <cell r="L6906" t="str">
            <v>OPTIMIZACIÓN ALCANTARILLADO BARRIO EL PRADO DEL CASCO URBANO DE BELÉN, NARIÑO, OCCIDENTE</v>
          </cell>
          <cell r="M6906">
            <v>100</v>
          </cell>
          <cell r="N6906">
            <v>92.54</v>
          </cell>
          <cell r="O6906" t="str">
            <v>TERMINADO</v>
          </cell>
        </row>
        <row r="6907">
          <cell r="K6907">
            <v>2013521100006</v>
          </cell>
          <cell r="L6907" t="str">
            <v>CONSTRUCCIÓN DE 60 VIVIENDAS CVSP DISPERSA PARA CAFETEROS EN EL MUNICIPIO DE BUESACO NARIÑO</v>
          </cell>
          <cell r="M6907">
            <v>100</v>
          </cell>
          <cell r="N6907">
            <v>100</v>
          </cell>
          <cell r="O6907" t="str">
            <v>TERMINADO</v>
          </cell>
        </row>
        <row r="6908">
          <cell r="K6908">
            <v>2013521100001</v>
          </cell>
          <cell r="L6908" t="str">
            <v>Fortalecimiento de la Participación de los Jovenes en los ambitos: Social, Deportivo y Cultural en el Municipio de Buesaco, Nariño, Occidente</v>
          </cell>
          <cell r="M6908">
            <v>100</v>
          </cell>
          <cell r="N6908">
            <v>100</v>
          </cell>
          <cell r="O6908" t="str">
            <v>CERRADO</v>
          </cell>
        </row>
        <row r="6909">
          <cell r="K6909">
            <v>2013521100003</v>
          </cell>
          <cell r="L6909" t="str">
            <v>ADECUACIÓN DE LA VIA PRINCIPAL DEL CORREGIMIENTO DE SANTA FE EN EL MUNICIPIO DE BUESACO, NARIÑO, OCCIDENTE</v>
          </cell>
          <cell r="M6909">
            <v>100</v>
          </cell>
          <cell r="N6909">
            <v>100</v>
          </cell>
          <cell r="O6909" t="str">
            <v>CERRADO</v>
          </cell>
        </row>
        <row r="6910">
          <cell r="K6910">
            <v>2013521100004</v>
          </cell>
          <cell r="L6910" t="str">
            <v>ADECUACIÓN DE LA VIA PRINCIPAL DEL CORREGIMIENTO ROSAL DEL MONTE EN EL MUNICIPIO DE BUESACO, NARIÑO, OCCIDENTE</v>
          </cell>
          <cell r="M6910">
            <v>100</v>
          </cell>
          <cell r="N6910">
            <v>100</v>
          </cell>
          <cell r="O6910" t="str">
            <v>CERRADO</v>
          </cell>
        </row>
        <row r="6911">
          <cell r="K6911">
            <v>2013521100005</v>
          </cell>
          <cell r="L6911" t="str">
            <v>MEJORAMIENTO DE LA VIA VILLAMORENO - ROSAL DEL MONTE - SAN IGNACIO - EL VADO - BUESACO DEL K0+000 AL K33+200 DEL MUNICIPIO DE BUESACO DEPARTAMENTO DE NARIÑO</v>
          </cell>
          <cell r="M6911">
            <v>100</v>
          </cell>
          <cell r="N6911">
            <v>83.68</v>
          </cell>
          <cell r="O6911" t="str">
            <v>TERMINADO</v>
          </cell>
        </row>
        <row r="6912">
          <cell r="K6912">
            <v>2013521100007</v>
          </cell>
          <cell r="L6912" t="str">
            <v>REPOSICIÓN DEL ALCANTARILLADO SANITARIO DEL BARRIO EL PORTAL - ESTACIÓN DE SERVICIO BOLIVAR EN EL MUNICIPIO BUESACO, NARIÑO, OCCIDENTE</v>
          </cell>
          <cell r="M6912">
            <v>100</v>
          </cell>
          <cell r="N6912">
            <v>100</v>
          </cell>
          <cell r="O6912" t="str">
            <v>CERRADO</v>
          </cell>
        </row>
        <row r="6913">
          <cell r="K6913">
            <v>2013521100008</v>
          </cell>
          <cell r="L6913" t="str">
            <v>ADECUACIÓN EN ADOQUINAMIENTO DE LA VIA SECTOR I.E. SANTA MARIA DEL CORREGIMIENTO DE SANTA MARIA EN EL MUNICIPIO BUESACO, NARIÑO, OCCIDENTE</v>
          </cell>
          <cell r="M6913">
            <v>100</v>
          </cell>
          <cell r="N6913">
            <v>100</v>
          </cell>
          <cell r="O6913" t="str">
            <v>CERRADO</v>
          </cell>
        </row>
        <row r="6914">
          <cell r="K6914">
            <v>2013521100009</v>
          </cell>
          <cell r="L6914" t="str">
            <v>CONSTRUCCIÓN DEL POLIDEPORTIVO EN EL CORREGIMIENTO DE SAN ANTONIO EN EL MUNICIPIO DE BUESACO, NARIÑO, OCCIDENTE</v>
          </cell>
          <cell r="M6914">
            <v>100</v>
          </cell>
          <cell r="N6914">
            <v>100</v>
          </cell>
          <cell r="O6914" t="str">
            <v>CERRADO</v>
          </cell>
        </row>
        <row r="6915">
          <cell r="K6915">
            <v>2013521100010</v>
          </cell>
          <cell r="L6915" t="str">
            <v>ADECUACIÓN EN ADOQUIN DE LA VIA PRINCIPAL DEL CORREGIMIENTO DE VILLAMORENO EN EL MUNICIPIO DE BUESACO, DEPARTAMENTO DE NARIÑO</v>
          </cell>
          <cell r="M6915">
            <v>100</v>
          </cell>
          <cell r="N6915">
            <v>100</v>
          </cell>
          <cell r="O6915" t="str">
            <v>CERRADO</v>
          </cell>
        </row>
        <row r="6916">
          <cell r="K6916">
            <v>2014521100001</v>
          </cell>
          <cell r="L6916" t="str">
            <v>CONSTRUCCIÓN DE PAVIMENTO EN ADOQUIN SECTOR PARQUE PRINCIPAL DEL MUNICIPIO DE BUESACO EN EL DEPARTAMENTO DE NARIÑO</v>
          </cell>
          <cell r="M6916">
            <v>100</v>
          </cell>
          <cell r="N6916">
            <v>99.4</v>
          </cell>
          <cell r="O6916" t="str">
            <v>CERRADO</v>
          </cell>
        </row>
        <row r="6917">
          <cell r="K6917">
            <v>2014521100002</v>
          </cell>
          <cell r="L6917" t="str">
            <v>CONSTRUCCIÓN PARQUE INFANTIL BARRIO LAS PALMAS MUNICIPIO DE BUESACO, DEPARTAMENTO DE NARIÑO</v>
          </cell>
          <cell r="M6917">
            <v>100</v>
          </cell>
          <cell r="N6917">
            <v>99.64</v>
          </cell>
          <cell r="O6917" t="str">
            <v>CERRADO</v>
          </cell>
        </row>
        <row r="6918">
          <cell r="K6918">
            <v>2014521100003</v>
          </cell>
          <cell r="L6918" t="str">
            <v>RECUPERACIÓN CONCHA ACUSTICA EN EL MUNICIPIO DE BUESACO, DEPARTAMENTO DE NARIÑO</v>
          </cell>
          <cell r="M6918">
            <v>100</v>
          </cell>
          <cell r="N6918">
            <v>99.05</v>
          </cell>
          <cell r="O6918" t="str">
            <v>CERRADO</v>
          </cell>
        </row>
        <row r="6919">
          <cell r="K6919">
            <v>2014521100004</v>
          </cell>
          <cell r="L6919" t="str">
            <v>FORTALECIMIENTO EMPRESARIAL Y PRODUCTIVO DEL SECTOR ARTESANAL CON GRUPOS DE MUJERES EN EL MUNICIPIO DE BUESACO, DEPARTAMENTO DE NARIÑO</v>
          </cell>
          <cell r="M6919">
            <v>100</v>
          </cell>
          <cell r="N6919">
            <v>100</v>
          </cell>
          <cell r="O6919" t="str">
            <v>CERRADO</v>
          </cell>
        </row>
        <row r="6920">
          <cell r="K6920">
            <v>2014521100005</v>
          </cell>
          <cell r="L6920" t="str">
            <v>RECUPERACIÓN PARQUE CENTRAL CORREGIMIENTO DE ROSAL DEL MONTE EN EL MUNICIPIO DE BUESACO, DEPARTAMENTO DE NARIÑO</v>
          </cell>
          <cell r="M6920">
            <v>100</v>
          </cell>
          <cell r="N6920">
            <v>99.32</v>
          </cell>
          <cell r="O6920" t="str">
            <v>CERRADO</v>
          </cell>
        </row>
        <row r="6921">
          <cell r="K6921">
            <v>2015521100001</v>
          </cell>
          <cell r="L6921" t="str">
            <v>FORTALECIMIENTO DE LA PRODUCCIÓN CUYÍCOLA DE 60 FAMILIAS DEL MUNICIPIO DE BUESACO, NARIÑO</v>
          </cell>
          <cell r="M6921">
            <v>100</v>
          </cell>
          <cell r="N6921">
            <v>100</v>
          </cell>
          <cell r="O6921" t="str">
            <v>CERRADO</v>
          </cell>
        </row>
        <row r="6922">
          <cell r="K6922">
            <v>2015521100002</v>
          </cell>
          <cell r="L6922" t="str">
            <v>CONSTRUCCIÓN POLIDEPORTIVO CORREGIMIENTO DE SAN IGNACIO, MUNICIPIO DE BUESACO - NARIÑO</v>
          </cell>
          <cell r="M6922">
            <v>100</v>
          </cell>
          <cell r="N6922">
            <v>100</v>
          </cell>
          <cell r="O6922" t="str">
            <v>CERRADO</v>
          </cell>
        </row>
        <row r="6923">
          <cell r="K6923">
            <v>2015521100003</v>
          </cell>
          <cell r="L6923" t="str">
            <v>CONSTRUCCIÓN CUBIERTA Y REPARACIÓN POLIDEPORTIVO BARRIO BOLIVAR EN EL CASCO URBANO DEL MUNICIPIO DE BUESACO - NARIÑO</v>
          </cell>
          <cell r="M6923">
            <v>88.13</v>
          </cell>
          <cell r="N6923">
            <v>88.48</v>
          </cell>
          <cell r="O6923" t="str">
            <v>CONTRATADO EN EJECUCIÓN</v>
          </cell>
        </row>
        <row r="6924">
          <cell r="K6924">
            <v>2012522400001</v>
          </cell>
          <cell r="L6924" t="str">
            <v>CONSTRUCCIÓN 4 POLIDEPORTIVOS MULTIFUNCIONALES CHACHAGÜÍ, NARIÑO, OCCIDENTE</v>
          </cell>
          <cell r="M6924">
            <v>100</v>
          </cell>
          <cell r="N6924">
            <v>96.38</v>
          </cell>
          <cell r="O6924" t="str">
            <v>TERMINADO</v>
          </cell>
        </row>
        <row r="6925">
          <cell r="K6925">
            <v>2013522400001</v>
          </cell>
          <cell r="L6925" t="str">
            <v>ADECUACIÓN ESCENARIO DEPORTIVO CANCHA DE FUTBOL DEL MUNICIPIO DE CHACHAGÜÍ, NARIÑO, OCCIDENTE</v>
          </cell>
          <cell r="M6925">
            <v>34</v>
          </cell>
          <cell r="N6925">
            <v>0</v>
          </cell>
          <cell r="O6925" t="str">
            <v>CONTRATADO EN EJECUCIÓN</v>
          </cell>
        </row>
        <row r="6926">
          <cell r="K6926">
            <v>2013522400002</v>
          </cell>
          <cell r="L6926" t="str">
            <v>CONSTRUCCIÓN BLOQUE DE AULAS Y AULA MULTIPLE EN EL CENTRO EDUCATIVO SAN CARLOS DEL CORREGIMIENTO DE CASABUY MUNICIPIO DE CHACHAGÜI, NARIÑO</v>
          </cell>
          <cell r="M6926">
            <v>0</v>
          </cell>
          <cell r="N6926">
            <v>100.6</v>
          </cell>
          <cell r="O6926" t="str">
            <v>CONTRATADO EN EJECUCIÓN</v>
          </cell>
        </row>
        <row r="6927">
          <cell r="K6927">
            <v>2013522400003</v>
          </cell>
          <cell r="L6927" t="str">
            <v>CONSTRUCCIÓN DE UNIDADES SANITARIAS COMPLETAS PARA ZONA RURAL DEL MUNICIPIO DE CHACHAGÜÍ, NARIÑO, OCCIDENTE</v>
          </cell>
          <cell r="M6927">
            <v>66</v>
          </cell>
          <cell r="N6927">
            <v>78.010000000000005</v>
          </cell>
          <cell r="O6927" t="str">
            <v>CONTRATADO EN EJECUCIÓN</v>
          </cell>
        </row>
        <row r="6928">
          <cell r="K6928">
            <v>2014522400002</v>
          </cell>
          <cell r="L6928" t="str">
            <v>CONSTRUCCIÓN BLOQUE ESCOLAR CENTRO EDUCATIVO CASABUY SEGUNDA ETAPA MUNICIPIO DE CHACHAGÜÍ, NARIÑO, OCCIDENTE</v>
          </cell>
          <cell r="M6928">
            <v>100</v>
          </cell>
          <cell r="N6928">
            <v>98.02</v>
          </cell>
          <cell r="O6928" t="str">
            <v>TERMINADO</v>
          </cell>
        </row>
        <row r="6929">
          <cell r="K6929">
            <v>2013522030001</v>
          </cell>
          <cell r="L6929" t="str">
            <v>CONSTRUCCIÓN MURO DE CONTENCIÓN EN CONCRETO CICLOPEO, EN LA INSTITUCIÓN EDUCATIVA LEOPOLDO LOPEZ ALVAREZ COLÓN, NARIÑO, OCCIDENTE</v>
          </cell>
          <cell r="M6929">
            <v>100</v>
          </cell>
          <cell r="N6929">
            <v>100</v>
          </cell>
          <cell r="O6929" t="str">
            <v>CERRADO</v>
          </cell>
        </row>
        <row r="6930">
          <cell r="K6930">
            <v>2013522030003</v>
          </cell>
          <cell r="L6930" t="str">
            <v>REMODELACIÓN PUESTO DE SALUD EN EL CORREGIMIENTO LA PLATA COLÓN, NARIÑO, OCCIDENTE</v>
          </cell>
          <cell r="M6930">
            <v>0</v>
          </cell>
          <cell r="N6930">
            <v>0.5</v>
          </cell>
          <cell r="O6930" t="str">
            <v>CONTRATADO EN EJECUCIÓN</v>
          </cell>
        </row>
        <row r="6931">
          <cell r="K6931">
            <v>2013522030004</v>
          </cell>
          <cell r="L6931" t="str">
            <v>MEJORAMIENTO VÍA EL CEMENTERIO EN EL CENTRO POBLADO DE VILLANUEVA COLÓN, NARIÑO, OCCIDENTE</v>
          </cell>
          <cell r="M6931">
            <v>100</v>
          </cell>
          <cell r="N6931">
            <v>99.91</v>
          </cell>
          <cell r="O6931" t="str">
            <v>CERRADO</v>
          </cell>
        </row>
        <row r="6932">
          <cell r="K6932">
            <v>2013522030005</v>
          </cell>
          <cell r="L6932" t="str">
            <v>CONSTRUCCIÓN CUBIERTA PATIO EN LA INSTITUCION EDUCATIVA AGROINDUSTRIAL DIVINO NIÑO COLÓN, NARIÑO, OCCIDENTE</v>
          </cell>
          <cell r="M6932">
            <v>100</v>
          </cell>
          <cell r="N6932">
            <v>99.95</v>
          </cell>
          <cell r="O6932" t="str">
            <v>CERRADO</v>
          </cell>
        </row>
        <row r="6933">
          <cell r="K6933">
            <v>2014522030001</v>
          </cell>
          <cell r="L6933" t="str">
            <v>CONSTRUCCIÓN CUBIERTA DEL PATIO ESCOLAR DE LA INSTITUCION EDUCATIVA TECNICA AGROPECUARIA SAN CARLOS, COLÓN, NARIÑO, OCCIDENTE</v>
          </cell>
          <cell r="M6933">
            <v>100</v>
          </cell>
          <cell r="N6933">
            <v>99.86</v>
          </cell>
          <cell r="O6933" t="str">
            <v>CERRADO</v>
          </cell>
        </row>
        <row r="6934">
          <cell r="K6934">
            <v>2015522030001</v>
          </cell>
          <cell r="L6934" t="str">
            <v>CONSTRUCCIÓN CUBIERTA DEL PATIO ESCOLAR DE LA INSTITUCIÓN EDUCATIVA NUESTRA SEÑORA DEL ROSARIO COLÓN, NARIÑO, OCCIDENTE</v>
          </cell>
          <cell r="M6934">
            <v>100</v>
          </cell>
          <cell r="N6934">
            <v>99.95</v>
          </cell>
          <cell r="O6934" t="str">
            <v>TERMINADO</v>
          </cell>
        </row>
        <row r="6935">
          <cell r="K6935">
            <v>2015522030002</v>
          </cell>
          <cell r="L6935" t="str">
            <v>REPOSICIÓN PAVIMENTO CANCHA Y PAVIMENTO ENTRADA PRINCIPAL EN LA INSTITUCIÓN EDUCATIVA AGROPECUARIA SAN CARLOS COLÓN, NARIÑO, OCCIDENTE</v>
          </cell>
          <cell r="M6935">
            <v>100</v>
          </cell>
          <cell r="N6935">
            <v>100</v>
          </cell>
          <cell r="O6935" t="str">
            <v>CERRADO</v>
          </cell>
        </row>
        <row r="6936">
          <cell r="K6936">
            <v>2015522030003</v>
          </cell>
          <cell r="L6936" t="str">
            <v>CONSTRUCCIÓN ADOQUINAMIENTO DE LA VÍA DEL BARRIO LOS ESTUDIANTES DE LA CABECERA MUNICIPAL COLÓN, NARIÑO, OCCIDENTE</v>
          </cell>
          <cell r="M6936">
            <v>100</v>
          </cell>
          <cell r="N6936">
            <v>99.96</v>
          </cell>
          <cell r="O6936" t="str">
            <v>CERRADO</v>
          </cell>
        </row>
        <row r="6937">
          <cell r="K6937">
            <v>2012522070001</v>
          </cell>
          <cell r="L6937" t="str">
            <v>MEJORAMIENTO DE VÍAS TERCIARIAS EN EL MUNICIPIO DE CONSACÁ - DEPARTAMENTO DE NARIÑO</v>
          </cell>
          <cell r="M6937">
            <v>100</v>
          </cell>
          <cell r="N6937">
            <v>99.73</v>
          </cell>
          <cell r="O6937" t="str">
            <v>CERRADO</v>
          </cell>
        </row>
        <row r="6938">
          <cell r="K6938">
            <v>2013522070001</v>
          </cell>
          <cell r="L6938" t="str">
            <v>CONSTRUCCIÓN PLAZOLETAS EN LOS SECTORES EL CEMENTERIO Y EL CARMELO CABECERA MUNICIPAL CONSACA, NARIÑO, OCCIDENTE</v>
          </cell>
          <cell r="M6938">
            <v>100</v>
          </cell>
          <cell r="N6938">
            <v>99.98</v>
          </cell>
          <cell r="O6938" t="str">
            <v>CERRADO</v>
          </cell>
        </row>
        <row r="6939">
          <cell r="K6939">
            <v>2013522070002</v>
          </cell>
          <cell r="L6939" t="str">
            <v>CONSTRUCCIÓN DE ANDENES EN EL SECTOR URBANO COMPRENDIDO ENTRE LA CALLE 2 Y CARRERA 1 CONSACA, NARIÑO, OCCIDENTE</v>
          </cell>
          <cell r="M6939">
            <v>100</v>
          </cell>
          <cell r="N6939">
            <v>99.47</v>
          </cell>
          <cell r="O6939" t="str">
            <v>CERRADO</v>
          </cell>
        </row>
        <row r="6940">
          <cell r="K6940">
            <v>2014522070001</v>
          </cell>
          <cell r="L6940" t="str">
            <v>ADECUACIÓN DE LA PLAZA DE MERCADO PRIMERA ETAPA, MUNICIPIO DE CONSACA, NARIÑO, DEPARTAMENTO DE NARIÑO</v>
          </cell>
          <cell r="M6940">
            <v>100</v>
          </cell>
          <cell r="N6940">
            <v>99.99</v>
          </cell>
          <cell r="O6940" t="str">
            <v>CERRADO</v>
          </cell>
        </row>
        <row r="6941">
          <cell r="K6941">
            <v>2013522100001</v>
          </cell>
          <cell r="L6941" t="str">
            <v>CONSTRUCCIÓN DE VIVIENDA DE INTERS SOCIAL RURAL EN SITIO PROPIO CONTADERO, NARIÑO, OCCIDENTE</v>
          </cell>
          <cell r="M6941">
            <v>100</v>
          </cell>
          <cell r="N6941">
            <v>97.67</v>
          </cell>
          <cell r="O6941" t="str">
            <v>TERMINADO</v>
          </cell>
        </row>
        <row r="6942">
          <cell r="K6942">
            <v>2012522100002</v>
          </cell>
          <cell r="L6942" t="str">
            <v>CONSTRUCCIÓN DE UNIDADES SANITARIAS EN LA ZONA RURAL DEL MUNICIPIO DEL CONTADERO - DEPARTAMENTO DE NARIÑO CONTADERO, NARIÑO, OCCIDENTE</v>
          </cell>
          <cell r="M6942">
            <v>100</v>
          </cell>
          <cell r="N6942">
            <v>99.99</v>
          </cell>
          <cell r="O6942" t="str">
            <v>TERMINADO</v>
          </cell>
        </row>
        <row r="6943">
          <cell r="K6943">
            <v>2013522100002</v>
          </cell>
          <cell r="L6943" t="str">
            <v>FORTALECIMIENTO DEL SECTOR AGROPECUARIO MEDIANTE EL IATDR A PEQUEÑOS Y MEDIANOS PRODUCTORES DEL MUNICIPIO DE CONTADERO, DEPARTAMENTO NARIÑO</v>
          </cell>
          <cell r="M6943">
            <v>100</v>
          </cell>
          <cell r="N6943">
            <v>0</v>
          </cell>
          <cell r="O6943" t="str">
            <v>TERMINADO</v>
          </cell>
        </row>
        <row r="6944">
          <cell r="K6944">
            <v>2014522100001</v>
          </cell>
          <cell r="L6944" t="str">
            <v>ADQUISICIÓN DE UN BUS ESCOLAR PARA DISMINUIR LA DESERCIÓN ESCOLAR EN LA I.E. LAS DELICIAS DE CONTADERO, NARIÑO, OCCIDENTE</v>
          </cell>
          <cell r="M6944">
            <v>100</v>
          </cell>
          <cell r="N6944">
            <v>93.14</v>
          </cell>
          <cell r="O6944" t="str">
            <v>TERMINADO</v>
          </cell>
        </row>
        <row r="6945">
          <cell r="K6945">
            <v>2014522100002</v>
          </cell>
          <cell r="L6945" t="str">
            <v>FORMULACIÓN DEL PLAN DE VIDA Y REGLAMENTO INTERNO DEL CABILDO ALDEA DE MARÍA CONTADERO, NARIÑO, OCCIDENTE</v>
          </cell>
          <cell r="M6945">
            <v>0</v>
          </cell>
          <cell r="N6945">
            <v>0</v>
          </cell>
          <cell r="O6945" t="str">
            <v>SIN CONTRATAR</v>
          </cell>
        </row>
        <row r="6946">
          <cell r="K6946">
            <v>2014522100003</v>
          </cell>
          <cell r="L6946" t="str">
            <v>ADQUISICIÓN DE UN BUS DE TRANSPORTE ESCOLAR PARA MEJORAR COBERTURA EN LA I.E. SAN CARLOS CONTADERO, NARIÑO, OCCIDENTE</v>
          </cell>
          <cell r="M6946">
            <v>0</v>
          </cell>
          <cell r="N6946">
            <v>0</v>
          </cell>
          <cell r="O6946" t="str">
            <v>CONTRATADO EN EJECUCIÓN</v>
          </cell>
        </row>
        <row r="6947">
          <cell r="K6947">
            <v>2015522100001</v>
          </cell>
          <cell r="L6947" t="str">
            <v>MEJORAMIENTO DE LA INFRAESTRUCTURA VIAL  DEL CASCO URBANO DE CONTADERO, NARIÑO, OCCIDENTE</v>
          </cell>
          <cell r="M6947">
            <v>0</v>
          </cell>
          <cell r="N6947">
            <v>38.04</v>
          </cell>
          <cell r="O6947" t="str">
            <v>CONTRATADO EN EJECUCIÓN</v>
          </cell>
        </row>
        <row r="6948">
          <cell r="K6948">
            <v>2012522150001</v>
          </cell>
          <cell r="L6948" t="str">
            <v>HABILITACIÓN CASA DE LA CULTURA MONSEÑOR REMIGIO NARVAEZ B. CORDOBA, NARIÑO, OCCIDENTE</v>
          </cell>
          <cell r="M6948">
            <v>100</v>
          </cell>
          <cell r="N6948">
            <v>99.76</v>
          </cell>
          <cell r="O6948" t="str">
            <v>CERRADO</v>
          </cell>
        </row>
        <row r="6949">
          <cell r="K6949">
            <v>2013522150001</v>
          </cell>
          <cell r="L6949" t="str">
            <v>ESTUDIOS Y DISEÑOS PARA LA PAVIMENTACION VIAL CORDOBA - LAS CRUCES (IPIALES)- PANAMERICANA CORDOBA, NARIÑO, OCCIDENTE</v>
          </cell>
          <cell r="M6949">
            <v>100</v>
          </cell>
          <cell r="N6949">
            <v>100</v>
          </cell>
          <cell r="O6949" t="str">
            <v>PARA CIERRE</v>
          </cell>
        </row>
        <row r="6950">
          <cell r="K6950">
            <v>2013522150002</v>
          </cell>
          <cell r="L6950" t="str">
            <v>CONSTRUCCIÓN SEDE IPS RESGUARDO INDIGENA DE MALES CORDOBA, NARIÑO, OCCIDENTE</v>
          </cell>
          <cell r="M6950">
            <v>99.83</v>
          </cell>
          <cell r="N6950">
            <v>71.459999999999994</v>
          </cell>
          <cell r="O6950" t="str">
            <v>TERMINADO</v>
          </cell>
        </row>
        <row r="6951">
          <cell r="K6951">
            <v>2014522150001</v>
          </cell>
          <cell r="L6951" t="str">
            <v>CONSTRUCCIÓN CINCO AULAS, UNA UNIDAD SANITARIA Y DOTACIÓN DE MOBILIARIO EN LA I. E. NUESTRA SEÑORA DE FÁTIMA CORDOBA, NARIÑO</v>
          </cell>
          <cell r="M6951">
            <v>99.88</v>
          </cell>
          <cell r="N6951">
            <v>99.99</v>
          </cell>
          <cell r="O6951" t="str">
            <v>TERMINADO</v>
          </cell>
        </row>
        <row r="6952">
          <cell r="K6952">
            <v>2014522150002</v>
          </cell>
          <cell r="L6952" t="str">
            <v>MEJORAMIENTO DEL EQUIPAMENTO MUNICIPAL DE CULTURA Y DEPORTE EN VEREDAS DEL MUNICIPIO DE CORDOBA DEPARTAMENTO DE NARIÑO</v>
          </cell>
          <cell r="M6952">
            <v>100</v>
          </cell>
          <cell r="N6952">
            <v>24.55</v>
          </cell>
          <cell r="O6952" t="str">
            <v>TERMINADO</v>
          </cell>
        </row>
        <row r="6953">
          <cell r="K6953">
            <v>2015522150001</v>
          </cell>
          <cell r="L6953" t="str">
            <v>REHABILITACIÓN , MEJORAMIENTO, CONSERVACION DE LAS VIAS DE ACCESO VEHICULARES Y PEATONALES DEL MUNICIPIO DE CORDOBA, DEPARTAMENTO DE NARIÑO, OCCIDENTE.</v>
          </cell>
          <cell r="M6953">
            <v>0</v>
          </cell>
          <cell r="N6953">
            <v>0</v>
          </cell>
          <cell r="O6953" t="str">
            <v>CONTRATADO EN EJECUCIÓN</v>
          </cell>
        </row>
        <row r="6954">
          <cell r="K6954">
            <v>2015522150002</v>
          </cell>
          <cell r="L6954" t="str">
            <v>MEJORAMIENTO EQUIPAMENTO MUNICIPAL DE CULTURA Y DEPORTE DE 3 SALONES CULTURALES EN VEREDAS PULIS, QUEMDO ALTO, SALADO DEL MUNICIPIO CORDOBA, NARIÑO, OCCIDENTE</v>
          </cell>
          <cell r="M6954">
            <v>100</v>
          </cell>
          <cell r="N6954">
            <v>29.12</v>
          </cell>
          <cell r="O6954" t="str">
            <v>TERMINADO</v>
          </cell>
        </row>
        <row r="6955">
          <cell r="K6955">
            <v>2015522150003</v>
          </cell>
          <cell r="L6955" t="str">
            <v>CONSTRUCCIÓN CENTRO DE DESARROLLO INFANTIL, CORREGIMIENTO DE SANANTANDER, MUNICIPIO DE CORDOBA, NARIÑO, OCCIDENTE</v>
          </cell>
          <cell r="M6955">
            <v>100</v>
          </cell>
          <cell r="N6955">
            <v>99.98</v>
          </cell>
          <cell r="O6955" t="str">
            <v>PARA CIERRE</v>
          </cell>
        </row>
        <row r="6956">
          <cell r="K6956">
            <v>2013522240002</v>
          </cell>
          <cell r="L6956" t="str">
            <v>CONSTRUCCIÓN PROYECTO VISR DESARROLLO RURAL DENOMINADO CADENAS PRODUCTIVAS SECTOR LACTEO UBICADO EN EL MUNICIPIO DE CUASPUD, NARIÑO, OCCIDENTE</v>
          </cell>
          <cell r="M6956">
            <v>100</v>
          </cell>
          <cell r="N6956">
            <v>97.87</v>
          </cell>
          <cell r="O6956" t="str">
            <v>TERMINADO</v>
          </cell>
        </row>
        <row r="6957">
          <cell r="K6957">
            <v>2012522240002</v>
          </cell>
          <cell r="L6957" t="str">
            <v>CONSTRUCCIÓN DE PLACA HUELLAS EN LOS SECTORES RURALES DE YAPULQUER Y CHUNGANA CUASPUD, NARIÑO, OCCIDENTE</v>
          </cell>
          <cell r="M6957">
            <v>100</v>
          </cell>
          <cell r="N6957">
            <v>100</v>
          </cell>
          <cell r="O6957" t="str">
            <v>CERRADO</v>
          </cell>
        </row>
        <row r="6958">
          <cell r="K6958">
            <v>2014522240003</v>
          </cell>
          <cell r="L6958" t="str">
            <v>FORTALECIMIENTO DE LA ESCUELA MUSICAL JULIO ARBOLEDA DEL MUNICIPIO DE CUASPUD, NARIÑO, OCCIDENTE</v>
          </cell>
          <cell r="M6958">
            <v>100</v>
          </cell>
          <cell r="N6958">
            <v>97.5</v>
          </cell>
          <cell r="O6958" t="str">
            <v>CERRADO</v>
          </cell>
        </row>
        <row r="6959">
          <cell r="K6959">
            <v>2015522240001</v>
          </cell>
          <cell r="L6959" t="str">
            <v>MEJORAMIENTO VIAL CONSTRUCCIÓN DE PLACA HUELLA EN LOS SECTORES DE LA VEREDAS CARCHI Y MONTENEGROS;CONSTRUCCIÓN CUNETAS EN ARELLANOS D CUASPUD, NARIÑO, OCCIDENTE</v>
          </cell>
          <cell r="M6959">
            <v>100</v>
          </cell>
          <cell r="N6959">
            <v>91.99</v>
          </cell>
          <cell r="O6959" t="str">
            <v>TERMINADO</v>
          </cell>
        </row>
        <row r="6960">
          <cell r="K6960">
            <v>2015522240002</v>
          </cell>
          <cell r="L6960" t="str">
            <v>CONSTRUCCIÓN PLACA HUELLA Y MEJORAMIENTO VIAL VEREDA MACAS CHUNGANA CUASPUD, NARIÑO, OCCIDENTE</v>
          </cell>
          <cell r="M6960">
            <v>100</v>
          </cell>
          <cell r="N6960">
            <v>99.85</v>
          </cell>
          <cell r="O6960" t="str">
            <v>CERRADO</v>
          </cell>
        </row>
        <row r="6961">
          <cell r="K6961">
            <v>2012522270002</v>
          </cell>
          <cell r="L6961" t="str">
            <v>CONSTRUCCIÓN PAVIMENTO CONCRETO RÍGIDO CALLE 20 AV. LLORENTE ENTRE LA CARRERA 6 Y LA TRANSVERSAL 4, Y CARRERA 6 ENTRE CUMBAL, NARIÑO, OCCIDENTE</v>
          </cell>
          <cell r="M6961">
            <v>100</v>
          </cell>
          <cell r="N6961">
            <v>99.94</v>
          </cell>
          <cell r="O6961" t="str">
            <v>PARA CIERRE</v>
          </cell>
        </row>
        <row r="6962">
          <cell r="K6962">
            <v>2012522270003</v>
          </cell>
          <cell r="L6962" t="str">
            <v>RECUPERACIÓN DE LAS PRINCIPALES VIAS TERCIARIAS CON EL SISTEMA DE EMPEDRADO CUMBAL, NARIÑO, OCCIDENTE</v>
          </cell>
          <cell r="M6962">
            <v>100</v>
          </cell>
          <cell r="N6962">
            <v>99.99</v>
          </cell>
          <cell r="O6962" t="str">
            <v>PARA CIERRE</v>
          </cell>
        </row>
        <row r="6963">
          <cell r="K6963">
            <v>2013522270002</v>
          </cell>
          <cell r="L6963" t="str">
            <v>CONSTRUCCIÓN PAVIMENTO EN CONCRETO RÍGIDO DE CLL 12 ENTRE KR 20,21,22, KR 6 ENTRE CLL 21 Y 22, Y CLL 21 ENTRE KR 5 Y 6 MUNICIPIO DE CUMBAL, NARIÑO, OCCIDENTE</v>
          </cell>
          <cell r="M6963">
            <v>100</v>
          </cell>
          <cell r="N6963">
            <v>99.48</v>
          </cell>
          <cell r="O6963" t="str">
            <v>TERMINADO</v>
          </cell>
        </row>
        <row r="6964">
          <cell r="K6964">
            <v>2013522270003</v>
          </cell>
          <cell r="L6964" t="str">
            <v>CONSTRUCCIÓN ADOQUINAMIENTO DE VIAS EN LOS CENTROS POBLADOS DE PANA Y CHILES, DEL MUNICIPIO CUMBAL, NARIÑO, OCCIDENTE</v>
          </cell>
          <cell r="M6964">
            <v>100</v>
          </cell>
          <cell r="N6964">
            <v>99.28</v>
          </cell>
          <cell r="O6964" t="str">
            <v>TERMINADO</v>
          </cell>
        </row>
        <row r="6965">
          <cell r="K6965">
            <v>2013522270004</v>
          </cell>
          <cell r="L6965" t="str">
            <v>RECUPERACIÓN CON SISTEMA EMPEDRADO VIAS TASMAG-CUAICAL CUETIAL-CENTRO BOYERA-CUASPUD QUILISMAL CENTRO R. I. GRAN CUMBAL MPIO DE CUMBAL, NARIÑO, OCCIDENTE</v>
          </cell>
          <cell r="M6965">
            <v>100</v>
          </cell>
          <cell r="N6965">
            <v>100</v>
          </cell>
          <cell r="O6965" t="str">
            <v>PARA CIERRE</v>
          </cell>
        </row>
        <row r="6966">
          <cell r="K6966">
            <v>2014522270001</v>
          </cell>
          <cell r="L6966" t="str">
            <v>REHABILITACIÓN Y MANTENIMIENTO VIA TERCIARIA RESGUARDO DE MAYASQUER Y VIA TERCIARIA LAS HUERTAS-HUEL RESGUERDO DEL GRAN CUMBA MUNICIPIO CUMBAL, NARIÑO, OCCIDENTE</v>
          </cell>
          <cell r="M6966">
            <v>100</v>
          </cell>
          <cell r="N6966">
            <v>99.99</v>
          </cell>
          <cell r="O6966" t="str">
            <v>TERMINADO</v>
          </cell>
        </row>
        <row r="6967">
          <cell r="K6967">
            <v>2015522270001</v>
          </cell>
          <cell r="L6967" t="str">
            <v>CONSTRUCCIÓN PAVIMENTO EN CONCRETO RIGIDO DE LA VIA MIRAFLORES - LA LAGUNA DESDE EL K0+000 HASTA EL K0+700 EN EL MUNICIPIO DE CUMBAL, NARIÑO, OCCIDENTE</v>
          </cell>
          <cell r="M6967">
            <v>0</v>
          </cell>
          <cell r="N6967">
            <v>0</v>
          </cell>
          <cell r="O6967" t="str">
            <v>CONTRATADO EN EJECUCIÓN</v>
          </cell>
        </row>
        <row r="6968">
          <cell r="K6968">
            <v>2012522330001</v>
          </cell>
          <cell r="L6968" t="str">
            <v>CONSTRUCCIÓN DE CUBIERTA PARA EL POLIDEPORTIVO UBICADO EN EL CASCO URBANO DE CUMBITARA, NARIÑO</v>
          </cell>
          <cell r="M6968">
            <v>100</v>
          </cell>
          <cell r="N6968">
            <v>99.96</v>
          </cell>
          <cell r="O6968" t="str">
            <v>CERRADO</v>
          </cell>
        </row>
        <row r="6969">
          <cell r="K6969">
            <v>2013522330001</v>
          </cell>
          <cell r="L6969" t="str">
            <v>CONSTRUCCIÓN DEL POLIDEPORTIVO EN EL CORREGIMIENTO DE PISANDA MUNICIPIO DE CUMBITARA, NARIÑO, OCCIDENTE</v>
          </cell>
          <cell r="M6969">
            <v>100</v>
          </cell>
          <cell r="N6969">
            <v>99.95</v>
          </cell>
          <cell r="O6969" t="str">
            <v>CERRADO</v>
          </cell>
        </row>
        <row r="6970">
          <cell r="K6970">
            <v>2013522330002</v>
          </cell>
          <cell r="L6970" t="str">
            <v>CONSTRUCCIÓN DE POLIDEPORTIVO CUBIERTO Y PARQUE CENTRAL EN EL CORREGIMIENTO DE LA ESPERANZA MUNICIPIO DE CUMBITARA, NARIÑO, OCCIDENTE</v>
          </cell>
          <cell r="M6970">
            <v>100</v>
          </cell>
          <cell r="N6970">
            <v>99.96</v>
          </cell>
          <cell r="O6970" t="str">
            <v>CERRADO</v>
          </cell>
        </row>
        <row r="6971">
          <cell r="K6971">
            <v>2013522330003</v>
          </cell>
          <cell r="L6971" t="str">
            <v>CONSTRUCCION DE PAVIMENTO EN CONCRETO RIGIDO DE LA CALLE 2 ENTRE CARRERAS 5 Y 6 Y CRRA 6 ENTRE CALLES 2 Y 5, EN LA CEBECERA URBANA DEL MUNICIPIO DE CUMBITARA, DEPARTAMENTO DE NARIÑO</v>
          </cell>
          <cell r="M6971">
            <v>100</v>
          </cell>
          <cell r="N6971">
            <v>99.95</v>
          </cell>
          <cell r="O6971" t="str">
            <v>CERRADO</v>
          </cell>
        </row>
        <row r="6972">
          <cell r="K6972">
            <v>2013522330005</v>
          </cell>
          <cell r="L6972" t="str">
            <v>FORTALECIMIENTO EN LA PARTICIPACIÓN DE LOS JOVENES EN LOS AMBITOS: SOCIAL, DEPORTIVO Y CULTURAL EN EL MUNICIPIO DE CUMBITARA, NARIÑO, OCCIDENTE</v>
          </cell>
          <cell r="M6972">
            <v>100</v>
          </cell>
          <cell r="N6972">
            <v>100</v>
          </cell>
          <cell r="O6972" t="str">
            <v>CERRADO</v>
          </cell>
        </row>
        <row r="6973">
          <cell r="K6973">
            <v>2013522330006</v>
          </cell>
          <cell r="L6973" t="str">
            <v>CONSTRUCCIÓN DE ESCENARIO DEPORTIVO EN EL CENTRO EDUCATIVO SIDÓN EN EL MUNICIPIO DE CUMBITARA, DEPARTAMENTO DE NARIÑO</v>
          </cell>
          <cell r="M6973">
            <v>100</v>
          </cell>
          <cell r="N6973">
            <v>98.04</v>
          </cell>
          <cell r="O6973" t="str">
            <v>CERRADO</v>
          </cell>
        </row>
        <row r="6974">
          <cell r="K6974">
            <v>2014522330001</v>
          </cell>
          <cell r="L6974" t="str">
            <v>CONSTRUCCIÓN DE PUENTE VEHICULAR EN ESTRUCTURA METALICA SECTOR YANASARA ALTO, MUNICIPIO DE CUMBITARA, DEPARTAMENTO DE NARIÑO</v>
          </cell>
          <cell r="M6974">
            <v>44.12</v>
          </cell>
          <cell r="N6974">
            <v>41.22</v>
          </cell>
          <cell r="O6974" t="str">
            <v>CONTRATADO EN EJECUCIÓN</v>
          </cell>
        </row>
        <row r="6975">
          <cell r="K6975">
            <v>2015522330001</v>
          </cell>
          <cell r="L6975" t="str">
            <v>FORTALECIMIENTO ASOCIATIVO, PRODUCTIVO Y COMERCIAL DE LAS ACTIVIDADES ARTESANALES DE TEJIDO Y CONFECCIONES CON EQUIDAD DE GENERO EN EL MUNICIPIO DE CUMBITARA</v>
          </cell>
          <cell r="M6975">
            <v>100</v>
          </cell>
          <cell r="N6975">
            <v>100</v>
          </cell>
          <cell r="O6975" t="str">
            <v>CERRADO</v>
          </cell>
        </row>
        <row r="6976">
          <cell r="K6976">
            <v>2015522330002</v>
          </cell>
          <cell r="L6976" t="str">
            <v>CONSTRUCCIÓN DE PUENTE VEHICULAR EN ESTRUCTURA METALICA SECTOR YANASARA BAJO EN EL MUNICIPIO DE CUMBITARA, DEPARTAMENTO DE NARIÑO</v>
          </cell>
          <cell r="M6976">
            <v>0</v>
          </cell>
          <cell r="N6976">
            <v>0</v>
          </cell>
          <cell r="O6976" t="str">
            <v>CONTRATADO EN EJECUCIÓN</v>
          </cell>
        </row>
        <row r="6977">
          <cell r="K6977">
            <v>2015522330003</v>
          </cell>
          <cell r="L6977" t="str">
            <v>CONSTRUCCIÓN DE PLACA HUELLA VÍA TERCIARIA VEREDA EL VEINTICUATRO – CABECERA DE CUMBITARA, MUNICIPIO DE CUMBITARA, DEPARTAMENTO DE NARIÑO</v>
          </cell>
          <cell r="M6977">
            <v>100</v>
          </cell>
          <cell r="N6977">
            <v>0</v>
          </cell>
          <cell r="O6977" t="str">
            <v>TERMINADO</v>
          </cell>
        </row>
        <row r="6978">
          <cell r="K6978">
            <v>2013522500002</v>
          </cell>
          <cell r="L6978" t="str">
            <v>CONSTRUCCIÓN COMERCILALIZADORA DE MARISCOS ETAPA I EL CHARCO, NARIÑO, OCCIDENTE</v>
          </cell>
          <cell r="M6978">
            <v>100</v>
          </cell>
          <cell r="N6978">
            <v>72.22</v>
          </cell>
          <cell r="O6978" t="str">
            <v>TERMINADO</v>
          </cell>
        </row>
        <row r="6979">
          <cell r="K6979">
            <v>2013522500004</v>
          </cell>
          <cell r="L6979" t="str">
            <v>MEJORAMIENTO TERMINACION CANCHA DE FUTBOL EL CHARCO, NARIÑO, OCCIDENTE</v>
          </cell>
          <cell r="M6979">
            <v>95</v>
          </cell>
          <cell r="N6979">
            <v>87.77</v>
          </cell>
          <cell r="O6979" t="str">
            <v>CONTRATADO EN EJECUCIÓN</v>
          </cell>
        </row>
        <row r="6980">
          <cell r="K6980">
            <v>2013522500005</v>
          </cell>
          <cell r="L6980" t="str">
            <v>CONSTRUCCIÓN CENTRO DE RECUPERACION NUTRICIONAL EL CHARCO, NARIÑO, OCCIDENTE</v>
          </cell>
          <cell r="M6980">
            <v>64.849999999999994</v>
          </cell>
          <cell r="N6980">
            <v>80.849999999999994</v>
          </cell>
          <cell r="O6980" t="str">
            <v>CONTRATADO EN EJECUCIÓN</v>
          </cell>
        </row>
        <row r="6981">
          <cell r="K6981">
            <v>2013522500006</v>
          </cell>
          <cell r="L6981" t="str">
            <v>ADECUACIÓN Y MEJORAMIENTO DE LA PLAZA CENTRAL EL CHARCO, NARIÑO, OCCIDENTE</v>
          </cell>
          <cell r="M6981">
            <v>95</v>
          </cell>
          <cell r="N6981">
            <v>90.37</v>
          </cell>
          <cell r="O6981" t="str">
            <v>CONTRATADO EN EJECUCIÓN</v>
          </cell>
        </row>
        <row r="6982">
          <cell r="K6982">
            <v>2013522500007</v>
          </cell>
          <cell r="L6982" t="str">
            <v>ADECUACIÓN PAVIMENTACION DE LAS PRINCIPALES CALLES DE LA ZONA URBANA EL CHARCO, NARIÑO, OCCIDENTE</v>
          </cell>
          <cell r="M6982">
            <v>100</v>
          </cell>
          <cell r="N6982">
            <v>81.38</v>
          </cell>
          <cell r="O6982" t="str">
            <v>TERMINADO</v>
          </cell>
        </row>
        <row r="6983">
          <cell r="K6983">
            <v>2015522500001</v>
          </cell>
          <cell r="L6983" t="str">
            <v>CONSTRUCCIÓN MONTAJE Y COMERCIALIZACIÓN DE MARISCOS EN EL BARRIO PORVENIR ETAPA II EL CHARCO, NARIÑO, OCCIDENTE</v>
          </cell>
          <cell r="M6983">
            <v>0</v>
          </cell>
          <cell r="N6983">
            <v>47.92</v>
          </cell>
          <cell r="O6983" t="str">
            <v>CONTRATADO EN EJECUCIÓN</v>
          </cell>
        </row>
        <row r="6984">
          <cell r="K6984">
            <v>2015522500002</v>
          </cell>
          <cell r="L6984" t="str">
            <v>CONSTRUCCIÓN PUENTE BARRIO EL PORVENIR PRIMERA Y SEGUNDA  ETAPA, MUNICIPIO EL CHARCO, NARIÑO, OCCIDENTE</v>
          </cell>
          <cell r="M6984">
            <v>0</v>
          </cell>
          <cell r="N6984">
            <v>0</v>
          </cell>
          <cell r="O6984" t="str">
            <v>CONTRATADO SIN ACTA DE INICIO</v>
          </cell>
        </row>
        <row r="6985">
          <cell r="K6985">
            <v>2015522500003</v>
          </cell>
          <cell r="L6985" t="str">
            <v>MEJORAMIENTO DE LAS CUBIERTAS DE LAS VIVIENDAS RURALES EN POBLACION INDIGENA Y AFRODESCENDIENTE MUNICIPIO DE EL CHARCO NARIÑO, , OCCIDENTE</v>
          </cell>
          <cell r="M6985">
            <v>100</v>
          </cell>
          <cell r="N6985">
            <v>91.92</v>
          </cell>
          <cell r="O6985" t="str">
            <v>TERMINADO</v>
          </cell>
        </row>
        <row r="6986">
          <cell r="K6986">
            <v>2012522540001</v>
          </cell>
          <cell r="L6986" t="str">
            <v>CONSTRUCCIÓN DE PAVIMENTO EN CONCRETO RIGIDO DE LA CALLE QUE CONDUCE A LA IE JORGE ELIECER GAITAN DEL MUNICIPIO DE EL PEÑOL, NARIÑO</v>
          </cell>
          <cell r="M6986">
            <v>100</v>
          </cell>
          <cell r="N6986">
            <v>99.99</v>
          </cell>
          <cell r="O6986" t="str">
            <v>PARA CIERRE</v>
          </cell>
        </row>
        <row r="6987">
          <cell r="K6987">
            <v>2013522540001</v>
          </cell>
          <cell r="L6987" t="str">
            <v>CONSTRUCCIÓN CENTRO DE ATENCIÓN AL CIUDADANO EL PEÑOL, NARIÑO, OCCIDENTE</v>
          </cell>
          <cell r="M6987">
            <v>100</v>
          </cell>
          <cell r="N6987">
            <v>84.99</v>
          </cell>
          <cell r="O6987" t="str">
            <v>TERMINADO</v>
          </cell>
        </row>
        <row r="6988">
          <cell r="K6988">
            <v>2014522540001</v>
          </cell>
          <cell r="L6988" t="str">
            <v>DOTACIÓN DE MOTONIVELADORA PARA MEJORAMIENTO Y MANTENIMIENTO DE LA MALLA VIAL DEL MUNICIPIO EL PEÑOL, NARIÑO, OCCIDENTE</v>
          </cell>
          <cell r="M6988">
            <v>100</v>
          </cell>
          <cell r="N6988">
            <v>99.94</v>
          </cell>
          <cell r="O6988" t="str">
            <v>TERMINADO</v>
          </cell>
        </row>
        <row r="6989">
          <cell r="K6989">
            <v>2015522540001</v>
          </cell>
          <cell r="L6989" t="str">
            <v>CONSTRUCCIÓN DE CUBIERTA Y UNIDAD SANITARIA EN EL POLIDEPORTIVO DE LA VEREDA ALTO PEÑOL- MUNICIPIO DE EL PEÑOL, NARIÑO, OCCIDENTE</v>
          </cell>
          <cell r="M6989">
            <v>100</v>
          </cell>
          <cell r="N6989">
            <v>99.99</v>
          </cell>
          <cell r="O6989" t="str">
            <v>CERRADO</v>
          </cell>
        </row>
        <row r="6990">
          <cell r="K6990">
            <v>2016522540001</v>
          </cell>
          <cell r="L6990" t="str">
            <v>CONSTRUCCIÓN Y DOTACIÓN DE LA CASA CAMPESINA PARA EL FORTALECIMIENTO  DEL SECTOR AGROPECUARIO EN EL MUNICIPIO DE EL PEÑOL, NARIÑO, OCCIDENTE</v>
          </cell>
          <cell r="M6990">
            <v>0</v>
          </cell>
          <cell r="N6990">
            <v>0</v>
          </cell>
          <cell r="O6990" t="str">
            <v>SIN CONTRATAR</v>
          </cell>
        </row>
        <row r="6991">
          <cell r="K6991">
            <v>2012522560001</v>
          </cell>
          <cell r="L6991" t="str">
            <v>CONSTRUCCIÓN CONSTRUCCION CUBIERTAS POLIDEPORTIVOS EL ROSARIO EL ROSARIO, NARIÑO, OCCIDENTE</v>
          </cell>
          <cell r="M6991">
            <v>100</v>
          </cell>
          <cell r="N6991">
            <v>13.14</v>
          </cell>
          <cell r="O6991" t="str">
            <v>TERMINADO</v>
          </cell>
        </row>
        <row r="6992">
          <cell r="K6992">
            <v>2013522560001</v>
          </cell>
          <cell r="L6992" t="str">
            <v>REMODELACIÓN PARQUE CENTRAL EL ROSARIO, NARIÑO, OCCIDENTE</v>
          </cell>
          <cell r="M6992">
            <v>100</v>
          </cell>
          <cell r="N6992">
            <v>95.53</v>
          </cell>
          <cell r="O6992" t="str">
            <v>TERMINADO</v>
          </cell>
        </row>
        <row r="6993">
          <cell r="K6993">
            <v>2014522560001</v>
          </cell>
          <cell r="L6993" t="str">
            <v>CONSTRUCCIÓN CUBIERTAS POLIDEPORTIVOS CORREGIMIENTO DE ESMERALDAS Y VEREDAS PALERMO Y CUMBITARA EL ROSARIO, NARIÑO, OCCIDENTE</v>
          </cell>
          <cell r="M6993">
            <v>100</v>
          </cell>
          <cell r="N6993">
            <v>95.68</v>
          </cell>
          <cell r="O6993" t="str">
            <v>TERMINADO</v>
          </cell>
        </row>
        <row r="6994">
          <cell r="K6994">
            <v>2014522560002</v>
          </cell>
          <cell r="L6994" t="str">
            <v>REHABILITACIÓN ESTADIO MUNICIPAL EL ROSARIO, NARIÑO, OCCIDENTE</v>
          </cell>
          <cell r="M6994">
            <v>100</v>
          </cell>
          <cell r="N6994">
            <v>84.98</v>
          </cell>
          <cell r="O6994" t="str">
            <v>TERMINADO</v>
          </cell>
        </row>
        <row r="6995">
          <cell r="K6995">
            <v>2015522560001</v>
          </cell>
          <cell r="L6995" t="str">
            <v>CONSTRUCCIÓN PLAZA DE MERCADO CORREGIMIENTO DE LA SIERRA EL ROSARIO, NARIÑO, OCCIDENTE</v>
          </cell>
          <cell r="M6995">
            <v>100</v>
          </cell>
          <cell r="N6995">
            <v>100</v>
          </cell>
          <cell r="O6995" t="str">
            <v>TERMINADO</v>
          </cell>
        </row>
        <row r="6996">
          <cell r="K6996">
            <v>2013522580001</v>
          </cell>
          <cell r="L6996" t="str">
            <v>CONSTRUCCIÓN VIVIENDA DE INTERÉS SOCIAL RURAL VISR CADENAS PRODUCTIVAS SECTOR LÁCTEO EL TABLÓN</v>
          </cell>
          <cell r="M6996">
            <v>100</v>
          </cell>
          <cell r="N6996">
            <v>100</v>
          </cell>
          <cell r="O6996" t="str">
            <v>TERMINADO</v>
          </cell>
        </row>
        <row r="6997">
          <cell r="K6997">
            <v>2012522580001</v>
          </cell>
          <cell r="L6997" t="str">
            <v>CONSTRUCCIÓN ADOQUINAMIENTO DE LA CALLE PRINCIPAL DEL CORREGIMIENTO DE POMPEYA MUNICIPIO DE EL TABLÓN DE GÓMEZ-DEPARTAMENTO DE NARIÑO</v>
          </cell>
          <cell r="M6997">
            <v>100</v>
          </cell>
          <cell r="N6997">
            <v>90.58</v>
          </cell>
          <cell r="O6997" t="str">
            <v>TERMINADO</v>
          </cell>
        </row>
        <row r="6998">
          <cell r="K6998">
            <v>2012522580002</v>
          </cell>
          <cell r="L6998" t="str">
            <v>CONSTRUCCIÓN ADOQUINAMIENTO DE LA CARRERA SEGUNDA DEL CORREGIMIENTO DE LAS MESAS SECTOR EL PRADO MUNICIPIO DE EL TABLON DE GOMEZ - DEPARTAMENTO DE NARIÑO</v>
          </cell>
          <cell r="M6998">
            <v>100</v>
          </cell>
          <cell r="N6998">
            <v>99.85</v>
          </cell>
          <cell r="O6998" t="str">
            <v>TERMINADO</v>
          </cell>
        </row>
        <row r="6999">
          <cell r="K6999">
            <v>2012522580003</v>
          </cell>
          <cell r="L6999" t="str">
            <v>CONSTRUCCIÓN CONSTRUCCION ACUEDUCTO VEREDA MARIA INMACULADA CORREGIMIENTO DE LAS MESAS MUNCIPIO DE EL TABLON DE GOMEZ OCCIDENTE, NARIÑO, EL TABLÓN DE GÓMEZ</v>
          </cell>
          <cell r="M6999">
            <v>100</v>
          </cell>
          <cell r="N6999">
            <v>70.040000000000006</v>
          </cell>
          <cell r="O6999" t="str">
            <v>CERRADO</v>
          </cell>
        </row>
        <row r="7000">
          <cell r="K7000">
            <v>2013522580002</v>
          </cell>
          <cell r="L7000" t="str">
            <v>CONSTRUCCIÓN POLIDEPORTIVO CUBIERTO CORREGIMIENTO DE LAS MESAS MUNICIPIO DE EL TABLÓN DE GÓMEZ DDEPARTAMENTO DE NARIÑO</v>
          </cell>
          <cell r="M7000">
            <v>100</v>
          </cell>
          <cell r="N7000">
            <v>99.96</v>
          </cell>
          <cell r="O7000" t="str">
            <v>CERRADO</v>
          </cell>
        </row>
        <row r="7001">
          <cell r="K7001">
            <v>2014522580001</v>
          </cell>
          <cell r="L7001" t="str">
            <v>CONSTRUCCIÓN PAVIMENTACIÓN EN CONCRETO ARTICULADO CALLE A LA ENTRADA DEL BARRIO EL PORVENIR CORREGIMIENTO DE APONTE DEL MUNICIPIO EL TABLÓN DE GÓMEZ, NARIÑO, OCCIDENTE</v>
          </cell>
          <cell r="M7001">
            <v>100</v>
          </cell>
          <cell r="N7001">
            <v>99.97</v>
          </cell>
          <cell r="O7001" t="str">
            <v>CERRADO</v>
          </cell>
        </row>
        <row r="7002">
          <cell r="K7002">
            <v>2014522580002</v>
          </cell>
          <cell r="L7002" t="str">
            <v>CONSTRUCCIÓN DE PLACA HUELLA Y OBRAS DE CONTENCIÓN EN LA CALLE SEGUNDA (ENTRADA AL PUESTO DE SALUD) Y ENTRADA A LA BIBLIOTECA EN EL TABLÓN DE GÓMEZ, NARIÑO, OCCIDENTE</v>
          </cell>
          <cell r="M7002">
            <v>100</v>
          </cell>
          <cell r="N7002">
            <v>99.98</v>
          </cell>
          <cell r="O7002" t="str">
            <v>TERMINADO</v>
          </cell>
        </row>
        <row r="7003">
          <cell r="K7003">
            <v>2014522580004</v>
          </cell>
          <cell r="L7003" t="str">
            <v>CONSTRUCCIÓN DE CUBIERTA CHAZODROMO MUNICIPIO DE EL TABLÓN DE GÓMEZ, NARIÑO, OCCIDENTE</v>
          </cell>
          <cell r="M7003">
            <v>100</v>
          </cell>
          <cell r="N7003">
            <v>99.83</v>
          </cell>
          <cell r="O7003" t="str">
            <v>CERRADO</v>
          </cell>
        </row>
        <row r="7004">
          <cell r="K7004">
            <v>2014522580005</v>
          </cell>
          <cell r="L7004" t="str">
            <v>CONSTRUCCIÓN PAVIMENTO TRAMO VIA TABLON . SALIDA A LA VICTORIA MUNICIPIO DE EL TABLÓN DE GÓMEZ, NARIÑO, OCCIDENTE</v>
          </cell>
          <cell r="M7004">
            <v>100</v>
          </cell>
          <cell r="N7004">
            <v>99.88</v>
          </cell>
          <cell r="O7004" t="str">
            <v>CERRADO</v>
          </cell>
        </row>
        <row r="7005">
          <cell r="K7005">
            <v>2015522580002</v>
          </cell>
          <cell r="L7005" t="str">
            <v>MEJORAMIENTO DE LAS VIAS, ENTRADA CENTRO DE SALUD MUNICIPIO EL TABLÓN DE GÓMEZ, NARIÑO, OCCIDENTE</v>
          </cell>
          <cell r="M7005">
            <v>93.46</v>
          </cell>
          <cell r="N7005">
            <v>98.86</v>
          </cell>
          <cell r="O7005" t="str">
            <v>CONTRATADO EN EJECUCIÓN</v>
          </cell>
        </row>
        <row r="7006">
          <cell r="K7006">
            <v>2013522600001</v>
          </cell>
          <cell r="L7006" t="str">
            <v>MANTENIMIENTO PERIÓDICO DE LA RED VIAL MUNICIPAL DE EL TAMBO, NARIÑO, OCCIDENTE</v>
          </cell>
          <cell r="M7006">
            <v>100</v>
          </cell>
          <cell r="N7006">
            <v>99.97</v>
          </cell>
          <cell r="O7006" t="str">
            <v>CERRADO</v>
          </cell>
        </row>
        <row r="7007">
          <cell r="K7007">
            <v>2014522600001</v>
          </cell>
          <cell r="L7007" t="str">
            <v>CONSTRUCCIÓN CONSTRUCCION CUATRO POLIDEPORTIVOS VEREDAS HUMITARO, CHUZA, EL TAMBILLO Y BARRIO PORVENIR EN EL MUNICIPIO DE EL TAMBO, N EL TAMBO, NARIÑO, OCCIDENTE</v>
          </cell>
          <cell r="M7007">
            <v>100</v>
          </cell>
          <cell r="N7007">
            <v>100</v>
          </cell>
          <cell r="O7007" t="str">
            <v>CERRADO</v>
          </cell>
        </row>
        <row r="7008">
          <cell r="K7008">
            <v>2014522600002</v>
          </cell>
          <cell r="L7008" t="str">
            <v>CONSTRUCCIÓN CONSTRUCCION CANCHA SINTETICA EL TAMBO, NARIÑO, OCCIDENTE</v>
          </cell>
          <cell r="M7008">
            <v>100</v>
          </cell>
          <cell r="N7008">
            <v>100</v>
          </cell>
          <cell r="O7008" t="str">
            <v>CERRADO</v>
          </cell>
        </row>
        <row r="7009">
          <cell r="K7009">
            <v>2015522600001</v>
          </cell>
          <cell r="L7009" t="str">
            <v>CONSTRUCCIÓN CANCHA MULTIPLE EN LA VEREDA TANGUANA, MUNICIPIO DE EL TAMBO, NARIÑO, OCCIDENTE</v>
          </cell>
          <cell r="M7009">
            <v>100</v>
          </cell>
          <cell r="N7009">
            <v>95.21</v>
          </cell>
          <cell r="O7009" t="str">
            <v>TERMINADO</v>
          </cell>
        </row>
        <row r="7010">
          <cell r="K7010">
            <v>2015522600003</v>
          </cell>
          <cell r="L7010" t="str">
            <v>MEJORAMIENTO DE LA CALIDAD Y CANTIDAD DE LOS PRODUCTOS DERIVADOS DE LA CAÑA PANELERA POR EL SUBSECTOR EN EL MUNICIPIO DE EL TAMBO, NARIÑO, OCCIDENTE</v>
          </cell>
          <cell r="M7010">
            <v>0</v>
          </cell>
          <cell r="N7010">
            <v>0</v>
          </cell>
          <cell r="O7010" t="str">
            <v>SIN CONTRATAR</v>
          </cell>
        </row>
        <row r="7011">
          <cell r="K7011">
            <v>2015522600004</v>
          </cell>
          <cell r="L7011" t="str">
            <v>FORMULACIÓN ESTUDIOS Y DISEÑOS PARA LA ADECUACIÓN Y MEJORAMIENTO DEL CENTRO DE ACOPIODELA SUBREGIÓN GUAMBUYACO EL TAMBO, NARIÑO, OCCIDENTE</v>
          </cell>
          <cell r="M7011">
            <v>100</v>
          </cell>
          <cell r="N7011">
            <v>100</v>
          </cell>
          <cell r="O7011" t="str">
            <v>CERRADO</v>
          </cell>
        </row>
        <row r="7012">
          <cell r="K7012">
            <v>2012525200001</v>
          </cell>
          <cell r="L7012" t="str">
            <v>CONSTRUCCIÓN MUELLE SALTADERO FRANCISCO PIZARRO, NARIÑO, OCCIDENTE</v>
          </cell>
          <cell r="M7012">
            <v>100</v>
          </cell>
          <cell r="N7012">
            <v>0</v>
          </cell>
          <cell r="O7012" t="str">
            <v>TERMINADO</v>
          </cell>
        </row>
        <row r="7013">
          <cell r="K7013">
            <v>2012522870001</v>
          </cell>
          <cell r="L7013" t="str">
            <v>CONSTRUCCIÓN PAVIMENTO RIGIDO CALLE NUEVA FUNES, NARIÑO, OCCIDENTE</v>
          </cell>
          <cell r="M7013">
            <v>100</v>
          </cell>
          <cell r="N7013">
            <v>99.88</v>
          </cell>
          <cell r="O7013" t="str">
            <v>CERRADO</v>
          </cell>
        </row>
        <row r="7014">
          <cell r="K7014">
            <v>2013522870001</v>
          </cell>
          <cell r="L7014" t="str">
            <v>CONSTRUCCIÓN DE PAVIMENTO EN CONCRETO HIDRAULICO EN EL SECTOR DE LOS BARRIOS CALLE NUEVA, SANTA FE Y EL ESTADIO. FUNES, NARIÑO, OCCIDENTE</v>
          </cell>
          <cell r="M7014">
            <v>99.72</v>
          </cell>
          <cell r="N7014">
            <v>99.85</v>
          </cell>
          <cell r="O7014" t="str">
            <v>CERRADO</v>
          </cell>
        </row>
        <row r="7015">
          <cell r="K7015">
            <v>2012523170001</v>
          </cell>
          <cell r="L7015" t="str">
            <v>CONSTRUCCIÓN DE 52 VIVIENDAS DE INTERÉS SOCIAL RURAL (VISR) GUACHUCAL 2012</v>
          </cell>
          <cell r="M7015">
            <v>100</v>
          </cell>
          <cell r="N7015">
            <v>97.91</v>
          </cell>
          <cell r="O7015" t="str">
            <v>TERMINADO</v>
          </cell>
        </row>
        <row r="7016">
          <cell r="K7016">
            <v>2013523170001</v>
          </cell>
          <cell r="L7016" t="str">
            <v>CONSTRUCCIÓN VIVIENDA DE INTERÉS SOCIAL RURAL VISR CADENAS PRODUCTIVAS SECTOR LÁCTEO GUACHUCAL</v>
          </cell>
          <cell r="M7016">
            <v>100</v>
          </cell>
          <cell r="N7016">
            <v>100</v>
          </cell>
          <cell r="O7016" t="str">
            <v>TERMINADO</v>
          </cell>
        </row>
        <row r="7017">
          <cell r="K7017">
            <v>2014523170001</v>
          </cell>
          <cell r="L7017" t="str">
            <v>ADQUISICIÓN DE LOTE PARA EL DESARROLLO DEL PROYECTO DE VIVIENDA GAITAN 2014 DEL MUNICIPIO DE GUACHUCAL, NARIÑO</v>
          </cell>
          <cell r="M7017">
            <v>0</v>
          </cell>
          <cell r="N7017">
            <v>0</v>
          </cell>
          <cell r="O7017" t="str">
            <v>CONTRATADO EN EJECUCIÓN</v>
          </cell>
        </row>
        <row r="7018">
          <cell r="K7018">
            <v>2014523170002</v>
          </cell>
          <cell r="L7018" t="str">
            <v>REHABILITACIÓN VÍAL DEL PARQUE PRINCIPAL Y LA CARRERA TERCERA ENTRE CALLES OCTAVA Y DOCE DEL MUNICIPIO DE GUACHUCAL - DEPARTAMENTO DE NARIÑO</v>
          </cell>
          <cell r="M7018">
            <v>100</v>
          </cell>
          <cell r="N7018">
            <v>99.96</v>
          </cell>
          <cell r="O7018" t="str">
            <v>TERMINADO</v>
          </cell>
        </row>
        <row r="7019">
          <cell r="K7019">
            <v>2015523170001</v>
          </cell>
          <cell r="L7019" t="str">
            <v>REHABILITACIÓN DE VÍAS DEL CASCO URBANO DEL MUNICIPO DE GUACHUCAL - DEPARTAMENTO DE NARIÑO</v>
          </cell>
          <cell r="M7019">
            <v>100</v>
          </cell>
          <cell r="N7019">
            <v>99.94</v>
          </cell>
          <cell r="O7019" t="str">
            <v>PARA CIERRE</v>
          </cell>
        </row>
        <row r="7020">
          <cell r="K7020">
            <v>2015523170003</v>
          </cell>
          <cell r="L7020" t="str">
            <v>CONSTRUCCIÓN POLIDEPORTIVO CUBIERTO EN LA VEREDA CONSUELO DE CHILLANQUER DEL MUNICIPIO DE GUACHUCAL - DEPARTAMENTO DE NARIÑO</v>
          </cell>
          <cell r="M7020">
            <v>59.7</v>
          </cell>
          <cell r="N7020">
            <v>76.38</v>
          </cell>
          <cell r="O7020" t="str">
            <v>CONTRATADO EN EJECUCIÓN</v>
          </cell>
        </row>
        <row r="7021">
          <cell r="K7021">
            <v>2012523200001</v>
          </cell>
          <cell r="L7021" t="str">
            <v>CONSTRUCCIÓN PAVIMENTACIÓN EN CONCRETO RIGIDO CALLE STA BARBARA GUAITARILLA, NARIÑO, OCCIDENTE</v>
          </cell>
          <cell r="M7021">
            <v>100</v>
          </cell>
          <cell r="N7021">
            <v>205.05</v>
          </cell>
          <cell r="O7021" t="str">
            <v>TERMINADO</v>
          </cell>
        </row>
        <row r="7022">
          <cell r="K7022">
            <v>2012523200002</v>
          </cell>
          <cell r="L7022" t="str">
            <v>CONSTRUCCIÓN PAVIMENTACIÓN EN CONCRETO RIGIDO CALLE MAKABULAY GUAITARILLA, NARIÑO, OCCIDENTE</v>
          </cell>
          <cell r="M7022">
            <v>100</v>
          </cell>
          <cell r="N7022">
            <v>5.66</v>
          </cell>
          <cell r="O7022" t="str">
            <v>TERMINADO</v>
          </cell>
        </row>
        <row r="7023">
          <cell r="K7023">
            <v>2013523200001</v>
          </cell>
          <cell r="L7023" t="str">
            <v>CONSTRUCCIÓN DE PAVIMENTO EN CONCRETO RÍGIDO DE LA CALLE 3RA DEL BARRIO PUEBLO NUEVO DEL MUNICIPIO GUAITARILLA, NARIÑO, OCCIDENTE</v>
          </cell>
          <cell r="M7023">
            <v>100</v>
          </cell>
          <cell r="N7023">
            <v>99.99</v>
          </cell>
          <cell r="O7023" t="str">
            <v>CERRADO</v>
          </cell>
        </row>
        <row r="7024">
          <cell r="K7024">
            <v>2013523200002</v>
          </cell>
          <cell r="L7024" t="str">
            <v>CONSTRUCCIÓN CONSTRUCCION DISTRITO DE ADECUACION DE TIERRAS SAN NICOLAS LA VICTORIA MUNICIPIO DE GUAITARILLA GUAITARILLA, NARIÑO, OCCIDENTE</v>
          </cell>
          <cell r="M7024">
            <v>100</v>
          </cell>
          <cell r="N7024">
            <v>100</v>
          </cell>
          <cell r="O7024" t="str">
            <v>CERRADO</v>
          </cell>
        </row>
        <row r="7025">
          <cell r="K7025">
            <v>2013523200003</v>
          </cell>
          <cell r="L7025" t="str">
            <v>CONSTRUCCIÓN PAVIMENTACION EN CONCRETO RIGIDO DE LA CARRERA 6 ENTRE CALLES 4 Y 5ª GUAITARILLA, NARIÑO, OCCIDENTE</v>
          </cell>
          <cell r="M7025">
            <v>100</v>
          </cell>
          <cell r="N7025">
            <v>99.99</v>
          </cell>
          <cell r="O7025" t="str">
            <v>CERRADO</v>
          </cell>
        </row>
        <row r="7026">
          <cell r="K7026">
            <v>2012523230001</v>
          </cell>
          <cell r="L7026" t="str">
            <v>CONSTRUCCIÓN PAVIMENTO EN CONCRETO HIDRAULICO GUALMATÁN, NARIÑO, OCCIDENTE</v>
          </cell>
          <cell r="M7026">
            <v>100</v>
          </cell>
          <cell r="N7026">
            <v>99.99</v>
          </cell>
          <cell r="O7026" t="str">
            <v>PARA CIERRE</v>
          </cell>
        </row>
        <row r="7027">
          <cell r="K7027">
            <v>2013523230001</v>
          </cell>
          <cell r="L7027" t="str">
            <v>CONSTRUCCIÓN DE UN ESCENARIO PARA EL DESARROLLO DE ACTIVIDADES CULTURALES, DE LA RECREACIÓN Y EL DEPORTE. GUALMATÁN, NARIÑO, OCCIDENTE</v>
          </cell>
          <cell r="M7027">
            <v>100</v>
          </cell>
          <cell r="N7027">
            <v>99.2</v>
          </cell>
          <cell r="O7027" t="str">
            <v>CERRADO</v>
          </cell>
        </row>
        <row r="7028">
          <cell r="K7028">
            <v>2014523230001</v>
          </cell>
          <cell r="L7028" t="str">
            <v>MEJORAMIENTO DE LA INFRAESTRUCTURA DEL POLIDEPORTIVO Y PARQUE MULTIPROPOSITO DEL MUNICIPIO DE GUALMATÁN, NARIÑO, OCCIDENTE</v>
          </cell>
          <cell r="M7028">
            <v>100</v>
          </cell>
          <cell r="N7028">
            <v>95.22</v>
          </cell>
          <cell r="O7028" t="str">
            <v>TERMINADO</v>
          </cell>
        </row>
        <row r="7029">
          <cell r="K7029">
            <v>2015523230001</v>
          </cell>
          <cell r="L7029" t="str">
            <v>MEJORAMIENTO DE LAS VIAS DEL CORREGIMIENTO DE  CUATIS, SECTOR CUATIS YALE, VEREDA LA COFRADIA Y SECTOR LA CRUZ DEL MUNICIPIO DE GUALMATÁN, NARIÑO, OCCIDENTE</v>
          </cell>
          <cell r="M7029">
            <v>100</v>
          </cell>
          <cell r="N7029">
            <v>99.99</v>
          </cell>
          <cell r="O7029" t="str">
            <v>CERRADO</v>
          </cell>
        </row>
        <row r="7030">
          <cell r="K7030">
            <v>2012523520002</v>
          </cell>
          <cell r="L7030" t="str">
            <v>MANTENIMIENTO DE VIAS DE LAS VEREDAS EL YARQUI, LOMA DE ARGOTYS ALTO, LOMA DE ARGOTYS BAJO ILES, NARIÑO, OCCIDENTE</v>
          </cell>
          <cell r="M7030">
            <v>98.67</v>
          </cell>
          <cell r="N7030">
            <v>73.040000000000006</v>
          </cell>
          <cell r="O7030" t="str">
            <v>TERMINADO</v>
          </cell>
        </row>
        <row r="7031">
          <cell r="K7031">
            <v>2013523520001</v>
          </cell>
          <cell r="L7031" t="str">
            <v>CONSTRUCCIÓN VIVIENDA NUEVA EN EL CAMPO PARA 11 FAMILIAS VULNERABLES ILES, NARIÑO, OCCIDENTE</v>
          </cell>
          <cell r="M7031">
            <v>100</v>
          </cell>
          <cell r="N7031">
            <v>62.11</v>
          </cell>
          <cell r="O7031" t="str">
            <v>TERMINADO</v>
          </cell>
        </row>
        <row r="7032">
          <cell r="K7032">
            <v>2013523520002</v>
          </cell>
          <cell r="L7032" t="str">
            <v>MANTENIMIENTO VÍAS VEREDAS DE SAN FRANCISCO, EL CEDRAL, EL COMUN, ROSARIO OCCIDENTE,  SAN ANTONIO, EL CARMEN, URBANO, LOMA ALTA, TAMBU ILES, NARIÑO, OCCIDENTE</v>
          </cell>
          <cell r="M7032">
            <v>100</v>
          </cell>
          <cell r="N7032">
            <v>100</v>
          </cell>
          <cell r="O7032" t="str">
            <v>TERMINADO</v>
          </cell>
        </row>
        <row r="7033">
          <cell r="K7033">
            <v>2013523520004</v>
          </cell>
          <cell r="L7033" t="str">
            <v>CONSTRUCCIÓN VIVIENDA DE INTERÉS SOCIAL RURAL VISR CADENAS PRODUCTIVAS SECTOR LÁCTEO ILES</v>
          </cell>
          <cell r="M7033">
            <v>0</v>
          </cell>
          <cell r="N7033">
            <v>0</v>
          </cell>
          <cell r="O7033" t="str">
            <v>SIN CONTRATAR</v>
          </cell>
        </row>
        <row r="7034">
          <cell r="K7034">
            <v>2014523520001</v>
          </cell>
          <cell r="L7034" t="str">
            <v>REHABILITACIÓN VIA ILES - VEREDA ISCUAZAN (SECTOR PLAZA DE FERIAS) ILES, NARIÑO, OCCIDENTE</v>
          </cell>
          <cell r="M7034">
            <v>100</v>
          </cell>
          <cell r="N7034">
            <v>99.97</v>
          </cell>
          <cell r="O7034" t="str">
            <v>TERMINADO</v>
          </cell>
        </row>
        <row r="7035">
          <cell r="K7035">
            <v>2014523520002</v>
          </cell>
          <cell r="L7035" t="str">
            <v>MEJORAMIENTO VIVENDAS EN EL SECTOR URBANO Y RURAL ILES, NARIÑO, OCCIDENTE</v>
          </cell>
          <cell r="M7035">
            <v>0</v>
          </cell>
          <cell r="N7035">
            <v>94.33</v>
          </cell>
          <cell r="O7035" t="str">
            <v>CONTRATADO EN EJECUCIÓN</v>
          </cell>
        </row>
        <row r="7036">
          <cell r="K7036">
            <v>2014523520003</v>
          </cell>
          <cell r="L7036" t="str">
            <v>MEJORAMIENTO DE LAS VÍAS: ILES - ALTO DEL REY; BOLÍVAR - LOMA DE ARGOTYS BAJO Y SAN ANTONIO - EL CARMEN. MUNICIPIO DE ILES, NARIÑO.</v>
          </cell>
          <cell r="M7036">
            <v>100</v>
          </cell>
          <cell r="N7036">
            <v>96.33</v>
          </cell>
          <cell r="O7036" t="str">
            <v>TERMINADO</v>
          </cell>
        </row>
        <row r="7037">
          <cell r="K7037">
            <v>2014523520004</v>
          </cell>
          <cell r="L7037" t="str">
            <v>CONSTRUCCIÓN BOXCULVERT VIA VEREDA EL TABLON ILES, NARIÑO, OCCIDENTE</v>
          </cell>
          <cell r="M7037">
            <v>100</v>
          </cell>
          <cell r="N7037">
            <v>0</v>
          </cell>
          <cell r="O7037" t="str">
            <v>TERMINADO</v>
          </cell>
        </row>
        <row r="7038">
          <cell r="K7038">
            <v>2015523520002</v>
          </cell>
          <cell r="L7038" t="str">
            <v>CONSTRUCCIÓN PLACA EN CONCRETO RIGIDO PARA PLAZA SANTANDER ILES, NARIÑO, OCCIDENTE</v>
          </cell>
          <cell r="M7038">
            <v>0</v>
          </cell>
          <cell r="N7038">
            <v>0</v>
          </cell>
          <cell r="O7038" t="str">
            <v>CONTRATADO EN EJECUCIÓN</v>
          </cell>
        </row>
        <row r="7039">
          <cell r="K7039">
            <v>2013523540001</v>
          </cell>
          <cell r="L7039" t="str">
            <v>DISEÑO Y ESTUDIOS DEL ALCANTARILLADO DE PILCUAN LA RECTA. IMUÉS, NARIÑO, OCCIDENTE</v>
          </cell>
          <cell r="M7039">
            <v>100</v>
          </cell>
          <cell r="N7039">
            <v>0</v>
          </cell>
          <cell r="O7039" t="str">
            <v>TERMINADO</v>
          </cell>
        </row>
        <row r="7040">
          <cell r="K7040">
            <v>2013523540003</v>
          </cell>
          <cell r="L7040" t="str">
            <v>CONSTRUCCIÓN PAVIMENTO HIDRAULICO PEDREGAL IMUÉS, NARIÑO, OCCIDENTE</v>
          </cell>
          <cell r="M7040">
            <v>100</v>
          </cell>
          <cell r="N7040">
            <v>101.1</v>
          </cell>
          <cell r="O7040" t="str">
            <v>TERMINADO</v>
          </cell>
        </row>
        <row r="7041">
          <cell r="K7041">
            <v>2012523560001</v>
          </cell>
          <cell r="L7041" t="str">
            <v>CONSTRUCCIÓN BLOQUE DE AULAS ESCOLARES INSTITUCIÓN EDUCATIVA PEREZ PALLARES IPIALES, NARIÑO</v>
          </cell>
          <cell r="M7041">
            <v>100</v>
          </cell>
          <cell r="N7041">
            <v>99.85</v>
          </cell>
          <cell r="O7041" t="str">
            <v>TERMINADO</v>
          </cell>
        </row>
        <row r="7042">
          <cell r="K7042">
            <v>2012523560002</v>
          </cell>
          <cell r="L7042" t="str">
            <v>ADECUACIÓN DEL COLISEO CUBIERTO DE IPIALES, NARIÑO</v>
          </cell>
          <cell r="M7042">
            <v>100</v>
          </cell>
          <cell r="N7042">
            <v>100</v>
          </cell>
          <cell r="O7042" t="str">
            <v>CERRADO</v>
          </cell>
        </row>
        <row r="7043">
          <cell r="K7043">
            <v>2012523560004</v>
          </cell>
          <cell r="L7043" t="str">
            <v>ADECUACIÓN Y MEJORAMIENTO DEL PATINODROMO DIEGO ROSERO CALAD IPIALES, NARIÑO</v>
          </cell>
          <cell r="M7043">
            <v>100</v>
          </cell>
          <cell r="N7043">
            <v>64.33</v>
          </cell>
          <cell r="O7043" t="str">
            <v>TERMINADO</v>
          </cell>
        </row>
        <row r="7044">
          <cell r="K7044">
            <v>2013523560001</v>
          </cell>
          <cell r="L7044" t="str">
            <v>CONSTRUCCIÓN DEL CENTRO MIXTO DE ATENCIÓN A LA DROGADICCIÓN EN EL MUNICIPIO DE IPIALES, NARIÑO, CAD IPIALES</v>
          </cell>
          <cell r="M7044">
            <v>52.14</v>
          </cell>
          <cell r="N7044">
            <v>77.89</v>
          </cell>
          <cell r="O7044" t="str">
            <v>CONTRATADO EN EJECUCIÓN</v>
          </cell>
        </row>
        <row r="7045">
          <cell r="K7045">
            <v>2013523560003</v>
          </cell>
          <cell r="L7045" t="str">
            <v>ADECUACIÓN Y CONSTRUCCIÓN POLIDEPORTIVO BENJAMIN HERRERA IPIALES, NARIÑO</v>
          </cell>
          <cell r="M7045">
            <v>100</v>
          </cell>
          <cell r="N7045">
            <v>100</v>
          </cell>
          <cell r="O7045" t="str">
            <v>CERRADO</v>
          </cell>
        </row>
        <row r="7046">
          <cell r="K7046">
            <v>2013523560004</v>
          </cell>
          <cell r="L7046" t="str">
            <v>ADECUACIÓN Y CONSTRUCCIÓN POLIDEPORTIVO LA PAZ IPIALES, NARIÑO</v>
          </cell>
          <cell r="M7046">
            <v>100</v>
          </cell>
          <cell r="N7046">
            <v>100</v>
          </cell>
          <cell r="O7046" t="str">
            <v>CERRADO</v>
          </cell>
        </row>
        <row r="7047">
          <cell r="K7047">
            <v>2013523560005</v>
          </cell>
          <cell r="L7047" t="str">
            <v>CONSTRUCCIÓN CENTRO DE ZOONOSIS Y COSO MUNICIPAL IPIALES - NARIÑO</v>
          </cell>
          <cell r="M7047">
            <v>78.11</v>
          </cell>
          <cell r="N7047">
            <v>79.680000000000007</v>
          </cell>
          <cell r="O7047" t="str">
            <v>CONTRATADO EN EJECUCIÓN</v>
          </cell>
        </row>
        <row r="7048">
          <cell r="K7048">
            <v>2013523560006</v>
          </cell>
          <cell r="L7048" t="str">
            <v>ADECUACIÓN Y CONSTRUCCIÓN POLIDEPORTIVO BARRIO LA FLORESTA IPIALES - NARIÑO</v>
          </cell>
          <cell r="M7048">
            <v>87.67</v>
          </cell>
          <cell r="N7048">
            <v>99.99</v>
          </cell>
          <cell r="O7048" t="str">
            <v>CONTRATADO EN EJECUCIÓN</v>
          </cell>
        </row>
        <row r="7049">
          <cell r="K7049">
            <v>2013523560007</v>
          </cell>
          <cell r="L7049" t="str">
            <v>ADECUACIÓN Y REMODELACIÓN ESTADIO MUNICIPAL DE IPIALES - NARIÑO</v>
          </cell>
          <cell r="M7049">
            <v>100</v>
          </cell>
          <cell r="N7049">
            <v>97.93</v>
          </cell>
          <cell r="O7049" t="str">
            <v>TERMINADO</v>
          </cell>
        </row>
        <row r="7050">
          <cell r="K7050">
            <v>2013523560008</v>
          </cell>
          <cell r="L7050" t="str">
            <v>ESTUDIOS Y DISEÑOS PARA LA CONSTRUCCIÓN DEL TEATRO MUNICIPAL DE IPIALES - NARIÑO</v>
          </cell>
          <cell r="M7050">
            <v>100</v>
          </cell>
          <cell r="N7050">
            <v>0</v>
          </cell>
          <cell r="O7050" t="str">
            <v>TERMINADO</v>
          </cell>
        </row>
        <row r="7051">
          <cell r="K7051">
            <v>2013523560009</v>
          </cell>
          <cell r="L7051" t="str">
            <v>CONSOLIDACIÓN DEL PLAN DE VIDA Y REGLAMENTO INTERNO DEL RESGUARDO INDÍGENA DE YARAMAL MUNICIPIO DE IPIALES DEPARTAMENTO DE NARIÑO</v>
          </cell>
          <cell r="M7051">
            <v>100</v>
          </cell>
          <cell r="N7051">
            <v>99.9</v>
          </cell>
          <cell r="O7051" t="str">
            <v>CERRADO</v>
          </cell>
        </row>
        <row r="7052">
          <cell r="K7052">
            <v>2013523560010</v>
          </cell>
          <cell r="L7052" t="str">
            <v>ADECUACIÓN Y CONSTRUCCIÓN DE LA CANCHA DE FUTBOL EN EL ESTADIO DEL CORREGIMIENTO LA VICTORIA. MUNICIPIO DE IPIALES - NARIÑO.</v>
          </cell>
          <cell r="M7052">
            <v>100</v>
          </cell>
          <cell r="N7052">
            <v>97.28</v>
          </cell>
          <cell r="O7052" t="str">
            <v>TERMINADO</v>
          </cell>
        </row>
        <row r="7053">
          <cell r="K7053">
            <v>2014523560002</v>
          </cell>
          <cell r="L7053" t="str">
            <v>ADQUISICIÓN DE MAQUINARIA VERDE PARA EL MUNICIPIO DE IPIALES, NARIÑO.</v>
          </cell>
          <cell r="M7053">
            <v>68</v>
          </cell>
          <cell r="N7053">
            <v>68.47</v>
          </cell>
          <cell r="O7053" t="str">
            <v>CONTRATADO EN EJECUCIÓN</v>
          </cell>
        </row>
        <row r="7054">
          <cell r="K7054">
            <v>2014523560003</v>
          </cell>
          <cell r="L7054" t="str">
            <v>ADQUISICIÓN DE MAQUINARIA  AMARILLA (INFRAESTRUCTURA) PARA EL MUNICIPIO DE IPIALES - NARIÑO.</v>
          </cell>
          <cell r="M7054">
            <v>80</v>
          </cell>
          <cell r="N7054">
            <v>74.12</v>
          </cell>
          <cell r="O7054" t="str">
            <v>CONTRATADO EN EJECUCIÓN</v>
          </cell>
        </row>
        <row r="7055">
          <cell r="K7055">
            <v>2014523560004</v>
          </cell>
          <cell r="L7055" t="str">
            <v>SUMINISTRO DE MATERIALES PARA EL MEJORAMIENTO DE VIVIENDA EN LOS RESGUARDOS ISHU AWA, NASA UH, KOFAN UKUMARI KANKHE, RUMIYACO LOS PASTOS Y SANTA ROSA DEL CORREGIMIENTO JARDINES DE SUCUMBÍOS MUNICIPIO DE IPIALES – NARIÑO</v>
          </cell>
          <cell r="M7055">
            <v>100</v>
          </cell>
          <cell r="N7055">
            <v>97.76</v>
          </cell>
          <cell r="O7055" t="str">
            <v>CERRADO</v>
          </cell>
        </row>
        <row r="7056">
          <cell r="K7056">
            <v>2015523560001</v>
          </cell>
          <cell r="L7056" t="str">
            <v>CONSTRUCCIÓN CENTRO DE CAPACITACIÓN BARRIO CRISTO REY. MUNICIPIO DE IPIALES - NARIÑO.</v>
          </cell>
          <cell r="M7056">
            <v>0</v>
          </cell>
          <cell r="N7056">
            <v>0</v>
          </cell>
          <cell r="O7056" t="str">
            <v>SIN CONTRATAR</v>
          </cell>
        </row>
        <row r="7057">
          <cell r="K7057">
            <v>2015523560002</v>
          </cell>
          <cell r="L7057" t="str">
            <v>CONSTRUCCIÓN CENTRO DE CAPACITACIÓN BARRIO CARLOS PIZARRO. MUNICIPIO DE IPIALES - NARIÑO.</v>
          </cell>
          <cell r="M7057">
            <v>0</v>
          </cell>
          <cell r="N7057">
            <v>0</v>
          </cell>
          <cell r="O7057" t="str">
            <v>SIN CONTRATAR</v>
          </cell>
        </row>
        <row r="7058">
          <cell r="K7058">
            <v>2015523560003</v>
          </cell>
          <cell r="L7058" t="str">
            <v>CONSTRUCCIÓN CENTRO DE CAPACITACIÓN BARRIO JORGE ELIECER GAITÁN. MUNICIPIO DE IPIALES - NARIÑO.</v>
          </cell>
          <cell r="M7058">
            <v>0</v>
          </cell>
          <cell r="N7058">
            <v>0</v>
          </cell>
          <cell r="O7058" t="str">
            <v>SIN CONTRATAR</v>
          </cell>
        </row>
        <row r="7059">
          <cell r="K7059">
            <v>2014523780001</v>
          </cell>
          <cell r="L7059" t="str">
            <v>CONSTRUCCIÓN DE PAVIMENTO DE LA VIA AL NORTE SECTOR EL RELLENO, CASCO URBANO LA CRUZ, NARIÑO, OCCIDENTE</v>
          </cell>
          <cell r="M7059">
            <v>100</v>
          </cell>
          <cell r="N7059">
            <v>99.85</v>
          </cell>
          <cell r="O7059" t="str">
            <v>CERRADO</v>
          </cell>
        </row>
        <row r="7060">
          <cell r="K7060">
            <v>2014523780003</v>
          </cell>
          <cell r="L7060" t="str">
            <v>CONSTRUCCIÓN DE ADOQUIN DE CALLES EN EL CASCO URBANO DE LA VEREDA SAN GERARDO LA CRUZ, NARIÑO, OCCIDENTE</v>
          </cell>
          <cell r="M7060">
            <v>100</v>
          </cell>
          <cell r="N7060">
            <v>99.6</v>
          </cell>
          <cell r="O7060" t="str">
            <v>CERRADO</v>
          </cell>
        </row>
        <row r="7061">
          <cell r="K7061">
            <v>2014523780005</v>
          </cell>
          <cell r="L7061" t="str">
            <v>CONSTRUCCIÓN DEL CENTRO DE INTEGRACIÓN CIUDADANA CIC DEL MUNICIPIO DE LA CRUZ, NARIÑO, OCCIDENTE</v>
          </cell>
          <cell r="M7061">
            <v>100</v>
          </cell>
          <cell r="N7061">
            <v>99.96</v>
          </cell>
          <cell r="O7061" t="str">
            <v>PARA CIERRE</v>
          </cell>
        </row>
        <row r="7062">
          <cell r="K7062">
            <v>2014523780006</v>
          </cell>
          <cell r="L7062" t="str">
            <v>CONSTRUCCIÓN PTAR PARA EL CASCO URBANO DEL MUNICIPIO LA CRUZ, NARIÑO</v>
          </cell>
          <cell r="M7062">
            <v>0</v>
          </cell>
          <cell r="N7062">
            <v>0</v>
          </cell>
          <cell r="O7062" t="str">
            <v>SIN CONTRATAR</v>
          </cell>
        </row>
        <row r="7063">
          <cell r="K7063">
            <v>2014523780007</v>
          </cell>
          <cell r="L7063" t="str">
            <v>IMPLEMENTACIÓN DEL SISTEMA DE CABLEADO ESTRUCTURADO  PARA EL CENTRO ADMINISTRATIVO MUNICIPAL LA CRUZ, NARIÑO</v>
          </cell>
          <cell r="M7063">
            <v>100</v>
          </cell>
          <cell r="N7063">
            <v>99.94</v>
          </cell>
          <cell r="O7063" t="str">
            <v>TERMINADO</v>
          </cell>
        </row>
        <row r="7064">
          <cell r="K7064">
            <v>2014523780008</v>
          </cell>
          <cell r="L7064" t="str">
            <v>ASISTENCIA Y ATENCIÓN PREVENTIVA A LA PRIMERA INFANCIA, INFANCIA Y ADOLESCENCIA ACORDE A LA POLITICA PUBLICA EN EL MUNICIPIO DE LA CRUZ, NARIÑO,</v>
          </cell>
          <cell r="M7064">
            <v>100</v>
          </cell>
          <cell r="N7064">
            <v>100</v>
          </cell>
          <cell r="O7064" t="str">
            <v>CERRADO</v>
          </cell>
        </row>
        <row r="7065">
          <cell r="K7065">
            <v>2014523780010</v>
          </cell>
          <cell r="L7065" t="str">
            <v>IMPLEMENTACIÓN METODOLOGICA LA CRUZ E-DUCADA PARA LAS INSTITUCIONES EDUCATIVAS  DEL MUNICIPIO DE LA CRUZ, NARIÑO,</v>
          </cell>
          <cell r="M7065">
            <v>100</v>
          </cell>
          <cell r="N7065">
            <v>100</v>
          </cell>
          <cell r="O7065" t="str">
            <v>CERRADO</v>
          </cell>
        </row>
        <row r="7066">
          <cell r="K7066">
            <v>2015523780001</v>
          </cell>
          <cell r="L7066" t="str">
            <v>CONSTRUCCIÓN DE PAVIMENTO RIGIDO EN LAS VIAS URBANAS DEL MUNICIPIO DE LA CRUZ, NARIÑO, OCCIDENTE</v>
          </cell>
          <cell r="M7066">
            <v>100</v>
          </cell>
          <cell r="N7066">
            <v>99.99</v>
          </cell>
          <cell r="O7066" t="str">
            <v>CERRADO</v>
          </cell>
        </row>
        <row r="7067">
          <cell r="K7067">
            <v>2015523810001</v>
          </cell>
          <cell r="L7067" t="str">
            <v>CONSTRUCCIÓN DE VIVIENDA EN SITIO PROPIO MUNICIPIO DE LA FLORIDA, NARIÑO, OCCIDENTE</v>
          </cell>
          <cell r="M7067">
            <v>0</v>
          </cell>
          <cell r="N7067">
            <v>0</v>
          </cell>
          <cell r="O7067" t="str">
            <v>CONTRATADO SIN ACTA DE INICIO</v>
          </cell>
        </row>
        <row r="7068">
          <cell r="K7068">
            <v>2013523810006</v>
          </cell>
          <cell r="L7068" t="str">
            <v>CONSTRUCCIÓN DISTRITO DE RIEGO ASOSANTANA LA FLORIDA, NARIÑO, OCCIDENTE</v>
          </cell>
          <cell r="M7068">
            <v>0</v>
          </cell>
          <cell r="N7068">
            <v>0</v>
          </cell>
          <cell r="O7068" t="str">
            <v>SIN CONTRATAR</v>
          </cell>
        </row>
        <row r="7069">
          <cell r="K7069">
            <v>2013523810001</v>
          </cell>
          <cell r="L7069" t="str">
            <v>FORMULACIÓN DEL DIAGNOSTICO SOCIAL, AMBIENTAL, CULTURAL Y ECONOMICO DEL MUNICIPIO TENDIENTES A LA CONSTRUCCIÓN DEL EOT LA FLORIDA, NARIÑO, OCCIDENTE</v>
          </cell>
          <cell r="M7069">
            <v>100</v>
          </cell>
          <cell r="N7069">
            <v>98.21</v>
          </cell>
          <cell r="O7069" t="str">
            <v>CERRADO</v>
          </cell>
        </row>
        <row r="7070">
          <cell r="K7070">
            <v>2013523810002</v>
          </cell>
          <cell r="L7070" t="str">
            <v>APOYO AL MEJORAMIENTO DE LA INFRAESTRUCTURA VIAL Y SOCIAL DEL MUNICIPIO DE LA LA FLORIDA, NARIÑO, OCCIDENTE</v>
          </cell>
          <cell r="M7070">
            <v>100</v>
          </cell>
          <cell r="N7070">
            <v>90.55</v>
          </cell>
          <cell r="O7070" t="str">
            <v>CERRADO</v>
          </cell>
        </row>
        <row r="7071">
          <cell r="K7071">
            <v>2013523810003</v>
          </cell>
          <cell r="L7071" t="str">
            <v>FORTALECIMIENTO CULTURAL EN EL MUNICIPIO DE LA FLORIDA, ACORDE A LA CULTURA DE LA POBLACIÓN Y QUE ADEMAS SEA SOSTENIBLE LA FLORIDA, NARIÑO, OCCIDENTE</v>
          </cell>
          <cell r="M7071">
            <v>100</v>
          </cell>
          <cell r="N7071">
            <v>100</v>
          </cell>
          <cell r="O7071" t="str">
            <v>CERRADO</v>
          </cell>
        </row>
        <row r="7072">
          <cell r="K7072">
            <v>2013523810005</v>
          </cell>
          <cell r="L7072" t="str">
            <v>ESTUDIOS Y DISEÑOS DE LOS DISTRITOS DE RIEGO DE LOS CORREGIMIENTOS DE ROBLES Y TUNJA LA FLORIDA, NARIÑO, OCCIDENTE</v>
          </cell>
          <cell r="M7072">
            <v>100</v>
          </cell>
          <cell r="N7072">
            <v>99.41</v>
          </cell>
          <cell r="O7072" t="str">
            <v>CERRADO</v>
          </cell>
        </row>
        <row r="7073">
          <cell r="K7073">
            <v>2016523810001</v>
          </cell>
          <cell r="L7073" t="str">
            <v>CONSTRUCCIÓN DE PLACA HUELLA PARA EL MEJORAMIENTO Y/O REHABILITACION DE LA VIA PESCADOR BAJO LA FLORIDA, NARIÑO, OCCIDENTE</v>
          </cell>
          <cell r="M7073">
            <v>0</v>
          </cell>
          <cell r="N7073">
            <v>0</v>
          </cell>
          <cell r="O7073" t="str">
            <v>SIN CONTRATAR</v>
          </cell>
        </row>
        <row r="7074">
          <cell r="K7074">
            <v>2013523850001</v>
          </cell>
          <cell r="L7074" t="str">
            <v>CONSTRUCCIÓN DE PARQUE SOCIO - CULTURAL HECTOR ACEVEDO LA LLANADA, NARIÑO</v>
          </cell>
          <cell r="M7074">
            <v>100</v>
          </cell>
          <cell r="N7074">
            <v>99.99</v>
          </cell>
          <cell r="O7074" t="str">
            <v>TERMINADO</v>
          </cell>
        </row>
        <row r="7075">
          <cell r="K7075">
            <v>2014523850001</v>
          </cell>
          <cell r="L7075" t="str">
            <v>ADQUISICIÓN DE INSTRUMENTOS MUSICALES PARA EL FORTALECIMIENTO DE LA ESCUELA DE FORMACIÓN ARTÍSTICA Y MUSICAL DEL MUNICIPIO DE LA LLANADA, NARIÑO, OCCIDENTE</v>
          </cell>
          <cell r="M7075">
            <v>100</v>
          </cell>
          <cell r="N7075">
            <v>99.9</v>
          </cell>
          <cell r="O7075" t="str">
            <v>CERRADO</v>
          </cell>
        </row>
        <row r="7076">
          <cell r="K7076">
            <v>2015523850001</v>
          </cell>
          <cell r="L7076" t="str">
            <v>CONSTRUCCIÓN PAVIMENTACION DE LA CALLE 8 ENTRE CARRERAS 2 Y 5 DEL CASCO URBANO, EN EL MUNICIPIO DE LA LLANADA, NARIÑO</v>
          </cell>
          <cell r="M7076">
            <v>100</v>
          </cell>
          <cell r="N7076">
            <v>98.01</v>
          </cell>
          <cell r="O7076" t="str">
            <v>TERMINADO</v>
          </cell>
        </row>
        <row r="7077">
          <cell r="K7077">
            <v>2013523900001</v>
          </cell>
          <cell r="L7077" t="str">
            <v>CONSTRUCCIÓN PLAZA CENTRAL FASE I LA TOLA, NARIÑO, OCCIDENTE</v>
          </cell>
          <cell r="M7077">
            <v>100</v>
          </cell>
          <cell r="N7077">
            <v>194.71</v>
          </cell>
          <cell r="O7077" t="str">
            <v>TERMINADO</v>
          </cell>
        </row>
        <row r="7078">
          <cell r="K7078">
            <v>2013523900002</v>
          </cell>
          <cell r="L7078" t="str">
            <v>CONSTRUCCIÓN PLAZA CENTRAL LA TOLA, NARIÑO, OCCIDENTE</v>
          </cell>
          <cell r="M7078">
            <v>100</v>
          </cell>
          <cell r="N7078">
            <v>92.97</v>
          </cell>
          <cell r="O7078" t="str">
            <v>TERMINADO</v>
          </cell>
        </row>
        <row r="7079">
          <cell r="K7079">
            <v>2015523900001</v>
          </cell>
          <cell r="L7079" t="str">
            <v>CONSTRUCCIÓN FASE III PLAZA CENTRAL MUNICIPIO DE LA TOLA, NARIÑO, OCCIDENTE</v>
          </cell>
          <cell r="M7079">
            <v>54.04</v>
          </cell>
          <cell r="N7079">
            <v>84.6</v>
          </cell>
          <cell r="O7079" t="str">
            <v>CONTRATADO EN EJECUCIÓN</v>
          </cell>
        </row>
        <row r="7080">
          <cell r="K7080">
            <v>2015523900002</v>
          </cell>
          <cell r="L7080" t="str">
            <v>CONSTRUCCIÓN VIVIENDAS LA TOLA, NARIÑO, OCCIDENTE</v>
          </cell>
          <cell r="M7080">
            <v>0</v>
          </cell>
          <cell r="N7080">
            <v>95.03</v>
          </cell>
          <cell r="O7080" t="str">
            <v>CONTRATADO EN EJECUCIÓN</v>
          </cell>
        </row>
        <row r="7081">
          <cell r="K7081">
            <v>2012523990001</v>
          </cell>
          <cell r="L7081" t="str">
            <v>CONSTRUCCIÓN PAVIMENTACIÓN DE LAS VIAS URBANAS DEL MUNICIPIO DE LA UNIÓN NARIÑO:B. 4 DE JUNIO CRA 1° ENTRE CLL 7 SUR Y CLL 3 SUR, ... LA UNIÓN, NARIÑO, OCCIDENTE</v>
          </cell>
          <cell r="M7081">
            <v>0</v>
          </cell>
          <cell r="N7081">
            <v>97.16</v>
          </cell>
          <cell r="O7081" t="str">
            <v>CONTRATADO EN EJECUCIÓN</v>
          </cell>
        </row>
        <row r="7082">
          <cell r="K7082">
            <v>2013523990001</v>
          </cell>
          <cell r="L7082" t="str">
            <v>CONSTRUCCIÓN DE 84 VIVIENDAS DE INTERES SOCIAL PARA FAMILIAS DAMNIFICADAS POR LA OLA INVERNAL LA UNIÓN, NARIÑO, OCCIDENTE</v>
          </cell>
          <cell r="M7082">
            <v>0</v>
          </cell>
          <cell r="N7082">
            <v>0</v>
          </cell>
          <cell r="O7082" t="str">
            <v>SIN CONTRATAR</v>
          </cell>
        </row>
        <row r="7083">
          <cell r="K7083">
            <v>2013523990003</v>
          </cell>
          <cell r="L7083" t="str">
            <v>CONSTRUCCIÓN CENTRO MUNICIPAL PARA EL CONTROL DE LA MOVILIDAD - CMCM LA UNIÓN, NARIÑO, OCCIDENTE</v>
          </cell>
          <cell r="M7083">
            <v>100</v>
          </cell>
          <cell r="N7083">
            <v>68.569999999999993</v>
          </cell>
          <cell r="O7083" t="str">
            <v>TERMINADO</v>
          </cell>
        </row>
        <row r="7084">
          <cell r="K7084">
            <v>2014523990002</v>
          </cell>
          <cell r="L7084" t="str">
            <v>CONSTRUCCIÓN CENTRO DE INTEGRACION CIUDADANA - CIC LA UNIÓN, NARIÑO, OCCIDENTE</v>
          </cell>
          <cell r="M7084">
            <v>100</v>
          </cell>
          <cell r="N7084">
            <v>99.97</v>
          </cell>
          <cell r="O7084" t="str">
            <v>TERMINADO</v>
          </cell>
        </row>
        <row r="7085">
          <cell r="K7085">
            <v>2014523990003</v>
          </cell>
          <cell r="L7085" t="str">
            <v>FORMULACIÓN DE LOS ESTUDIOS Y DISEÑOS PARA LA CONSTRUCCIÓN DE LA CENTRAL REGIONAL DE ACOPIO Y COMERCIALIZACIÓN DE ABASTOS, EN LA LA UNIÓN, NARIÑO, OCCIDENTE</v>
          </cell>
          <cell r="M7085">
            <v>100</v>
          </cell>
          <cell r="N7085">
            <v>93.45</v>
          </cell>
          <cell r="O7085" t="str">
            <v>CERRADO</v>
          </cell>
        </row>
        <row r="7086">
          <cell r="K7086">
            <v>2014523990004</v>
          </cell>
          <cell r="L7086" t="str">
            <v>MEJORAMIENTO Y REHABILITACION DE LA INFRAESTRUCTURA FISICA Y AMBIENTAL DE LA FUENTE PUBLICA ENTRADA NORTE BARRIO CARLOS LLERAS LA UNIÓN, NARIÑO, OCCIDENTE</v>
          </cell>
          <cell r="M7086">
            <v>100</v>
          </cell>
          <cell r="N7086">
            <v>98.07</v>
          </cell>
          <cell r="O7086" t="str">
            <v>CERRADO</v>
          </cell>
        </row>
        <row r="7087">
          <cell r="K7087">
            <v>2012524050001</v>
          </cell>
          <cell r="L7087" t="str">
            <v>MANTENIMIENTO PERIODICO DE LA MALLA VIAL DEL MUNICIPIO DE LEIVA, NARIÑO, OCCIDENTE</v>
          </cell>
          <cell r="M7087">
            <v>93.78</v>
          </cell>
          <cell r="N7087">
            <v>82.55</v>
          </cell>
          <cell r="O7087" t="str">
            <v>CONTRATADO EN EJECUCIÓN</v>
          </cell>
        </row>
        <row r="7088">
          <cell r="K7088">
            <v>2013524050001</v>
          </cell>
          <cell r="L7088" t="str">
            <v>CONSTRUCCIÓN CANCHA DEPORTIVA MULTIFUNCIONAL EN EL CORREGIMIENTO DE CAMPANARIO LEIVA, NARIÑO, OCCIDENTE</v>
          </cell>
          <cell r="M7088">
            <v>100</v>
          </cell>
          <cell r="N7088">
            <v>94.21</v>
          </cell>
          <cell r="O7088" t="str">
            <v>TERMINADO</v>
          </cell>
        </row>
        <row r="7089">
          <cell r="K7089">
            <v>2013524050003</v>
          </cell>
          <cell r="L7089" t="str">
            <v>CONSTRUCCIÓN CANCHA DEPORTIVA MULTIFUNCIONAL EN EL BARRIO EL JARDIN LEIVA, NARIÑO, OCCIDENTE</v>
          </cell>
          <cell r="M7089">
            <v>100</v>
          </cell>
          <cell r="N7089">
            <v>99.36</v>
          </cell>
          <cell r="O7089" t="str">
            <v>CERRADO</v>
          </cell>
        </row>
        <row r="7090">
          <cell r="K7090">
            <v>2013524050004</v>
          </cell>
          <cell r="L7090" t="str">
            <v>CONSTRUCCIÓN DE CIERRE PERIMETRAL DE LA CANCHA DE FÚTBOL DE LA CABECERA URBANA DEL MUNICIPIO DE LEIVA, NARIÑO, OCCIDENTE</v>
          </cell>
          <cell r="M7090">
            <v>100</v>
          </cell>
          <cell r="N7090">
            <v>100</v>
          </cell>
          <cell r="O7090" t="str">
            <v>CERRADO</v>
          </cell>
        </row>
        <row r="7091">
          <cell r="K7091">
            <v>2013524050005</v>
          </cell>
          <cell r="L7091" t="str">
            <v>CONSTRUCCIÓN CANCHA DEPORTIVA MULTIFUNCIONAL EN EL CORREGIMIENTO ALTO BONITO. LEIVA, NARIÑO, OCCIDENTE</v>
          </cell>
          <cell r="M7091">
            <v>100</v>
          </cell>
          <cell r="N7091">
            <v>99.85</v>
          </cell>
          <cell r="O7091" t="str">
            <v>CERRADO</v>
          </cell>
        </row>
        <row r="7092">
          <cell r="K7092">
            <v>2013524050006</v>
          </cell>
          <cell r="L7092" t="str">
            <v>CONSTRUCCIÓN CANCHA DEPORTIVA MULTIFUNCIONAL EN EL CORREGIMIENTO DE NARIÑO LEIVA, NARIÑO, OCCIDENTE</v>
          </cell>
          <cell r="M7092">
            <v>100</v>
          </cell>
          <cell r="N7092">
            <v>94.34</v>
          </cell>
          <cell r="O7092" t="str">
            <v>TERMINADO</v>
          </cell>
        </row>
        <row r="7093">
          <cell r="K7093">
            <v>2013524050007</v>
          </cell>
          <cell r="L7093" t="str">
            <v>CONSTRUCCIÓN CANCHA DEPORTIVA MULTIFUNCIONAL EN LA VEREDA FLORIDA MEDIA LEIVA, NARIÑO, OCCIDENTE</v>
          </cell>
          <cell r="M7093">
            <v>100</v>
          </cell>
          <cell r="N7093">
            <v>100</v>
          </cell>
          <cell r="O7093" t="str">
            <v>CERRADO</v>
          </cell>
        </row>
        <row r="7094">
          <cell r="K7094">
            <v>2013524050008</v>
          </cell>
          <cell r="L7094" t="str">
            <v>CONSTRUCCIÓN CANCHA DEPORTIVA MULTIFUNCIONAL EN EL CORREGIMIENTO DE LAS DELICIAS. LEIVA, NARIÑO, OCCIDENTE</v>
          </cell>
          <cell r="M7094">
            <v>100</v>
          </cell>
          <cell r="N7094">
            <v>99.86</v>
          </cell>
          <cell r="O7094" t="str">
            <v>TERMINADO</v>
          </cell>
        </row>
        <row r="7095">
          <cell r="K7095">
            <v>2013524050009</v>
          </cell>
          <cell r="L7095" t="str">
            <v>CONSTRUCCIÓN CANCHA DEPORTIVA MULTIFUNCIONAL EN EL CORREGIMIENTO CAMPO BELLO. LEIVA, NARIÑO, OCCIDENTE</v>
          </cell>
          <cell r="M7095">
            <v>100</v>
          </cell>
          <cell r="N7095">
            <v>99.85</v>
          </cell>
          <cell r="O7095" t="str">
            <v>CERRADO</v>
          </cell>
        </row>
        <row r="7096">
          <cell r="K7096">
            <v>2013524050010</v>
          </cell>
          <cell r="L7096" t="str">
            <v>CONSTRUCCIÓN CANCHA DEPORTIVA MULTIFUNCIONAL EN EL CORREGIMIENTO CEDRAL BAJO. LEIVA, NARIÑO, OCCIDENTE</v>
          </cell>
          <cell r="M7096">
            <v>100</v>
          </cell>
          <cell r="N7096">
            <v>99.85</v>
          </cell>
          <cell r="O7096" t="str">
            <v>CERRADO</v>
          </cell>
        </row>
        <row r="7097">
          <cell r="K7097">
            <v>2013524050011</v>
          </cell>
          <cell r="L7097" t="str">
            <v>CONSTRUCCIÓN CANCHA DEPORTIVA MULTIFUNCIONAL EN EL CORREGIMIENTO EL CUCHO LEIVA, NARIÑO, OCCIDENTE</v>
          </cell>
          <cell r="M7097">
            <v>100</v>
          </cell>
          <cell r="N7097">
            <v>99.85</v>
          </cell>
          <cell r="O7097" t="str">
            <v>CERRADO</v>
          </cell>
        </row>
        <row r="7098">
          <cell r="K7098">
            <v>2013524050012</v>
          </cell>
          <cell r="L7098" t="str">
            <v>CONSTRUCCIÓN CANCHA DEPORTIVA MULTIFUNCIONAL EN LA VEREDA FLORIDA ALTA. LEIVA, NARIÑO, OCCIDENTE</v>
          </cell>
          <cell r="M7098">
            <v>100</v>
          </cell>
          <cell r="N7098">
            <v>100</v>
          </cell>
          <cell r="O7098" t="str">
            <v>CERRADO</v>
          </cell>
        </row>
        <row r="7099">
          <cell r="K7099">
            <v>2014524050001</v>
          </cell>
          <cell r="L7099" t="str">
            <v>MEJORAMIENTO DE LA CALLE DE ACCESO AL CORREGIMIENTO DE LAS DELICIAS MEDIANTE LA CONSTRUCCIÓN DE PAVIMENTO RÍGIDO ETAPA 1 LEIVA, NARIÑO, OCCIDENTE</v>
          </cell>
          <cell r="M7099">
            <v>100</v>
          </cell>
          <cell r="N7099">
            <v>100</v>
          </cell>
          <cell r="O7099" t="str">
            <v>CERRADO</v>
          </cell>
        </row>
        <row r="7100">
          <cell r="K7100">
            <v>2014524050002</v>
          </cell>
          <cell r="L7100" t="str">
            <v>CONSTRUCCIÓN DE CANCHA DEPORTIVA MULTIFUNCIONAL EN LA PLANADA LEIVA, NARIÑO, OCCIDENTE</v>
          </cell>
          <cell r="M7100">
            <v>100</v>
          </cell>
          <cell r="N7100">
            <v>100</v>
          </cell>
          <cell r="O7100" t="str">
            <v>CERRADO</v>
          </cell>
        </row>
        <row r="7101">
          <cell r="K7101">
            <v>2014524050003</v>
          </cell>
          <cell r="L7101" t="str">
            <v>MEJORAMIENTO DE LA CALLE DE ACCESO AL CORREGIMIENTO DE EL PALMAR, LEIVA, NARIÑO, OCCIDENTE</v>
          </cell>
          <cell r="M7101">
            <v>99.95</v>
          </cell>
          <cell r="N7101">
            <v>99.84</v>
          </cell>
          <cell r="O7101" t="str">
            <v>CERRADO</v>
          </cell>
        </row>
        <row r="7102">
          <cell r="K7102">
            <v>2014524050004</v>
          </cell>
          <cell r="L7102" t="str">
            <v>CONSTRUCCIÓN DE CANCHA DEPORTIVA MULTIFUNCIONAL EN LA VEREDA LOS PLANES LEIVA, NARIÑO, OCCIDENTE</v>
          </cell>
          <cell r="M7102">
            <v>100</v>
          </cell>
          <cell r="N7102">
            <v>99.98</v>
          </cell>
          <cell r="O7102" t="str">
            <v>TERMINADO</v>
          </cell>
        </row>
        <row r="7103">
          <cell r="K7103">
            <v>2015524050001</v>
          </cell>
          <cell r="L7103" t="str">
            <v>CONSTRUCCIÓN CONSTRUCCION PARQUE CENTRAL EN LA CABECERA CORREGIMENTAL DEL PALMAR LEIVA, NARIÑO, OCCIDENTE</v>
          </cell>
          <cell r="M7103">
            <v>100</v>
          </cell>
          <cell r="N7103">
            <v>68.98</v>
          </cell>
          <cell r="O7103" t="str">
            <v>TERMINADO</v>
          </cell>
        </row>
        <row r="7104">
          <cell r="K7104">
            <v>2015524050004</v>
          </cell>
          <cell r="L7104" t="str">
            <v>REPOSICIÓN CANCHA DEPORTIVA MULTIFUNCIONLA EN EL BARRIO EL PROGRESO LEIVA, NARIÑO, OCCIDENTE</v>
          </cell>
          <cell r="M7104">
            <v>100</v>
          </cell>
          <cell r="N7104">
            <v>99</v>
          </cell>
          <cell r="O7104" t="str">
            <v>CERRADO</v>
          </cell>
        </row>
        <row r="7105">
          <cell r="K7105">
            <v>2013524110001</v>
          </cell>
          <cell r="L7105" t="str">
            <v>CONSTRUCCIÓN DE PAVIMENTO HIDRAULICO LINARES, NARIÑO, OCCIDENTE</v>
          </cell>
          <cell r="M7105">
            <v>100</v>
          </cell>
          <cell r="N7105">
            <v>85.65</v>
          </cell>
          <cell r="O7105" t="str">
            <v>TERMINADO</v>
          </cell>
        </row>
        <row r="7106">
          <cell r="K7106">
            <v>2013524110002</v>
          </cell>
          <cell r="L7106" t="str">
            <v>ESTUDIOS Y DISEÑOS PARA LA ADECUACION DEL ALCANTARILLADO EN LOS SECTORES URBANOS Y RURALES EN EL MUNICIPIO DE LINARES, NARIÑO, OCCIDENTE</v>
          </cell>
          <cell r="M7106">
            <v>100</v>
          </cell>
          <cell r="N7106">
            <v>0</v>
          </cell>
          <cell r="O7106" t="str">
            <v>TERMINADO</v>
          </cell>
        </row>
        <row r="7107">
          <cell r="K7107">
            <v>2013524110003</v>
          </cell>
          <cell r="L7107" t="str">
            <v>ESTUDIOS Y DISEÑOS DEL ACUEDUCTO EN LOS SECTORES URBANOS Y RURALES EN EL MUNICIPIO DE LINARES, NARIÑO, OCCIDENTE</v>
          </cell>
          <cell r="M7107">
            <v>100</v>
          </cell>
          <cell r="N7107">
            <v>0</v>
          </cell>
          <cell r="O7107" t="str">
            <v>TERMINADO</v>
          </cell>
        </row>
        <row r="7108">
          <cell r="K7108">
            <v>2014524110001</v>
          </cell>
          <cell r="L7108" t="str">
            <v>CONSTRUCCIÓN DE PARQUE RECREACIONAL Y DEPORTIVO EN EL MUNICIPIO DE LINARES, NARIÑO, OCCIDENTE</v>
          </cell>
          <cell r="M7108">
            <v>95</v>
          </cell>
          <cell r="N7108">
            <v>88.12</v>
          </cell>
          <cell r="O7108" t="str">
            <v>CONTRATADO EN EJECUCIÓN</v>
          </cell>
        </row>
        <row r="7109">
          <cell r="K7109">
            <v>2014524110003</v>
          </cell>
          <cell r="L7109" t="str">
            <v>CONSTRUCCIÓN DE LAS CUBIERTAS Y OBRAS COMPLEMENTARIAS PARA EL MEJORAMIENTO DE LAS CANCHAS MÚLTIPLES DE LAS VEREDAS DE SAN FRANCISO Y LA LAGUNA DEL MUNICIPIO DE LINARES, DEPARTAMENTO DE NARIÑO</v>
          </cell>
          <cell r="M7109">
            <v>100</v>
          </cell>
          <cell r="N7109">
            <v>0</v>
          </cell>
          <cell r="O7109" t="str">
            <v>TERMINADO</v>
          </cell>
        </row>
        <row r="7110">
          <cell r="K7110">
            <v>2014524110004</v>
          </cell>
          <cell r="L7110" t="str">
            <v>CONSTRUCCIÓN DE LA PLANTA DE TRATAMIENTO DE AGUAS RESIDUALES PARA EL CASCO URBANO DEL MUNICIPIO DE LINARES, SECTOR COLECTOR PRINCIPAL</v>
          </cell>
          <cell r="M7110">
            <v>100</v>
          </cell>
          <cell r="N7110">
            <v>62.74</v>
          </cell>
          <cell r="O7110" t="str">
            <v>TERMINADO</v>
          </cell>
        </row>
        <row r="7111">
          <cell r="K7111">
            <v>2012524180001</v>
          </cell>
          <cell r="L7111" t="str">
            <v>CONSTRUCCIÓN PAVIMENTO RÍGIDO DE LA AVENIDA BOLÍVAR PRIMERA ETAPA LOS ANDES, NARIÑO, OCCIDENTE</v>
          </cell>
          <cell r="M7111">
            <v>100</v>
          </cell>
          <cell r="N7111">
            <v>100</v>
          </cell>
          <cell r="O7111" t="str">
            <v>CERRADO</v>
          </cell>
        </row>
        <row r="7112">
          <cell r="K7112">
            <v>2013524180001</v>
          </cell>
          <cell r="L7112" t="str">
            <v>CONSTRUCCIÓN PAVIMENTO EN CONCRETO RIGIDO DE LA CL 4 / CR 7 Y 8, CR 8 / CL 4 Y 4ª Y CL 4ª/ CR 8 Y 10,  Y PAVIMENTACIÓN EN PLACA CASCO URBANO MUNICIPIO DE LOS ANDES</v>
          </cell>
          <cell r="M7112">
            <v>100</v>
          </cell>
          <cell r="N7112">
            <v>99.95</v>
          </cell>
          <cell r="O7112" t="str">
            <v>CERRADO</v>
          </cell>
        </row>
        <row r="7113">
          <cell r="K7113">
            <v>2013524180002</v>
          </cell>
          <cell r="L7113" t="str">
            <v>CONSTRUCCIÓN PAVIMENTO EN CONCRETO RÍGIDO AVENIDA BOLÍVAR SEGUNDA ETAPA SOTOMAYOR LOS ANDES, NARIÑO, OCCIDENTE</v>
          </cell>
          <cell r="M7113">
            <v>100</v>
          </cell>
          <cell r="N7113">
            <v>100</v>
          </cell>
          <cell r="O7113" t="str">
            <v>CERRADO</v>
          </cell>
        </row>
        <row r="7114">
          <cell r="K7114">
            <v>2014524180001</v>
          </cell>
          <cell r="L7114" t="str">
            <v>MEJORAMIENTO DE LA MOVILIDAD DE LA MALLA VIAL DE LOS ANDES, NARIÑO, OCCIDENTE</v>
          </cell>
          <cell r="M7114">
            <v>100</v>
          </cell>
          <cell r="N7114">
            <v>99.27</v>
          </cell>
          <cell r="O7114" t="str">
            <v>CERRADO</v>
          </cell>
        </row>
        <row r="7115">
          <cell r="K7115">
            <v>2015524180001</v>
          </cell>
          <cell r="L7115" t="str">
            <v>CONSTRUCCIÓN PAVIMENTACIÓN URBANAS DE SOTOMAYOR (SECTORES BENAVIDES GUERRERO, CIUDAD JARDÍN, JARDÍN, SALIDA SOTOMAYOR A LA LLANADA LOS ANDES, NARIÑO, OCCIDENTE</v>
          </cell>
          <cell r="M7115">
            <v>100</v>
          </cell>
          <cell r="N7115">
            <v>96.98</v>
          </cell>
          <cell r="O7115" t="str">
            <v>CERRADO</v>
          </cell>
        </row>
        <row r="7116">
          <cell r="K7116">
            <v>2013524270001</v>
          </cell>
          <cell r="L7116" t="str">
            <v>CONSTRUCCIÓN POLIDEPORTIVO EN LA VEREDA EL ROSARIO MAGÜI, NARIÑO, OCCIDENTE</v>
          </cell>
          <cell r="M7116">
            <v>100</v>
          </cell>
          <cell r="N7116">
            <v>99.83</v>
          </cell>
          <cell r="O7116" t="str">
            <v>PARA CIERRE</v>
          </cell>
        </row>
        <row r="7117">
          <cell r="K7117">
            <v>2013524270002</v>
          </cell>
          <cell r="L7117" t="str">
            <v>CONSTRUCCIÓN POLIDEPORTIVO EN LA VEREDA LAS LAJAS MAGÜI, NARIÑO, OCCIDENTE</v>
          </cell>
          <cell r="M7117">
            <v>100</v>
          </cell>
          <cell r="N7117">
            <v>99.92</v>
          </cell>
          <cell r="O7117" t="str">
            <v>PARA CIERRE</v>
          </cell>
        </row>
        <row r="7118">
          <cell r="K7118">
            <v>2013524270003</v>
          </cell>
          <cell r="L7118" t="str">
            <v>CONSTRUCCIÓN POLIDEPORTIVO MULTIFUNCIONAL Y GRADERIAS EN LA VEREDA ALTO ESTERO EN EL MUNICIPIO DE MAGÜI, NARIÑO, OCCIDENTE</v>
          </cell>
          <cell r="M7118">
            <v>100</v>
          </cell>
          <cell r="N7118">
            <v>97.82</v>
          </cell>
          <cell r="O7118" t="str">
            <v>TERMINADO</v>
          </cell>
        </row>
        <row r="7119">
          <cell r="K7119">
            <v>2013524270004</v>
          </cell>
          <cell r="L7119" t="str">
            <v>CONSTRUCCIÓN POLIDEPORTIVO MULTIFUNCIONAL Y GRADERIAS EN LA VEREDA BRISAS DE HAMBURGO EN EL MUNICIPIO DE MAGÜI, NARIÑO, OCCIDENTE</v>
          </cell>
          <cell r="M7119">
            <v>100</v>
          </cell>
          <cell r="N7119">
            <v>99.88</v>
          </cell>
          <cell r="O7119" t="str">
            <v>PARA CIERRE</v>
          </cell>
        </row>
        <row r="7120">
          <cell r="K7120">
            <v>2013524270005</v>
          </cell>
          <cell r="L7120" t="str">
            <v>CONSTRUCCIÓN SALÓN SOCIAL Y DE EVENTOS LUIS GONZALO MARINEZ PALOMO EN LA CABECERA MUNICIPAL DE MAGÜI, NARIÑO, OCCIDENTE</v>
          </cell>
          <cell r="M7120">
            <v>76</v>
          </cell>
          <cell r="N7120">
            <v>78.52</v>
          </cell>
          <cell r="O7120" t="str">
            <v>CONTRATADO EN EJECUCIÓN</v>
          </cell>
        </row>
        <row r="7121">
          <cell r="K7121">
            <v>2013524270006</v>
          </cell>
          <cell r="L7121" t="str">
            <v>CONSTRUCCIÓN DE LA ESTACIÓN DE BOMBEROS DEL MUNICIPIO DE MAGÜI, NARIÑO, OCCIDENTE</v>
          </cell>
          <cell r="M7121">
            <v>0</v>
          </cell>
          <cell r="N7121">
            <v>53.24</v>
          </cell>
          <cell r="O7121" t="str">
            <v>CONTRATADO EN EJECUCIÓN</v>
          </cell>
        </row>
        <row r="7122">
          <cell r="K7122">
            <v>2013524270007</v>
          </cell>
          <cell r="L7122" t="str">
            <v>DOTACIÓN DE EQUIPOS DE SONIDO, AMPLIFICACIÒN Y TARIMA PARA EVENTOS CULTURALES DEL MUNICIPIO DE MAGÜI, NARIÑO, OCCIDENTE</v>
          </cell>
          <cell r="M7122">
            <v>100</v>
          </cell>
          <cell r="N7122">
            <v>97.65</v>
          </cell>
          <cell r="O7122" t="str">
            <v>TERMINADO</v>
          </cell>
        </row>
        <row r="7123">
          <cell r="K7123">
            <v>2014524270001</v>
          </cell>
          <cell r="L7123" t="str">
            <v>SUMINISTRO E INSTALACIÓN DE PLANTAS ELÉCTRICAS EN CENTROS EDUCATIVOS DE LA ZONA NO INTERCONECTADA DEL MUNICIPIO MAGÜI, NARIÑO, OCCIDENTE</v>
          </cell>
          <cell r="M7123">
            <v>100</v>
          </cell>
          <cell r="N7123">
            <v>98.04</v>
          </cell>
          <cell r="O7123" t="str">
            <v>TERMINADO</v>
          </cell>
        </row>
        <row r="7124">
          <cell r="K7124">
            <v>2014524270002</v>
          </cell>
          <cell r="L7124" t="str">
            <v>DOTACIÓN DE EQUIPOS BIOMEDICOS POR AREAS PARA: ESE SAUL QUIÑONES Y  11 PUESTOS DE SALUD RURALES EN EL MUNICIPIO DE MAGÜI, NARIÑO, OCCIDENTE</v>
          </cell>
          <cell r="M7124">
            <v>100</v>
          </cell>
          <cell r="N7124">
            <v>100</v>
          </cell>
          <cell r="O7124" t="str">
            <v>PARA CIERRE</v>
          </cell>
        </row>
        <row r="7125">
          <cell r="K7125">
            <v>2014524270003</v>
          </cell>
          <cell r="L7125" t="str">
            <v>MEJORAMIENTO DE LA RECOLECCIÓN DE RESIDUOS SÓLIDOS EN EL MUNICIPIO DE MAGÜI, NARIÑO, OCCIDENTE</v>
          </cell>
          <cell r="M7125">
            <v>76</v>
          </cell>
          <cell r="N7125">
            <v>82.46</v>
          </cell>
          <cell r="O7125" t="str">
            <v>CONTRATADO EN EJECUCIÓN</v>
          </cell>
        </row>
        <row r="7126">
          <cell r="K7126">
            <v>2015524270001</v>
          </cell>
          <cell r="L7126" t="str">
            <v>CONSTRUCCIÓN ACCESOS PEATONALESVEREDA CANQUISTE Y SAN LUIS MAGÜI, NARIÑO, OCCIDENTE</v>
          </cell>
          <cell r="M7126">
            <v>100</v>
          </cell>
          <cell r="N7126">
            <v>94.42</v>
          </cell>
          <cell r="O7126" t="str">
            <v>TERMINADO</v>
          </cell>
        </row>
        <row r="7127">
          <cell r="K7127">
            <v>2015524270002</v>
          </cell>
          <cell r="L7127" t="str">
            <v>CONSTRUCCIÓN POLI DEPORTIVOS VEREDAS BAJO ESTERO Y RICAURTE MAGÜI, NARIÑO, OCCIDENTE</v>
          </cell>
          <cell r="M7127">
            <v>100</v>
          </cell>
          <cell r="N7127">
            <v>0</v>
          </cell>
          <cell r="O7127" t="str">
            <v>TERMINADO</v>
          </cell>
        </row>
        <row r="7128">
          <cell r="K7128">
            <v>2015524270003</v>
          </cell>
          <cell r="L7128" t="str">
            <v>CONSTRUCCIÓN SALON COMUNAL MAGÜI, NARIÑO, OCCIDENTE</v>
          </cell>
          <cell r="M7128">
            <v>100</v>
          </cell>
          <cell r="N7128">
            <v>80.45</v>
          </cell>
          <cell r="O7128" t="str">
            <v>TERMINADO</v>
          </cell>
        </row>
        <row r="7129">
          <cell r="K7129">
            <v>2015524270004</v>
          </cell>
          <cell r="L7129" t="str">
            <v>CONSTRUCCIÓN EQUIPAMIENTO URBANO Y ACCESOS  PEATONALES EN LAS VEREDAS EL DIVISO, PUNTA DE BARCO Y GÜIPI PIRAGUA MAGÜI, NARIÑO, OCCIDENTE</v>
          </cell>
          <cell r="M7129">
            <v>100</v>
          </cell>
          <cell r="N7129">
            <v>87.28</v>
          </cell>
          <cell r="O7129" t="str">
            <v>TERMINADO</v>
          </cell>
        </row>
        <row r="7130">
          <cell r="K7130">
            <v>2014524350001</v>
          </cell>
          <cell r="L7130" t="str">
            <v>REHABILITACIÓN Y MEJORAMIENTO EN PLACA HUELLA DE VÍAS DEL CORREGIMIENTO DE SAN MIGUEL MUNICIPIO DE MALLAMA, NARIÑO, OCCIDENTE</v>
          </cell>
          <cell r="M7130">
            <v>100</v>
          </cell>
          <cell r="N7130">
            <v>99.96</v>
          </cell>
          <cell r="O7130" t="str">
            <v>TERMINADO</v>
          </cell>
        </row>
        <row r="7131">
          <cell r="K7131">
            <v>2014524350002</v>
          </cell>
          <cell r="L7131" t="str">
            <v>CONSTRUCCIÓN ESCENARIO DEPORTIVO Y CULTURAL MALLAMA, NARIÑO, OCCIDENTE</v>
          </cell>
          <cell r="M7131">
            <v>100</v>
          </cell>
          <cell r="N7131">
            <v>99.84</v>
          </cell>
          <cell r="O7131" t="str">
            <v>TERMINADO</v>
          </cell>
        </row>
        <row r="7132">
          <cell r="K7132">
            <v>2015524350001</v>
          </cell>
          <cell r="L7132" t="str">
            <v>CONSTRUCCIÓN CANCHA SINTETICA BARRIO SANTIAGO MALLAMA, NARIÑO, OCCIDENTE</v>
          </cell>
          <cell r="M7132">
            <v>100</v>
          </cell>
          <cell r="N7132">
            <v>99.46</v>
          </cell>
          <cell r="O7132" t="str">
            <v>TERMINADO</v>
          </cell>
        </row>
        <row r="7133">
          <cell r="K7133">
            <v>2013524730001</v>
          </cell>
          <cell r="L7133" t="str">
            <v>ADQUISICIÓN UNA DRAGA DE SUCCION MOSQUERA, NARIÑO, OCCIDENTE</v>
          </cell>
          <cell r="M7133">
            <v>100</v>
          </cell>
          <cell r="N7133">
            <v>98</v>
          </cell>
          <cell r="O7133" t="str">
            <v>TERMINADO</v>
          </cell>
        </row>
        <row r="7134">
          <cell r="K7134">
            <v>2013524730002</v>
          </cell>
          <cell r="L7134" t="str">
            <v>CONSTRUCCIÓN DOS AULAS DE CLASE Y BATERIAS SANITARIAS MOSQUERA, NARIÑO, OCCIDENTE</v>
          </cell>
          <cell r="M7134">
            <v>100</v>
          </cell>
          <cell r="N7134">
            <v>99.89</v>
          </cell>
          <cell r="O7134" t="str">
            <v>TERMINADO</v>
          </cell>
        </row>
        <row r="7135">
          <cell r="K7135">
            <v>2013524730003</v>
          </cell>
          <cell r="L7135" t="str">
            <v>CONSTRUCCIÓN PAVIMENTO EN ADOQUIN EN LA CALLE 1RA, TRASVERSAL 17 Y CALLE 2DA MOSQUERA, NARIÑO, OCCIDENTE</v>
          </cell>
          <cell r="M7135">
            <v>100</v>
          </cell>
          <cell r="N7135">
            <v>37.799999999999997</v>
          </cell>
          <cell r="O7135" t="str">
            <v>TERMINADO</v>
          </cell>
        </row>
        <row r="7136">
          <cell r="K7136">
            <v>2013524730004</v>
          </cell>
          <cell r="L7136" t="str">
            <v>CONSTRUCCIÓN DE MUELLE - MUNICIPIO DE MOSQUERA - DEPARTAMENTO DE NARIÑO</v>
          </cell>
          <cell r="M7136">
            <v>79.150000000000006</v>
          </cell>
          <cell r="N7136">
            <v>92.23</v>
          </cell>
          <cell r="O7136" t="str">
            <v>CONTRATADO EN EJECUCIÓN</v>
          </cell>
        </row>
        <row r="7137">
          <cell r="K7137">
            <v>2014524730001</v>
          </cell>
          <cell r="L7137" t="str">
            <v>CONSTRUCCIÓN PUENTE PEATONAL EN CONCRETO REFORZADO, AVENIDA LOS ESTUDIANTES MUNICIPIO DE MOSQUERA, NARIÑO, OCCIDENTE</v>
          </cell>
          <cell r="M7137">
            <v>76.02</v>
          </cell>
          <cell r="N7137">
            <v>85.2</v>
          </cell>
          <cell r="O7137" t="str">
            <v>CONTRATADO EN EJECUCIÓN</v>
          </cell>
        </row>
        <row r="7138">
          <cell r="K7138">
            <v>2014524800001</v>
          </cell>
          <cell r="L7138" t="str">
            <v>ESTUDIOS TECNICOS PARA EL PROYECTO DE MEJORAMIENTO DE VIVIENDA URBANA Y RURAL EN EL MUNICIPIO DE NARIÑO, DEPARTAMENTO DE NARIÑO</v>
          </cell>
          <cell r="M7138">
            <v>100</v>
          </cell>
          <cell r="N7138">
            <v>100</v>
          </cell>
          <cell r="O7138" t="str">
            <v>CERRADO</v>
          </cell>
        </row>
        <row r="7139">
          <cell r="K7139">
            <v>2014524800002</v>
          </cell>
          <cell r="L7139" t="str">
            <v>CONSTRUCCIÓN MURO DE CONTENCIÓN SECTOR QUEBRADA LA CARNICERÍA CON CALLE 4TA EN EL MUNICIPIO DE NARIÑO, DEPARTAMENTO DE NARIÑO</v>
          </cell>
          <cell r="M7139">
            <v>100</v>
          </cell>
          <cell r="N7139">
            <v>89.25</v>
          </cell>
          <cell r="O7139" t="str">
            <v>CERRADO</v>
          </cell>
        </row>
        <row r="7140">
          <cell r="K7140">
            <v>2015524800001</v>
          </cell>
          <cell r="L7140" t="str">
            <v>MEJORAMIENTO DE VIVIENDA URBANA Y RURAL EN EL MUNICIPIO DE NARIÑO, DEPARTAMENTO DE NARIÑO</v>
          </cell>
          <cell r="M7140">
            <v>60.5</v>
          </cell>
          <cell r="N7140">
            <v>81.3</v>
          </cell>
          <cell r="O7140" t="str">
            <v>CONTRATADO EN EJECUCIÓN</v>
          </cell>
        </row>
        <row r="7141">
          <cell r="K7141">
            <v>2015524800002</v>
          </cell>
          <cell r="L7141" t="str">
            <v>CONSTRUCCIÓN PLANTA DE TRATAMIENTO DE AGUAS RESIDUALES, MUNICIPIO DE NARIÑO, DEPARTAMENTO DE NARIÑO</v>
          </cell>
          <cell r="M7141">
            <v>0</v>
          </cell>
          <cell r="N7141">
            <v>10</v>
          </cell>
          <cell r="O7141" t="str">
            <v>CONTRATADO EN EJECUCIÓN</v>
          </cell>
        </row>
        <row r="7142">
          <cell r="K7142">
            <v>2012000030068</v>
          </cell>
          <cell r="L7142" t="str">
            <v>DESARROLLO OBRAS DE ADECUACCION, PROTECCION Y  MUELLES EN LA ACUAPISTA DEL PACIFICO, ESTERO SALAHONDA MUNICIPIO DE FRANCISCO FRANCISCO PIZARRO, NARIÑO, OCCIDENTE</v>
          </cell>
          <cell r="M7142">
            <v>77.52</v>
          </cell>
          <cell r="N7142">
            <v>73.42</v>
          </cell>
          <cell r="O7142" t="str">
            <v>CONTRATADO EN EJECUCIÓN</v>
          </cell>
        </row>
        <row r="7143">
          <cell r="K7143">
            <v>2013000030192</v>
          </cell>
          <cell r="L7143" t="str">
            <v>CONSTRUCCIÓN DE VIVIENDAS DE INTERES SOCIAL RURAL, MODALIDAD DISPERSA Y NUCLEADA EN LOS MUNICIPIOS DEL DEPARTAMENTO DE NARIÑO, OCCIDENTE</v>
          </cell>
          <cell r="M7143">
            <v>75.349999999999994</v>
          </cell>
          <cell r="N7143">
            <v>77.34</v>
          </cell>
          <cell r="O7143" t="str">
            <v>CONTRATADO EN EJECUCIÓN</v>
          </cell>
        </row>
        <row r="7144">
          <cell r="K7144">
            <v>2014000030020</v>
          </cell>
          <cell r="L7144" t="str">
            <v>RESTAURACIÓN ECOLÓGICA Y CONSERVACIÓN DE ÁREAS ESTRATEGICAS EN ZONAS DE RECARGA HÍDRICA EN LA SUBREGIÓN CENTRO DEPARTAMENTO DE NARIÑO</v>
          </cell>
          <cell r="M7144">
            <v>55.24</v>
          </cell>
          <cell r="N7144">
            <v>58.2</v>
          </cell>
          <cell r="O7144" t="str">
            <v>CONTRATADO EN EJECUCIÓN</v>
          </cell>
        </row>
        <row r="7145">
          <cell r="K7145">
            <v>2015000100001</v>
          </cell>
          <cell r="L7145" t="str">
            <v>ESTUDIO PARA EL MEJORAMIENTO DE LA PRODUCTIVIDAD Y CALIDAD SENSORIAL (AROMA Y SABOR) DEL CACAO  (THEOBROMA CACAO L) REGIONAL DEL TUMACO, NARIÑO, OCCIDENTE</v>
          </cell>
          <cell r="M7145">
            <v>2.77</v>
          </cell>
          <cell r="N7145">
            <v>0</v>
          </cell>
          <cell r="O7145" t="str">
            <v>CONTRATADO EN EJECUCIÓN</v>
          </cell>
        </row>
        <row r="7146">
          <cell r="K7146">
            <v>2012000030043</v>
          </cell>
          <cell r="L7146" t="str">
            <v>APOYO PROFESIONALIZACION DE PERSONAL DOCENTE INDIGENA TODO EL DEPARTAMENTO, NARIÑO, OCCIDENTE</v>
          </cell>
          <cell r="M7146">
            <v>55</v>
          </cell>
          <cell r="N7146">
            <v>28.94</v>
          </cell>
          <cell r="O7146" t="str">
            <v>CONTRATADO EN EJECUCIÓN</v>
          </cell>
        </row>
        <row r="7147">
          <cell r="K7147">
            <v>2012000030044</v>
          </cell>
          <cell r="L7147" t="str">
            <v>IMPLEMENTACIÓN DEL MODELO ESCUELA NUEVA EN LOS ESTABLECIMIENTOS RURALES MULTIGRADO DEL NIVEL PRIMARIA PARA MEJORAR LA CALIDAD EDUCATIVA EN TODO EL DEPARTAMENTO, NARIÑO, OCCIDENTE</v>
          </cell>
          <cell r="M7147">
            <v>100</v>
          </cell>
          <cell r="N7147">
            <v>97.93</v>
          </cell>
          <cell r="O7147" t="str">
            <v>TERMINADO</v>
          </cell>
        </row>
        <row r="7148">
          <cell r="K7148">
            <v>2012000030045</v>
          </cell>
          <cell r="L7148" t="str">
            <v>CONSTRUCCIÓN MONTAJE DE LA PLANTA “LÁCTEOS ALSACIA S.A.S.” PARA EL ACOPIO Y PROCESAMIENTO DE LECHE CRUDA DE LA SUBREGIÓN DE L SABANA TÚQUERRES, NARIÑO, OCCIDENTE</v>
          </cell>
          <cell r="M7148">
            <v>25</v>
          </cell>
          <cell r="N7148">
            <v>0.09</v>
          </cell>
          <cell r="O7148" t="str">
            <v>CONTRATADO EN EJECUCIÓN</v>
          </cell>
        </row>
        <row r="7149">
          <cell r="K7149">
            <v>2012000030046</v>
          </cell>
          <cell r="L7149" t="str">
            <v>CONSTRUCCIÓN PAVIMENTO RÍGIDO DE LA VÍA TÚQUERRES - SAPUYES DEL K4+320 AL K2+820 SAPUYES, NARIÑO, OCCIDENTE</v>
          </cell>
          <cell r="M7149">
            <v>100</v>
          </cell>
          <cell r="N7149">
            <v>97.34</v>
          </cell>
          <cell r="O7149" t="str">
            <v>TERMINADO</v>
          </cell>
        </row>
        <row r="7150">
          <cell r="K7150">
            <v>2012000030064</v>
          </cell>
          <cell r="L7150" t="str">
            <v>MEJORAMIENTO Y PAVIMENTACIÓN DE LA VÍA EL TAMBO - EL MOTILÓN ( SECTOR EL TAMBO - EL ZANJÓN: K4+200 AL K9+200) EL TAMBO, NARIÑO, OCCIDENTE</v>
          </cell>
          <cell r="M7150">
            <v>98.37</v>
          </cell>
          <cell r="N7150">
            <v>97.58</v>
          </cell>
          <cell r="O7150" t="str">
            <v>CONTRATADO EN EJECUCIÓN</v>
          </cell>
        </row>
        <row r="7151">
          <cell r="K7151">
            <v>2012000030070</v>
          </cell>
          <cell r="L7151" t="str">
            <v>CONSTRUCCIÓN DEL CENTRO DEPORTIVO Y CULTURAL DEL RESGUARDO INDIGENA INGA DE APONTE MUNICIPIO DE TABLON DE GOMEZ-NARIÑO</v>
          </cell>
          <cell r="M7151">
            <v>86.93</v>
          </cell>
          <cell r="N7151">
            <v>83.97</v>
          </cell>
          <cell r="O7151" t="str">
            <v>CONTRATADO EN EJECUCIÓN</v>
          </cell>
        </row>
        <row r="7152">
          <cell r="K7152">
            <v>2012000030073</v>
          </cell>
          <cell r="L7152" t="str">
            <v>CONSTRUCCIÓN DE INFRAESTRUCTURA PARA EL MEJORAMIENTO DE LA FORMACIÓN ACADÉMICA, INVESTIGATIVA Y DE PROYECCIÓN SOCIAL DE LA EXTENSIÓN DE TÚQUERRES DE LA UNIVERSIDAD DE NARIÑO</v>
          </cell>
          <cell r="M7152">
            <v>100</v>
          </cell>
          <cell r="N7152">
            <v>96.01</v>
          </cell>
          <cell r="O7152" t="str">
            <v>TERMINADO</v>
          </cell>
        </row>
        <row r="7153">
          <cell r="K7153">
            <v>2012000030075</v>
          </cell>
          <cell r="L7153" t="str">
            <v>MEJORAMIENTO VÍA ALBAN - SAN BERNARDO - LA CRUZ - SAN PABLO - DEPARTAMENTO DE NARIÑO</v>
          </cell>
          <cell r="M7153">
            <v>95.72</v>
          </cell>
          <cell r="N7153">
            <v>86.65</v>
          </cell>
          <cell r="O7153" t="str">
            <v>CONTRATADO EN EJECUCIÓN</v>
          </cell>
        </row>
        <row r="7154">
          <cell r="K7154">
            <v>2012000030081</v>
          </cell>
          <cell r="L7154" t="str">
            <v>APOYO PROFESIONALIZACION DE PERSONAL DOCENTE AFRO EN EL DEPARTAMENTO, NARIÑO</v>
          </cell>
          <cell r="M7154">
            <v>55</v>
          </cell>
          <cell r="N7154">
            <v>29.96</v>
          </cell>
          <cell r="O7154" t="str">
            <v>CONTRATADO EN EJECUCIÓN</v>
          </cell>
        </row>
        <row r="7155">
          <cell r="K7155">
            <v>2012000030099</v>
          </cell>
          <cell r="L7155" t="str">
            <v>ESTUDIOS Y DISEÑOS PARA EL MEJORAMIENTO DE LA VIA CEBADAL - CONSACÁ - PASTO RUTA 2501B NARIÑO, OCCIDENTE</v>
          </cell>
          <cell r="M7155">
            <v>100</v>
          </cell>
          <cell r="N7155">
            <v>97.38</v>
          </cell>
          <cell r="O7155" t="str">
            <v>TERMINADO</v>
          </cell>
        </row>
        <row r="7156">
          <cell r="K7156">
            <v>2012000030100</v>
          </cell>
          <cell r="L7156" t="str">
            <v>ESTUDIOS Y DISEÑOS PARA EL MEJORAMIENTO DE LA VIA TUQUERRES - SAMANIEGO: PR0 AL PR43+0840 , NARIÑO, OCCIDENTE</v>
          </cell>
          <cell r="M7156">
            <v>100</v>
          </cell>
          <cell r="N7156">
            <v>93.76</v>
          </cell>
          <cell r="O7156" t="str">
            <v>TERMINADO</v>
          </cell>
        </row>
        <row r="7157">
          <cell r="K7157">
            <v>2012000030101</v>
          </cell>
          <cell r="L7157" t="str">
            <v>ESTUDIOS Y DISEÑOS PARA LA REHABILITACION DE LA VIA GUACHUCAL - IPIALES: PR0 AL PR23+0800 , NARIÑO, OCCIDENTE</v>
          </cell>
          <cell r="M7157">
            <v>100</v>
          </cell>
          <cell r="N7157">
            <v>99.84</v>
          </cell>
          <cell r="O7157" t="str">
            <v>TERMINADO</v>
          </cell>
        </row>
        <row r="7158">
          <cell r="K7158">
            <v>2012000100093</v>
          </cell>
          <cell r="L7158" t="str">
            <v>DESARROLLO DE UN BIOINSUMO DE ESPECIES PROMISORIAS ÚTIL PARA EL CONTROL DE ENFERMEDADES DEL CACAO Y CULTIVOS TIPO EXPORTACIÓN EN TUMACO, NARIÑO, OCCIDENTE</v>
          </cell>
          <cell r="M7158">
            <v>82.95</v>
          </cell>
          <cell r="N7158">
            <v>50.27</v>
          </cell>
          <cell r="O7158" t="str">
            <v>CONTRATADO EN EJECUCIÓN</v>
          </cell>
        </row>
        <row r="7159">
          <cell r="K7159">
            <v>2012003520001</v>
          </cell>
          <cell r="L7159" t="str">
            <v>MANTENIMIENTO DE LA RED VIAL EN EL CORREGIMIENTO DE JARDINES DE SUCUMBIOS IPIALES, NARIÑO, OCCIDENTE</v>
          </cell>
          <cell r="M7159">
            <v>100</v>
          </cell>
          <cell r="N7159">
            <v>98.71</v>
          </cell>
          <cell r="O7159" t="str">
            <v>TERMINADO</v>
          </cell>
        </row>
        <row r="7160">
          <cell r="K7160">
            <v>2012003520002</v>
          </cell>
          <cell r="L7160" t="str">
            <v>ESTUDIOS Y DISEÑOS PARA LA RECTIFICACIÓN DE LA VÍA PUERRES MONOPAMBA TRAMO LA ANTENA DESMONTES ALTOS, PUERRES, NARIÑO, OCCIDENTE</v>
          </cell>
          <cell r="M7160">
            <v>100</v>
          </cell>
          <cell r="N7160">
            <v>94.34</v>
          </cell>
          <cell r="O7160" t="str">
            <v>TERMINADO</v>
          </cell>
        </row>
        <row r="7161">
          <cell r="K7161">
            <v>2012003520003</v>
          </cell>
          <cell r="L7161" t="str">
            <v>AMPLIACIÓN DE INFRAESTRUCTURA FÍSICA Y DOTACIÓN DE MOBILIARIO ESCOLAR EN LA I. E. EL EMPALME CORREGIMIENTO JARDINES DE SUCUMBIOS IPIALES, NARIÑO, OCCIDENTE</v>
          </cell>
          <cell r="M7161">
            <v>78.84</v>
          </cell>
          <cell r="N7161">
            <v>77.260000000000005</v>
          </cell>
          <cell r="O7161" t="str">
            <v>CONTRATADO EN EJECUCIÓN</v>
          </cell>
        </row>
        <row r="7162">
          <cell r="K7162">
            <v>2013000030003</v>
          </cell>
          <cell r="L7162" t="str">
            <v>ESTUDIOS Y DISEÑOS PARA LA REHABILITACION DE LA VIA CUMBAL GUACHUCAL, NARIÑO, OCCIDENTE</v>
          </cell>
          <cell r="M7162">
            <v>100</v>
          </cell>
          <cell r="N7162">
            <v>99.43</v>
          </cell>
          <cell r="O7162" t="str">
            <v>TERMINADO</v>
          </cell>
        </row>
        <row r="7163">
          <cell r="K7163">
            <v>2013000030014</v>
          </cell>
          <cell r="L7163" t="str">
            <v>FORTALECIMIENTO DE LA CULTURA DE ENVEJECIMIENTO ACTIVO Y ATENCIÓN INTEGRAL A LOS ADULTOS MAYORES EN EL DEPARTAMENTO DE NARIÑO.</v>
          </cell>
          <cell r="M7163">
            <v>100</v>
          </cell>
          <cell r="N7163">
            <v>98.8</v>
          </cell>
          <cell r="O7163" t="str">
            <v>TERMINADO</v>
          </cell>
        </row>
        <row r="7164">
          <cell r="K7164">
            <v>2013000030015</v>
          </cell>
          <cell r="L7164" t="str">
            <v>PROTECCIÓN DE DERECHOS Y GENERACIÓN DE OPORTUNIDADES PARA LAS MUJERES EN EL DEPARTAMENTO DE NARIÑO.</v>
          </cell>
          <cell r="M7164">
            <v>96</v>
          </cell>
          <cell r="N7164">
            <v>91.36</v>
          </cell>
          <cell r="O7164" t="str">
            <v>CONTRATADO EN EJECUCIÓN</v>
          </cell>
        </row>
        <row r="7165">
          <cell r="K7165">
            <v>2013000030016</v>
          </cell>
          <cell r="L7165" t="str">
            <v>PREVENCIÓN DE VULNERACIÓN DE DERECHOS Y GENERACIÓN DE OPORTUNIDADES PARA ADOLESCENTES Y JÓVENES EN EL DEPARTAMENTO DE NARIÑO</v>
          </cell>
          <cell r="M7165">
            <v>96.46</v>
          </cell>
          <cell r="N7165">
            <v>74.709999999999994</v>
          </cell>
          <cell r="O7165" t="str">
            <v>CONTRATADO EN EJECUCIÓN</v>
          </cell>
        </row>
        <row r="7166">
          <cell r="K7166">
            <v>2013000030017</v>
          </cell>
          <cell r="L7166" t="str">
            <v>PROTECCIÓN INTEGRAL EN PRIMERA INFANCIA E INFANCIA EN EL DEPARTAMENTO DE NARIÑO</v>
          </cell>
          <cell r="M7166">
            <v>100</v>
          </cell>
          <cell r="N7166">
            <v>91.15</v>
          </cell>
          <cell r="O7166" t="str">
            <v>TERMINADO</v>
          </cell>
        </row>
        <row r="7167">
          <cell r="K7167">
            <v>2013000030018</v>
          </cell>
          <cell r="L7167" t="str">
            <v>FORTALECIMIENTO DE LA CULTURA DE PREVENCIÓN DE LA DISCAPACIDAD E INCLUSIÓN SOCIAL EN EL DEPARTAMENTO DE NARIÑO</v>
          </cell>
          <cell r="M7167">
            <v>100</v>
          </cell>
          <cell r="N7167">
            <v>96.58</v>
          </cell>
          <cell r="O7167" t="str">
            <v>TERMINADO</v>
          </cell>
        </row>
        <row r="7168">
          <cell r="K7168">
            <v>2013000030021</v>
          </cell>
          <cell r="L7168" t="str">
            <v>MEJORAMIENTO DE VIVIENDA RURAL Y URBANA PARA LA SUBREGIÓN DEL MAYO DEL DEPARTAMENTO DE NARIÑO</v>
          </cell>
          <cell r="M7168">
            <v>22.93</v>
          </cell>
          <cell r="N7168">
            <v>56.37</v>
          </cell>
          <cell r="O7168" t="str">
            <v>CONTRATADO EN EJECUCIÓN</v>
          </cell>
        </row>
        <row r="7169">
          <cell r="K7169">
            <v>2013000030028</v>
          </cell>
          <cell r="L7169" t="str">
            <v>CONSTRUCCIÓN DE LA CASA DEL PENSAMIENTO INDÍGENA DE RUMIYACO, COFANÍA DE JARDINES DE SUCUMBIOS, MUNICIPIO DE IPIALES  NARIÑO</v>
          </cell>
          <cell r="M7169">
            <v>100</v>
          </cell>
          <cell r="N7169">
            <v>92.1</v>
          </cell>
          <cell r="O7169" t="str">
            <v>TERMINADO</v>
          </cell>
        </row>
        <row r="7170">
          <cell r="K7170">
            <v>2013000030029</v>
          </cell>
          <cell r="L7170" t="str">
            <v>RESTAURACIÓN ECOLÓGICA PARTICIPATIVA Y PREVENCIÓN DEL RIESGO EN LA SUBREGIÓN CORDILLERA, NARIÑO.</v>
          </cell>
          <cell r="M7170">
            <v>26.66</v>
          </cell>
          <cell r="N7170">
            <v>40.53</v>
          </cell>
          <cell r="O7170" t="str">
            <v>CONTRATADO EN EJECUCIÓN</v>
          </cell>
        </row>
        <row r="7171">
          <cell r="K7171">
            <v>2013000030030</v>
          </cell>
          <cell r="L7171" t="str">
            <v>IMPLEMENTACIÓN DE ACCIONES DE SANEAMIENTO RURAL, EDUCACIÓN Y DESCONTAMINACIÓN AMBIENTAL EN LA CUENCA DEL RIO PACUAL SUBREGIÓN DE ABADES, DEPARTAMENTO DE NARIÑO</v>
          </cell>
          <cell r="M7171">
            <v>50.03</v>
          </cell>
          <cell r="N7171">
            <v>73.44</v>
          </cell>
          <cell r="O7171" t="str">
            <v>CONTRATADO EN EJECUCIÓN</v>
          </cell>
        </row>
        <row r="7172">
          <cell r="K7172">
            <v>2013000030031</v>
          </cell>
          <cell r="L7172" t="str">
            <v>FORTALECIMIENTO DE LA CAPACIDAD INSTALADA Y RESOLUTIVA DEL HOSPITAL EDUARDO SANTOS E.S.E. DEL MUNICIPIO DE LA UNIÓN, DEPARTAMENTO DE NARIÑO</v>
          </cell>
          <cell r="M7172">
            <v>88.62</v>
          </cell>
          <cell r="N7172">
            <v>38.72</v>
          </cell>
          <cell r="O7172" t="str">
            <v>CONTRATADO EN EJECUCIÓN</v>
          </cell>
        </row>
        <row r="7173">
          <cell r="K7173">
            <v>2013000030033</v>
          </cell>
          <cell r="L7173" t="str">
            <v>DIAGNOSTICO PARA LA FORMULACIÓN DEL PLAN TURISTICO, NATURAL Y CULTURAL PARA EL NUDO DE LA WUAKA, PUEBLO DE LOS PASTOS,  INTY RAIMI DEAPRTAMENTO DE NARIÑO</v>
          </cell>
          <cell r="M7173">
            <v>100</v>
          </cell>
          <cell r="N7173">
            <v>100</v>
          </cell>
          <cell r="O7173" t="str">
            <v>CERRADO</v>
          </cell>
        </row>
        <row r="7174">
          <cell r="K7174">
            <v>2013000030034</v>
          </cell>
          <cell r="L7174" t="str">
            <v>ESTUDIOS Y DISEÑO PARA LA CONSTRUCCIÓN DEL PUEBLITO ENCANTADO POTOLSHIN DEL RESGUARDO INDÍGENA DE MUESES POTOSÍ COMO ENTRADA TURISTICA Y CULTURAL AL GRAN PUEBLO DE LOS PASTOS, NARIÑO, OCCIDENTE</v>
          </cell>
          <cell r="M7174">
            <v>100</v>
          </cell>
          <cell r="N7174">
            <v>96.87</v>
          </cell>
          <cell r="O7174" t="str">
            <v>TERMINADO</v>
          </cell>
        </row>
        <row r="7175">
          <cell r="K7175">
            <v>2013000030036</v>
          </cell>
          <cell r="L7175" t="str">
            <v>MEJORAMIENTO REHABILITACIÓN Y RECONSTRUCCIÓN DE LA VÍA JUNÍN-BARBACOAS DEL SECTOR DIVINO NIÑO PR54+000 AL PR49+500 DEL MUNICIPIO DE BARBACOAS, DEPTO. DE NARIÑO, OCCIDENTE</v>
          </cell>
          <cell r="M7175">
            <v>21.47</v>
          </cell>
          <cell r="N7175">
            <v>45.29</v>
          </cell>
          <cell r="O7175" t="str">
            <v>CONTRATADO EN EJECUCIÓN</v>
          </cell>
        </row>
        <row r="7176">
          <cell r="K7176">
            <v>2013000030038</v>
          </cell>
          <cell r="L7176" t="str">
            <v>MEJORAMIENTO DE VIVIENDA RURAL Y URBANA PARA LA SUBREGIÓN CENTRO DEL DEPARTAMENTO DE NARIÑO</v>
          </cell>
          <cell r="M7176">
            <v>19.329999999999998</v>
          </cell>
          <cell r="N7176">
            <v>50.2</v>
          </cell>
          <cell r="O7176" t="str">
            <v>CONTRATADO EN EJECUCIÓN</v>
          </cell>
        </row>
        <row r="7177">
          <cell r="K7177">
            <v>2013000030039</v>
          </cell>
          <cell r="L7177" t="str">
            <v>CONSTRUCCIÓN DE VISR - MODALIDAD DISPERSA EN LOS MUNICIPIOS DE LA EXPROVINCIA DE OBANDO: GUALMATÁN, ILES Y EL CONTADERO - DEPARTAMENTO DE NARIÑO</v>
          </cell>
          <cell r="M7177">
            <v>1.3</v>
          </cell>
          <cell r="N7177">
            <v>1.22</v>
          </cell>
          <cell r="O7177" t="str">
            <v>CONTRATADO EN EJECUCIÓN</v>
          </cell>
        </row>
        <row r="7178">
          <cell r="K7178">
            <v>2013000030071</v>
          </cell>
          <cell r="L7178" t="str">
            <v>MEJORAMIENTO DE LA PRODUCTIVIDAD DE LA CADENA DEL ARROZ EN LAS SUBREGIONES DEL TELEMBÍ Y SANQUIANGA</v>
          </cell>
          <cell r="M7178">
            <v>71.569999999999993</v>
          </cell>
          <cell r="N7178">
            <v>61.38</v>
          </cell>
          <cell r="O7178" t="str">
            <v>CONTRATADO EN EJECUCIÓN</v>
          </cell>
        </row>
        <row r="7179">
          <cell r="K7179">
            <v>2013000030072</v>
          </cell>
          <cell r="L7179" t="str">
            <v>MEJORAMIENTO DE LA PRODUCTIVIDAD DE LA CADENA DE PESCA DE LA SUBREGIÓN SANQUIANGA - DEPARTAMENTO DE NARIÑO</v>
          </cell>
          <cell r="M7179">
            <v>0</v>
          </cell>
          <cell r="N7179">
            <v>0</v>
          </cell>
          <cell r="O7179" t="str">
            <v>CONTRATADO EN EJECUCIÓN</v>
          </cell>
        </row>
        <row r="7180">
          <cell r="K7180">
            <v>2013000030073</v>
          </cell>
          <cell r="L7180" t="str">
            <v>MEJORAMIENTO INTEGRAL DE LA EDUCACIÓN EN LA SUB REGIÓN DEL PIE DE MONTE COSTERO DEL DEPARTAMENTO DE NARIÑO</v>
          </cell>
          <cell r="M7180">
            <v>48.9</v>
          </cell>
          <cell r="N7180">
            <v>65.86</v>
          </cell>
          <cell r="O7180" t="str">
            <v>CONTRATADO EN EJECUCIÓN</v>
          </cell>
        </row>
        <row r="7181">
          <cell r="K7181">
            <v>2013000030074</v>
          </cell>
          <cell r="L7181" t="str">
            <v>ESTUDIOS Y DISEÑOS PARA EL MEJORAMIENTO Y PAVIMENTACIÓN DE LA VÍA SANTACRUZ DE GUACHAVEZ - BALALAICA MUNICIPIO DE SANTACRUZ, NARIÑO</v>
          </cell>
          <cell r="M7181">
            <v>70.95</v>
          </cell>
          <cell r="N7181">
            <v>39.97</v>
          </cell>
          <cell r="O7181" t="str">
            <v>CONTRATADO EN EJECUCIÓN</v>
          </cell>
        </row>
        <row r="7182">
          <cell r="K7182">
            <v>2013000030077</v>
          </cell>
          <cell r="L7182" t="str">
            <v>FORTALECIMIENTO DE LA INFRAESTRUCTURA HOSPITALARIA Y DOTACIÓN DE LAS IPS PUBLICAS DE BAJA COMPLEJIDAD, DE LA SUBREGIÓN JUANAMBÚ: SUBREGIÓN JUANAMBÚ, NARIÑO, OCCIDENTE</v>
          </cell>
          <cell r="M7182">
            <v>32.04</v>
          </cell>
          <cell r="N7182">
            <v>34.54</v>
          </cell>
          <cell r="O7182" t="str">
            <v>CONTRATADO EN EJECUCIÓN</v>
          </cell>
        </row>
        <row r="7183">
          <cell r="K7183">
            <v>2013000030078</v>
          </cell>
          <cell r="L7183" t="str">
            <v>MEJORAMIENTO INTEGRAL DE LA EDUCACIÓN EN LA SUBREGIÓN DE LA EXPROVINCIA DE OBANDO DEL DEPARTAMENTO DE NARIÑO, FASE 1</v>
          </cell>
          <cell r="M7183">
            <v>20.399999999999999</v>
          </cell>
          <cell r="N7183">
            <v>79.790000000000006</v>
          </cell>
          <cell r="O7183" t="str">
            <v>CONTRATADO EN EJECUCIÓN</v>
          </cell>
        </row>
        <row r="7184">
          <cell r="K7184">
            <v>2013000030079</v>
          </cell>
          <cell r="L7184" t="str">
            <v>CONSTRUCCIÓN PAVIMENTACION VIA ILES LA ESPERANZA PANAMERICANA K8+540 - K16+122 ILES, NARIÑO, OCCIDENTE</v>
          </cell>
          <cell r="M7184">
            <v>93.2</v>
          </cell>
          <cell r="N7184">
            <v>90.83</v>
          </cell>
          <cell r="O7184" t="str">
            <v>CONTRATADO EN EJECUCIÓN</v>
          </cell>
        </row>
        <row r="7185">
          <cell r="K7185">
            <v>2013000030081</v>
          </cell>
          <cell r="L7185" t="str">
            <v>CAPACITACIÓN CREACIÓN Y DOTACION DE 23 CUERPOS DE BOMBEROS VOLUNTARIOS EN EL DEPARTAMENTO DE NARIÑO</v>
          </cell>
          <cell r="M7185">
            <v>100</v>
          </cell>
          <cell r="N7185">
            <v>92.62</v>
          </cell>
          <cell r="O7185" t="str">
            <v>TERMINADO</v>
          </cell>
        </row>
        <row r="7186">
          <cell r="K7186">
            <v>2013000030094</v>
          </cell>
          <cell r="L7186" t="str">
            <v>FORTALECIMIENTO DE LA PRODUCTIVIDAD MEDIANTE LA REHABILITACIÓN, LA RENOVACIÓN Y LA SIEMBRA NUEVA DE 1701 HECTAREAS DE CACAO Y COCO EN TUMACO, NARIÑO, OCCIDENTE</v>
          </cell>
          <cell r="M7186">
            <v>100</v>
          </cell>
          <cell r="N7186">
            <v>99.91</v>
          </cell>
          <cell r="O7186" t="str">
            <v>TERMINADO</v>
          </cell>
        </row>
        <row r="7187">
          <cell r="K7187">
            <v>2013000030097</v>
          </cell>
          <cell r="L7187" t="str">
            <v>MEJORAMIENTO DE LA VIA ALBAN-SAN BERNARDO-LA CRUZ-SAN PABLO-HIGUERONES ETAPA 2 SECTOR LA CRUZ-PLAZUELAS NARIÑO, OCCIDENTE</v>
          </cell>
          <cell r="M7187">
            <v>91.48</v>
          </cell>
          <cell r="N7187">
            <v>91.59</v>
          </cell>
          <cell r="O7187" t="str">
            <v>CONTRATADO EN EJECUCIÓN</v>
          </cell>
        </row>
        <row r="7188">
          <cell r="K7188">
            <v>2013000030098</v>
          </cell>
          <cell r="L7188" t="str">
            <v>MEJORAMIENTO DE LA CALIDAD EDUCATIVA EN LA SUBREGIÓN TELEMBÍ DEL DEPARTAMENTO DE NARIÑO</v>
          </cell>
          <cell r="M7188">
            <v>46.07</v>
          </cell>
          <cell r="N7188">
            <v>74.099999999999994</v>
          </cell>
          <cell r="O7188" t="str">
            <v>CONTRATADO EN EJECUCIÓN</v>
          </cell>
        </row>
        <row r="7189">
          <cell r="K7189">
            <v>2013000030099</v>
          </cell>
          <cell r="L7189" t="str">
            <v>CONSTRUCCIÓN DE VISR - MODALIDAD DISPERSA EN LOS MUNICIPIOS DE LA EXPROVINCIA DE OBANDO: FUNES Y POTOSÍ - DEPARTAMENTO DE NARIÑO</v>
          </cell>
          <cell r="M7189">
            <v>0</v>
          </cell>
          <cell r="N7189">
            <v>2.3199999999999998</v>
          </cell>
          <cell r="O7189" t="str">
            <v>CONTRATADO EN EJECUCIÓN</v>
          </cell>
        </row>
        <row r="7190">
          <cell r="K7190">
            <v>2013000030100</v>
          </cell>
          <cell r="L7190" t="str">
            <v>CONSTRUCCIÓN DEL CENTRO DE ORIENTACIÓN Y SABIDURÍA NASA UH, MANTEY FWIZENXI KWESX NASA UH KWESX UJU´NXI, COFANÍA JARDINES DE SUCUMBÍOS, RESGUARDO INDÍGENA NASA UH, MUNICIPIO DE IPIALES - DEPARTAMENTO DE NARIÑO</v>
          </cell>
          <cell r="M7190">
            <v>100</v>
          </cell>
          <cell r="N7190">
            <v>35.880000000000003</v>
          </cell>
          <cell r="O7190" t="str">
            <v>TERMINADO</v>
          </cell>
        </row>
        <row r="7191">
          <cell r="K7191">
            <v>2013000030102</v>
          </cell>
          <cell r="L7191" t="str">
            <v>FORTALECIMIENTO DE LA CADENA PRODUCTIVA DE CACAO EN NARIÑO</v>
          </cell>
          <cell r="M7191">
            <v>0</v>
          </cell>
          <cell r="N7191">
            <v>0</v>
          </cell>
          <cell r="O7191" t="str">
            <v>SIN CONTRATAR</v>
          </cell>
        </row>
        <row r="7192">
          <cell r="K7192">
            <v>2013000030105</v>
          </cell>
          <cell r="L7192" t="str">
            <v>FORTALECIMIENTO DE LA CAPACIDAD INSTALADA Y RESOLUTIVA DE LOS SERVICIOS DE SALUD DE LA SUBREGIÓN ABADES DEPARTAMENTO DE NARIÑO</v>
          </cell>
          <cell r="M7192">
            <v>76</v>
          </cell>
          <cell r="N7192">
            <v>15.18</v>
          </cell>
          <cell r="O7192" t="str">
            <v>CONTRATADO EN EJECUCIÓN</v>
          </cell>
        </row>
        <row r="7193">
          <cell r="K7193">
            <v>2013000030116</v>
          </cell>
          <cell r="L7193" t="str">
            <v>APOYO INTEGRAL EN SEGURIDAD ALIMENTARIA, ACOMPAÑAMIENTO PSICOSOCIAL  Y PARTICIPACIÓN EFECTIVA A VÍCTIMAS POR DESPLAZAMIENTO EN TÚQUERRES, IPIALES Y PASTO. EN EL DEPARTAMENTO DE NARIÑO</v>
          </cell>
          <cell r="M7193">
            <v>98.67</v>
          </cell>
          <cell r="N7193">
            <v>25.31</v>
          </cell>
          <cell r="O7193" t="str">
            <v>CONTRATADO EN EJECUCIÓN</v>
          </cell>
        </row>
        <row r="7194">
          <cell r="K7194">
            <v>2013000030117</v>
          </cell>
          <cell r="L7194" t="str">
            <v>FORTALECIMIENTO DE LA CAPACIDAD DE RESILIENCIA PARA LA REPARACIÓN COLECTIVA DE LAS FAMILIAS RETORNADAS POR EFECTO DEL DESPLAZAMIENTO FOR ZADO ENPOLICARPA,LEIVA,OLAYA HERRERA,SANTA BARBARA ISCUANDE Y BARBACOAS EN EL DEPARTAMENTO DE NARIÑO</v>
          </cell>
          <cell r="M7194">
            <v>46.99</v>
          </cell>
          <cell r="N7194">
            <v>28.83</v>
          </cell>
          <cell r="O7194" t="str">
            <v>CONTRATADO EN EJECUCIÓN</v>
          </cell>
        </row>
        <row r="7195">
          <cell r="K7195">
            <v>2013000030118</v>
          </cell>
          <cell r="L7195" t="str">
            <v>IMPLEMENTACIÓN DE CULTIVOS PRODUCTIVOS Y ATENCIÓN PSICOSOCIAL A 800 FAMILIAS  EN SITUACIÓN DE DESPLAZAMIENTO FORZADO EN LOS MUNICIPIOS DE TUMACO, EL CHARCO, SAMANIEGO, CORDOBA, TAMINANGO, CUMBITARA, EL ROSARIO EN DEPARTAMENTO DE NARIÑO</v>
          </cell>
          <cell r="M7195">
            <v>96</v>
          </cell>
          <cell r="N7195">
            <v>46.58</v>
          </cell>
          <cell r="O7195" t="str">
            <v>CONTRATADO EN EJECUCIÓN</v>
          </cell>
        </row>
        <row r="7196">
          <cell r="K7196">
            <v>2013000030120</v>
          </cell>
          <cell r="L7196" t="str">
            <v>FORMULACIÓN Y CONSOLIDACIÓN DE LA POLÍTICA PÚBLICA PANAMAZONICA DEL PUEBLO INDÍGENA DE LOS PASTOS CON ENFOQUE DIFERENCIAL, EN LA SUBREGIÓN DE LA EXPROVINCIA DE OBANDO DEL DEPARTAMENTO DE NARIÑO - QUILCAKUNA</v>
          </cell>
          <cell r="M7196">
            <v>95</v>
          </cell>
          <cell r="N7196">
            <v>95.5</v>
          </cell>
          <cell r="O7196" t="str">
            <v>CONTRATADO EN EJECUCIÓN</v>
          </cell>
        </row>
        <row r="7197">
          <cell r="K7197">
            <v>2013000030122</v>
          </cell>
          <cell r="L7197" t="str">
            <v>MEJORAMIENTO DE LA COMPETITIVIDAD DE LA CADENA PRODUCTIVA DE LA CAÑA PANELERA EN EL DEPARTAMENTO DE NARIÑO</v>
          </cell>
          <cell r="M7197">
            <v>60.77</v>
          </cell>
          <cell r="N7197">
            <v>18.579999999999998</v>
          </cell>
          <cell r="O7197" t="str">
            <v>CONTRATADO EN EJECUCIÓN</v>
          </cell>
        </row>
        <row r="7198">
          <cell r="K7198">
            <v>2013000030123</v>
          </cell>
          <cell r="L7198" t="str">
            <v>RECUPERACIÓN DEL PATRIMONIO AGRÍCOLA PARA LA SOBERANIA Y SEGURIDAD ALIMENTARIA AUTOSOSTENIBLE DE LOS PRODUCTORES RURALES DEL DEPARTAMENTO DE NARIÑO</v>
          </cell>
          <cell r="M7198">
            <v>66.14</v>
          </cell>
          <cell r="N7198">
            <v>12.87</v>
          </cell>
          <cell r="O7198" t="str">
            <v>CONTRATADO EN EJECUCIÓN</v>
          </cell>
        </row>
        <row r="7199">
          <cell r="K7199">
            <v>2013000030125</v>
          </cell>
          <cell r="L7199" t="str">
            <v>CONSTRUCCIÓN PAVIMENTACION EN CONCRETO FLEXIBLE DE LA VIA CUMBAL PANAN DEL MUNICIPIO DE CUMBAL, NARIÑO, OCCIDENTE</v>
          </cell>
          <cell r="M7199">
            <v>75.930000000000007</v>
          </cell>
          <cell r="N7199">
            <v>67.64</v>
          </cell>
          <cell r="O7199" t="str">
            <v>CONTRATADO EN EJECUCIÓN</v>
          </cell>
        </row>
        <row r="7200">
          <cell r="K7200">
            <v>2013000030127</v>
          </cell>
          <cell r="L7200" t="str">
            <v>FORTALECIMIENTO DE LA PRODUCTIVIDAD DE LAS EXPLOTACIONES DE LOS PRODUCTORES  AGROPECUARIOS A TRAVES DE LA TRANSFERENCIA TECNOLÓGICA EN EL DEPARTAMENTO DE NARIÑO</v>
          </cell>
          <cell r="M7200">
            <v>84.38</v>
          </cell>
          <cell r="N7200">
            <v>98.98</v>
          </cell>
          <cell r="O7200" t="str">
            <v>CONTRATADO EN EJECUCIÓN</v>
          </cell>
        </row>
        <row r="7201">
          <cell r="K7201">
            <v>2013000030128</v>
          </cell>
          <cell r="L7201" t="str">
            <v>MEJORAMIENTO DE LAS CONDICIONES DE ATENCIÓN Y RESOLUCIÓN DE LAS VIOLACIONES A LOS DERECHOS HUMANOS E INFRACCIONES AL DERECHO EN INTERNACIONAL HUMANITARIO EN LOS TERRITORIOS COLECTIVOS  DEL DEPARTAMENTO DE NARIÑO</v>
          </cell>
          <cell r="M7201">
            <v>87.88</v>
          </cell>
          <cell r="N7201">
            <v>49.3</v>
          </cell>
          <cell r="O7201" t="str">
            <v>CONTRATADO EN EJECUCIÓN</v>
          </cell>
        </row>
        <row r="7202">
          <cell r="K7202">
            <v>2013000030129</v>
          </cell>
          <cell r="L7202" t="str">
            <v>IMPLEMENTACIÓN DEL PLAN DE ACCION DEPARTAMENTAL PARA LA ATENCION, ASISTENCIA   Y REPARACION INTEGRAL A LAS VICTIMAS DEL CONFLICTO ARMADO DEL DEPARTAMENTO DE NARIÑO</v>
          </cell>
          <cell r="M7202">
            <v>27</v>
          </cell>
          <cell r="N7202">
            <v>48.36</v>
          </cell>
          <cell r="O7202" t="str">
            <v>CONTRATADO EN EJECUCIÓN</v>
          </cell>
        </row>
        <row r="7203">
          <cell r="K7203">
            <v>2013000030134</v>
          </cell>
          <cell r="L7203" t="str">
            <v>RESTAURACIÓN ECOLÓGICA DE ECOSISTEMAS ESTRATÉGICOS PARA LA CONSERVACIÓN DEL RECURSO HÍDRICO EN EL TERRITORIO GUÁITARA. DEPARTAMENTO DE NARIÑO</v>
          </cell>
          <cell r="M7203">
            <v>24.98</v>
          </cell>
          <cell r="N7203">
            <v>57.37</v>
          </cell>
          <cell r="O7203" t="str">
            <v>CONTRATADO EN EJECUCIÓN</v>
          </cell>
        </row>
        <row r="7204">
          <cell r="K7204">
            <v>2013000030135</v>
          </cell>
          <cell r="L7204" t="str">
            <v>CONSTRUCCION PAVIMENTO RIGIDO RIGIDO EN LA VÍA CÓRDOBA EL TRONCAL-PANAMERICANA-CORDOBA NARIÑO OCCIDENTE</v>
          </cell>
          <cell r="M7204">
            <v>93.11</v>
          </cell>
          <cell r="N7204">
            <v>87.29</v>
          </cell>
          <cell r="O7204" t="str">
            <v>CONTRATADO EN EJECUCIÓN</v>
          </cell>
        </row>
        <row r="7205">
          <cell r="K7205">
            <v>2013000030142</v>
          </cell>
          <cell r="L7205" t="str">
            <v>MEJORAMIENTO DE LA PRODUCCIÓN AGRÍCOLA EN PREDIOS DE LOS USUARIOS DE DISTRITOS DE  RIEGO EN EL DEPARTAMENTO DE NARIÑO</v>
          </cell>
          <cell r="M7205">
            <v>94.16</v>
          </cell>
          <cell r="N7205">
            <v>1.91</v>
          </cell>
          <cell r="O7205" t="str">
            <v>CONTRATADO EN EJECUCIÓN</v>
          </cell>
        </row>
        <row r="7206">
          <cell r="K7206">
            <v>2013000030145</v>
          </cell>
          <cell r="L7206" t="str">
            <v>CONFORMACIÓN DEL FONDO COMPLEMENTARIO DE GARANTIAS DE CAPITAL DE RIESGO COMO ALTERNATIVA DE LUCHA CONTRA LA POBREZA EN EL  SECTOR AGROPECUARIO EN EL DEPARTAMENTO DE NARIÑO</v>
          </cell>
          <cell r="M7206">
            <v>96</v>
          </cell>
          <cell r="N7206">
            <v>95.59</v>
          </cell>
          <cell r="O7206" t="str">
            <v>CONTRATADO EN EJECUCIÓN</v>
          </cell>
        </row>
        <row r="7207">
          <cell r="K7207">
            <v>2013000030147</v>
          </cell>
          <cell r="L7207" t="str">
            <v>MEJORAMIENTO RENDIMIENTOS DE LA PRODUCCIÓN AGROPECUARIA PREDIOS DE LAS ASOCIACIONES DE USUARIOS DE DISTRITOS DE RIEGO EN EL DEPARTAMENTO DE NARIÑO</v>
          </cell>
          <cell r="M7207">
            <v>46</v>
          </cell>
          <cell r="N7207">
            <v>1.31</v>
          </cell>
          <cell r="O7207" t="str">
            <v>CONTRATADO EN EJECUCIÓN</v>
          </cell>
        </row>
        <row r="7208">
          <cell r="K7208">
            <v>2013000030163</v>
          </cell>
          <cell r="L7208" t="str">
            <v>ESTUDIOS Y DISEÑOS DEL PROYECTO “PRODUCCIÓN DE PASTOS MEJORADOS BAJO CONDICIONES DE RIEGO PARA INCREMENTAR LA PRODUCTIVIDAD DE LECHE EN EL MUNICIPIO DE CUMBAL  DEPARTAMENTO DE NARIÑO</v>
          </cell>
          <cell r="M7208">
            <v>46.7</v>
          </cell>
          <cell r="N7208">
            <v>39.71</v>
          </cell>
          <cell r="O7208" t="str">
            <v>CONTRATADO EN EJECUCIÓN</v>
          </cell>
        </row>
        <row r="7209">
          <cell r="K7209">
            <v>2013000030172</v>
          </cell>
          <cell r="L7209" t="str">
            <v>FORTALECIMIENTO CAPACIDAD INSTALADA Y RESOLUTIVA DE LA IPS  INDIGENA UNIPA DEPARTAMENTO DE NARIÑO</v>
          </cell>
          <cell r="M7209">
            <v>21.3</v>
          </cell>
          <cell r="N7209">
            <v>6.69</v>
          </cell>
          <cell r="O7209" t="str">
            <v>CONTRATADO EN EJECUCIÓN</v>
          </cell>
        </row>
        <row r="7210">
          <cell r="K7210">
            <v>2013000030173</v>
          </cell>
          <cell r="L7210" t="str">
            <v>MEJORAMIENTO DE LA CALIDAD EDUCATIVA EN 40 MUNICIPIOS NO CERTIFICADOS DEL DEPARTAMENTO DE NARIÑO</v>
          </cell>
          <cell r="M7210">
            <v>86</v>
          </cell>
          <cell r="N7210">
            <v>73.45</v>
          </cell>
          <cell r="O7210" t="str">
            <v>CONTRATADO EN EJECUCIÓN</v>
          </cell>
        </row>
        <row r="7211">
          <cell r="K7211">
            <v>2013000030175</v>
          </cell>
          <cell r="L7211" t="str">
            <v>FORTALECIMIENTO DE LA CADENA DE VALOR DEL CAFÉ DE ALTA CALIDAD EN EL DEPARTAMENTO DE NARIÑO</v>
          </cell>
          <cell r="M7211">
            <v>4.7</v>
          </cell>
          <cell r="N7211">
            <v>48.33</v>
          </cell>
          <cell r="O7211" t="str">
            <v>CONTRATADO EN EJECUCIÓN</v>
          </cell>
        </row>
        <row r="7212">
          <cell r="K7212">
            <v>2013000030182</v>
          </cell>
          <cell r="L7212" t="str">
            <v>MEJORAMIENTO INTEGRAL DE LA CALIDAD EDUCATIVA EN EL COMPONENTE DE INFRAESTRUCTURA DE LA SUBREGION SABANA – DEPARTAMENTO DE NARIÑO</v>
          </cell>
          <cell r="M7212">
            <v>93.8</v>
          </cell>
          <cell r="N7212">
            <v>75.430000000000007</v>
          </cell>
          <cell r="O7212" t="str">
            <v>CONTRATADO EN EJECUCIÓN</v>
          </cell>
        </row>
        <row r="7213">
          <cell r="K7213">
            <v>2013000030187</v>
          </cell>
          <cell r="L7213" t="str">
            <v>MANTENIMIENTO DE 200 HECTAREAS DE CACAO Y 50 HECTAREAS DE SEGURIDAD ALIMENTARIA EN LOS CONSEJOS COMUNITARIOS UNION DEL PATIA VIEJO Y LA VOZ DE LOS NEGROS MUNICIPIOS DE MAGUI Y ROBERTO PAYAN DEPARTAMENTO DE NARIÑO</v>
          </cell>
          <cell r="M7213">
            <v>12.32</v>
          </cell>
          <cell r="N7213">
            <v>16.59</v>
          </cell>
          <cell r="O7213" t="str">
            <v>CONTRATADO EN EJECUCIÓN</v>
          </cell>
        </row>
        <row r="7214">
          <cell r="K7214">
            <v>2013000030199</v>
          </cell>
          <cell r="L7214" t="str">
            <v>ESTUDIOS DISEÑO ESTRETEGIA DE PRODUCTIVIDAD Y COMPETITIVIDAD Y LA IDENTIFICACIÓN DE LA VOCACIÓN DE USO CARGA DEL PUERTO DE TUMACO, NARIÑO, OCCIDENTE.</v>
          </cell>
          <cell r="M7214">
            <v>0</v>
          </cell>
          <cell r="N7214">
            <v>0</v>
          </cell>
          <cell r="O7214" t="str">
            <v>EN PROCESO DE CONTRATACIÓN</v>
          </cell>
        </row>
        <row r="7215">
          <cell r="K7215">
            <v>2013000030202</v>
          </cell>
          <cell r="L7215" t="str">
            <v>FORTALECIMIENTO DE LA CAPACIDAD ORGANIZATIVA,GESTION Y GOBERNABILIDAD DE LOS CONSEJOS COMUNITARIOS DE LA COSTA PACÍFICA Y CORDILLERA OCCIDENTAL  DEL DEPARTAMENTO DE NARIÑO</v>
          </cell>
          <cell r="M7215">
            <v>86</v>
          </cell>
          <cell r="N7215">
            <v>20</v>
          </cell>
          <cell r="O7215" t="str">
            <v>CONTRATADO EN EJECUCIÓN</v>
          </cell>
        </row>
        <row r="7216">
          <cell r="K7216">
            <v>2013000100092</v>
          </cell>
          <cell r="L7216" t="str">
            <v>FORTALECIMIENTO DE CAPACIDADES REGIONALES EN INVESTIGACIÓN, DESARROLLO TECNOLÓGICO E INNOVACIÓN EN EL DEPARTAMENTO DE NARIÑO,</v>
          </cell>
          <cell r="M7216">
            <v>25.39</v>
          </cell>
          <cell r="N7216">
            <v>87.38</v>
          </cell>
          <cell r="O7216" t="str">
            <v>CONTRATADO EN EJECUCIÓN</v>
          </cell>
        </row>
        <row r="7217">
          <cell r="K7217">
            <v>2013000100104</v>
          </cell>
          <cell r="L7217" t="str">
            <v>FORTALECIMIENTO DE LA CULTURA CIUDADANA Y DEMOCRÁTICA EN CTEI A TRAVÉS DE LA INVESTIGACIÓN COMO ESTRATEGIA PEDAGOGICA APOYADA EN TICS EN EL DEPARTAMENTO DE NARIÑO</v>
          </cell>
          <cell r="M7217">
            <v>74.08</v>
          </cell>
          <cell r="N7217">
            <v>43.99</v>
          </cell>
          <cell r="O7217" t="str">
            <v>CONTRATADO EN EJECUCIÓN</v>
          </cell>
        </row>
        <row r="7218">
          <cell r="K7218">
            <v>2013000100278</v>
          </cell>
          <cell r="L7218" t="str">
            <v>INVESTIGACIÓN PARA EL MEJORAMIENTO DE LA TECNOLOGÍA DE PRODUCCIÓN DE ARVEJA (PISUM SATIVUM L.) EN EL DEPARTAMENTO DE NARIÑO</v>
          </cell>
          <cell r="M7218">
            <v>10.63</v>
          </cell>
          <cell r="N7218">
            <v>26.99</v>
          </cell>
          <cell r="O7218" t="str">
            <v>CONTRATADO EN EJECUCIÓN</v>
          </cell>
        </row>
        <row r="7219">
          <cell r="K7219">
            <v>2013000100279</v>
          </cell>
          <cell r="L7219" t="str">
            <v>MEJORAMIENTO DE LA OFERTA FORRAJERA, OPTIMIZACIÓN DE SISTEMAS DE ALIMENTACIÓN Y ASEGURAMIENTO DE LA CALIDAD E INOCUIDAD DE LECHE EN EL TRÓPICO ALTO DEL DEPARTAMENTO DE NARIÑO</v>
          </cell>
          <cell r="M7219">
            <v>12.91</v>
          </cell>
          <cell r="N7219">
            <v>38.299999999999997</v>
          </cell>
          <cell r="O7219" t="str">
            <v>CONTRATADO EN EJECUCIÓN</v>
          </cell>
        </row>
        <row r="7220">
          <cell r="K7220">
            <v>2013000100280</v>
          </cell>
          <cell r="L7220" t="str">
            <v>FORTALECIMIENTO DEL SECTOR PANELERO MEDIANTE INVESTIGACIÓN E INNOVACIÓN AGRÍCOLA Y AGROINDUSTRIAL EN EL DEPARTAMENTO DE NARIÑO</v>
          </cell>
          <cell r="M7220">
            <v>0.5</v>
          </cell>
          <cell r="N7220">
            <v>35.26</v>
          </cell>
          <cell r="O7220" t="str">
            <v>CONTRATADO EN EJECUCIÓN</v>
          </cell>
        </row>
        <row r="7221">
          <cell r="K7221">
            <v>2013000100283</v>
          </cell>
          <cell r="L7221" t="str">
            <v>INVESTIGACIÓN PROGRAMA DE MEJORAMIENTO GENETICO DE UCHUVA PHYSALIS PERUVIANA EN LA ZONA ALTO ANDINA DEL DEPARTAMENTO DE NARIÑO PASTO, NARIÑO, OCCIDENTE</v>
          </cell>
          <cell r="M7221">
            <v>10.79</v>
          </cell>
          <cell r="N7221">
            <v>25.22</v>
          </cell>
          <cell r="O7221" t="str">
            <v>CONTRATADO EN EJECUCIÓN</v>
          </cell>
        </row>
        <row r="7222">
          <cell r="K7222">
            <v>2014000030004</v>
          </cell>
          <cell r="L7222" t="str">
            <v>RECUPERACIÓN DEL PATRIMONIO AGROPECUARIO PARA LA SOBERANIA Y SEGURIDAD ALIMENTARIA AUTOSOSTENIBLE DE LOS PRODUCTORES RURALES DE LA COSTA PACIFICA NARIÑENSE</v>
          </cell>
          <cell r="M7222">
            <v>23.93</v>
          </cell>
          <cell r="N7222">
            <v>50.97</v>
          </cell>
          <cell r="O7222" t="str">
            <v>CONTRATADO EN EJECUCIÓN</v>
          </cell>
        </row>
        <row r="7223">
          <cell r="K7223">
            <v>2014000030023</v>
          </cell>
          <cell r="L7223" t="str">
            <v>FORTALECIMIENTO ORGANIZACIONAL DEL MOVIMIENTO AGRARIO FASE I EN EL DEPARTAMENTO DE NARIÑO</v>
          </cell>
          <cell r="M7223">
            <v>43.29</v>
          </cell>
          <cell r="N7223">
            <v>56.35</v>
          </cell>
          <cell r="O7223" t="str">
            <v>CONTRATADO EN EJECUCIÓN</v>
          </cell>
        </row>
        <row r="7224">
          <cell r="K7224">
            <v>2014000030024</v>
          </cell>
          <cell r="L7224" t="str">
            <v>FORTALECIMIENTO DE LA SOBERANÍA Y SEGURIDAD ALIMENTARIA Y NUTRICIONAL SOSTENIBLE FASE I, EN EL DEPARTAMENTO DE NARIÑO</v>
          </cell>
          <cell r="M7224">
            <v>0</v>
          </cell>
          <cell r="N7224">
            <v>0</v>
          </cell>
          <cell r="O7224" t="str">
            <v>CONTRATADO EN EJECUCIÓN</v>
          </cell>
        </row>
        <row r="7225">
          <cell r="K7225">
            <v>2014000030027</v>
          </cell>
          <cell r="L7225" t="str">
            <v>MEJORAMIENTO DE LOS NIVELES DE SEGURIDAD Y CONVIVENCIA CUIDADANA EN LA SUBREGION DE LA NARIÑO, OCCIDENTE</v>
          </cell>
          <cell r="M7225">
            <v>83</v>
          </cell>
          <cell r="N7225">
            <v>63.09</v>
          </cell>
          <cell r="O7225" t="str">
            <v>CONTRATADO EN EJECUCIÓN</v>
          </cell>
        </row>
        <row r="7226">
          <cell r="K7226">
            <v>2014000030033</v>
          </cell>
          <cell r="L7226" t="str">
            <v>FORTALECIMIENTO DE LOS DERECHOS HUMANOS Y EL DERECHO INTERNACIONAL HUMANITARIO, EN EL MARCO DEL CONFLICTO ARMADO, MEDIANTE LA SINERGIA INSTITUCIONAL Y EL CAPITAL SOCIAL, EN LA SUBREGIÓN DE ABADES, DEPARTAMENTO DE NARIÑO</v>
          </cell>
          <cell r="M7226">
            <v>0</v>
          </cell>
          <cell r="N7226">
            <v>0</v>
          </cell>
          <cell r="O7226" t="str">
            <v>SIN CONTRATAR</v>
          </cell>
        </row>
        <row r="7227">
          <cell r="K7227">
            <v>2014000030035</v>
          </cell>
          <cell r="L7227" t="str">
            <v>MEJORAMIENTO DE LA COMPETITIVIDAD DE LA CADENA PRODUCTIVA DE LECHE EN LAS SUBREGIONES EXPROVINCIA DE OBANDO, CENTRO Y SABANA DEL DEPARTAMENTO DE NARIÑO</v>
          </cell>
          <cell r="M7227">
            <v>44.62</v>
          </cell>
          <cell r="N7227">
            <v>36.75</v>
          </cell>
          <cell r="O7227" t="str">
            <v>CONTRATADO EN EJECUCIÓN</v>
          </cell>
        </row>
        <row r="7228">
          <cell r="K7228">
            <v>2014000030047</v>
          </cell>
          <cell r="L7228" t="str">
            <v>MEJORAMIENTO INTEGRAL DE LA CALIDAD EDUCATIVA EN EL COMPONENTE DE INFRAESTRUCTURA DE LA SUBREGIÓN OCCIDENTE Y CENTRO - DEPARTAMENTO DE NARIÑO</v>
          </cell>
          <cell r="M7228">
            <v>10.14</v>
          </cell>
          <cell r="N7228">
            <v>51.38</v>
          </cell>
          <cell r="O7228" t="str">
            <v>CONTRATADO EN EJECUCIÓN</v>
          </cell>
        </row>
        <row r="7229">
          <cell r="K7229">
            <v>2014000030050</v>
          </cell>
          <cell r="L7229" t="str">
            <v>RESTAURACIÓN ECOLÓGICA Y CONSERVACIÓN DE ÁREAS ESTRATEGICAS EN ZONAS DE RECARGA HÍDRICA EN EL TERRITORIO MAYO, DEPARTAMENTO DE NARIÑO</v>
          </cell>
          <cell r="M7229">
            <v>0</v>
          </cell>
          <cell r="N7229">
            <v>0</v>
          </cell>
          <cell r="O7229" t="str">
            <v>SIN CONTRATAR</v>
          </cell>
        </row>
        <row r="7230">
          <cell r="K7230">
            <v>2014000030060</v>
          </cell>
          <cell r="L7230" t="str">
            <v>CONSTRUCCIÓN DEL AREA ADMINISTRATIVA Y OPERATIVA DE LA CASA DEL SABER Y DEL PENSAMIENTO DEL CABILDO INDIGENA DE COLIMBA SEGUNDA ETAPA GUACHUCAL, NARIÑO, OCCIDENTE</v>
          </cell>
          <cell r="M7230">
            <v>100</v>
          </cell>
          <cell r="N7230">
            <v>50</v>
          </cell>
          <cell r="O7230" t="str">
            <v>TERMINADO</v>
          </cell>
        </row>
        <row r="7231">
          <cell r="K7231">
            <v>2014000030069</v>
          </cell>
          <cell r="L7231" t="str">
            <v>DOTACIÓN DE EQUIPOS BIOMEDICOS PARA LAS IPS INDIGENAS DEL PUEBLO DE LOS PASTOS</v>
          </cell>
          <cell r="M7231">
            <v>0</v>
          </cell>
          <cell r="N7231">
            <v>0</v>
          </cell>
          <cell r="O7231" t="str">
            <v>SIN CONTRATAR</v>
          </cell>
        </row>
        <row r="7232">
          <cell r="K7232">
            <v>2014000030078</v>
          </cell>
          <cell r="L7232" t="str">
            <v>MEJORAMIENTO DE 4,5 KM DE LA VÍA  RÍO CHURUYACO - EL EMPALME EN EL TRAMO K0 + 000 A K4 + 500, CORREGIMIENTO DE COFANÍA JARDINES DE SUCUMBÍOS, MUNICIPIO DE IPIALES, DEPARTAMENTO DE NARIÑO</v>
          </cell>
          <cell r="M7232">
            <v>49.22</v>
          </cell>
          <cell r="N7232">
            <v>66.81</v>
          </cell>
          <cell r="O7232" t="str">
            <v>CONTRATADO EN EJECUCIÓN</v>
          </cell>
        </row>
        <row r="7233">
          <cell r="K7233">
            <v>2014000030079</v>
          </cell>
          <cell r="L7233" t="str">
            <v>FORMULACIÓN ESTUDIO DE FACTIBILIDAD PARA LA CREACIÓN DE LA UNIVERSIDAD INTERCULTURAL DE LOS PUEBLOS INDÍGENAS EN EL MUNICIPIO DE GUACHUCAL, DEPARTAMENTO DE NARIÑO.</v>
          </cell>
          <cell r="M7233">
            <v>34</v>
          </cell>
          <cell r="N7233">
            <v>39.979999999999997</v>
          </cell>
          <cell r="O7233" t="str">
            <v>CONTRATADO EN EJECUCIÓN</v>
          </cell>
        </row>
        <row r="7234">
          <cell r="K7234">
            <v>2014000100020</v>
          </cell>
          <cell r="L7234" t="str">
            <v>DESARROLLO Y APLICACIÓN DE LA TECNOLOGÍA DE OXIDACIÓN AVANZADA PCFH PARA MEJORAR LA CALIDAD DEL AGUA POTABLE EN EL DEPARTAMENTO DE NARIÑO</v>
          </cell>
          <cell r="M7234">
            <v>32.340000000000003</v>
          </cell>
          <cell r="N7234">
            <v>70.95</v>
          </cell>
          <cell r="O7234" t="str">
            <v>CONTRATADO EN EJECUCIÓN</v>
          </cell>
        </row>
        <row r="7235">
          <cell r="K7235">
            <v>2014000100022</v>
          </cell>
          <cell r="L7235" t="str">
            <v>MEJORAMIENTO TECNOLÓGICO Y PRODUCTIVO DEL SISTEMA PAPA EN EL DEPARTAMENTO DE NARIÑO</v>
          </cell>
          <cell r="M7235">
            <v>18.260000000000002</v>
          </cell>
          <cell r="N7235">
            <v>59.17</v>
          </cell>
          <cell r="O7235" t="str">
            <v>CONTRATADO EN EJECUCIÓN</v>
          </cell>
        </row>
        <row r="7236">
          <cell r="K7236">
            <v>2016000030017</v>
          </cell>
          <cell r="L7236" t="str">
            <v>FORTALECIMIENTO DE LA PERMANENCIA ESCOLAR DE NIÑOS, NIÑAS,ADOLESCENTES Y JÓVENES A TRAVES DEL SUMINISTRO DEL COMPLEMENTO ALIMENTARIO, EN EL DEPARTAMENTO NARIÑO.</v>
          </cell>
          <cell r="M7236">
            <v>0</v>
          </cell>
          <cell r="N7236">
            <v>0</v>
          </cell>
          <cell r="O7236" t="str">
            <v>SIN CONTRATAR</v>
          </cell>
        </row>
        <row r="7237">
          <cell r="K7237">
            <v>2013000030119</v>
          </cell>
          <cell r="L7237" t="str">
            <v>MEJORAMIENTO DE LA INFRAESTRUCTURA DE ALCANTARILLADO Y ACUEDUCTO - I ETAPA PASTO, NARIÑO, OCCIDENTE</v>
          </cell>
          <cell r="M7237">
            <v>99.99</v>
          </cell>
          <cell r="N7237">
            <v>79.510000000000005</v>
          </cell>
          <cell r="O7237" t="str">
            <v>TERMINADO</v>
          </cell>
        </row>
        <row r="7238">
          <cell r="K7238">
            <v>2013000030020</v>
          </cell>
          <cell r="L7238" t="str">
            <v>CONSTRUCCIÓN Y DOTACION DE LA UNIDAD DE CUIDADOS INTENSIVOS (UCI) PARA EL HOSPITAL  CIVIL DE IPIALES E.S.E. PERTENECIENTE A LA SUBREGION DE LA EXPROVINCIA DE OBANDO DEPARTAMENTO DE NARIÑO</v>
          </cell>
          <cell r="M7238">
            <v>100</v>
          </cell>
          <cell r="N7238">
            <v>100</v>
          </cell>
          <cell r="O7238" t="str">
            <v>TERMINADO</v>
          </cell>
        </row>
        <row r="7239">
          <cell r="K7239">
            <v>2014000030090</v>
          </cell>
          <cell r="L7239" t="str">
            <v>CONSTRUCCIÓN CENTRO REGIONAL DE ACOPIO Y COMERCIALIZACION DE ABASTOS LA UNIÓN, SUBREGION JUANAMBU,NARIÑO, OCCIDENTE</v>
          </cell>
          <cell r="M7239">
            <v>0</v>
          </cell>
          <cell r="N7239">
            <v>0</v>
          </cell>
          <cell r="O7239" t="str">
            <v>CONTRATADO SIN ACTA DE INICIO</v>
          </cell>
        </row>
        <row r="7240">
          <cell r="K7240">
            <v>2015000030002</v>
          </cell>
          <cell r="L7240" t="str">
            <v>MEJORAMIENTO INTEGRAL DE LA CALIDAD EDUCATIVA EN EL COMPONENTE DE INFRAESTRUCTURA EN LAS SUBREGIONES JUANAMBU Y RIO MAYO - DEPARTAMENTO DE NARIÑO</v>
          </cell>
          <cell r="M7240">
            <v>0</v>
          </cell>
          <cell r="N7240">
            <v>50</v>
          </cell>
          <cell r="O7240" t="str">
            <v>CONTRATADO EN EJECUCIÓN</v>
          </cell>
        </row>
        <row r="7241">
          <cell r="K7241">
            <v>2014000030092</v>
          </cell>
          <cell r="L7241" t="str">
            <v>ESTUDIOS Y DISEÑOS PARA EL MEJORAMIENTO Y LA PAVIMENTACIÓN DE LA VÍA QUE COMUNICA CON LAS CABECERA MUNICIPALES DE ALBÁN Y EL TABLÓN DE GÓMEZ EN EL SECTOR EL CEBADERO - EL TABLÓN DE GÓMEZ DE LA SUBREGIÓN DEL RÍO MAYO, NARIÑO</v>
          </cell>
          <cell r="M7241">
            <v>0</v>
          </cell>
          <cell r="N7241">
            <v>50</v>
          </cell>
          <cell r="O7241" t="str">
            <v>CONTRATADO EN EJECUCIÓN</v>
          </cell>
        </row>
        <row r="7242">
          <cell r="K7242">
            <v>2014000030097</v>
          </cell>
          <cell r="L7242" t="str">
            <v>CONSTRUCCIÓN DE LA TERMINACIÓN DEL CENTRO DE ACOPIO DE PRODUCTOS AGRÍCOLAS DE LA SUBREGIÓN DEL RÍO MAYO UBICADO EN EL MUNICIPIO DE ALBÁN, DEPARTAMENTO DE NARIÑO</v>
          </cell>
          <cell r="M7242">
            <v>100</v>
          </cell>
          <cell r="N7242">
            <v>90.69</v>
          </cell>
          <cell r="O7242" t="str">
            <v>TERMINADO</v>
          </cell>
        </row>
        <row r="7243">
          <cell r="K7243">
            <v>2014000030045</v>
          </cell>
          <cell r="L7243" t="str">
            <v>ESTUDIOS Y DISEÑOS PARA LA CONSTRUCCIÓN DE EMPEDRADOS ANDINOS PARA LOS 25 RESGUARDOS INDÍGENAS DEL GRAN PUEBLO DE LOS PASTOS, DEPARTAMENTO DE NARIÑO.</v>
          </cell>
          <cell r="M7243">
            <v>39</v>
          </cell>
          <cell r="N7243">
            <v>30.95</v>
          </cell>
          <cell r="O7243" t="str">
            <v>CONTRATADO EN EJECUCIÓN</v>
          </cell>
        </row>
        <row r="7244">
          <cell r="K7244">
            <v>2014000030086</v>
          </cell>
          <cell r="L7244" t="str">
            <v>CONSTRUCCIÓN Y REMODELACIÓN DE LOS CENTROS CULTURALES Y CASAS DEL PENSAMIENTO DEL PUEBLO DE LOS PASTOS, NUDO DE LA WAKA, NARIÑO</v>
          </cell>
          <cell r="M7244">
            <v>0</v>
          </cell>
          <cell r="N7244">
            <v>28.3</v>
          </cell>
          <cell r="O7244" t="str">
            <v>CONTRATADO EN EJECUCIÓN</v>
          </cell>
        </row>
        <row r="7245">
          <cell r="K7245">
            <v>2014000030085</v>
          </cell>
          <cell r="L7245" t="str">
            <v>MEJORAMIENTO PASO URBANO SANDONÁ - ANCUYA - LINARES, DEPARTAMENTO DE NARIÑO</v>
          </cell>
          <cell r="M7245">
            <v>100</v>
          </cell>
          <cell r="N7245">
            <v>99.97</v>
          </cell>
          <cell r="O7245" t="str">
            <v>TERMINADO</v>
          </cell>
        </row>
        <row r="7246">
          <cell r="K7246">
            <v>2013000030076</v>
          </cell>
          <cell r="L7246" t="str">
            <v>MEJORAMIENTO DE LA CALIDAD EDUCATIVA EN LA SUBREGIÓN JUANAMBÚ DEL DEPARTAMENTO DE NARIÑO</v>
          </cell>
          <cell r="M7246">
            <v>86.13</v>
          </cell>
          <cell r="N7246">
            <v>97.67</v>
          </cell>
          <cell r="O7246" t="str">
            <v>CONTRATADO EN EJECUCIÓN</v>
          </cell>
        </row>
        <row r="7247">
          <cell r="K7247">
            <v>2014000030054</v>
          </cell>
          <cell r="L7247" t="str">
            <v>ESTUDIOS Y DISEÑOS PARA LA PAVIMENTACIÓN DE LAS VÍAS DE ACCESOS A CABECERAS MUNICIPALES DE COLÓN GÉNOVA - BELÉN Y SAN PABLO DE LA SUBREGIÓN DEL RIO MAYO EN EL DEPARTAMENTO DE NARIÑO</v>
          </cell>
          <cell r="M7247">
            <v>80</v>
          </cell>
          <cell r="N7247">
            <v>22.9</v>
          </cell>
          <cell r="O7247" t="str">
            <v>CONTRATADO EN EJECUCIÓN</v>
          </cell>
        </row>
        <row r="7248">
          <cell r="K7248">
            <v>2013000030165</v>
          </cell>
          <cell r="L7248" t="str">
            <v>ADECUACIÓN VÍA DE ACCESO PARQUE CAÑÓN DE JUANAMBÚ BUESACO, NARIÑO</v>
          </cell>
          <cell r="M7248">
            <v>96.2</v>
          </cell>
          <cell r="N7248">
            <v>97.12</v>
          </cell>
          <cell r="O7248" t="str">
            <v>CONTRATADO EN EJECUCIÓN</v>
          </cell>
        </row>
        <row r="7249">
          <cell r="K7249">
            <v>2014000030025</v>
          </cell>
          <cell r="L7249" t="str">
            <v>CONSTRUCCIÓN DE PAVIMENTO EN ADOQUIN DE LA PERIMETRAL BUESACO, MUNICIPIO DE BUESACO, DEPARTAMENTO DE NARIÑO</v>
          </cell>
          <cell r="M7249">
            <v>100</v>
          </cell>
          <cell r="N7249">
            <v>100</v>
          </cell>
          <cell r="O7249" t="str">
            <v>CERRADO</v>
          </cell>
        </row>
        <row r="7250">
          <cell r="K7250">
            <v>2013000030091</v>
          </cell>
          <cell r="L7250" t="str">
            <v>MEJORAMIENTO CALIDAD EDUCATIVA DE LA SUBREGION CENTRO DEL DEPARTMENTO DE NARIÑO MUNICIPIOS DE CHACHAGUI Y TANGUA</v>
          </cell>
          <cell r="M7250">
            <v>100</v>
          </cell>
          <cell r="N7250">
            <v>82.04</v>
          </cell>
          <cell r="O7250" t="str">
            <v>TERMINADO</v>
          </cell>
        </row>
        <row r="7251">
          <cell r="K7251">
            <v>2013000030080</v>
          </cell>
          <cell r="L7251" t="str">
            <v>CONSTRUCCIÓN DE INFRAESTRUCTURA PARA EL INTERCAMBIO COMERCIAL AGROPECUARIO DE LA SUBREGIÓN DE LA EXPROVINCIA DE OBANDO - LOCALIZADO EN EL MUNICIPIO DE CORDOBA, DEPARTAMENTO DE NARIÑO</v>
          </cell>
          <cell r="M7251">
            <v>99</v>
          </cell>
          <cell r="N7251">
            <v>76.680000000000007</v>
          </cell>
          <cell r="O7251" t="str">
            <v>CONTRATADO EN EJECUCIÓN</v>
          </cell>
        </row>
        <row r="7252">
          <cell r="K7252">
            <v>2013000030008</v>
          </cell>
          <cell r="L7252" t="str">
            <v>CONSTRUCCIÓN DE LA PAVIMENTACIÓN DE LA VÍA DEL CORDÓN FRONTERIZO COMPRENDIDO ENTRE MUNICIPIO DE CUASPUD CARLOSAMA (RIO BLANCO) Y EL MUNICIPIO DE IPIALES (VÍA INTERSECCIÓN PANAMERICANA – AEROPUERTO SAN LUIS), DEPARTAMENTO DE NARIÑO</v>
          </cell>
          <cell r="M7252">
            <v>100</v>
          </cell>
          <cell r="N7252">
            <v>97.08</v>
          </cell>
          <cell r="O7252" t="str">
            <v>TERMINADO</v>
          </cell>
        </row>
        <row r="7253">
          <cell r="K7253">
            <v>2014000030084</v>
          </cell>
          <cell r="L7253" t="str">
            <v>MEJORAMIENTO DE LA VÍA DEL CORDÓN FRONTERIZO COMPRENDIDO: MPIO DE CUASPUD-CARLOSAMA Y EL PUENTE RÍO BLANCO (MPIO. DE IPIALES) DEPARTAMENTO DE NARIÑO</v>
          </cell>
          <cell r="M7253">
            <v>100</v>
          </cell>
          <cell r="N7253">
            <v>108.51</v>
          </cell>
          <cell r="O7253" t="str">
            <v>TERMINADO</v>
          </cell>
        </row>
        <row r="7254">
          <cell r="K7254">
            <v>2013000030121</v>
          </cell>
          <cell r="L7254" t="str">
            <v>PAVIMENTACION EN CONCRETO RIGIDO DE LA VIA CUMBAL AL CORREGIMIENTO DE SAN DIEGO DE MUELLAMUES DEL MUNICIPIO DE GUACHUCAL K0+000 AL K0+800 CUMBAL, NARIÑO, OCCIDENTE</v>
          </cell>
          <cell r="M7254">
            <v>100</v>
          </cell>
          <cell r="N7254">
            <v>99.74</v>
          </cell>
          <cell r="O7254" t="str">
            <v>TERMINADO</v>
          </cell>
        </row>
        <row r="7255">
          <cell r="K7255">
            <v>2013000030090</v>
          </cell>
          <cell r="L7255" t="str">
            <v>MEJORAMIENTO DE LA VIA SUBREGIONAL CUMBITARA - POLICARPA LONGITUD 38.2 KM EN LOS MUNICIPIOS DE POLICARPA CUMBITARA, NARIÑO, OCCIDENTE</v>
          </cell>
          <cell r="M7255">
            <v>100</v>
          </cell>
          <cell r="N7255">
            <v>99.98</v>
          </cell>
          <cell r="O7255" t="str">
            <v>CERRADO</v>
          </cell>
        </row>
        <row r="7256">
          <cell r="K7256">
            <v>2013000030200</v>
          </cell>
          <cell r="L7256" t="str">
            <v>MEJORAMIENTO INTEGRAL DE LA CALIDAD EDUCATIVA EN EL COMPONENTE DE INFRAESTRUCTURA DE LA SUBREGION CORDILLERA – DEPARTAMENTO DE NARIÑO</v>
          </cell>
          <cell r="M7256">
            <v>54.43</v>
          </cell>
          <cell r="N7256">
            <v>84.82</v>
          </cell>
          <cell r="O7256" t="str">
            <v>CONTRATADO EN EJECUCIÓN</v>
          </cell>
        </row>
        <row r="7257">
          <cell r="K7257">
            <v>2012000030040</v>
          </cell>
          <cell r="L7257" t="str">
            <v>AMPLIACIÓN Y MANTENIMIENTO AERODROMO MUNICIPIO DE EL CHARCO, NARIÑO, OCCIDENTE</v>
          </cell>
          <cell r="M7257">
            <v>100</v>
          </cell>
          <cell r="N7257">
            <v>138.49</v>
          </cell>
          <cell r="O7257" t="str">
            <v>TERMINADO</v>
          </cell>
        </row>
        <row r="7258">
          <cell r="K7258">
            <v>2012000030041</v>
          </cell>
          <cell r="L7258" t="str">
            <v>AMPLIACIÓN Y ADECUACION INSTITUCION EDUCATIVA RIO TAPAJE EL CHARCO, NARIÑO, OCCIDENTE</v>
          </cell>
          <cell r="M7258">
            <v>90</v>
          </cell>
          <cell r="N7258">
            <v>60.78</v>
          </cell>
          <cell r="O7258" t="str">
            <v>CONTRATADO EN EJECUCIÓN</v>
          </cell>
        </row>
        <row r="7259">
          <cell r="K7259">
            <v>2013000030177</v>
          </cell>
          <cell r="L7259" t="str">
            <v>MEJORAMIENTO VIA EL PEÑOL - EL TAMBO, SECTOR LA HORQUETA - LA GAVILANERA, DEPARTAMENTO DE NARIÑO</v>
          </cell>
          <cell r="M7259">
            <v>31.29</v>
          </cell>
          <cell r="N7259">
            <v>7.05</v>
          </cell>
          <cell r="O7259" t="str">
            <v>CONTRATADO EN EJECUCIÓN</v>
          </cell>
        </row>
        <row r="7260">
          <cell r="K7260">
            <v>2012000030042</v>
          </cell>
          <cell r="L7260" t="str">
            <v>CONSTRUCCIÓN DE LA INFRAESTRUCTURA PARA EL INTERCAMBIO COMERCIAL GANADERO DE LA ZONA DE LA EXPROVINCIA DE OBANDO Y LA SABANA DE TÚQUE RRES UBICADA EN EL MUNICIPIO DE GUACHUCAL - DEPARTRAMENTO DE NARIÑO</v>
          </cell>
          <cell r="M7260">
            <v>33.229999999999997</v>
          </cell>
          <cell r="N7260">
            <v>51.8</v>
          </cell>
          <cell r="O7260" t="str">
            <v>CONTRATADO EN EJECUCIÓN</v>
          </cell>
        </row>
        <row r="7261">
          <cell r="K7261">
            <v>2014000030002</v>
          </cell>
          <cell r="L7261" t="str">
            <v>MEJORAMIENTO Y MANTENIMIENTO DE LA VIA GUAITARILLA - ARRAYANES TUQUERRES DEL MUNICIPIO DE GUAITARILLA DEPARTAMENTO DE NARIÑO</v>
          </cell>
          <cell r="M7261">
            <v>100</v>
          </cell>
          <cell r="N7261">
            <v>94.34</v>
          </cell>
          <cell r="O7261" t="str">
            <v>TERMINADO</v>
          </cell>
        </row>
        <row r="7262">
          <cell r="K7262">
            <v>2012000030071</v>
          </cell>
          <cell r="L7262" t="str">
            <v>CONSTRUCCIÓN DISTRITO DE RIEGO PAZ VERDE MUNICIPIO DE IMUÉS, NARIÑO</v>
          </cell>
          <cell r="M7262">
            <v>58.03</v>
          </cell>
          <cell r="N7262">
            <v>58.03</v>
          </cell>
          <cell r="O7262" t="str">
            <v>CONTRATADO EN EJECUCIÓN</v>
          </cell>
        </row>
        <row r="7263">
          <cell r="K7263">
            <v>2012000030072</v>
          </cell>
          <cell r="L7263" t="str">
            <v>REPOSICIÓN Y DOTACIÓN DEL HOSPITAL EL BUEN SAMARITANO E.S.E. LA CRUZ, NARIÑO, OCCIDENTE</v>
          </cell>
          <cell r="M7263">
            <v>25.35</v>
          </cell>
          <cell r="N7263">
            <v>14.45</v>
          </cell>
          <cell r="O7263" t="str">
            <v>CONTRATADO EN EJECUCIÓN</v>
          </cell>
        </row>
        <row r="7264">
          <cell r="K7264">
            <v>2013000030101</v>
          </cell>
          <cell r="L7264" t="str">
            <v>FORTALECIMIENTO Y OPTIMIZACIÓN DE LAS CONDICIONES DE MOVILIDAD Y TRANSITABILIDAD DE LA COMUNIDAD DEL MUNICIPIO DE LA FLORIDA (N) EN SITUACIÓN DE RIESGO POR EVENTOS DEL VOLCÁN GALERAS</v>
          </cell>
          <cell r="M7264">
            <v>100</v>
          </cell>
          <cell r="N7264">
            <v>95.91</v>
          </cell>
          <cell r="O7264" t="str">
            <v>TERMINADO</v>
          </cell>
        </row>
        <row r="7265">
          <cell r="K7265">
            <v>2014000030043</v>
          </cell>
          <cell r="L7265" t="str">
            <v>MEJORAMIENTO INTEGRAL DE LA CALIDAD EDUCATIVA EN EL COMPONENTE DE INFRAESTRUCTURA DE LA SUBREGIÓN ABADES Y GUAMBUYACO - DEPARTAMENTO DE NARIÑO</v>
          </cell>
          <cell r="M7265">
            <v>99.2</v>
          </cell>
          <cell r="N7265">
            <v>86.47</v>
          </cell>
          <cell r="O7265" t="str">
            <v>CONTRATADO EN EJECUCIÓN</v>
          </cell>
        </row>
        <row r="7266">
          <cell r="K7266">
            <v>2013000030083</v>
          </cell>
          <cell r="L7266" t="str">
            <v>MEJORAMIENTO DE LA CALIDAD EDUCATIVA EN LA SUBREGIÓN DE LA CORDILLERA DEL DEPARTAMENTO DE NARIÑO - PRIMERA FASE -</v>
          </cell>
          <cell r="M7266">
            <v>54.61</v>
          </cell>
          <cell r="N7266">
            <v>70.98</v>
          </cell>
          <cell r="O7266" t="str">
            <v>CONTRATADO EN EJECUCIÓN</v>
          </cell>
        </row>
        <row r="7267">
          <cell r="K7267">
            <v>2015000030006</v>
          </cell>
          <cell r="L7267" t="str">
            <v>MANTENIMIENTO DE LA RED VIAL TERCIARIA DE LOS MUNICIPIOS DE LEIVA Y EL ROSARIO SUBREGION CORDILLERA A TRAVES DE LA ADQUISICIÓN DE MAQUINARIA PESADA, DEPARTAMENTO DE NARIÑO</v>
          </cell>
          <cell r="M7267">
            <v>0</v>
          </cell>
          <cell r="N7267">
            <v>0</v>
          </cell>
          <cell r="O7267" t="str">
            <v>CONTRATADO EN EJECUCIÓN</v>
          </cell>
        </row>
        <row r="7268">
          <cell r="K7268">
            <v>2013000030086</v>
          </cell>
          <cell r="L7268" t="str">
            <v>MEJORAMIENTO DE LAS CONDICIONES DE COBERTURA Y CALIDAD EN LA SUBREGIÓB GUAMBUYACO DEL DEPARTAMENTO DE NARIÑO - PRIMERA FASE</v>
          </cell>
          <cell r="M7268">
            <v>85.9</v>
          </cell>
          <cell r="N7268">
            <v>77.069999999999993</v>
          </cell>
          <cell r="O7268" t="str">
            <v>CONTRATADO EN EJECUCIÓN</v>
          </cell>
        </row>
        <row r="7269">
          <cell r="K7269">
            <v>2013000030103</v>
          </cell>
          <cell r="L7269" t="str">
            <v>CONSTRUCCIÓN DE UNA PLANTA PROCESADORA DE PLÁTANO, PARA LA REGIÓN DE GUAMBUYACO, UBICADA EN LA VEREDA EL ARENAL DEL MUNICIPIO DE LOS ANDES SOTOMAYOR - DEPARTAMENTO DE NARIÑO</v>
          </cell>
          <cell r="M7269">
            <v>63.09</v>
          </cell>
          <cell r="N7269">
            <v>66.63</v>
          </cell>
          <cell r="O7269" t="str">
            <v>CONTRATADO EN EJECUCIÓN</v>
          </cell>
        </row>
        <row r="7270">
          <cell r="K7270">
            <v>2014000030083</v>
          </cell>
          <cell r="L7270" t="str">
            <v>CONSTRUCCIÓN DE VIVIENDA NUEVA EN SITIO PROPIO PARA FAMILIAS VULNERABLES DE LA REGION DEL PIE DE MONTE COSTERO DEPARTAMENTO DE NARIÑO</v>
          </cell>
          <cell r="M7270">
            <v>90.81</v>
          </cell>
          <cell r="N7270">
            <v>76.36</v>
          </cell>
          <cell r="O7270" t="str">
            <v>CONTRATADO EN EJECUCIÓN</v>
          </cell>
        </row>
        <row r="7271">
          <cell r="K7271">
            <v>2012000030047</v>
          </cell>
          <cell r="L7271" t="str">
            <v>CONSTRUCCIÓN PAVIMENTO RIGIDO DE LA VÍA OSPINA - PUENTE CUALANQUIZAN DEL MUNICIPIO DE OSPINA, NARIÑO, OCCIDENTE</v>
          </cell>
          <cell r="M7271">
            <v>94.43</v>
          </cell>
          <cell r="N7271">
            <v>158.19999999999999</v>
          </cell>
          <cell r="O7271" t="str">
            <v>CONTRATADO EN EJECUCIÓN</v>
          </cell>
        </row>
        <row r="7272">
          <cell r="K7272">
            <v>2015000030064</v>
          </cell>
          <cell r="L7272" t="str">
            <v>MEJORAMIENTO DE LA VÍA SUBREGIONAL POLICARPA - CUMBITARA, TRAMO POLICARPA - EL EJIDO - TABILES (CUMBITARA), EN LOS MUNICIPIOS DE POLICARPA Y CUMBITARA, DEPARTAMENTO DE NARIÑO</v>
          </cell>
          <cell r="M7272">
            <v>0</v>
          </cell>
          <cell r="N7272">
            <v>0</v>
          </cell>
          <cell r="O7272" t="str">
            <v>CONTRATADO SIN ACTA DE INICIO</v>
          </cell>
        </row>
        <row r="7273">
          <cell r="K7273">
            <v>2015000030012</v>
          </cell>
          <cell r="L7273" t="str">
            <v>MEJORAMIENTO DE LA INFRAESTRUCTURA EDUCATIVA EN LA SUBREGION EXPROVINCIA DE OBANDO DEPARTAMENTO DE NARIÑO</v>
          </cell>
          <cell r="M7273">
            <v>70</v>
          </cell>
          <cell r="N7273">
            <v>99.95</v>
          </cell>
          <cell r="O7273" t="str">
            <v>CONTRATADO EN EJECUCIÓN</v>
          </cell>
        </row>
        <row r="7274">
          <cell r="K7274">
            <v>2014000030059</v>
          </cell>
          <cell r="L7274" t="str">
            <v>MEJORAMIENTO Y PAVIMENTACIÓN DE LA VÍA PROVIDENCIA - GUAITARILLA DEL MUNICIPIO DE PROVIDENCIA, DEPARTAMENTO DE NARIÑO</v>
          </cell>
          <cell r="M7274">
            <v>63.61</v>
          </cell>
          <cell r="N7274">
            <v>48.69</v>
          </cell>
          <cell r="O7274" t="str">
            <v>CONTRATADO EN EJECUCIÓN</v>
          </cell>
        </row>
        <row r="7275">
          <cell r="K7275">
            <v>2014000030036</v>
          </cell>
          <cell r="L7275" t="str">
            <v>MEJORAMIENTO Y RECTIFICACIÓN DE LA VÍA PUERRES - MONOPAMBA - TRAMO LA ANTENA – DESMONTES ALTOS, MUNICIPIO DE PUERRES, EXPROVINCIA DE OBANDO, DEPARTAMENTO DE NARIÑO</v>
          </cell>
          <cell r="M7275">
            <v>29.8</v>
          </cell>
          <cell r="N7275">
            <v>48.91</v>
          </cell>
          <cell r="O7275" t="str">
            <v>CONTRATADO EN EJECUCIÓN</v>
          </cell>
        </row>
        <row r="7276">
          <cell r="K7276">
            <v>2012000030076</v>
          </cell>
          <cell r="L7276" t="str">
            <v>MEJORAMIENTO Y REHABILITACION DE LA VIA REGIONAL IPIALES-PUPIALES-GUALMATAN-CONTADERO-ILES DEPARTAMENTO DE NARIÑO</v>
          </cell>
          <cell r="M7276">
            <v>96.92</v>
          </cell>
          <cell r="N7276">
            <v>90.57</v>
          </cell>
          <cell r="O7276" t="str">
            <v>CONTRATADO EN EJECUCIÓN</v>
          </cell>
        </row>
        <row r="7277">
          <cell r="K7277">
            <v>2015000030021</v>
          </cell>
          <cell r="L7277" t="str">
            <v>ESTUDIOS Y DISEÑOS FASE III PARA LA CONSTRUCCIÓN DE LA VIA SAN JOSE DEL MUNICIPIO DE ROBERTO PAYÁN SUBREGIÓN TELEMBI - GUAYACANA DEL MUNICIPIO DE TUMACO SUBREGIÓN PACIFICO SUR EN EL DEPARTAMENTO DE NARIÑO</v>
          </cell>
          <cell r="M7277">
            <v>0</v>
          </cell>
          <cell r="N7277">
            <v>0</v>
          </cell>
          <cell r="O7277" t="str">
            <v>SIN CONTRATAR</v>
          </cell>
        </row>
        <row r="7278">
          <cell r="K7278">
            <v>2013000030037</v>
          </cell>
          <cell r="L7278" t="str">
            <v>CONSTRUCCIÓN DE PAVIMENTO RÍGIDO DE LA VÍA SAMANIEGO - TUQUERRES SECTOR AVENIDA DIVINO NIÑO - SHUMAGER EN EL MUNICIPIO DE SAMANIEGO, DEPARTAMENTO DE NARIÑO</v>
          </cell>
          <cell r="M7278">
            <v>52.15</v>
          </cell>
          <cell r="N7278">
            <v>90.61</v>
          </cell>
          <cell r="O7278" t="str">
            <v>CONTRATADO EN EJECUCIÓN</v>
          </cell>
        </row>
        <row r="7279">
          <cell r="K7279">
            <v>2014000030082</v>
          </cell>
          <cell r="L7279" t="str">
            <v>CONSTRUCCIÓN II FASE UNIDAD DEPORTIVA SUB REGION ABADES EN SAMANIEGO, NARIÑO, OCCIDENTE</v>
          </cell>
          <cell r="M7279">
            <v>100</v>
          </cell>
          <cell r="N7279">
            <v>99.75</v>
          </cell>
          <cell r="O7279" t="str">
            <v>TERMINADO</v>
          </cell>
        </row>
        <row r="7280">
          <cell r="K7280">
            <v>2014000030056</v>
          </cell>
          <cell r="L7280" t="str">
            <v>MEJORAMIENTO DE VIVIENDA RURAL - URBANO PARA LOS MUNICIPIOS DE SAN BERNARDO Y BELÉN, SUBRREGIÓN DEL RIO MAYO DEL DEPARTAMENTO DE NARIÑO</v>
          </cell>
          <cell r="M7280">
            <v>84.45</v>
          </cell>
          <cell r="N7280">
            <v>94.72</v>
          </cell>
          <cell r="O7280" t="str">
            <v>CONTRATADO EN EJECUCIÓN</v>
          </cell>
        </row>
        <row r="7281">
          <cell r="K7281">
            <v>2012000030063</v>
          </cell>
          <cell r="L7281" t="str">
            <v>MEJORAMIENTO Y MANTENIMIENTO DE LA VIA LA UNION - EL CARMEN - SANTA CECILIA - SAN GERARDO - TAMINANGO. SAN LORENZO, NARIÑO, OCCIDENTE</v>
          </cell>
          <cell r="M7281">
            <v>99.43</v>
          </cell>
          <cell r="N7281">
            <v>89.34</v>
          </cell>
          <cell r="O7281" t="str">
            <v>CONTRATADO EN EJECUCIÓN</v>
          </cell>
        </row>
        <row r="7282">
          <cell r="K7282">
            <v>2013000030085</v>
          </cell>
          <cell r="L7282" t="str">
            <v>IMPLEMENTACIÓN DE UNIDADES AGROALIMENTARIAS SOSTENIBLES PARA LA GENERACIÓN DE INGRESOS Y MEJORAR EL AUTOCONSUMO DE 664 FLIAS CAMPESINAS DE LA SUBREGIÓN DEL MAYO -NARIÑO</v>
          </cell>
          <cell r="M7282">
            <v>100</v>
          </cell>
          <cell r="N7282">
            <v>58.76</v>
          </cell>
          <cell r="O7282" t="str">
            <v>TERMINADO</v>
          </cell>
        </row>
        <row r="7283">
          <cell r="K7283">
            <v>2013000030170</v>
          </cell>
          <cell r="L7283" t="str">
            <v>MEJORAMIENTO INTEGRAL DE LA CALIDAD EDUCATIVA EN EL COMPONENTE DE INFRAESTRUCTURA DE LA SUBREGION RIO MAYO - DEPARTAMENTO DE NARIÑO</v>
          </cell>
          <cell r="M7283">
            <v>88.39</v>
          </cell>
          <cell r="N7283">
            <v>80.95</v>
          </cell>
          <cell r="O7283" t="str">
            <v>CONTRATADO EN EJECUCIÓN</v>
          </cell>
        </row>
        <row r="7284">
          <cell r="K7284">
            <v>2013000030131</v>
          </cell>
          <cell r="L7284" t="str">
            <v>MEJORAMIENTO Y CONSTRUCCIÓN DE OBRAS DE ARTE DE LAS VÍAS BOTANILLA-LA COMUNIDAD,LA COMUNIDAD-CHAMANAL,LA COMUNIDAD-LA COCHA MUNICIPIO DE ARBOLEDA BERRUECOS Y LA COMUNIDAD-PUENTE QUIÑA MUNICIPIO DE ALBAN,MUNICIPIO SAN PEDRO CARTAGO N</v>
          </cell>
          <cell r="M7284">
            <v>93.22</v>
          </cell>
          <cell r="N7284">
            <v>93.46</v>
          </cell>
          <cell r="O7284" t="str">
            <v>CONTRATADO EN EJECUCIÓN</v>
          </cell>
        </row>
        <row r="7285">
          <cell r="K7285">
            <v>2012000030065</v>
          </cell>
          <cell r="L7285" t="str">
            <v>CONSTRUCCIÓN - REMODELACIÓN DEL ÁREA DE URGENCIAS FASE II Y FASE III DE LA E.S.E. HOSPITAL CLARITA SANTOS DEL MUNICIPIO DE SANDONÁ - DEPARTAMENTO DE NARIÑO</v>
          </cell>
          <cell r="M7285">
            <v>100</v>
          </cell>
          <cell r="N7285">
            <v>99.43</v>
          </cell>
          <cell r="O7285" t="str">
            <v>TERMINADO</v>
          </cell>
        </row>
        <row r="7286">
          <cell r="K7286">
            <v>2013000030035</v>
          </cell>
          <cell r="L7286" t="str">
            <v>CONSTRUCCIÓN PUENTE METÁLICO COLGANTE SOBRE EL RIO GUÁITARA SECTOR EL MÉXICO – LOS CORRALES, MUNICIPIOS DE LINARES Y SANDONÁ - DEPARTAMENTO DE NARIÑO</v>
          </cell>
          <cell r="M7286">
            <v>70.59</v>
          </cell>
          <cell r="N7286">
            <v>70.59</v>
          </cell>
          <cell r="O7286" t="str">
            <v>CONTRATADO EN EJECUCIÓN</v>
          </cell>
        </row>
        <row r="7287">
          <cell r="K7287">
            <v>2013000030179</v>
          </cell>
          <cell r="L7287" t="str">
            <v>CONSTRUCCIÓN DE LA INFRAESTRUCTURA LOCATIVA PARA FUNCIONAMIENTO Y OPERATIVIDAD DE LA CASA DEL MINERO CON EL FIN DE DINAMIZAR LA PRODUCCION SOCIAL, COMERCIAL Y AMBIENTAL DEL ORO EN LA SUBREGION ABADES, DEPARTAMENTO DE NARIÑO</v>
          </cell>
          <cell r="M7287">
            <v>61.62</v>
          </cell>
          <cell r="N7287">
            <v>69.73</v>
          </cell>
          <cell r="O7287" t="str">
            <v>CONTRATADO EN EJECUCIÓN</v>
          </cell>
        </row>
        <row r="7288">
          <cell r="K7288">
            <v>2012000030062</v>
          </cell>
          <cell r="L7288" t="str">
            <v>CONSTRUCCIÓN PAVIMENTACION Y OBRAS COMPLENTARIAS DE LA VIA REGIONAL UNION SAN LORENZO TAMINANGO PANOYA MUNICIPIO DE TAMINANGO, NARIÑO</v>
          </cell>
          <cell r="M7288">
            <v>0</v>
          </cell>
          <cell r="N7288">
            <v>0</v>
          </cell>
          <cell r="O7288" t="str">
            <v>CONTRATADO EN EJECUCIÓN</v>
          </cell>
        </row>
        <row r="7289">
          <cell r="K7289">
            <v>2012000030087</v>
          </cell>
          <cell r="L7289" t="str">
            <v>IMPLEMENTACIÓN Y ESTABLECIMIENTO DE 300 HAS. DE CAUCHO (HEVEA BRASILIENSIS) EN LOS MUNICIPIOS DE TUMACO Y FRANCISCO PIZARRO, ZONA TUMACO, NARIÑO, OCCIDENTE</v>
          </cell>
          <cell r="M7289">
            <v>0</v>
          </cell>
          <cell r="N7289">
            <v>0.69</v>
          </cell>
          <cell r="O7289" t="str">
            <v>CONTRATADO EN EJECUCIÓN</v>
          </cell>
        </row>
        <row r="7290">
          <cell r="K7290">
            <v>2013000030007</v>
          </cell>
          <cell r="L7290" t="str">
            <v>IMPLEMENTACIÓN Y ESTABLECIMIENTO DE 258 HAS. DE BALSO(OCHROMA PYRAMIDALE) EN LOS MUNICIPIOS DE FRANCISCO PIZARRO Y TUMACO, NARIÑO, OCCIDENTE</v>
          </cell>
          <cell r="M7290">
            <v>0</v>
          </cell>
          <cell r="N7290">
            <v>20.440000000000001</v>
          </cell>
          <cell r="O7290" t="str">
            <v>CONTRATADO EN EJECUCIÓN</v>
          </cell>
        </row>
        <row r="7291">
          <cell r="K7291">
            <v>2013000030178</v>
          </cell>
          <cell r="L7291" t="str">
            <v>INCREMENTO EN EL ABASTECIMIENTO DE AGUA POTABLE PARA EL SECTOR DE LA ISLA DEL MORRO, EN EL MUNICIPIO DE TUMACO, DEPARTAMENTO DE NARIÑO</v>
          </cell>
          <cell r="M7291">
            <v>0</v>
          </cell>
          <cell r="N7291">
            <v>40</v>
          </cell>
          <cell r="O7291" t="str">
            <v>CONTRATADO EN EJECUCIÓN</v>
          </cell>
        </row>
        <row r="7292">
          <cell r="K7292">
            <v>2013000030181</v>
          </cell>
          <cell r="L7292" t="str">
            <v>AMPLIACIÓN DEL SUMINISTRO DE AGUA POTABLE PARA EL SECTOR DE LA ISLA DEL MORRO EN EL MUNICIPIO DE TUMACO-DEPARTAMENTO DE NARIÑO</v>
          </cell>
          <cell r="M7292">
            <v>0</v>
          </cell>
          <cell r="N7292">
            <v>80</v>
          </cell>
          <cell r="O7292" t="str">
            <v>CONTRATADO EN EJECUCIÓN</v>
          </cell>
        </row>
        <row r="7293">
          <cell r="K7293">
            <v>2013000030194</v>
          </cell>
          <cell r="L7293" t="str">
            <v>INCREMENTO EN EL NIVEL DE INTEGRACION COMERCIAL AGROPECUARIO EN LA SUBREGIÓN DEL PACIFICO SUR, NARIÑO, OCCIDENTE</v>
          </cell>
          <cell r="M7293">
            <v>0</v>
          </cell>
          <cell r="N7293">
            <v>0</v>
          </cell>
          <cell r="O7293" t="str">
            <v>CONTRATADO SIN ACTA DE INICIO</v>
          </cell>
        </row>
        <row r="7294">
          <cell r="K7294">
            <v>2014000030029</v>
          </cell>
          <cell r="L7294" t="str">
            <v>CONSTRUCCIÓN I ETAPA DE INFRAESTRUCTURA PARA EL MEJORAMIENTO DE LA FORMACIÓN ACADÉMICA, INVESTIGATIVA Y DE PROYECCIÓN SOCIAL DE LA EXTENSIÓN DE TUMACO DE LA UNIVERSIDAD DE NARIÑO</v>
          </cell>
          <cell r="M7294">
            <v>13.61</v>
          </cell>
          <cell r="N7294">
            <v>48.02</v>
          </cell>
          <cell r="O7294" t="str">
            <v>CONTRATADO EN EJECUCIÓN</v>
          </cell>
        </row>
        <row r="7295">
          <cell r="K7295">
            <v>2014000030065</v>
          </cell>
          <cell r="L7295" t="str">
            <v>CONSTRUCCIÓN TERMINACION Y DOTACION BIOMEDICA DE LA IPS INDIGENA JULIAN CARLOSAMA EN LA SUBREGION DE LA SABANA TÚQUERRES - NARIÑO TÚQUERRES, NARIÑO, OCCIDENTE</v>
          </cell>
          <cell r="M7295">
            <v>0</v>
          </cell>
          <cell r="N7295">
            <v>0</v>
          </cell>
          <cell r="O7295" t="str">
            <v>CONTRATADO SIN ACTA DE INICIO</v>
          </cell>
        </row>
        <row r="7296">
          <cell r="K7296">
            <v>2013000030143</v>
          </cell>
          <cell r="L7296" t="str">
            <v>CONSTRUCCIÓN DE PLACA HUELLA Y PAVIMENTO RIGIDO EN LA VÍA: PANAMERICANA-EL TAMBOR (TANGUA); LA AGUADA-YACUANQUER-EL ROSARIO, Y VARIANTE PASO NACIONAL CIRCUNVALAR GALERAS</v>
          </cell>
          <cell r="M7296">
            <v>100</v>
          </cell>
          <cell r="N7296">
            <v>99.46</v>
          </cell>
          <cell r="O7296" t="str">
            <v>TERMINADO</v>
          </cell>
        </row>
        <row r="7297">
          <cell r="K7297">
            <v>2012000030012</v>
          </cell>
          <cell r="L7297" t="str">
            <v>MEJORAMIENTO Y PAVIMENTACIÓN DE LA VÍA EL ROSARIO – REMOLINO, MUNICIPIO DE EL ROSARIO, NARIÑO, OCCIDENTE</v>
          </cell>
          <cell r="M7297">
            <v>99.94</v>
          </cell>
          <cell r="N7297">
            <v>70.900000000000006</v>
          </cell>
          <cell r="O7297" t="str">
            <v>TERMINADO</v>
          </cell>
        </row>
        <row r="7298">
          <cell r="K7298">
            <v>2013000030092</v>
          </cell>
          <cell r="L7298" t="str">
            <v>MEJORAMIENTO DE VÍAS DE EVACUACIÓN PASO NACIONAL MUNICIPIO DE NARIÑO, DEPARTAMENTO DE NARIÑO</v>
          </cell>
          <cell r="M7298">
            <v>100</v>
          </cell>
          <cell r="N7298">
            <v>99.96</v>
          </cell>
          <cell r="O7298" t="str">
            <v>CERRADO</v>
          </cell>
        </row>
        <row r="7299">
          <cell r="K7299">
            <v>2012000030020</v>
          </cell>
          <cell r="L7299" t="str">
            <v>CONSTRUCCIÓN DE LA TERCERA FASE DEL ACUEDUCTO MULTIVEREDAL DE SANTA BÁRBARA DESDE LA PIRIOLA - MUNICIPIO DE PASTO Y TANGUA PASTO, NARIÑO, OCCIDENTE</v>
          </cell>
          <cell r="M7299">
            <v>77.77</v>
          </cell>
          <cell r="N7299">
            <v>25.1</v>
          </cell>
          <cell r="O7299" t="str">
            <v>CONTRATADO EN EJECUCIÓN</v>
          </cell>
        </row>
        <row r="7300">
          <cell r="K7300">
            <v>2013000030019</v>
          </cell>
          <cell r="L7300" t="str">
            <v>FORTALECIMIENTO DE LA RED DE PRESTACION DE SERVICIOS DE SALUD  DE  LA SUBREGION CENTRO DEL DEPARTAMENTO DE NARIÑO</v>
          </cell>
          <cell r="M7300">
            <v>4.0999999999999996</v>
          </cell>
          <cell r="N7300">
            <v>7.22</v>
          </cell>
          <cell r="O7300" t="str">
            <v>CONTRATADO EN EJECUCIÓN</v>
          </cell>
        </row>
        <row r="7301">
          <cell r="K7301">
            <v>2013000030104</v>
          </cell>
          <cell r="L7301" t="str">
            <v>MEJORAMIENTO DE LA TRANSITABILIDAD VIAL RURAL DE LOS MUNICIPIOS DE TANGUA Y PASTO, NARIÑO, OCCIDENTE</v>
          </cell>
          <cell r="M7301">
            <v>86.75</v>
          </cell>
          <cell r="N7301">
            <v>63.47</v>
          </cell>
          <cell r="O7301" t="str">
            <v>CONTRATADO EN EJECUCIÓN</v>
          </cell>
        </row>
        <row r="7302">
          <cell r="K7302">
            <v>2013000030195</v>
          </cell>
          <cell r="L7302" t="str">
            <v>CONSTRUCCIÓN DE LAS VIAS Y ESPACIO PÚBLICO EN EL ENTORNO AL INTERCAMBIADOR VIAL AGUSTÍN AGUALONGO MUNICIPIO DE PASTO - NARIÑO - OCCIDENTE</v>
          </cell>
          <cell r="M7302">
            <v>0</v>
          </cell>
          <cell r="N7302">
            <v>0</v>
          </cell>
          <cell r="O7302" t="str">
            <v>SIN CONTRATAR</v>
          </cell>
        </row>
        <row r="7303">
          <cell r="K7303">
            <v>2013000030004</v>
          </cell>
          <cell r="L7303" t="str">
            <v>ESTUDIOS TÉCNICOS PARA LA CONSTRUCCIÓN DE LA SEDE DE LA UNIVERSIDAD NACIONAL DE COLOMBIA TUMACO, NARIÑO, OCCIDENTE</v>
          </cell>
          <cell r="M7303">
            <v>100</v>
          </cell>
          <cell r="N7303">
            <v>95</v>
          </cell>
          <cell r="O7303" t="str">
            <v>TERMINADO</v>
          </cell>
        </row>
        <row r="7304">
          <cell r="K7304">
            <v>2012000100127</v>
          </cell>
          <cell r="L7304" t="str">
            <v>INVESTIGACIÓN INCREMENTAR LA CALIDAD DEL CULTIVO DE LULO MEDIANTE EL DESARROLLO DE UN PAQUETE TECNOLOGICO PARA EL INJERTO ARBOLEDA,NARIÑO, OCCIDENTE</v>
          </cell>
          <cell r="M7304">
            <v>30.59</v>
          </cell>
          <cell r="N7304">
            <v>31.91</v>
          </cell>
          <cell r="O7304" t="str">
            <v>CONTRATADO EN EJECUCIÓN</v>
          </cell>
        </row>
        <row r="7305">
          <cell r="K7305">
            <v>2012000100184</v>
          </cell>
          <cell r="L7305" t="str">
            <v>INVESTIGACIÓN EVALUACIÓN DEL EFECTO DE SOMBRA DE DIFERENTES ESPECIES ARBOREAS EN EL COMPORTAMIENTO AGRONOMICO Y CALIDAD DE CAFÉ CONSACA, NARIÑO, OCCIDENTE</v>
          </cell>
          <cell r="M7305">
            <v>37.61</v>
          </cell>
          <cell r="N7305">
            <v>34.799999999999997</v>
          </cell>
          <cell r="O7305" t="str">
            <v>CONTRATADO EN EJECUCIÓN</v>
          </cell>
        </row>
        <row r="7306">
          <cell r="K7306">
            <v>2012000100188</v>
          </cell>
          <cell r="L7306" t="str">
            <v>INVESTIGACIÓN PARA LA EVALUACIÓN DE LA APTITUD DE SIETE LÍNEAS DE ARVEJA (PISUM SATIVUM L.) PARA PROCESAMIENTO AGROINDUSTRIAL ACTUALME NO APLICA, NARIÑO, OCCIDENTE</v>
          </cell>
          <cell r="M7306">
            <v>61.78</v>
          </cell>
          <cell r="N7306">
            <v>68.08</v>
          </cell>
          <cell r="O7306" t="str">
            <v>CONTRATADO EN EJECUCIÓN</v>
          </cell>
        </row>
        <row r="7307">
          <cell r="K7307">
            <v>2013000030124</v>
          </cell>
          <cell r="L7307" t="str">
            <v>ESTUDIOS DE PRE INVERSIÓN DEL PROYECTO APROPIACIÓN DEL CONOCIMIENTO DE LAS CIENCIAS ASTRONÓMICAS Y ESPACIALES EN LA POBLACIÓN DEL DEPARTAMENTO DE NARIÑO Y SUS ALREDEDORES</v>
          </cell>
          <cell r="M7307">
            <v>94.9</v>
          </cell>
          <cell r="N7307">
            <v>40.64</v>
          </cell>
          <cell r="O7307" t="str">
            <v>CONTRATADO EN EJECUCIÓN</v>
          </cell>
        </row>
        <row r="7308">
          <cell r="K7308">
            <v>2013000030162</v>
          </cell>
          <cell r="L7308" t="str">
            <v>DESARROLLO Y PROMOCIÓN DE COMPETENCIAS CIENTÍFICAS Y TECNOLÓGICAS EN ROBÓTICA E INFORMÁTICA, EN LA UNIVERSIDAD DE NARIÑO Y ESTABLECIMIENTOS EDUCATIVOS DEL MUNICIPIO DE PASTO, DEPARTAMENTO DE NARIÑO</v>
          </cell>
          <cell r="M7308">
            <v>67.680000000000007</v>
          </cell>
          <cell r="N7308">
            <v>35.229999999999997</v>
          </cell>
          <cell r="O7308" t="str">
            <v>CONTRATADO EN EJECUCIÓN</v>
          </cell>
        </row>
        <row r="7309">
          <cell r="K7309">
            <v>2013000100001</v>
          </cell>
          <cell r="L7309" t="str">
            <v>APROVECHAMIENTO DE RESIDUOS AGROINDUSTRIALES DE FRUTAS PARA LA OBTENCIÓN DE ACEITES CON POTENCIALIDAD EN LA INDUSTRIA COSMÉTICA, UTILIZA PASTO, NARIÑO, OCCIDENTE</v>
          </cell>
          <cell r="M7309">
            <v>100</v>
          </cell>
          <cell r="N7309">
            <v>78.38</v>
          </cell>
          <cell r="O7309" t="str">
            <v>TERMINADO</v>
          </cell>
        </row>
        <row r="7310">
          <cell r="K7310">
            <v>2013000100089</v>
          </cell>
          <cell r="L7310" t="str">
            <v>ANÁLISIS DE OPORTUNIDADES ENERGÉTICAS CON FUENTES ALTERNATIVAS EN EL DEPARTAMENTO DE NARIÑO</v>
          </cell>
          <cell r="M7310">
            <v>90.9</v>
          </cell>
          <cell r="N7310">
            <v>63.21</v>
          </cell>
          <cell r="O7310" t="str">
            <v>CONTRATADO EN EJECUCIÓN</v>
          </cell>
        </row>
        <row r="7311">
          <cell r="K7311">
            <v>2013000100091</v>
          </cell>
          <cell r="L7311" t="str">
            <v>INVESTIGACIÓN SELECCIÓN MEDIANTE MODELOS GENÓMICOS Y POLIGÉNICOS PARA EL MEJORAMIENTO GENÉTICO DE LOS BOVINOS DE LECHE EN EL TRÓPICO ALTO DE NARIÑO</v>
          </cell>
          <cell r="M7311">
            <v>21.94</v>
          </cell>
          <cell r="N7311">
            <v>28.5</v>
          </cell>
          <cell r="O7311" t="str">
            <v>CONTRATADO EN EJECUCIÓN</v>
          </cell>
        </row>
        <row r="7312">
          <cell r="K7312">
            <v>2012524900003</v>
          </cell>
          <cell r="L7312" t="str">
            <v>CONSTRUCCIÓN CASA DE GOBIERNO DE LOS CONSEJOS COMUNITARIOS OLAYA HERRERA, NARIÑO, OCCIDENTE</v>
          </cell>
          <cell r="M7312">
            <v>100</v>
          </cell>
          <cell r="N7312">
            <v>0</v>
          </cell>
          <cell r="O7312" t="str">
            <v>TERMINADO</v>
          </cell>
        </row>
        <row r="7313">
          <cell r="K7313">
            <v>2012524900006</v>
          </cell>
          <cell r="L7313" t="str">
            <v>CONSTRUCCIÓN AULA ESCOLAR COMUNIDAD INDIGENA BOCA DE VIBORA OLAYA HERRERA, NARIÑO, OCCIDENTE</v>
          </cell>
          <cell r="M7313">
            <v>100</v>
          </cell>
          <cell r="N7313">
            <v>12.75</v>
          </cell>
          <cell r="O7313" t="str">
            <v>TERMINADO</v>
          </cell>
        </row>
        <row r="7314">
          <cell r="K7314">
            <v>2012524900009</v>
          </cell>
          <cell r="L7314" t="str">
            <v>CONSTRUCCIÓN ANILLO VIAL ENTRE LOS BARRIOS NATAL, PROGRESO Y POLIDEPORTIVO OLAYA HERRERA, NARIÑO, OCCIDENTE</v>
          </cell>
          <cell r="M7314">
            <v>100</v>
          </cell>
          <cell r="N7314">
            <v>1.8</v>
          </cell>
          <cell r="O7314" t="str">
            <v>TERMINADO</v>
          </cell>
        </row>
        <row r="7315">
          <cell r="K7315">
            <v>2013524900001</v>
          </cell>
          <cell r="L7315" t="str">
            <v>CONSTRUCCIÓN PAVIMENTO EN CONCRETO RÍGIDO CALLE BARRIO POLIDEPORTIVO Y PUENTE PEATONAL BARRIO EL BROW EN EL MUNICIPIO DE OLAYA HERRERA, NARIÑO, OCCIDENTE</v>
          </cell>
          <cell r="M7315">
            <v>93.48</v>
          </cell>
          <cell r="N7315">
            <v>102.94</v>
          </cell>
          <cell r="O7315" t="str">
            <v>CONTRATADO EN EJECUCIÓN</v>
          </cell>
        </row>
        <row r="7316">
          <cell r="K7316">
            <v>2013524900002</v>
          </cell>
          <cell r="L7316" t="str">
            <v>CONSTRUCCIÓN PARQUE PRINCIPAL BARRIO POLIDEPORTIVO   MUNICIPIO OLAYA HERRERA BOCAS DE SATINGA, NARIÑO, OCCIDENTE</v>
          </cell>
          <cell r="M7316">
            <v>100</v>
          </cell>
          <cell r="N7316">
            <v>99.93</v>
          </cell>
          <cell r="O7316" t="str">
            <v>TERMINADO</v>
          </cell>
        </row>
        <row r="7317">
          <cell r="K7317">
            <v>2014524900002</v>
          </cell>
          <cell r="L7317" t="str">
            <v>CONSTRUCCIÓN PUENTES PEATONALES Y PAVIMENTO RÍGIDO, BARRIOS NUEVA ESPERANZA, ISLA Y VIENTO LIBRE OLAYA HERRERA, NARIÑO, OCCIDENTE</v>
          </cell>
          <cell r="M7317">
            <v>100</v>
          </cell>
          <cell r="N7317">
            <v>174.05</v>
          </cell>
          <cell r="O7317" t="str">
            <v>TERMINADO</v>
          </cell>
        </row>
        <row r="7318">
          <cell r="K7318">
            <v>2014524900003</v>
          </cell>
          <cell r="L7318" t="str">
            <v>CONSTRUCCIÓN MURO DE CONTENCIÓN Y REMODELACIÓN PARQUE CENTRAL OLAYA HERRERA, NARIÑO, OCCIDENTE</v>
          </cell>
          <cell r="M7318">
            <v>100</v>
          </cell>
          <cell r="N7318">
            <v>99.95</v>
          </cell>
          <cell r="O7318" t="str">
            <v>TERMINADO</v>
          </cell>
        </row>
        <row r="7319">
          <cell r="K7319">
            <v>2014524900004</v>
          </cell>
          <cell r="L7319" t="str">
            <v>CONSTRUCCIÓN AUDITORIO Y OFICINAS, CASA DE GOBIERNO DE LOS CONSEJOS COMUNITARIOS OLAYA HERRERA, NARIÑO, OCCIDENTE</v>
          </cell>
          <cell r="M7319">
            <v>100</v>
          </cell>
          <cell r="N7319">
            <v>46.3</v>
          </cell>
          <cell r="O7319" t="str">
            <v>TERMINADO</v>
          </cell>
        </row>
        <row r="7320">
          <cell r="K7320">
            <v>2014524900005</v>
          </cell>
          <cell r="L7320" t="str">
            <v>CONSTRUCCIÓN 6 VIVIENDAS DE INTERÉS PRIORITARIO EN COMUNIDADES INDÍGENAS OLAYA HERRERA, NARIÑO, OCCIDENTE</v>
          </cell>
          <cell r="M7320">
            <v>99.81</v>
          </cell>
          <cell r="N7320">
            <v>99.34</v>
          </cell>
          <cell r="O7320" t="str">
            <v>TERMINADO</v>
          </cell>
        </row>
        <row r="7321">
          <cell r="K7321">
            <v>2015524900001</v>
          </cell>
          <cell r="L7321" t="str">
            <v>CONSTRUCCIÓN PAVIMENTO RÍGIDO Y PUENTE PEATONAL BARRIOS: POLIDEPORTIVO Y PISTA OLAYA HERRERA, NARIÑO, OCCIDENTE</v>
          </cell>
          <cell r="M7321">
            <v>42.99</v>
          </cell>
          <cell r="N7321">
            <v>53.1</v>
          </cell>
          <cell r="O7321" t="str">
            <v>CONTRATADO EN EJECUCIÓN</v>
          </cell>
        </row>
        <row r="7322">
          <cell r="K7322">
            <v>2012525060001</v>
          </cell>
          <cell r="L7322" t="str">
            <v>CONSTRUCCIÓN DE VIVIENDA NUEVA,  URBANIZACIÓN CUADQUIRAN – MUNICIPIO DE OSPINA, NARIÑO, OCCIDENTE</v>
          </cell>
          <cell r="M7322">
            <v>100</v>
          </cell>
          <cell r="N7322">
            <v>88.25</v>
          </cell>
          <cell r="O7322" t="str">
            <v>TERMINADO</v>
          </cell>
        </row>
        <row r="7323">
          <cell r="K7323">
            <v>2013525060001</v>
          </cell>
          <cell r="L7323" t="str">
            <v>CONSTRUCCIÓN VIVIENDA NUEVA URBANIZACION SAN MIGUEL PRIMERA ETAPA OSPINA, NARIÑO, OCCIDENTE</v>
          </cell>
          <cell r="M7323">
            <v>99.63</v>
          </cell>
          <cell r="N7323">
            <v>66.67</v>
          </cell>
          <cell r="O7323" t="str">
            <v>TERMINADO</v>
          </cell>
        </row>
        <row r="7324">
          <cell r="K7324">
            <v>2014525060001</v>
          </cell>
          <cell r="L7324" t="str">
            <v>SUBSIDIO CONSTRUCCIÓN DE VIVIENDA NUEVA URBANIZACIÓN SAN MIGUEL SECTOR URBANO OSPINA, NARIÑO, OCCIDENTE</v>
          </cell>
          <cell r="M7324">
            <v>73.319999999999993</v>
          </cell>
          <cell r="N7324">
            <v>73.33</v>
          </cell>
          <cell r="O7324" t="str">
            <v>CONTRATADO EN EJECUCIÓN</v>
          </cell>
        </row>
        <row r="7325">
          <cell r="K7325">
            <v>2012525400002</v>
          </cell>
          <cell r="L7325" t="str">
            <v>CONSTRUCCIÓN 8 CANCHAS MULTIFUNCIONALES EN ZONA RURAL DEL MUNICIPIO DE POLICARPA, NARIÑO</v>
          </cell>
          <cell r="M7325">
            <v>96.3</v>
          </cell>
          <cell r="N7325">
            <v>96.17</v>
          </cell>
          <cell r="O7325" t="str">
            <v>TERMINADO</v>
          </cell>
        </row>
        <row r="7326">
          <cell r="K7326">
            <v>2013525400001</v>
          </cell>
          <cell r="L7326" t="str">
            <v>CONSTRUCCIÓN DE PAVIMENTO ARTICULADO EN EL CASCO URBANO DEL CORREGIMIENTO DE EL EJIDO EN EL MUNICIPIO DE POLICARPA, NARIÑO, OCCIDENTE</v>
          </cell>
          <cell r="M7326">
            <v>100</v>
          </cell>
          <cell r="N7326">
            <v>28.28</v>
          </cell>
          <cell r="O7326" t="str">
            <v>TERMINADO</v>
          </cell>
        </row>
        <row r="7327">
          <cell r="K7327">
            <v>2013525400002</v>
          </cell>
          <cell r="L7327" t="str">
            <v>CONSTRUCCIÓN DE PAVIMENTO HIDRAULICO DE LAS CALLES DEL CORREGIMIENTO DE ALTAMIRA POLICARPA, NARIÑO, OCCIDENTE</v>
          </cell>
          <cell r="M7327">
            <v>100</v>
          </cell>
          <cell r="N7327">
            <v>99.91</v>
          </cell>
          <cell r="O7327" t="str">
            <v>TERMINADO</v>
          </cell>
        </row>
        <row r="7328">
          <cell r="K7328">
            <v>2014525400002</v>
          </cell>
          <cell r="L7328" t="str">
            <v>CONSTRUCCIÓN DE PLACA, CAMERINOS Y GRADERIAS POLIDEPORTIVO CORREGIMIENTO DE EJIDO POLICARPA, NARIÑO, OCCIDENTE</v>
          </cell>
          <cell r="M7328">
            <v>100</v>
          </cell>
          <cell r="N7328">
            <v>0</v>
          </cell>
          <cell r="O7328" t="str">
            <v>TERMINADO</v>
          </cell>
        </row>
        <row r="7329">
          <cell r="K7329">
            <v>2014525400003</v>
          </cell>
          <cell r="L7329" t="str">
            <v>CONSTRUCCIÓN PAVIMENTO ARTICULADO II ETAPA CORREGIMIENTO DE EJIDO POLICARPA, NARIÑO, OCCIDENTE</v>
          </cell>
          <cell r="M7329">
            <v>100</v>
          </cell>
          <cell r="N7329">
            <v>0</v>
          </cell>
          <cell r="O7329" t="str">
            <v>TERMINADO</v>
          </cell>
        </row>
        <row r="7330">
          <cell r="K7330">
            <v>2015525400002</v>
          </cell>
          <cell r="L7330" t="str">
            <v>CONSTRUCCIÓN DE PAVIMENTO RÍGIDO EN LA CALLE DEL BARRIO EL PORVENIR DEL CASCO URBANO DEL MUNICIPIO DE POLICARPA</v>
          </cell>
          <cell r="M7330">
            <v>100</v>
          </cell>
          <cell r="N7330">
            <v>99.99</v>
          </cell>
          <cell r="O7330" t="str">
            <v>CERRADO</v>
          </cell>
        </row>
        <row r="7331">
          <cell r="K7331">
            <v>2015525400003</v>
          </cell>
          <cell r="L7331" t="str">
            <v>CONSTRUCCIÓN TERCERA ETAPA PAVIMENTO ARTICULADO EN EL CASCO URBANO DEL CORREGIMIENTO DE EJIDO MUNICIPIO DE POLICARPA</v>
          </cell>
          <cell r="M7331">
            <v>100</v>
          </cell>
          <cell r="N7331">
            <v>100</v>
          </cell>
          <cell r="O7331" t="str">
            <v>CERRADO</v>
          </cell>
        </row>
        <row r="7332">
          <cell r="K7332">
            <v>2015525400004</v>
          </cell>
          <cell r="L7332" t="str">
            <v>CONSTRUCCIÓN DE POLIDEPORTIVO EN LA CABECERA DEL CORREGIMIENTO DE SÁNCHEZ, MUNICIPIO DE POLICARPA</v>
          </cell>
          <cell r="M7332">
            <v>100</v>
          </cell>
          <cell r="N7332">
            <v>99.23</v>
          </cell>
          <cell r="O7332" t="str">
            <v>CERRADO</v>
          </cell>
        </row>
        <row r="7333">
          <cell r="K7333">
            <v>2015525400005</v>
          </cell>
          <cell r="L7333" t="str">
            <v>CONSTRUCCIÓN DE PLACA HUELLA VEREDA SAN PABLO, CORREGIMIENTO DE RESTREPO, MUNICIPIO DE POLICARPA</v>
          </cell>
          <cell r="M7333">
            <v>100</v>
          </cell>
          <cell r="N7333">
            <v>100</v>
          </cell>
          <cell r="O7333" t="str">
            <v>CERRADO</v>
          </cell>
        </row>
        <row r="7334">
          <cell r="K7334">
            <v>2012525600002</v>
          </cell>
          <cell r="L7334" t="str">
            <v>CONSTRUCCIÓN DE VIVIENDA NUEVA RURAL ZONA - 1, MUNICIPIO DE POTOSÍ, DEPARTAMENTO DE NARIÑO</v>
          </cell>
          <cell r="M7334">
            <v>100</v>
          </cell>
          <cell r="N7334">
            <v>100</v>
          </cell>
          <cell r="O7334" t="str">
            <v>TERMINADO</v>
          </cell>
        </row>
        <row r="7335">
          <cell r="K7335">
            <v>2012525600003</v>
          </cell>
          <cell r="L7335" t="str">
            <v>CONSTRUCCIÓN DE VIVIENDA NUEVA RURAL ZONA - 2, MUNICIPIO DE POTOSÍ, DEPARTAMENTO DE NARIÑO</v>
          </cell>
          <cell r="M7335">
            <v>100</v>
          </cell>
          <cell r="N7335">
            <v>100</v>
          </cell>
          <cell r="O7335" t="str">
            <v>TERMINADO</v>
          </cell>
        </row>
        <row r="7336">
          <cell r="K7336">
            <v>2013525600003</v>
          </cell>
          <cell r="L7336" t="str">
            <v>MEJORAMIENTO VIVIENDA Y SANEAMIENTO BÁSICO RURAL CORREGIMIENTO DE SINAÍ Y OTRAS MUNICIPIO DE POTOSÍ, NARIÑO.</v>
          </cell>
          <cell r="M7336">
            <v>100</v>
          </cell>
          <cell r="N7336">
            <v>92</v>
          </cell>
          <cell r="O7336" t="str">
            <v>TERMINADO</v>
          </cell>
        </row>
        <row r="7337">
          <cell r="K7337">
            <v>2013525600004</v>
          </cell>
          <cell r="L7337" t="str">
            <v>MEJORAMIENTO VIVIENDA Y SANEAMIENTO BÁSICO RURAL CORREGIMIENTO DE CARDENAS Y OTRAS MUNICIPIO DE POTOSÍ, NARIÑO.</v>
          </cell>
          <cell r="M7337">
            <v>100</v>
          </cell>
          <cell r="N7337">
            <v>100</v>
          </cell>
          <cell r="O7337" t="str">
            <v>TERMINADO</v>
          </cell>
        </row>
        <row r="7338">
          <cell r="K7338">
            <v>2012525600001</v>
          </cell>
          <cell r="L7338" t="str">
            <v>MEJORAMIENTO RED VIAL RURAL POTOSÍ, NARIÑO, OCCIDENTE</v>
          </cell>
          <cell r="M7338">
            <v>100</v>
          </cell>
          <cell r="N7338">
            <v>99.98</v>
          </cell>
          <cell r="O7338" t="str">
            <v>TERMINADO</v>
          </cell>
        </row>
        <row r="7339">
          <cell r="K7339">
            <v>2013525600001</v>
          </cell>
          <cell r="L7339" t="str">
            <v>REHABILITACIÓN DE LA RED VIAL RURAL DEL MUNICIPIO DE POTOSÍ, NARIÑO.</v>
          </cell>
          <cell r="M7339">
            <v>100</v>
          </cell>
          <cell r="N7339">
            <v>100</v>
          </cell>
          <cell r="O7339" t="str">
            <v>CERRADO</v>
          </cell>
        </row>
        <row r="7340">
          <cell r="K7340">
            <v>2013525600002</v>
          </cell>
          <cell r="L7340" t="str">
            <v>MEJORAMIENTO PRODUCTIVO Y COMERCIAL DE LAS ASOCIACIONES PRODUCTORAS DE CUYES ASOCARDENAS Y MUJERES EMPRENDEDORAS DEL CAMPO POTOSÍ, NARIÑO, OCCIDENTE</v>
          </cell>
          <cell r="M7340">
            <v>100</v>
          </cell>
          <cell r="N7340">
            <v>99.54</v>
          </cell>
          <cell r="O7340" t="str">
            <v>CERRADO</v>
          </cell>
        </row>
        <row r="7341">
          <cell r="K7341">
            <v>2014525600001</v>
          </cell>
          <cell r="L7341" t="str">
            <v>REHABILITACIÓN RED VIAL RURAL DEL MUNICIPIO DE POTOSÍ, NARIÑO</v>
          </cell>
          <cell r="M7341">
            <v>100</v>
          </cell>
          <cell r="N7341">
            <v>99.99</v>
          </cell>
          <cell r="O7341" t="str">
            <v>CERRADO</v>
          </cell>
        </row>
        <row r="7342">
          <cell r="K7342">
            <v>2014525600002</v>
          </cell>
          <cell r="L7342" t="str">
            <v>ADQUISICIÓN DE INSTRUMENTOS MUSICALES PARA EL FORTALECIMIENTO ARTISTICO DE LA ESCUELA DE FORMACIÓN MUSICAL SANTA CECILIA DEL MUNICIPIO DE POTOSÍ, NARIÑO</v>
          </cell>
          <cell r="M7342">
            <v>100</v>
          </cell>
          <cell r="N7342">
            <v>98.58</v>
          </cell>
          <cell r="O7342" t="str">
            <v>CERRADO</v>
          </cell>
        </row>
        <row r="7343">
          <cell r="K7343">
            <v>2014525600003</v>
          </cell>
          <cell r="L7343" t="str">
            <v>CONSTRUCCIÓN CUBIERTA POLIDEPORTIVO VEREDA SANTA ROSA DEL MUNICIPIO DE POTOSÍ, NARIÑO.</v>
          </cell>
          <cell r="M7343">
            <v>100</v>
          </cell>
          <cell r="N7343">
            <v>99.98</v>
          </cell>
          <cell r="O7343" t="str">
            <v>CERRADO</v>
          </cell>
        </row>
        <row r="7344">
          <cell r="K7344">
            <v>2014525600004</v>
          </cell>
          <cell r="L7344" t="str">
            <v>MEJORAMIENTO DE LA CALIDAD DE VIDA MEDIANTE LA ADECUACION DE VIVIENDAS EN EL RESGUARDO INDIGENA DE MUESES, MUNICIPIO DE POTOSÍ, NARIÑO, OCCIDENTE</v>
          </cell>
          <cell r="M7344">
            <v>100</v>
          </cell>
          <cell r="N7344">
            <v>72.069999999999993</v>
          </cell>
          <cell r="O7344" t="str">
            <v>TERMINADO</v>
          </cell>
        </row>
        <row r="7345">
          <cell r="K7345">
            <v>2014525600005</v>
          </cell>
          <cell r="L7345" t="str">
            <v>MEJORAMIENTO INFRAESTRUCTURA FISICA INSTITUCION EDUCATIVA MUNICIPAL BAJO SINAI POTOSÍ, NARIÑO,</v>
          </cell>
          <cell r="M7345">
            <v>0</v>
          </cell>
          <cell r="N7345">
            <v>19.079999999999998</v>
          </cell>
          <cell r="O7345" t="str">
            <v>CONTRATADO EN EJECUCIÓN</v>
          </cell>
        </row>
        <row r="7346">
          <cell r="K7346">
            <v>2015525600001</v>
          </cell>
          <cell r="L7346" t="str">
            <v>CONSTRUCCIÓN CENTRO DE ACTIVIDADES CULTURALES VEREDA VILLA NUEVA MUNICIPIO POTOSÍ, NARIÑO.</v>
          </cell>
          <cell r="M7346">
            <v>100</v>
          </cell>
          <cell r="N7346">
            <v>76.44</v>
          </cell>
          <cell r="O7346" t="str">
            <v>TERMINADO</v>
          </cell>
        </row>
        <row r="7347">
          <cell r="K7347">
            <v>2015525600002</v>
          </cell>
          <cell r="L7347" t="str">
            <v>CONSTRUCCIÓN MURO DE CONTENCION Y CERRAMIENTO PERIMETRAL HOGAR MANANTIAL DE VIDA, POTOSÍ - NARIÑO</v>
          </cell>
          <cell r="M7347">
            <v>100</v>
          </cell>
          <cell r="N7347">
            <v>99.95</v>
          </cell>
          <cell r="O7347" t="str">
            <v>TERMINADO</v>
          </cell>
        </row>
        <row r="7348">
          <cell r="K7348">
            <v>2015525600003</v>
          </cell>
          <cell r="L7348" t="str">
            <v>MEJORAMIENTO DE LA RED VIAL RURAL DEL MUNICIPIO DE POTOSÍ - NARIÑO 2015</v>
          </cell>
          <cell r="M7348">
            <v>100</v>
          </cell>
          <cell r="N7348">
            <v>100</v>
          </cell>
          <cell r="O7348" t="str">
            <v>TERMINADO</v>
          </cell>
        </row>
        <row r="7349">
          <cell r="K7349">
            <v>2015525600004</v>
          </cell>
          <cell r="L7349" t="str">
            <v>DOTACIÓN DE EQUIPOS BIOMÉDICOS PARA EL ÁREA ASISTENCIAL Y ADQUISICIÓN DE EQUIPOS DE COMPUTACIÓN Y SOFTWARE EN LA ESE LAM POTOSÍ, NARIÑO, OCCIDENTE</v>
          </cell>
          <cell r="M7349">
            <v>100</v>
          </cell>
          <cell r="N7349">
            <v>100</v>
          </cell>
          <cell r="O7349" t="str">
            <v>CERRADO</v>
          </cell>
        </row>
        <row r="7350">
          <cell r="K7350">
            <v>2012525650001</v>
          </cell>
          <cell r="L7350" t="str">
            <v>MEJORAMIENTO DE VIVIENDA RURAL PROVIDENCIA, NARIÑO, OCCIDENTE</v>
          </cell>
          <cell r="M7350">
            <v>100</v>
          </cell>
          <cell r="N7350">
            <v>100</v>
          </cell>
          <cell r="O7350" t="str">
            <v>CERRADO</v>
          </cell>
        </row>
        <row r="7351">
          <cell r="K7351">
            <v>2014525650001</v>
          </cell>
          <cell r="L7351" t="str">
            <v>MEJORAMIENTO DE 139  VIVIENDAS PARA LA POBLACION VULNERABLE DEL SECTOR RURAL Y URBANO PROVIDENCIA, NARIÑO, OCCIDENTE</v>
          </cell>
          <cell r="M7351">
            <v>100</v>
          </cell>
          <cell r="N7351">
            <v>99.99</v>
          </cell>
          <cell r="O7351" t="str">
            <v>CERRADO</v>
          </cell>
        </row>
        <row r="7352">
          <cell r="K7352">
            <v>2014525650002</v>
          </cell>
          <cell r="L7352" t="str">
            <v>CONSTRUCCIÓN DE 600 METROS CUADRADOS DE CONCRETO RIGIDO PARA EL BARRIO  LAS LAJAS DEL CASCO URBANO DE PROVIDENCIA, NARIÑO, OCCIDENTE</v>
          </cell>
          <cell r="M7352">
            <v>100</v>
          </cell>
          <cell r="N7352">
            <v>99.91</v>
          </cell>
          <cell r="O7352" t="str">
            <v>CERRADO</v>
          </cell>
        </row>
        <row r="7353">
          <cell r="K7353">
            <v>2015525650001</v>
          </cell>
          <cell r="L7353" t="str">
            <v>CONSTRUCCIÓN DE 23 VIVIENDAS NUEVAS EN SITIO PROPIO  PARA POBLACION VULENRABLE DEL SECTOR RURAL Y URBANO PROVIDENCIA, NARIÑO, OCCIDENTE</v>
          </cell>
          <cell r="M7353">
            <v>100</v>
          </cell>
          <cell r="N7353">
            <v>99.97</v>
          </cell>
          <cell r="O7353" t="str">
            <v>CERRADO</v>
          </cell>
        </row>
        <row r="7354">
          <cell r="K7354">
            <v>2013525730001</v>
          </cell>
          <cell r="L7354" t="str">
            <v>REPOSICIÓN REDES DE ALCANTARILLADO EN LAS VEREDAS EL LLANO YANALÉ BAJO Y EL ESCRITORIO VÍA SAN JUAN PUERRES, NARIÑO, OCCIDENTE</v>
          </cell>
          <cell r="M7354">
            <v>100</v>
          </cell>
          <cell r="N7354">
            <v>99.95</v>
          </cell>
          <cell r="O7354" t="str">
            <v>CERRADO</v>
          </cell>
        </row>
        <row r="7355">
          <cell r="K7355">
            <v>2013525730002</v>
          </cell>
          <cell r="L7355" t="str">
            <v>CONSTRUCCIÓN DISTRITO DE RIEGO ANGASMAYO ZONA SUR PUERRES, NARIÑO, OCCIDENTE</v>
          </cell>
          <cell r="M7355">
            <v>0</v>
          </cell>
          <cell r="N7355">
            <v>0</v>
          </cell>
          <cell r="O7355" t="str">
            <v>CONTRATADO EN EJECUCIÓN</v>
          </cell>
        </row>
        <row r="7356">
          <cell r="K7356">
            <v>2013525730003</v>
          </cell>
          <cell r="L7356" t="str">
            <v>MEJORAMIENTO DE REDES DE ALCANTARILLADO EN LOS SISTEMAS DE MAICIRA, EL LLANO Y PUERRES DEL MUNICIPIO DE PUERRES - NARIÑO.</v>
          </cell>
          <cell r="M7356">
            <v>100</v>
          </cell>
          <cell r="N7356">
            <v>99.98</v>
          </cell>
          <cell r="O7356" t="str">
            <v>CERRADO</v>
          </cell>
        </row>
        <row r="7357">
          <cell r="K7357">
            <v>2015525730001</v>
          </cell>
          <cell r="L7357" t="str">
            <v>CONSTRUCCIÓN CUBIERTA POLIDEPORTIVO Y ADECUACIÓN PLAZA PRINCIPAL, CORREGIMIENTO DE SAN MATEO PUERRES, NARIÑO, OCCIDENTE</v>
          </cell>
          <cell r="M7357">
            <v>100</v>
          </cell>
          <cell r="N7357">
            <v>99.97</v>
          </cell>
          <cell r="O7357" t="str">
            <v>CERRADO</v>
          </cell>
        </row>
        <row r="7358">
          <cell r="K7358">
            <v>2013525850011</v>
          </cell>
          <cell r="L7358" t="str">
            <v>MEJORAMIENTO DE VIVIENDA Y SANEAMIENTO BÁSICO RURAL VEREDAS EJIDO, SAN ANTONIO, CUAS, CHIRES SUR Y OTRAS</v>
          </cell>
          <cell r="M7358">
            <v>100</v>
          </cell>
          <cell r="N7358">
            <v>100</v>
          </cell>
          <cell r="O7358" t="str">
            <v>TERMINADO</v>
          </cell>
        </row>
        <row r="7359">
          <cell r="K7359">
            <v>2013525850012</v>
          </cell>
          <cell r="L7359" t="str">
            <v>MEJORAMIENTO DE VIVIENDA Y SANEAMIENTO BÁSICO RURAL VEREDAS MIRAFLORES, LA CONCORDIA, SANTA MARTA Y OTRAS</v>
          </cell>
          <cell r="M7359">
            <v>100</v>
          </cell>
          <cell r="N7359">
            <v>100</v>
          </cell>
          <cell r="O7359" t="str">
            <v>TERMINADO</v>
          </cell>
        </row>
        <row r="7360">
          <cell r="K7360">
            <v>2012525850003</v>
          </cell>
          <cell r="L7360" t="str">
            <v>MEJORAMIENTO DE LAINFRAESTRUCTURA DE LA CASA DE CAPACITACIÓN DEL CABILDO INDÍGENA DE INCHUCHALA MIRAFLORES PUPIALES, NARIÑO, OCCIDENTE</v>
          </cell>
          <cell r="M7360">
            <v>100</v>
          </cell>
          <cell r="N7360">
            <v>99.98</v>
          </cell>
          <cell r="O7360" t="str">
            <v>CERRADO</v>
          </cell>
        </row>
        <row r="7361">
          <cell r="K7361">
            <v>2013525850002</v>
          </cell>
          <cell r="L7361" t="str">
            <v>DOTACIÓN DE MOBILIARIO PARA EL NUEVO CENTRO DE SALUD SAN JUAN BAUTISTA E.S.E. ÁREA ADMINISTRATIVA, Y PROMOCIÓN Y PREVENCIÓN. PUPIALES, NARIÑO, OCCIDENTE</v>
          </cell>
          <cell r="M7361">
            <v>100</v>
          </cell>
          <cell r="N7361">
            <v>100</v>
          </cell>
          <cell r="O7361" t="str">
            <v>TERMINADO</v>
          </cell>
        </row>
        <row r="7362">
          <cell r="K7362">
            <v>2013525850003</v>
          </cell>
          <cell r="L7362" t="str">
            <v>CONSTRUCCIÓN DE PAVIMENTO EN CONCRETO HIDRAULICO DE LA CALLE 9 ENTRE CARRERAS 3° Y 6° PUPIALES, NARIÑO, OCCIDENTE</v>
          </cell>
          <cell r="M7362">
            <v>100</v>
          </cell>
          <cell r="N7362">
            <v>99.82</v>
          </cell>
          <cell r="O7362" t="str">
            <v>CERRADO</v>
          </cell>
        </row>
        <row r="7363">
          <cell r="K7363">
            <v>2013525850007</v>
          </cell>
          <cell r="L7363" t="str">
            <v>CONSTRUCCIÓN DE BOX CULVERT EN LA VEREDA DE QUITIAQUEZ MUNICIPIO DE PUPIALES DEPARTAMENTO DE NARIÑO</v>
          </cell>
          <cell r="M7363">
            <v>99</v>
          </cell>
          <cell r="N7363">
            <v>87.37</v>
          </cell>
          <cell r="O7363" t="str">
            <v>CONTRATADO EN EJECUCIÓN</v>
          </cell>
        </row>
        <row r="7364">
          <cell r="K7364">
            <v>2013525850008</v>
          </cell>
          <cell r="L7364" t="str">
            <v>MEJORAMIENTO ZONAS RECREACIONALES Y DEPORTIVAS PARQUE SAN FRANCISCO Y PLAZA CARLOS BALCÁZAR MUNICIPIO DE PUPIALES DEPARTAMENTO DE NARIÑO</v>
          </cell>
          <cell r="M7364">
            <v>100</v>
          </cell>
          <cell r="N7364">
            <v>99.92</v>
          </cell>
          <cell r="O7364" t="str">
            <v>CERRADO</v>
          </cell>
        </row>
        <row r="7365">
          <cell r="K7365">
            <v>2013525850009</v>
          </cell>
          <cell r="L7365" t="str">
            <v>CONSTRUCCIÓN PAVIMENTACIÓN EN CONCRETO RÍGIDO DE LA CALLE 6TA  QUE CONDUCE A LAS CARRERAS 2DA Y 3RA BARRIO LA UNIÓN, CTO JOSÉ MARÍA H PUPIALES, NARIÑO, OCCIDENTE</v>
          </cell>
          <cell r="M7365">
            <v>100</v>
          </cell>
          <cell r="N7365">
            <v>98.44</v>
          </cell>
          <cell r="O7365" t="str">
            <v>CERRADO</v>
          </cell>
        </row>
        <row r="7366">
          <cell r="K7366">
            <v>2013525850013</v>
          </cell>
          <cell r="L7366" t="str">
            <v>CONSTRUCCIÓN DISTRITO DE ADECUACIÓN DE TIERRAS A PEQUEÑA ESCALA ASOCAMPOVERDE PARA LAS VEREDAS SAN FRANCISCO, GUACHA, SANTA MARTHA PUPIALES, NARIÑO, OCCIDENTE</v>
          </cell>
          <cell r="M7366">
            <v>100</v>
          </cell>
          <cell r="N7366">
            <v>103.63</v>
          </cell>
          <cell r="O7366" t="str">
            <v>TERMINADO</v>
          </cell>
        </row>
        <row r="7367">
          <cell r="K7367">
            <v>2013525850014</v>
          </cell>
          <cell r="L7367" t="str">
            <v>CONSTRUCCIÓN DE CERRAMIENTO, PARQUEADERO Y EJECUCIÓN DE ACABADOS ARQUITECTÓNICOS, CASA DE CAPACITACIÓN DEL CABILDO INDÍGENA INCHUCHALA MIRAFLORES, MUNICIPIO DE PUPIALES, NARIÑO</v>
          </cell>
          <cell r="M7367">
            <v>99.85</v>
          </cell>
          <cell r="N7367">
            <v>99.97</v>
          </cell>
          <cell r="O7367" t="str">
            <v>CERRADO</v>
          </cell>
        </row>
        <row r="7368">
          <cell r="K7368">
            <v>2013525850015</v>
          </cell>
          <cell r="L7368" t="str">
            <v>CONSTRUCCIÓN DE LA PLANTA DE TRATAMIENTO DE AGUAS RESIDUALES PARA EL CASCO URBANO DEL MUNICIPIO DE PUPIALES, NARIÑO, OCCIDENTE</v>
          </cell>
          <cell r="M7368">
            <v>54.99</v>
          </cell>
          <cell r="N7368">
            <v>15.42</v>
          </cell>
          <cell r="O7368" t="str">
            <v>CONTRATADO EN EJECUCIÓN</v>
          </cell>
        </row>
        <row r="7369">
          <cell r="K7369">
            <v>2015525850001</v>
          </cell>
          <cell r="L7369" t="str">
            <v>CONSTRUCCIÓN MURO DE CONTENCION EN CONCRETO REFORZADO EN LA CRA SEXTA CON CLL CUARTA, BARRIO SAN FRANCISCO EN EL MUNICIPIO DE PUPIALES, NARIÑO, OCCIDENTE</v>
          </cell>
          <cell r="M7369">
            <v>100</v>
          </cell>
          <cell r="N7369">
            <v>99.96</v>
          </cell>
          <cell r="O7369" t="str">
            <v>CERRADO</v>
          </cell>
        </row>
        <row r="7370">
          <cell r="K7370">
            <v>2015525850003</v>
          </cell>
          <cell r="L7370" t="str">
            <v>MEJORAMIENTO DE REDES DE ACUEDUCTO Y ALCANTARILLADO Y CONSTRUCCIÓN DE PAVIMENTO CALLES 3, 4 Y 5 Y CARRERA 6 PUPIALES, NARIÑO, OCCIDENTE</v>
          </cell>
          <cell r="M7370">
            <v>91.53</v>
          </cell>
          <cell r="N7370">
            <v>99.98</v>
          </cell>
          <cell r="O7370" t="str">
            <v>CONTRATADO EN EJECUCIÓN</v>
          </cell>
        </row>
        <row r="7371">
          <cell r="K7371">
            <v>2015525850004</v>
          </cell>
          <cell r="L7371" t="str">
            <v>FORTALECIMIENTO DE LOS PROCESOS DE PROMOCIÓN CULTURAL PUPIALES, NARIÑO, OCCIDENTE</v>
          </cell>
          <cell r="M7371">
            <v>100</v>
          </cell>
          <cell r="N7371">
            <v>100</v>
          </cell>
          <cell r="O7371" t="str">
            <v>CERRADO</v>
          </cell>
        </row>
        <row r="7372">
          <cell r="K7372">
            <v>2015525850005</v>
          </cell>
          <cell r="L7372" t="str">
            <v>RESTAURACIÓN ANDENES  DE LA CARRERA 3ª  ENTRE CALLES 4  Y  6 DEL MUNICIPIO DE PUPIALES – NARIÑO</v>
          </cell>
          <cell r="M7372">
            <v>100</v>
          </cell>
          <cell r="N7372">
            <v>99.98</v>
          </cell>
          <cell r="O7372" t="str">
            <v>CERRADO</v>
          </cell>
        </row>
        <row r="7373">
          <cell r="K7373">
            <v>2015525850006</v>
          </cell>
          <cell r="L7373" t="str">
            <v>MEJORAMIENTO DE ZONAS DEPORTIVAS ESTADIO MUNICIPAL. MUNICIPIO DE PUPIALES, DEPARTAMENTO DE NARIÑO</v>
          </cell>
          <cell r="M7373">
            <v>100</v>
          </cell>
          <cell r="N7373">
            <v>100</v>
          </cell>
          <cell r="O7373" t="str">
            <v>CERRADO</v>
          </cell>
        </row>
        <row r="7374">
          <cell r="K7374">
            <v>2015525850007</v>
          </cell>
          <cell r="L7374" t="str">
            <v>CONSTRUCCIÓN DE ACABADOS ARQUITECTÓNICOS OFICINAS CASA DE CAPACITACIÓN DEL CABILDO INDÍGENA INCHUCHALA MIRAFLORES MUNICIPIO DE PUPIALES, NARIÑO</v>
          </cell>
          <cell r="M7374">
            <v>100</v>
          </cell>
          <cell r="N7374">
            <v>100</v>
          </cell>
          <cell r="O7374" t="str">
            <v>CERRADO</v>
          </cell>
        </row>
        <row r="7375">
          <cell r="K7375">
            <v>2013526120001</v>
          </cell>
          <cell r="L7375" t="str">
            <v>MEJORAMIENTO 66 VIVIENDAS FAMILIAS VULNERABLES RICAURTE, NARIÑO, OCCIDENTE</v>
          </cell>
          <cell r="M7375">
            <v>100</v>
          </cell>
          <cell r="N7375">
            <v>99.46</v>
          </cell>
          <cell r="O7375" t="str">
            <v>CERRADO</v>
          </cell>
        </row>
        <row r="7376">
          <cell r="K7376">
            <v>2013526120002</v>
          </cell>
          <cell r="L7376" t="str">
            <v>CONSTRUCCIÓN CANCHA SINTÉTICA BARRIO CARTAGENA MUNICIPIO DE RICAURTE, NARIÑO, OCCIDENTE</v>
          </cell>
          <cell r="M7376">
            <v>99.63</v>
          </cell>
          <cell r="N7376">
            <v>99.99</v>
          </cell>
          <cell r="O7376" t="str">
            <v>CERRADO</v>
          </cell>
        </row>
        <row r="7377">
          <cell r="K7377">
            <v>2013526120003</v>
          </cell>
          <cell r="L7377" t="str">
            <v>MEJORAMIENTO Y TERMINACIÓN POLIDEPORTIVO CUBIERTO BARRIO CARTAGENA, MUNICIPIO DE RICAURTE, NARIÑO, OCCIDENTE</v>
          </cell>
          <cell r="M7377">
            <v>99.82</v>
          </cell>
          <cell r="N7377">
            <v>100</v>
          </cell>
          <cell r="O7377" t="str">
            <v>CERRADO</v>
          </cell>
        </row>
        <row r="7378">
          <cell r="K7378">
            <v>2014526120001</v>
          </cell>
          <cell r="L7378" t="str">
            <v>CONSTRUCCIÓN TECHOS DE  VIVIENDAS VULNERABLE DEL PUEBLO AWA RICAURTE, NARIÑO, OCCIDENTE</v>
          </cell>
          <cell r="M7378">
            <v>90.71</v>
          </cell>
          <cell r="N7378">
            <v>92.9</v>
          </cell>
          <cell r="O7378" t="str">
            <v>CONTRATADO EN EJECUCIÓN</v>
          </cell>
        </row>
        <row r="7379">
          <cell r="K7379">
            <v>2012526210001</v>
          </cell>
          <cell r="L7379" t="str">
            <v>CONSTRUCCIÓN SALON COMUNAL EN EL CASCO URBANO EN EL MUNICIPIO DE ROBERTO PAYÁN, NARIÑO, OCCIDENTE</v>
          </cell>
          <cell r="M7379">
            <v>100</v>
          </cell>
          <cell r="N7379">
            <v>99.96</v>
          </cell>
          <cell r="O7379" t="str">
            <v>CERRADO</v>
          </cell>
        </row>
        <row r="7380">
          <cell r="K7380">
            <v>2013526210001</v>
          </cell>
          <cell r="L7380" t="str">
            <v>DOTACIÓN DE EQUIPOS DE SONIDO Y AMPLIFICACIÓN PARA CASA DE LA CULTURA DEL MUNICIPIO DE ROBERTO PAYÁN, NARIÑO, OCCIDENTE</v>
          </cell>
          <cell r="M7380">
            <v>100</v>
          </cell>
          <cell r="N7380">
            <v>97.86</v>
          </cell>
          <cell r="O7380" t="str">
            <v>CERRADO</v>
          </cell>
        </row>
        <row r="7381">
          <cell r="K7381">
            <v>2013526210002</v>
          </cell>
          <cell r="L7381" t="str">
            <v>CONSTRUCCIÓN CASA DE LA MUJER EN EL MUNICIPIO DE ROBERTO PAYÁN, NARIÑO, OCCIDENTE</v>
          </cell>
          <cell r="M7381">
            <v>97.71</v>
          </cell>
          <cell r="N7381">
            <v>4.76</v>
          </cell>
          <cell r="O7381" t="str">
            <v>CONTRATADO EN EJECUCIÓN</v>
          </cell>
        </row>
        <row r="7382">
          <cell r="K7382">
            <v>2013526210003</v>
          </cell>
          <cell r="L7382" t="str">
            <v>CONSTRUCCIÓN ESCENARIO RECREATIVO EN EL MUNICIPIO DE ROBERTO PAYÁN, NARIÑO, OCCIDENTE</v>
          </cell>
          <cell r="M7382">
            <v>100</v>
          </cell>
          <cell r="N7382">
            <v>92.93</v>
          </cell>
          <cell r="O7382" t="str">
            <v>TERMINADO</v>
          </cell>
        </row>
        <row r="7383">
          <cell r="K7383">
            <v>2013526210004</v>
          </cell>
          <cell r="L7383" t="str">
            <v>CONSTRUCCIÓN CENTRO DE CAPACITACIÓN EL CASTILLO EN EL MUNICIPIO DE ROBERTO PAYÁN, NARIÑO, OCCIDENTE</v>
          </cell>
          <cell r="M7383">
            <v>100</v>
          </cell>
          <cell r="N7383">
            <v>99.96</v>
          </cell>
          <cell r="O7383" t="str">
            <v>TERMINADO</v>
          </cell>
        </row>
        <row r="7384">
          <cell r="K7384">
            <v>2013526210005</v>
          </cell>
          <cell r="L7384" t="str">
            <v>DOTACIÓN DE MOBILIARIO, EQUIPO DE SONIDO Y AMPLIFICACIÓN PARA EL SALÓN COMUNAL DE LA CABECERA  DEL MUNICIPIO DE ROBERTO PAYÁN, NARIÑO, OCCIDENTE</v>
          </cell>
          <cell r="M7384">
            <v>100</v>
          </cell>
          <cell r="N7384">
            <v>99.9</v>
          </cell>
          <cell r="O7384" t="str">
            <v>TERMINADO</v>
          </cell>
        </row>
        <row r="7385">
          <cell r="K7385">
            <v>2014526210001</v>
          </cell>
          <cell r="L7385" t="str">
            <v>CONSTRUCCIÓN CASA DE LA MUJER EN EL CORREGIMIENTO BOCAS DE TELEMBÍ MUNICIPIO DE ROBERTO PAYÁN, NARIÑO, OCCIDENTE</v>
          </cell>
          <cell r="M7385">
            <v>55.18</v>
          </cell>
          <cell r="N7385">
            <v>5.51</v>
          </cell>
          <cell r="O7385" t="str">
            <v>CONTRATADO EN EJECUCIÓN</v>
          </cell>
        </row>
        <row r="7386">
          <cell r="K7386">
            <v>2014526210002</v>
          </cell>
          <cell r="L7386" t="str">
            <v>DOTACIÓN DE LA CASA DE LA MUJER UBICADA EN LA CABECERA MUNICIPAL DE ROBERTO PAYÁN, NARIÑO, OCCIDENTE</v>
          </cell>
          <cell r="M7386">
            <v>100</v>
          </cell>
          <cell r="N7386">
            <v>100</v>
          </cell>
          <cell r="O7386" t="str">
            <v>CERRADO</v>
          </cell>
        </row>
        <row r="7387">
          <cell r="K7387">
            <v>2014526210003</v>
          </cell>
          <cell r="L7387" t="str">
            <v>DOTACIÓN DEL CENTRO DE CAPACITACIÓN EL CASTILLO UBICADO EN LA CABECERA MUNICIPAL DE ROBERTO PAYÁN, NARIÑO, OCCIDENTE</v>
          </cell>
          <cell r="M7387">
            <v>100</v>
          </cell>
          <cell r="N7387">
            <v>100</v>
          </cell>
          <cell r="O7387" t="str">
            <v>TERMINADO</v>
          </cell>
        </row>
        <row r="7388">
          <cell r="K7388">
            <v>2014526210004</v>
          </cell>
          <cell r="L7388" t="str">
            <v>ADQUISICIÓN DE MOTORES Y CANOAS PARA LOS CONSEJOS COMUNITARIOS DEL MUNICIPIO DE ROBERTO PAYÁN, NARIÑO, OCCIDENTE</v>
          </cell>
          <cell r="M7388">
            <v>96.45</v>
          </cell>
          <cell r="N7388">
            <v>83.09</v>
          </cell>
          <cell r="O7388" t="str">
            <v>CONTRATADO EN EJECUCIÓN</v>
          </cell>
        </row>
        <row r="7389">
          <cell r="K7389">
            <v>2014526210005</v>
          </cell>
          <cell r="L7389" t="str">
            <v>CONSTRUCCIÓN DE RAMPA DE CARGUE Y DESCARGUE EN LA CABECERA MUNICIPAL DE ROBERTO PAYÁN, NARIÑO, OCCIDENTE</v>
          </cell>
          <cell r="M7389">
            <v>100</v>
          </cell>
          <cell r="N7389">
            <v>99.03</v>
          </cell>
          <cell r="O7389" t="str">
            <v>CERRADO</v>
          </cell>
        </row>
        <row r="7390">
          <cell r="K7390">
            <v>2014526210006</v>
          </cell>
          <cell r="L7390" t="str">
            <v>CONSTRUCCIÓN DE UN PUENTE PEATONAL EN LA VEREDA LA CONQUISTA DEL MUNICIPIO DE ROBERTO PAYÁN, NARIÑO, OCCIDENTE</v>
          </cell>
          <cell r="M7390">
            <v>37.36</v>
          </cell>
          <cell r="N7390">
            <v>100.5</v>
          </cell>
          <cell r="O7390" t="str">
            <v>CONTRATADO EN EJECUCIÓN</v>
          </cell>
        </row>
        <row r="7391">
          <cell r="K7391">
            <v>2015526210001</v>
          </cell>
          <cell r="L7391" t="str">
            <v>CONSTRUCCIÓN CASA DE LA MUJER EN LA VEREDA PUMBI - LAS LAJAS EN EL MUNICIPIO DE ROBERTO PAYÁN, NARIÑO, OCCIDENTE</v>
          </cell>
          <cell r="M7391">
            <v>82.23</v>
          </cell>
          <cell r="N7391">
            <v>0</v>
          </cell>
          <cell r="O7391" t="str">
            <v>CONTRATADO EN EJECUCIÓN</v>
          </cell>
        </row>
        <row r="7392">
          <cell r="K7392">
            <v>2015526210005</v>
          </cell>
          <cell r="L7392" t="str">
            <v>CONSTRUCCIÓN CASA DE LA CULTURA EN LA CABECERA MUNICIPAL DE ROBERTO PAYÁN, NARIÑO, OCCIDENTE</v>
          </cell>
          <cell r="M7392">
            <v>24.78</v>
          </cell>
          <cell r="N7392">
            <v>38.450000000000003</v>
          </cell>
          <cell r="O7392" t="str">
            <v>CONTRATADO EN EJECUCIÓN</v>
          </cell>
        </row>
        <row r="7393">
          <cell r="K7393">
            <v>2015526210006</v>
          </cell>
          <cell r="L7393" t="str">
            <v>CONSTRUCCIÓN CASAS DE LA CULTURA EN LAS VEREDAS PIRI – LAS BRISAS, ESPUMERO, LAS DELICIAS Y PARAISO DEL MUNICIPIO ROBERTO PAYÁN, NARIÑO, OCCIDENTE</v>
          </cell>
          <cell r="M7393">
            <v>61.29</v>
          </cell>
          <cell r="N7393">
            <v>95.51</v>
          </cell>
          <cell r="O7393" t="str">
            <v>CONTRATADO EN EJECUCIÓN</v>
          </cell>
        </row>
        <row r="7394">
          <cell r="K7394">
            <v>2013526780002</v>
          </cell>
          <cell r="L7394" t="str">
            <v>CONSTRUCCIÓN DE VIVIENDA DE INTERES SOCIAL RURAL VISR CADENAS PRODUCTIVAS SECTOR LACTEO DEL MUNICIPIO DE SAMANIEGO</v>
          </cell>
          <cell r="M7394">
            <v>100</v>
          </cell>
          <cell r="N7394">
            <v>100</v>
          </cell>
          <cell r="O7394" t="str">
            <v>TERMINADO</v>
          </cell>
        </row>
        <row r="7395">
          <cell r="K7395">
            <v>2013526780001</v>
          </cell>
          <cell r="L7395" t="str">
            <v>CONSTRUCCIÓN CUBIERTAS DE ESCENARIOS DEPORTIVOS EN EL MUNICIPIO DE SAMANIEGO SAMANIEGO, NARIÑO, OCCIDENTE</v>
          </cell>
          <cell r="M7395">
            <v>0</v>
          </cell>
          <cell r="N7395">
            <v>98.57</v>
          </cell>
          <cell r="O7395" t="str">
            <v>CONTRATADO EN EJECUCIÓN</v>
          </cell>
        </row>
        <row r="7396">
          <cell r="K7396">
            <v>2013526780003</v>
          </cell>
          <cell r="L7396" t="str">
            <v>ADECUACIÓN POLIDEPORTIVOS VEREDALES EN EL MUNICIPIO DE SAMANIEGO, NARIÑO</v>
          </cell>
          <cell r="M7396">
            <v>74.88</v>
          </cell>
          <cell r="N7396">
            <v>99.99</v>
          </cell>
          <cell r="O7396" t="str">
            <v>CONTRATADO EN EJECUCIÓN</v>
          </cell>
        </row>
        <row r="7397">
          <cell r="K7397">
            <v>2013526780004</v>
          </cell>
          <cell r="L7397" t="str">
            <v>CONSTRUCCIÓN DE SALONES COMUNALES EN LAS VEREDAS CARTAGENA, EL LLANO Y NUEVO SAMANIEGO EN EL MUNICIPIO DE SAMANIEGO, NARIÑO</v>
          </cell>
          <cell r="M7397">
            <v>100</v>
          </cell>
          <cell r="N7397">
            <v>93.42</v>
          </cell>
          <cell r="O7397" t="str">
            <v>TERMINADO</v>
          </cell>
        </row>
        <row r="7398">
          <cell r="K7398">
            <v>2013526780005</v>
          </cell>
          <cell r="L7398" t="str">
            <v>CONSTRUCCIÓN DE UNA INSTITUCION EDUCATIVA EN EL RESGUARDO PLANADAS TELEMBI MUNICIPIO DE SAMANIEGO, NARIÑO</v>
          </cell>
          <cell r="M7398">
            <v>100</v>
          </cell>
          <cell r="N7398">
            <v>99.99</v>
          </cell>
          <cell r="O7398" t="str">
            <v>TERMINADO</v>
          </cell>
        </row>
        <row r="7399">
          <cell r="K7399">
            <v>2014526780001</v>
          </cell>
          <cell r="L7399" t="str">
            <v>CONSTRUCCIÓN CUBIERTAS ESCENARIOS DEPORTIVOS EL PINAL Y LA MEZA SAMANIEGO, NARIÑO, OCCIDENTE</v>
          </cell>
          <cell r="M7399">
            <v>100</v>
          </cell>
          <cell r="N7399">
            <v>100</v>
          </cell>
          <cell r="O7399" t="str">
            <v>CERRADO</v>
          </cell>
        </row>
        <row r="7400">
          <cell r="K7400">
            <v>2014526780002</v>
          </cell>
          <cell r="L7400" t="str">
            <v>MEJORAMIENTO DE LA INFRAESTRUCTURA VIAL DEL MUNICIPIO DE SAMANIEGO, NARIÑO</v>
          </cell>
          <cell r="M7400">
            <v>100</v>
          </cell>
          <cell r="N7400">
            <v>99.52</v>
          </cell>
          <cell r="O7400" t="str">
            <v>TERMINADO</v>
          </cell>
        </row>
        <row r="7401">
          <cell r="K7401">
            <v>2014526780003</v>
          </cell>
          <cell r="L7401" t="str">
            <v>CONSTRUCCIÓN ADECUCION Y MEJORAMIENTO INFRAESTRUCTURA DEPORTIVA EN LAS VEREDAS EL MORRO, PICHUELO Y PAOLA ISABEL MUNICIPIO SAMANIEGO, NARIÑO</v>
          </cell>
          <cell r="M7401">
            <v>100</v>
          </cell>
          <cell r="N7401">
            <v>98.99</v>
          </cell>
          <cell r="O7401" t="str">
            <v>PARA CIERRE</v>
          </cell>
        </row>
        <row r="7402">
          <cell r="K7402">
            <v>2015526780001</v>
          </cell>
          <cell r="L7402" t="str">
            <v>CONSTRUCCIÓN EN LA INFRAESTRUCTURA DEPORTIVA DE LA ESMERALDA, SAN LUIS DEL SESENTA, MARANGUAY, CATALINA Y ESTADIO LA VICTORIA DE SAMANIEGO, NARIÑO, OCCIDENTE</v>
          </cell>
          <cell r="M7402">
            <v>100</v>
          </cell>
          <cell r="N7402">
            <v>99.99</v>
          </cell>
          <cell r="O7402" t="str">
            <v>TERMINADO</v>
          </cell>
        </row>
        <row r="7403">
          <cell r="K7403">
            <v>2013526850001</v>
          </cell>
          <cell r="L7403" t="str">
            <v>MEJORAMIENTO DE VIVIENDA CON BAÑO O COCINA PARA LA POBLACIÓN DE ESCASOS RECURSOS EN EL MUNICIPIO DE SAN BERNARDO, NARIÑO, OCCIDENTE</v>
          </cell>
          <cell r="M7403">
            <v>100</v>
          </cell>
          <cell r="N7403">
            <v>99.99</v>
          </cell>
          <cell r="O7403" t="str">
            <v>PARA CIERRE</v>
          </cell>
        </row>
        <row r="7404">
          <cell r="K7404">
            <v>2013526850002</v>
          </cell>
          <cell r="L7404" t="str">
            <v>CONSTRUCCIÓN DE VIVIENDA PARA POBLACIÓN EN CONDICIÓN DE POBREZA EXTREMA DEL MUNICIPIO DE SAN BERNARDO, NARIÑO</v>
          </cell>
          <cell r="M7404">
            <v>91.87</v>
          </cell>
          <cell r="N7404">
            <v>98.67</v>
          </cell>
          <cell r="O7404" t="str">
            <v>CONTRATADO EN EJECUCIÓN</v>
          </cell>
        </row>
        <row r="7405">
          <cell r="K7405">
            <v>2013526850003</v>
          </cell>
          <cell r="L7405" t="str">
            <v>CONSTRUCCIÓN DE BAÑO O COCINA PARA LA POBLACIÓN DE EXTREMA POBREZA DE SAN BERNARDO - NARIÑO, OCCIDENTE</v>
          </cell>
          <cell r="M7405">
            <v>75.91</v>
          </cell>
          <cell r="N7405">
            <v>75.91</v>
          </cell>
          <cell r="O7405" t="str">
            <v>CONTRATADO EN EJECUCIÓN</v>
          </cell>
        </row>
        <row r="7406">
          <cell r="K7406">
            <v>2014526850001</v>
          </cell>
          <cell r="L7406" t="str">
            <v>CONSTRUCCIÓN DE COCINAS PARA LA POBLACIÓN EN EXTREMA POBREZA EN EL MUNICIPIO DE SAN BERNARDO, SUBREGIÓN DEL MAYO DEL DEPARTAMENTO DE NARIÑO.</v>
          </cell>
          <cell r="M7406">
            <v>100</v>
          </cell>
          <cell r="N7406">
            <v>99.98</v>
          </cell>
          <cell r="O7406" t="str">
            <v>PARA CIERRE</v>
          </cell>
        </row>
        <row r="7407">
          <cell r="K7407">
            <v>2015526850001</v>
          </cell>
          <cell r="L7407" t="str">
            <v>MEJORAMIENTO DE VIVIENDA URBANO - RURAL PARA LA POBLACIÓN VULNERABLE DEL MUNICIPIO DE SAN BERNARDO DEL DEPARTAMENTO DE NARIÑO</v>
          </cell>
          <cell r="M7407">
            <v>0</v>
          </cell>
          <cell r="N7407">
            <v>0</v>
          </cell>
          <cell r="O7407" t="str">
            <v>CONTRATADO EN EJECUCIÓN</v>
          </cell>
        </row>
        <row r="7408">
          <cell r="K7408">
            <v>2015526870002</v>
          </cell>
          <cell r="L7408" t="str">
            <v>CONSTRUCCIÓN VISR PACTO AGRARIO MUNICIPIO DE SAN LORENZO ZONA A</v>
          </cell>
          <cell r="M7408">
            <v>0</v>
          </cell>
          <cell r="N7408">
            <v>0</v>
          </cell>
          <cell r="O7408" t="str">
            <v>CONTRATADO SIN ACTA DE INICIO</v>
          </cell>
        </row>
        <row r="7409">
          <cell r="K7409">
            <v>2013526870001</v>
          </cell>
          <cell r="L7409" t="str">
            <v>MEJORAMIENTO DE 200 VIVIENDAS RURALES CORREGIMIENTOS VARIOS, MUNICIPIO DE SAN LORENZO, NARIÑO, OCCIDENTE</v>
          </cell>
          <cell r="M7409">
            <v>100</v>
          </cell>
          <cell r="N7409">
            <v>99.97</v>
          </cell>
          <cell r="O7409" t="str">
            <v>CERRADO</v>
          </cell>
        </row>
        <row r="7410">
          <cell r="K7410">
            <v>2014526870001</v>
          </cell>
          <cell r="L7410" t="str">
            <v>CONSTRUCCIÓN PAVIMENTO EN ADOQUÍN EN LA CABECERA MUNICIPAL DE SAN LORENZO, NARIÑO, OCCIDENTE</v>
          </cell>
          <cell r="M7410">
            <v>100</v>
          </cell>
          <cell r="N7410">
            <v>99.96</v>
          </cell>
          <cell r="O7410" t="str">
            <v>CERRADO</v>
          </cell>
        </row>
        <row r="7411">
          <cell r="K7411">
            <v>2014526870002</v>
          </cell>
          <cell r="L7411" t="str">
            <v>CONSTRUCCIÓN DE TRASVASE PARA ACUEDUCTO Y DISTRITO DE RIEGO SALINAS, DEL MUNICIPIO SAN LORENZO, NARIÑO, OCCIDENTE</v>
          </cell>
          <cell r="M7411">
            <v>60.61</v>
          </cell>
          <cell r="N7411">
            <v>39.200000000000003</v>
          </cell>
          <cell r="O7411" t="str">
            <v>CONTRATADO EN EJECUCIÓN</v>
          </cell>
        </row>
        <row r="7412">
          <cell r="K7412">
            <v>2014526870003</v>
          </cell>
          <cell r="L7412" t="str">
            <v>CONSTRUCCIÓN DEL PUESTO DE SALUD DEL CORREGIMIENTO DE EL CARMEN DEL MUNICIPIO DE SAN LORENZO, NARIÑO, OCCIDENTE</v>
          </cell>
          <cell r="M7412">
            <v>100</v>
          </cell>
          <cell r="N7412">
            <v>100</v>
          </cell>
          <cell r="O7412" t="str">
            <v>TERMINADO</v>
          </cell>
        </row>
        <row r="7413">
          <cell r="K7413">
            <v>2015526870001</v>
          </cell>
          <cell r="L7413" t="str">
            <v>MEJORAMIENTO DEL ACUEDUCTO DE LA VEREDA SANTACRUZ DEL MUNICIPIO DE SAN LORENZO, NARIÑO, OCCIDENTE</v>
          </cell>
          <cell r="M7413">
            <v>44.03</v>
          </cell>
          <cell r="N7413">
            <v>29.94</v>
          </cell>
          <cell r="O7413" t="str">
            <v>CONTRATADO EN EJECUCIÓN</v>
          </cell>
        </row>
        <row r="7414">
          <cell r="K7414">
            <v>2015526870003</v>
          </cell>
          <cell r="L7414" t="str">
            <v>CONSTRUCCIÓN CUBIERTA METALICA SOBRE LA CANCHA MULTIFUNCIONAL VEREDA PALMIRA, CORREGIMIENTO SANTA MARTA SAN LORENZO, NARIÑO, OCCIDENTE</v>
          </cell>
          <cell r="M7414">
            <v>100</v>
          </cell>
          <cell r="N7414">
            <v>95.22</v>
          </cell>
          <cell r="O7414" t="str">
            <v>PARA CIERRE</v>
          </cell>
        </row>
        <row r="7415">
          <cell r="K7415">
            <v>2012526930005</v>
          </cell>
          <cell r="L7415" t="str">
            <v>CONSTRUCCIÓN 60 VIVIENDAS CVSP DISPERSAS PARA CAFETEROS EN SAN PABLO, NARIÑO, OCCIDENTE</v>
          </cell>
          <cell r="M7415">
            <v>100</v>
          </cell>
          <cell r="N7415">
            <v>100</v>
          </cell>
          <cell r="O7415" t="str">
            <v>TERMINADO</v>
          </cell>
        </row>
        <row r="7416">
          <cell r="K7416">
            <v>2012526930001</v>
          </cell>
          <cell r="L7416" t="str">
            <v>SERVICIO DE TRANSPORTE DE ESTUDIANTES A COLEGIOS EN JORNADA DIURNA Y NOCTURNA SAN PABLO, NARIÑO, OCCIDENTE</v>
          </cell>
          <cell r="M7416">
            <v>100</v>
          </cell>
          <cell r="N7416">
            <v>99.76</v>
          </cell>
          <cell r="O7416" t="str">
            <v>CERRADO</v>
          </cell>
        </row>
        <row r="7417">
          <cell r="K7417">
            <v>2012526930004</v>
          </cell>
          <cell r="L7417" t="str">
            <v>FORTALECIMIENTO EMISORA COMUNITARIA SAN ANTONIO DE PADUA DE BRICEÑO MUNICIPIO DE MUNICIPIO DE SAN PABLO, NARIÑO</v>
          </cell>
          <cell r="M7417">
            <v>100</v>
          </cell>
          <cell r="N7417">
            <v>100</v>
          </cell>
          <cell r="O7417" t="str">
            <v>CERRADO</v>
          </cell>
        </row>
        <row r="7418">
          <cell r="K7418">
            <v>2013526930003</v>
          </cell>
          <cell r="L7418" t="str">
            <v>AMPLIACIÓN C.A.M. SAN PABLO, NARIÑO, OCCIDENTE</v>
          </cell>
          <cell r="M7418">
            <v>100</v>
          </cell>
          <cell r="N7418">
            <v>99.84</v>
          </cell>
          <cell r="O7418" t="str">
            <v>CERRADO</v>
          </cell>
        </row>
        <row r="7419">
          <cell r="K7419">
            <v>2013526930005</v>
          </cell>
          <cell r="L7419" t="str">
            <v>CONSTRUCCIÓN PATIOS CENTROS EDUCATIVOS RURALES MUNICIPIO MUNICIPIO DE SAN PABLO, NARIÑO, OCCIDENTE</v>
          </cell>
          <cell r="M7419">
            <v>100</v>
          </cell>
          <cell r="N7419">
            <v>88.38</v>
          </cell>
          <cell r="O7419" t="str">
            <v>TERMINADO</v>
          </cell>
        </row>
        <row r="7420">
          <cell r="K7420">
            <v>2013526930006</v>
          </cell>
          <cell r="L7420" t="str">
            <v>CONSTRUCCIÓN TERMINACIÓN SALÓN MÚLTIPLE INSTITUCIÓN EDUCATIVA NORMAL SUPERIOR SAGRADO CORAZÓN DE JESÚS SAN PABLO, NARIÑO, OCCIDENTE</v>
          </cell>
          <cell r="M7420">
            <v>100</v>
          </cell>
          <cell r="N7420">
            <v>94.3</v>
          </cell>
          <cell r="O7420" t="str">
            <v>TERMINADO</v>
          </cell>
        </row>
        <row r="7421">
          <cell r="K7421">
            <v>2013526930007</v>
          </cell>
          <cell r="L7421" t="str">
            <v>CONSTRUCCIÓN CERRAMIENTO CANCHA DE FÚTBOL CORREGIMIENTO DE EL CHILCAL MUNICIPIO DE SAN PABLO, NARIÑO, OCCIDENTE</v>
          </cell>
          <cell r="M7421">
            <v>100</v>
          </cell>
          <cell r="N7421">
            <v>99.95</v>
          </cell>
          <cell r="O7421" t="str">
            <v>CERRADO</v>
          </cell>
        </row>
        <row r="7422">
          <cell r="K7422">
            <v>2013526930010</v>
          </cell>
          <cell r="L7422" t="str">
            <v>SERVICIO DE TRANSPORTE ESCOLAR DE ESTUDIANTES A INSTITUCIONES EDUCATIVAS DEL MUNICIPIO DE SAN PABLO, NARIÑO, OCCIDENTE</v>
          </cell>
          <cell r="M7422">
            <v>100</v>
          </cell>
          <cell r="N7422">
            <v>100</v>
          </cell>
          <cell r="O7422" t="str">
            <v>CERRADO</v>
          </cell>
        </row>
        <row r="7423">
          <cell r="K7423">
            <v>2014526930004</v>
          </cell>
          <cell r="L7423" t="str">
            <v>ADQUISICIÓN DE UNA VOLQUETA PARA EL FORTALECIMIENTO DE LA ALCALDIA DEL MUNICIPIO DE SAN PABLO, NARIÑO, OCCIDENTE</v>
          </cell>
          <cell r="M7423">
            <v>100</v>
          </cell>
          <cell r="N7423">
            <v>99.88</v>
          </cell>
          <cell r="O7423" t="str">
            <v>CERRADO</v>
          </cell>
        </row>
        <row r="7424">
          <cell r="K7424">
            <v>2014526930005</v>
          </cell>
          <cell r="L7424" t="str">
            <v>CONSTRUCCIÓN CENTRO EDUCATIVO VEREDA LAS JUNTAS MUNICIPIO DE SAN PABLO, NARIÑO, OCCIDENTE</v>
          </cell>
          <cell r="M7424">
            <v>0</v>
          </cell>
          <cell r="N7424">
            <v>0</v>
          </cell>
          <cell r="O7424" t="str">
            <v>CONTRATADO SIN ACTA DE INICIO</v>
          </cell>
        </row>
        <row r="7425">
          <cell r="K7425">
            <v>2014526930006</v>
          </cell>
          <cell r="L7425" t="str">
            <v>ADQUISICIÓN DE ESTUFAS A GAS PARA 2000 HOGARES DEL SECTOR RURAL MUNICIPIO DE SAN PABLO, NARIÑO, OCCIDENTE</v>
          </cell>
          <cell r="M7425">
            <v>100</v>
          </cell>
          <cell r="N7425">
            <v>100</v>
          </cell>
          <cell r="O7425" t="str">
            <v>CERRADO</v>
          </cell>
        </row>
        <row r="7426">
          <cell r="K7426">
            <v>2015526930001</v>
          </cell>
          <cell r="L7426" t="str">
            <v>CONSTRUCCIÓN POLIDEPORTIVO CUBIERTO VEREDA EL MESÓN 2015 EN EL MUNICIPIO DE SAN PABLO, NARIÑO, OCCIDENTE</v>
          </cell>
          <cell r="M7426">
            <v>100</v>
          </cell>
          <cell r="N7426">
            <v>99.9</v>
          </cell>
          <cell r="O7426" t="str">
            <v>CERRADO</v>
          </cell>
        </row>
        <row r="7427">
          <cell r="K7427">
            <v>2015526930002</v>
          </cell>
          <cell r="L7427" t="str">
            <v>CONSTRUCCIÓN POLIDEPORTIVO CUBIERTO CORREGIMIENTO DE BRICEÑO 2015 SAN PABLO, NARIÑO, OCCIDENTE</v>
          </cell>
          <cell r="M7427">
            <v>100</v>
          </cell>
          <cell r="N7427">
            <v>99.78</v>
          </cell>
          <cell r="O7427" t="str">
            <v>TERMINADO</v>
          </cell>
        </row>
        <row r="7428">
          <cell r="K7428">
            <v>2015526930003</v>
          </cell>
          <cell r="L7428" t="str">
            <v>REPOSICIÓN DE EQUIPOS BIOMÉDICOS PARA EL HOSPITAL SAN CARLOS E.S.E. SAN PABLO, NARIÑO, OCCIDENTE</v>
          </cell>
          <cell r="M7428">
            <v>0</v>
          </cell>
          <cell r="N7428">
            <v>0</v>
          </cell>
          <cell r="O7428" t="str">
            <v>SIN CONTRATAR</v>
          </cell>
        </row>
        <row r="7429">
          <cell r="K7429">
            <v>2015526930004</v>
          </cell>
          <cell r="L7429" t="str">
            <v>CONSTRUCCIÓN ESTACIÓN DE BOMBEROS CUARTEL JOSÉ BERNARDO FIGUEROA 2015 MUNICIPIO DE SAN PABLO, NARIÑO, OCCIDENTE</v>
          </cell>
          <cell r="M7429">
            <v>64.84</v>
          </cell>
          <cell r="N7429">
            <v>49.22</v>
          </cell>
          <cell r="O7429" t="str">
            <v>CONTRATADO EN EJECUCIÓN</v>
          </cell>
        </row>
        <row r="7430">
          <cell r="K7430">
            <v>2015526930005</v>
          </cell>
          <cell r="L7430" t="str">
            <v>CONSTRUCCIÓN CERRAMIENTO CENTRO EDUCATIVO VEREDA EL ALTO MUNICIPIO DE SAN PABLO, NARIÑO, OCCIDENTE</v>
          </cell>
          <cell r="M7430">
            <v>100</v>
          </cell>
          <cell r="N7430">
            <v>93.43</v>
          </cell>
          <cell r="O7430" t="str">
            <v>TERMINADO</v>
          </cell>
        </row>
        <row r="7431">
          <cell r="K7431">
            <v>2015526930006</v>
          </cell>
          <cell r="L7431" t="str">
            <v>SERVICIO DE TRASNPORTE ESCOLAR A ESTUDIANTES DE INSTITUCIONES EDUCATIVAS 2015 EN EL MUNICIPIO DE SAN PABLO, NARIÑO, OCCIDENTE</v>
          </cell>
          <cell r="M7431">
            <v>100</v>
          </cell>
          <cell r="N7431">
            <v>100</v>
          </cell>
          <cell r="O7431" t="str">
            <v>CERRADO</v>
          </cell>
        </row>
        <row r="7432">
          <cell r="K7432">
            <v>2015526930007</v>
          </cell>
          <cell r="L7432" t="str">
            <v>CONSTRUCCIÓN CENTRO DE SALUD DE BRICEÑO I ETAPA SAN PABLO, NARIÑO, OCCIDENTE</v>
          </cell>
          <cell r="M7432">
            <v>0</v>
          </cell>
          <cell r="N7432">
            <v>0</v>
          </cell>
          <cell r="O7432" t="str">
            <v>CONTRATADO SIN ACTA DE INICIO</v>
          </cell>
        </row>
        <row r="7433">
          <cell r="K7433">
            <v>2016526930001</v>
          </cell>
          <cell r="L7433" t="str">
            <v>SERVICIO DE TRANSPORTE ESCOLAR DE ESTUDIANTES DEL SECTOR RURAL A INSTITUCIONES EDUCATIVAS PARA EL AÑO 2016 DEL MUNICIPIO DE SAN PABLO, NARIÑO, OCCIDENTE</v>
          </cell>
          <cell r="M7433">
            <v>0</v>
          </cell>
          <cell r="N7433">
            <v>0</v>
          </cell>
          <cell r="O7433" t="str">
            <v>EN PROCESO DE CONTRATACIÓN</v>
          </cell>
        </row>
        <row r="7434">
          <cell r="K7434">
            <v>2013526940001</v>
          </cell>
          <cell r="L7434" t="str">
            <v>ADECUACIÓN DE LA VÍA CHIMAYOY, PARA LA COMUNICACIÓN EFICIENTE ENTRE LOS MUNICIPIOS DE SAN BERNARDO Y SAN PEDRO DE CARTAGO, NARIÑO, OCCIDENTE</v>
          </cell>
          <cell r="M7434">
            <v>100</v>
          </cell>
          <cell r="N7434">
            <v>0</v>
          </cell>
          <cell r="O7434" t="str">
            <v>TERMINADO</v>
          </cell>
        </row>
        <row r="7435">
          <cell r="K7435">
            <v>2013526940003</v>
          </cell>
          <cell r="L7435" t="str">
            <v>CONSTRUCCIÓN PLACA HUELLA Y OBRAS DE ARTE EN LA VIA QUE COMUNICA LA VEREDA EL SALADO CON EL CASCO URBANO DEL MUNICIPIO DE SAN PEDRO DE CARTAGO, NARIÑO, OCCIDENTE</v>
          </cell>
          <cell r="M7435">
            <v>100</v>
          </cell>
          <cell r="N7435">
            <v>93.34</v>
          </cell>
          <cell r="O7435" t="str">
            <v>TERMINADO</v>
          </cell>
        </row>
        <row r="7436">
          <cell r="K7436">
            <v>2014526940001</v>
          </cell>
          <cell r="L7436" t="str">
            <v>CONSTRUCCIÓN E CANCHA DE CHAZA EN LA VEREDA VEREDA LA COMUNIDAD EN EL MUNICIPIO DE SAN PEDRO DE CARTAGO, NARIÑO, OCCIDENTE</v>
          </cell>
          <cell r="M7436">
            <v>100</v>
          </cell>
          <cell r="N7436">
            <v>0</v>
          </cell>
          <cell r="O7436" t="str">
            <v>TERMINADO</v>
          </cell>
        </row>
        <row r="7437">
          <cell r="K7437">
            <v>2014526940002</v>
          </cell>
          <cell r="L7437" t="str">
            <v>CONSTRUCCIÓN E PLACA HUELLA EN LA VEREDA LA COMUNIDAD EN EL MUNICIPIO DE SAN PEDRO DE CARTAGO, NARIÑO, OCCIDENTE</v>
          </cell>
          <cell r="M7437">
            <v>100</v>
          </cell>
          <cell r="N7437">
            <v>99.96</v>
          </cell>
          <cell r="O7437" t="str">
            <v>TERMINADO</v>
          </cell>
        </row>
        <row r="7438">
          <cell r="K7438">
            <v>2014526940003</v>
          </cell>
          <cell r="L7438" t="str">
            <v>CONSTRUCCIÓN DE POLIDEPORTIVO EN LA CABECERA MUNICIPAL EN EL MUNICIPIO DE SAN PEDRO DE CARTAGO DEPARTAMENTO DE NARIÑO</v>
          </cell>
          <cell r="M7438">
            <v>100</v>
          </cell>
          <cell r="N7438">
            <v>99.1</v>
          </cell>
          <cell r="O7438" t="str">
            <v>PARA CIERRE</v>
          </cell>
        </row>
        <row r="7439">
          <cell r="K7439">
            <v>2014526940004</v>
          </cell>
          <cell r="L7439" t="str">
            <v>CONSTRUCCIÓN DE POLIDEPORTIVO EN LA VEREDA DOMINGO LOMA EN EL MUNICIPIO DE SAN PEDRO DE CARTAGO DEPARTAMENTO DE NARIÑO.</v>
          </cell>
          <cell r="M7439">
            <v>100</v>
          </cell>
          <cell r="N7439">
            <v>99.93</v>
          </cell>
          <cell r="O7439" t="str">
            <v>TERMINADO</v>
          </cell>
        </row>
        <row r="7440">
          <cell r="K7440">
            <v>2014526940005</v>
          </cell>
          <cell r="L7440" t="str">
            <v>CONSTRUCCIÓN DE PLACA HUELLA EN LA VEREDA MARTIN DEL MUNICIPIO DE SAN PEDRO DE CARTAGO DEPARTAMENTO DE NARIÑO</v>
          </cell>
          <cell r="M7440">
            <v>97.67</v>
          </cell>
          <cell r="N7440">
            <v>88.98</v>
          </cell>
          <cell r="O7440" t="str">
            <v>CONTRATADO EN EJECUCIÓN</v>
          </cell>
        </row>
        <row r="7441">
          <cell r="K7441">
            <v>2015526940001</v>
          </cell>
          <cell r="L7441" t="str">
            <v>CONSTRUCCIÓN DE PLACA HUELLA EN LA VIA CASCO URBANO - CRISTO REY MUNICIPIO DE SAN PEDRO DE CARTAGO, NARIÑO, OCCIDENTE</v>
          </cell>
          <cell r="M7441">
            <v>66.69</v>
          </cell>
          <cell r="N7441">
            <v>99.98</v>
          </cell>
          <cell r="O7441" t="str">
            <v>CONTRATADO EN EJECUCIÓN</v>
          </cell>
        </row>
        <row r="7442">
          <cell r="K7442">
            <v>2012526830001</v>
          </cell>
          <cell r="L7442" t="str">
            <v>CONSTRUCCIÓN DE 60 VIVIENDAS EN SITIO PROPIO (CVSP) DISPERSA PARA CAFETEROS DEL MUNICIPIO DE SANDONÁ - DEPARTAMENTO DE NARIÑO</v>
          </cell>
          <cell r="M7442">
            <v>100</v>
          </cell>
          <cell r="N7442">
            <v>97.9</v>
          </cell>
          <cell r="O7442" t="str">
            <v>TERMINADO</v>
          </cell>
        </row>
        <row r="7443">
          <cell r="K7443">
            <v>2013526830002</v>
          </cell>
          <cell r="L7443" t="str">
            <v>CONSTRUCCIÓN DE PAVIMENTO ARTICULADO Y ADENES ENTRE LA CARRERA 8 Y EL CEMENTERIO PARROQUIAL DEL MUNICIPIO DE SANDONÁ - DEPARTAMENTO DE NARIÑO</v>
          </cell>
          <cell r="M7443">
            <v>100</v>
          </cell>
          <cell r="N7443">
            <v>99.94</v>
          </cell>
          <cell r="O7443" t="str">
            <v>CERRADO</v>
          </cell>
        </row>
        <row r="7444">
          <cell r="K7444">
            <v>2013526830003</v>
          </cell>
          <cell r="L7444" t="str">
            <v>FORTALECIMIENTO DE LAS CONDICIONES SOCIALES Y AMBIENTALES PARA LA OFERTA DE VIVIENDA NUEVA EN EL SECTOR CAFELINA DEL MUNICIPIO DE SANDONÁ</v>
          </cell>
          <cell r="M7444">
            <v>100</v>
          </cell>
          <cell r="N7444">
            <v>99.25</v>
          </cell>
          <cell r="O7444" t="str">
            <v>CERRADO</v>
          </cell>
        </row>
        <row r="7445">
          <cell r="K7445">
            <v>2013526830004</v>
          </cell>
          <cell r="L7445" t="str">
            <v>CONSTRUCCIÓN PAVIMENTO EN ADOQUIN DE LAS CALLES URBANAS DE LA CABECERA MUNICIPAL DE SANDONÁ, NARIÑO, OCCIDENTE</v>
          </cell>
          <cell r="M7445">
            <v>100</v>
          </cell>
          <cell r="N7445">
            <v>83.61</v>
          </cell>
          <cell r="O7445" t="str">
            <v>TERMINADO</v>
          </cell>
        </row>
        <row r="7446">
          <cell r="K7446">
            <v>2013526830006</v>
          </cell>
          <cell r="L7446" t="str">
            <v>CONSTRUCCIÓN DE CIEN (100) PATIOS DE SECADO DE CAFÉ EN FINCAS DE CAFICULTORES PRIORIZADOS DEL MUNICIPIO DE SANDONÁ – DEPARTAMENTO DE NARIÑO</v>
          </cell>
          <cell r="M7446">
            <v>100</v>
          </cell>
          <cell r="N7446">
            <v>100</v>
          </cell>
          <cell r="O7446" t="str">
            <v>CERRADO</v>
          </cell>
        </row>
        <row r="7447">
          <cell r="K7447">
            <v>2013526830009</v>
          </cell>
          <cell r="L7447" t="str">
            <v>CONSTRUCCIÓN DE BATERÍA SANITARIA, 4 AULAS ESCOLARES, RESTAURANTE ESCOLAR Y MURO DE CONTENCIÓN EN LA IE SANTO TOMAS DE AQUINO SEDE II MUNICIPIO DE SANDONÁ, NARIÑO</v>
          </cell>
          <cell r="M7447">
            <v>100</v>
          </cell>
          <cell r="N7447">
            <v>99.33</v>
          </cell>
          <cell r="O7447" t="str">
            <v>TERMINADO</v>
          </cell>
        </row>
        <row r="7448">
          <cell r="K7448">
            <v>2014526830001</v>
          </cell>
          <cell r="L7448" t="str">
            <v>CONSTRUCCIÓN E CIEN (100) PATIOS DE SECADO 2014 DE CAFÉ EN FINCAS DE CAFICULTORES PRIORIZADOS DEL MUNICIPIO DE SANDONÁ – DEPARTAMENTO DE NARIÑO</v>
          </cell>
          <cell r="M7448">
            <v>100</v>
          </cell>
          <cell r="N7448">
            <v>99.96</v>
          </cell>
          <cell r="O7448" t="str">
            <v>CERRADO</v>
          </cell>
        </row>
        <row r="7449">
          <cell r="K7449">
            <v>2014526830003</v>
          </cell>
          <cell r="L7449" t="str">
            <v>CONSTRUCCIÓN PAVIMENTO ARTICULADO EN EL BARRIO EL NARANJAL SANDONÁ (NARIÑO)</v>
          </cell>
          <cell r="M7449">
            <v>100</v>
          </cell>
          <cell r="N7449">
            <v>99.32</v>
          </cell>
          <cell r="O7449" t="str">
            <v>TERMINADO</v>
          </cell>
        </row>
        <row r="7450">
          <cell r="K7450">
            <v>2014526830004</v>
          </cell>
          <cell r="L7450" t="str">
            <v>CONSTRUCCIÓN DE CIENTO NOVENTA (190) PATIOS DE SECADO DE CAFÉ EN FINCAS DE CAFICULTORES DEL MUNICIPIO DE SANDONÁ – DEPARTAMENTO DE NARIÑO</v>
          </cell>
          <cell r="M7450">
            <v>100</v>
          </cell>
          <cell r="N7450">
            <v>100</v>
          </cell>
          <cell r="O7450" t="str">
            <v>CERRADO</v>
          </cell>
        </row>
        <row r="7451">
          <cell r="K7451">
            <v>2014526830006</v>
          </cell>
          <cell r="L7451" t="str">
            <v>CONSTRUCCIÓN DE LOS ACABADOS SALÓN COMUNITARIO (GUARDERÍA) VILLA CAFELINA - MUNICIPIO DE SANDONÁ</v>
          </cell>
          <cell r="M7451">
            <v>100</v>
          </cell>
          <cell r="N7451">
            <v>100</v>
          </cell>
          <cell r="O7451" t="str">
            <v>CERRADO</v>
          </cell>
        </row>
        <row r="7452">
          <cell r="K7452">
            <v>2015526830001</v>
          </cell>
          <cell r="L7452" t="str">
            <v>CONSTRUCCIÓN DE DOS AULAS, ZONA ADMINISTRATIVA Y UNIDAD SANITARIA EN LAS INSTALACIONES DE LA CASA DE ARTESANÍAS DEL MUNICIPIO DE SANDONÁ, DEPARTAMENTO DE NARIÑO.</v>
          </cell>
          <cell r="M7452">
            <v>100</v>
          </cell>
          <cell r="N7452">
            <v>100</v>
          </cell>
          <cell r="O7452" t="str">
            <v>CERRADO</v>
          </cell>
        </row>
        <row r="7453">
          <cell r="K7453">
            <v>2015526830002</v>
          </cell>
          <cell r="L7453" t="str">
            <v>CONSTRUCCIÓN DE PAVIMENTO ARTICULADO EN LA VÍA URBANA DEL BARRIO BELÉN DEL MUNICIPIO DE SANDONÁ - DEPARTAMENTO DE NARIÑO</v>
          </cell>
          <cell r="M7453">
            <v>100</v>
          </cell>
          <cell r="N7453">
            <v>99.99</v>
          </cell>
          <cell r="O7453" t="str">
            <v>CERRADO</v>
          </cell>
        </row>
        <row r="7454">
          <cell r="K7454">
            <v>2015526830003</v>
          </cell>
          <cell r="L7454" t="str">
            <v>CONSTRUCCIÓN DE PAVIMENTO ARTICULADO EN LA VÍA URBANA DEL BARRIO MANANTIAL DEL MUNICIPIO DE SANDONÁ - DEPARTAMENTO DE NARIÑO</v>
          </cell>
          <cell r="M7454">
            <v>100</v>
          </cell>
          <cell r="N7454">
            <v>99.99</v>
          </cell>
          <cell r="O7454" t="str">
            <v>CERRADO</v>
          </cell>
        </row>
        <row r="7455">
          <cell r="K7455">
            <v>2013526960001</v>
          </cell>
          <cell r="L7455" t="str">
            <v>CONSTRUCCIÓN PAVIMENTO EN ADOQUIN 229ML EN LA CABECERA MUNICIPAL DE SANTA BARBARA, NARIÑO, OCCIDENTE</v>
          </cell>
          <cell r="M7455">
            <v>100</v>
          </cell>
          <cell r="N7455">
            <v>99.9</v>
          </cell>
          <cell r="O7455" t="str">
            <v>TERMINADO</v>
          </cell>
        </row>
        <row r="7456">
          <cell r="K7456">
            <v>2013526960002</v>
          </cell>
          <cell r="L7456" t="str">
            <v>CONSTRUCCIÓN PAVIMENTO EN ADOQUÍN EN LA CABECERA MUNICIPAL DE SANTA BARBARA, NARIÑO, OCCIDENTE</v>
          </cell>
          <cell r="M7456">
            <v>100</v>
          </cell>
          <cell r="N7456">
            <v>123.83</v>
          </cell>
          <cell r="O7456" t="str">
            <v>TERMINADO</v>
          </cell>
        </row>
        <row r="7457">
          <cell r="K7457">
            <v>2014526960001</v>
          </cell>
          <cell r="L7457" t="str">
            <v>CONSTRUCCIÓN DOS MUELLES EN LA CABECERA MUNICIPAL SOBRE EL RÍO ISCUANDE EN EL MUNICIPIO DE SANTA BARBARA, NARIÑO, OCCIDENTE</v>
          </cell>
          <cell r="M7457">
            <v>100</v>
          </cell>
          <cell r="N7457">
            <v>98.5</v>
          </cell>
          <cell r="O7457" t="str">
            <v>TERMINADO</v>
          </cell>
        </row>
        <row r="7458">
          <cell r="K7458">
            <v>2014526960002</v>
          </cell>
          <cell r="L7458" t="str">
            <v>DOTACIÓN DE SILLAS UNIVERSITARIAS PARA MEJORAR LA INFRAESTRUCTURA EDUCATIVA DEL MUNICIPIO DE SANTA BARBARA, NARIÑO, OCCIDENTE</v>
          </cell>
          <cell r="M7458">
            <v>100</v>
          </cell>
          <cell r="N7458">
            <v>99.92</v>
          </cell>
          <cell r="O7458" t="str">
            <v>TERMINADO</v>
          </cell>
        </row>
        <row r="7459">
          <cell r="K7459">
            <v>2014526960003</v>
          </cell>
          <cell r="L7459" t="str">
            <v>CONSTRUCCIÓN DE CASA CULTURAL EN EL RESGUARDO INDÍGENA QUEBRADA GRANDE DEL MUNICIPIO DE SANTA BARBARA, NARIÑO, OCCIDENTE</v>
          </cell>
          <cell r="M7459">
            <v>100</v>
          </cell>
          <cell r="N7459">
            <v>99.93</v>
          </cell>
          <cell r="O7459" t="str">
            <v>TERMINADO</v>
          </cell>
        </row>
        <row r="7460">
          <cell r="K7460">
            <v>2014526960005</v>
          </cell>
          <cell r="L7460" t="str">
            <v>CONSTRUCCIÓN MUELLE PASO MAXIMILIANO CAICEDO EN LA CABECERA SOBRE EL RIO ISCUANDE MUNICIPIO DE SANTA BARBARA, NARIÑO, OCCIDENTE</v>
          </cell>
          <cell r="M7460">
            <v>100</v>
          </cell>
          <cell r="N7460">
            <v>96.95</v>
          </cell>
          <cell r="O7460" t="str">
            <v>TERMINADO</v>
          </cell>
        </row>
        <row r="7461">
          <cell r="K7461">
            <v>2014526960006</v>
          </cell>
          <cell r="L7461" t="str">
            <v>CONSTRUCCIÓN CASA DE GOBIERNO DE LOS CONSEJOS COMUNITARIOS DEL MUNICIPIO SANTA BARBARA, NARIÑO, OCCIDENTE</v>
          </cell>
          <cell r="M7461">
            <v>100</v>
          </cell>
          <cell r="N7461">
            <v>99.79</v>
          </cell>
          <cell r="O7461" t="str">
            <v>TERMINADO</v>
          </cell>
        </row>
        <row r="7462">
          <cell r="K7462">
            <v>2015526960001</v>
          </cell>
          <cell r="L7462" t="str">
            <v>CONSTRUCCIÓN INFRAESTRUCTURA EDUCATIVA VEREDA VUELTA LARGA, VEREDA SAN ANDRES MUNICIPIO DE SANTA BARBARA, NARIÑO, OCCIDENTE</v>
          </cell>
          <cell r="M7462">
            <v>0</v>
          </cell>
          <cell r="N7462">
            <v>0</v>
          </cell>
          <cell r="O7462" t="str">
            <v>CONTRATADO EN EJECUCIÓN</v>
          </cell>
        </row>
        <row r="7463">
          <cell r="K7463">
            <v>2015526960002</v>
          </cell>
          <cell r="L7463" t="str">
            <v>CONSTRUCCIÓN DE PAVIMENTO EN ADOQUIN EN LA CABECERA MUNICIPAL DE SANTA BARBARA, NARIÑO, OCCIDENTE</v>
          </cell>
          <cell r="M7463">
            <v>70</v>
          </cell>
          <cell r="N7463">
            <v>80</v>
          </cell>
          <cell r="O7463" t="str">
            <v>CONTRATADO EN EJECUCIÓN</v>
          </cell>
        </row>
        <row r="7464">
          <cell r="K7464">
            <v>2015526990001</v>
          </cell>
          <cell r="L7464" t="str">
            <v>CONSTRUCCIÓN VISR PACTO AGRARIO  ZONA A MUNICIPIO DE SANTACRUZ, NARIÑO, OCCIDENTE</v>
          </cell>
          <cell r="M7464">
            <v>0</v>
          </cell>
          <cell r="N7464">
            <v>0</v>
          </cell>
          <cell r="O7464" t="str">
            <v>CONTRATADO SIN ACTA DE INICIO</v>
          </cell>
        </row>
        <row r="7465">
          <cell r="K7465">
            <v>2012526990002</v>
          </cell>
          <cell r="L7465" t="str">
            <v>CONSTRUCCIÓN ALCANTARILLADO SANITARIO EN EL CORREGIMIENTO DE MANCHAG - MUNICIPIO DE SANTACRUZ, NARIÑO, OCCIDENTE</v>
          </cell>
          <cell r="M7465">
            <v>100</v>
          </cell>
          <cell r="N7465">
            <v>99.98</v>
          </cell>
          <cell r="O7465" t="str">
            <v>CERRADO</v>
          </cell>
        </row>
        <row r="7466">
          <cell r="K7466">
            <v>2013526990002</v>
          </cell>
          <cell r="L7466" t="str">
            <v>CONSTRUCCIÓN VISR SANTACRUZ 2012 - 2015</v>
          </cell>
          <cell r="M7466">
            <v>100</v>
          </cell>
          <cell r="N7466">
            <v>99.87</v>
          </cell>
          <cell r="O7466" t="str">
            <v>CERRADO</v>
          </cell>
        </row>
        <row r="7467">
          <cell r="K7467">
            <v>2015526990002</v>
          </cell>
          <cell r="L7467" t="str">
            <v>CONSTRUCCIÓN DEL ESTADIO MUNICIPAL SANTACRUZ  PRIMERA ETAPA EN EL MUNICIPIO DE SANTACRUZ, DEPARTAMENTO DE NARIÑO</v>
          </cell>
          <cell r="M7467">
            <v>48.79</v>
          </cell>
          <cell r="N7467">
            <v>91.05</v>
          </cell>
          <cell r="O7467" t="str">
            <v>CONTRATADO EN EJECUCIÓN</v>
          </cell>
        </row>
        <row r="7468">
          <cell r="K7468">
            <v>2015526990004</v>
          </cell>
          <cell r="L7468" t="str">
            <v>MEJORAMIENTO DE LA PRODUCTIVIDAD DEL SECTOR CAFETERO EN EL MUNICIPIO DE SANTACRUZ, NARIÑO, OCCIDENTE</v>
          </cell>
          <cell r="M7468">
            <v>0</v>
          </cell>
          <cell r="N7468">
            <v>0</v>
          </cell>
          <cell r="O7468" t="str">
            <v>CONTRATADO EN EJECUCIÓN</v>
          </cell>
        </row>
        <row r="7469">
          <cell r="K7469">
            <v>2013527200001</v>
          </cell>
          <cell r="L7469" t="str">
            <v>CONSTRUCCIÓN CENTRO CULTURAL, DEPORTIVO Y RECREATIVO LIBERTAD PRIMERA ETAPA SAPUYES, NARIÑO, OCCIDENTE</v>
          </cell>
          <cell r="M7469">
            <v>98.61</v>
          </cell>
          <cell r="N7469">
            <v>95.4</v>
          </cell>
          <cell r="O7469" t="str">
            <v>TERMINADO</v>
          </cell>
        </row>
        <row r="7470">
          <cell r="K7470">
            <v>2014527200001</v>
          </cell>
          <cell r="L7470" t="str">
            <v>REPOSICIÓN DE AMBULANCIA TAB PARA  LA ESE CENTRO DE SALUD SAPUYES, NARIÑO, OCCIDENTE</v>
          </cell>
          <cell r="M7470">
            <v>100</v>
          </cell>
          <cell r="N7470">
            <v>99.92</v>
          </cell>
          <cell r="O7470" t="str">
            <v>CERRADO</v>
          </cell>
        </row>
        <row r="7471">
          <cell r="K7471">
            <v>2015527200001</v>
          </cell>
          <cell r="L7471" t="str">
            <v>CONSTRUCCIÓN DE UN PARQUE INFANTIL EN LA CABECERA MUNICIPAL DEL MUNICIPIO DE SAPUYES, NARIÑO, OCCIDENTE</v>
          </cell>
          <cell r="M7471">
            <v>95.36</v>
          </cell>
          <cell r="N7471">
            <v>97.41</v>
          </cell>
          <cell r="O7471" t="str">
            <v>TERMINADO</v>
          </cell>
        </row>
        <row r="7472">
          <cell r="K7472">
            <v>2012527860001</v>
          </cell>
          <cell r="L7472" t="str">
            <v>CONSTRUCCIÓN CUBIERTA METALICA CANCHA MULTIFUNCIONAL IE PABLO VI, MUNICIPIO DE TAMINANGO, NARIÑO</v>
          </cell>
          <cell r="M7472">
            <v>100</v>
          </cell>
          <cell r="N7472">
            <v>99.96</v>
          </cell>
          <cell r="O7472" t="str">
            <v>CERRADO</v>
          </cell>
        </row>
        <row r="7473">
          <cell r="K7473">
            <v>2012527860003</v>
          </cell>
          <cell r="L7473" t="str">
            <v>CONSTRUCCIÓN PAVIMENTO RÍGIDO VÍA ENTRADA URGENCIAS HOSPITAL SAN JUAN BAUTISTA TAMINANGO, NARIÑO, OCCIDENTE</v>
          </cell>
          <cell r="M7473">
            <v>100</v>
          </cell>
          <cell r="N7473">
            <v>99.97</v>
          </cell>
          <cell r="O7473" t="str">
            <v>CERRADO</v>
          </cell>
        </row>
        <row r="7474">
          <cell r="K7474">
            <v>2012527860004</v>
          </cell>
          <cell r="L7474" t="str">
            <v>CONSTRUCCIÓN PAVIMENTO RÍGIDO VÍA ENTRADA A LA CABECERA MUNICIPAL TAMINANGO, NARIÑO, OCCIDENTE</v>
          </cell>
          <cell r="M7474">
            <v>100</v>
          </cell>
          <cell r="N7474">
            <v>99.98</v>
          </cell>
          <cell r="O7474" t="str">
            <v>CERRADO</v>
          </cell>
        </row>
        <row r="7475">
          <cell r="K7475">
            <v>2012527860005</v>
          </cell>
          <cell r="L7475" t="str">
            <v>CONSTRUCCIÓN CONSTRUCCION DE DOS AULAS INSTITUCION EDUCATIVA PABLO VI SEDE CURIACO TAMINANGO, NARIÑO, OCCIDENTE</v>
          </cell>
          <cell r="M7475">
            <v>100</v>
          </cell>
          <cell r="N7475">
            <v>99.78</v>
          </cell>
          <cell r="O7475" t="str">
            <v>TERMINADO</v>
          </cell>
        </row>
        <row r="7476">
          <cell r="K7476">
            <v>2012527860006</v>
          </cell>
          <cell r="L7476" t="str">
            <v>CONSTRUCCIÓN DE AULAS EN LA INSTITUCIÓN EDUCATIVA PABLO VI SEDE SAN ISIDRO TAMINANGO, NARIÑO, OCCIDENTE</v>
          </cell>
          <cell r="M7476">
            <v>100</v>
          </cell>
          <cell r="N7476">
            <v>39.979999999999997</v>
          </cell>
          <cell r="O7476" t="str">
            <v>TERMINADO</v>
          </cell>
        </row>
        <row r="7477">
          <cell r="K7477">
            <v>2013527860001</v>
          </cell>
          <cell r="L7477" t="str">
            <v>CONSTRUCCIÓN PAVIMENTACIÓN EN CONCRETO RÍGIDO EN LA CALLE 1 ENTRE LA ENTRADA AL CASCO URBANO VÍA QUE CONDUCE A PANOYA HASTA LA CR 8VA TAMINANGO, NARIÑO, OCCIDENTE</v>
          </cell>
          <cell r="M7477">
            <v>100</v>
          </cell>
          <cell r="N7477">
            <v>99.54</v>
          </cell>
          <cell r="O7477" t="str">
            <v>CERRADO</v>
          </cell>
        </row>
        <row r="7478">
          <cell r="K7478">
            <v>2013527860002</v>
          </cell>
          <cell r="L7478" t="str">
            <v>REHABILITACIÓN Y ADECUACIÓN PARQUE CORREGIMIENTO DE GRANADA TAMINANGO, NARIÑO, OCCIDENTE</v>
          </cell>
          <cell r="M7478">
            <v>98.95</v>
          </cell>
          <cell r="N7478">
            <v>98.94</v>
          </cell>
          <cell r="O7478" t="str">
            <v>CERRADO</v>
          </cell>
        </row>
        <row r="7479">
          <cell r="K7479">
            <v>2013527860003</v>
          </cell>
          <cell r="L7479" t="str">
            <v>CONSTRUCCIÓN TRIBUNA ORIENTAL CUBIERTA Y OBRAS COMPLEMENTARIAS PARA LA ADECUACIÓN DE LA CANCHA MULTIFUNCIONAL DEL POLIDEPORTIVO TAMINANGO, NARIÑO, OCCIDENTE</v>
          </cell>
          <cell r="M7479">
            <v>99.61</v>
          </cell>
          <cell r="N7479">
            <v>99.59</v>
          </cell>
          <cell r="O7479" t="str">
            <v>CERRADO</v>
          </cell>
        </row>
        <row r="7480">
          <cell r="K7480">
            <v>2015527860001</v>
          </cell>
          <cell r="L7480" t="str">
            <v>CONSTRUCCIÓN POLIDERPOTIVO CORREGIMIENTO TABLÓN PANAMERICANO MUNICIPIO DE TAMINANGO, NARIÑO</v>
          </cell>
          <cell r="M7480">
            <v>100</v>
          </cell>
          <cell r="N7480">
            <v>85.44</v>
          </cell>
          <cell r="O7480" t="str">
            <v>TERMINADO</v>
          </cell>
        </row>
        <row r="7481">
          <cell r="K7481">
            <v>2015527860002</v>
          </cell>
          <cell r="L7481" t="str">
            <v>CONSTRUCCIÓN DE LA PLAZA CENTRAL DEL REMOLINO, CORREGIMIENTO DEL REMOLINO. TAMINANGO, NARIÑO, OCCIDENTE</v>
          </cell>
          <cell r="M7481">
            <v>14.2</v>
          </cell>
          <cell r="N7481">
            <v>0</v>
          </cell>
          <cell r="O7481" t="str">
            <v>CONTRATADO EN EJECUCIÓN</v>
          </cell>
        </row>
        <row r="7482">
          <cell r="K7482">
            <v>2012527880001</v>
          </cell>
          <cell r="L7482" t="str">
            <v>CONSTRUCCIÓN OBRAS DE URBANISMO VILLA BELEN TANGUA, NARIÑO, OCCIDENTE</v>
          </cell>
          <cell r="M7482">
            <v>90</v>
          </cell>
          <cell r="N7482">
            <v>16.52</v>
          </cell>
          <cell r="O7482" t="str">
            <v>CONTRATADO EN EJECUCIÓN</v>
          </cell>
        </row>
        <row r="7483">
          <cell r="K7483">
            <v>2012527880004</v>
          </cell>
          <cell r="L7483" t="str">
            <v>CONSTRUCCIÓN PISTA DE PATINAJE PARQUE INFANTIL LOS ANDES BARRIO LOS ANDES TANGUA NARIÑO</v>
          </cell>
          <cell r="M7483">
            <v>100</v>
          </cell>
          <cell r="N7483">
            <v>70.88</v>
          </cell>
          <cell r="O7483" t="str">
            <v>TERMINADO</v>
          </cell>
        </row>
        <row r="7484">
          <cell r="K7484">
            <v>2013527880001</v>
          </cell>
          <cell r="L7484" t="str">
            <v>REHABILITACIÓN SISTEMA DE ACUEDUCTO VEREDA LOS AJOS, TAMBOR, CEBADAL Y BUENA ESPERANZA TANGUA, NARIÑO, OCCIDENTE</v>
          </cell>
          <cell r="M7484">
            <v>60.8</v>
          </cell>
          <cell r="N7484">
            <v>0</v>
          </cell>
          <cell r="O7484" t="str">
            <v>CONTRATADO EN EJECUCIÓN</v>
          </cell>
        </row>
        <row r="7485">
          <cell r="K7485">
            <v>2014527880002</v>
          </cell>
          <cell r="L7485" t="str">
            <v>CONSTRUCCIÓN COLISEO MUNICIPAL MUNICIPIO DE TANGUA - NARIÑO</v>
          </cell>
          <cell r="M7485">
            <v>100</v>
          </cell>
          <cell r="N7485">
            <v>93.7</v>
          </cell>
          <cell r="O7485" t="str">
            <v>TERMINADO</v>
          </cell>
        </row>
        <row r="7486">
          <cell r="K7486">
            <v>2014527880003</v>
          </cell>
          <cell r="L7486" t="str">
            <v>CONSTRUCCIÓN POLIDEPORTIVO TRIGO, CEBADA Y MAIZ DEL MUNICIPIO DE TANGUA, DEPARTAMENTO DE NARIÑO</v>
          </cell>
          <cell r="M7486">
            <v>100</v>
          </cell>
          <cell r="N7486">
            <v>23.3</v>
          </cell>
          <cell r="O7486" t="str">
            <v>TERMINADO</v>
          </cell>
        </row>
        <row r="7487">
          <cell r="K7487">
            <v>2015527880001</v>
          </cell>
          <cell r="L7487" t="str">
            <v>CONSTRUCCIÓN DE 69 UNIDADES SANITARIAS EN EL SECTOR RURAL DEL MUNICIPIO DE TANGUA - DEPARTAMENTO DE NARIÑO</v>
          </cell>
          <cell r="M7487">
            <v>100</v>
          </cell>
          <cell r="N7487">
            <v>53.5</v>
          </cell>
          <cell r="O7487" t="str">
            <v>TERMINADO</v>
          </cell>
        </row>
        <row r="7488">
          <cell r="K7488">
            <v>2012528350002</v>
          </cell>
          <cell r="L7488" t="str">
            <v>MEJORAMIENTO DE LA MOVILIDAD TERRESTRE, URBANA Y RURAL EN EL MUNICIPIO DE TUMACO, NARIÑO, OCCIDENTE</v>
          </cell>
          <cell r="M7488">
            <v>100</v>
          </cell>
          <cell r="N7488">
            <v>95.85</v>
          </cell>
          <cell r="O7488" t="str">
            <v>TERMINADO</v>
          </cell>
        </row>
        <row r="7489">
          <cell r="K7489">
            <v>2012528350003</v>
          </cell>
          <cell r="L7489" t="str">
            <v>INCREMENTO DE LA COBERTURA DE LOS  SISTEMAS DE  EVACUACIÓN DE AGUAS LLUVIAS EN EL MUNICIPIO DE TUMACO, NARIÑO, OCCIDENTE</v>
          </cell>
          <cell r="M7489">
            <v>100</v>
          </cell>
          <cell r="N7489">
            <v>99.85</v>
          </cell>
          <cell r="O7489" t="str">
            <v>CERRADO</v>
          </cell>
        </row>
        <row r="7490">
          <cell r="K7490">
            <v>2012528350005</v>
          </cell>
          <cell r="L7490" t="str">
            <v>APOYO PARA LA GENERACIÓN DE INGRESOS PARA DISMINUIR LA POBREZA EXTREMA EN MUNICIPIO DE TUMACO, NARIÑO, OCCIDENTE</v>
          </cell>
          <cell r="M7490">
            <v>90</v>
          </cell>
          <cell r="N7490">
            <v>88.97</v>
          </cell>
          <cell r="O7490" t="str">
            <v>CONTRATADO EN EJECUCIÓN</v>
          </cell>
        </row>
        <row r="7491">
          <cell r="K7491">
            <v>2012528350006</v>
          </cell>
          <cell r="L7491" t="str">
            <v>FORTALECIMIENTO AL DESARROLLO PRODUCTIVO Y SOCIAL DEL CONSEJO COMUNITARIO RIO CAUNAPI TUMACO, NARIÑO, OCCIDENTE</v>
          </cell>
          <cell r="M7491">
            <v>100</v>
          </cell>
          <cell r="N7491">
            <v>96.56</v>
          </cell>
          <cell r="O7491" t="str">
            <v>TERMINADO</v>
          </cell>
        </row>
        <row r="7492">
          <cell r="K7492">
            <v>2012528350007</v>
          </cell>
          <cell r="L7492" t="str">
            <v>FORTALECIMIENTO PRODUCTIVO Y SOCIAL DEL CONSEJO COMUNITARIO RIO GUALAJO TUMACO, NARIÑO, OCCIDENTE</v>
          </cell>
          <cell r="M7492">
            <v>100</v>
          </cell>
          <cell r="N7492">
            <v>95.97</v>
          </cell>
          <cell r="O7492" t="str">
            <v>TERMINADO</v>
          </cell>
        </row>
        <row r="7493">
          <cell r="K7493">
            <v>2012528350008</v>
          </cell>
          <cell r="L7493" t="str">
            <v>FORTALECIMIENTO PRODUCTIVO Y SOCIAL DEL CONSEJO COMUNITARIO UNION DEL RIO ROSARIO. TUMACO, NARIÑO, OCCIDENTE</v>
          </cell>
          <cell r="M7493">
            <v>100</v>
          </cell>
          <cell r="N7493">
            <v>94.61</v>
          </cell>
          <cell r="O7493" t="str">
            <v>TERMINADO</v>
          </cell>
        </row>
        <row r="7494">
          <cell r="K7494">
            <v>2012528350009</v>
          </cell>
          <cell r="L7494" t="str">
            <v>EXPLORACIÓN DE ALTERNATIVAS ECO- EFICIENTES PARA EL MANEJO DEL PICUDO RHYNCHOPHORUS TUMACO, NARIÑO, OCCIDENTE</v>
          </cell>
          <cell r="M7494">
            <v>100</v>
          </cell>
          <cell r="N7494">
            <v>100</v>
          </cell>
          <cell r="O7494" t="str">
            <v>CERRADO</v>
          </cell>
        </row>
        <row r="7495">
          <cell r="K7495">
            <v>2012528350011</v>
          </cell>
          <cell r="L7495" t="str">
            <v>CONSTRUCCIÓN DE NUEVE AULAS, UN LABORATORIO DE FISICA, UN LABORATORIO DE QUÍMICA Y BIOLOGÍA, ESTRUCTURA METÁLICA Y CUBIERTA PARA POLI DEPORTIVO EN LA I.E. INMACULAD, MUNICIPIO DE TUMACO, NARIÑO, OCCIDENTE</v>
          </cell>
          <cell r="M7495">
            <v>100</v>
          </cell>
          <cell r="N7495">
            <v>99.93</v>
          </cell>
          <cell r="O7495" t="str">
            <v>TERMINADO</v>
          </cell>
        </row>
        <row r="7496">
          <cell r="K7496">
            <v>2012528350012</v>
          </cell>
          <cell r="L7496" t="str">
            <v>CONSTRUCCIÓN DE SEIS AULAS ESCOLARES, LABORATORIO DE FÍSICA Y QUÍMICA Y CUBIERTA POLIDEPORTIVO EN LA I.E GENERAL SANTANDER, TUMACO, NARIÑO, OCCIDENTE</v>
          </cell>
          <cell r="M7496">
            <v>100</v>
          </cell>
          <cell r="N7496">
            <v>99.94</v>
          </cell>
          <cell r="O7496" t="str">
            <v>CERRADO</v>
          </cell>
        </row>
        <row r="7497">
          <cell r="K7497">
            <v>2012528350013</v>
          </cell>
          <cell r="L7497" t="str">
            <v>CONSTRUCCIÓN DE INTERCONEXIÓN ELÉCTRICA AL  SIN 13.2 KV. DE LAS VEREDAS DE CACAGUAL Y CEDRAL, MUNICIPIO DE TUMACO, NARIÑO, OCCIDENTE</v>
          </cell>
          <cell r="M7497">
            <v>100</v>
          </cell>
          <cell r="N7497">
            <v>99.91</v>
          </cell>
          <cell r="O7497" t="str">
            <v>CERRADO</v>
          </cell>
        </row>
        <row r="7498">
          <cell r="K7498">
            <v>2012528350014</v>
          </cell>
          <cell r="L7498" t="str">
            <v>CONSTRUCCIÓN DEL SISTEMA DE EVACUACIÓN DE AGUAS LLUVIAS Y ADOQUINAMIENTO VÍA CALLE 30 ENTRE LA VÍA TUMACO-PASTO Y LA CRA 30 SECTOR LA CIUDADELA, MUNICIPIO DE TUMACO, NARIÑO, OCCIDENTE</v>
          </cell>
          <cell r="M7498">
            <v>100</v>
          </cell>
          <cell r="N7498">
            <v>99.87</v>
          </cell>
          <cell r="O7498" t="str">
            <v>CERRADO</v>
          </cell>
        </row>
        <row r="7499">
          <cell r="K7499">
            <v>2012528350015</v>
          </cell>
          <cell r="L7499" t="str">
            <v>MEJORAMIENTO DE MUELLE Y CONSTRUCCIÓN DE ESTRUCTURA DE ACCESO EN LA VEREDA PALAMB,I RIO CHAGUI, MUNICIPIO DE TUMACO, NARIÑO, OCCIDENTE</v>
          </cell>
          <cell r="M7499">
            <v>100</v>
          </cell>
          <cell r="N7499">
            <v>99.98</v>
          </cell>
          <cell r="O7499" t="str">
            <v>CERRADO</v>
          </cell>
        </row>
        <row r="7500">
          <cell r="K7500">
            <v>2012528350016</v>
          </cell>
          <cell r="L7500" t="str">
            <v>CONSTRUCCIÓN DE SISTEMA DE EVACUACIÓN DE AGUAS LLUVIAS Y REPOSICIÓN DE ADOQUÍN EN LA CALLE PAYÁN, MUNICIPIO DE TUMACO, NARIÑO, OCCIDENTE</v>
          </cell>
          <cell r="M7500">
            <v>100</v>
          </cell>
          <cell r="N7500">
            <v>99.88</v>
          </cell>
          <cell r="O7500" t="str">
            <v>CERRADO</v>
          </cell>
        </row>
        <row r="7501">
          <cell r="K7501">
            <v>2012528350017</v>
          </cell>
          <cell r="L7501" t="str">
            <v>CONSTRUCCIÓN DEL SISTEMA DE TRATAMIENTO DE AGUAS RESIDUALES EN LA I.E. TUMACO-MEGACOLEGIO MUNICIPIO DE TUMACO, NARIÑO, OCCIDENTE</v>
          </cell>
          <cell r="M7501">
            <v>100</v>
          </cell>
          <cell r="N7501">
            <v>99.72</v>
          </cell>
          <cell r="O7501" t="str">
            <v>CERRADO</v>
          </cell>
        </row>
        <row r="7502">
          <cell r="K7502">
            <v>2012528350018</v>
          </cell>
          <cell r="L7502" t="str">
            <v>CONSTRUCCIÓN DE OCHO AULAS ESCOLARES Y UN AULA DE INFORMÁTICA EN LA I.E. MANUEL BENITEZ DUCLERG SEDE PITAL DE LA COSTA MUNICIPIO DE TUMACO, NARIÑO, OCCIDENTE</v>
          </cell>
          <cell r="M7502">
            <v>100</v>
          </cell>
          <cell r="N7502">
            <v>99.87</v>
          </cell>
          <cell r="O7502" t="str">
            <v>CERRADO</v>
          </cell>
        </row>
        <row r="7503">
          <cell r="K7503">
            <v>2012528350019</v>
          </cell>
          <cell r="L7503" t="str">
            <v>MEJORAMIENTO DE LA MOVILIDAD E INCREMENTO DE LA COBERTURA DE SISTEMAS DE AGUAS LLUVIAS DE LA CALLE PRINCIPAL DE ACCESO AL  BARRIO OBRERO, MUNICIPIO DE TUMACO, NARIÑO</v>
          </cell>
          <cell r="M7503">
            <v>100</v>
          </cell>
          <cell r="N7503">
            <v>99.82</v>
          </cell>
          <cell r="O7503" t="str">
            <v>CERRADO</v>
          </cell>
        </row>
        <row r="7504">
          <cell r="K7504">
            <v>2012528350022</v>
          </cell>
          <cell r="L7504" t="str">
            <v>CONSTRUCCIÓN LABORATORIO DE BIOLOGIA, BIBLIOTECA, SALON AUDIOVISUALES Y REUNIONES SALA DE PROFESORES, SALON DE ARTISTICA, I.E FLORIDA TUMACO, NARIÑO, OCCIDENTE</v>
          </cell>
          <cell r="M7504">
            <v>100</v>
          </cell>
          <cell r="N7504">
            <v>99.86</v>
          </cell>
          <cell r="O7504" t="str">
            <v>CERRADO</v>
          </cell>
        </row>
        <row r="7505">
          <cell r="K7505">
            <v>2012528350023</v>
          </cell>
          <cell r="L7505" t="str">
            <v>CONSTRUCCIÓN VÍA DE EVACUACIÓN ANTE RIESGO DE TSUNAMI, UN TRAMO PUENTE PEATONAL, BARRIO VIENTO LIBRE,TUMACO, NARIÑO, OCCIDENTE</v>
          </cell>
          <cell r="M7505">
            <v>100</v>
          </cell>
          <cell r="N7505">
            <v>99.96</v>
          </cell>
          <cell r="O7505" t="str">
            <v>CERRADO</v>
          </cell>
        </row>
        <row r="7506">
          <cell r="K7506">
            <v>2012528350024</v>
          </cell>
          <cell r="L7506" t="str">
            <v>CONSTRUCCIÓN VÍA DE EVACUACIÓN ANTE RIESGO DE TSUNAMI, UN TRAMO PUENTE PEATONAL BARRIO MEDELLÍN, TUMACO, NARIÑO, OCCIDENTE</v>
          </cell>
          <cell r="M7506">
            <v>100</v>
          </cell>
          <cell r="N7506">
            <v>99.92</v>
          </cell>
          <cell r="O7506" t="str">
            <v>CERRADO</v>
          </cell>
        </row>
        <row r="7507">
          <cell r="K7507">
            <v>2013528350001</v>
          </cell>
          <cell r="L7507" t="str">
            <v>AMPLIACIÓN DE LA INFRAESTRUCTURA EDUCATIVA EN EL C.E. PIÑAL DULCE SEDE PRINCIPAL, EN EL MUNICIPIO DE TUMACO, NARIÑO, OCCIDENTE</v>
          </cell>
          <cell r="M7507">
            <v>100</v>
          </cell>
          <cell r="N7507">
            <v>99.95</v>
          </cell>
          <cell r="O7507" t="str">
            <v>CERRADO</v>
          </cell>
        </row>
        <row r="7508">
          <cell r="K7508">
            <v>2013528350002</v>
          </cell>
          <cell r="L7508" t="str">
            <v>AMPLIACIÓN DE LA INFRAESTRUCTURA EDUCATIVA EN LA I.E. LICEO NACIONAL MAX SEIDEL SEDE PRINCIPAL, EN EL MUNICIPIO DE TUMACO, NARIÑO, OCCIDENTE</v>
          </cell>
          <cell r="M7508">
            <v>100</v>
          </cell>
          <cell r="N7508">
            <v>99.97</v>
          </cell>
          <cell r="O7508" t="str">
            <v>CERRADO</v>
          </cell>
        </row>
        <row r="7509">
          <cell r="K7509">
            <v>2013528350004</v>
          </cell>
          <cell r="L7509" t="str">
            <v>CONSTRUCCIÓN Y DOTACION DE 11 UNIDADES PRODUCTIVAS PISCICOLAS EN EL MUNICIPIO DE TUMACO, NARIÑO, OCCIDENTE</v>
          </cell>
          <cell r="M7509">
            <v>100</v>
          </cell>
          <cell r="N7509">
            <v>100</v>
          </cell>
          <cell r="O7509" t="str">
            <v>CERRADO</v>
          </cell>
        </row>
        <row r="7510">
          <cell r="K7510">
            <v>2013528350005</v>
          </cell>
          <cell r="L7510" t="str">
            <v>ESTUDIOS Y DISEÑOS PARA LA  INTERCONEXIÓN AL SISTEMA INTERCONECTADO NACIONAL DE CINCO (05) CONSEJOS COMUNITARIOS DEL MUNICIPIO DE TUMACO, NARIÑO, OCCIDENTE</v>
          </cell>
          <cell r="M7510">
            <v>100</v>
          </cell>
          <cell r="N7510">
            <v>99.94</v>
          </cell>
          <cell r="O7510" t="str">
            <v>CERRADO</v>
          </cell>
        </row>
        <row r="7511">
          <cell r="K7511">
            <v>2013528350006</v>
          </cell>
          <cell r="L7511" t="str">
            <v>INSTALACIÓN DE REDES ELÉCTRICAS PARA EL ALUMBRADO PUBLICO EN LA RUTA DE LA SALUD, EN EL MUNICIPIO DE TUMACO, NARIÑO, OCCIDENTE</v>
          </cell>
          <cell r="M7511">
            <v>100</v>
          </cell>
          <cell r="N7511">
            <v>99.85</v>
          </cell>
          <cell r="O7511" t="str">
            <v>CERRADO</v>
          </cell>
        </row>
        <row r="7512">
          <cell r="K7512">
            <v>2013528350007</v>
          </cell>
          <cell r="L7512" t="str">
            <v>INSTALACIÓN DE REDES ELECTRICAS PARA INTERCONEXION AL SIN, EN VEREDAS DEL RIO ROSARIO, EN EL MUNICIPIO DE TUMACO, NARIÑO, OCCIDENTE</v>
          </cell>
          <cell r="M7512">
            <v>100</v>
          </cell>
          <cell r="N7512">
            <v>99.97</v>
          </cell>
          <cell r="O7512" t="str">
            <v>CERRADO</v>
          </cell>
        </row>
        <row r="7513">
          <cell r="K7513">
            <v>2013528350008</v>
          </cell>
          <cell r="L7513" t="str">
            <v>MEJORAMIENTO DE LAS CONDICIONES DE EVACUACIÓN ANTE RIESGO DE TSUNAMI, DE LOS HABITANTES DE LA ZONA PALAFÍTICA DE LA VEREDA CHAJAL, EN EL MUNICIPIO DE TUMACO, NARIÑO, OCCIDENTE</v>
          </cell>
          <cell r="M7513">
            <v>100</v>
          </cell>
          <cell r="N7513">
            <v>99.98</v>
          </cell>
          <cell r="O7513" t="str">
            <v>CERRADO</v>
          </cell>
        </row>
        <row r="7514">
          <cell r="K7514">
            <v>2013528350009</v>
          </cell>
          <cell r="L7514" t="str">
            <v>MEJORAMIENTO DE LAS CONDICIONES DE EVACUACIÓN ANTE RIESGO DE TSUNAMI, DE LOS HABITANTES DE LA ZONA PALAFÍTICA DEL BARRIO LA PAZ, EN EL MUNICIPIO DE TUMACO, NARIÑO, OCCIDENTE</v>
          </cell>
          <cell r="M7514">
            <v>100</v>
          </cell>
          <cell r="N7514">
            <v>99.98</v>
          </cell>
          <cell r="O7514" t="str">
            <v>CERRADO</v>
          </cell>
        </row>
        <row r="7515">
          <cell r="K7515">
            <v>2013528350010</v>
          </cell>
          <cell r="L7515" t="str">
            <v>MEJORAMIENTO DE LAS CONDICIONES DE MOVILIDAD DE LOS HABITANTES DEL BARRIO EXPORCOL, EN EL MUNICIPIO DE TUMACO, NARIÑO, OCCIDENTE</v>
          </cell>
          <cell r="M7515">
            <v>100</v>
          </cell>
          <cell r="N7515">
            <v>99.75</v>
          </cell>
          <cell r="O7515" t="str">
            <v>CERRADO</v>
          </cell>
        </row>
        <row r="7516">
          <cell r="K7516">
            <v>2013528350011</v>
          </cell>
          <cell r="L7516" t="str">
            <v>MEJORAMIENTO DE LAS CONDICIONES DE MOVILIDAD DE LOS HABITANTES DEL BARRIO UNIÓN VICTORIA SECTOR CALLE 25, EN EL MUNICIPIO DE TUMACO, NARIÑO, OCCIDENTE</v>
          </cell>
          <cell r="M7516">
            <v>100</v>
          </cell>
          <cell r="N7516">
            <v>99.92</v>
          </cell>
          <cell r="O7516" t="str">
            <v>CERRADO</v>
          </cell>
        </row>
        <row r="7517">
          <cell r="K7517">
            <v>2013528350012</v>
          </cell>
          <cell r="L7517" t="str">
            <v>MEJORAMIENTO DE LAS CONDICIONES DE MOVILIDAD DE LOS HABITANTES DEL BARRIO UNIÓN VICTORIA SECTOR LA 40, EN EL MUNICIPIO DE TUMACO, NARIÑO, OCCIDENTE</v>
          </cell>
          <cell r="M7517">
            <v>100</v>
          </cell>
          <cell r="N7517">
            <v>99.99</v>
          </cell>
          <cell r="O7517" t="str">
            <v>CERRADO</v>
          </cell>
        </row>
        <row r="7518">
          <cell r="K7518">
            <v>2013528350013</v>
          </cell>
          <cell r="L7518" t="str">
            <v>MEJORAMIENTO DE LOS NIVELES DE INGRESOS DE 400 FAMILIAS DE PEQUEÑOS PRODUCTORES PERTENECIENTES A 18 COMUNIDADES VEREDALES EN EL MUNICIPIO DE TUMACO, DEPARTAMENTO DE NARIÑO.</v>
          </cell>
          <cell r="M7518">
            <v>100</v>
          </cell>
          <cell r="N7518">
            <v>100</v>
          </cell>
          <cell r="O7518" t="str">
            <v>CERRADO</v>
          </cell>
        </row>
        <row r="7519">
          <cell r="K7519">
            <v>2013528350016</v>
          </cell>
          <cell r="L7519" t="str">
            <v>FORTALECIMIENTO PRODUCTIVO Y SOCIAL DEL CONSEJO COMUNITARIO UNION RIO CHAGUI TUMACO, NARIÑO, OCCIDENTE</v>
          </cell>
          <cell r="M7519">
            <v>100</v>
          </cell>
          <cell r="N7519">
            <v>100</v>
          </cell>
          <cell r="O7519" t="str">
            <v>CERRADO</v>
          </cell>
        </row>
        <row r="7520">
          <cell r="K7520">
            <v>2013528350022</v>
          </cell>
          <cell r="L7520" t="str">
            <v>ESTUDIO Y DISEÑOS PARA LA INTERCONEXIÓN ELÉCTRICA AL SIN DE CUATRO (04) RESGUARDOS INDÍGENAS DEL MUNICIPIO DE TUMACO, NARIÑO, OCCIDENTE</v>
          </cell>
          <cell r="M7520">
            <v>100</v>
          </cell>
          <cell r="N7520">
            <v>100</v>
          </cell>
          <cell r="O7520" t="str">
            <v>CERRADO</v>
          </cell>
        </row>
        <row r="7521">
          <cell r="K7521">
            <v>2013528350023</v>
          </cell>
          <cell r="L7521" t="str">
            <v>MEJORAMIENTO DE LAS CONDICIONES DE MOVILIDAD EN EL BARRIO URBANIZACION LAS PALMAS VÍA EL CULEBRERO, EN EL MUNICIPIO DE TUMACO, NARIÑO, OCCIDENTE</v>
          </cell>
          <cell r="M7521">
            <v>100</v>
          </cell>
          <cell r="N7521">
            <v>99.96</v>
          </cell>
          <cell r="O7521" t="str">
            <v>CERRADO</v>
          </cell>
        </row>
        <row r="7522">
          <cell r="K7522">
            <v>2013528350024</v>
          </cell>
          <cell r="L7522" t="str">
            <v>MEJORAMIENTO DE LAS CONDICIONES DE MOVILIDAD EN LA CALLE 16A BARRIO BUENOS AIRES TUMACO, NARIÑO, OCCIDENTE</v>
          </cell>
          <cell r="M7522">
            <v>100</v>
          </cell>
          <cell r="N7522">
            <v>99.35</v>
          </cell>
          <cell r="O7522" t="str">
            <v>CERRADO</v>
          </cell>
        </row>
        <row r="7523">
          <cell r="K7523">
            <v>2013528350028</v>
          </cell>
          <cell r="L7523" t="str">
            <v>MEJORAMIENTO DE LAS CONDICIONES DE SANEAMIENTO BÁSICO EN EL BARRIO VILLA LOLA, MUNICIPIO DE TUMACO, NARIÑO, OCCIDENTE</v>
          </cell>
          <cell r="M7523">
            <v>100</v>
          </cell>
          <cell r="N7523">
            <v>99.95</v>
          </cell>
          <cell r="O7523" t="str">
            <v>CERRADO</v>
          </cell>
        </row>
        <row r="7524">
          <cell r="K7524">
            <v>2013528350034</v>
          </cell>
          <cell r="L7524" t="str">
            <v>MEJORAMIENTO DE LAS CONDICIONES DE EVACUACIÓN ANTE RIESGO DE TSUNAMI DE LOS HABITANTES DEL BARRIO HUMBERTO MANZI RAMALES 4 Y 5 CON SUS BRAZOS, MUNICIPIO DE TUMACO, NARIÑO, OCCIDENTE</v>
          </cell>
          <cell r="M7524">
            <v>100</v>
          </cell>
          <cell r="N7524">
            <v>94.3</v>
          </cell>
          <cell r="O7524" t="str">
            <v>CERRADO</v>
          </cell>
        </row>
        <row r="7525">
          <cell r="K7525">
            <v>2013528350035</v>
          </cell>
          <cell r="L7525" t="str">
            <v>CONSTRUCCIÓN DE INFRAESTRUCTURA DEPORTIVA EN LA VEREDA EL GUALTAL, MUNICIPIO DE TUMACO, NARIÑO, OCCIDENTE</v>
          </cell>
          <cell r="M7525">
            <v>100</v>
          </cell>
          <cell r="N7525">
            <v>99.96</v>
          </cell>
          <cell r="O7525" t="str">
            <v>CERRADO</v>
          </cell>
        </row>
        <row r="7526">
          <cell r="K7526">
            <v>2013528350036</v>
          </cell>
          <cell r="L7526" t="str">
            <v>CONSTRUCCIÓN DE INFRAESTRUCTURA DEPORTIVA EN LA VEREDA EL PARAISO, MUNICIPIO DE TUMACO, NARIÑO, OCCIDENTE</v>
          </cell>
          <cell r="M7526">
            <v>100</v>
          </cell>
          <cell r="N7526">
            <v>99.96</v>
          </cell>
          <cell r="O7526" t="str">
            <v>CERRADO</v>
          </cell>
        </row>
        <row r="7527">
          <cell r="K7527">
            <v>2013528350039</v>
          </cell>
          <cell r="L7527" t="str">
            <v>MEJORAMIENTO DE LOS INGRESOS DE 100 PEQUEÑOS PRODUCTORES DE CACAO, EN EL MUNICIPIO DE TUMACO, DEPARTAMENTO DE NARIÑO, OCCIDENTE</v>
          </cell>
          <cell r="M7527">
            <v>100</v>
          </cell>
          <cell r="N7527">
            <v>99.36</v>
          </cell>
          <cell r="O7527" t="str">
            <v>CERRADO</v>
          </cell>
        </row>
        <row r="7528">
          <cell r="K7528">
            <v>2013528350040</v>
          </cell>
          <cell r="L7528" t="str">
            <v>MEJORAMIENTO DE LOS INGRESOS DE 155 PEQUEÑOS PRODUCTORES DE PALMA DE ACEITE HÍBRIDA ALTO OLEICO O X G, EN EL MUNICIPIO DE TUMACO, DEPARTAMENTO DE NARIÑO, OCCIDENTE.</v>
          </cell>
          <cell r="M7528">
            <v>100</v>
          </cell>
          <cell r="N7528">
            <v>100</v>
          </cell>
          <cell r="O7528" t="str">
            <v>CERRADO</v>
          </cell>
        </row>
        <row r="7529">
          <cell r="K7529">
            <v>2013528350046</v>
          </cell>
          <cell r="L7529" t="str">
            <v>APOYO A LOS PROCESOS DE COMERCIALIZACION DE LAS LINEAS PRODUCTIVAS DE COCO, EN EL MUNICIPIO DE TUMACO, DEPARTAMENTO DE NARIÑO, OCCIDENTE</v>
          </cell>
          <cell r="M7529">
            <v>35.65</v>
          </cell>
          <cell r="N7529">
            <v>16.579999999999998</v>
          </cell>
          <cell r="O7529" t="str">
            <v>CONTRATADO EN EJECUCIÓN</v>
          </cell>
        </row>
        <row r="7530">
          <cell r="K7530">
            <v>2013528350047</v>
          </cell>
          <cell r="L7530" t="str">
            <v>FORTALECIMIENTO PRODUCTIVO Y SOCIAL DEL CONSEJO COMUNITARIO RIO TABLON DULCE, EN EL MUNICIPIO DE EN EL MUNICIPIO DE TUMACO, DEPARTAMENTO DE NARIÑO, OCCIDENTE</v>
          </cell>
          <cell r="M7530">
            <v>100</v>
          </cell>
          <cell r="N7530">
            <v>100</v>
          </cell>
          <cell r="O7530" t="str">
            <v>CERRADO</v>
          </cell>
        </row>
        <row r="7531">
          <cell r="K7531">
            <v>2014528350001</v>
          </cell>
          <cell r="L7531" t="str">
            <v>CONSTRUCCIÓN DE INFRAESTRUCTURA DEPORTIVA EN LA VEREDA CHAJAL, RIO CHAGÜÍ, EN EL  MUNICIPIO DE TUMACO, NARIÑO, OCCIDENTE</v>
          </cell>
          <cell r="M7531">
            <v>100</v>
          </cell>
          <cell r="N7531">
            <v>99.98</v>
          </cell>
          <cell r="O7531" t="str">
            <v>CERRADO</v>
          </cell>
        </row>
        <row r="7532">
          <cell r="K7532">
            <v>2014528350002</v>
          </cell>
          <cell r="L7532" t="str">
            <v>FORTALECIMIENTO A LA INTEGRACION COMUNITARIA EN LA VEREDA CHILVI, EN EL  MUNICIPIO DE TUMACO, NARIÑO, OCCIDENTE</v>
          </cell>
          <cell r="M7532">
            <v>52.91</v>
          </cell>
          <cell r="N7532">
            <v>49.99</v>
          </cell>
          <cell r="O7532" t="str">
            <v>CONTRATADO EN EJECUCIÓN</v>
          </cell>
        </row>
        <row r="7533">
          <cell r="K7533">
            <v>2014528350003</v>
          </cell>
          <cell r="L7533" t="str">
            <v>FORTALECIMIENTO A LA INTEGRACIÓN COMUNITARIA EN EL BARRIO LA CORDIALIDAD, EN EL MUNICIPIO DE TUMACO, NARIÑO, OCCIDENTE</v>
          </cell>
          <cell r="M7533">
            <v>100</v>
          </cell>
          <cell r="N7533">
            <v>99.91</v>
          </cell>
          <cell r="O7533" t="str">
            <v>CERRADO</v>
          </cell>
        </row>
        <row r="7534">
          <cell r="K7534">
            <v>2014528350004</v>
          </cell>
          <cell r="L7534" t="str">
            <v>INCREMENTO DE INFRAESTRUCTURA EDUCATIVA C.E LA VARIANTE, KM 54 ,MUNICIPIO DE TUMACO,DEPARTAMENTO DE NARIÑO, OCCIDENTE</v>
          </cell>
          <cell r="M7534">
            <v>100</v>
          </cell>
          <cell r="N7534">
            <v>93.43</v>
          </cell>
          <cell r="O7534" t="str">
            <v>CERRADO</v>
          </cell>
        </row>
        <row r="7535">
          <cell r="K7535">
            <v>2014528350005</v>
          </cell>
          <cell r="L7535" t="str">
            <v>INCREMENTO DE LA INFRAESTRUCTURA DEPORTIVA EN LA VEREDA KM 36, EN EL MUNICIPIO DE TUMACO, NARIÑO, OCCIDENTE</v>
          </cell>
          <cell r="M7535">
            <v>100</v>
          </cell>
          <cell r="N7535">
            <v>99.91</v>
          </cell>
          <cell r="O7535" t="str">
            <v>CERRADO</v>
          </cell>
        </row>
        <row r="7536">
          <cell r="K7536">
            <v>2014528350006</v>
          </cell>
          <cell r="L7536" t="str">
            <v>MEJORAMIENTO DE LAS CONDICIONES DE EVACUACIÓN ANTE RIESGO DE TSUNAMI DE LOS HABITANTES  DE LA AV. LA PLAYA RAMAL N°8, EN EL MUNICIPIO DE TUMACO, NARIÑO, OCCIDENTE</v>
          </cell>
          <cell r="M7536">
            <v>100</v>
          </cell>
          <cell r="N7536">
            <v>99.62</v>
          </cell>
          <cell r="O7536" t="str">
            <v>CERRADO</v>
          </cell>
        </row>
        <row r="7537">
          <cell r="K7537">
            <v>2014528350007</v>
          </cell>
          <cell r="L7537" t="str">
            <v>MEJORAMIENTO DE LAS CONDICIONES DE MOVILIDAD EN EL BARRIO NUEVA  INDEPENDENCIA ENTRE CALLE VARGAS Y CALLE POPAYAN  Y BARRIO TRES TABLAS ENTRE AV. FERREA Y CALLE NUEVA INDEPENDENCIA, EN EL MUNICIPIO DE TUMACO, NARIÑO, OCCIDENTE</v>
          </cell>
          <cell r="M7537">
            <v>100</v>
          </cell>
          <cell r="N7537">
            <v>99.76</v>
          </cell>
          <cell r="O7537" t="str">
            <v>CERRADO</v>
          </cell>
        </row>
        <row r="7538">
          <cell r="K7538">
            <v>2014528350008</v>
          </cell>
          <cell r="L7538" t="str">
            <v>MEJORAMIENTO DE LAS CONDICIONES DE MOVILIDAD PEATONAL EN LA VEREDA ALTO SAN ISIDRO RIO MIRA, EN EL MUNICIPIO DE TUMACO, NARIÑO, OCCIDENTE</v>
          </cell>
          <cell r="M7538">
            <v>100</v>
          </cell>
          <cell r="N7538">
            <v>99.46</v>
          </cell>
          <cell r="O7538" t="str">
            <v>CERRADO</v>
          </cell>
        </row>
        <row r="7539">
          <cell r="K7539">
            <v>2014528350009</v>
          </cell>
          <cell r="L7539" t="str">
            <v>MEJORAMIENTO DE LAS CONDICIONES DE MOVILIDAD PEATONAL EN LA VEREDA IMBILI LA LOMA, RIO MIRA, EN EL MUNICIPIO DE TUMACO, NARIÑO, OCCIDENTE</v>
          </cell>
          <cell r="M7539">
            <v>100</v>
          </cell>
          <cell r="N7539">
            <v>99.72</v>
          </cell>
          <cell r="O7539" t="str">
            <v>CERRADO</v>
          </cell>
        </row>
        <row r="7540">
          <cell r="K7540">
            <v>2014528350010</v>
          </cell>
          <cell r="L7540" t="str">
            <v>INCREMENTO DE LA INFRAESTRUCTURA  EDUCATIVA EN LA I.E. TANGAREAL  SEDE PUEBLO NUEVO, ZONA RURAL DEL MUNICIPIO DE TUMACO, NARIÑO, OCCIDENTE</v>
          </cell>
          <cell r="M7540">
            <v>100</v>
          </cell>
          <cell r="N7540">
            <v>99.95</v>
          </cell>
          <cell r="O7540" t="str">
            <v>TERMINADO</v>
          </cell>
        </row>
        <row r="7541">
          <cell r="K7541">
            <v>2014528350011</v>
          </cell>
          <cell r="L7541" t="str">
            <v>ADECUACIÓN DE UNA PLANTA FISICA PARA EL FUNCIONAMIENTO DE  LA ESCUELA DE EMPRENDIMIENTO PARA EL DESARROLLO DE PESCA Y ACUICULTURA, TUMACO, NARIÑO, OCCIDENTE</v>
          </cell>
          <cell r="M7541">
            <v>100</v>
          </cell>
          <cell r="N7541">
            <v>98.13</v>
          </cell>
          <cell r="O7541" t="str">
            <v>CERRADO</v>
          </cell>
        </row>
        <row r="7542">
          <cell r="K7542">
            <v>2014528350012</v>
          </cell>
          <cell r="L7542" t="str">
            <v>MEJORAMIENTO DE LA MOVILIDAD DE LA CALLE SANTANDER ENTRE CALLE CALDAS Y PUENTE PROGRESO, EN EL MUNICIPIO DE TUMACO, NARIÑO, OCCIDENTE</v>
          </cell>
          <cell r="M7542">
            <v>100</v>
          </cell>
          <cell r="N7542">
            <v>99.92</v>
          </cell>
          <cell r="O7542" t="str">
            <v>CERRADO</v>
          </cell>
        </row>
        <row r="7543">
          <cell r="K7543">
            <v>2014528350013</v>
          </cell>
          <cell r="L7543" t="str">
            <v>CONSTRUCCIÓN DE INFRAESTRUCTURA PARA EL TRANSPORTE FLUVIAL EN LA VEREDA BARRO COLORADO, MUNICIPIO DE TUMACO, NARIÑO, OCCIDENTE</v>
          </cell>
          <cell r="M7543">
            <v>100</v>
          </cell>
          <cell r="N7543">
            <v>99.92</v>
          </cell>
          <cell r="O7543" t="str">
            <v>CERRADO</v>
          </cell>
        </row>
        <row r="7544">
          <cell r="K7544">
            <v>2014528350014</v>
          </cell>
          <cell r="L7544" t="str">
            <v>MEJORAMIENTO DE CONDICIONES DE MOVILIDAD EN LA CRA. 33 ENTRE CLL. 31 Y 34 BARRIO EL JARDIN SECTOR CIUDADELA EN EL MUNICIPIO DE TUMACO, NARIÑO, OCCIDENTE</v>
          </cell>
          <cell r="M7544">
            <v>100</v>
          </cell>
          <cell r="N7544">
            <v>99.4</v>
          </cell>
          <cell r="O7544" t="str">
            <v>CERRADO</v>
          </cell>
        </row>
        <row r="7545">
          <cell r="K7545">
            <v>2014528350015</v>
          </cell>
          <cell r="L7545" t="str">
            <v>CONSTRUCCIÓN CASA DE PASO PARA LOS HABITANTES DE LA COMUNIDAD DE ALBICITO RESGUARDO INDÍGENA GRAN SABALO, TUMACO, NARIÑO, OCCIDENTE</v>
          </cell>
          <cell r="M7545">
            <v>100</v>
          </cell>
          <cell r="N7545">
            <v>96.57</v>
          </cell>
          <cell r="O7545" t="str">
            <v>CERRADO</v>
          </cell>
        </row>
        <row r="7546">
          <cell r="K7546">
            <v>2014528350016</v>
          </cell>
          <cell r="L7546" t="str">
            <v>INCREMENTO DE LA INFRAESTRUCTURA DEPORTIVA EN LA VEREDA PIÑAL SALADO, EN EL MUNICIPIO DE TUMACO, NARIÑO, OCCIDENTE</v>
          </cell>
          <cell r="M7546">
            <v>100</v>
          </cell>
          <cell r="N7546">
            <v>99.95</v>
          </cell>
          <cell r="O7546" t="str">
            <v>CERRADO</v>
          </cell>
        </row>
        <row r="7547">
          <cell r="K7547">
            <v>2014528350017</v>
          </cell>
          <cell r="L7547" t="str">
            <v>MEJORAMIENTO DE LAS CONDICIONES DE MOVILIDAD EN LA CALLE MARQUEZ ENTRE CALLE SANTANDER Y PUENTE MARQUEZ, EN EL MUNICIPIO DE TUMACO, NARIÑO, OCCIDENTE</v>
          </cell>
          <cell r="M7547">
            <v>100</v>
          </cell>
          <cell r="N7547">
            <v>100</v>
          </cell>
          <cell r="O7547" t="str">
            <v>CERRADO</v>
          </cell>
        </row>
        <row r="7548">
          <cell r="K7548">
            <v>2014528350018</v>
          </cell>
          <cell r="L7548" t="str">
            <v>MEJORAMIENTO DE LAS CONDICIONES DE MOVILIDAD EN EL BARRIO IBERIA, EN EL MUNICIPIO DE TUMACO, NARIÑO, OCCIDENTE</v>
          </cell>
          <cell r="M7548">
            <v>100</v>
          </cell>
          <cell r="N7548">
            <v>99.83</v>
          </cell>
          <cell r="O7548" t="str">
            <v>CERRADO</v>
          </cell>
        </row>
        <row r="7549">
          <cell r="K7549">
            <v>2014528350019</v>
          </cell>
          <cell r="L7549" t="str">
            <v>MEJORAMIENTO DE LAS CONDICIONES DE MOVILIDAD EN EL BARRIO VILLA CAROLAIN SECTOR CIUDADELA, EN EL MUNICIPIO DE TUMACO, NARIÑO, OCCIDENTE</v>
          </cell>
          <cell r="M7549">
            <v>100</v>
          </cell>
          <cell r="N7549">
            <v>99.83</v>
          </cell>
          <cell r="O7549" t="str">
            <v>CERRADO</v>
          </cell>
        </row>
        <row r="7550">
          <cell r="K7550">
            <v>2014528350020</v>
          </cell>
          <cell r="L7550" t="str">
            <v>CONSTRUCCIÓN DE PUENTE PEATONAL EN LA VEREDA BOCAS DE CURAY, EN EL MUNICIPIO DE TUMACO, NARIÑO, OCCIDENTE</v>
          </cell>
          <cell r="M7550">
            <v>100</v>
          </cell>
          <cell r="N7550">
            <v>99.69</v>
          </cell>
          <cell r="O7550" t="str">
            <v>CERRADO</v>
          </cell>
        </row>
        <row r="7551">
          <cell r="K7551">
            <v>2014528350021</v>
          </cell>
          <cell r="L7551" t="str">
            <v>CONSTRUCCIÓN DE PUENTE PEATONAL EN LA VEREDA SANTA ROSA RIO MEJICANO, EN EL MUNICIPIO DE TUMACO, NARIÑO, OCCIDENTE</v>
          </cell>
          <cell r="M7551">
            <v>100</v>
          </cell>
          <cell r="N7551">
            <v>99.84</v>
          </cell>
          <cell r="O7551" t="str">
            <v>CERRADO</v>
          </cell>
        </row>
        <row r="7552">
          <cell r="K7552">
            <v>2014528350022</v>
          </cell>
          <cell r="L7552" t="str">
            <v>INCREMENTO DE LA INFRAESTRUCTURA EN LA INSTITUCIÓN EDUCATIVA TANGAREAL SEDE PRINCIPAL, EN EL MUNICIPIO DE TUMACO, NARIÑO, OCCIDENTE</v>
          </cell>
          <cell r="M7552">
            <v>100</v>
          </cell>
          <cell r="N7552">
            <v>99.97</v>
          </cell>
          <cell r="O7552" t="str">
            <v>CERRADO</v>
          </cell>
        </row>
        <row r="7553">
          <cell r="K7553">
            <v>2014528350023</v>
          </cell>
          <cell r="L7553" t="str">
            <v>CONSTRUCCIÓN VÍA DE EVACUACION ANTE RIESGO DE TSUNAMI ACCESO PRINCIPAL, TRAMO FINAL, RAMAL 1A COSTADO DERECHO  Y RAMAL 0 COSTADO IZQUIERDO, PUENTE PEATONAL FÁTIMA, EN EL MUNICIPIO DE TUMACO, NARIÑO, OCCIDENTE</v>
          </cell>
          <cell r="M7553">
            <v>100</v>
          </cell>
          <cell r="N7553">
            <v>99.96</v>
          </cell>
          <cell r="O7553" t="str">
            <v>CERRADO</v>
          </cell>
        </row>
        <row r="7554">
          <cell r="K7554">
            <v>2014528350024</v>
          </cell>
          <cell r="L7554" t="str">
            <v>CONSTRUCCIÓN DE VÍA DE EVACUACIÓN ANTE RIESGO DE TSUNAMI PUENTES NO. 7 Y 9 BARRIO EL DIAMANTE, EN EL MUNICIPIO DE TUMACO, NARIÑO, OCCIDENTE</v>
          </cell>
          <cell r="M7554">
            <v>96.78</v>
          </cell>
          <cell r="N7554">
            <v>49.95</v>
          </cell>
          <cell r="O7554" t="str">
            <v>CONTRATADO EN EJECUCIÓN</v>
          </cell>
        </row>
        <row r="7555">
          <cell r="K7555">
            <v>2014528350025</v>
          </cell>
          <cell r="L7555" t="str">
            <v>CONSTRUCCIÓN DE AULAS EN LA INSTITUCION EDUCATIVA INTEGRADA DE CHILVI SEDE PRINCIPAL EN EL MUNICIPIO DE TUMACO, NARIÑO, OCCIDENTE</v>
          </cell>
          <cell r="M7555">
            <v>100</v>
          </cell>
          <cell r="N7555">
            <v>99.9</v>
          </cell>
          <cell r="O7555" t="str">
            <v>CERRADO</v>
          </cell>
        </row>
        <row r="7556">
          <cell r="K7556">
            <v>2014528350026</v>
          </cell>
          <cell r="L7556" t="str">
            <v>MEJORAMIENTO DE LAS CONDICIONES DE MOVILIDAD EN EL BARRIO CALIFORNIA, EN EL MUNICIPIO DE TUMACO, NARIÑO, OCCIDENTE</v>
          </cell>
          <cell r="M7556">
            <v>100</v>
          </cell>
          <cell r="N7556">
            <v>99.93</v>
          </cell>
          <cell r="O7556" t="str">
            <v>CERRADO</v>
          </cell>
        </row>
        <row r="7557">
          <cell r="K7557">
            <v>2014528350027</v>
          </cell>
          <cell r="L7557" t="str">
            <v>MEJORAMIENTO DE LAS CONDICIONES DE MOVILIDAD EN LA CALLE CAMINO CULEBRERO SECTOR LA CORDIALIDAD, EN EL MUNICIPIO DE TUMACO, NARIÑO, OCCIDENTE</v>
          </cell>
          <cell r="M7557">
            <v>100</v>
          </cell>
          <cell r="N7557">
            <v>100</v>
          </cell>
          <cell r="O7557" t="str">
            <v>CERRADO</v>
          </cell>
        </row>
        <row r="7558">
          <cell r="K7558">
            <v>2014528350028</v>
          </cell>
          <cell r="L7558" t="str">
            <v>CONSTRUCCIÓN DE BOX COULVERT EN LA VEREDA SAN LUIS ROBLES SECTOR PAMPALINDA TUMACO, NARIÑO, OCCIDENTE</v>
          </cell>
          <cell r="M7558">
            <v>100</v>
          </cell>
          <cell r="N7558">
            <v>99.69</v>
          </cell>
          <cell r="O7558" t="str">
            <v>CERRADO</v>
          </cell>
        </row>
        <row r="7559">
          <cell r="K7559">
            <v>2014528350029</v>
          </cell>
          <cell r="L7559" t="str">
            <v>CONSTRUCCIÓN DE POLIDEPORTIVO Y CUBIERTA BARRIO VILLA DEL PRADO, VEREDA BUCHELI EN EL MUNICIPIOTUMACO, NARIÑO, OCCIDENTE</v>
          </cell>
          <cell r="M7559">
            <v>100</v>
          </cell>
          <cell r="N7559">
            <v>98.63</v>
          </cell>
          <cell r="O7559" t="str">
            <v>CERRADO</v>
          </cell>
        </row>
        <row r="7560">
          <cell r="K7560">
            <v>2014528350030</v>
          </cell>
          <cell r="L7560" t="str">
            <v>CONSTRUCCIÓN DE AULAS Y SALA DE SISTEMAS EN LA INSTITUCION EDUCATIVA DOS QUEBRADAS SEDE PRINCIPAL EN EL MUNICIPIO DE TUMACO, NARIÑO, OCCIDENTE</v>
          </cell>
          <cell r="M7560">
            <v>100</v>
          </cell>
          <cell r="N7560">
            <v>98.85</v>
          </cell>
          <cell r="O7560" t="str">
            <v>CERRADO</v>
          </cell>
        </row>
        <row r="7561">
          <cell r="K7561">
            <v>2014528350031</v>
          </cell>
          <cell r="L7561" t="str">
            <v>CONSTRUCCIÓN DE VIVIENDAS NUEVAS PARA REUBICACIÓN DE FAMILIAS EN ALTO RIESGO EN LAS VEREDAS DE CANDELILLAS, SAN JUAN, ACHOTAL, VUELTA DE CAJAPI, EL GUABO – MIRAS PALMAS Y CHINGUIRITO, EN EL MUNICIPIO DE TUMACO, NARIÑO, OCCIDENTE</v>
          </cell>
          <cell r="M7561">
            <v>0</v>
          </cell>
          <cell r="N7561">
            <v>10.78</v>
          </cell>
          <cell r="O7561" t="str">
            <v>CONTRATADO EN EJECUCIÓN</v>
          </cell>
        </row>
        <row r="7562">
          <cell r="K7562">
            <v>2014528350032</v>
          </cell>
          <cell r="L7562" t="str">
            <v>CONSTRUCCIÓN DE PUENTE VEHICULAR Y TERMINACION CALLE PRINCIPAL, EN LA VEREDA SAN LUIS ROBLES EN EL MUNICIPIO DE TUMACO, NARIÑO, OCCIDENTE</v>
          </cell>
          <cell r="M7562">
            <v>100</v>
          </cell>
          <cell r="N7562">
            <v>99.46</v>
          </cell>
          <cell r="O7562" t="str">
            <v>CERRADO</v>
          </cell>
        </row>
        <row r="7563">
          <cell r="K7563">
            <v>2014528350033</v>
          </cell>
          <cell r="L7563" t="str">
            <v>CONSTRUCCIÓN DE AULAS,UNIDAD SANITARIA Y AREA DE JUEGOS INFANTILES EN EL CENTRO EDUCATIVO PEÑA COLORADA SEDE TANGAREAL DEL MIRA, EN EL MUNICIPIO DE TUMACO, NARIÑO, OCCIDENTE</v>
          </cell>
          <cell r="M7563">
            <v>100</v>
          </cell>
          <cell r="N7563">
            <v>99.96</v>
          </cell>
          <cell r="O7563" t="str">
            <v>CERRADO</v>
          </cell>
        </row>
        <row r="7564">
          <cell r="K7564">
            <v>2014528350034</v>
          </cell>
          <cell r="L7564" t="str">
            <v>FORTALECIMIENTO PRODUCTIVO Y SOCIAL DEL CONSEJO COMUNITARIO RIO TABLON SALADO TUMACO, NARIÑO, OCCIDENTE</v>
          </cell>
          <cell r="M7564">
            <v>99.9</v>
          </cell>
          <cell r="N7564">
            <v>100</v>
          </cell>
          <cell r="O7564" t="str">
            <v>TERMINADO</v>
          </cell>
        </row>
        <row r="7565">
          <cell r="K7565">
            <v>2014528350036</v>
          </cell>
          <cell r="L7565" t="str">
            <v>CONSTRUCCIÓN DE PUENTE PEATONAL EN LA VEREDA MIRASPALMAS EN EL MUNICIPIO DE TUMACO, NARIÑO, OCCIDENTE</v>
          </cell>
          <cell r="M7565">
            <v>100</v>
          </cell>
          <cell r="N7565">
            <v>99.79</v>
          </cell>
          <cell r="O7565" t="str">
            <v>CERRADO</v>
          </cell>
        </row>
        <row r="7566">
          <cell r="K7566">
            <v>2014528350037</v>
          </cell>
          <cell r="L7566" t="str">
            <v>CONSTRUCCIÓN DE COMEDOR ESCOLAR EN EL CENTRO EDUCATIVO BOCAS DE CURAY  SEDE SANDE CURAY EN EL MUNICIPIO DE TUMACO, NARIÑO, OCCIDENTE</v>
          </cell>
          <cell r="M7566">
            <v>100</v>
          </cell>
          <cell r="N7566">
            <v>96.71</v>
          </cell>
          <cell r="O7566" t="str">
            <v>TERMINADO</v>
          </cell>
        </row>
        <row r="7567">
          <cell r="K7567">
            <v>2014528350042</v>
          </cell>
          <cell r="L7567" t="str">
            <v>FORMULACIÓN DE LA POLITICA PUBLICA DE ENVEJECIMIENTO Y VEJEZ DEL MUNCIPIO DE TUMACO, NARIÑO, OCCIDENTE</v>
          </cell>
          <cell r="M7567">
            <v>100</v>
          </cell>
          <cell r="N7567">
            <v>100</v>
          </cell>
          <cell r="O7567" t="str">
            <v>CERRADO</v>
          </cell>
        </row>
        <row r="7568">
          <cell r="K7568">
            <v>2014528350043</v>
          </cell>
          <cell r="L7568" t="str">
            <v>FORMULACIÓN DE LA POLÍTICA PÚBLICA DE DISCAPACIDAD DEL MUNICIPIO DE TUMACO, NARIÑO, OCCIDENTE</v>
          </cell>
          <cell r="M7568">
            <v>100</v>
          </cell>
          <cell r="N7568">
            <v>100</v>
          </cell>
          <cell r="O7568" t="str">
            <v>CERRADO</v>
          </cell>
        </row>
        <row r="7569">
          <cell r="K7569">
            <v>2014528350044</v>
          </cell>
          <cell r="L7569" t="str">
            <v>CONSTRUCCIÓN DE UN AULA ESCOLAR Y UNIDAD SANITARIA EN EL CENTRO EDUCATIVO ISLA GRANDE SEDE CANDELO RIO ROSARIO, EN EL MUNICIPIO DE TUMACO, NARIÑO, OCCIDENTE</v>
          </cell>
          <cell r="M7569">
            <v>100</v>
          </cell>
          <cell r="N7569">
            <v>96.17</v>
          </cell>
          <cell r="O7569" t="str">
            <v>CERRADO</v>
          </cell>
        </row>
        <row r="7570">
          <cell r="K7570">
            <v>2014528350045</v>
          </cell>
          <cell r="L7570" t="str">
            <v>CONSTRUCCIÓN DE DOS AULAS Y COMEDOR ESCOLAR EN EL CENTRO EDUCATIVO LA PIÑUELA SEDE PRINCIPAL, EN EL MUNICIPIO DE TUMACO, NARIÑO, OCCIDENTE</v>
          </cell>
          <cell r="M7570">
            <v>100</v>
          </cell>
          <cell r="N7570">
            <v>96.5</v>
          </cell>
          <cell r="O7570" t="str">
            <v>TERMINADO</v>
          </cell>
        </row>
        <row r="7571">
          <cell r="K7571">
            <v>2014528350046</v>
          </cell>
          <cell r="L7571" t="str">
            <v>CONSTRUCCIÓN DE DOS AULAS, AREA ADMINISTRATIVA Y BATERIA SANITARIA EN LA INSTITUCIÓN EDUCATIVA CONGAL FRONTERA SEDE SANTO DOMINGO, EN EL MUNICIPIO DE TUMACO, NARIÑO, OCCIDENTE</v>
          </cell>
          <cell r="M7571">
            <v>100</v>
          </cell>
          <cell r="N7571">
            <v>99.45</v>
          </cell>
          <cell r="O7571" t="str">
            <v>CERRADO</v>
          </cell>
        </row>
        <row r="7572">
          <cell r="K7572">
            <v>2014528350047</v>
          </cell>
          <cell r="L7572" t="str">
            <v>MEJORAMIENTO DE LAS CONDICIONES DE MOVILIDAD EN LA  CALLE DEL COMERCIO SECTOR BAVARIA, EN EL MUNICIPIO DE TUMACO, NARIÑO, OCCIDENTE</v>
          </cell>
          <cell r="M7572">
            <v>100</v>
          </cell>
          <cell r="N7572">
            <v>96.39</v>
          </cell>
          <cell r="O7572" t="str">
            <v>TERMINADO</v>
          </cell>
        </row>
        <row r="7573">
          <cell r="K7573">
            <v>2015528350001</v>
          </cell>
          <cell r="L7573" t="str">
            <v>FORTALECIMIENTO PRODUCTIVO Y SOCIAL DEL CONSEJO COMUNITARIO VEREDAS UNIDAS MUNICIPIO DE TUMACO, NARIÑO, OCCIDENTE</v>
          </cell>
          <cell r="M7573">
            <v>53.27</v>
          </cell>
          <cell r="N7573">
            <v>76.790000000000006</v>
          </cell>
          <cell r="O7573" t="str">
            <v>CONTRATADO EN EJECUCIÓN</v>
          </cell>
        </row>
        <row r="7574">
          <cell r="K7574">
            <v>2015528350002</v>
          </cell>
          <cell r="L7574" t="str">
            <v>MEJORAMIENTO PRODUCTIVO A UNIDADES PISCICOLAS EN ZONA DE CARRETERA DEL MUNICIPIO DE TUMACO DEPARTAMENTO DE NARIÑO</v>
          </cell>
          <cell r="M7574">
            <v>87.86</v>
          </cell>
          <cell r="N7574">
            <v>74.2</v>
          </cell>
          <cell r="O7574" t="str">
            <v>CONTRATADO EN EJECUCIÓN</v>
          </cell>
        </row>
        <row r="7575">
          <cell r="K7575">
            <v>2015528350005</v>
          </cell>
          <cell r="L7575" t="str">
            <v>DOTACIÓN DE MATERIAL BIBLIOGRAFICO  Y DE LABORATORIOS A ESTABLECIMIENTOS EDUCATIVOS DE LA ZONA URBANA Y RURAL DEL MUNICIPIO DE TUMACO,DEPARTAMENTO DE NARIÑO, OCCIDENTE</v>
          </cell>
          <cell r="M7575">
            <v>0</v>
          </cell>
          <cell r="N7575">
            <v>0</v>
          </cell>
          <cell r="O7575" t="str">
            <v>SIN CONTRATAR</v>
          </cell>
        </row>
        <row r="7576">
          <cell r="K7576">
            <v>2015528350013</v>
          </cell>
          <cell r="L7576" t="str">
            <v>REHABILITACIÓN DE LA VIA QUE CONECTA A LAS VEREDAS BAJO VILLA RICA Y LOMERIO, EN EL MUNICIPIO DE TUMACO, DEPARTAMENTO DE NARIÑO, OCCIDENTE</v>
          </cell>
          <cell r="M7576">
            <v>64.52</v>
          </cell>
          <cell r="N7576">
            <v>73.319999999999993</v>
          </cell>
          <cell r="O7576" t="str">
            <v>CONTRATADO EN EJECUCIÓN</v>
          </cell>
        </row>
        <row r="7577">
          <cell r="K7577">
            <v>2015528350020</v>
          </cell>
          <cell r="L7577" t="str">
            <v>CONSTRUCCIÓN DEL SISTEMA DE TRATAMIENTO DE AGUAS RESIDUALES DE LA E.S.E. HOSPITAL DIVINO NIÑO, MUNICIPIO DE TUMACO, DEPARTAMENTO DE NARIÑO</v>
          </cell>
          <cell r="M7577">
            <v>17.899999999999999</v>
          </cell>
          <cell r="N7577">
            <v>49.94</v>
          </cell>
          <cell r="O7577" t="str">
            <v>CONTRATADO EN EJECUCIÓN</v>
          </cell>
        </row>
        <row r="7578">
          <cell r="K7578">
            <v>2016528350001</v>
          </cell>
          <cell r="L7578" t="str">
            <v>CONSTRUCCIÓN DE ADOQUINAMIENTO Y SISTEMA DE EVACUACIÓN DE AGUAS LLUVIAS EN EL BARRIO EL MORRITO, ZONA URBANA DEL MUNICIPIO DE TUMACO, DEPARTAMENTO DE NARIÑO</v>
          </cell>
          <cell r="M7578">
            <v>0</v>
          </cell>
          <cell r="N7578">
            <v>0</v>
          </cell>
          <cell r="O7578" t="str">
            <v>SIN CONTRATAR</v>
          </cell>
        </row>
        <row r="7579">
          <cell r="K7579">
            <v>2016528350002</v>
          </cell>
          <cell r="L7579" t="str">
            <v>MEJORAMIENTO DE LA MOVILIDAD EN EL SECTOR DE LA CALLE SANTANDER Y AVENIDA DE LOS ESTUDIANTES, ZONA URBANA DEL MUNICIPIO DETUMACO, DEPARTAMENTO DE NARIÑO.</v>
          </cell>
          <cell r="M7579">
            <v>0</v>
          </cell>
          <cell r="N7579">
            <v>0</v>
          </cell>
          <cell r="O7579" t="str">
            <v>SIN CONTRATAR</v>
          </cell>
        </row>
        <row r="7580">
          <cell r="K7580">
            <v>2016528350003</v>
          </cell>
          <cell r="L7580" t="str">
            <v>CONSTRUCCIÓN DE MUELLE SALTADERO  EN LA VEREDA COLORADO, ZONA DE LA ENSENADA DEL MUNICIPIO DE TUMACO, DEPARTAMENTO DE NARIÑO.</v>
          </cell>
          <cell r="M7580">
            <v>0</v>
          </cell>
          <cell r="N7580">
            <v>0</v>
          </cell>
          <cell r="O7580" t="str">
            <v>SIN CONTRATAR</v>
          </cell>
        </row>
        <row r="7581">
          <cell r="K7581">
            <v>2016528350005</v>
          </cell>
          <cell r="L7581" t="str">
            <v>CONSTRUCCIÓN VIA ADOQUINADA CON SISTEMA DE EVACUACIÓN DE AGUAS LLUVIAS DE LA CALLE 4 ENTRE EL CLUB DEL HOSPITAL HASTA EL KM 0+360 Y LAS CRAS 8, EN EL MUNICIPIO DE TUMACO, DEPARTAMENTO DE NARIÑO.</v>
          </cell>
          <cell r="M7581">
            <v>0</v>
          </cell>
          <cell r="N7581">
            <v>0</v>
          </cell>
          <cell r="O7581" t="str">
            <v>SIN CONTRATAR</v>
          </cell>
        </row>
        <row r="7582">
          <cell r="K7582">
            <v>2016528350006</v>
          </cell>
          <cell r="L7582" t="str">
            <v>CONSTRUCCIÓN DE 4 AULAS EN LA INSTITUCIÓN EDUCATIVA IBERIA SEDE #2 NUEVO MILENIO EN EL MUNICIPIO DE TUMACO, DEPARTAMENTO DE NARIÑO.</v>
          </cell>
          <cell r="M7582">
            <v>0</v>
          </cell>
          <cell r="N7582">
            <v>0</v>
          </cell>
          <cell r="O7582" t="str">
            <v>SIN CONTRATAR</v>
          </cell>
        </row>
        <row r="7583">
          <cell r="K7583">
            <v>2016528350008</v>
          </cell>
          <cell r="L7583" t="str">
            <v>MEJORAMIENTO ARQUITECTÓNICO Y PAISAJÍSTICO DEL PARQUE COLÓN, EN ZONA URBANA DEL MUNICIPIO DE TUMACO, DEPARTAMENTO DE NARIÑO.</v>
          </cell>
          <cell r="M7583">
            <v>0</v>
          </cell>
          <cell r="N7583">
            <v>0</v>
          </cell>
          <cell r="O7583" t="str">
            <v>SIN CONTRATAR</v>
          </cell>
        </row>
        <row r="7584">
          <cell r="K7584">
            <v>2016528350010</v>
          </cell>
          <cell r="L7584" t="str">
            <v>MEJORAMIENTO DE LAS CONDICIONES DE MOVILIDAD EN EL BARRIO UNION VICTORIA, CALLE 1A Y 2A SECTOR LA 40 ZONA URBANA EN EL MUNICIPIO DE TUMACO, DEPARTAMENTO DE NARIÑO.</v>
          </cell>
          <cell r="M7584">
            <v>0</v>
          </cell>
          <cell r="N7584">
            <v>0</v>
          </cell>
          <cell r="O7584" t="str">
            <v>SIN CONTRATAR</v>
          </cell>
        </row>
        <row r="7585">
          <cell r="K7585">
            <v>2016528350011</v>
          </cell>
          <cell r="L7585" t="str">
            <v>MEJORAMIENTO ARQUITECTÓNICO Y PAISAJISTICO DE LOS MIRADORES DEL PUENTE DEL MORRO, EN ZONA URBANA DEL MUNICIPIO DE TUMACO, DEPARTAMENTO DE NARIÑO.</v>
          </cell>
          <cell r="M7585">
            <v>0</v>
          </cell>
          <cell r="N7585">
            <v>0</v>
          </cell>
          <cell r="O7585" t="str">
            <v>SIN CONTRATAR</v>
          </cell>
        </row>
        <row r="7586">
          <cell r="K7586">
            <v>2016528350012</v>
          </cell>
          <cell r="L7586" t="str">
            <v>CONSTRUCCIÓN DE RAMALES EN LOS PUENTES PEATONALES  DEL BARRIO LAS FLORES Y  EL BARRIO VENECIA, EN EL MUNICIPIO DE TUMACO, DEPARTAMENTO DE NARIÑO.</v>
          </cell>
          <cell r="M7586">
            <v>0</v>
          </cell>
          <cell r="N7586">
            <v>0</v>
          </cell>
          <cell r="O7586" t="str">
            <v>SIN CONTRATAR</v>
          </cell>
        </row>
        <row r="7587">
          <cell r="K7587">
            <v>2016528350013</v>
          </cell>
          <cell r="L7587" t="str">
            <v>CONSTRUCCIÓN DE LA FASE FINAL DEL COLISEO CUBIERTO DEL BARRIO PANAMÁ HERRERA, EN EL MUNICIPIO DE TUMACO, DEPARTAMENTO DE NARIÑO.</v>
          </cell>
          <cell r="M7587">
            <v>0</v>
          </cell>
          <cell r="N7587">
            <v>0</v>
          </cell>
          <cell r="O7587" t="str">
            <v>SIN CONTRATAR</v>
          </cell>
        </row>
        <row r="7588">
          <cell r="K7588">
            <v>2013528380001</v>
          </cell>
          <cell r="L7588" t="str">
            <v>ADECUACIÓN PLAZA DE MERCADO DE GANADO Y DE FERIAS TÚQUERRES, NARIÑO, OCCIDENTE</v>
          </cell>
          <cell r="M7588">
            <v>100</v>
          </cell>
          <cell r="N7588">
            <v>99.69</v>
          </cell>
          <cell r="O7588" t="str">
            <v>TERMINADO</v>
          </cell>
        </row>
        <row r="7589">
          <cell r="K7589">
            <v>2013528380003</v>
          </cell>
          <cell r="L7589" t="str">
            <v>DOTACIÓN INSTRUMENTOS Y VESTUARIO PARA LAS BANDAS JUVENIL Y DE ADULTOS MUNICIPIO DE TÚQUERRES - NARIÑO.</v>
          </cell>
          <cell r="M7589">
            <v>100</v>
          </cell>
          <cell r="N7589">
            <v>99.99</v>
          </cell>
          <cell r="O7589" t="str">
            <v>TERMINADO</v>
          </cell>
        </row>
        <row r="7590">
          <cell r="K7590">
            <v>2013528380004</v>
          </cell>
          <cell r="L7590" t="str">
            <v>FORTALECIMIENTO GRUPOS DE SOCORRO, EMERGENCIAS Y ATENCION DE DESASTRES DEL MUNICIPIO DE TÚQUERRES - DEPARTAMENTO DE NARIÑO</v>
          </cell>
          <cell r="M7590">
            <v>100</v>
          </cell>
          <cell r="N7590">
            <v>100</v>
          </cell>
          <cell r="O7590" t="str">
            <v>PARA CIERRE</v>
          </cell>
        </row>
        <row r="7591">
          <cell r="K7591">
            <v>2013528380005</v>
          </cell>
          <cell r="L7591" t="str">
            <v>MEJORAMIENTO E INTERVENCIÒN VIAL PARA LA COMPETITIVIDAD MUNICIPIO DE TÚQUERRES, NARIÑO, OCCIDENTE</v>
          </cell>
          <cell r="M7591">
            <v>100</v>
          </cell>
          <cell r="N7591">
            <v>100</v>
          </cell>
          <cell r="O7591" t="str">
            <v>PARA CIERRE</v>
          </cell>
        </row>
        <row r="7592">
          <cell r="K7592">
            <v>2013528380006</v>
          </cell>
          <cell r="L7592" t="str">
            <v>DOTACIÓN CON PERTINENCIA Y CALIDAD EDUCATIVA  DE LA UNIVERSIDAD DE NARIÑO EN LA EXTENSIÓN TÚQUERRES.</v>
          </cell>
          <cell r="M7592">
            <v>100</v>
          </cell>
          <cell r="N7592">
            <v>99.86</v>
          </cell>
          <cell r="O7592" t="str">
            <v>PARA CIERRE</v>
          </cell>
        </row>
        <row r="7593">
          <cell r="K7593">
            <v>2013528380007</v>
          </cell>
          <cell r="L7593" t="str">
            <v>CONSTRUCCIÓN DE LA  PLANTA DE TRATAMIENTO DE AGUAS RESIDUALES SECTOR DE SIMÓN BOLÍVAR CASCO URBANO DEL MUNICIPIO DE TÚQUERRES, NARIÑO, OCCIDENTE</v>
          </cell>
          <cell r="M7593">
            <v>100</v>
          </cell>
          <cell r="N7593">
            <v>99.97</v>
          </cell>
          <cell r="O7593" t="str">
            <v>PARA CIERRE</v>
          </cell>
        </row>
        <row r="7594">
          <cell r="K7594">
            <v>2013528380009</v>
          </cell>
          <cell r="L7594" t="str">
            <v>MEJORAMIENTO VIA SAN ROQUE - AZUFRAL TÚQUERRES, NARIÑO, OCCIDENTE</v>
          </cell>
          <cell r="M7594">
            <v>100</v>
          </cell>
          <cell r="N7594">
            <v>99.95</v>
          </cell>
          <cell r="O7594" t="str">
            <v>TERMINADO</v>
          </cell>
        </row>
        <row r="7595">
          <cell r="K7595">
            <v>2013528380011</v>
          </cell>
          <cell r="L7595" t="str">
            <v>FORTALECIMIENTO DE EVENTOS ARTÍSTICOS Y CULTURALES CON LA IMPLEMENTACIÓN DE UNA TARIMA MOVIL EN EL MUNICIPIO TÚQUERRES, NARIÑO, OCCIDENTE</v>
          </cell>
          <cell r="M7595">
            <v>100</v>
          </cell>
          <cell r="N7595">
            <v>100</v>
          </cell>
          <cell r="O7595" t="str">
            <v>PARA CIERRE</v>
          </cell>
        </row>
        <row r="7596">
          <cell r="K7596">
            <v>2014528380001</v>
          </cell>
          <cell r="L7596" t="str">
            <v>RECUPERACIÓN ECOLOGICA  Y MANTENIMIENTO DE AREAS ESTRATEGICAS PARA LA CONSERVACION DE FUENTES DE AGUA EN PREDIOS DEL MUNICIPIO TÚQUERRES, NARIÑO, OCCIDENTE</v>
          </cell>
          <cell r="M7596">
            <v>100</v>
          </cell>
          <cell r="N7596">
            <v>49.9</v>
          </cell>
          <cell r="O7596" t="str">
            <v>TERMINADO</v>
          </cell>
        </row>
        <row r="7597">
          <cell r="K7597">
            <v>2014528380002</v>
          </cell>
          <cell r="L7597" t="str">
            <v>DOTACIÓN DE MOBILIARIO, EQUIPOS DE COMPUTO, AUDIOVISUALES Y  COMUNICACIONES PARA LA EXTENSIÓN DE LA UNIVERSIDAD DE NARIÑO EN TÚQUERRES</v>
          </cell>
          <cell r="M7597">
            <v>100</v>
          </cell>
          <cell r="N7597">
            <v>99</v>
          </cell>
          <cell r="O7597" t="str">
            <v>PARA CIERRE</v>
          </cell>
        </row>
        <row r="7598">
          <cell r="K7598">
            <v>2014528380003</v>
          </cell>
          <cell r="L7598" t="str">
            <v>FORTALECIMIENTO DE LAS EXPRESIONES ARTÍSTICAS POR MEDIO DE LA DOTACIÓN DE UN BANCO DE AYUDAS TÉCNICAS PARA LOS ARTESANOS DE TÚQUERRES, NARIÑO, OCCIDENTE</v>
          </cell>
          <cell r="M7598">
            <v>100</v>
          </cell>
          <cell r="N7598">
            <v>99.91</v>
          </cell>
          <cell r="O7598" t="str">
            <v>TERMINADO</v>
          </cell>
        </row>
        <row r="7599">
          <cell r="K7599">
            <v>2014528380005</v>
          </cell>
          <cell r="L7599" t="str">
            <v>CONSTRUCCIÓN PRIMERA ETAPA TECNOACADEMIA SENA TÚQUERRES, NARIÑO, OCCIDENTE</v>
          </cell>
          <cell r="M7599">
            <v>10.64</v>
          </cell>
          <cell r="N7599">
            <v>3.62</v>
          </cell>
          <cell r="O7599" t="str">
            <v>CONTRATADO EN EJECUCIÓN</v>
          </cell>
        </row>
        <row r="7600">
          <cell r="K7600">
            <v>2014528380006</v>
          </cell>
          <cell r="L7600" t="str">
            <v>DOTACIÓN Y ENSEÑANZA TÉCNICA DE AJEDREZ COMO HERRAMIENTA EDUCATIVA EN LAS INSTITUCIONES EDUCATIVAS TÚQUERRES, NARIÑO, OCCIDENTE</v>
          </cell>
          <cell r="M7600">
            <v>100</v>
          </cell>
          <cell r="N7600">
            <v>100</v>
          </cell>
          <cell r="O7600" t="str">
            <v>TERMINADO</v>
          </cell>
        </row>
        <row r="7601">
          <cell r="K7601">
            <v>2014528380008</v>
          </cell>
          <cell r="L7601" t="str">
            <v>ADQUISICIÓN DE VALLAS DE PROTECCION O CONTENCION DE PUBLICO PARA USO DE LA ALCADIA MUNICIPAL DE TÚQUERRES, NARIÑO, OCCIDENTE</v>
          </cell>
          <cell r="M7601">
            <v>100</v>
          </cell>
          <cell r="N7601">
            <v>99.6</v>
          </cell>
          <cell r="O7601" t="str">
            <v>TERMINADO</v>
          </cell>
        </row>
        <row r="7602">
          <cell r="K7602">
            <v>2014528380009</v>
          </cell>
          <cell r="L7602" t="str">
            <v>DOTACIÓN DE TUBA CORPORACIÓN DE MÚSICOS BANDA BOLÍVAR MUNICIPIO DE TÚQUERRES, NARIÑO, OCCIDENTE</v>
          </cell>
          <cell r="M7602">
            <v>100</v>
          </cell>
          <cell r="N7602">
            <v>100</v>
          </cell>
          <cell r="O7602" t="str">
            <v>PARA CIERRE</v>
          </cell>
        </row>
        <row r="7603">
          <cell r="K7603">
            <v>2014528380010</v>
          </cell>
          <cell r="L7603" t="str">
            <v>FORTALECIMIENTO DE LA ESCUELA DE CICLISMO AMATEUR VOLCAN ANDINO MUNICIPIO DE TÚQUERRES, NARIÑO, OCCIDENTE</v>
          </cell>
          <cell r="M7603">
            <v>100</v>
          </cell>
          <cell r="N7603">
            <v>100</v>
          </cell>
          <cell r="O7603" t="str">
            <v>PARA CIERRE</v>
          </cell>
        </row>
        <row r="7604">
          <cell r="K7604">
            <v>2014528380011</v>
          </cell>
          <cell r="L7604" t="str">
            <v>FORTALECIMIENTO DE LA ESCUELA DE FORMACION ARTISTICA DEL RESGUARDO INDIGENA DE YASCUAL MUNICIPIO DE TÚQUERRES, NARIÑO, OCCIDENTE</v>
          </cell>
          <cell r="M7604">
            <v>100</v>
          </cell>
          <cell r="N7604">
            <v>99.99</v>
          </cell>
          <cell r="O7604" t="str">
            <v>PARA CIERRE</v>
          </cell>
        </row>
        <row r="7605">
          <cell r="K7605">
            <v>2014528380012</v>
          </cell>
          <cell r="L7605" t="str">
            <v>CONSTRUCCIÓN PAVIMENTACIÓN EN CONCRETO HIDRAULIOC DE LA CARRERA 11 ENTRE CALLES 18 Y 20 TÚQUERRES, NARIÑO, OCCIDENTE</v>
          </cell>
          <cell r="M7605">
            <v>100</v>
          </cell>
          <cell r="N7605">
            <v>100</v>
          </cell>
          <cell r="O7605" t="str">
            <v>TERMINADO</v>
          </cell>
        </row>
        <row r="7606">
          <cell r="K7606">
            <v>2014528380013</v>
          </cell>
          <cell r="L7606" t="str">
            <v>MEJORAMIENTO DE LAS CONDICIONES SANITARIAS Y DOTACIÓN DE LA CENTRAL DE SACRIFICIO DE TÚQUERRES, NARIÑO, OCCIDENTE</v>
          </cell>
          <cell r="M7606">
            <v>100</v>
          </cell>
          <cell r="N7606">
            <v>99.69</v>
          </cell>
          <cell r="O7606" t="str">
            <v>TERMINADO</v>
          </cell>
        </row>
        <row r="7607">
          <cell r="K7607">
            <v>2014528380015</v>
          </cell>
          <cell r="L7607" t="str">
            <v>ADECUACIÓN DE INFRAESTRUCTURA FÍSICA SEDE CRUZ ROJA  MUNICIPIO TÚQUERRES, NARIÑO, OCCIDENTE</v>
          </cell>
          <cell r="M7607">
            <v>99.88</v>
          </cell>
          <cell r="N7607">
            <v>96.67</v>
          </cell>
          <cell r="O7607" t="str">
            <v>TERMINADO</v>
          </cell>
        </row>
        <row r="7608">
          <cell r="K7608">
            <v>2015528380006</v>
          </cell>
          <cell r="L7608" t="str">
            <v>MEJORAMIENTO DEL SISTEMA DE ALCANTARILLADO EN LOS SECTORES: CALLE11ENTRE CARRERA11Y 15, CARRERA12ENTRE CALLE11Y CALLE13, TÚQUERRES, NARIÑO, OCCIDENTE</v>
          </cell>
          <cell r="M7608">
            <v>16.190000000000001</v>
          </cell>
          <cell r="N7608">
            <v>36.049999999999997</v>
          </cell>
          <cell r="O7608" t="str">
            <v>CONTRATADO EN EJECUCIÓN</v>
          </cell>
        </row>
        <row r="7609">
          <cell r="K7609">
            <v>2015528380010</v>
          </cell>
          <cell r="L7609" t="str">
            <v>CONSTRUCCIÓN ALCANTARILLADO COMBINADO URBANIZACIÓN LA VIRGINIA Y AREA DE INFLUENCIA MUNICIPIO DE TUQUERRES, NARIÑO</v>
          </cell>
          <cell r="M7609">
            <v>100</v>
          </cell>
          <cell r="N7609">
            <v>70.27</v>
          </cell>
          <cell r="O7609" t="str">
            <v>TERMINADO</v>
          </cell>
        </row>
        <row r="7610">
          <cell r="K7610">
            <v>2015528380013</v>
          </cell>
          <cell r="L7610" t="str">
            <v>ADQUISICIÓN DE LOTE Y CONSTRUCCIÓN COMPLEJO DEPORTIVO Y RECREATIVO, BARRIO LAS MERCEDES MUNICIPIO DE TÚQUERRES, DEPARTAMENTO DE NARIÑO</v>
          </cell>
          <cell r="M7610">
            <v>100</v>
          </cell>
          <cell r="N7610">
            <v>69.58</v>
          </cell>
          <cell r="O7610" t="str">
            <v>TERMINADO</v>
          </cell>
        </row>
        <row r="7611">
          <cell r="K7611">
            <v>2015528380014</v>
          </cell>
          <cell r="L7611" t="str">
            <v>FORTALECIMIENTO DEL PATRIMONIO BIBLIOGRÁFICO EN EL MUNICIPIO TUQUERRES NARIÑO OCCIDENTE</v>
          </cell>
          <cell r="M7611">
            <v>0</v>
          </cell>
          <cell r="N7611">
            <v>0</v>
          </cell>
          <cell r="O7611" t="str">
            <v>CONTRATADO EN EJECUCIÓN</v>
          </cell>
        </row>
        <row r="7612">
          <cell r="K7612">
            <v>2015528380015</v>
          </cell>
          <cell r="L7612" t="str">
            <v>DOTACIÓN EQUIPOS DE INFORMATICA SEDE UNIVERSIDAD DE NARIÑO EXTENSION MUNCIPIO DE TÚQUERRES, NARIÑO, OCCIDENTE</v>
          </cell>
          <cell r="M7612">
            <v>100</v>
          </cell>
          <cell r="N7612">
            <v>99.88</v>
          </cell>
          <cell r="O7612" t="str">
            <v>TERMINADO</v>
          </cell>
        </row>
        <row r="7613">
          <cell r="K7613">
            <v>2015528380016</v>
          </cell>
          <cell r="L7613" t="str">
            <v>MEJORAMIENTO VIAL CON CONSTRUCCION DE BOX COULVERT SOBRE QUEBRADA TENGUETAN, VEREDA SAN ROQUE BAJO TÚQUERRES, NARIÑO, OCCIDENTE</v>
          </cell>
          <cell r="M7613">
            <v>99.44</v>
          </cell>
          <cell r="N7613">
            <v>99.77</v>
          </cell>
          <cell r="O7613" t="str">
            <v>CONTRATADO EN EJECUCIÓN</v>
          </cell>
        </row>
        <row r="7614">
          <cell r="K7614">
            <v>2015528380017</v>
          </cell>
          <cell r="L7614" t="str">
            <v>CONSTRUCCIÓN DE PAVIMENTO RIGIDO EN LAS VÍAS URBANAS DE LOS SECTORES CRUZ VERDE, GÓLGOTA Y LA RECONSTRUCCION DELMUNICIPIO DE TÚQUERRES, NARIÑO, OCCIDENTE</v>
          </cell>
          <cell r="M7614">
            <v>0</v>
          </cell>
          <cell r="N7614">
            <v>0</v>
          </cell>
          <cell r="O7614" t="str">
            <v>SIN CONTRATAR</v>
          </cell>
        </row>
        <row r="7615">
          <cell r="K7615">
            <v>2012528850001</v>
          </cell>
          <cell r="L7615" t="str">
            <v>CONSTRUCCIÓN RECONSTRUCCIÓN DEL MERCADO MUNICIPAL YACUANQUER, NARIÑO, OCCIDENTE</v>
          </cell>
          <cell r="M7615">
            <v>100</v>
          </cell>
          <cell r="N7615">
            <v>100</v>
          </cell>
          <cell r="O7615" t="str">
            <v>CERRADO</v>
          </cell>
        </row>
        <row r="7616">
          <cell r="K7616">
            <v>2013528850001</v>
          </cell>
          <cell r="L7616" t="str">
            <v>CONSTRUCCIÓN Y ADECUACIÓN DE ESCENARIOS DEPORTIVOS Y DE RECREACIÓN EN EL MUNICIPIO DE YACUANQUER, NARIÑO, OCCIDENTE</v>
          </cell>
          <cell r="M7616">
            <v>100</v>
          </cell>
          <cell r="N7616">
            <v>98.84</v>
          </cell>
          <cell r="O7616" t="str">
            <v>CERRADO</v>
          </cell>
        </row>
        <row r="7617">
          <cell r="K7617">
            <v>2014528850001</v>
          </cell>
          <cell r="L7617" t="str">
            <v>CONSTRUCCIÓN PAVIMENTACION EN CONCRETO RIGIDO DE LA CARRERA SEGUNDA ENTRE CALLES DIEZ Y TRECE, CALLE ONCE ENTRE CARRERA SEGUNDA Y TER CERA Y CARRERA CUARTA ENTRE CALLES NUEVE Y DIEZ DEL CASCO URBANO DEL MUNICIPIO DE YACUANQUER.</v>
          </cell>
          <cell r="M7617">
            <v>99.93</v>
          </cell>
          <cell r="N7617">
            <v>98.11</v>
          </cell>
          <cell r="O7617" t="str">
            <v>CERRADO</v>
          </cell>
        </row>
        <row r="7618">
          <cell r="K7618">
            <v>2014528850002</v>
          </cell>
          <cell r="L7618" t="str">
            <v>CONSTRUCCIÓN DE ESCENARIOS DEPORTIVOS Y DE RECREACION EN EL MUNICIPIO DE YACUANQUER, NARIÑO, OCCIDENTE</v>
          </cell>
          <cell r="M7618">
            <v>100</v>
          </cell>
          <cell r="N7618">
            <v>99.99</v>
          </cell>
          <cell r="O7618" t="str">
            <v>CERRADO</v>
          </cell>
        </row>
        <row r="7619">
          <cell r="K7619">
            <v>2015528850001</v>
          </cell>
          <cell r="L7619" t="str">
            <v>CONSTRUCCIÓN DE LA PLAZA DE NUEVO MANOS A LA OBRA DEL CASCO URBANO DEL MUNICIPIO DE YACUANQUER, NARIÑO, OCCIDENTE</v>
          </cell>
          <cell r="M7619">
            <v>100</v>
          </cell>
          <cell r="N7619">
            <v>99.97</v>
          </cell>
          <cell r="O7619" t="str">
            <v>CERRADO</v>
          </cell>
        </row>
        <row r="7620">
          <cell r="K7620">
            <v>2012004540003</v>
          </cell>
          <cell r="L7620" t="str">
            <v>CONSTRUCCIÓN PAVIMENTO RÍGIDO EN LA CALLE 14 ENTRE CARRERAS 6,7 Y 8 DEL MUNICIPIO ABREGO, NORTE DE SANTANDER, CENTRO ORIENTE</v>
          </cell>
          <cell r="M7620">
            <v>99.93</v>
          </cell>
          <cell r="N7620">
            <v>100</v>
          </cell>
          <cell r="O7620" t="str">
            <v>CERRADO</v>
          </cell>
        </row>
        <row r="7621">
          <cell r="K7621">
            <v>2012004540027</v>
          </cell>
          <cell r="L7621" t="str">
            <v>MANTENIMIENTO Y ADECUACIÓN DE VÍAS RURALES EN EL MUNICIPIO DE ABREGO, NORTE DE SANTANDER, CENTRO ORIENTE</v>
          </cell>
          <cell r="M7621">
            <v>100</v>
          </cell>
          <cell r="N7621">
            <v>100</v>
          </cell>
          <cell r="O7621" t="str">
            <v>CERRADO</v>
          </cell>
        </row>
        <row r="7622">
          <cell r="K7622">
            <v>2013004540001</v>
          </cell>
          <cell r="L7622" t="str">
            <v>CONSTRUCCIÓN DE PAVIMENTO RÍGIDO EN CALLE 14 DESDE LA CARRERA 9 HASTA EL CAÑO TUN TUN, DE LA CABECERA MUNICIPAL CENTRO ORIENTE, NORTE DE SANTANDER, ABREGO</v>
          </cell>
          <cell r="M7622">
            <v>100</v>
          </cell>
          <cell r="N7622">
            <v>100</v>
          </cell>
          <cell r="O7622" t="str">
            <v>CERRADO</v>
          </cell>
        </row>
        <row r="7623">
          <cell r="K7623">
            <v>2013004540031</v>
          </cell>
          <cell r="L7623" t="str">
            <v>CONSTRUCCIÓN DE PAVIMENTO EN CONCRETO RÍGIDO DE LA CALLE 8A ENTRE CARRERAS 3 Y 4 Y LA CARRERA 3 ENTRE CALLES 8 Y 8A, BARRIO LA CEIBA, ABREGO, NORTE DE SANTANDER</v>
          </cell>
          <cell r="M7623">
            <v>100</v>
          </cell>
          <cell r="N7623">
            <v>99.93</v>
          </cell>
          <cell r="O7623" t="str">
            <v>CERRADO</v>
          </cell>
        </row>
        <row r="7624">
          <cell r="K7624">
            <v>2013004540032</v>
          </cell>
          <cell r="L7624" t="str">
            <v>CONSTRUCCIÓN OBRAS DE ALCANTARILLADO SANITARIO, ACUEDUCTO, PAVIMENTO RÍGIDO Y ZONAS PEATONALES EN LA CARRERA 7 ENTRE LA AVENIDA LA PIÑUELA Y LA CALLE 6B Y ENTRE LAS CALLES 10 Y 15 DEL CASCO URBANO DE ABREGO, NORTE DE SANTANDER</v>
          </cell>
          <cell r="M7624">
            <v>100</v>
          </cell>
          <cell r="N7624">
            <v>100</v>
          </cell>
          <cell r="O7624" t="str">
            <v>CERRADO</v>
          </cell>
        </row>
        <row r="7625">
          <cell r="K7625">
            <v>2013004540045</v>
          </cell>
          <cell r="L7625" t="str">
            <v>CONSTRUCCIÓN PAVIMENTO RÍGIDO EN LA CALLE 14 ENTRE LA NOMENCLATURA 7-86 HASTA LA 8-10 DE LA CABECERA MUNICIPAL DEL MUNICIPIO DE ABREGO, NORTE DE SANTANDER, CENTRO ORIENTE</v>
          </cell>
          <cell r="M7625">
            <v>100</v>
          </cell>
          <cell r="N7625">
            <v>100</v>
          </cell>
          <cell r="O7625" t="str">
            <v>CERRADO</v>
          </cell>
        </row>
        <row r="7626">
          <cell r="K7626">
            <v>2014004540017</v>
          </cell>
          <cell r="L7626" t="str">
            <v>CONSTRUCCIÓN OBRAS DE TERMINACIÓN DEL PARQUE PRINCIPAL DE ABREGO GUILLERMO QUINTERO CALDERON ABREGO, NORTE DE SANTANDER, CENTRO ORIENTE</v>
          </cell>
          <cell r="M7626">
            <v>100</v>
          </cell>
          <cell r="N7626">
            <v>100</v>
          </cell>
          <cell r="O7626" t="str">
            <v>CERRADO</v>
          </cell>
        </row>
        <row r="7627">
          <cell r="K7627">
            <v>2015004540007</v>
          </cell>
          <cell r="L7627" t="str">
            <v>CONSTRUCCIÓN OBRAS DE PAVIMENTACIÓN EN CONCRETO RÍGIDO Y MEJORAMIENTO DE ZONAS PEATONALES EN DIVERSAS VÍAS DEL CASCO URBANO DE ABREGO, NORTE DE SANTANDER</v>
          </cell>
          <cell r="M7627">
            <v>100</v>
          </cell>
          <cell r="N7627">
            <v>100</v>
          </cell>
          <cell r="O7627" t="str">
            <v>CERRADO</v>
          </cell>
        </row>
        <row r="7628">
          <cell r="K7628">
            <v>2016004540001</v>
          </cell>
          <cell r="L7628" t="str">
            <v>CONSTRUCCIÓN DE VÍAS URBANAS EL BARRIO VILLA CELMIRA Y BELLO VALLE DEL MUNICIPIO DE ABREGO, NORTE DE SANTANDER</v>
          </cell>
          <cell r="M7628">
            <v>0</v>
          </cell>
          <cell r="N7628">
            <v>0</v>
          </cell>
          <cell r="O7628" t="str">
            <v>SIN CONTRATAR</v>
          </cell>
        </row>
        <row r="7629">
          <cell r="K7629">
            <v>2012004540016</v>
          </cell>
          <cell r="L7629" t="str">
            <v>MEJORAMIENTO DE LA CALLE 3 ENTRE CARRERAS 8, 9, 10 Y SALIDA A VILLA SUCRE MUNICIPIO DE ARBOLEDAS, NORTE DE SANTANDER, CENTRO ORIENTE</v>
          </cell>
          <cell r="M7629">
            <v>100</v>
          </cell>
          <cell r="N7629">
            <v>99.42</v>
          </cell>
          <cell r="O7629" t="str">
            <v>CERRADO</v>
          </cell>
        </row>
        <row r="7630">
          <cell r="K7630">
            <v>2014004540030</v>
          </cell>
          <cell r="L7630" t="str">
            <v>MEJORAMIENTO DE LA PLAZA DE MERCADO DEL MUNICIPIO DE ARBOLEDAS, NORTE DE SANTANDER, CENTRO ORIENTE</v>
          </cell>
          <cell r="M7630">
            <v>89.9</v>
          </cell>
          <cell r="N7630">
            <v>84.02</v>
          </cell>
          <cell r="O7630" t="str">
            <v>CONTRATADO EN EJECUCIÓN</v>
          </cell>
        </row>
        <row r="7631">
          <cell r="K7631">
            <v>2015004540039</v>
          </cell>
          <cell r="L7631" t="str">
            <v>CONSTRUCCIÓN EN PAVIMENTO RÍGIDO DE VÍAS URBANAS DEL MUNICIPIO DE ARBOLEDAS, NORTE DE SANTANDER</v>
          </cell>
          <cell r="M7631">
            <v>37.090000000000003</v>
          </cell>
          <cell r="N7631">
            <v>55.52</v>
          </cell>
          <cell r="O7631" t="str">
            <v>CONTRATADO EN EJECUCIÓN</v>
          </cell>
        </row>
        <row r="7632">
          <cell r="K7632">
            <v>2013004540012</v>
          </cell>
          <cell r="L7632" t="str">
            <v>CONSTRUCCIÓN DE PAVIMENTO RÍGIDO EN LAS VÍAS URBANAS DEL MUNICIPIO DE BOCHALEMA, NORTE DE SANTANDER, CENTRO ORIENTE</v>
          </cell>
          <cell r="M7632">
            <v>100</v>
          </cell>
          <cell r="N7632">
            <v>100</v>
          </cell>
          <cell r="O7632" t="str">
            <v>CERRADO</v>
          </cell>
        </row>
        <row r="7633">
          <cell r="K7633">
            <v>2014004540023</v>
          </cell>
          <cell r="L7633" t="str">
            <v>CONSTRUCCIÓN OBRAS DE URBANISMO PARQUE LÍNEAL PERÍMETRAL ESCUELA MARCOS GARCÍA CARRILLO EN EL CENTRO POBLADO LA DONJUANA DEL MUNICIPIO DE BOCHALEMA, NORTE DE SANTANDER, CENTRO ORIENTE</v>
          </cell>
          <cell r="M7633">
            <v>100</v>
          </cell>
          <cell r="N7633">
            <v>100</v>
          </cell>
          <cell r="O7633" t="str">
            <v>CERRADO</v>
          </cell>
        </row>
        <row r="7634">
          <cell r="K7634">
            <v>2015004540023</v>
          </cell>
          <cell r="L7634" t="str">
            <v>CONSTRUCCIÓN DE PAVIMENTO RÍGIDO Y REPOSICIÓN DE REDES DE ALCANTARILLADO EN LOS BARRIOS SAN BARTOLOMÉ Y LOS PINOS DEL CASCO URBANO DEL MUNICIPIO DE BOCHALEMA, NORTE DE SANTANDER, CENTRO ORIENTE</v>
          </cell>
          <cell r="M7634">
            <v>99.79</v>
          </cell>
          <cell r="N7634">
            <v>92.01</v>
          </cell>
          <cell r="O7634" t="str">
            <v>TERMINADO</v>
          </cell>
        </row>
        <row r="7635">
          <cell r="K7635">
            <v>2015004540024</v>
          </cell>
          <cell r="L7635" t="str">
            <v>CONSTRUCCIÓN DE PARQUE Y SUMINISTRO E INSTALACIÓN DE ELEMENTOS BIOSALUDABLES, MUNICIPIO DE BOCHALEMA, NORTE DE SANTANDER, CENTRO ORIENTE</v>
          </cell>
          <cell r="M7635">
            <v>100</v>
          </cell>
          <cell r="N7635">
            <v>99.95</v>
          </cell>
          <cell r="O7635" t="str">
            <v>CERRADO</v>
          </cell>
        </row>
        <row r="7636">
          <cell r="K7636">
            <v>2014541090001</v>
          </cell>
          <cell r="L7636" t="str">
            <v>MEJORAMIENTO Y RECONSTRUCCION DE LAS FACHADAS Y PARQUE PRINCIPAL DEL MUNICIPIO DE BUCARASICA, NORTE DE SANTANDER, CENTRO ORIENTE</v>
          </cell>
          <cell r="M7636">
            <v>100</v>
          </cell>
          <cell r="N7636">
            <v>99.9</v>
          </cell>
          <cell r="O7636" t="str">
            <v>CERRADO</v>
          </cell>
        </row>
        <row r="7637">
          <cell r="K7637">
            <v>2014541090002</v>
          </cell>
          <cell r="L7637" t="str">
            <v>CONSTRUCCIÓN DEL MALECON ALEDAÑO AL RÍO SARDINATA DEL CORREGIMIENTO LA SANJUANA MUNICIPIO DE BUCARASICA, NORTE DE SANTANDER</v>
          </cell>
          <cell r="M7637">
            <v>100</v>
          </cell>
          <cell r="N7637">
            <v>99.81</v>
          </cell>
          <cell r="O7637" t="str">
            <v>CERRADO</v>
          </cell>
        </row>
        <row r="7638">
          <cell r="K7638">
            <v>2012004540018</v>
          </cell>
          <cell r="L7638" t="str">
            <v>MANTENIMIENTO Y MEJORAMIENTO DE LA PLAZA DE MERCADO DEL MUNICIPIO DE CACHIRÁ, NORTE DE SANTANDER, CENTRO ORIENTE</v>
          </cell>
          <cell r="M7638">
            <v>100</v>
          </cell>
          <cell r="N7638">
            <v>98.78</v>
          </cell>
          <cell r="O7638" t="str">
            <v>CERRADO</v>
          </cell>
        </row>
        <row r="7639">
          <cell r="K7639">
            <v>2012004540024</v>
          </cell>
          <cell r="L7639" t="str">
            <v>DOTACIÓN DE EQUIPOS PARA EL SERVICIO DE URGENCIAS Y SALA DE PARTOS DE LA IPS HOSPITAL MIGUEL DURAN DURAN DE LA ESE REGIONAL OCCI CACHIRÁ, NORTE DE SANTANDER, CENTRO ORIENTE</v>
          </cell>
          <cell r="M7639">
            <v>100</v>
          </cell>
          <cell r="N7639">
            <v>97.27</v>
          </cell>
          <cell r="O7639" t="str">
            <v>CERRADO</v>
          </cell>
        </row>
        <row r="7640">
          <cell r="K7640">
            <v>2013004540025</v>
          </cell>
          <cell r="L7640" t="str">
            <v>ADQUISICIÓN DE EQUIPOS PARA LA DOTACION DE AULAS VIRTUALES EN EL MUNICIPIO DE CACHIRÁ, NORTE DE SANTANDER, CENTRO ORIENTE</v>
          </cell>
          <cell r="M7640">
            <v>99.6</v>
          </cell>
          <cell r="N7640">
            <v>99.47</v>
          </cell>
          <cell r="O7640" t="str">
            <v>TERMINADO</v>
          </cell>
        </row>
        <row r="7641">
          <cell r="K7641">
            <v>2013004540048</v>
          </cell>
          <cell r="L7641" t="str">
            <v>CONSTRUCCIÓN DE CUBIERTA METÁLICA Y ADECUACIÓN ESCENARIO DEPORTIVO EN EL CENTRO POBLADO LA CARRERA, MUNICIPIO DE CACHIRÁ, NORTE DE SANTANDER</v>
          </cell>
          <cell r="M7641">
            <v>0</v>
          </cell>
          <cell r="N7641">
            <v>103.84</v>
          </cell>
          <cell r="O7641" t="str">
            <v>CONTRATADO EN EJECUCIÓN</v>
          </cell>
        </row>
        <row r="7642">
          <cell r="K7642">
            <v>2014004540031</v>
          </cell>
          <cell r="L7642" t="str">
            <v>CONSTRUCCIÓN DE PARQUES INFANTILES EN EL CORREGIMIENTO DE LA CARRERA, CENTRO POBLADO RURAL SAN JOSÉ DEL LLANO Y  CENTRO POBLADO RURAL LOS MANGOS DEL MUNICIPIO DE CACHIRA, NORTE DE SANTANDER</v>
          </cell>
          <cell r="M7642">
            <v>100</v>
          </cell>
          <cell r="N7642">
            <v>99.92</v>
          </cell>
          <cell r="O7642" t="str">
            <v>PARA CIERRE</v>
          </cell>
        </row>
        <row r="7643">
          <cell r="K7643">
            <v>2015004540016</v>
          </cell>
          <cell r="L7643" t="str">
            <v>CONSTRUCCIÓN DE PUENTES PEATONALES METÁLICOS EN LA VEREDA VEGA DE RAMÍREZ Y EN LA VEREDA EL SILENCIO DEL MUNICIPIO DE CACHIRÁ, NORTE DE SANTANDER</v>
          </cell>
          <cell r="M7643">
            <v>0</v>
          </cell>
          <cell r="N7643">
            <v>64.13</v>
          </cell>
          <cell r="O7643" t="str">
            <v>CONTRATADO EN EJECUCIÓN</v>
          </cell>
        </row>
        <row r="7644">
          <cell r="K7644">
            <v>2015541280001</v>
          </cell>
          <cell r="L7644" t="str">
            <v>IMPLEMENTACIÓN DE GAS LICUADO DE PETROLEO GLP POR REDES PARA EL MUNICIPIO DE CACHIRÁ - DEPARTAMENTO DE NORTE DE SANTANDER.</v>
          </cell>
          <cell r="M7644">
            <v>62.5</v>
          </cell>
          <cell r="N7644">
            <v>50</v>
          </cell>
          <cell r="O7644" t="str">
            <v>CONTRATADO EN EJECUCIÓN</v>
          </cell>
        </row>
        <row r="7645">
          <cell r="K7645">
            <v>2013004540026</v>
          </cell>
          <cell r="L7645" t="str">
            <v>CONSTRUCCIÓN DE ALCANTARILLADO, ACUEDUCTO Y ADECUACIÓN DEL TERRENO DEL PROYECTO DE VIVIENDA URBANIZACIÓN LOS SAUCES FASE I MUNICIPIO DE CÁCOTA, NORTE DE SANTANDER</v>
          </cell>
          <cell r="M7645">
            <v>100</v>
          </cell>
          <cell r="N7645">
            <v>79.34</v>
          </cell>
          <cell r="O7645" t="str">
            <v>TERMINADO</v>
          </cell>
        </row>
        <row r="7646">
          <cell r="K7646">
            <v>2015004540004</v>
          </cell>
          <cell r="L7646" t="str">
            <v>CONSTRUCCIÓN DE ESTUFAS REGULADORAS DE HUMO EN ZONA RURAL DEL MUNICIPIO DE CÁCOTA, NORTE DE SANTANDER</v>
          </cell>
          <cell r="M7646">
            <v>100</v>
          </cell>
          <cell r="N7646">
            <v>99.95</v>
          </cell>
          <cell r="O7646" t="str">
            <v>CERRADO</v>
          </cell>
        </row>
        <row r="7647">
          <cell r="K7647">
            <v>2015541250001</v>
          </cell>
          <cell r="L7647" t="str">
            <v>CONSTRUCCIÓN DE ALCANTARILLADO, ACUEDUCTO Y ADECUACIÓN DEL TERRENO DEL PROYECTO DE VIVIENDA URBANIZACIÓN LOS SAUCES ETAPA 2 MUNICIPIO DE CÁCOTA NORTE DE SANTANDER</v>
          </cell>
          <cell r="M7647">
            <v>100</v>
          </cell>
          <cell r="N7647">
            <v>21.15</v>
          </cell>
          <cell r="O7647" t="str">
            <v>TERMINADO</v>
          </cell>
        </row>
        <row r="7648">
          <cell r="K7648">
            <v>2012004540004</v>
          </cell>
          <cell r="L7648" t="str">
            <v>MEJORAMIENTO VÍAS URBANAS, CHINÁCOTA, NORTE DE SANTANDER, CENTRO ORIENTE</v>
          </cell>
          <cell r="M7648">
            <v>100</v>
          </cell>
          <cell r="N7648">
            <v>99.55</v>
          </cell>
          <cell r="O7648" t="str">
            <v>CERRADO</v>
          </cell>
        </row>
        <row r="7649">
          <cell r="K7649">
            <v>2013004540017</v>
          </cell>
          <cell r="L7649" t="str">
            <v>REPOSICIÓN DE REDES DE ALCANTARILLADO Y PAVIMENTACIÓN DE VÍAS URBANAS EN CONCRETO EN EL MUNICIPIO DE CHINÁCOTA, NORTE DE SANTANDER</v>
          </cell>
          <cell r="M7649">
            <v>100</v>
          </cell>
          <cell r="N7649">
            <v>99.99</v>
          </cell>
          <cell r="O7649" t="str">
            <v>CERRADO</v>
          </cell>
        </row>
        <row r="7650">
          <cell r="K7650">
            <v>2013004540028</v>
          </cell>
          <cell r="L7650" t="str">
            <v>ADECUACIÓN DEL ESPACIO PÚBLICO DEL SECTOR DEL ATRIO LOCALIZADO EN LA CALLE 4TA ENTRE CARRERAS 3ERA Y 4TA DEL MUNICIPIO DE CHINÁCOTA, NORTE DE SANTANDER</v>
          </cell>
          <cell r="M7650">
            <v>100</v>
          </cell>
          <cell r="N7650">
            <v>99.98</v>
          </cell>
          <cell r="O7650" t="str">
            <v>CERRADO</v>
          </cell>
        </row>
        <row r="7651">
          <cell r="K7651">
            <v>2014004540014</v>
          </cell>
          <cell r="L7651" t="str">
            <v>CONSTRUCCIÓN PAVIMENTO EN CONCRETO RÍGIDO DE LA VÍA URBANA CARRERA 8 ENTRE CALLES 3 Y 4, MUNICIPIO DE CHINÁCOTA, NORTE DE SANTANDER, CENTRO ORIENTE</v>
          </cell>
          <cell r="M7651">
            <v>100</v>
          </cell>
          <cell r="N7651">
            <v>99.98</v>
          </cell>
          <cell r="O7651" t="str">
            <v>CERRADO</v>
          </cell>
        </row>
        <row r="7652">
          <cell r="K7652">
            <v>2014004540016</v>
          </cell>
          <cell r="L7652" t="str">
            <v>ADECUACIÓN PARQUE PRINCIPAL DEL CASCO URBANO DEL MUNICIPIO DE CHINÁCOTA, NORTE DE SANTANDER, CENTRO ORIENTE</v>
          </cell>
          <cell r="M7652">
            <v>100</v>
          </cell>
          <cell r="N7652">
            <v>99.71</v>
          </cell>
          <cell r="O7652" t="str">
            <v>CERRADO</v>
          </cell>
        </row>
        <row r="7653">
          <cell r="K7653">
            <v>2015004540006</v>
          </cell>
          <cell r="L7653" t="str">
            <v>CONSTRUCCIÓN ESTUFAS REGULADORAS DE HUMO SECTOR RURAL, MUNICIPIO DE CHINÁCOTA, NORTE DE SANTANDER</v>
          </cell>
          <cell r="M7653">
            <v>100</v>
          </cell>
          <cell r="N7653">
            <v>100</v>
          </cell>
          <cell r="O7653" t="str">
            <v>CERRADO</v>
          </cell>
        </row>
        <row r="7654">
          <cell r="K7654">
            <v>2015004540008</v>
          </cell>
          <cell r="L7654" t="str">
            <v>REHABILITACIÓN DE LA CARRERA 1, MUNICIPIO DE CHINÁCOTA, NORTE DE SANTANDER</v>
          </cell>
          <cell r="M7654">
            <v>100</v>
          </cell>
          <cell r="N7654">
            <v>41.96</v>
          </cell>
          <cell r="O7654" t="str">
            <v>TERMINADO</v>
          </cell>
        </row>
        <row r="7655">
          <cell r="K7655">
            <v>2012004540028</v>
          </cell>
          <cell r="L7655" t="str">
            <v>MEJORAMIENTO DE LA VÍA TERCIARIA VEREDA CORNEJO - MUNICIPIO DE CHITAGÁ NORTE DE SANTANDER</v>
          </cell>
          <cell r="M7655">
            <v>100</v>
          </cell>
          <cell r="N7655">
            <v>100</v>
          </cell>
          <cell r="O7655" t="str">
            <v>TERMINADO</v>
          </cell>
        </row>
        <row r="7656">
          <cell r="K7656">
            <v>2013004540038</v>
          </cell>
          <cell r="L7656" t="str">
            <v>MEJORAMIENTO Y MANTENIMIENTO DE LA PLAZA DE MERCADO DEL MUNCIPIO DE CHITAGÁ, NORTE DE SANTANDER</v>
          </cell>
          <cell r="M7656">
            <v>100</v>
          </cell>
          <cell r="N7656">
            <v>100</v>
          </cell>
          <cell r="O7656" t="str">
            <v>PARA CIERRE</v>
          </cell>
        </row>
        <row r="7657">
          <cell r="K7657">
            <v>2014004540002</v>
          </cell>
          <cell r="L7657" t="str">
            <v>CONSTRUCCIÓN DE PAVIMENTO RIGIDO DESDE DESDE LA CALLE 5 ENTRE CARRERA 1 Y 3 CHITAGÁ, NORTE DE SANTANDER, CENTRO ORIENTE</v>
          </cell>
          <cell r="M7657">
            <v>100</v>
          </cell>
          <cell r="N7657">
            <v>100</v>
          </cell>
          <cell r="O7657" t="str">
            <v>CERRADO</v>
          </cell>
        </row>
        <row r="7658">
          <cell r="K7658">
            <v>2013004540041</v>
          </cell>
          <cell r="L7658" t="str">
            <v>MEJORAMIENTO DE VÍAS URBANAS EN EL CASCO URBANO DEL MUNICIPIO DE CONVENCIÓN, NORTE DE SANTANDER, CENTRO ORIENTE</v>
          </cell>
          <cell r="M7658">
            <v>100</v>
          </cell>
          <cell r="N7658">
            <v>96.66</v>
          </cell>
          <cell r="O7658" t="str">
            <v>CERRADO</v>
          </cell>
        </row>
        <row r="7659">
          <cell r="K7659">
            <v>2014004540036</v>
          </cell>
          <cell r="L7659" t="str">
            <v>CONSTRUCCIÓN DE CUBIERTA EN EL COLISEO LUCIO PABÓN NUÑEZ DEL MUNICIPIO DE CONVENCIÓN, NORTE DE SANTANDER</v>
          </cell>
          <cell r="M7659">
            <v>100</v>
          </cell>
          <cell r="N7659">
            <v>99.98</v>
          </cell>
          <cell r="O7659" t="str">
            <v>CERRADO</v>
          </cell>
        </row>
        <row r="7660">
          <cell r="K7660">
            <v>2015004540011</v>
          </cell>
          <cell r="L7660" t="str">
            <v>REPOSICIÓN DE REDES HIDROSANITARIAS Y PAVIMENTO RÍGIDO EN LA CALLE 5TA ENTRE CARRERAS 2 Y 3, CARRERA 4TA ENTE CALLES 4 Y 5 BARRIO PALOREDONDO Y CONSTRUCCIÓN MURO DE CONTENCIÓN BARRIO EL CRISTO CONVENCIÓN, NORTE DE SANTANDER</v>
          </cell>
          <cell r="M7660">
            <v>100</v>
          </cell>
          <cell r="N7660">
            <v>99.95</v>
          </cell>
          <cell r="O7660" t="str">
            <v>CERRADO</v>
          </cell>
        </row>
        <row r="7661">
          <cell r="K7661">
            <v>2015540010001</v>
          </cell>
          <cell r="L7661" t="str">
            <v>CONSTRUCCIÓN ACUEDUCTO CABECERA CORREGIMIENTO BUENA ESPERANZA MUNICIPIO DE CÚCUTA</v>
          </cell>
          <cell r="M7661">
            <v>0</v>
          </cell>
          <cell r="N7661">
            <v>48.71</v>
          </cell>
          <cell r="O7661" t="str">
            <v>CONTRATADO EN EJECUCIÓN</v>
          </cell>
        </row>
        <row r="7662">
          <cell r="K7662">
            <v>2012004540031</v>
          </cell>
          <cell r="L7662" t="str">
            <v>CONSTRUCCIÓN DE 40 COCINAS REGULADORAS DE HUMO EN LAS VEREDAS AGUADAS, VEREDA ROMÁN SECTOR ALTO DEL TIGRE Y CAPIRÁ NORTE CUCUTILLA, NORTE DE SANTANDER, CENTRO ORIENTE</v>
          </cell>
          <cell r="M7662">
            <v>100</v>
          </cell>
          <cell r="N7662">
            <v>97.69</v>
          </cell>
          <cell r="O7662" t="str">
            <v>CERRADO</v>
          </cell>
        </row>
        <row r="7663">
          <cell r="K7663">
            <v>2013004540044</v>
          </cell>
          <cell r="L7663" t="str">
            <v>CONSTRUCCIÓN DE 223 COCINAS REGULADORES DE HUMO EN DIFERENTES VEREDAS Y CASCO URBANO  DEL MUNICIPIO DE CUCUTILLA, NORTE DE SANTANDER, CENTRO ORIENTE</v>
          </cell>
          <cell r="M7663">
            <v>100</v>
          </cell>
          <cell r="N7663">
            <v>100</v>
          </cell>
          <cell r="O7663" t="str">
            <v>CERRADO</v>
          </cell>
        </row>
        <row r="7664">
          <cell r="K7664">
            <v>2013004540056</v>
          </cell>
          <cell r="L7664" t="str">
            <v>DESARROLLO DE PAVIMENTACIÓN DE VÍAS URBANAS DEL MUNICIPIO DE CUCUTILLA, NORTE DE SANTANDER, CENTRO ORIENTE</v>
          </cell>
          <cell r="M7664">
            <v>100</v>
          </cell>
          <cell r="N7664">
            <v>100</v>
          </cell>
          <cell r="O7664" t="str">
            <v>CERRADO</v>
          </cell>
        </row>
        <row r="7665">
          <cell r="K7665">
            <v>2014004540033</v>
          </cell>
          <cell r="L7665" t="str">
            <v>CONSTRUCCIÓN DE UNIDADES SANITARIAS CON SISTEMA DE TRATAMIENTO DE AGUAS RESIDUALES EN EL ÁREA RURAL DEL MUNICIPIO DE CUCUTILLA DEPARTAMENTO NORTE DE SANTANDER</v>
          </cell>
          <cell r="M7665">
            <v>100</v>
          </cell>
          <cell r="N7665">
            <v>99.98</v>
          </cell>
          <cell r="O7665" t="str">
            <v>PARA CIERRE</v>
          </cell>
        </row>
        <row r="7666">
          <cell r="K7666">
            <v>2012004540005</v>
          </cell>
          <cell r="L7666" t="str">
            <v>MEJORAMIENTO Y REHABILITACION  DE PAVIMENTO ASFALTICO DE LA AVENIDA 2 TRAMO ENTRE EL HOGAR DEL ADULTO MAYOR Y LA PISCINA OLIMPICA MUNICIPIO DE DURANIA, NORTE DE SANTANDER</v>
          </cell>
          <cell r="M7666">
            <v>95.32</v>
          </cell>
          <cell r="N7666">
            <v>100</v>
          </cell>
          <cell r="O7666" t="str">
            <v>CONTRATADO EN EJECUCIÓN</v>
          </cell>
        </row>
        <row r="7667">
          <cell r="K7667">
            <v>2013004540007</v>
          </cell>
          <cell r="L7667" t="str">
            <v>MEJORAMIENTO Y REHABILITACION DE LA AVENIDA SEGUNDA DESDE LA  ENTRADA AL BARRIO LAS ESCALINATAS HASTA LA CALLE 8VA CASCO URBANO DURANIA, NORTE DE SANTANDER, CENTRO ORIENTE</v>
          </cell>
          <cell r="M7667">
            <v>100</v>
          </cell>
          <cell r="N7667">
            <v>100</v>
          </cell>
          <cell r="O7667" t="str">
            <v>CERRADO</v>
          </cell>
        </row>
        <row r="7668">
          <cell r="K7668">
            <v>2014004540026</v>
          </cell>
          <cell r="L7668" t="str">
            <v>RECUPERACIÓN PAVIMENTO DE LA VÍA BARRIO SAN MARINO DEL MUNICIPIO DE DURANIA, NORTE DE SANTANDER, CENTRO ORIENTE</v>
          </cell>
          <cell r="M7668">
            <v>100</v>
          </cell>
          <cell r="N7668">
            <v>95.07</v>
          </cell>
          <cell r="O7668" t="str">
            <v>TERMINADO</v>
          </cell>
        </row>
        <row r="7669">
          <cell r="K7669">
            <v>2015004540021</v>
          </cell>
          <cell r="L7669" t="str">
            <v>CONSTRUCCIÓN DE PUENTE Y OBRAS DE PROTECCIÓN Y ADECUACIÓN ACCESO A LA URBANIZACIÓN VILLA JULIA DEL MUNICIPIO DURANIA, NORTE DE SANTANDER</v>
          </cell>
          <cell r="M7669">
            <v>78.09</v>
          </cell>
          <cell r="N7669">
            <v>42.07</v>
          </cell>
          <cell r="O7669" t="str">
            <v>CONTRATADO EN EJECUCIÓN</v>
          </cell>
        </row>
        <row r="7670">
          <cell r="K7670">
            <v>2012004540001</v>
          </cell>
          <cell r="L7670" t="str">
            <v>CONSTRUCCIÓN DE PAVIMENTO RÍGIDO EN LAS VÍAS URBANAS DEL CORREGIMIENTO DE GUAMALITO Y LA CABECERA MUNICIPAL DE EL CARMEN, NORTE DE SANTANDER, CENTRO ORIENTE</v>
          </cell>
          <cell r="M7670">
            <v>100</v>
          </cell>
          <cell r="N7670">
            <v>100</v>
          </cell>
          <cell r="O7670" t="str">
            <v>CERRADO</v>
          </cell>
        </row>
        <row r="7671">
          <cell r="K7671">
            <v>2013004540047</v>
          </cell>
          <cell r="L7671" t="str">
            <v>MEJORAMIENTO DE VIVIENDA EN LA ZONA URBANA Y RURAL DEL MUNICIPIO DE EL CARMEN, NORTE DE SANTANDER</v>
          </cell>
          <cell r="M7671">
            <v>100</v>
          </cell>
          <cell r="N7671">
            <v>100</v>
          </cell>
          <cell r="O7671" t="str">
            <v>CERRADO</v>
          </cell>
        </row>
        <row r="7672">
          <cell r="K7672">
            <v>2014004540020</v>
          </cell>
          <cell r="L7672" t="str">
            <v>CONSTRUCCIÓN SENDERO PEATONAL, SECTOR EL CARRETERO, CABECERA MUNICIPAL EL CARMEN, NORTE DE SANTANDER</v>
          </cell>
          <cell r="M7672">
            <v>100</v>
          </cell>
          <cell r="N7672">
            <v>99.99</v>
          </cell>
          <cell r="O7672" t="str">
            <v>CERRADO</v>
          </cell>
        </row>
        <row r="7673">
          <cell r="K7673">
            <v>2014004540021</v>
          </cell>
          <cell r="L7673" t="str">
            <v>ADECUACIÓN PARQUE MIRADOR UBICADO EN LA CARRERA 8 CALLE 6 ESQUINA CENTRO POBLADO GUAMALITO, MUNICIPIO DE EL CARMEN, NORTE DE SANTANDER</v>
          </cell>
          <cell r="M7673">
            <v>100</v>
          </cell>
          <cell r="N7673">
            <v>100</v>
          </cell>
          <cell r="O7673" t="str">
            <v>CERRADO</v>
          </cell>
        </row>
        <row r="7674">
          <cell r="K7674">
            <v>2014004540022</v>
          </cell>
          <cell r="L7674" t="str">
            <v>CONSTRUCCIÓN DE 100 ESTUFAS REGULADORAS DE HUMO EN LA ZONA RURAL DEL MUNICIPIO DE EL CARMEN, NORTE DE SANTANDER</v>
          </cell>
          <cell r="M7674">
            <v>100</v>
          </cell>
          <cell r="N7674">
            <v>100</v>
          </cell>
          <cell r="O7674" t="str">
            <v>CERRADO</v>
          </cell>
        </row>
        <row r="7675">
          <cell r="K7675">
            <v>2015542450001</v>
          </cell>
          <cell r="L7675" t="str">
            <v>CONSTRUCCIÓN DE PLACA HUELLA VEREDA SANTO DOMINGO, MUNICIPIO EL CARMEN, NORTE DE SANTANDER</v>
          </cell>
          <cell r="M7675">
            <v>100</v>
          </cell>
          <cell r="N7675">
            <v>100</v>
          </cell>
          <cell r="O7675" t="str">
            <v>CERRADO</v>
          </cell>
        </row>
        <row r="7676">
          <cell r="K7676">
            <v>2015542450002</v>
          </cell>
          <cell r="L7676" t="str">
            <v>MEJORAMIENTO DE VIVIENDA EN LA ZONA URBANA Y RURAL DEL MUNICIPIO DE EL CARMEN - NORTE DE SANTANDER</v>
          </cell>
          <cell r="M7676">
            <v>100</v>
          </cell>
          <cell r="N7676">
            <v>100</v>
          </cell>
          <cell r="O7676" t="str">
            <v>CERRADO</v>
          </cell>
        </row>
        <row r="7677">
          <cell r="K7677">
            <v>2012004540002</v>
          </cell>
          <cell r="L7677" t="str">
            <v>REPARACIÓN MALLA VIAL EN MAL ESTADO EN HUELLA CONCRETO RIGIDO EL TARRA - NORTE DE SANTANDER</v>
          </cell>
          <cell r="M7677">
            <v>100</v>
          </cell>
          <cell r="N7677">
            <v>95.52</v>
          </cell>
          <cell r="O7677" t="str">
            <v>TERMINADO</v>
          </cell>
        </row>
        <row r="7678">
          <cell r="K7678">
            <v>2014004540007</v>
          </cell>
          <cell r="L7678" t="str">
            <v>CONSTRUCCIÓN DE COMEDORES ESCOLARES UBICADOS EN  EL CORREGIMIENTO BELLA VISTA Y EN LAS VEREDAS LA MOTILANDIA, KM 77 Y KM 84 EN EL MUNICIPIO DE EL TARRA, NORTE DE SANTANDER</v>
          </cell>
          <cell r="M7678">
            <v>100</v>
          </cell>
          <cell r="N7678">
            <v>98.27</v>
          </cell>
          <cell r="O7678" t="str">
            <v>TERMINADO</v>
          </cell>
        </row>
        <row r="7679">
          <cell r="K7679">
            <v>2014004540010</v>
          </cell>
          <cell r="L7679" t="str">
            <v>REMODELACIÓN PLAZA CENTRAL JOSÉ DE DIOS CHEPE DÍAZ DEL MUNICIPIO DE EL TARRA, NORTE DE SANTANDER</v>
          </cell>
          <cell r="M7679">
            <v>100</v>
          </cell>
          <cell r="N7679">
            <v>100</v>
          </cell>
          <cell r="O7679" t="str">
            <v>TERMINADO</v>
          </cell>
        </row>
        <row r="7680">
          <cell r="K7680">
            <v>2015004540020</v>
          </cell>
          <cell r="L7680" t="str">
            <v>MEJORAMIENTO DE VÍA EN PAVIMENTO RÍGIDO DEL MUNICIPIO DE EL TARRA, NORTE DE SANTANDER, CENTRO ORIENTE</v>
          </cell>
          <cell r="M7680">
            <v>100</v>
          </cell>
          <cell r="N7680">
            <v>99.99</v>
          </cell>
          <cell r="O7680" t="str">
            <v>TERMINADO</v>
          </cell>
        </row>
        <row r="7681">
          <cell r="K7681">
            <v>2012004540014</v>
          </cell>
          <cell r="L7681" t="str">
            <v>CONSTRUCCIÓN PAVIMENTO RIGIDO, BARRIOS JUAN PABLO II, LA MILAGROSA Y SANTANDER, EL ZULIA, NORTE DE SANTANDER, CENTRO ORIENTE</v>
          </cell>
          <cell r="M7681">
            <v>100</v>
          </cell>
          <cell r="N7681">
            <v>98.9</v>
          </cell>
          <cell r="O7681" t="str">
            <v>CERRADO</v>
          </cell>
        </row>
        <row r="7682">
          <cell r="K7682">
            <v>2012004540029</v>
          </cell>
          <cell r="L7682" t="str">
            <v>CONSTRUCCIÓN PUENTE PEATONAL, AVENIDA PRIMERA CON CALLE PRIMERA, EL ZULIA, NORTE DE SATANDER, CENTRO ORIENTE</v>
          </cell>
          <cell r="M7682">
            <v>100</v>
          </cell>
          <cell r="N7682">
            <v>99.99</v>
          </cell>
          <cell r="O7682" t="str">
            <v>TERMINADO</v>
          </cell>
        </row>
        <row r="7683">
          <cell r="K7683">
            <v>2014004540006</v>
          </cell>
          <cell r="L7683" t="str">
            <v>CONSTRUCCIÓN DE VIVIENDA DE INTERES SOCIAL VIVIENDA URBANA PARA LA POBLACION VULNERABLE, MUNICIPO EL ZULIA, NORTE DE SANTANDER, CENTRO ORIENTE</v>
          </cell>
          <cell r="M7683">
            <v>56.6</v>
          </cell>
          <cell r="N7683">
            <v>55.5</v>
          </cell>
          <cell r="O7683" t="str">
            <v>CONTRATADO EN EJECUCIÓN</v>
          </cell>
        </row>
        <row r="7684">
          <cell r="K7684">
            <v>2014004540019</v>
          </cell>
          <cell r="L7684" t="str">
            <v>PREVENCIÓN DE DESASTRES MEDIANTE LA CONSTRUCCION DE UN MURO DE PROTECCIÓN, GAVIONES Y REMOCIÓN DE TIERRAS QUEBRADA LA ALEJANDRA, EL ZULIA, NORTE DE SANTANDER, CENTRO ORIENTE</v>
          </cell>
          <cell r="M7684">
            <v>100</v>
          </cell>
          <cell r="N7684">
            <v>100</v>
          </cell>
          <cell r="O7684" t="str">
            <v>CERRADO</v>
          </cell>
        </row>
        <row r="7685">
          <cell r="K7685">
            <v>2014004540025</v>
          </cell>
          <cell r="L7685" t="str">
            <v>CONSTRUCCIÓN DE PUENTE COLGANTE PEATONAL EN LA VEREDA RANCHO GRANDE EL ZULIA, NORTE DE SANTANDER, CENTRO ORIENTE</v>
          </cell>
          <cell r="M7685">
            <v>100</v>
          </cell>
          <cell r="N7685">
            <v>100</v>
          </cell>
          <cell r="O7685" t="str">
            <v>CERRADO</v>
          </cell>
        </row>
        <row r="7686">
          <cell r="K7686">
            <v>2014004540029</v>
          </cell>
          <cell r="L7686" t="str">
            <v>CONSTRUCCIÓN PAVIMENTO RÍGIDO BARRIO COLINAS, MUNICIPIO DE EL ZULIA, NORTE DE SANTANDER</v>
          </cell>
          <cell r="M7686">
            <v>100</v>
          </cell>
          <cell r="N7686">
            <v>98.88</v>
          </cell>
          <cell r="O7686" t="str">
            <v>CERRADO</v>
          </cell>
        </row>
        <row r="7687">
          <cell r="K7687">
            <v>2015004540030</v>
          </cell>
          <cell r="L7687" t="str">
            <v>CONSTRUCCIÓN DE OBRAS DE PAVIMENTACIÓN EN CONCRETO RÍGIDO EN DIFERENTES SECTORES DEL CASCO URBANO DEL MUNICIPIO DE EL ZULIA, DEPARTAMENTO NORTE DE SANTANDER</v>
          </cell>
          <cell r="M7687">
            <v>100</v>
          </cell>
          <cell r="N7687">
            <v>99.95</v>
          </cell>
          <cell r="O7687" t="str">
            <v>CERRADO</v>
          </cell>
        </row>
        <row r="7688">
          <cell r="K7688">
            <v>2015542610001</v>
          </cell>
          <cell r="L7688" t="str">
            <v>CONSTRUCCIÓN DE PAVIMENTO EN CONCRETO RÍGIDO EN EL CASCO URBANO DEL MUNICIPIO DE EL ZULIA, DEPARTAMENTO NORTE DE SANTANDER</v>
          </cell>
          <cell r="M7688">
            <v>100</v>
          </cell>
          <cell r="N7688">
            <v>99.02</v>
          </cell>
          <cell r="O7688" t="str">
            <v>CERRADO</v>
          </cell>
        </row>
        <row r="7689">
          <cell r="K7689">
            <v>2015542610002</v>
          </cell>
          <cell r="L7689" t="str">
            <v>CONSTRUCCIÓN DE CANCHA MULTIFUNCIONAL DEL BARRIO LA MILAGROSA, MUNICIPIO EL ZULIA, NORTE DE SANTANDER</v>
          </cell>
          <cell r="M7689">
            <v>100</v>
          </cell>
          <cell r="N7689">
            <v>100</v>
          </cell>
          <cell r="O7689" t="str">
            <v>CERRADO</v>
          </cell>
        </row>
        <row r="7690">
          <cell r="K7690">
            <v>2015542610003</v>
          </cell>
          <cell r="L7690" t="str">
            <v>CONSTRUCCIÓN DE GIMNASIOS BIOSALUDABLES EN LOS DIFERENTES PARQUES DEL CASCO URBANO, MUNICIPIO DE EL ZULIA, NORTE DE SANTANDER, CENTRO ORIENTE</v>
          </cell>
          <cell r="M7690">
            <v>100</v>
          </cell>
          <cell r="N7690">
            <v>100</v>
          </cell>
          <cell r="O7690" t="str">
            <v>TERMINADO</v>
          </cell>
        </row>
        <row r="7691">
          <cell r="K7691">
            <v>2015542610004</v>
          </cell>
          <cell r="L7691" t="str">
            <v>CONSTRUCCIÓN CANCHA SINTETICA LA Y ASTILLEROS, MUNICIPIO EL ZULIA, NORTE DE SANTANDER</v>
          </cell>
          <cell r="M7691">
            <v>100</v>
          </cell>
          <cell r="N7691">
            <v>100</v>
          </cell>
          <cell r="O7691" t="str">
            <v>CERRADO</v>
          </cell>
        </row>
        <row r="7692">
          <cell r="K7692">
            <v>2012004540017</v>
          </cell>
          <cell r="L7692" t="str">
            <v>ADECUACIÓN ESCENARIO DEPORTIVO Y CULTURAL DEL INSTITUO TÉCNICO AGRICOLA DE LA VEREDA MIRAFLORES MUNICIPIO DE GRAMALOTE, NORTE DE SANTANDER, CENTRO ORIENTE</v>
          </cell>
          <cell r="M7692">
            <v>100</v>
          </cell>
          <cell r="N7692">
            <v>95.43</v>
          </cell>
          <cell r="O7692" t="str">
            <v>TERMINADO</v>
          </cell>
        </row>
        <row r="7693">
          <cell r="K7693">
            <v>2014004540001</v>
          </cell>
          <cell r="L7693" t="str">
            <v>CONSTRUCCIÓN DE UNIDAD SANITARIA, POZO SÉPTICO Y MURO DE CONTENCIÓN Y MEJORAMIENTO DEL RESTAURANTE DEL CENTOR EDUCATIVO RURAL SAN ISIDRO SEDE PRINCIPAL VEREDA SAN ISIDRO, MUNICIPIO DE GRAMALOTE, NORTE DE SANTANDER</v>
          </cell>
          <cell r="M7693">
            <v>100</v>
          </cell>
          <cell r="N7693">
            <v>99.85</v>
          </cell>
          <cell r="O7693" t="str">
            <v>CERRADO</v>
          </cell>
        </row>
        <row r="7694">
          <cell r="K7694">
            <v>2015004540015</v>
          </cell>
          <cell r="L7694" t="str">
            <v>ADECUACIÓN Y MANTENIMIENTO DE LAS COCINAS EN ESCUELAS VEREDALES DEL MUNICIPIO DE GRAMALOTE, NORTE DE SANTANDER</v>
          </cell>
          <cell r="M7694">
            <v>0</v>
          </cell>
          <cell r="N7694">
            <v>0</v>
          </cell>
          <cell r="O7694" t="str">
            <v>CONTRATADO EN EJECUCIÓN</v>
          </cell>
        </row>
        <row r="7695">
          <cell r="K7695">
            <v>2015004540036</v>
          </cell>
          <cell r="L7695" t="str">
            <v>ADECUACIÓN Y MANTENIMIENTO DE LAS INSTALACIONES DEL CENTRO EDUCATIVO RURAL EL ZUMBADOR MUNICIPIO DE GRAMALOTE, NORTE DE SANTANDER</v>
          </cell>
          <cell r="M7695">
            <v>100</v>
          </cell>
          <cell r="N7695">
            <v>99.99</v>
          </cell>
          <cell r="O7695" t="str">
            <v>TERMINADO</v>
          </cell>
        </row>
        <row r="7696">
          <cell r="K7696">
            <v>2012004540006</v>
          </cell>
          <cell r="L7696" t="str">
            <v>CONSTRUCCIÓN OBRAS DE PAVIMENTACIÓN DE LA VÍA PRINCIPAL DEL BARRIO LA PARILLA HACARÍ, NORTE DE SANTANDER, CENTRO ORIENTE</v>
          </cell>
          <cell r="M7696">
            <v>0</v>
          </cell>
          <cell r="N7696">
            <v>52.55</v>
          </cell>
          <cell r="O7696" t="str">
            <v>CONTRATADO EN EJECUCIÓN</v>
          </cell>
        </row>
        <row r="7697">
          <cell r="K7697">
            <v>2013004540023</v>
          </cell>
          <cell r="L7697" t="str">
            <v>CONSTRUCCIÓN OBRAS DE PAVIMENTACIÓN EN EL CENTRO POBLADO DEL CORREGIMIENTO SAN JOSÉ DEL TARRA, MUNICIPIO DE HACARÍ, NORTE DE SANTANDER</v>
          </cell>
          <cell r="M7697">
            <v>99.9</v>
          </cell>
          <cell r="N7697">
            <v>94.01</v>
          </cell>
          <cell r="O7697" t="str">
            <v>TERMINADO</v>
          </cell>
        </row>
        <row r="7698">
          <cell r="K7698">
            <v>2013004540036</v>
          </cell>
          <cell r="L7698" t="str">
            <v>CONSTRUCCIÓN DE OBRAS DE PAVIMENTACIÓN EN EL CENTRO POBLADO DEL CORREGIMIENTO DE LAS JUNTAS EN EL MUNICIPIO DE HACARÍ, NORTE DE SANTANDER, CENTRO ORIENTE</v>
          </cell>
          <cell r="M7698">
            <v>100</v>
          </cell>
          <cell r="N7698">
            <v>100</v>
          </cell>
          <cell r="O7698" t="str">
            <v>TERMINADO</v>
          </cell>
        </row>
        <row r="7699">
          <cell r="K7699">
            <v>2015004540032</v>
          </cell>
          <cell r="L7699" t="str">
            <v>REHABILITACIÓN DE LA VÍA DE ACCESO URBANIZACIÓN VILLA DE LOS PÉREZ EN EL MUNICIPIO DE HACARÍ , NORTE DE SANTANDER, CENTRO ORIENTE</v>
          </cell>
          <cell r="M7699">
            <v>0</v>
          </cell>
          <cell r="N7699">
            <v>100</v>
          </cell>
          <cell r="O7699" t="str">
            <v>CONTRATADO EN EJECUCIÓN</v>
          </cell>
        </row>
        <row r="7700">
          <cell r="K7700">
            <v>2015004540034</v>
          </cell>
          <cell r="L7700" t="str">
            <v>CONSTRUCCIÓN OBRAS DE PAVIMENTACION EN LA CALLE PRINCIPAL DEL BARRIO 7 DE AGOSTO, MUNICIPIO DE HACARÍ, DEPARTAMENTO NORTE DE SANTANDER</v>
          </cell>
          <cell r="M7700">
            <v>100</v>
          </cell>
          <cell r="N7700">
            <v>99.97</v>
          </cell>
          <cell r="O7700" t="str">
            <v>TERMINADO</v>
          </cell>
        </row>
        <row r="7701">
          <cell r="K7701">
            <v>2014004540024</v>
          </cell>
          <cell r="L7701" t="str">
            <v>CONSTRUCCIÓN CASA DE LA CULTURA MUNICIPIO DE HERRÁN, NORTE DE SANTANDER, CENTRO ORIENTE</v>
          </cell>
          <cell r="M7701">
            <v>100</v>
          </cell>
          <cell r="N7701">
            <v>97.59</v>
          </cell>
          <cell r="O7701" t="str">
            <v>PARA CIERRE</v>
          </cell>
        </row>
        <row r="7702">
          <cell r="K7702">
            <v>2012004540030</v>
          </cell>
          <cell r="L7702" t="str">
            <v>AMPLIACIÓN CURVAS Y MEJORAMIENTO DE LA SUBRASENTE VÍA LA UNION-PUEBLO NUEVO LA ESPERANZA, NORTE DE SANTANDER, CENTRO ORIENTE</v>
          </cell>
          <cell r="M7702">
            <v>100</v>
          </cell>
          <cell r="N7702">
            <v>91.88</v>
          </cell>
          <cell r="O7702" t="str">
            <v>TERMINADO</v>
          </cell>
        </row>
        <row r="7703">
          <cell r="K7703">
            <v>2013004540005</v>
          </cell>
          <cell r="L7703" t="str">
            <v>CONSTRUCCIÓN DE PAVIMENTO CALLE 10 ENTRE ENTRE CARRERAS 5-12 Y  LA CARRERA 12 DEL BARRIO SAN ROQUE LA ESPERANZA, NORTE DE SANTANDER, CENTRO ORIENTE</v>
          </cell>
          <cell r="M7703">
            <v>99.98</v>
          </cell>
          <cell r="N7703">
            <v>99.97</v>
          </cell>
          <cell r="O7703" t="str">
            <v>CERRADO</v>
          </cell>
        </row>
        <row r="7704">
          <cell r="K7704">
            <v>2013004540034</v>
          </cell>
          <cell r="L7704" t="str">
            <v>CONSTRUCCIÓN PAVIMENTO CARRERA 2 ENTRE CALLE   4 E INICIO FRENTE AL COLEGIO COLCONSANGER Y CARRERA 1 ENTRE CALLE 2-3 EN PUEBLO NUEVO LA ESPERANZA, NORTE DE SANTANDER, CENTRO ORIENTE</v>
          </cell>
          <cell r="M7704">
            <v>100</v>
          </cell>
          <cell r="N7704">
            <v>99.97</v>
          </cell>
          <cell r="O7704" t="str">
            <v>CERRADO</v>
          </cell>
        </row>
        <row r="7705">
          <cell r="K7705">
            <v>2014004540012</v>
          </cell>
          <cell r="L7705" t="str">
            <v>CONSTRUCCIÓN DE PAVIMENTO RIGIDO EN LAS AVENIDAS 6,7,8,9,10,11,ENTRE CALLES 7Y8, L=246.00 ML; Y BORDILLOS DE LA CALLE 7, L=351.00 ML DEL BARRIO LA FERIA II, CASCO URBANO DEL MUNICIPIO LA ESPERANZA, NORTE DE SANTANDER</v>
          </cell>
          <cell r="M7705">
            <v>100</v>
          </cell>
          <cell r="N7705">
            <v>98.75</v>
          </cell>
          <cell r="O7705" t="str">
            <v>CERRADO</v>
          </cell>
        </row>
        <row r="7706">
          <cell r="K7706">
            <v>2015004540026</v>
          </cell>
          <cell r="L7706" t="str">
            <v>CONSTRUCCIÓN PUENTE VEHICULAR ACCESO AL BARRIO LA FERIA II, MUNICIPIO DE LA ESPERANZA, NORTE DE SANTANDER</v>
          </cell>
          <cell r="M7706">
            <v>100</v>
          </cell>
          <cell r="N7706">
            <v>99.97</v>
          </cell>
          <cell r="O7706" t="str">
            <v>CERRADO</v>
          </cell>
        </row>
        <row r="7707">
          <cell r="K7707">
            <v>2015543850001</v>
          </cell>
          <cell r="L7707" t="str">
            <v>CONSTRUCCIÓN PAVIMENTO RIGIDO EN LA CALLE 5, L= 101,69 M Y AVENIDAS 2A Y 3 L= 54,35 M BARRIO SAN MARCOS LA ESPERANZA - N.S.</v>
          </cell>
          <cell r="M7707">
            <v>100</v>
          </cell>
          <cell r="N7707">
            <v>100</v>
          </cell>
          <cell r="O7707" t="str">
            <v>CERRADO</v>
          </cell>
        </row>
        <row r="7708">
          <cell r="K7708">
            <v>2015543850002</v>
          </cell>
          <cell r="L7708" t="str">
            <v>PAVIMENTACIÓN CALLE 3 ENTRE CARRERA 2 Y 3 L= 60 M CENTRO POBLADO DEL CORREGIMIENTO PUEBLO NUEVO LA ESPERANZA, NORTE DE SANTANDER</v>
          </cell>
          <cell r="M7708">
            <v>100</v>
          </cell>
          <cell r="N7708">
            <v>99.97</v>
          </cell>
          <cell r="O7708" t="str">
            <v>CERRADO</v>
          </cell>
        </row>
        <row r="7709">
          <cell r="K7709">
            <v>2012004540010</v>
          </cell>
          <cell r="L7709" t="str">
            <v>MEJORAMIENTO ZONAS PEATONALES DEL CASCO URBANO LA PLAYA, NORTE DE SANTANDER, CENTRO ORIENTE</v>
          </cell>
          <cell r="M7709">
            <v>100</v>
          </cell>
          <cell r="N7709">
            <v>100</v>
          </cell>
          <cell r="O7709" t="str">
            <v>CERRADO</v>
          </cell>
        </row>
        <row r="7710">
          <cell r="K7710">
            <v>2013004540020</v>
          </cell>
          <cell r="L7710" t="str">
            <v>MEJORAMIENTO DE ZONAS PEATONALES DEL CASCO URBANO DEL MUNICIPIO DE LA PLAYA, NORTE DE SANTANDER, CENTRO ORIENTE</v>
          </cell>
          <cell r="M7710">
            <v>100</v>
          </cell>
          <cell r="N7710">
            <v>100</v>
          </cell>
          <cell r="O7710" t="str">
            <v>PARA CIERRE</v>
          </cell>
        </row>
        <row r="7711">
          <cell r="K7711">
            <v>2013004540021</v>
          </cell>
          <cell r="L7711" t="str">
            <v>CONSTRUCCIÓN DE OBRAS DE REMODELACIÓN DEL PARQUE PRINICIPAL DEL CENTRO POBLADO LA VEGA DE SAN ANTONIO EN EL MUNICIPIO DE LA PLAYA DE BELÉN, NORTE DE SANTANDER</v>
          </cell>
          <cell r="M7711">
            <v>100</v>
          </cell>
          <cell r="N7711">
            <v>100</v>
          </cell>
          <cell r="O7711" t="str">
            <v>CERRADO</v>
          </cell>
        </row>
        <row r="7712">
          <cell r="K7712">
            <v>2014004540028</v>
          </cell>
          <cell r="L7712" t="str">
            <v>MEJORAMIENTO ZONAS PEATONALES DEL CASCO URBANO DEL MUNICIPIO ETAPA III LA PLAYA, NORTE DE SANTANDER, CENTRO ORIENTE</v>
          </cell>
          <cell r="M7712">
            <v>100</v>
          </cell>
          <cell r="N7712">
            <v>99.96</v>
          </cell>
          <cell r="O7712" t="str">
            <v>CERRADO</v>
          </cell>
        </row>
        <row r="7713">
          <cell r="K7713">
            <v>2015004540001</v>
          </cell>
          <cell r="L7713" t="str">
            <v>CONSTRUCCIÓN OBRAS DE PAVIMENTACIÓN Y ZONAS PEATONALES DE LA CALLE 25 DE NOVIEMBRE EN EL CENTRO POBLADO DEL CORREGIMIENTO DE ASPASICA LA PLAYA, NORTE DE SANTANDER, CENTRO ORIENTE</v>
          </cell>
          <cell r="M7713">
            <v>100</v>
          </cell>
          <cell r="N7713">
            <v>100</v>
          </cell>
          <cell r="O7713" t="str">
            <v>CERRADO</v>
          </cell>
        </row>
        <row r="7714">
          <cell r="K7714">
            <v>2015004540033</v>
          </cell>
          <cell r="L7714" t="str">
            <v>CONSTRUCCIÓN OBRAS DE PAVIMENTACIÓN DE LA CALLE KE-1517 DE LA URBANIZACIÓN VILLAS DEL TEJAR LA PLAYA, NORTE DE SANTANDER, CENTRO ORIENTE</v>
          </cell>
          <cell r="M7714">
            <v>0</v>
          </cell>
          <cell r="N7714">
            <v>100</v>
          </cell>
          <cell r="O7714" t="str">
            <v>CONTRATADO EN EJECUCIÓN</v>
          </cell>
        </row>
        <row r="7715">
          <cell r="K7715">
            <v>2014004540032</v>
          </cell>
          <cell r="L7715" t="str">
            <v>CONSTRUCCIÓN ESTUFAS REGULADORAS DE HUMO ZONA RURAL, MUNICIPIO DE LABATECA, NORTE DE SANTANDER</v>
          </cell>
          <cell r="M7715">
            <v>100</v>
          </cell>
          <cell r="N7715">
            <v>96.51</v>
          </cell>
          <cell r="O7715" t="str">
            <v>CERRADO</v>
          </cell>
        </row>
        <row r="7716">
          <cell r="K7716">
            <v>2012004540009</v>
          </cell>
          <cell r="L7716" t="str">
            <v>CONSTRUCCIÓN CENTRO ADMINISTRATIVO MUNICIPAL II ETAPA, LOS PATIOS, NORTE DE SANTANDER, CENTRO ORIENTE</v>
          </cell>
          <cell r="M7716">
            <v>100</v>
          </cell>
          <cell r="N7716">
            <v>100</v>
          </cell>
          <cell r="O7716" t="str">
            <v>CERRADO</v>
          </cell>
        </row>
        <row r="7717">
          <cell r="K7717">
            <v>2013004540027</v>
          </cell>
          <cell r="L7717" t="str">
            <v>MEJORAMIENTO DE LAS VIAS URBANAS FASE II DEL MUNICIPIO DE LOS PATIOS, NORTE DE SANTANDER, CENTRO ORIENTE</v>
          </cell>
          <cell r="M7717">
            <v>100</v>
          </cell>
          <cell r="N7717">
            <v>99.99</v>
          </cell>
          <cell r="O7717" t="str">
            <v>PARA CIERRE</v>
          </cell>
        </row>
        <row r="7718">
          <cell r="K7718">
            <v>2015544050001</v>
          </cell>
          <cell r="L7718" t="str">
            <v>PAVIMENTACIÓN DE VIAS URBANAS DEL MUNICIPIO DE LOS PATIOS, NORTE DE SANTANDER</v>
          </cell>
          <cell r="M7718">
            <v>100</v>
          </cell>
          <cell r="N7718">
            <v>99.95</v>
          </cell>
          <cell r="O7718" t="str">
            <v>PARA CIERRE</v>
          </cell>
        </row>
        <row r="7719">
          <cell r="K7719">
            <v>2013004540003</v>
          </cell>
          <cell r="L7719" t="str">
            <v>REHABILITACIÓN DE LAS VÍAS URBANAS DEL MUNICIPIO DE LOURDES, NORTE DE SANTANDER, CENTRO ORIENTE</v>
          </cell>
          <cell r="M7719">
            <v>100</v>
          </cell>
          <cell r="N7719">
            <v>100</v>
          </cell>
          <cell r="O7719" t="str">
            <v>CERRADO</v>
          </cell>
        </row>
        <row r="7720">
          <cell r="K7720">
            <v>2014004540018</v>
          </cell>
          <cell r="L7720" t="str">
            <v>CONSTRUCCIÓN PAVIMENTO RÍGIDO EN EL BARRIO RAYMUNDO ORDOÑEZ YAÑEZ Y CENTENARIO DEL MUNICIPIO DE LOURDES, NORTE DE SANTANDER</v>
          </cell>
          <cell r="M7720">
            <v>100</v>
          </cell>
          <cell r="N7720">
            <v>100</v>
          </cell>
          <cell r="O7720" t="str">
            <v>CERRADO</v>
          </cell>
        </row>
        <row r="7721">
          <cell r="K7721">
            <v>2015004540025</v>
          </cell>
          <cell r="L7721" t="str">
            <v>REHABILITACIÓN PAVIMENTO RÍGIDO EN EL BARRIO EL ROCIO, MUNICIPIO DE LOURDES, NORTE DE SANTANDER, CENTRO ORIENTE</v>
          </cell>
          <cell r="M7721">
            <v>100</v>
          </cell>
          <cell r="N7721">
            <v>97.34</v>
          </cell>
          <cell r="O7721" t="str">
            <v>TERMINADO</v>
          </cell>
        </row>
        <row r="7722">
          <cell r="K7722">
            <v>2012004540025</v>
          </cell>
          <cell r="L7722" t="str">
            <v>CONSTRUCCIÓN PAVIMENTO ARTICULADO CARRERA 2 ENTRE CALLES 7 Y 8 MUTISCUA, NORTE DE SANTANDER, CENTRO ORIENTE</v>
          </cell>
          <cell r="M7722">
            <v>100</v>
          </cell>
          <cell r="N7722">
            <v>99.99</v>
          </cell>
          <cell r="O7722" t="str">
            <v>CERRADO</v>
          </cell>
        </row>
        <row r="7723">
          <cell r="K7723">
            <v>2013004540019</v>
          </cell>
          <cell r="L7723" t="str">
            <v>REHABILITACIÓN REDES DE ACUEDUCTO Y ALCANTARILLADO, PAVIMENTO RÍGIDO, ANDENES  DE LA CALLE 9 ENTRE CRA 2 Y 3 Y CRA 3 ENTRE CLL 8 Y 9 MUTISCUA, NORTE DE SANTANDER, CENTRO ORIENTE</v>
          </cell>
          <cell r="M7723">
            <v>100</v>
          </cell>
          <cell r="N7723">
            <v>98.79</v>
          </cell>
          <cell r="O7723" t="str">
            <v>CERRADO</v>
          </cell>
        </row>
        <row r="7724">
          <cell r="K7724">
            <v>2015004540029</v>
          </cell>
          <cell r="L7724" t="str">
            <v>CONSTRUCCIÓN PAVIMENTO ARTICULADO EN LA CALLE 8 ENTRE CARRERAS 3 Y 4 DEL MUNICIPIO DE MUTISCUA, NORTE DE SANTANDER</v>
          </cell>
          <cell r="M7724">
            <v>100</v>
          </cell>
          <cell r="N7724">
            <v>100</v>
          </cell>
          <cell r="O7724" t="str">
            <v>PARA CIERRE</v>
          </cell>
        </row>
        <row r="7725">
          <cell r="K7725">
            <v>2013000050067</v>
          </cell>
          <cell r="L7725" t="str">
            <v>APOYO A LA COFINANCIACION A LOS PROYECTOS DE CONSTRUCCION DE VIVIENDA NUEVA RURAL EN EL DEPARTAMENTO PAMPLONA, NORTE DE SANTANDER, CENTRO ORIENTE</v>
          </cell>
          <cell r="M7725">
            <v>95.27</v>
          </cell>
          <cell r="N7725">
            <v>93.87</v>
          </cell>
          <cell r="O7725" t="str">
            <v>CONTRATADO EN EJECUCIÓN</v>
          </cell>
        </row>
        <row r="7726">
          <cell r="K7726">
            <v>2013000050071</v>
          </cell>
          <cell r="L7726" t="str">
            <v>APOYO A LA COFINANCIACIÓN A LOS PROYECTOS DE MEJORAMIENTO DE VIVIENDA RURAL EN EL DEPARTAMENTO NORTE DE SANTANDER</v>
          </cell>
          <cell r="M7726">
            <v>82.92</v>
          </cell>
          <cell r="N7726">
            <v>76.81</v>
          </cell>
          <cell r="O7726" t="str">
            <v>CONTRATADO EN EJECUCIÓN</v>
          </cell>
        </row>
        <row r="7727">
          <cell r="K7727">
            <v>2012000050018</v>
          </cell>
          <cell r="L7727" t="str">
            <v>ESTUDIOS Y DISEÑOS TECNICOS PARA EL MEJORAMIENTO DE LAS VIAS SECUNDARIAS, NORTE DE SANTANDER, CENTRO ORIENTE. PREINVERSION Y MANTENIMIENTO PARA VIAS SECUNDARIAS</v>
          </cell>
          <cell r="M7727">
            <v>100</v>
          </cell>
          <cell r="N7727">
            <v>99.94</v>
          </cell>
          <cell r="O7727" t="str">
            <v>CERRADO</v>
          </cell>
        </row>
        <row r="7728">
          <cell r="K7728">
            <v>2012000050019</v>
          </cell>
          <cell r="L7728" t="str">
            <v>MANTENIMIENTO DE CORREDORES VIALES, DEPARTAMENTO DE NORTE DE SANTANDER, CENTRO ORIENTE</v>
          </cell>
          <cell r="M7728">
            <v>100</v>
          </cell>
          <cell r="N7728">
            <v>99.49</v>
          </cell>
          <cell r="O7728" t="str">
            <v>CERRADO</v>
          </cell>
        </row>
        <row r="7729">
          <cell r="K7729">
            <v>2012000050020</v>
          </cell>
          <cell r="L7729" t="str">
            <v>FORMULACIÓN PROGRAMA DE ELECTRIFICACIÓN RURAL ZONA DEL CATATUMBO Y PROVINCIA DE OCAÑA FASE III</v>
          </cell>
          <cell r="M7729">
            <v>50</v>
          </cell>
          <cell r="N7729">
            <v>26.99</v>
          </cell>
          <cell r="O7729" t="str">
            <v>CONTRATADO EN EJECUCIÓN</v>
          </cell>
        </row>
        <row r="7730">
          <cell r="K7730">
            <v>2012000050045</v>
          </cell>
          <cell r="L7730" t="str">
            <v>ADQUISICIÓN Y DOTACION DE GUIAS DE APRENDIZAJE PARA LOS CENTROS EDUCATIVOS RURALES DE LOS 39 MUNICIPIOS NO CERTIFICADOS , NORTE DE SANTANDER, CENTRO ORIENTE</v>
          </cell>
          <cell r="M7730">
            <v>100</v>
          </cell>
          <cell r="N7730">
            <v>99.49</v>
          </cell>
          <cell r="O7730" t="str">
            <v>CERRADO</v>
          </cell>
        </row>
        <row r="7731">
          <cell r="K7731">
            <v>2012000050046</v>
          </cell>
          <cell r="L7731" t="str">
            <v>ADQUISICIÓN Y DOTACIÓN DE MOBILIARIO ESCOLAR PARA LOS ESTABLECIMIENTOS EDUCATIVOS EN LOS 39 MUNICIPIOS NO CERTIFICADOS DEL DEPARTAMENTO, NORTE DE SANTANDER, CENTRO ORIENTE</v>
          </cell>
          <cell r="M7731">
            <v>100</v>
          </cell>
          <cell r="N7731">
            <v>99.5</v>
          </cell>
          <cell r="O7731" t="str">
            <v>CERRADO</v>
          </cell>
        </row>
        <row r="7732">
          <cell r="K7732">
            <v>2012004540022</v>
          </cell>
          <cell r="L7732" t="str">
            <v>INSTALACIÓN DE ACABADOS ARQUITECTONICOS DEL NUEVO SERVICIO DE URGENCIAS DEL HOSPITAL DEL MUNICIPIO DE  SALAZAR DEPARTAMENTO NORTE DE SANTANDER</v>
          </cell>
          <cell r="M7732">
            <v>100</v>
          </cell>
          <cell r="N7732">
            <v>99.84</v>
          </cell>
          <cell r="O7732" t="str">
            <v>PARA CIERRE</v>
          </cell>
        </row>
        <row r="7733">
          <cell r="K7733">
            <v>2013000050017</v>
          </cell>
          <cell r="L7733" t="str">
            <v>ESTUDIOS Y DISEÑO DE LA VIA SECUNDARIA PUENTE GOMEZ-PUENTE CUERVO Y ALTERNATIVAS DE CONEXION CON VIA VILLACARO, GRMALOTE, NORTE DE SANTANDER, CENTRO ORIENTE</v>
          </cell>
          <cell r="M7733">
            <v>100</v>
          </cell>
          <cell r="N7733">
            <v>99.9</v>
          </cell>
          <cell r="O7733" t="str">
            <v>PARA CIERRE</v>
          </cell>
        </row>
        <row r="7734">
          <cell r="K7734">
            <v>2013000050029</v>
          </cell>
          <cell r="L7734" t="str">
            <v>FORTALECIMIENTO PRODUCTIVO DE LAS FINCAS CAFETERAS COMO EMPRESAS SOSTENIBLES EN NORTE DE SANTANDER.</v>
          </cell>
          <cell r="M7734">
            <v>100</v>
          </cell>
          <cell r="N7734">
            <v>68.290000000000006</v>
          </cell>
          <cell r="O7734" t="str">
            <v>TERMINADO</v>
          </cell>
        </row>
        <row r="7735">
          <cell r="K7735">
            <v>2013000050055</v>
          </cell>
          <cell r="L7735" t="str">
            <v>MEJORAMIENTO VIA LA DONJUANA - CHINACOTA, MUNICIPIO DE CHINÁCOTA, NORTE DE SANTANDER, CENTRO ORIENTE</v>
          </cell>
          <cell r="M7735">
            <v>100</v>
          </cell>
          <cell r="N7735">
            <v>98.2</v>
          </cell>
          <cell r="O7735" t="str">
            <v>TERMINADO</v>
          </cell>
        </row>
        <row r="7736">
          <cell r="K7736">
            <v>2013000050057</v>
          </cell>
          <cell r="L7736" t="str">
            <v>ESTUDIOS Y DISEÑO DE LA VIA SECUNDARIA DESDE EL CORREGIMIENTO DE CORNEJO HASTA PUENTE GOMEZ, NORTE DE SANTANDER, CENTRO ORIENTE</v>
          </cell>
          <cell r="M7736">
            <v>100</v>
          </cell>
          <cell r="N7736">
            <v>100.49</v>
          </cell>
          <cell r="O7736" t="str">
            <v>TERMINADO</v>
          </cell>
        </row>
        <row r="7737">
          <cell r="K7737">
            <v>2013000050058</v>
          </cell>
          <cell r="L7737" t="str">
            <v>ESTUDIOS Y DISEÑO TECNICOS DE LAS VIAS DE ACCESO A LOS MUNICIPIOS DE CONVENCIÓN, CUCUTILLA, EL CARMEN, HACARÍ, HERRAN, MUTISCUA, RAGONVALIA, NORTE DE SANTANDER, CENTRO ORIENTE</v>
          </cell>
          <cell r="M7737">
            <v>87.31</v>
          </cell>
          <cell r="N7737">
            <v>97.35</v>
          </cell>
          <cell r="O7737" t="str">
            <v>CONTRATADO EN EJECUCIÓN</v>
          </cell>
        </row>
        <row r="7738">
          <cell r="K7738">
            <v>2013000050060</v>
          </cell>
          <cell r="L7738" t="str">
            <v>FORTALECIMIENTO DEL SECTOR CACAOTERO NODO CATATUMBO , NORTE DE SANTANDER</v>
          </cell>
          <cell r="M7738">
            <v>100</v>
          </cell>
          <cell r="N7738">
            <v>40.04</v>
          </cell>
          <cell r="O7738" t="str">
            <v>TERMINADO</v>
          </cell>
        </row>
        <row r="7739">
          <cell r="K7739">
            <v>2013000050061</v>
          </cell>
          <cell r="L7739" t="str">
            <v>FORTALECIMIENTO DE LOS AGRICULTORES, AFILIADOS A COAGRONORTE, NORTE DE SANTANDER, CENTRO ORIENTE</v>
          </cell>
          <cell r="M7739">
            <v>100</v>
          </cell>
          <cell r="N7739">
            <v>96.32</v>
          </cell>
          <cell r="O7739" t="str">
            <v>TERMINADO</v>
          </cell>
        </row>
        <row r="7740">
          <cell r="K7740">
            <v>2013000050066</v>
          </cell>
          <cell r="L7740" t="str">
            <v>APOYO A LA COFINANCIACIÓN A LOS PROYECTOS APROBADOS EN LAS CONVOCATORIAS DEL PROGRAMA DE DESARROLLO RURAL CON EQUIDAD DEL DEPARTAMENTO NORTE DE SANTANDER</v>
          </cell>
          <cell r="M7740">
            <v>100</v>
          </cell>
          <cell r="N7740">
            <v>97.55</v>
          </cell>
          <cell r="O7740" t="str">
            <v>TERMINADO</v>
          </cell>
        </row>
        <row r="7741">
          <cell r="K7741">
            <v>2013000050068</v>
          </cell>
          <cell r="L7741" t="str">
            <v>MANTENIMIENTO VÍA PUENTE GOMEZ-SALAZAR, MUNICIPIO DE SALAZAR, NORTE DE SANTANDER, CENTRO ORIENTE</v>
          </cell>
          <cell r="M7741">
            <v>100</v>
          </cell>
          <cell r="N7741">
            <v>88.89</v>
          </cell>
          <cell r="O7741" t="str">
            <v>TERMINADO</v>
          </cell>
        </row>
        <row r="7742">
          <cell r="K7742">
            <v>2013000050076</v>
          </cell>
          <cell r="L7742" t="str">
            <v>REHABILITACIÓN DEL DISTRITO DE RIEGO DEL RÍO ZULIA POR AFECTADO POR LA OLA INVERNAL DE SEPTIEMBRE DE 2011 A JUNIO DE 2012 CÚCUTA, NORTE DE SANTANDER, CENTRO ORIENTE</v>
          </cell>
          <cell r="M7742">
            <v>100</v>
          </cell>
          <cell r="N7742">
            <v>100</v>
          </cell>
          <cell r="O7742" t="str">
            <v>PARA CIERRE</v>
          </cell>
        </row>
        <row r="7743">
          <cell r="K7743">
            <v>2013000050082</v>
          </cell>
          <cell r="L7743" t="str">
            <v>CONSTRUCCIÓN MEGACOLEGIO CARLOS JULIO TORRADO PEÑARANDA, MUNICIPIO DE ABREGO, NORTE DE SANTANDER, CENTRO ORIENTE</v>
          </cell>
          <cell r="M7743">
            <v>100</v>
          </cell>
          <cell r="N7743">
            <v>99.97</v>
          </cell>
          <cell r="O7743" t="str">
            <v>TERMINADO</v>
          </cell>
        </row>
        <row r="7744">
          <cell r="K7744">
            <v>2013000050084</v>
          </cell>
          <cell r="L7744" t="str">
            <v>CONSTRUCCIÓN DE CINCO AULAS Y UNA BATERÍA SANITARIA EN LA INSTITUCIÓN EDUCATIVA AGUAS CLARA, SEDE PRINCIPAL, MUNICIPIO DE OCAÑA, NORTE DE SANTANDER, CENTRO ORIENTE</v>
          </cell>
          <cell r="M7744">
            <v>100</v>
          </cell>
          <cell r="N7744">
            <v>99.99</v>
          </cell>
          <cell r="O7744" t="str">
            <v>TERMINADO</v>
          </cell>
        </row>
        <row r="7745">
          <cell r="K7745">
            <v>2013000050086</v>
          </cell>
          <cell r="L7745" t="str">
            <v>CONSTRUCCIÓN DE CUATRO AULAS Y UNA BATERÍA SANITARIA EN LA INSTITUCIÓN EDUCATIVA JUAN BOSCO, SEDE PRINCIPAL, MUNICIPIO DE ARBOLEDAS, NORTE DE SANTANDER, CENTRO ORIENTE</v>
          </cell>
          <cell r="M7745">
            <v>100</v>
          </cell>
          <cell r="N7745">
            <v>100</v>
          </cell>
          <cell r="O7745" t="str">
            <v>TERMINADO</v>
          </cell>
        </row>
        <row r="7746">
          <cell r="K7746">
            <v>2013000050087</v>
          </cell>
          <cell r="L7746" t="str">
            <v>CONSTRUCCIÓN DE CUATRO AULAS Y UNA BATERÍA SANITARIA EN LA INSTITUCIÓN EDUCATIVA LA SALLE, SEDE PRINCIPAL, MUNICIPIO DE OCAÑA, NORTE DE SANTANDER, CENTRO ORIENTE</v>
          </cell>
          <cell r="M7746">
            <v>100</v>
          </cell>
          <cell r="N7746">
            <v>99.79</v>
          </cell>
          <cell r="O7746" t="str">
            <v>TERMINADO</v>
          </cell>
        </row>
        <row r="7747">
          <cell r="K7747">
            <v>2013000050088</v>
          </cell>
          <cell r="L7747" t="str">
            <v>CONSTRUCCIÓN DE AULAS Y OBRAS DE MEJORAMIENTO DEL INSTITUTO TÉCNICO LOS PATIOS KILOMETRO 8, MUNICIPIO DE LOS PATIOS, NORTE DE SANTANDER, CENTRO ORIENTE</v>
          </cell>
          <cell r="M7747">
            <v>100</v>
          </cell>
          <cell r="N7747">
            <v>100</v>
          </cell>
          <cell r="O7747" t="str">
            <v>TERMINADO</v>
          </cell>
        </row>
        <row r="7748">
          <cell r="K7748">
            <v>2013000050089</v>
          </cell>
          <cell r="L7748" t="str">
            <v>CONSTRUCCIÓN DE DOS AULAS Y UNA BATERÍA SANITARIA EN LA INSTITUCIÓN EDUCATIVA SANTIAGO APÓSTOL, MUNICIPIO DE SANTIAGO, NORTE DE SANTANDER, CENTRO ORIENTE</v>
          </cell>
          <cell r="M7748">
            <v>100</v>
          </cell>
          <cell r="N7748">
            <v>99.98</v>
          </cell>
          <cell r="O7748" t="str">
            <v>TERMINADO</v>
          </cell>
        </row>
        <row r="7749">
          <cell r="K7749">
            <v>2013000050090</v>
          </cell>
          <cell r="L7749" t="str">
            <v>CONSTRUCCIÓN DE DOS AULAS Y UNA BATERÍA SANITARIA EN LA INSTITUCIÓN EDUCATIVA SAN BERNARDO DE BATA, MUNICIPIO DE TOLEDO, NORTE DE SANTANDER, CENTRO ORIENTE</v>
          </cell>
          <cell r="M7749">
            <v>100</v>
          </cell>
          <cell r="N7749">
            <v>100</v>
          </cell>
          <cell r="O7749" t="str">
            <v>TERMINADO</v>
          </cell>
        </row>
        <row r="7750">
          <cell r="K7750">
            <v>2013000050091</v>
          </cell>
          <cell r="L7750" t="str">
            <v>CONSTRUCCIÓN DE OCHO AULAS, UNA BATERÍA SANITARIA, LABORATORIO Y RESTAURANTE EN EL INSTITUTO TÉCNICO PATIOS CENTRO 2, SEDE LA SABANA, MUNICIPIO DE LOS PATIOS, NORTE DE SANTANDER, CENTRO ORIENTE</v>
          </cell>
          <cell r="M7750">
            <v>60.76</v>
          </cell>
          <cell r="N7750">
            <v>23.15</v>
          </cell>
          <cell r="O7750" t="str">
            <v>CONTRATADO EN EJECUCIÓN</v>
          </cell>
        </row>
        <row r="7751">
          <cell r="K7751">
            <v>2013000050092</v>
          </cell>
          <cell r="L7751" t="str">
            <v>CONSTRUCCIÓN DE DIEZ AULAS, UNA BATERÍA SANITARIA Y RESTAURANTE INSTITUCIÓN AGRÍCOLA REGIÓN DEL CATATUMBO, MUNICIPIO DE TEORAMA, NORTE DE SANTANDER, CENTRO ORIENTE</v>
          </cell>
          <cell r="M7751">
            <v>100</v>
          </cell>
          <cell r="N7751">
            <v>100</v>
          </cell>
          <cell r="O7751" t="str">
            <v>TERMINADO</v>
          </cell>
        </row>
        <row r="7752">
          <cell r="K7752">
            <v>2013000050093</v>
          </cell>
          <cell r="L7752" t="str">
            <v>CONSTRUCCIÓN DE SIETE AULAS Y UNA BATERÍA SANITARIA EN COLEGIO MONSEÑOR DIAZ PLATA, MUNICIPIO DE EL TARRA, NORTE DE SANTANDER, CENTRO ORIENTE</v>
          </cell>
          <cell r="M7752">
            <v>100</v>
          </cell>
          <cell r="N7752">
            <v>99.69</v>
          </cell>
          <cell r="O7752" t="str">
            <v>TERMINADO</v>
          </cell>
        </row>
        <row r="7753">
          <cell r="K7753">
            <v>2013000100140</v>
          </cell>
          <cell r="L7753" t="str">
            <v>FORTALECIMIENTO DE LA CULTURA CIUDADANA, VIRTUAL, DIGITAL Y DEMOCRÁTICA EN CIENCIA, TECNOLOGÍA E INNOVACIÓN, A TRAVÉS DE LA INVESTIGACIÓN COMO ESTRATEGIA PEDAGÓGICA APOYADA EN LAS TIC EN INSTITUCIONES EDUCATIVAS DE NORTE DE SANTANDER</v>
          </cell>
          <cell r="M7753">
            <v>57.28</v>
          </cell>
          <cell r="N7753">
            <v>85.56</v>
          </cell>
          <cell r="O7753" t="str">
            <v>CONTRATADO EN EJECUCIÓN</v>
          </cell>
        </row>
        <row r="7754">
          <cell r="K7754">
            <v>2014000050015</v>
          </cell>
          <cell r="L7754" t="str">
            <v>ESTUDIO PARA EL MANTENIMIENTO Y MEJORAMIENTO VÍA TERCIARIA HACARÍ-SAN CALIXTO-EL TARRA, ANILLO VIAL PARA LA PAZ DEL CATATUMBO, MUNICIPIOS DE HACARÍ, SAN CALIXTO Y EL TARRA, NORTE DE SANTANDER, CENTRO ORIENTE</v>
          </cell>
          <cell r="M7754">
            <v>51.7</v>
          </cell>
          <cell r="N7754">
            <v>74.680000000000007</v>
          </cell>
          <cell r="O7754" t="str">
            <v>CONTRATADO EN EJECUCIÓN</v>
          </cell>
        </row>
        <row r="7755">
          <cell r="K7755">
            <v>2014000050021</v>
          </cell>
          <cell r="L7755" t="str">
            <v>CONSTRUCCIÓN INTERSECCIÓN VIAL AVENIDA LAS AMERICAS-AUTOPISTA ATALAYA, EN EL MUNICIPIO DE SAN JOSÉ DE CÚCUTA, DEPARTAMENTO NORTE DE SANTANDER, CENTRO ORIENTE</v>
          </cell>
          <cell r="M7755">
            <v>91.22</v>
          </cell>
          <cell r="N7755">
            <v>83.63</v>
          </cell>
          <cell r="O7755" t="str">
            <v>CONTRATADO EN EJECUCIÓN</v>
          </cell>
        </row>
        <row r="7756">
          <cell r="K7756">
            <v>2014000050022</v>
          </cell>
          <cell r="L7756" t="str">
            <v>MANTENIMIENTO PREVENTIVO Y ATENCIÓN A PUNTOS CRITICOS MEDIANTE LA UTILIZACIÓN DE COMBOS DE MAQUINARIA, VÍAS SECUNDARIAS Y TERCIARIAS, TODO EL DEPARTAMENTO, NORTE DE SANTANDER, CENTRO ORIENTE</v>
          </cell>
          <cell r="M7756">
            <v>100</v>
          </cell>
          <cell r="N7756">
            <v>96.42</v>
          </cell>
          <cell r="O7756" t="str">
            <v>TERMINADO</v>
          </cell>
        </row>
        <row r="7757">
          <cell r="K7757">
            <v>2014000050025</v>
          </cell>
          <cell r="L7757" t="str">
            <v>APOYO AL TRANSPORTE ESCOLAR EN LOS MUNICIPIOS DE ARBOLEDAS, LOS PATIOS, SANTIAGO, EL CARMEN Y CHINACOTA DEL DEPARTAMENTO NORTE DE SANTANDER</v>
          </cell>
          <cell r="M7757">
            <v>65.84</v>
          </cell>
          <cell r="N7757">
            <v>58.73</v>
          </cell>
          <cell r="O7757" t="str">
            <v>CONTRATADO EN EJECUCIÓN</v>
          </cell>
        </row>
        <row r="7758">
          <cell r="K7758">
            <v>2014000050026</v>
          </cell>
          <cell r="L7758" t="str">
            <v>CONSTRUCCIÓN MEGACOLEGIO LA GABARRA, MUNICIPIO DE TIBÚ, NORTE DE SANTANDER, CENTRO ORIENTE</v>
          </cell>
          <cell r="M7758">
            <v>90.03</v>
          </cell>
          <cell r="N7758">
            <v>80.88</v>
          </cell>
          <cell r="O7758" t="str">
            <v>CONTRATADO EN EJECUCIÓN</v>
          </cell>
        </row>
        <row r="7759">
          <cell r="K7759">
            <v>2014000050027</v>
          </cell>
          <cell r="L7759" t="str">
            <v>MEJORAMIENTO DE LA VÍA PUENTE GOMEZ - SALAZAR, TRAMOS K 9+000 AL K 11+600 Y K16+900 AL K 18+358, MUNICIPIO DE SALAZAR, NORTE DE SANTANDER, CENTRO ORIENTE</v>
          </cell>
          <cell r="M7759">
            <v>57.11</v>
          </cell>
          <cell r="N7759">
            <v>69.459999999999994</v>
          </cell>
          <cell r="O7759" t="str">
            <v>CONTRATADO EN EJECUCIÓN</v>
          </cell>
        </row>
        <row r="7760">
          <cell r="K7760">
            <v>2014000050032</v>
          </cell>
          <cell r="L7760" t="str">
            <v>CONSTRUCCIÓN MEGACOLEGIO LA FRONTERA, MUNICIPIO DE VILLA DEL ROSARIO, NORTE DE SANTANDER, CENTRO ORIENTE</v>
          </cell>
          <cell r="M7760">
            <v>100</v>
          </cell>
          <cell r="N7760">
            <v>87.22</v>
          </cell>
          <cell r="O7760" t="str">
            <v>TERMINADO</v>
          </cell>
        </row>
        <row r="7761">
          <cell r="K7761">
            <v>2014000050041</v>
          </cell>
          <cell r="L7761" t="str">
            <v>DOTACIÓN DE LABORATORIOS DE FÏSICA QUÍMICA Y CIENCIAS NATURALES PARA 102 ESTABLECIMIENTOS EDUCATIVOS DE LOS 39 MUNICIPIOS NO CERTIFICADOS DEL DEPARTAMENTO NORTE DE SANTANDER, CENTRO ORIENTE</v>
          </cell>
          <cell r="M7761">
            <v>100</v>
          </cell>
          <cell r="N7761">
            <v>100</v>
          </cell>
          <cell r="O7761" t="str">
            <v>CERRADO</v>
          </cell>
        </row>
        <row r="7762">
          <cell r="K7762">
            <v>2014000050059</v>
          </cell>
          <cell r="L7762" t="str">
            <v>MEJORAMIENTO VIAL TEORAMA - LAS MERCEDES (LLANO GRANDE) K0+000 - K1+000, MUNICIPIO DE TEORAMA, NORTE DE SANTANDER, CENTRO ORIENTE</v>
          </cell>
          <cell r="M7762">
            <v>100</v>
          </cell>
          <cell r="N7762">
            <v>99.94</v>
          </cell>
          <cell r="O7762" t="str">
            <v>TERMINADO</v>
          </cell>
        </row>
        <row r="7763">
          <cell r="K7763">
            <v>2014000050060</v>
          </cell>
          <cell r="L7763" t="str">
            <v>MANTENIMIENTO DE LA VÍA SECUNDARIA EL CRUCE-LA PLAYA DE BELEN, DESDE K0+00 HASTA K5+00, MUNICIPIO LA PLAYA DE BELEN, NORTE DE SANTANDER, CENTRO ORIENTE</v>
          </cell>
          <cell r="M7763">
            <v>100</v>
          </cell>
          <cell r="N7763">
            <v>100</v>
          </cell>
          <cell r="O7763" t="str">
            <v>TERMINADO</v>
          </cell>
        </row>
        <row r="7764">
          <cell r="K7764">
            <v>2014004540008</v>
          </cell>
          <cell r="L7764" t="str">
            <v>IMPLEMENTACIÓN PARA EL ESTABLECIMIENTO DE UN SISTEMA AGROFORESTAL CAUCHO NATURAL –PIÑA,BENEFICIANDO A PEQUEÑOS PRODUCTORES DE ASOCATI EN EL MUNICIPIO DE TIBÚ, NORTE DE SANTANDER</v>
          </cell>
          <cell r="M7764">
            <v>100</v>
          </cell>
          <cell r="N7764">
            <v>100</v>
          </cell>
          <cell r="O7764" t="str">
            <v>PARA CIERRE</v>
          </cell>
        </row>
        <row r="7765">
          <cell r="K7765">
            <v>2014004540027</v>
          </cell>
          <cell r="L7765" t="str">
            <v>FORTALECIMIENTO EN EL TRASLADO DE LOS USUARIOS DE LAS IPS DE EL TARRA Y TIBU, A UN MAYOR NIVEL DE COMPLEJIDAD EN EL DEPARTAMENTO NORTE DE SANTANDER</v>
          </cell>
          <cell r="M7765">
            <v>100</v>
          </cell>
          <cell r="N7765">
            <v>99.98</v>
          </cell>
          <cell r="O7765" t="str">
            <v>TERMINADO</v>
          </cell>
        </row>
        <row r="7766">
          <cell r="K7766">
            <v>2015000050009</v>
          </cell>
          <cell r="L7766" t="str">
            <v>DOTACIÓN DE MOBILIARIO ESCOLAR Y TABLEROS ACRÍLICOS PARA LOS ESTABLECIMIENTOS EDUCATIVOS DEL DEPARTAMENTO NORTE DE SANTANDER</v>
          </cell>
          <cell r="M7766">
            <v>100</v>
          </cell>
          <cell r="N7766">
            <v>99.99</v>
          </cell>
          <cell r="O7766" t="str">
            <v>CERRADO</v>
          </cell>
        </row>
        <row r="7767">
          <cell r="K7767">
            <v>2015000050011</v>
          </cell>
          <cell r="L7767" t="str">
            <v>APOYO AL TRANSPORTE ESCOLAR EN 20 MUNICIPIOS DEL DEPARTAMENTO NORTE DE SANTANDER</v>
          </cell>
          <cell r="M7767">
            <v>93.12</v>
          </cell>
          <cell r="N7767">
            <v>94.09</v>
          </cell>
          <cell r="O7767" t="str">
            <v>CONTRATADO EN EJECUCIÓN</v>
          </cell>
        </row>
        <row r="7768">
          <cell r="K7768">
            <v>2015000050018</v>
          </cell>
          <cell r="L7768" t="str">
            <v>MEJORAMIENTO DE LA VÍA LA SANJUANA – BUCARASICA, DESDE EL K0+000 HASTA EL K0+300 Y DESDE K9+960 HASTA EL K13+660, MUNICIPIO DE BUCARASICA, DEPARTAMENTO NORTE DE SANTANDER</v>
          </cell>
          <cell r="M7768">
            <v>31.45</v>
          </cell>
          <cell r="N7768">
            <v>45.66</v>
          </cell>
          <cell r="O7768" t="str">
            <v>CONTRATADO EN EJECUCIÓN</v>
          </cell>
        </row>
        <row r="7769">
          <cell r="K7769">
            <v>2015000050032</v>
          </cell>
          <cell r="L7769" t="str">
            <v>MEJORAMIENTO DE LA VÍA CHINACOTA TOLEDO, SECTOR TOLEDO-MEJUE K1+400 AL K6+400, MUNICIPIO DE TOLEDO, NORTE DE SANTANDER, CENTRO ORIENTE</v>
          </cell>
          <cell r="M7769">
            <v>20.58</v>
          </cell>
          <cell r="N7769">
            <v>52.9</v>
          </cell>
          <cell r="O7769" t="str">
            <v>CONTRATADO EN EJECUCIÓN</v>
          </cell>
        </row>
        <row r="7770">
          <cell r="K7770">
            <v>2015000050033</v>
          </cell>
          <cell r="L7770" t="str">
            <v>MEJORAMIENTO DE LA VIA TERCIARIA QUE CONDUCE DE AGUALASAL A PUENTE LEÓN, EN ZONAS DE INFLUENCIA MINERA EN EL MUNICIPIO DE CÚCUTA, DEPARTAMENTO NORTE DE SANTANDER.</v>
          </cell>
          <cell r="M7770">
            <v>82.14</v>
          </cell>
          <cell r="N7770">
            <v>83.34</v>
          </cell>
          <cell r="O7770" t="str">
            <v>CONTRATADO EN EJECUCIÓN</v>
          </cell>
        </row>
        <row r="7771">
          <cell r="K7771">
            <v>2015000050039</v>
          </cell>
          <cell r="L7771" t="str">
            <v>CONSTRUCCIÓN CUBIERTAS METÁLICAS ESCENARIOS DEPORTIVOS Y/O RECREATIVOS EN DIFERENTES MUNICIPIOS DEL DEPARTAMENTO NORTE DE SANTANDER</v>
          </cell>
          <cell r="M7771">
            <v>86.56</v>
          </cell>
          <cell r="N7771">
            <v>75.13</v>
          </cell>
          <cell r="O7771" t="str">
            <v>CONTRATADO EN EJECUCIÓN</v>
          </cell>
        </row>
        <row r="7772">
          <cell r="K7772">
            <v>2015000050042</v>
          </cell>
          <cell r="L7772" t="str">
            <v>IMPLEMENTACIÓN DE 200 HECTÁREAS DE FORESTALES ACACIA MAGNIUM PARA BENEFICIAR A PEQUEÑOS PRODUCTORES DE ASOGPADOS, DEL MUNICIPIO DE TIBÚ, NORTE DE SANTANDER</v>
          </cell>
          <cell r="M7772">
            <v>99.18</v>
          </cell>
          <cell r="N7772">
            <v>96.93</v>
          </cell>
          <cell r="O7772" t="str">
            <v>CONTRATADO EN EJECUCIÓN</v>
          </cell>
        </row>
        <row r="7773">
          <cell r="K7773">
            <v>2015000050061</v>
          </cell>
          <cell r="L7773" t="str">
            <v>AMPLIACIÓN Y CONSTRUCCIÓN INSTITUCIÓN EDUCATIVA AGUSTINA FERRO, MUNICIPIO DE OCAÑA, DEPARTAMENTO NORTE DE SANTANDER</v>
          </cell>
          <cell r="M7773">
            <v>0</v>
          </cell>
          <cell r="N7773">
            <v>0</v>
          </cell>
          <cell r="O7773" t="str">
            <v>CONTRATADO SIN ACTA DE INICIO</v>
          </cell>
        </row>
        <row r="7774">
          <cell r="K7774">
            <v>2015000050064</v>
          </cell>
          <cell r="L7774" t="str">
            <v>ADQUISICIÓN EQUIPOS BIOMEDICOS Y DOTACIÓN BÁSICA PARA EL FORTALECIMIENTO DE LA ATENCIÓN EN SALUD IPS HOSPITAL SARDINATA, NORTE DE SANTANDER, CENTRO ORIENTE</v>
          </cell>
          <cell r="M7774">
            <v>100</v>
          </cell>
          <cell r="N7774">
            <v>100</v>
          </cell>
          <cell r="O7774" t="str">
            <v>PARA CIERRE</v>
          </cell>
        </row>
        <row r="7775">
          <cell r="K7775">
            <v>2015000050070</v>
          </cell>
          <cell r="L7775" t="str">
            <v>MEJORAMIENTO DE LA VÍA CUCUTILLA - ARBOLEDAS, TRAMO K0+000 AL K1+000, MUNICIPIO DE CUCUTILLA, NORTE DE SANTANDER, CENTRO ORIENTE</v>
          </cell>
          <cell r="M7775">
            <v>0</v>
          </cell>
          <cell r="N7775">
            <v>0</v>
          </cell>
          <cell r="O7775" t="str">
            <v>SIN CONTRATAR</v>
          </cell>
        </row>
        <row r="7776">
          <cell r="K7776">
            <v>2015000050087</v>
          </cell>
          <cell r="L7776" t="str">
            <v>MEJORAMIENTO DE LA VÍA RAGONVALIA -CHINACOTA, DEL K0+000 AL K1+000, MUNICIPIO DE RAGONVALIA, NORTE DE SANTANDER, CENTRO ORIENTE</v>
          </cell>
          <cell r="M7776">
            <v>0</v>
          </cell>
          <cell r="N7776">
            <v>0</v>
          </cell>
          <cell r="O7776" t="str">
            <v>SIN CONTRATAR</v>
          </cell>
        </row>
        <row r="7777">
          <cell r="K7777">
            <v>2015000100060</v>
          </cell>
          <cell r="L7777" t="str">
            <v>DESARROLLO DE PROGRAMA DE FORMACIÓN DE RECURSO HUMANO DE ALTO NIVEL (DOCTORADO Y MAESTRÍA INVESTIGATIVA) E INICIACIÓN EN INVESTIGACIÓN (JOVENES INVESTIGADORES) PARA EL DEPARTAMENTO DE NORTE DE SANTANDER.</v>
          </cell>
          <cell r="M7777">
            <v>7.0000000000000007E-2</v>
          </cell>
          <cell r="N7777">
            <v>7.0000000000000007E-2</v>
          </cell>
          <cell r="O7777" t="str">
            <v>CONTRATADO EN EJECUCIÓN</v>
          </cell>
        </row>
        <row r="7778">
          <cell r="K7778">
            <v>2015004540037</v>
          </cell>
          <cell r="L7778" t="str">
            <v>FORTALECIMIENTO EN EL TRASLADO DE LOS USUARIOS DE LA ESE HOSPITAL REGIONAL NORTE EN ZONA RURAL DE LOS MUNICIPIO TIBÚ, EL TARRA Y SARDINATA, DEPARTAMENTO NORTE DE SANTANDER</v>
          </cell>
          <cell r="M7778">
            <v>100</v>
          </cell>
          <cell r="N7778">
            <v>99.95</v>
          </cell>
          <cell r="O7778" t="str">
            <v>TERMINADO</v>
          </cell>
        </row>
        <row r="7779">
          <cell r="K7779">
            <v>2016000050002</v>
          </cell>
          <cell r="L7779" t="str">
            <v>SERVICIO DE ALIMENTACIÓN ESCOLAR A NIÑOS, NIÑAS, ADOLESCENTES Y JÓVENES DE INSTITUCIONES EDUCATIVAS OFICIALES DURANTE LA VIGENCIA 2016 EN EL DEPARTAMENTO NORTE DE SANTANDER</v>
          </cell>
          <cell r="M7779">
            <v>75.38</v>
          </cell>
          <cell r="N7779">
            <v>81.14</v>
          </cell>
          <cell r="O7779" t="str">
            <v>CONTRATADO EN EJECUCIÓN</v>
          </cell>
        </row>
        <row r="7780">
          <cell r="K7780">
            <v>2016000050003</v>
          </cell>
          <cell r="L7780" t="str">
            <v>ESTUDIOS Y DISEÑOS PARA EL MEJORAMIENTO DEL TRAZADO ASTILLEROS TIBÚ, TRAMO PR 31+ 000 - PR 41+000 Y PR 48+000 - PR 50+000, VÍA ASTILLEROS TIBÚ, CORREDOR VIAL DE LA PAZ, DEPARTAMENTO NORTE DE SANTANDER</v>
          </cell>
          <cell r="M7780">
            <v>0</v>
          </cell>
          <cell r="N7780">
            <v>0</v>
          </cell>
          <cell r="O7780" t="str">
            <v>SIN CONTRATAR</v>
          </cell>
        </row>
        <row r="7781">
          <cell r="K7781">
            <v>2016000050004</v>
          </cell>
          <cell r="L7781" t="str">
            <v>MEJORAMIENTO TRAMO VIAL CORNEJO PUENTE GÓMEZ K0+000 AL K2+800, SAN CAYETANO, NORTE DE SANTANDER, CENTRO ORIENTE</v>
          </cell>
          <cell r="M7781">
            <v>0</v>
          </cell>
          <cell r="N7781">
            <v>0</v>
          </cell>
          <cell r="O7781" t="str">
            <v>SIN CONTRATAR</v>
          </cell>
        </row>
        <row r="7782">
          <cell r="K7782">
            <v>2013000050010</v>
          </cell>
          <cell r="L7782" t="str">
            <v>CONSTRUCCIÓN Y DOTACIÓN DE LA UNIDAD DE RADIOTERAPIA DE CÚCUTA, NORTE DE SANTANDER, CENTRO ORIENTE</v>
          </cell>
          <cell r="M7782">
            <v>100</v>
          </cell>
          <cell r="N7782">
            <v>100</v>
          </cell>
          <cell r="O7782" t="str">
            <v>CERRADO</v>
          </cell>
        </row>
        <row r="7783">
          <cell r="K7783">
            <v>2015000050093</v>
          </cell>
          <cell r="L7783" t="str">
            <v>REMODELACIÓN ADECUACIÓN Y AMPLIACIÓN DE LA IPS  DE TIBÚ</v>
          </cell>
          <cell r="M7783">
            <v>8.57</v>
          </cell>
          <cell r="N7783">
            <v>0</v>
          </cell>
          <cell r="O7783" t="str">
            <v>CONTRATADO EN EJECUCIÓN</v>
          </cell>
        </row>
        <row r="7784">
          <cell r="K7784">
            <v>2012004540007</v>
          </cell>
          <cell r="L7784" t="str">
            <v>MEJORAMIENTO Y REHABILITACION DE LA MALLA VIAL URBANA POR DONDE TRANSITA EL SERVICIO PUBLICO DE PASAJEROS CENTRO ORIENTE, NORTE DE SANTANDER, OCAÑA</v>
          </cell>
          <cell r="M7784">
            <v>100</v>
          </cell>
          <cell r="N7784">
            <v>99.99</v>
          </cell>
          <cell r="O7784" t="str">
            <v>PARA CIERRE</v>
          </cell>
        </row>
        <row r="7785">
          <cell r="K7785">
            <v>2013004540009</v>
          </cell>
          <cell r="L7785" t="str">
            <v>CONSTRUCCIÓN PUENTE INTERCAMBIADOR LLANADAS - PARALELA AL RÍO CHIQUITO OCAÑA, NORTE DE SANTANDER, CENTRO ORIENTE</v>
          </cell>
          <cell r="M7785">
            <v>100</v>
          </cell>
          <cell r="N7785">
            <v>100</v>
          </cell>
          <cell r="O7785" t="str">
            <v>PARA CIERRE</v>
          </cell>
        </row>
        <row r="7786">
          <cell r="K7786">
            <v>2013004540011</v>
          </cell>
          <cell r="L7786" t="str">
            <v>CONSTRUCCIÓN DE LA PLAZA DE FERIAS DEL MUNICIPIO DE OCAÑA, NORTE DE SANTANDER, CENTRO ORIENTE</v>
          </cell>
          <cell r="M7786">
            <v>100</v>
          </cell>
          <cell r="N7786">
            <v>99.98</v>
          </cell>
          <cell r="O7786" t="str">
            <v>PARA CIERRE</v>
          </cell>
        </row>
        <row r="7787">
          <cell r="K7787">
            <v>2015004540018</v>
          </cell>
          <cell r="L7787" t="str">
            <v>CONSTRUCCIÓN PUENTE VEHICULAR RÍO CHIQUITO BARRIO LA PIÑUELA MUNICIPIO DE OCAÑA</v>
          </cell>
          <cell r="M7787">
            <v>100</v>
          </cell>
          <cell r="N7787">
            <v>99.98</v>
          </cell>
          <cell r="O7787" t="str">
            <v>PARA CIERRE</v>
          </cell>
        </row>
        <row r="7788">
          <cell r="K7788">
            <v>2015004540019</v>
          </cell>
          <cell r="L7788" t="str">
            <v>REHABILITACIÓN DE PAVIMENTO RÍGIDO Y FLEXIBLE DE LOS SECTORES CRÍTICOS DE OCAÑA, NORTE DE SANTANDER</v>
          </cell>
          <cell r="M7788">
            <v>100</v>
          </cell>
          <cell r="N7788">
            <v>99.99</v>
          </cell>
          <cell r="O7788" t="str">
            <v>PARA CIERRE</v>
          </cell>
        </row>
        <row r="7789">
          <cell r="K7789">
            <v>2012004540008</v>
          </cell>
          <cell r="L7789" t="str">
            <v>REHABILITACIÓN DE LA VÍA PRINCIPAL (CALLE 9), BARRIO SAN PEDRO PAMPLONA, NORTE DE SANTANDER, CENTRO ORIENTE</v>
          </cell>
          <cell r="M7789">
            <v>100</v>
          </cell>
          <cell r="N7789">
            <v>99.85</v>
          </cell>
          <cell r="O7789" t="str">
            <v>CERRADO</v>
          </cell>
        </row>
        <row r="7790">
          <cell r="K7790">
            <v>2013004540018</v>
          </cell>
          <cell r="L7790" t="str">
            <v>REHABILITACIÓN VÍAS URBANAS BARRIOS EL GUAMO, EL CARMEN, BRIGHTON Y LOMA DE LA CRUZ, MUNICIPIO DE PAMPLONA, NORTE DE SANTANDER, CENTRO ORIENTE</v>
          </cell>
          <cell r="M7790">
            <v>100</v>
          </cell>
          <cell r="N7790">
            <v>99.97</v>
          </cell>
          <cell r="O7790" t="str">
            <v>CERRADO</v>
          </cell>
        </row>
        <row r="7791">
          <cell r="K7791">
            <v>2013004540022</v>
          </cell>
          <cell r="L7791" t="str">
            <v>REHABILITACIÓN VÍAS PRINCIPALES DEL BARRIO JUAN XXIII,  MUNICIPIO DE PAMPLONA, NORTE DE SANTANDER, CENTRO ORIENTE</v>
          </cell>
          <cell r="M7791">
            <v>100</v>
          </cell>
          <cell r="N7791">
            <v>100</v>
          </cell>
          <cell r="O7791" t="str">
            <v>CERRADO</v>
          </cell>
        </row>
        <row r="7792">
          <cell r="K7792">
            <v>2015004540005</v>
          </cell>
          <cell r="L7792" t="str">
            <v>CONSTRUCCIÓN MURO DE CONTENCIÓN CALLE 16 ENTRE AVE. SANTANDER ENTRADA VEREDA MONTEADENTRO - PATINODROMO, MUNICIPIO DE PAMPLONA, NORTE DE SANTANDER</v>
          </cell>
          <cell r="M7792">
            <v>100</v>
          </cell>
          <cell r="N7792">
            <v>99.83</v>
          </cell>
          <cell r="O7792" t="str">
            <v>PARA CIERRE</v>
          </cell>
        </row>
        <row r="7793">
          <cell r="K7793">
            <v>2015004540012</v>
          </cell>
          <cell r="L7793" t="str">
            <v>RECUPERACIÓN DE MALLA VIAL DE LAS CALLES: CALLE 9 ENTRE CARRERA 7 Y CARRERA 9 (EL TOPÓN) Y LA CALLE 11 ENTRE CARRERA 7 Y CARRERA 8 (EL FLORIÁN) DEL MUNICIPIO DE PAMPLONA</v>
          </cell>
          <cell r="M7793">
            <v>100</v>
          </cell>
          <cell r="N7793">
            <v>100</v>
          </cell>
          <cell r="O7793" t="str">
            <v>CERRADO</v>
          </cell>
        </row>
        <row r="7794">
          <cell r="K7794">
            <v>2013004540010</v>
          </cell>
          <cell r="L7794" t="str">
            <v>MANTENIMIENTO Y ADECUACIÓN DE VÍAS URBANAS EN EL SECTOR CENTRO POBLADO EL DIAMANTE Y EN EL SECTOR URBANO DEL MUNICIPIO DE PAMPLONITA, NORTE DE SANTANDER</v>
          </cell>
          <cell r="M7794">
            <v>100</v>
          </cell>
          <cell r="N7794">
            <v>100</v>
          </cell>
          <cell r="O7794" t="str">
            <v>CERRADO</v>
          </cell>
        </row>
        <row r="7795">
          <cell r="K7795">
            <v>2015004540031</v>
          </cell>
          <cell r="L7795" t="str">
            <v>CONSTRUCCIÓN COCINAS REGULADORAS DE HUMO EN EL SECTOR RURAL DEL MUNICIPIO PAMPLONITA, DEPARTAMENTO NORTE DE SANTANDER</v>
          </cell>
          <cell r="M7795">
            <v>100</v>
          </cell>
          <cell r="N7795">
            <v>100</v>
          </cell>
          <cell r="O7795" t="str">
            <v>CERRADO</v>
          </cell>
        </row>
        <row r="7796">
          <cell r="K7796">
            <v>2012004540011</v>
          </cell>
          <cell r="L7796" t="str">
            <v>CONSTRUCCIÓN PAVIMENTO RÍGIDO, CARRERAS 1A Y 2, BARRIO EL PORVENIR, PUERTO SANTANDER, NORTE DE SANTANDER, CENTRO ORIENTE</v>
          </cell>
          <cell r="M7796">
            <v>100</v>
          </cell>
          <cell r="N7796">
            <v>99.68</v>
          </cell>
          <cell r="O7796" t="str">
            <v>TERMINADO</v>
          </cell>
        </row>
        <row r="7797">
          <cell r="K7797">
            <v>2014004540009</v>
          </cell>
          <cell r="L7797" t="str">
            <v>MEJORAMIENTO DE VÍAS URBANAS DEL BARRIO EL PORVENIR DEL MUNICIPIO DE PUERTO SANTANDER , NORTE DE SANTANDER, CENTRO ORIENTE</v>
          </cell>
          <cell r="M7797">
            <v>100</v>
          </cell>
          <cell r="N7797">
            <v>30.03</v>
          </cell>
          <cell r="O7797" t="str">
            <v>TERMINADO</v>
          </cell>
        </row>
        <row r="7798">
          <cell r="K7798">
            <v>2015545530001</v>
          </cell>
          <cell r="L7798" t="str">
            <v>CONSTRUCCIÓN DE OBRAS DE PAVIMENTACIÓN EN EL BARRIO EL PORVENIR DEL MUNICIPIO DE PUERTO SANTANDER, NORTE DE SANTANDER, CENTRO ORIENTE</v>
          </cell>
          <cell r="M7798">
            <v>100</v>
          </cell>
          <cell r="N7798">
            <v>84.53</v>
          </cell>
          <cell r="O7798" t="str">
            <v>TERMINADO</v>
          </cell>
        </row>
        <row r="7799">
          <cell r="K7799">
            <v>2013004540004</v>
          </cell>
          <cell r="L7799" t="str">
            <v>CONSTRUCCIÓN DE OBRAS DE URBANISMO Y REDES DE SERVICIOS PÚBLICOS DE LOS LOTES URBANIZACIÓN VIS VILLA CALIDAD RAGONVALIA, NORTE DE SANTANDER, CENTRO ORIENTE</v>
          </cell>
          <cell r="M7799">
            <v>100</v>
          </cell>
          <cell r="N7799">
            <v>95.24</v>
          </cell>
          <cell r="O7799" t="str">
            <v>CERRADO</v>
          </cell>
        </row>
        <row r="7800">
          <cell r="K7800">
            <v>2013004540035</v>
          </cell>
          <cell r="L7800" t="str">
            <v>MEJORAMIENTO VIAL EN EL CASCO URBANO DEL MUNICIPIO DE RAGONVALIA, NORTE DE SANTANDER, CENTRO ORIENTE</v>
          </cell>
          <cell r="M7800">
            <v>100</v>
          </cell>
          <cell r="N7800">
            <v>100</v>
          </cell>
          <cell r="O7800" t="str">
            <v>CERRADO</v>
          </cell>
        </row>
        <row r="7801">
          <cell r="K7801">
            <v>2015004540017</v>
          </cell>
          <cell r="L7801" t="str">
            <v>CONSTRUCCIÓN DE OBRAS DE PAVIMENTACIÓN EN CONCRETO RÍGIDO EN DIFERENTES SECTORES DEL CASCO URBANO DEL MUNICIPIO DE RAGONVALIA, DEPARTAMENTO NORTE DE SANTANDER</v>
          </cell>
          <cell r="M7801">
            <v>100</v>
          </cell>
          <cell r="N7801">
            <v>100</v>
          </cell>
          <cell r="O7801" t="str">
            <v>TERMINADO</v>
          </cell>
        </row>
        <row r="7802">
          <cell r="K7802">
            <v>2012004540019</v>
          </cell>
          <cell r="L7802" t="str">
            <v>REPARACIÓN VÍA URBANA EN LA CALLE 6 SALAZAR, NORTE DE SANTANDER, CENTRO ORIENTE</v>
          </cell>
          <cell r="M7802">
            <v>100</v>
          </cell>
          <cell r="N7802">
            <v>99.93</v>
          </cell>
          <cell r="O7802" t="str">
            <v>CERRADO</v>
          </cell>
        </row>
        <row r="7803">
          <cell r="K7803">
            <v>2013004540039</v>
          </cell>
          <cell r="L7803" t="str">
            <v>RECUPERACIÓN DE LA VÍA PRINCIPAL DEL CORREGIMIENTO CARMEN DE NAZARETH EN SALAZAR, NORTE DE SANTANDER, CENTRO ORIENTE</v>
          </cell>
          <cell r="M7803">
            <v>100</v>
          </cell>
          <cell r="N7803">
            <v>100</v>
          </cell>
          <cell r="O7803" t="str">
            <v>CERRADO</v>
          </cell>
        </row>
        <row r="7804">
          <cell r="K7804">
            <v>2013004540043</v>
          </cell>
          <cell r="L7804" t="str">
            <v>FORTALECIMIENTO DEL SISTEMA EDUCATIVO MEDIANTE EL SERVICIO DE TRANSPORTE ESCOLAR EN SALAZAR, NORTE DE SANTANDER, CENTRO ORIENTE</v>
          </cell>
          <cell r="M7804">
            <v>64.81</v>
          </cell>
          <cell r="N7804">
            <v>64.81</v>
          </cell>
          <cell r="O7804" t="str">
            <v>CONTRATADO EN EJECUCIÓN</v>
          </cell>
        </row>
        <row r="7805">
          <cell r="K7805">
            <v>2014004540004</v>
          </cell>
          <cell r="L7805" t="str">
            <v>REHABILITACIÓN DE LA CALLE 4 ENTRE CARRERAS 4 A 7 DEL MUNICIPIO DE SALAZAR DE LAS PALMAS, NORTE DE SANTANDER</v>
          </cell>
          <cell r="M7805">
            <v>100</v>
          </cell>
          <cell r="N7805">
            <v>100</v>
          </cell>
          <cell r="O7805" t="str">
            <v>PARA CIERRE</v>
          </cell>
        </row>
        <row r="7806">
          <cell r="K7806">
            <v>2014004540035</v>
          </cell>
          <cell r="L7806" t="str">
            <v>REPARACIÓN VÍA URBANA CALLE 2 ENTRE CARRERAS 7 Y 8, Y VÍA AL INSTITUTO TÉCNICO AGRÍCOLA DEL MUNICIPIO DE SALAZARDE LAS PALMAS</v>
          </cell>
          <cell r="M7806">
            <v>100</v>
          </cell>
          <cell r="N7806">
            <v>99.99</v>
          </cell>
          <cell r="O7806" t="str">
            <v>CERRADO</v>
          </cell>
        </row>
        <row r="7807">
          <cell r="K7807">
            <v>2015004540003</v>
          </cell>
          <cell r="L7807" t="str">
            <v>ADECUACIÓN DE LAS CALLES URBANAS DE LOS BARRIOS LOMA DE LA CRUZ, CHAPINERO, PANTANOS Y VIA PRINCIPAL DEL CORREGIMIENTO DE LA LAGUNA EN SALAZAR DE LAS PALMAS, NORTE DE SANTANDER</v>
          </cell>
          <cell r="M7807">
            <v>100</v>
          </cell>
          <cell r="N7807">
            <v>99.63</v>
          </cell>
          <cell r="O7807" t="str">
            <v>CERRADO</v>
          </cell>
        </row>
        <row r="7808">
          <cell r="K7808">
            <v>2015546600001</v>
          </cell>
          <cell r="L7808" t="str">
            <v>FORTALECIMIENTO DEL SISTEMA EDUCATIVO MEDIANTE EL SERVICIO DE TRANSPORTE ESCOLAR EN EL MUNICIPIO DE SALAZAR DE LAS PALMAS, NORTE DE SANTANDER</v>
          </cell>
          <cell r="M7808">
            <v>100</v>
          </cell>
          <cell r="N7808">
            <v>84.45</v>
          </cell>
          <cell r="O7808" t="str">
            <v>CERRADO</v>
          </cell>
        </row>
        <row r="7809">
          <cell r="K7809">
            <v>2012004540012</v>
          </cell>
          <cell r="L7809" t="str">
            <v>CONSTRUCCIÓN DE SANEAMIENTO BÁSICO EN LAS VEREDAS MESALLANA, VISTAHERMOSA, POTREROGRANDE, LA MARINA Y QUEBRADA GRANDE EN SAN CALIXTO, NORTE DE SANTANDER, CENTRO ORIENTE</v>
          </cell>
          <cell r="M7809">
            <v>100</v>
          </cell>
          <cell r="N7809">
            <v>97.9</v>
          </cell>
          <cell r="O7809" t="str">
            <v>PARA CIERRE</v>
          </cell>
        </row>
        <row r="7810">
          <cell r="K7810">
            <v>2013004540008</v>
          </cell>
          <cell r="L7810" t="str">
            <v>CONSTRUCCIÓN DE PAVIMENTOS RÍGIDOS Y REPOSICIÓN DE REDES DE ALCANTARILLADO EN LOS BARRIOS TAMACO, BETANIA Y CALLE NUEVA MUNICIPIO SAN CALIXTO, NORTE DE SANTANDER</v>
          </cell>
          <cell r="M7810">
            <v>100</v>
          </cell>
          <cell r="N7810">
            <v>100</v>
          </cell>
          <cell r="O7810" t="str">
            <v>PARA CIERRE</v>
          </cell>
        </row>
        <row r="7811">
          <cell r="K7811">
            <v>2014004540015</v>
          </cell>
          <cell r="L7811" t="str">
            <v>CONSTRUCCIÓN DE OBRAS PARA LA TERMINACIÓN DEL HOGAR GERIÁTRICO MUNICIPIO DE SAN CALIXTO, NORTE DE SANTANDER</v>
          </cell>
          <cell r="M7811">
            <v>100</v>
          </cell>
          <cell r="N7811">
            <v>84.17</v>
          </cell>
          <cell r="O7811" t="str">
            <v>TERMINADO</v>
          </cell>
        </row>
        <row r="7812">
          <cell r="K7812">
            <v>2015004540010</v>
          </cell>
          <cell r="L7812" t="str">
            <v>CONSTRUCCIÓN DE PAVIMENTO RÍGIDO Y REPOSICIÓN DE REDES DE ALCANTARILLADO EN EL CORREGIMIENTO DE PALMARITO, MUNICIPIO DE SAN CALIXTO, NORTE DE SANTANDER</v>
          </cell>
          <cell r="M7812">
            <v>100</v>
          </cell>
          <cell r="N7812">
            <v>99.99</v>
          </cell>
          <cell r="O7812" t="str">
            <v>PARA CIERRE</v>
          </cell>
        </row>
        <row r="7813">
          <cell r="K7813">
            <v>2016004540002</v>
          </cell>
          <cell r="L7813" t="str">
            <v>CONSTRUCCIÓN DE PAVIMENTO RÍGIDO Y REPOSICIÓN DE RED DE ALCANTARILLADO EN EL BARRIO CALLE NUEVA MUNICIPIO DE SAN CALIXTO, NORTE DE SANTANDER</v>
          </cell>
          <cell r="M7813">
            <v>40.35</v>
          </cell>
          <cell r="N7813">
            <v>40.35</v>
          </cell>
          <cell r="O7813" t="str">
            <v>CONTRATADO EN EJECUCIÓN</v>
          </cell>
        </row>
        <row r="7814">
          <cell r="K7814">
            <v>2013004540029</v>
          </cell>
          <cell r="L7814" t="str">
            <v>CONSTRUCCIÓN CUBIERTA EN CANCHA MULTIFUNCIONAL COLEGIO TEODORO GUTIÉRREZ CALDERÓN SEDE PRIMARIA URBANA, MUNICIPIO DE SAN CAYETANO, NORTE DE SANTANDER, CENTRO ORIENTE</v>
          </cell>
          <cell r="M7814">
            <v>100</v>
          </cell>
          <cell r="N7814">
            <v>93.96</v>
          </cell>
          <cell r="O7814" t="str">
            <v>TERMINADO</v>
          </cell>
        </row>
        <row r="7815">
          <cell r="K7815">
            <v>2013004540054</v>
          </cell>
          <cell r="L7815" t="str">
            <v>ADECUACIÓN Y MEJORAMIENTO DEL PARQUE PRINCIPAL DEL MUNICIPIO DE SAN CAYETANO, NORTE DE SANTANDER, CENTRO ORIENTE</v>
          </cell>
          <cell r="M7815">
            <v>100</v>
          </cell>
          <cell r="N7815">
            <v>100</v>
          </cell>
          <cell r="O7815" t="str">
            <v>TERMINADO</v>
          </cell>
        </row>
        <row r="7816">
          <cell r="K7816">
            <v>2015546730001</v>
          </cell>
          <cell r="L7816" t="str">
            <v>CONSTRUCCIÓN PRIMERA ETAPA PLAZA RECREATIVO CULTURAL PARA EL CORREGIMIENTO DE CORNEJO DEL  MUNICIPIO SAN CAYETANO, NORTE DE SANTANDER, CENTRO ORIENTE</v>
          </cell>
          <cell r="M7816">
            <v>100</v>
          </cell>
          <cell r="N7816">
            <v>0</v>
          </cell>
          <cell r="O7816" t="str">
            <v>TERMINADO</v>
          </cell>
        </row>
        <row r="7817">
          <cell r="K7817">
            <v>2013004540046</v>
          </cell>
          <cell r="L7817" t="str">
            <v>CONSTRUCCIÓN DE PAVIMENTO RÍGIDO EN LA CALLE 10 ENTRE CRA. 2 Y 3 Y CRA. 3 ENTRE CALLES 10 Y 11 DE LA URBANIZACIÓN VILLAS DE SANTIAGO, SANTIAGO, NORTE DE SANTANDER, CENTRO ORIENTE</v>
          </cell>
          <cell r="M7817">
            <v>100</v>
          </cell>
          <cell r="N7817">
            <v>101.78</v>
          </cell>
          <cell r="O7817" t="str">
            <v>TERMINADO</v>
          </cell>
        </row>
        <row r="7818">
          <cell r="K7818">
            <v>2012004540013</v>
          </cell>
          <cell r="L7818" t="str">
            <v>CONSTRUCCIÓN POZOS SÉPTICOS PARA LA  VEREDA SAN ROQUE SARDINATA, NORTE DE SANTANDER, CENTRO ORIENTE</v>
          </cell>
          <cell r="M7818">
            <v>100</v>
          </cell>
          <cell r="N7818">
            <v>99.98</v>
          </cell>
          <cell r="O7818" t="str">
            <v>CERRADO</v>
          </cell>
        </row>
        <row r="7819">
          <cell r="K7819">
            <v>2013004540013</v>
          </cell>
          <cell r="L7819" t="str">
            <v>FORTALECIMIENTO DEL SISTEMA EDUCATIVO MEDIANTE EL SERVICIO DE TRANSPORTE ESCOLAR EN EL MUNICIPIO DE SARDINATA, NORTE DE SANTANDER, CENTRO ORIENTE</v>
          </cell>
          <cell r="M7819">
            <v>100</v>
          </cell>
          <cell r="N7819">
            <v>100</v>
          </cell>
          <cell r="O7819" t="str">
            <v>CERRADO</v>
          </cell>
        </row>
        <row r="7820">
          <cell r="K7820">
            <v>2013004540014</v>
          </cell>
          <cell r="L7820" t="str">
            <v>APOYO AL PROGRAMA DE ALIMENTACIÓN ESCOLAR DEL MUNICIPIO SARDINATA, NORTE DE SANTANDER, CENTRO ORIENTE</v>
          </cell>
          <cell r="M7820">
            <v>100</v>
          </cell>
          <cell r="N7820">
            <v>89.26</v>
          </cell>
          <cell r="O7820" t="str">
            <v>TERMINADO</v>
          </cell>
        </row>
        <row r="7821">
          <cell r="K7821">
            <v>2013004540024</v>
          </cell>
          <cell r="L7821" t="str">
            <v>MEJORAMIENTO Y MANTENIMIENTO DE LA VÍA LAS MERCEDES - LUIS VERO SARDINATA, NORTE DE SANTANDER, CENTRO ORIENTE</v>
          </cell>
          <cell r="M7821">
            <v>100</v>
          </cell>
          <cell r="N7821">
            <v>100</v>
          </cell>
          <cell r="O7821" t="str">
            <v>CERRADO</v>
          </cell>
        </row>
        <row r="7822">
          <cell r="K7822">
            <v>2014004540013</v>
          </cell>
          <cell r="L7822" t="str">
            <v>REHABILITACIÓN CENTRO RECREACIONAL LOS CHICAROS, MUNICIPIO DE SARDINATA, NORTE DE SANTANDER</v>
          </cell>
          <cell r="M7822">
            <v>100</v>
          </cell>
          <cell r="N7822">
            <v>99.98</v>
          </cell>
          <cell r="O7822" t="str">
            <v>CERRADO</v>
          </cell>
        </row>
        <row r="7823">
          <cell r="K7823">
            <v>2015547200001</v>
          </cell>
          <cell r="L7823" t="str">
            <v>CONSTRUCCIÓN CENTRO DE INTEGRACIÓN CIUDADANA EN EL MUNICIPIO DE SARDINATA, NORTE DE SANTANDER</v>
          </cell>
          <cell r="M7823">
            <v>0</v>
          </cell>
          <cell r="N7823">
            <v>0</v>
          </cell>
          <cell r="O7823" t="str">
            <v>CONTRATADO EN EJECUCIÓN</v>
          </cell>
        </row>
        <row r="7824">
          <cell r="K7824">
            <v>2015547200002</v>
          </cell>
          <cell r="L7824" t="str">
            <v>REHABILITACIÓN DE LAS CALLES URBANAS DEL MUNICIPIO DE SARDINATA, NORTE DE SANTANDER</v>
          </cell>
          <cell r="M7824">
            <v>0</v>
          </cell>
          <cell r="N7824">
            <v>0</v>
          </cell>
          <cell r="O7824" t="str">
            <v>CONTRATADO EN EJECUCIÓN</v>
          </cell>
        </row>
        <row r="7825">
          <cell r="K7825">
            <v>2015547200003</v>
          </cell>
          <cell r="L7825" t="str">
            <v>CONSTRUCCIÓN DE ALCANTARILLADO Y ACUEDUCTO EN LA CALLE 4 ENTRE CARRERAS 2 Y 4 DEL  BARRIO EL BAHO MUNICIPIO DE SARDINATA, DEPARTAMENTO NORTE DE SANTANDER</v>
          </cell>
          <cell r="M7825">
            <v>0</v>
          </cell>
          <cell r="N7825">
            <v>0</v>
          </cell>
          <cell r="O7825" t="str">
            <v>CONTRATADO EN EJECUCIÓN</v>
          </cell>
        </row>
        <row r="7826">
          <cell r="K7826">
            <v>2015547200004</v>
          </cell>
          <cell r="L7826" t="str">
            <v>OPTIMIZACIÓN SISTEMA DE ALCANTARILLADO SANITARIO SECTOR URBANO, MUNICIPIO DE SARDINATA, NORTE DE SANTANDER</v>
          </cell>
          <cell r="M7826">
            <v>0</v>
          </cell>
          <cell r="N7826">
            <v>0</v>
          </cell>
          <cell r="O7826" t="str">
            <v>CONTRATADO EN EJECUCIÓN</v>
          </cell>
        </row>
        <row r="7827">
          <cell r="K7827">
            <v>2013004540002</v>
          </cell>
          <cell r="L7827" t="str">
            <v>CONSTRUCCIÓN CON MEZCLA DENSA EN CALIENTE TIPO MDC-2 DE LA VÍA DE ACCESO PRINCIPAL BARRIO LA MILAGROSA SILOS, NORTE DE SANTANDER, CENTRO ORIENTE</v>
          </cell>
          <cell r="M7827">
            <v>100</v>
          </cell>
          <cell r="N7827">
            <v>93.46</v>
          </cell>
          <cell r="O7827" t="str">
            <v>TERMINADO</v>
          </cell>
        </row>
        <row r="7828">
          <cell r="K7828">
            <v>2014004540003</v>
          </cell>
          <cell r="L7828" t="str">
            <v>CONSTRUCCIÓN DE PAVIMENTO RÍGIDO DE LA CALLE PRINCIPAL DEL BARRIO LOS PINOS, CORREGIMIENTO DE BÁBEGA, MUNICIPIO DE SANTO DOMINGO DE SILOS, NORTE DE SANTANDER</v>
          </cell>
          <cell r="M7828">
            <v>100</v>
          </cell>
          <cell r="N7828">
            <v>93.46</v>
          </cell>
          <cell r="O7828" t="str">
            <v>TERMINADO</v>
          </cell>
        </row>
        <row r="7829">
          <cell r="K7829">
            <v>2015004540022</v>
          </cell>
          <cell r="L7829" t="str">
            <v>CONSTRUCCIÓN DE ESTUFAS REGULADORAS DE HUMO EN ZONA RURAL DEL MUNICIPIO DE SANTO DOMINGO DE SILOS, NORTE DE SANTANDER</v>
          </cell>
          <cell r="M7829">
            <v>100</v>
          </cell>
          <cell r="N7829">
            <v>99.86</v>
          </cell>
          <cell r="O7829" t="str">
            <v>TERMINADO</v>
          </cell>
        </row>
        <row r="7830">
          <cell r="K7830">
            <v>2012004540020</v>
          </cell>
          <cell r="L7830" t="str">
            <v>REMODELACIÓN Y ADECUACION DE LA INFRAESTRUCTURA FISICA DE LA ESCUELA URBANA INSTITUCION EDUCATIVA EMILIANO SANTIAGO QUINTERO MUNICIPIO DE TEORAMA, NORTE DE SANTANDER</v>
          </cell>
          <cell r="M7830">
            <v>100</v>
          </cell>
          <cell r="N7830">
            <v>99.99</v>
          </cell>
          <cell r="O7830" t="str">
            <v>TERMINADO</v>
          </cell>
        </row>
        <row r="7831">
          <cell r="K7831">
            <v>2013004540030</v>
          </cell>
          <cell r="L7831" t="str">
            <v>REPOSICIÓN Y OPTIMIZACIÓN DEL SISTEMA DE ALCANTARILLADO DEL CORREGIMIENTO DEL ASERRÍO, MUNICIPIO DE TEORAMA, NORTE DE SANTANDER</v>
          </cell>
          <cell r="M7831">
            <v>100</v>
          </cell>
          <cell r="N7831">
            <v>99.98</v>
          </cell>
          <cell r="O7831" t="str">
            <v>CERRADO</v>
          </cell>
        </row>
        <row r="7832">
          <cell r="K7832">
            <v>2013004540033</v>
          </cell>
          <cell r="L7832" t="str">
            <v>CONSTRUCCIÓN I ETAPA SISTEMA ALCANTARILLADO SANITARIO CORREGIMIENTO SAN JUANCITO MUNICIPIO DE TEORAMA, NORTE DE SANTANDER</v>
          </cell>
          <cell r="M7832">
            <v>100</v>
          </cell>
          <cell r="N7832">
            <v>100</v>
          </cell>
          <cell r="O7832" t="str">
            <v>CERRADO</v>
          </cell>
        </row>
        <row r="7833">
          <cell r="K7833">
            <v>2013004540037</v>
          </cell>
          <cell r="L7833" t="str">
            <v>ADECUACIÓN Y REMODELACIÓN PARQUE URBANO DEL CORREGIMIENTO DE SAN PABLO MUNICIPIO DE TEORAMA DEPARTAMENTO NORTE DE SANTANDER</v>
          </cell>
          <cell r="M7833">
            <v>100</v>
          </cell>
          <cell r="N7833">
            <v>100</v>
          </cell>
          <cell r="O7833" t="str">
            <v>CERRADO</v>
          </cell>
        </row>
        <row r="7834">
          <cell r="K7834">
            <v>2015004540002</v>
          </cell>
          <cell r="L7834" t="str">
            <v>CONSTRUCCIÓN DE OBRAS DE PAVIMENTACIÓN EN CONCRETO RÍGIDO DE LA CALLE 7 ENTRE CARRERAS 3 Y 5 DEL CASCO URBANO DEL MUNICIPIO DE TEORAMA, NORTE DE SANTANDER</v>
          </cell>
          <cell r="M7834">
            <v>100</v>
          </cell>
          <cell r="N7834">
            <v>99.98</v>
          </cell>
          <cell r="O7834" t="str">
            <v>CERRADO</v>
          </cell>
        </row>
        <row r="7835">
          <cell r="K7835">
            <v>2015004540009</v>
          </cell>
          <cell r="L7835" t="str">
            <v>CONSTRUCCIÓN PAVIMENTACIÓN EN CONCRETO RÍGIDO Y RECOLECCIÓN DE AGUAS LLUVIAS DE LA CALLE QUE COMUNICA AL BARRIO EL PIÑAL CON EL SECTO TEORAMA, NORTE DE SANTANDER</v>
          </cell>
          <cell r="M7835">
            <v>100</v>
          </cell>
          <cell r="N7835">
            <v>99.95</v>
          </cell>
          <cell r="O7835" t="str">
            <v>CERRADO</v>
          </cell>
        </row>
        <row r="7836">
          <cell r="K7836">
            <v>2015548000001</v>
          </cell>
          <cell r="L7836" t="str">
            <v>CONSTRUCCIÓN DE UN SALON COMUNAL EN LA COMUNIDAD INDIGENA BRUBUCANINA PERTENECIENTE AL RESGUARDO MOTILON BARI DEL MUNICIPIO DE TEORAMA NORTE DE SANTANDER</v>
          </cell>
          <cell r="M7836">
            <v>100</v>
          </cell>
          <cell r="N7836">
            <v>100</v>
          </cell>
          <cell r="O7836" t="str">
            <v>CERRADO</v>
          </cell>
        </row>
        <row r="7837">
          <cell r="K7837">
            <v>2016548000001</v>
          </cell>
          <cell r="L7837" t="str">
            <v>CONSTRUCCIÓN DE PAVIMENTO RÍGIDO Y REPOSICIÓN DE REDES HIDROSANITARIAS DE LA CALLE PARALELA AL PARQUE DE SAN PABLO MUNICIPIO DE TEORAMA DPTO NORTE DE SANTANDER</v>
          </cell>
          <cell r="M7837">
            <v>0</v>
          </cell>
          <cell r="N7837">
            <v>0</v>
          </cell>
          <cell r="O7837" t="str">
            <v>SIN CONTRATAR</v>
          </cell>
        </row>
        <row r="7838">
          <cell r="K7838">
            <v>2016548000002</v>
          </cell>
          <cell r="L7838" t="str">
            <v>CONSTRUCCIÓN DE PAVIMENTO RÍGIDO Y REPOSICIÓN DE REDES HIDROSANITARIAS DE LA CALLE 6 ENTRE CRAS 3 Y 6 - MUNICIPIO DE TEORAMA NORTE DE SANTANDER</v>
          </cell>
          <cell r="M7838">
            <v>0</v>
          </cell>
          <cell r="N7838">
            <v>0</v>
          </cell>
          <cell r="O7838" t="str">
            <v>SIN CONTRATAR</v>
          </cell>
        </row>
        <row r="7839">
          <cell r="K7839">
            <v>2012548100001</v>
          </cell>
          <cell r="L7839" t="str">
            <v>CONSTRUCCIÓN ALCANTARILLADO SANITARIO CENTRO POBLADO CAMPO TRES, CORREGIMIENTO CAMPO DOS TIBÚ, NORTE DE SANTANDER, CENTRO ORIENTE</v>
          </cell>
          <cell r="M7839">
            <v>100</v>
          </cell>
          <cell r="N7839">
            <v>99.98</v>
          </cell>
          <cell r="O7839" t="str">
            <v>CERRADO</v>
          </cell>
        </row>
        <row r="7840">
          <cell r="K7840">
            <v>2012548100002</v>
          </cell>
          <cell r="L7840" t="str">
            <v>CONSTRUCCIÓN ALCANTARILLADO PLUVIAL Y OBRAS COMPLEMENTARIAS CLL 5 SECTOR CENTRO Y CRA7 BARRIOS EL CARMEN LIBERTADORES Y LAS DELICIAS TIBÚ, NORTE DE SANTANDER, CENTRO ORIENTE</v>
          </cell>
          <cell r="M7840">
            <v>100</v>
          </cell>
          <cell r="N7840">
            <v>100</v>
          </cell>
          <cell r="O7840" t="str">
            <v>TERMINADO</v>
          </cell>
        </row>
        <row r="7841">
          <cell r="K7841">
            <v>2013548100001</v>
          </cell>
          <cell r="L7841" t="str">
            <v>CONSTRUCCIÓN DE PUENTE COLGANTE PEATONAL SOBRE EL RÍO NUEVO PRESIDENTE VEREDA LA VORÁGINE, MUNICIPIO DETIBÚ, NORTE DE SANTANDER, CENTRO ORIENTE</v>
          </cell>
          <cell r="M7841">
            <v>71.099999999999994</v>
          </cell>
          <cell r="N7841">
            <v>72.17</v>
          </cell>
          <cell r="O7841" t="str">
            <v>CONTRATADO EN EJECUCIÓN</v>
          </cell>
        </row>
        <row r="7842">
          <cell r="K7842">
            <v>2013548100002</v>
          </cell>
          <cell r="L7842" t="str">
            <v>CONSTRUCCIÓN REDES DE DISTRIBUCIÓN Y ACOMETIDAS DE ACUEDUCTO SECTOR INVASIÓN EL MILAGRO, BARRIO VILLA NUEVA TIBÚ, NORTE DE SANTANDER, CENTRO ORIENTE</v>
          </cell>
          <cell r="M7842">
            <v>100</v>
          </cell>
          <cell r="N7842">
            <v>99.96</v>
          </cell>
          <cell r="O7842" t="str">
            <v>CERRADO</v>
          </cell>
        </row>
        <row r="7843">
          <cell r="K7843">
            <v>2013548100004</v>
          </cell>
          <cell r="L7843" t="str">
            <v>CONSTRUCCIÓN SEGUNDA ETAPA ALCANTARILLADO SANITARIO CENTRO POBLADO LA CUATRO, ZONA UNO RURAL TIBÚ, NORTE DE SANTANDER, CENTRO ORIENTE</v>
          </cell>
          <cell r="M7843">
            <v>100</v>
          </cell>
          <cell r="N7843">
            <v>99.99</v>
          </cell>
          <cell r="O7843" t="str">
            <v>CERRADO</v>
          </cell>
        </row>
        <row r="7844">
          <cell r="K7844">
            <v>2014548100001</v>
          </cell>
          <cell r="L7844" t="str">
            <v>REHABILITACIÓN DE LA MALLA VIAL EN EL CASCO URBANO DEL MUNICIPIO DE TIBÚ, NORTE DE SANTANDER, CENTRO ORIENTE</v>
          </cell>
          <cell r="M7844">
            <v>95.03</v>
          </cell>
          <cell r="N7844">
            <v>38.06</v>
          </cell>
          <cell r="O7844" t="str">
            <v>CONTRATADO EN EJECUCIÓN</v>
          </cell>
        </row>
        <row r="7845">
          <cell r="K7845">
            <v>2014548100002</v>
          </cell>
          <cell r="L7845" t="str">
            <v>CONSTRUCCIÓN HOGARDE PASO PARA LA COMUNIDAD INDÍGENA BARÍ, MUNICIPIO DE TIBÚ, NORTE DE SANTANDER</v>
          </cell>
          <cell r="M7845">
            <v>100</v>
          </cell>
          <cell r="N7845">
            <v>99.91</v>
          </cell>
          <cell r="O7845" t="str">
            <v>CERRADO</v>
          </cell>
        </row>
        <row r="7846">
          <cell r="K7846">
            <v>2014548100003</v>
          </cell>
          <cell r="L7846" t="str">
            <v>CONSTRUCCIÓN PUENTE PEATONAL EN LA COMUNIDAD INDIGENA KARIKACHABOQUIRA, MUNICIPIO DE TIBÚ, NORTE DE SANTANDER</v>
          </cell>
          <cell r="M7846">
            <v>100</v>
          </cell>
          <cell r="N7846">
            <v>49.96</v>
          </cell>
          <cell r="O7846" t="str">
            <v>CERRADO</v>
          </cell>
        </row>
        <row r="7847">
          <cell r="K7847">
            <v>2014548100004</v>
          </cell>
          <cell r="L7847" t="str">
            <v>CONSTRUCCIÓN PUENTE HAMACA PEATONAL SOBRE EL RÍO TIBÚ, VEREDA BERTRANIA, MUNICIPIO DE TIBÚ, NORTE DE SANTANDER</v>
          </cell>
          <cell r="M7847">
            <v>100</v>
          </cell>
          <cell r="N7847">
            <v>99.95</v>
          </cell>
          <cell r="O7847" t="str">
            <v>TERMINADO</v>
          </cell>
        </row>
        <row r="7848">
          <cell r="K7848">
            <v>2014548100005</v>
          </cell>
          <cell r="L7848" t="str">
            <v>ACTUALIZACIÓN Y REVISIÓN DEL PLAN BÁSICO DE ORDENAMIENTO TERRITORIAL, MUNICIPIO DE TIBÚ, NORTE DE SANTANDER</v>
          </cell>
          <cell r="M7848">
            <v>64.97</v>
          </cell>
          <cell r="N7848">
            <v>50.87</v>
          </cell>
          <cell r="O7848" t="str">
            <v>CONTRATADO EN EJECUCIÓN</v>
          </cell>
        </row>
        <row r="7849">
          <cell r="K7849">
            <v>2014548100006</v>
          </cell>
          <cell r="L7849" t="str">
            <v>CONSTRUCCIÓN PUENTE PEATONAL SOBRE EL RÍO SAN MIGUEL EN LA VEREDA LA INDIA DEL CORREGIMIENTO LA GABARRA, MUNICIPIO DE TIBÚ, NORTE DE SANTANDER</v>
          </cell>
          <cell r="M7849">
            <v>100</v>
          </cell>
          <cell r="N7849">
            <v>77.959999999999994</v>
          </cell>
          <cell r="O7849" t="str">
            <v>TERMINADO</v>
          </cell>
        </row>
        <row r="7850">
          <cell r="K7850">
            <v>2015548100001</v>
          </cell>
          <cell r="L7850" t="str">
            <v>MEJORAMIENTO DE LA CANCHA MULTIFUNCIONAL, CORREGIMIENTO DE PETROLEA, MUNICIPIO DE TIBÚ, NORTE DE SANTANDER</v>
          </cell>
          <cell r="M7850">
            <v>100</v>
          </cell>
          <cell r="N7850">
            <v>100</v>
          </cell>
          <cell r="O7850" t="str">
            <v>TERMINADO</v>
          </cell>
        </row>
        <row r="7851">
          <cell r="K7851">
            <v>2015548100002</v>
          </cell>
          <cell r="L7851" t="str">
            <v>REHABILITACIÓN DE VÍAS URBANAS DEL CORREGIMIENTO DE LA GABARRA, MUNICIPIO DE TIBÚ, NORTE DE SANTANDER</v>
          </cell>
          <cell r="M7851">
            <v>100</v>
          </cell>
          <cell r="N7851">
            <v>100</v>
          </cell>
          <cell r="O7851" t="str">
            <v>CERRADO</v>
          </cell>
        </row>
        <row r="7852">
          <cell r="K7852">
            <v>2015548100003</v>
          </cell>
          <cell r="L7852" t="str">
            <v>CONSTRUCCIÓN DE PUENTE COLGANTE VEHICULAR, QUEBRADA LAS INDIAS, CORREGIMIENTO DE PACELLI, MUNICIPIO DE TIBÚ, DEPARTAMENTO NORTE DE SANTANDER</v>
          </cell>
          <cell r="M7852">
            <v>9.9600000000000009</v>
          </cell>
          <cell r="N7852">
            <v>9.98</v>
          </cell>
          <cell r="O7852" t="str">
            <v>CONTRATADO EN EJECUCIÓN</v>
          </cell>
        </row>
        <row r="7853">
          <cell r="K7853">
            <v>2015548100004</v>
          </cell>
          <cell r="L7853" t="str">
            <v>REHABILITACIÓN VÍAS DEL CENTRO POBLADO DE CORREGIMIENTO DE CAMPO DOS, MUNICIPIO DE TIBÚ, NORTE DE SANTANDER</v>
          </cell>
          <cell r="M7853">
            <v>99.47</v>
          </cell>
          <cell r="N7853">
            <v>99.97</v>
          </cell>
          <cell r="O7853" t="str">
            <v>CONTRATADO EN EJECUCIÓN</v>
          </cell>
        </row>
        <row r="7854">
          <cell r="K7854">
            <v>2015548100005</v>
          </cell>
          <cell r="L7854" t="str">
            <v>REHABILITACIÓN VÍAS URBANAS, MUNICIPIO DE TIBÚ, NORTE DE SANTANDER</v>
          </cell>
          <cell r="M7854">
            <v>33.5</v>
          </cell>
          <cell r="N7854">
            <v>41.84</v>
          </cell>
          <cell r="O7854" t="str">
            <v>CONTRATADO EN EJECUCIÓN</v>
          </cell>
        </row>
        <row r="7855">
          <cell r="K7855">
            <v>2015548100006</v>
          </cell>
          <cell r="L7855" t="str">
            <v>CONSTRUCCIÓN DE DOS (2) VIVIENDAS EN LA COMUNIDAD DEL RESGUARDO INDÍGENA KARICHABOQUIRA - LA GABARRA, MUNICIPIO DE TIBÚ, NORTE DE SANTANDER</v>
          </cell>
          <cell r="M7855">
            <v>100</v>
          </cell>
          <cell r="N7855">
            <v>65.53</v>
          </cell>
          <cell r="O7855" t="str">
            <v>TERMINADO</v>
          </cell>
        </row>
        <row r="7856">
          <cell r="K7856">
            <v>2012004540021</v>
          </cell>
          <cell r="L7856" t="str">
            <v>CONSTRUCCIÓN EN PAVIMENTO RIGIDO Y REPOSICIÓN ALCANTARILLADO DE LAS VÍAS BARRIO PRADOS DE BELÉN Y URBANIZACIÓN BUENA VISTA FASE 1 TOLEDO, NORTE DE SANTANDER, CENTRO ORIENTE</v>
          </cell>
          <cell r="M7856">
            <v>100</v>
          </cell>
          <cell r="N7856">
            <v>100</v>
          </cell>
          <cell r="O7856" t="str">
            <v>CERRADO</v>
          </cell>
        </row>
        <row r="7857">
          <cell r="K7857">
            <v>2014004540005</v>
          </cell>
          <cell r="L7857" t="str">
            <v>MEJORAMIENTO DE LA INFRAESTRUCTURA FÍSICA DEL HOGAR JUVENIL CAMPESINO, VEREDA TOLEDITO, MUNICIPIO DE TOLEDO, NORTE DE SANTANDER</v>
          </cell>
          <cell r="M7857">
            <v>100</v>
          </cell>
          <cell r="N7857">
            <v>100</v>
          </cell>
          <cell r="O7857" t="str">
            <v>CERRADO</v>
          </cell>
        </row>
        <row r="7858">
          <cell r="K7858">
            <v>2014004540011</v>
          </cell>
          <cell r="L7858" t="str">
            <v>CONSTRUCCIÓN DE OBRAS DE PAVIMENTACIÓN EN LOS BARRIOS DE BELÉN, PORTAL DE BELÉN, EL CONTENTO Y SANTA LUCÍA, 2DA ETAPA, MUNICIPIO DE TOLEDO, NORTE DE SANTANDER, CENTRO ORIENTE</v>
          </cell>
          <cell r="M7858">
            <v>100</v>
          </cell>
          <cell r="N7858">
            <v>100</v>
          </cell>
          <cell r="O7858" t="str">
            <v>CERRADO</v>
          </cell>
        </row>
        <row r="7859">
          <cell r="K7859">
            <v>2013004540006</v>
          </cell>
          <cell r="L7859" t="str">
            <v>MEJORAMIENTO DE LA VÍA EL OSO - VILLACARO, MUNICIPIO DE VILLA CARO, NORTE DE SANTANDER, CENTRO ORIENTE</v>
          </cell>
          <cell r="M7859">
            <v>100</v>
          </cell>
          <cell r="N7859">
            <v>99.94</v>
          </cell>
          <cell r="O7859" t="str">
            <v>TERMINADO</v>
          </cell>
        </row>
        <row r="7860">
          <cell r="K7860">
            <v>2013004540040</v>
          </cell>
          <cell r="L7860" t="str">
            <v>MEJORAMIENTO DE LA VÍA DE ACCESO AL MUNICIPIO DE VILLA CARO, NORTE DE SANTANDER, CENTRO ORIENTE</v>
          </cell>
          <cell r="M7860">
            <v>100</v>
          </cell>
          <cell r="N7860">
            <v>99.48</v>
          </cell>
          <cell r="O7860" t="str">
            <v>TERMINADO</v>
          </cell>
        </row>
        <row r="7861">
          <cell r="K7861">
            <v>2014004540034</v>
          </cell>
          <cell r="L7861" t="str">
            <v>CONSTRUCCIÓN DEL PARQUE BIOSALUDABLE Y MEJORAMIENTO DEL PARQUE EXISTENTE DELICIAS DE LOURDES DEL MUNICIPIO DE VILLACARO, NORTE DE SANTANDER, CENTRO ORIENTE</v>
          </cell>
          <cell r="M7861">
            <v>100</v>
          </cell>
          <cell r="N7861">
            <v>99.87</v>
          </cell>
          <cell r="O7861" t="str">
            <v>TERMINADO</v>
          </cell>
        </row>
        <row r="7862">
          <cell r="K7862">
            <v>2015004540013</v>
          </cell>
          <cell r="L7862" t="str">
            <v>MEJORAMIENTO VIAL MEDIANTE LA CONSTRUCCIÓN DE PLACA HUELLAS EN LA VÍA DE ACCESO AL MUNICIPIO DE VILLA CARO, NORTE DE SANTANDER</v>
          </cell>
          <cell r="M7862">
            <v>0</v>
          </cell>
          <cell r="N7862">
            <v>99.77</v>
          </cell>
          <cell r="O7862" t="str">
            <v>CONTRATADO EN EJECUCIÓN</v>
          </cell>
        </row>
        <row r="7863">
          <cell r="K7863">
            <v>2012548740001</v>
          </cell>
          <cell r="L7863" t="str">
            <v>MEJORAMIENTO Y MANTENIMIENTO DE LA MALLA VIAL URBANA VILLA DEL ROSARIO, NORTE DE SANTANDER, CENTRO ORIENTE</v>
          </cell>
          <cell r="M7863">
            <v>100</v>
          </cell>
          <cell r="N7863">
            <v>147.4</v>
          </cell>
          <cell r="O7863" t="str">
            <v>CERRADO</v>
          </cell>
        </row>
        <row r="7864">
          <cell r="K7864">
            <v>2013548740001</v>
          </cell>
          <cell r="L7864" t="str">
            <v>ADECUACIÓN PARQUE LOS LIBERTADORES, CARRERA 7 Y 8 CALLE 4 Y 5, MUNICIPIO DE VILLA DEL ROSARIO, NORTE DE SANTANDER, CENTRO ORIENTE</v>
          </cell>
          <cell r="M7864">
            <v>100</v>
          </cell>
          <cell r="N7864">
            <v>95.06</v>
          </cell>
          <cell r="O7864" t="str">
            <v>TERMINADO</v>
          </cell>
        </row>
        <row r="7865">
          <cell r="K7865">
            <v>2013548740002</v>
          </cell>
          <cell r="L7865" t="str">
            <v>CONSTRUCCIÓN DE PAVIMENTO EN ADOQUIN DE GRES EN LA CARRERA 10 ENTRE CALLES 20 Y 21 DEL BARRIO SANTA BARBARA DEL MUNICIPIO DE VILLA DEL ROSARIO, NORTE DE SANTANDER, CENTRO ORIENTE</v>
          </cell>
          <cell r="M7865">
            <v>100</v>
          </cell>
          <cell r="N7865">
            <v>100</v>
          </cell>
          <cell r="O7865" t="str">
            <v>CERRADO</v>
          </cell>
        </row>
        <row r="7866">
          <cell r="K7866">
            <v>2014548740001</v>
          </cell>
          <cell r="L7866" t="str">
            <v>CONSTRUCCIÓN Y ADECUACIÓN DE LA INFRAESTRUCTURA FISICA DE LA ALCALDIA MUNICIPAL DE VILLA DEL ROSARIO, NORTE DE SANTANDER, CENTRO ORIENTE</v>
          </cell>
          <cell r="M7866">
            <v>100</v>
          </cell>
          <cell r="N7866">
            <v>70.5</v>
          </cell>
          <cell r="O7866" t="str">
            <v>TERMINADO</v>
          </cell>
        </row>
        <row r="7867">
          <cell r="K7867">
            <v>2015548740001</v>
          </cell>
          <cell r="L7867" t="str">
            <v>DESARROLLO SEGUNDA ETAPA DEL PROYECTO DE CONSTRUCCIÓN Y ADECUACIÓN DE LA INFRAESTRUCTURA FISICA DE LA ALCALDIA MUNICIPAL DE VILLA DEL ROSARIO, NORTE DE SANTANDER, CENTRO ORIENTE</v>
          </cell>
          <cell r="M7867">
            <v>100</v>
          </cell>
          <cell r="N7867">
            <v>100</v>
          </cell>
          <cell r="O7867" t="str">
            <v>CERRADO</v>
          </cell>
        </row>
        <row r="7868">
          <cell r="K7868">
            <v>2012006860015</v>
          </cell>
          <cell r="L7868" t="str">
            <v>MEJORAMIENTO DE VIAS DEL CORREGIMIENTO DE SAN PEDRO MEDIANTE PAVIMENTACION CON CONCRETO HIDRAULICO MUNICIPIO DE COLON, PUTUMAYO, AMAZONÍA</v>
          </cell>
          <cell r="M7868">
            <v>100</v>
          </cell>
          <cell r="N7868">
            <v>77.73</v>
          </cell>
          <cell r="O7868" t="str">
            <v>TERMINADO</v>
          </cell>
        </row>
        <row r="7869">
          <cell r="K7869">
            <v>2015862190003</v>
          </cell>
          <cell r="L7869" t="str">
            <v>MEJORAMIENTO DE LAS VÍAS URBANAS Y RURALES TRAMOS VARIOS DEL MUNICIPIO DE COLON DEPARTAMENTO DEL PUTUMAYO</v>
          </cell>
          <cell r="M7869">
            <v>30.2</v>
          </cell>
          <cell r="N7869">
            <v>0</v>
          </cell>
          <cell r="O7869" t="str">
            <v>CONTRATADO EN EJECUCIÓN</v>
          </cell>
        </row>
        <row r="7870">
          <cell r="K7870">
            <v>2015862190004</v>
          </cell>
          <cell r="L7870" t="str">
            <v>REMODELACIÓN DE LA CASETA COMUNAL EN EL CORREGIMIENTO DE SAN PEDRO MUNICIPIO DE COLON DEPARTAMENTO DEL PUTUMAYO</v>
          </cell>
          <cell r="M7870">
            <v>29.91</v>
          </cell>
          <cell r="N7870">
            <v>0</v>
          </cell>
          <cell r="O7870" t="str">
            <v>CONTRATADO EN EJECUCIÓN</v>
          </cell>
        </row>
        <row r="7871">
          <cell r="K7871">
            <v>2013865730001</v>
          </cell>
          <cell r="L7871" t="str">
            <v>CONSTRUCCIÓN DE AULAS PARA TRES SEDES EDUCATIVAS RURALES EN PUERTO LEGUÍZAMO, PUTUMAYO.</v>
          </cell>
          <cell r="M7871">
            <v>100</v>
          </cell>
          <cell r="N7871">
            <v>0</v>
          </cell>
          <cell r="O7871" t="str">
            <v>TERMINADO</v>
          </cell>
        </row>
        <row r="7872">
          <cell r="K7872">
            <v>2013865730002</v>
          </cell>
          <cell r="L7872" t="str">
            <v>CONSTRUCCIÓN PROYECTO EDUCATIVO MUNICIPAL PUERTO LEGUÍZAMO, PUTUMAYO, AMAZONÍA</v>
          </cell>
          <cell r="M7872">
            <v>100</v>
          </cell>
          <cell r="N7872">
            <v>0</v>
          </cell>
          <cell r="O7872" t="str">
            <v>TERMINADO</v>
          </cell>
        </row>
        <row r="7873">
          <cell r="K7873">
            <v>2013865730003</v>
          </cell>
          <cell r="L7873" t="str">
            <v>CONSTRUCCIÓN DE LA PRIMERA ETAPA DE LA PLAZA DE MERCADO DE PUERTO LEGUÍZAMO MUNICIPIO DE LEGUÍZAMO, PUTUMAYO.</v>
          </cell>
          <cell r="M7873">
            <v>100</v>
          </cell>
          <cell r="N7873">
            <v>99.87</v>
          </cell>
          <cell r="O7873" t="str">
            <v>TERMINADO</v>
          </cell>
        </row>
        <row r="7874">
          <cell r="K7874">
            <v>2013865730004</v>
          </cell>
          <cell r="L7874" t="str">
            <v>CONSTRUCCIÓN DE DOS POLIDEPORTIVOS EN ZONA URBANA Y RURAL DEL MUNICIPIO DE LEGUÍZAMO DEPARTAMENTO DEL PUTUMAYO.</v>
          </cell>
          <cell r="M7874">
            <v>100</v>
          </cell>
          <cell r="N7874">
            <v>100</v>
          </cell>
          <cell r="O7874" t="str">
            <v>TERMINADO</v>
          </cell>
        </row>
        <row r="7875">
          <cell r="K7875">
            <v>2015865730001</v>
          </cell>
          <cell r="L7875" t="str">
            <v>REMODELACIÓN DEL PARQUE CENTRAL LOS HEROES EN EL CASCO URBANO DEL MUNICIPIO DE LEGUIZAMO, PUTUMAYO</v>
          </cell>
          <cell r="M7875">
            <v>61.69</v>
          </cell>
          <cell r="N7875">
            <v>72.42</v>
          </cell>
          <cell r="O7875" t="str">
            <v>CONTRATADO EN EJECUCIÓN</v>
          </cell>
        </row>
        <row r="7876">
          <cell r="K7876">
            <v>2014860010002</v>
          </cell>
          <cell r="L7876" t="str">
            <v>REPOSICIÓN DE TRAMOS DE ALCANTARILLADO SANITARIO EN EL BARRIO MIRAFLORES  EN LA CLL 5 ENTRE LA CRA 11 Y 15 SALIDA A LA VEREDA EL LIBANO Y CRA 13 ENTRE CLLS 5 Y 6 DEL MUNICIPIO DE MOCOA,  PUTUMAYO</v>
          </cell>
          <cell r="M7876">
            <v>100</v>
          </cell>
          <cell r="N7876">
            <v>77.930000000000007</v>
          </cell>
          <cell r="O7876" t="str">
            <v>TERMINADO</v>
          </cell>
        </row>
        <row r="7877">
          <cell r="K7877">
            <v>2014860010003</v>
          </cell>
          <cell r="L7877" t="str">
            <v>CONSTRUCCIÓN COLECTOR SANITARIO PRINCIPAL PARA LAS AGUAS SERVIDAS PROVENIENTES DEL BARRIO LOS PINOS AL COSTADO NOROCCIDENTAL DE LA CARCEL JUDICIAL DEL MUNICIPIO DE MOCOA, PUTUMAYO</v>
          </cell>
          <cell r="M7877">
            <v>100</v>
          </cell>
          <cell r="N7877">
            <v>94.93</v>
          </cell>
          <cell r="O7877" t="str">
            <v>TERMINADO</v>
          </cell>
        </row>
        <row r="7878">
          <cell r="K7878">
            <v>2015860010003</v>
          </cell>
          <cell r="L7878" t="str">
            <v>MEJORAMIENTO SUMINISTRO, INSTALACIÓN Y PUESTA EN MARCHA DE PLANTA DE TRATAMIENTO COMPACTA PARA AGUA POTABLE CON CAPACIDAD PARA 15LPS PARA EL MUNICIPIO DE MOCOA, PUTUMAYO.</v>
          </cell>
          <cell r="M7878">
            <v>0</v>
          </cell>
          <cell r="N7878">
            <v>27.36</v>
          </cell>
          <cell r="O7878" t="str">
            <v>CONTRATADO EN EJECUCIÓN</v>
          </cell>
        </row>
        <row r="7879">
          <cell r="K7879">
            <v>2013860010001</v>
          </cell>
          <cell r="L7879" t="str">
            <v>MEJORAMIENTO DE LA MALLA VIAL URBANA MEDIANTE RECONSTRUCCION DE PAVIMENTO  DE LA CLLE ENTRE CRA 9 Y 12 DE LOS BARRIOS KENEDY Y MIRA MOCOA, PUTUMAYO, AMAZONÍA</v>
          </cell>
          <cell r="M7879">
            <v>86.6</v>
          </cell>
          <cell r="N7879">
            <v>83.74</v>
          </cell>
          <cell r="O7879" t="str">
            <v>CONTRATADO EN EJECUCIÓN</v>
          </cell>
        </row>
        <row r="7880">
          <cell r="K7880">
            <v>2013860010002</v>
          </cell>
          <cell r="L7880" t="str">
            <v>IMPLEMENTACIÓN DEL BANCO DE ALIMENTOS EN EL MUNICIPIO DE MOCOA, PUTUMAYO</v>
          </cell>
          <cell r="M7880">
            <v>95.27</v>
          </cell>
          <cell r="N7880">
            <v>47.51</v>
          </cell>
          <cell r="O7880" t="str">
            <v>CONTRATADO EN EJECUCIÓN</v>
          </cell>
        </row>
        <row r="7881">
          <cell r="K7881">
            <v>2013860010003</v>
          </cell>
          <cell r="L7881" t="str">
            <v>MEJORAMIENTO DE LA MALLA VIAL URBANA MEDIANTE LA PAVIMENTACION EN CONCRETO HIDRAULICO DE LOS SECTORTES BARRIO SAN AGUSTIN, BARRIO PABLO VI Y BARRIO SAUCES LIBERTADOR DEL MUNICIPIO DE MOCOA DEPARTAMENTO DEL PUTUMAYO.</v>
          </cell>
          <cell r="M7881">
            <v>76.5</v>
          </cell>
          <cell r="N7881">
            <v>36.700000000000003</v>
          </cell>
          <cell r="O7881" t="str">
            <v>CONTRATADO EN EJECUCIÓN</v>
          </cell>
        </row>
        <row r="7882">
          <cell r="K7882">
            <v>2013860010004</v>
          </cell>
          <cell r="L7882" t="str">
            <v>DESARROLLO DE TECNOLOGIAS DE INFORMACION Y COMUNICACION PARA LA COMUNIDAD EDUCATIVA EN EL MUNICIPIO DE MOCOA, DEPARTAMENTO DEL PUTUMAYO</v>
          </cell>
          <cell r="M7882">
            <v>100</v>
          </cell>
          <cell r="N7882">
            <v>99.91</v>
          </cell>
          <cell r="O7882" t="str">
            <v>TERMINADO</v>
          </cell>
        </row>
        <row r="7883">
          <cell r="K7883">
            <v>2013860010005</v>
          </cell>
          <cell r="L7883" t="str">
            <v>MEJORAMIENTO DE CUARENTA (40) VIVIENDAS DE LA POBLACIÓN AFROCOLOMBIANA DEL MUNICIPIO DE MOCOA, DEPARTAMENTO DEL PUTUMAYO</v>
          </cell>
          <cell r="M7883">
            <v>0</v>
          </cell>
          <cell r="N7883">
            <v>0</v>
          </cell>
          <cell r="O7883" t="str">
            <v>SIN CONTRATAR</v>
          </cell>
        </row>
        <row r="7884">
          <cell r="K7884">
            <v>2014860010001</v>
          </cell>
          <cell r="L7884" t="str">
            <v>CONSTRUCCIÓN POLIDEPORTIVO  ABRAHAM CERON, VEREDA SAN ANTONIO MUNICIPIO DE MOCOA, DEPARTAMENTO DEL PUTUMAYO</v>
          </cell>
          <cell r="M7884">
            <v>69.989999999999995</v>
          </cell>
          <cell r="N7884">
            <v>77.41</v>
          </cell>
          <cell r="O7884" t="str">
            <v>CONTRATADO EN EJECUCIÓN</v>
          </cell>
        </row>
        <row r="7885">
          <cell r="K7885">
            <v>2015860010001</v>
          </cell>
          <cell r="L7885" t="str">
            <v>MEJORAMIENTO COLECTOR PRINCIPAL DE AGUAS RESIDUALES DE LOS BARRIOS BELLA VISTA, SINAI PALERMO SUR Y NUEVAS URBANIZACIONES ALEDAÑAS DEL MUNICIPIO DE MOCOA, DEPARTAMENTO DEL PUTUMAYO.</v>
          </cell>
          <cell r="M7885">
            <v>100</v>
          </cell>
          <cell r="N7885">
            <v>97.53</v>
          </cell>
          <cell r="O7885" t="str">
            <v>TERMINADO</v>
          </cell>
        </row>
        <row r="7886">
          <cell r="K7886">
            <v>2015860010002</v>
          </cell>
          <cell r="L7886" t="str">
            <v>CONSTRUCCIÓN DE MURO DE CONTENCION EN EL RIO MULATO SECTOR AVENIDA 17 DE JULIO, MUNICIPIO DE MOCOA, DEPARTAENTO DEL PUTUMAYO</v>
          </cell>
          <cell r="M7886">
            <v>100</v>
          </cell>
          <cell r="N7886">
            <v>95.24</v>
          </cell>
          <cell r="O7886" t="str">
            <v>TERMINADO</v>
          </cell>
        </row>
        <row r="7887">
          <cell r="K7887">
            <v>2015860010004</v>
          </cell>
          <cell r="L7887" t="str">
            <v>REHABILITACIÓN Y CONSTRUCCIÓN PRIMERA ETAPA EN ESTABILIZACIÓN PARA VÍAS TERCIARIAS MEDIANTE EL MÉTODO DE IMPERMEABILIZACION DE VIAS EN LAS VEREDAS PUEBLO VIEJO Y SAN ANTONIO DEL  MUNICIPIO DE MOCOA, PUTUMAYO</v>
          </cell>
          <cell r="M7887">
            <v>0</v>
          </cell>
          <cell r="N7887">
            <v>0</v>
          </cell>
          <cell r="O7887" t="str">
            <v>CONTRATADO SIN ACTA DE INICIO</v>
          </cell>
        </row>
        <row r="7888">
          <cell r="K7888">
            <v>2015860010005</v>
          </cell>
          <cell r="L7888" t="str">
            <v>CONSTRUCCIÓN PLACA POLIDEPORTIVO PARA EL BARRIO NUEVO HORIZONTE MUNICIPIO DE MOCOA, DEPARTAMENTO DEL PUTUMAYO</v>
          </cell>
          <cell r="M7888">
            <v>100</v>
          </cell>
          <cell r="N7888">
            <v>50</v>
          </cell>
          <cell r="O7888" t="str">
            <v>TERMINADO</v>
          </cell>
        </row>
        <row r="7889">
          <cell r="K7889">
            <v>2012863200001</v>
          </cell>
          <cell r="L7889" t="str">
            <v>CONSTRUCCIÓN RED DE ACUEDUCTO  BARRIO  VILLA ROCIO ORITO, PUTUMAYO, AMAZONÍA</v>
          </cell>
          <cell r="M7889">
            <v>100</v>
          </cell>
          <cell r="N7889">
            <v>99.63</v>
          </cell>
          <cell r="O7889" t="str">
            <v>CERRADO</v>
          </cell>
        </row>
        <row r="7890">
          <cell r="K7890">
            <v>2013863200002</v>
          </cell>
          <cell r="L7890" t="str">
            <v>CONSTRUCCIÓN ALCANTARILLADO SANITARIO AVENIDA PRINCIPAL SECTOR BARRIO LAS PALMAS  Y LOS POMOS ORITO, PUTUMAYO, AMAZONÍA</v>
          </cell>
          <cell r="M7890">
            <v>100</v>
          </cell>
          <cell r="N7890">
            <v>99.86</v>
          </cell>
          <cell r="O7890" t="str">
            <v>CERRADO</v>
          </cell>
        </row>
        <row r="7891">
          <cell r="K7891">
            <v>2013863200003</v>
          </cell>
          <cell r="L7891" t="str">
            <v>CONSTRUCCIÓN CONSTRUCCIÓN ALCANTARILLADO SANITARIO BARRIO DOCE DE OCTUBRE VÍA BATALLON ORITO, PUTUMAYO, AMAZONÍA</v>
          </cell>
          <cell r="M7891">
            <v>100</v>
          </cell>
          <cell r="N7891">
            <v>99.71</v>
          </cell>
          <cell r="O7891" t="str">
            <v>CERRADO</v>
          </cell>
        </row>
        <row r="7892">
          <cell r="K7892">
            <v>2013863200004</v>
          </cell>
          <cell r="L7892" t="str">
            <v>CONSTRUCCIÓN CONSTRUCCIÓN SISTEMA DE MANEJO DE AGUAS MIXTAS MEDIANTE BOX COULVERT BARRIO LA PRADERA ORITO, PUTUMAYO, AMAZONÍA</v>
          </cell>
          <cell r="M7892">
            <v>100</v>
          </cell>
          <cell r="N7892">
            <v>99.97</v>
          </cell>
          <cell r="O7892" t="str">
            <v>CERRADO</v>
          </cell>
        </row>
        <row r="7893">
          <cell r="K7893">
            <v>2013863200005</v>
          </cell>
          <cell r="L7893" t="str">
            <v>CONSTRUCCIÓN CONSTRUCCIÓN SISTEMA DE MANEJO DE AGUAS MIXTAS MEDIANTE BOX COULVERT SECTOR UNIÓN - GALIAS ORITO, PUTUMAYO</v>
          </cell>
          <cell r="M7893">
            <v>100</v>
          </cell>
          <cell r="N7893">
            <v>99.95</v>
          </cell>
          <cell r="O7893" t="str">
            <v>CERRADO</v>
          </cell>
        </row>
        <row r="7894">
          <cell r="K7894">
            <v>2013863200006</v>
          </cell>
          <cell r="L7894" t="str">
            <v>CONSTRUCCIÓN CONSTRUCCIÓN ALCANTARILLADO SANITARIO CALLE 8 ENTRE CRAS 10 Y 9 ORITO, PUTUMAYO, AMAZONÍA</v>
          </cell>
          <cell r="M7894">
            <v>100</v>
          </cell>
          <cell r="N7894">
            <v>99.28</v>
          </cell>
          <cell r="O7894" t="str">
            <v>CERRADO</v>
          </cell>
        </row>
        <row r="7895">
          <cell r="K7895">
            <v>2013863200009</v>
          </cell>
          <cell r="L7895" t="str">
            <v>CONSTRUCCIÓN CONSTRUCCIÓN GRADERÍAS Y ALUMBRADO POLIDEPORTIVO VEREDA TESALIA ORITO, PUTUMAYO, AMAZONÍA</v>
          </cell>
          <cell r="M7895">
            <v>100</v>
          </cell>
          <cell r="N7895">
            <v>99.97</v>
          </cell>
          <cell r="O7895" t="str">
            <v>CERRADO</v>
          </cell>
        </row>
        <row r="7896">
          <cell r="K7896">
            <v>2013863200010</v>
          </cell>
          <cell r="L7896" t="str">
            <v>CONSTRUCCIÓN CONSTRUCCIÓN ÁREA ADMINISTRATIVA SEDE LUIS CARLOS GALÁN ORITO, PUTUMAYO, AMAZONÍA</v>
          </cell>
          <cell r="M7896">
            <v>100</v>
          </cell>
          <cell r="N7896">
            <v>99.91</v>
          </cell>
          <cell r="O7896" t="str">
            <v>CERRADO</v>
          </cell>
        </row>
        <row r="7897">
          <cell r="K7897">
            <v>2013863200011</v>
          </cell>
          <cell r="L7897" t="str">
            <v>CONSTRUCCIÓN CONSTRUCCIÓN (TERMINACIÓN) RESTAURANTE ESCOLAR SEDE INKALAWA ORITO, PUTUMAYO, AMAZONÍA</v>
          </cell>
          <cell r="M7897">
            <v>100</v>
          </cell>
          <cell r="N7897">
            <v>100</v>
          </cell>
          <cell r="O7897" t="str">
            <v>CERRADO</v>
          </cell>
        </row>
        <row r="7898">
          <cell r="K7898">
            <v>2013863200013</v>
          </cell>
          <cell r="L7898" t="str">
            <v>CONSTRUCCIÓN CONSTRUCCIÓN GRADERÍAS Y ALUMBRADO PATIO RECREATIVO ESCUELA SEDE VEREDA LA RUIDOSA ORITO, PUTUMAYO, AMAZONÍA</v>
          </cell>
          <cell r="M7898">
            <v>100</v>
          </cell>
          <cell r="N7898">
            <v>99.94</v>
          </cell>
          <cell r="O7898" t="str">
            <v>CERRADO</v>
          </cell>
        </row>
        <row r="7899">
          <cell r="K7899">
            <v>2013863200014</v>
          </cell>
          <cell r="L7899" t="str">
            <v>CONSTRUCCIÓN CONSTRUCCIÓN GRADERÍAS Y ALUMBRADO PATIO RECREATIVO ESCUELA SEDE VEREDA EL ACHIOTE ORITO, PUTUMAYO, AMAZONÍA</v>
          </cell>
          <cell r="M7899">
            <v>100</v>
          </cell>
          <cell r="N7899">
            <v>95.38</v>
          </cell>
          <cell r="O7899" t="str">
            <v>CERRADO</v>
          </cell>
        </row>
        <row r="7900">
          <cell r="K7900">
            <v>2013863200015</v>
          </cell>
          <cell r="L7900" t="str">
            <v>CONSTRUCCIÓN MEJORAMIENTO PATIO RECREATIVO (GRADERÍAS) CER FCO JOSÉ DE CALDAS, VEREDA SIBERIA ORITO, PUTUMAYO, AMAZONÍA</v>
          </cell>
          <cell r="M7900">
            <v>100</v>
          </cell>
          <cell r="N7900">
            <v>100</v>
          </cell>
          <cell r="O7900" t="str">
            <v>CERRADO</v>
          </cell>
        </row>
        <row r="7901">
          <cell r="K7901">
            <v>2013863200016</v>
          </cell>
          <cell r="L7901" t="str">
            <v>CONSTRUCCIÓN CONSTRUCCIÓN (TERMINACIÓN) PATIO RECREATIVO SEDE CAMPOBELLO, IER LIBANO ORITO, PUTUMAYO, AMAZONÍA</v>
          </cell>
          <cell r="M7901">
            <v>100</v>
          </cell>
          <cell r="N7901">
            <v>100</v>
          </cell>
          <cell r="O7901" t="str">
            <v>CERRADO</v>
          </cell>
        </row>
        <row r="7902">
          <cell r="K7902">
            <v>2013863200018</v>
          </cell>
          <cell r="L7902" t="str">
            <v>MANTENIMIENTO MEJORAMIENTO AULAS ESCOLARES Y RESTAURANTE SEDE LA INMACULADA, BARRIO LA ALAMEDA ORITO, PUTUMAYO, AMAZONÍA</v>
          </cell>
          <cell r="M7902">
            <v>100</v>
          </cell>
          <cell r="N7902">
            <v>99.93</v>
          </cell>
          <cell r="O7902" t="str">
            <v>CERRADO</v>
          </cell>
        </row>
        <row r="7903">
          <cell r="K7903">
            <v>2013863200019</v>
          </cell>
          <cell r="L7903" t="str">
            <v>MANTENIMIENTO MEJORAMIENTO INFRAESTRUCTURA SEDE EDUCATIVA ASUNCIÓN, MUNICIPIO DE ORITO ORITO, PUTUMAYO, AMAZONÍA</v>
          </cell>
          <cell r="M7903">
            <v>100</v>
          </cell>
          <cell r="N7903">
            <v>99.99</v>
          </cell>
          <cell r="O7903" t="str">
            <v>CERRADO</v>
          </cell>
        </row>
        <row r="7904">
          <cell r="K7904">
            <v>2013863200020</v>
          </cell>
          <cell r="L7904" t="str">
            <v>CONSTRUCCIÓN RED ALTERNA DE ACUEDUCTO  BARRIOS ZONA DE EXPANSION URBANA SECTOR SURESTE ORITO, PUTUMAYO, AMAZONÍA</v>
          </cell>
          <cell r="M7904">
            <v>100</v>
          </cell>
          <cell r="N7904">
            <v>100</v>
          </cell>
          <cell r="O7904" t="str">
            <v>CERRADO</v>
          </cell>
        </row>
        <row r="7905">
          <cell r="K7905">
            <v>2013863200021</v>
          </cell>
          <cell r="L7905" t="str">
            <v>CONSTRUCCIÓN PAVIMENTO EN CONCRETO VIAS URBANAS BARRIO LAS PALMAS, LAS GALIAS, SAN MARTIN, UNION Y LA ESPERANZA ORITO, PUTUMAYO, AMAZONÍA</v>
          </cell>
          <cell r="M7905">
            <v>100</v>
          </cell>
          <cell r="N7905">
            <v>99.98</v>
          </cell>
          <cell r="O7905" t="str">
            <v>CERRADO</v>
          </cell>
        </row>
        <row r="7906">
          <cell r="K7906">
            <v>2013863200022</v>
          </cell>
          <cell r="L7906" t="str">
            <v>CONSTRUCCIÓN ALCANTARILLADO SANITARIO BARRIO VILLA CAROLINA ORITO, PUTUMAYO, AMAZONÍA</v>
          </cell>
          <cell r="M7906">
            <v>100</v>
          </cell>
          <cell r="N7906">
            <v>99.37</v>
          </cell>
          <cell r="O7906" t="str">
            <v>CERRADO</v>
          </cell>
        </row>
        <row r="7907">
          <cell r="K7907">
            <v>2013863200023</v>
          </cell>
          <cell r="L7907" t="str">
            <v>CONSTRUCCIÓN CONTINUACION  CONSTRUCCIÓN  RED  ALTERNA  ACUEDUCTO  SECTOR  VILLA CAROLINA – SAN MARTIN ORITO, PUTUMAYO, AMAZONÍA</v>
          </cell>
          <cell r="M7907">
            <v>100</v>
          </cell>
          <cell r="N7907">
            <v>99.52</v>
          </cell>
          <cell r="O7907" t="str">
            <v>CERRADO</v>
          </cell>
        </row>
        <row r="7908">
          <cell r="K7908">
            <v>2013863200024</v>
          </cell>
          <cell r="L7908" t="str">
            <v>CONSTRUCCIÓN ALCANTARILLADO ALTERNO CARRERA 9A ENTRE CALLES  7  Y 8 BARRIO MARCO FIDEL SUAREZ ORITO, PUTUMAYO, AMAZONÍA</v>
          </cell>
          <cell r="M7908">
            <v>100</v>
          </cell>
          <cell r="N7908">
            <v>87.78</v>
          </cell>
          <cell r="O7908" t="str">
            <v>CERRADO</v>
          </cell>
        </row>
        <row r="7909">
          <cell r="K7909">
            <v>2013863200025</v>
          </cell>
          <cell r="L7909" t="str">
            <v>CONSTRUCCIÓN SISTEMA MANEJO DE AGUAS  MIXTAS MEDIANTE BOX COULVERT EN EL BARRIO COLOMBIA ORITO, PUTUMAYO, AMAZONÍA</v>
          </cell>
          <cell r="M7909">
            <v>100</v>
          </cell>
          <cell r="N7909">
            <v>99.94</v>
          </cell>
          <cell r="O7909" t="str">
            <v>CERRADO</v>
          </cell>
        </row>
        <row r="7910">
          <cell r="K7910">
            <v>2013863200026</v>
          </cell>
          <cell r="L7910" t="str">
            <v>REHABILITACIÓN REDES DE ALCANTARILLADO SANITARIO SECTOR EL SABALO II ETAPA ORITO, PUTUMAYO, AMAZONÍA</v>
          </cell>
          <cell r="M7910">
            <v>100</v>
          </cell>
          <cell r="N7910">
            <v>100</v>
          </cell>
          <cell r="O7910" t="str">
            <v>CERRADO</v>
          </cell>
        </row>
        <row r="7911">
          <cell r="K7911">
            <v>2013863200027</v>
          </cell>
          <cell r="L7911" t="str">
            <v>CONSTRUCCIÓN DE LAS REDES ELÉCTRICAS DE MEDIA Y BAJA TENSIÓN EN EL SECTOR ALTO DE LA VEREDA EL CALDERO DEL MUNICIPIO DE ORITO, PUTUMAYO, AMAZONÍA</v>
          </cell>
          <cell r="M7911">
            <v>100</v>
          </cell>
          <cell r="N7911">
            <v>100</v>
          </cell>
          <cell r="O7911" t="str">
            <v>CERRADO</v>
          </cell>
        </row>
        <row r="7912">
          <cell r="K7912">
            <v>2013863200029</v>
          </cell>
          <cell r="L7912" t="str">
            <v>CONSTRUCCIÓN ALCANTARILLA CIRCULAR BARRIO PUERTAS DEL SOL MUNICIPIO DE ORITO, PUTUMAYO, AMAZONÍA</v>
          </cell>
          <cell r="M7912">
            <v>100</v>
          </cell>
          <cell r="N7912">
            <v>99.99</v>
          </cell>
          <cell r="O7912" t="str">
            <v>CERRADO</v>
          </cell>
        </row>
        <row r="7913">
          <cell r="K7913">
            <v>2013863200030</v>
          </cell>
          <cell r="L7913" t="str">
            <v>REHABILITACIÓN DEL SISTEMA DE ALCANTARILLADO SANITARIO EN VÍAS  DE LOS BARRIOS LAS GALIAS, LAS PALMAS, LA UNIÓN, 28 DE MAYO Y ESPERANZA ORITO, PUTUMAYO, AMAZONÍA</v>
          </cell>
          <cell r="M7913">
            <v>100</v>
          </cell>
          <cell r="N7913">
            <v>100</v>
          </cell>
          <cell r="O7913" t="str">
            <v>CERRADO</v>
          </cell>
        </row>
        <row r="7914">
          <cell r="K7914">
            <v>2013863200031</v>
          </cell>
          <cell r="L7914" t="str">
            <v>CONSTRUCCIÓN CUBIERTAS  PARA LOS POLIDEPORTIVO DE LA  VEREDA EL YARUMO Y EL AZUL. ORITO, PUTUMAYO, AMAZONÍA</v>
          </cell>
          <cell r="M7914">
            <v>100</v>
          </cell>
          <cell r="N7914">
            <v>99.9</v>
          </cell>
          <cell r="O7914" t="str">
            <v>CERRADO</v>
          </cell>
        </row>
        <row r="7915">
          <cell r="K7915">
            <v>2013863200032</v>
          </cell>
          <cell r="L7915" t="str">
            <v>CONSTRUCCIÓN RESTAURANTE ESCOLAR I.E CABILDO INDIGENA ALNAMAWAMI, , PUTUMAYO, AMAZONÍA</v>
          </cell>
          <cell r="M7915">
            <v>100</v>
          </cell>
          <cell r="N7915">
            <v>99.72</v>
          </cell>
          <cell r="O7915" t="str">
            <v>CERRADO</v>
          </cell>
        </row>
        <row r="7916">
          <cell r="K7916">
            <v>2013863200033</v>
          </cell>
          <cell r="L7916" t="str">
            <v>CONSTRUCCIÓN PATIO RECREATIVO I.E CABILDO INDIGENA CAÑA BRAVITA, ORITO, PUTUMAYO, AMAZONÍA</v>
          </cell>
          <cell r="M7916">
            <v>100</v>
          </cell>
          <cell r="N7916">
            <v>99.8</v>
          </cell>
          <cell r="O7916" t="str">
            <v>CERRADO</v>
          </cell>
        </row>
        <row r="7917">
          <cell r="K7917">
            <v>2013863200034</v>
          </cell>
          <cell r="L7917" t="str">
            <v>CONSTRUCCIÓN PAVIMENTO  CONCRETO RIGIDO   VIAS URBANAS DEL MUNICIPIO DE ORITO, DEPARTAMENTO DEL PUTUMAYO</v>
          </cell>
          <cell r="M7917">
            <v>100</v>
          </cell>
          <cell r="N7917">
            <v>99.55</v>
          </cell>
          <cell r="O7917" t="str">
            <v>CERRADO</v>
          </cell>
        </row>
        <row r="7918">
          <cell r="K7918">
            <v>2013863200035</v>
          </cell>
          <cell r="L7918" t="str">
            <v>REHABILITACIÓN ALC. SANITARIOS BARRIO BETANIA, FLORESTA Y ALC. PLUVIALES BARRIO BETANIA, FLORESTA, COLOMBIA Y SÁBALO II ETAPA. ORITO, PUTUMAYO, AMAZONÍA</v>
          </cell>
          <cell r="M7918">
            <v>100</v>
          </cell>
          <cell r="N7918">
            <v>99.87</v>
          </cell>
          <cell r="O7918" t="str">
            <v>CERRADO</v>
          </cell>
        </row>
        <row r="7919">
          <cell r="K7919">
            <v>2013863200036</v>
          </cell>
          <cell r="L7919" t="str">
            <v>CONSTRUCCIÓN CONTINUACIÓN BOX COULVERT DEL BARRIO SAN MARTÍN CARRERA 1 B ENTRE CALLES 1A Y 1B EN EL MUNICIPIO DE ORITO, PUTUMAYO, AMAZONÍA</v>
          </cell>
          <cell r="M7919">
            <v>100</v>
          </cell>
          <cell r="N7919">
            <v>99.53</v>
          </cell>
          <cell r="O7919" t="str">
            <v>CERRADO</v>
          </cell>
        </row>
        <row r="7920">
          <cell r="K7920">
            <v>2013863200037</v>
          </cell>
          <cell r="L7920" t="str">
            <v>CONSTRUCCIÓN CUBIERTA  Y ALUMBRADO DEL PATIO RECREATIVO  DE LOS CENTROS EDUCATIVOS LA PALESTINA Y VILLA DE LEYVA ORITO, PUTUMAYO, AMAZONÍA</v>
          </cell>
          <cell r="M7920">
            <v>100</v>
          </cell>
          <cell r="N7920">
            <v>100</v>
          </cell>
          <cell r="O7920" t="str">
            <v>CERRADO</v>
          </cell>
        </row>
        <row r="7921">
          <cell r="K7921">
            <v>2013863200038</v>
          </cell>
          <cell r="L7921" t="str">
            <v>CONSTRUCCIÓN CUBIERTA  Y ALUMBRADO DEL PATIO RECREATIVO  DE LA INSTITUCION SAN JOSE DE ORITO, SEDE GUILLERMO VALENCIA. ORITO, PUTUMAYO, AMAZONÍA</v>
          </cell>
          <cell r="M7921">
            <v>100</v>
          </cell>
          <cell r="N7921">
            <v>99.96</v>
          </cell>
          <cell r="O7921" t="str">
            <v>CERRADO</v>
          </cell>
        </row>
        <row r="7922">
          <cell r="K7922">
            <v>2013863200039</v>
          </cell>
          <cell r="L7922" t="str">
            <v>REHABILITACIÓN SISTEMA DE ACUEDUCTO, INSPECCION DE TESALIA, MUNICIPIO ORITO, PUTUMAYO, AMAZONÍA</v>
          </cell>
          <cell r="M7922">
            <v>100</v>
          </cell>
          <cell r="N7922">
            <v>99.83</v>
          </cell>
          <cell r="O7922" t="str">
            <v>CERRADO</v>
          </cell>
        </row>
        <row r="7923">
          <cell r="K7923">
            <v>2013863200040</v>
          </cell>
          <cell r="L7923" t="str">
            <v>CONSTRUCCIÓN SOLUCIONES INDIVIDUALES SISTEMA DE CAPTACIÓN DE AGUA, VEREDA EL TRIUNFO ORITO, PUTUMAYO, AMAZONÍA</v>
          </cell>
          <cell r="M7923">
            <v>100</v>
          </cell>
          <cell r="N7923">
            <v>100</v>
          </cell>
          <cell r="O7923" t="str">
            <v>CERRADO</v>
          </cell>
        </row>
        <row r="7924">
          <cell r="K7924">
            <v>2013863200041</v>
          </cell>
          <cell r="L7924" t="str">
            <v>CONSTRUCCIÓN ALCANTARILLADO RED DE ALCANTARILLADO SANITARIO DE LA ZONA DE EXPANSION  SECTOR  DE LA CALLE 9 ENTRE CARRERAS 7 Y 4 EN EL MUNICIPIO DE ORITO, DEPARTAMENTO DEL  PUTUMAYO</v>
          </cell>
          <cell r="M7924">
            <v>100</v>
          </cell>
          <cell r="N7924">
            <v>99.81</v>
          </cell>
          <cell r="O7924" t="str">
            <v>CERRADO</v>
          </cell>
        </row>
        <row r="7925">
          <cell r="K7925">
            <v>2013863200042</v>
          </cell>
          <cell r="L7925" t="str">
            <v>CONSTRUCCIÓN SISTEMA DE ALCANTARILLADO SANITARIO DE LA URBANIZACION LA INDEPENDENCIA, MUNICIPIO DE ORITO DEPARTAMENTO DEL PUTUMAYO</v>
          </cell>
          <cell r="M7925">
            <v>100</v>
          </cell>
          <cell r="N7925">
            <v>99.95</v>
          </cell>
          <cell r="O7925" t="str">
            <v>CERRADO</v>
          </cell>
        </row>
        <row r="7926">
          <cell r="K7926">
            <v>2013863200043</v>
          </cell>
          <cell r="L7926" t="str">
            <v>CONSTRUCCIÓN ALCANTARILLADO PLUVIAL BARRIO LA ESPERANZA, MUNICIPIO DE ORITO, PUTUMAYO, AMAZONÍA</v>
          </cell>
          <cell r="M7926">
            <v>100</v>
          </cell>
          <cell r="N7926">
            <v>99.94</v>
          </cell>
          <cell r="O7926" t="str">
            <v>CERRADO</v>
          </cell>
        </row>
        <row r="7927">
          <cell r="K7927">
            <v>2013863200044</v>
          </cell>
          <cell r="L7927" t="str">
            <v>CONSTRUCCIÓN ALCANTARILLADO SANITARIO BARRIO CRISTO REY, MUNICPIO DE ORITO, PUTUMAYO, AMAZONÍA</v>
          </cell>
          <cell r="M7927">
            <v>100</v>
          </cell>
          <cell r="N7927">
            <v>99.61</v>
          </cell>
          <cell r="O7927" t="str">
            <v>CERRADO</v>
          </cell>
        </row>
        <row r="7928">
          <cell r="K7928">
            <v>2013863200045</v>
          </cell>
          <cell r="L7928" t="str">
            <v>MEJORAMIENTO DE LA INFRAESTRUCTURA FÍSICA DE LA CASA INDÍGENA DEL CABILDO AWA SEVILLA, MUNICIPIO DE ORITO, PUTUMAYO, AMAZONÍA</v>
          </cell>
          <cell r="M7928">
            <v>100</v>
          </cell>
          <cell r="N7928">
            <v>99.79</v>
          </cell>
          <cell r="O7928" t="str">
            <v>CERRADO</v>
          </cell>
        </row>
        <row r="7929">
          <cell r="K7929">
            <v>2013863200046</v>
          </cell>
          <cell r="L7929" t="str">
            <v>CONSTRUCCIÓN UNIDAD SANITARIA I.E CABILDO INDIGENA CHICALA PIJAO, ORITO, PUTUMAYO, AMAZONÍA</v>
          </cell>
          <cell r="M7929">
            <v>100</v>
          </cell>
          <cell r="N7929">
            <v>99.77</v>
          </cell>
          <cell r="O7929" t="str">
            <v>CERRADO</v>
          </cell>
        </row>
        <row r="7930">
          <cell r="K7930">
            <v>2013863200047</v>
          </cell>
          <cell r="L7930" t="str">
            <v>CONSTRUCCIÓN TERMINACIÓN   RESTAURANTE ESCOLAR  ALTO TEMBLÓN, MUNICIPIO DE ORITO,  DEPARTAMENTO DEL PUTUMAYO</v>
          </cell>
          <cell r="M7930">
            <v>100</v>
          </cell>
          <cell r="N7930">
            <v>99.67</v>
          </cell>
          <cell r="O7930" t="str">
            <v>CERRADO</v>
          </cell>
        </row>
        <row r="7931">
          <cell r="K7931">
            <v>2014863200001</v>
          </cell>
          <cell r="L7931" t="str">
            <v>CONSTRUCCIÓN ALCANTARILLADO PLUVIAL CR 10 ENTRE CLL 2 Y 1A, CLL 1A ENTRE CR 10 Y 8, Y CR 8 ENTRE CL 1A Y 1BARRIO SIMÓN BOLIVAR MPIO ORITO, PUTUMAYO, AMAZONÍA</v>
          </cell>
          <cell r="M7931">
            <v>100</v>
          </cell>
          <cell r="N7931">
            <v>100</v>
          </cell>
          <cell r="O7931" t="str">
            <v>CERRADO</v>
          </cell>
        </row>
        <row r="7932">
          <cell r="K7932">
            <v>2014863200002</v>
          </cell>
          <cell r="L7932" t="str">
            <v>CONSTRUCCIÓN II ETAPA    DEL INTERNADO  Y  AMPLIACIÓN   DEL COMEDOR ESCOLAR DEL INSTITUTO FRANCISCO JOSÉ DE CALDAS EN ORITO, PUTUMAYO, AMAZONÍA</v>
          </cell>
          <cell r="M7932">
            <v>100</v>
          </cell>
          <cell r="N7932">
            <v>99.97</v>
          </cell>
          <cell r="O7932" t="str">
            <v>CERRADO</v>
          </cell>
        </row>
        <row r="7933">
          <cell r="K7933">
            <v>2014863200003</v>
          </cell>
          <cell r="L7933" t="str">
            <v>CONSTRUCCIÓN PUENTE DE CONCRETO REFORZADO SOBRE LA QUEBRADA EL SABALO VÍA DE ACCESO BARRIO LA LIBERTAD, MUNICIPIO DE ORITO EN EL DEPARTAMENTO DEL  PUTUMAYO, AMAZONÍA</v>
          </cell>
          <cell r="M7933">
            <v>100</v>
          </cell>
          <cell r="N7933">
            <v>100</v>
          </cell>
          <cell r="O7933" t="str">
            <v>CERRADO</v>
          </cell>
        </row>
        <row r="7934">
          <cell r="K7934">
            <v>2014863200004</v>
          </cell>
          <cell r="L7934" t="str">
            <v>CONSTRUCCIÓN PAVIMENTACION CONTORNO PARQUE PRINCIPAL, MUNICIPIO DE ORITO, DEPARTAMENTO DEL PUTUMAYO ORITO, PUTUMAYO, AMAZONÍA</v>
          </cell>
          <cell r="M7934">
            <v>100</v>
          </cell>
          <cell r="N7934">
            <v>99.8</v>
          </cell>
          <cell r="O7934" t="str">
            <v>CERRADO</v>
          </cell>
        </row>
        <row r="7935">
          <cell r="K7935">
            <v>2014863200005</v>
          </cell>
          <cell r="L7935" t="str">
            <v>CONSTRUCCIÓN DE UN PUENTE PEATONAL METALICO DE 40 MTS DE LONGITUD,UBICADO EN LA VEREDA EL PALMAR, QUEBRADA LA RUIDOSA MUNICIPIO DE ORITO DEPARTAMENTO DEL PUTUMAYO</v>
          </cell>
          <cell r="M7935">
            <v>100</v>
          </cell>
          <cell r="N7935">
            <v>100</v>
          </cell>
          <cell r="O7935" t="str">
            <v>CERRADO</v>
          </cell>
        </row>
        <row r="7936">
          <cell r="K7936">
            <v>2014863200006</v>
          </cell>
          <cell r="L7936" t="str">
            <v>CONSTRUCCIÓN PUENTE DE CONCRETO REFORZADO SOBRE LA QUEBRADA LA DANTA BARRIO VILLA FLOR, MUNICIPIOD DE ORITO EN EL DEPARTAMENTO DEL  PUTUMAYO, AMAZONÍA</v>
          </cell>
          <cell r="M7936">
            <v>100</v>
          </cell>
          <cell r="N7936">
            <v>99.94</v>
          </cell>
          <cell r="O7936" t="str">
            <v>CERRADO</v>
          </cell>
        </row>
        <row r="7937">
          <cell r="K7937">
            <v>2014863200007</v>
          </cell>
          <cell r="L7937" t="str">
            <v>CONSTRUCCIÓN PATINODROMO EN EL MUNICIPIO DE ORITO, DEPARTAMENTO DEL PUTUMAYO</v>
          </cell>
          <cell r="M7937">
            <v>100</v>
          </cell>
          <cell r="N7937">
            <v>100</v>
          </cell>
          <cell r="O7937" t="str">
            <v>CERRADO</v>
          </cell>
        </row>
        <row r="7938">
          <cell r="K7938">
            <v>2014863200008</v>
          </cell>
          <cell r="L7938" t="str">
            <v>ESTUDIOS Y DISEÑOS PARA LA CONSTRUCCIÓN DE SISTEMAS DE ACUEDUCTO PARA LAS VEREDAS  BUENOS AIRES,SAN ANDRÉS, EL ROSAL Y CALDERO SECTOR TURISTICO, MUNICIPIO DE ORITO EN EL DEPARTAMENTO DEL PUTUMAYO</v>
          </cell>
          <cell r="M7938">
            <v>100</v>
          </cell>
          <cell r="N7938">
            <v>99.97</v>
          </cell>
          <cell r="O7938" t="str">
            <v>CERRADO</v>
          </cell>
        </row>
        <row r="7939">
          <cell r="K7939">
            <v>2014863200009</v>
          </cell>
          <cell r="L7939" t="str">
            <v>CONSTRUCCIÓN DE  ANDENES  SOBRE LA  AVENIDA PRINCIPAL, CALLE 8 ENTRE CARRERAS 7 Y 5A BARRIO VERGEL-CHAPINERO Y LATERAL IZQUIERDO BAJANDO EN LA CARRERA 13 ENTRE CALLES 8 Y 9 DEL BARRIO COLOMBIA EN EL MUNICIPIO DE ORITO, PUTUMAYO</v>
          </cell>
          <cell r="M7939">
            <v>100</v>
          </cell>
          <cell r="N7939">
            <v>97.55</v>
          </cell>
          <cell r="O7939" t="str">
            <v>CERRADO</v>
          </cell>
        </row>
        <row r="7940">
          <cell r="K7940">
            <v>2014863200010</v>
          </cell>
          <cell r="L7940" t="str">
            <v>CONSTRUCCIÓN ALCANTARILLADO SANITARIO BARRIO LAS GALIAS - SIMÓN BOLIVAR HACIA CAM 591 DEL PMAA, SOBRE LA CRA 6, ORITO, PUTUMAYO, AMAZONÍA</v>
          </cell>
          <cell r="M7940">
            <v>100</v>
          </cell>
          <cell r="N7940">
            <v>99.69</v>
          </cell>
          <cell r="O7940" t="str">
            <v>CERRADO</v>
          </cell>
        </row>
        <row r="7941">
          <cell r="K7941">
            <v>2014863200011</v>
          </cell>
          <cell r="L7941" t="str">
            <v>CONSTRUCCIÓN PUENTE SOBRE LA QUEBRADA LA GAITANA ENTRADA PRINCIPAL AL MUNICIPIO DE ORITO, DEPARTAMENTO DEL PUTUMAYO</v>
          </cell>
          <cell r="M7941">
            <v>100</v>
          </cell>
          <cell r="N7941">
            <v>99.92</v>
          </cell>
          <cell r="O7941" t="str">
            <v>CERRADO</v>
          </cell>
        </row>
        <row r="7942">
          <cell r="K7942">
            <v>2014863200012</v>
          </cell>
          <cell r="L7942" t="str">
            <v>CONSTRUCCIÓN CUBIERTA PATIOS RECREATIVOS DEL CENTRO EDUCATIVO RURAL SILVANIA Y CENTRO EDUCATIVO RURAL EL LÍBANO, MUNICIPIO ORITO, PUTUMAYO</v>
          </cell>
          <cell r="M7942">
            <v>100</v>
          </cell>
          <cell r="N7942">
            <v>97.59</v>
          </cell>
          <cell r="O7942" t="str">
            <v>CERRADO</v>
          </cell>
        </row>
        <row r="7943">
          <cell r="K7943">
            <v>2014863200013</v>
          </cell>
          <cell r="L7943" t="str">
            <v>CONSTRUCCIÓN PUENTE PEATONAL COLGANTE CABILDO INDIGENA ALTO TEMBLÓN-NARANJITO ORITO, PUTUMAYO, AMAZONÍA</v>
          </cell>
          <cell r="M7943">
            <v>100</v>
          </cell>
          <cell r="N7943">
            <v>99.77</v>
          </cell>
          <cell r="O7943" t="str">
            <v>CERRADO</v>
          </cell>
        </row>
        <row r="7944">
          <cell r="K7944">
            <v>2014863200014</v>
          </cell>
          <cell r="L7944" t="str">
            <v>ESTUDIOS YDISEÑOSPARALACONSTRUCCIÓNDEREDESELÉCTRICASDEMEDIAYBAJATENSIÓNENLASVEREDASBRISASDELRIOORITO,OSIRIS,ALTOGÜISIA,SANTOTOMAS EL RETIRO - RUBÍ, NOGALES, ALTO MIRADOR, EL PRADO , MUNICIPIO DE ORITO, DEPARTAMENTO DE PUTUMAYO</v>
          </cell>
          <cell r="M7944">
            <v>100</v>
          </cell>
          <cell r="N7944">
            <v>100</v>
          </cell>
          <cell r="O7944" t="str">
            <v>CERRADO</v>
          </cell>
        </row>
        <row r="7945">
          <cell r="K7945">
            <v>2014863200015</v>
          </cell>
          <cell r="L7945" t="str">
            <v>CONSTRUCCIÓN PAVIMENTO BARRIO VILLA CAROLINA SECTOR MANZANA 5, MUNICIPIO DE ORITO, DEPARTAMENTO DEL PUTUMAYO</v>
          </cell>
          <cell r="M7945">
            <v>100</v>
          </cell>
          <cell r="N7945">
            <v>99.43</v>
          </cell>
          <cell r="O7945" t="str">
            <v>CERRADO</v>
          </cell>
        </row>
        <row r="7946">
          <cell r="K7946">
            <v>2015863200001</v>
          </cell>
          <cell r="L7946" t="str">
            <v>AMPLIACIÓN RED ALTERNA DESARENADOR-PLANTA DE TRATAMIENTO PARA EL ACUEDUCTO DEL CASCO URBANO DEL MUNICIPIO DE ORITO, DEPARTAMENTO DEL PUTUMAYO</v>
          </cell>
          <cell r="M7946">
            <v>100</v>
          </cell>
          <cell r="N7946">
            <v>98.18</v>
          </cell>
          <cell r="O7946" t="str">
            <v>CERRADO</v>
          </cell>
        </row>
        <row r="7947">
          <cell r="K7947">
            <v>2015863200002</v>
          </cell>
          <cell r="L7947" t="str">
            <v>CONSTRUCCIÓN PAVIMENTO EN CONCRETO HIDRAULICO BARRIO HELICONIAS, COLOMBIA. VILLA FLOR, VILLA CAROLINA Y LA PALMAS, MUNICIPIO DE ORITO, DEPARTAMENTO DEL PUTUMAYO</v>
          </cell>
          <cell r="M7947">
            <v>100</v>
          </cell>
          <cell r="N7947">
            <v>99.92</v>
          </cell>
          <cell r="O7947" t="str">
            <v>CERRADO</v>
          </cell>
        </row>
        <row r="7948">
          <cell r="K7948">
            <v>2015863200003</v>
          </cell>
          <cell r="L7948" t="str">
            <v>MEJORAMIENTO DE LA INFRAESTRUCTURA  DE LA I.E.R ANTONIO NARIÑO, VEREDA BUENOS AIRES, MUNICIPIO DE ORITO, DEPARTAMENTO DEL PUTUMAYO</v>
          </cell>
          <cell r="M7948">
            <v>100</v>
          </cell>
          <cell r="N7948">
            <v>99.74</v>
          </cell>
          <cell r="O7948" t="str">
            <v>TERMINADO</v>
          </cell>
        </row>
        <row r="7949">
          <cell r="K7949">
            <v>2015863200004</v>
          </cell>
          <cell r="L7949" t="str">
            <v>CONSTRUCCIÓN ALCANTARILLADO SANITARIO PARA LOS SECTORES LAS COLINAS Y NUEVO ORITO, MUNICIPIO DE ORITO DEPARTAMENTO DEL PUTUMAYO</v>
          </cell>
          <cell r="M7949">
            <v>100</v>
          </cell>
          <cell r="N7949">
            <v>100</v>
          </cell>
          <cell r="O7949" t="str">
            <v>TERMINADO</v>
          </cell>
        </row>
        <row r="7950">
          <cell r="K7950">
            <v>2015863200005</v>
          </cell>
          <cell r="L7950" t="str">
            <v>CONSTRUCCIÓN SISTEMA DE ALCANTARILLADO SANITARIO BARRIO JARDIN II ETAPA, MUNICIPIO DE ORITO, DEPARTAMENTO DEL PUTUMAYO</v>
          </cell>
          <cell r="M7950">
            <v>96</v>
          </cell>
          <cell r="N7950">
            <v>89.68</v>
          </cell>
          <cell r="O7950" t="str">
            <v>CONTRATADO EN EJECUCIÓN</v>
          </cell>
        </row>
        <row r="7951">
          <cell r="K7951">
            <v>2015863200006</v>
          </cell>
          <cell r="L7951" t="str">
            <v>CONSTRUCCIÓN SISTEMA DE TRATAMIENTO DE LIXIVIADOS PARA EL RELLENO SANITARIO LOCALIZADO EN LA VEREDA SANTA ISABEL DEL ORITO, PUTUMAYO, AMAZONÍA</v>
          </cell>
          <cell r="M7951">
            <v>64.92</v>
          </cell>
          <cell r="N7951">
            <v>84.46</v>
          </cell>
          <cell r="O7951" t="str">
            <v>CONTRATADO EN EJECUCIÓN</v>
          </cell>
        </row>
        <row r="7952">
          <cell r="K7952">
            <v>2015863200010</v>
          </cell>
          <cell r="L7952" t="str">
            <v>CONSTRUCCIÓN RED DE ACUEDUCTO BARRIOS LIBERTAD I - LIBERTAD II - LAS VEGAS - SIETE DE AGOSTO - LOS LAURELES - LAS BRISAS - LAS AMERICAS, MUNICIPIO DE ORITO DEPARTAMENTO DEL PUTUMAYO</v>
          </cell>
          <cell r="M7952">
            <v>46.89</v>
          </cell>
          <cell r="N7952">
            <v>51.27</v>
          </cell>
          <cell r="O7952" t="str">
            <v>CONTRATADO EN EJECUCIÓN</v>
          </cell>
        </row>
        <row r="7953">
          <cell r="K7953">
            <v>2013865680001</v>
          </cell>
          <cell r="L7953" t="str">
            <v>CONSTRUCCIÓN CENTRO EDUCATIVO Y CULTURAL PUERTO ASÍS, PUTUMAYO, AMAZONÍA</v>
          </cell>
          <cell r="M7953">
            <v>100</v>
          </cell>
          <cell r="N7953">
            <v>99.42</v>
          </cell>
          <cell r="O7953" t="str">
            <v>TERMINADO</v>
          </cell>
        </row>
        <row r="7954">
          <cell r="K7954">
            <v>2013865680003</v>
          </cell>
          <cell r="L7954" t="str">
            <v>CONSTRUCCIÓN PAVIMENTACION EN CONCRETO HIDRAULICO EN EL BARRIO EL PRADO PUERTO ASÍS, PUTUMAYO, AMAZONÍA</v>
          </cell>
          <cell r="M7954">
            <v>100</v>
          </cell>
          <cell r="N7954">
            <v>99.87</v>
          </cell>
          <cell r="O7954" t="str">
            <v>CERRADO</v>
          </cell>
        </row>
        <row r="7955">
          <cell r="K7955">
            <v>2013865680004</v>
          </cell>
          <cell r="L7955" t="str">
            <v>CONSTRUCCIÓN DE PAVIMENTO EN CONCRETO HIDRÁULICO BARRIO EL PRADO CRA 27 ENTRE CALLES 21-28 PUERTO ASÍS, PUTUMAYO, AMAZONÍA</v>
          </cell>
          <cell r="M7955">
            <v>100</v>
          </cell>
          <cell r="N7955">
            <v>99.99</v>
          </cell>
          <cell r="O7955" t="str">
            <v>TERMINADO</v>
          </cell>
        </row>
        <row r="7956">
          <cell r="K7956">
            <v>2013865680007</v>
          </cell>
          <cell r="L7956" t="str">
            <v>CONSTRUCCIÓN PAVIMENTO EN CONCRETO RIGIDO CRA 23 Y CALLE 31 BARRIO EL JARDÍN PUERTO ASÍS, PUTUMAYO, AMAZONÍA</v>
          </cell>
          <cell r="M7956">
            <v>98.58</v>
          </cell>
          <cell r="N7956">
            <v>96.04</v>
          </cell>
          <cell r="O7956" t="str">
            <v>TERMINADO</v>
          </cell>
        </row>
        <row r="7957">
          <cell r="K7957">
            <v>2013865680009</v>
          </cell>
          <cell r="L7957" t="str">
            <v>CONSTRUCCIÓN PAVIMENTO RIGIDO DE CARRERA 34A ENTRE TRANSV. 26(AVENIDA COCAYA) Y COLEGIO SANTA TERESA- CALLE 22 PUERTO ASÍS, PUTUMAYO, AMAZONÍA</v>
          </cell>
          <cell r="M7957">
            <v>100</v>
          </cell>
          <cell r="N7957">
            <v>99.99</v>
          </cell>
          <cell r="O7957" t="str">
            <v>CERRADO</v>
          </cell>
        </row>
        <row r="7958">
          <cell r="K7958">
            <v>2013865680010</v>
          </cell>
          <cell r="L7958" t="str">
            <v>IMPLEMENTACIÓN DE CULTIVOS DE PAN COGER (ARROZ) PARA GARANTIZAR LA SEGURIDAD ALIMENTARIA DEL PUERTO ASÍS, PUTUMAYO, AMAZONÍA</v>
          </cell>
          <cell r="M7958">
            <v>100</v>
          </cell>
          <cell r="N7958">
            <v>99.74</v>
          </cell>
          <cell r="O7958" t="str">
            <v>CERRADO</v>
          </cell>
        </row>
        <row r="7959">
          <cell r="K7959">
            <v>2013865680011</v>
          </cell>
          <cell r="L7959" t="str">
            <v>CONSTRUCCIÓN DE ACANTARILLADO SANITARIO (1.050 M.L) CIUDADELA AMAZÓNICA MUNICIPIO DE PUERTO ASÍS, PUTUMAYO, AMAZONÍA</v>
          </cell>
          <cell r="M7959">
            <v>100</v>
          </cell>
          <cell r="N7959">
            <v>98.33</v>
          </cell>
          <cell r="O7959" t="str">
            <v>CERRADO</v>
          </cell>
        </row>
        <row r="7960">
          <cell r="K7960">
            <v>2014865680002</v>
          </cell>
          <cell r="L7960" t="str">
            <v>MEJORAMIENTO INSTALACIONES DEPORTIVAS A TRAVÉS DE LA ILUMINACIÓN DEL ESTADIO MUNICIPAL  DE PUERTO ASÍS, PUTUMAYO</v>
          </cell>
          <cell r="M7960">
            <v>75.319999999999993</v>
          </cell>
          <cell r="N7960">
            <v>75.06</v>
          </cell>
          <cell r="O7960" t="str">
            <v>CONTRATADO EN EJECUCIÓN</v>
          </cell>
        </row>
        <row r="7961">
          <cell r="K7961">
            <v>2015865680001</v>
          </cell>
          <cell r="L7961" t="str">
            <v>CONSTRUCCIÓN DE PAVIMENTO EN CONCRETO HIDRAULICO CRA 28 ENTRE CALLES 28 Y 35 VILLA PAZ 2, CALLE 33 ENTRE CRA 21 Y 23 BARRIO TEQUENDAMA DEL MUNICIPIO DE PUERTO ASÍS, DEPARTAMENTO DEL PUTUMAYO</v>
          </cell>
          <cell r="M7961">
            <v>99.87</v>
          </cell>
          <cell r="N7961">
            <v>146.56</v>
          </cell>
          <cell r="O7961" t="str">
            <v>TERMINADO</v>
          </cell>
        </row>
        <row r="7962">
          <cell r="K7962">
            <v>2015865680002</v>
          </cell>
          <cell r="L7962" t="str">
            <v>CONSTRUCCIÓN DE PAVIMENTO EN CONCRETO HIDRÁULICO EN LOS BARRIOS ACEVEDO, TEQUENDAMA, LAGOS Y VILLA PAZ, MUNICIPIO DE PUERTO ASÍS, DEPARTAMENTO DEL PUTUMAYO</v>
          </cell>
          <cell r="M7962">
            <v>0</v>
          </cell>
          <cell r="N7962">
            <v>0</v>
          </cell>
          <cell r="O7962" t="str">
            <v>SIN CONTRATAR</v>
          </cell>
        </row>
        <row r="7963">
          <cell r="K7963">
            <v>2015865680003</v>
          </cell>
          <cell r="L7963" t="str">
            <v>CONSTRUCCIÓN DE PAVIMENTO EN CONCRETO HIDRAULICO EN EL BARRRIO OBRERO II EN EL MUNICIPIO DE PUERTO ASÍS DEPARTAMENTO DEL PUTUMAYO</v>
          </cell>
          <cell r="M7963">
            <v>69.31</v>
          </cell>
          <cell r="N7963">
            <v>80.239999999999995</v>
          </cell>
          <cell r="O7963" t="str">
            <v>CONTRATADO EN EJECUCIÓN</v>
          </cell>
        </row>
        <row r="7964">
          <cell r="K7964">
            <v>2015865680004</v>
          </cell>
          <cell r="L7964" t="str">
            <v>CONSTRUCCIÓN DE PAVIMENTO EN CONCRETO HIDRAULICO BARRIO METROPOLITANO, MUNICIPIO DE PUERTO ASÍS, DEPARTAMENTO DEL PUTUMAYO</v>
          </cell>
          <cell r="M7964">
            <v>0</v>
          </cell>
          <cell r="N7964">
            <v>0</v>
          </cell>
          <cell r="O7964" t="str">
            <v>CONTRATADO SIN ACTA DE INICIO</v>
          </cell>
        </row>
        <row r="7965">
          <cell r="K7965">
            <v>2015865680005</v>
          </cell>
          <cell r="L7965" t="str">
            <v>CONSTRUCCIÓN DE PAVIMENTO EN CONCRETO HIDRAULICO EN EL BARRIO LUIS CARLOS GALAN EN EL MUNICIPIO DE PUERTO ASÍS, DEPARTAMENTO DEL PUTUMAYO</v>
          </cell>
          <cell r="M7965">
            <v>0</v>
          </cell>
          <cell r="N7965">
            <v>77.239999999999995</v>
          </cell>
          <cell r="O7965" t="str">
            <v>CONTRATADO EN EJECUCIÓN</v>
          </cell>
        </row>
        <row r="7966">
          <cell r="K7966">
            <v>2012865690001</v>
          </cell>
          <cell r="L7966" t="str">
            <v>CONSTRUCCIÓN DE 4 UNIDADES SANITARIAS EN LAS SEDES EDUCATIVAS DE LAS VEREDAS PEDREGOSA, PLAYA RICA, SAN PEDRO Y LA INDEPENDENCIA PUERTO CAICEDO, PUTUMAYO, AMAZONÍA</v>
          </cell>
          <cell r="M7966">
            <v>100</v>
          </cell>
          <cell r="N7966">
            <v>99.99</v>
          </cell>
          <cell r="O7966" t="str">
            <v>CERRADO</v>
          </cell>
        </row>
        <row r="7967">
          <cell r="K7967">
            <v>2013865690001</v>
          </cell>
          <cell r="L7967" t="str">
            <v>CONSTRUCCIÓN DE PAVIMENTO EN CONCRETO HIDRAULICO, TRANSVERSAL 8 ENTRE CALLE 13 Y CALLE 14 BARRIO PALERMO Y JARDIN PUERTO CAICEDO, PUTUMAYO, AMAZONÍA</v>
          </cell>
          <cell r="M7967">
            <v>100</v>
          </cell>
          <cell r="N7967">
            <v>99.97</v>
          </cell>
          <cell r="O7967" t="str">
            <v>CERRADO</v>
          </cell>
        </row>
        <row r="7968">
          <cell r="K7968">
            <v>2013865690002</v>
          </cell>
          <cell r="L7968" t="str">
            <v>CONSTRUCCIÓN DE TRES RESTAURANTES ESCOLARES EN LAS VEREDAS EL PILDORO, EL COQUETO Y ALPES ORIENTALES DEL MUNICIPIO DE PUERTO CAICEDO, PUTUMAYO, AMAZONÍA</v>
          </cell>
          <cell r="M7968">
            <v>100</v>
          </cell>
          <cell r="N7968">
            <v>95.24</v>
          </cell>
          <cell r="O7968" t="str">
            <v>TERMINADO</v>
          </cell>
        </row>
        <row r="7969">
          <cell r="K7969">
            <v>2013865690003</v>
          </cell>
          <cell r="L7969" t="str">
            <v>CONSTRUCCIÓN PUENTE VEHICULAR SOBRE EL RIO PIÑUÑA, VEREDA LA CRISTALINA BELLO HORIZONTE, MUNICIPIO DE PUERTO DE CAICEDO, PUTUMAYO, AMAZONÍA.</v>
          </cell>
          <cell r="M7969">
            <v>100</v>
          </cell>
          <cell r="N7969">
            <v>99.73</v>
          </cell>
          <cell r="O7969" t="str">
            <v>CERRADO</v>
          </cell>
        </row>
        <row r="7970">
          <cell r="K7970">
            <v>2013865690004</v>
          </cell>
          <cell r="L7970" t="str">
            <v>MEJORAMIENTO MEDIANTE PAVIMENTACIÓN EN CONCRETO RÍGIDO EN LOS BARRIOS VILLA DEL RIO Y JOSÉ ANTONIO GALÁN DEL MUNICIPIO DE PUERTO DE CAICEDO, PUTUMAYO, AMAZONÍA.</v>
          </cell>
          <cell r="M7970">
            <v>100</v>
          </cell>
          <cell r="N7970">
            <v>97.61</v>
          </cell>
          <cell r="O7970" t="str">
            <v>TERMINADO</v>
          </cell>
        </row>
        <row r="7971">
          <cell r="K7971">
            <v>2014865690001</v>
          </cell>
          <cell r="L7971" t="str">
            <v>CONSTRUCCIÓN DEL POLIDEPORTIVO CUBIERTO EN LA VEREDA EL LIBANO, MUNICIPIO DE PUERTO CAICEDO, DEPARTAMENTO DEL PUTUMAYO.</v>
          </cell>
          <cell r="M7971">
            <v>100</v>
          </cell>
          <cell r="N7971">
            <v>99.89</v>
          </cell>
          <cell r="O7971" t="str">
            <v>PARA CIERRE</v>
          </cell>
        </row>
        <row r="7972">
          <cell r="K7972">
            <v>2014865690002</v>
          </cell>
          <cell r="L7972" t="str">
            <v>MEJORAMIENTO MEDIANTE PAVIMENTACIÓN EN CONCRETO RÍGIDO EN LOS BARRIOS VILLA DEL RIO, MIRAFLORES, EL JARDIN Y JOSE ANTONIO GALAN, MUNICIPIO DE PUERTO DE CAICEDO, DEPARTAMENTO DEL PUTUMAYO.</v>
          </cell>
          <cell r="M7972">
            <v>80.83</v>
          </cell>
          <cell r="N7972">
            <v>89.33</v>
          </cell>
          <cell r="O7972" t="str">
            <v>CONTRATADO EN EJECUCIÓN</v>
          </cell>
        </row>
        <row r="7973">
          <cell r="K7973">
            <v>2015865690001</v>
          </cell>
          <cell r="L7973" t="str">
            <v>CONSTRUCCIÓN PLANTA FÍSICA TRAPICHE PANELERO VEREDA LA PEDREGOSA, MUNICIPIO DE PUERTO CAICEDO, DEPARTAMENTO DEL PUTUMAYO.</v>
          </cell>
          <cell r="M7973">
            <v>0</v>
          </cell>
          <cell r="N7973">
            <v>0</v>
          </cell>
          <cell r="O7973" t="str">
            <v>EN PROCESO DE CONTRATACIÓN</v>
          </cell>
        </row>
        <row r="7974">
          <cell r="K7974">
            <v>2015865690002</v>
          </cell>
          <cell r="L7974" t="str">
            <v>MEJORAMIENTO MEDIANTE PAVIMENTACIÓN EN CONCRETO RÍGIDO EN LOS BARRIOS PALERMO, CARMEN Y VÍA INGRESO AL CENTRO DE CONVIVENCIA, MUNICIPIO DE PUERTO DE CAICEDO, DEPARTAMENTO DEL PUTUMAYO.</v>
          </cell>
          <cell r="M7974">
            <v>79.33</v>
          </cell>
          <cell r="N7974">
            <v>80.680000000000007</v>
          </cell>
          <cell r="O7974" t="str">
            <v>CONTRATADO EN EJECUCIÓN</v>
          </cell>
        </row>
        <row r="7975">
          <cell r="K7975">
            <v>2013006860051</v>
          </cell>
          <cell r="L7975" t="str">
            <v>MEJORAMIENTO DE LA PRODUCTIVIDAD  DE LOS PEQUEÑOS PRODUCTORES DE CAÑA PANELERA DEL AREA RURAL DEL MUNICPIO DE PUERTO GUZMÁN, PUTUMAYO, AMAZONÍA</v>
          </cell>
          <cell r="M7975">
            <v>100</v>
          </cell>
          <cell r="N7975">
            <v>100</v>
          </cell>
          <cell r="O7975" t="str">
            <v>CERRADO</v>
          </cell>
        </row>
        <row r="7976">
          <cell r="K7976">
            <v>2013006860052</v>
          </cell>
          <cell r="L7976" t="str">
            <v>CONSTRUCCIÓN DE PAVIMENTO EN CONCRETO HIDRAULICO EN EL BARRIO LIBERTADOR CARRERA 2 ENTRE CALLES 4 Y 2, CASCO URBANO DEL MUNICIPIO DE PUERTO GUZMAN,  DEPARTAMENTO DEL PUTUMAYO</v>
          </cell>
          <cell r="M7976">
            <v>100</v>
          </cell>
          <cell r="N7976">
            <v>96.79</v>
          </cell>
          <cell r="O7976" t="str">
            <v>TERMINADO</v>
          </cell>
        </row>
        <row r="7977">
          <cell r="K7977">
            <v>2013865710001</v>
          </cell>
          <cell r="L7977" t="str">
            <v>CONSTRUCCIÓN SEGUNDA ETAPA PARQUE RECREACIONAL EN EL CASCO URBANO DEL MUNICIPIO DE PUERTO GUZMÁN, DEPARTAMENTO DEL PUTUMAYO</v>
          </cell>
          <cell r="M7977">
            <v>100</v>
          </cell>
          <cell r="N7977">
            <v>99.95</v>
          </cell>
          <cell r="O7977" t="str">
            <v>TERMINADO</v>
          </cell>
        </row>
        <row r="7978">
          <cell r="K7978">
            <v>2015865710001</v>
          </cell>
          <cell r="L7978" t="str">
            <v>CONSTRUCCIÓN TERCERA ETAPA PARQUE RECREACIONAL EN EL CASCO URBANO, MUNICIPIO DE PUERTO GUZMÁN DEPARTAMENTO DEL PUTUMAYO.</v>
          </cell>
          <cell r="M7978">
            <v>100</v>
          </cell>
          <cell r="N7978">
            <v>98.15</v>
          </cell>
          <cell r="O7978" t="str">
            <v>TERMINADO</v>
          </cell>
        </row>
        <row r="7979">
          <cell r="K7979">
            <v>2015865710002</v>
          </cell>
          <cell r="L7979" t="str">
            <v>CONSTRUCCIÓN DE RAMADA PANELERA EN EL RESGUARDO PAEZ LA AGUADITA, MUNICIPIO DE PUERTO GUZMAN. DEPARTAMENTO DEL PUTUMAYO.</v>
          </cell>
          <cell r="M7979">
            <v>55.53</v>
          </cell>
          <cell r="N7979">
            <v>98.15</v>
          </cell>
          <cell r="O7979" t="str">
            <v>CONTRATADO EN EJECUCIÓN</v>
          </cell>
        </row>
        <row r="7980">
          <cell r="K7980">
            <v>2015865710003</v>
          </cell>
          <cell r="L7980" t="str">
            <v>MEJORAMIENTO DE VIAS URBNAS MEDIANTE PAVIMENTACION EN CONCRETO HIDRAULCO CALLE 3 ENTRE CRRAS  2 Y 3, Y CRA 3 ENTRE CLLES 2 Y 3 B/ LIBERTADOR, MPIO DE PUERTO GUZMÁN, PUTUMAYO.</v>
          </cell>
          <cell r="M7980">
            <v>23.67</v>
          </cell>
          <cell r="N7980">
            <v>24.88</v>
          </cell>
          <cell r="O7980" t="str">
            <v>CONTRATADO EN EJECUCIÓN</v>
          </cell>
        </row>
        <row r="7981">
          <cell r="K7981">
            <v>2015865710004</v>
          </cell>
          <cell r="L7981" t="str">
            <v>MEJORAMIENTO DE VIAS URB MEDIANTE PAVI EN CONCRTO HIDRAU DE LA CALLE 12 ENTRE CARR  1, 2 A 3 Y CRRA 2 ENTRE CALL 12 Y 12-A BRRIO PORTAL  AMAZONICO, CABECERA MUNICIPAL, EN EL MUNICIPIO DE PUERTO GUZMÁN, DEPARTAMENTO DEL PUTUMAYO.</v>
          </cell>
          <cell r="M7981">
            <v>100</v>
          </cell>
          <cell r="N7981">
            <v>66.8</v>
          </cell>
          <cell r="O7981" t="str">
            <v>TERMINADO</v>
          </cell>
        </row>
        <row r="7982">
          <cell r="K7982">
            <v>2012000010001</v>
          </cell>
          <cell r="L7982" t="str">
            <v>SERVICIO PRESTAR EL SERVICIO DE TRANSPORTE ESCOLAR EN EL DEPARTAMENTO DE PUTUMAYO AMAZONÍA, PUTUMAYO, TODO EL DEPARTAMENTO</v>
          </cell>
          <cell r="M7982">
            <v>0</v>
          </cell>
          <cell r="N7982">
            <v>0</v>
          </cell>
          <cell r="O7982" t="str">
            <v>CONTRATADO SIN ACTA DE INICIO</v>
          </cell>
        </row>
        <row r="7983">
          <cell r="K7983">
            <v>2012000010004</v>
          </cell>
          <cell r="L7983" t="str">
            <v>SERVICIO PRESTAR EL SERVICIO DE ALIMENTACIÓN ESCOLAR EN EL DEPARTAMENTO DE PUTUMAYO AMAZONÍA, PUTUMAYO, TODO EL DEPARTAMENTO</v>
          </cell>
          <cell r="M7983">
            <v>100</v>
          </cell>
          <cell r="N7983">
            <v>98.28</v>
          </cell>
          <cell r="O7983" t="str">
            <v>TERMINADO</v>
          </cell>
        </row>
        <row r="7984">
          <cell r="K7984">
            <v>2012000060010</v>
          </cell>
          <cell r="L7984" t="str">
            <v>IMPLEMENTACION DEL SERVICIO DE GAS GLP POR REDES EN LOS MUNICIPIOS DE SANTIAGO, COLON, SIBUNDOY Y SAN FRANCISCO EN EL DEPARTAMENTO DEL PUTUMAYO</v>
          </cell>
          <cell r="M7984">
            <v>82.41</v>
          </cell>
          <cell r="N7984">
            <v>56.64</v>
          </cell>
          <cell r="O7984" t="str">
            <v>CONTRATADO EN EJECUCIÓN</v>
          </cell>
        </row>
        <row r="7985">
          <cell r="K7985">
            <v>2012006860001</v>
          </cell>
          <cell r="L7985" t="str">
            <v>CONSTRUCCIÓN ALCANTARILLADO PLUVIAL DE LA AVENIDA DEL RIO DEL MUNICIPIO DE PUERTO CAICEDO DEPARTAMENTO DEL PUTUMAYO</v>
          </cell>
          <cell r="M7985">
            <v>100</v>
          </cell>
          <cell r="N7985">
            <v>99.84</v>
          </cell>
          <cell r="O7985" t="str">
            <v>CERRADO</v>
          </cell>
        </row>
        <row r="7986">
          <cell r="K7986">
            <v>2012006860002</v>
          </cell>
          <cell r="L7986" t="str">
            <v>CONSTRUCCIÓN PRIMERA ETAPA CERRAMIENTO COLEGIO FRANCISCO JOSE DE CALDAS, INSPECCION DE SIBERIA, MUNICIPIO DE ORITO, PUTUMAYO, AMAZONÍA</v>
          </cell>
          <cell r="M7986">
            <v>61.37</v>
          </cell>
          <cell r="N7986">
            <v>35.79</v>
          </cell>
          <cell r="O7986" t="str">
            <v>CONTRATADO EN EJECUCIÓN</v>
          </cell>
        </row>
        <row r="7987">
          <cell r="K7987">
            <v>2012006860003</v>
          </cell>
          <cell r="L7987" t="str">
            <v>FORTALECIMIENTO DEL CONOCIMIENTO, INNOVACIÓN Y CAPACIDAD TECNOLÓGICA EN LA COMUNIDAD EDUCATIVA Y GENERAL EN EL DEPARTAMENTO DE PUTUMAYO.</v>
          </cell>
          <cell r="M7987">
            <v>100</v>
          </cell>
          <cell r="N7987">
            <v>99.29</v>
          </cell>
          <cell r="O7987" t="str">
            <v>TERMINADO</v>
          </cell>
        </row>
        <row r="7988">
          <cell r="K7988">
            <v>2012006860005</v>
          </cell>
          <cell r="L7988" t="str">
            <v>ADECUACIÓN ESCENARIO DEPORTIVO DE LA I.E. SAN FRANCISCO DE ASIS SEDE SECUNDARIA COLEGIO TECNICO INDUSTRIAL SAN FRANCISCO DE ASIS, MUNICIPIO DE PUERTO ASIS DEPARTAMENTO DEL PUTUMAYO</v>
          </cell>
          <cell r="M7988">
            <v>100</v>
          </cell>
          <cell r="N7988">
            <v>100</v>
          </cell>
          <cell r="O7988" t="str">
            <v>PARA CIERRE</v>
          </cell>
        </row>
        <row r="7989">
          <cell r="K7989">
            <v>2012006860007</v>
          </cell>
          <cell r="L7989" t="str">
            <v>APOYO AL FORTALECIMIENTO DE LA EDUCACION SUPERIOR EN EL DEPARTAMENTO DEL PUTUMAYO</v>
          </cell>
          <cell r="M7989">
            <v>100</v>
          </cell>
          <cell r="N7989">
            <v>99.99</v>
          </cell>
          <cell r="O7989" t="str">
            <v>PARA CIERRE</v>
          </cell>
        </row>
        <row r="7990">
          <cell r="K7990">
            <v>2012006860008</v>
          </cell>
          <cell r="L7990" t="str">
            <v>APLICACIÓN DEL CONOCIMIENTO Y FORTALECIMIENTO DEL BILINGUISMO  A TRAVES DE LA  APROPIACIÓN DE UNA PLATAFORMA VIRTUAL Y USO DE TICS TODO EL DEPARTAMENTO, PUTUMAYO, AMAZONÍA</v>
          </cell>
          <cell r="M7990">
            <v>100</v>
          </cell>
          <cell r="N7990">
            <v>98.56</v>
          </cell>
          <cell r="O7990" t="str">
            <v>PARA CIERRE</v>
          </cell>
        </row>
        <row r="7991">
          <cell r="K7991">
            <v>2012006860009</v>
          </cell>
          <cell r="L7991" t="str">
            <v>CONSTRUCCIÓN DE OBRAS DE PROTECCION Y PREVENCION DE DESASTRES DERIVADA DE INESTABILIDAD GEOLOGICA EN LOS MUNICIPIOS DE MOCOA, SAN FRANCISCO Y COLON DEPARTAMENTO DEL PUTUMAYO</v>
          </cell>
          <cell r="M7991">
            <v>95.37</v>
          </cell>
          <cell r="N7991">
            <v>53.26</v>
          </cell>
          <cell r="O7991" t="str">
            <v>CONTRATADO EN EJECUCIÓN</v>
          </cell>
        </row>
        <row r="7992">
          <cell r="K7992">
            <v>2012006860010</v>
          </cell>
          <cell r="L7992" t="str">
            <v>MEJORAMIENTO VÍAS RURALES LA HORMIGA-PRIMAVERA,CAIRO-CAMPO HERMOSO, PLACER-BRISAS DEL PALMAR-SAN ISIDRO-JARDIN-RÍO EL MUERTO VALLE DEL GUAMUEZ, PUTUMAYO.</v>
          </cell>
          <cell r="M7992">
            <v>100</v>
          </cell>
          <cell r="N7992">
            <v>81.17</v>
          </cell>
          <cell r="O7992" t="str">
            <v>TERMINADO</v>
          </cell>
        </row>
        <row r="7993">
          <cell r="K7993">
            <v>2012006860011</v>
          </cell>
          <cell r="L7993" t="str">
            <v>MEJORAMIENTO DEL SISTEMA DE ACUEDUCTO DE LA INSPECCION DE PUERTO SAN PEDRO AMAZONÍA, PUTUMAYO, PUERTO CAICEDO</v>
          </cell>
          <cell r="M7993">
            <v>100</v>
          </cell>
          <cell r="N7993">
            <v>99.91</v>
          </cell>
          <cell r="O7993" t="str">
            <v>CERRADO</v>
          </cell>
        </row>
        <row r="7994">
          <cell r="K7994">
            <v>2012006860012</v>
          </cell>
          <cell r="L7994" t="str">
            <v>CONSTRUCCIÓN DE CUATRO AULAS Y UNA BATERIA SANITARIA PARA LA IER AGUA CLARA SEDE LAS HELICONIAS DEL MUNICIPIO DE SAN MIGUEL, DEPARTAMENTO DEL PUTUMAYO</v>
          </cell>
          <cell r="M7994">
            <v>100</v>
          </cell>
          <cell r="N7994">
            <v>100</v>
          </cell>
          <cell r="O7994" t="str">
            <v>TERMINADO</v>
          </cell>
        </row>
        <row r="7995">
          <cell r="K7995">
            <v>2012006860013</v>
          </cell>
          <cell r="L7995" t="str">
            <v>AMPLIACIÓN DE REDES ELECTRICAS VEREDA NUEVA PALESTINA Y CONST REDES MEDIA Y BAJA TENSION  VEREDA LA SULTANA DEL MUNICIPIO DE VALLE DEL GUAMUEZ, PUTUMAYO, AMAZONÍA</v>
          </cell>
          <cell r="M7995">
            <v>100</v>
          </cell>
          <cell r="N7995">
            <v>69.78</v>
          </cell>
          <cell r="O7995" t="str">
            <v>TERMINADO</v>
          </cell>
        </row>
        <row r="7996">
          <cell r="K7996">
            <v>2012006860014</v>
          </cell>
          <cell r="L7996" t="str">
            <v>MANTENIMIENTO PUENTE VEHICULAR EN EL SECTOR QUEBRADA TOROYACO EN LA VIA QUE COMUNICA A LA V. SANTA LUCIA CON LA V. EL JAUNO M. PUERTO GUZMAN D. DEL PUTUMAYO</v>
          </cell>
          <cell r="M7996">
            <v>100</v>
          </cell>
          <cell r="N7996">
            <v>100</v>
          </cell>
          <cell r="O7996" t="str">
            <v>PARA CIERRE</v>
          </cell>
        </row>
        <row r="7997">
          <cell r="K7997">
            <v>2012006860016</v>
          </cell>
          <cell r="L7997" t="str">
            <v>REPOSICIÓN ALCANTARILLADO SANITARIO EN LOS BARRIOS EL PORVENIR, VILLADOCENTE, 28 DE MAYO, SAN MARTIN, LA LIBERTAD, PALMAS, ROSAS Y LA UNION MUNICIPIO DE ORITO DEPARTAMENTO DEL PUTUMAYO</v>
          </cell>
          <cell r="M7997">
            <v>100</v>
          </cell>
          <cell r="N7997">
            <v>97.49</v>
          </cell>
          <cell r="O7997" t="str">
            <v>TERMINADO</v>
          </cell>
        </row>
        <row r="7998">
          <cell r="K7998">
            <v>2012006860017</v>
          </cell>
          <cell r="L7998" t="str">
            <v>CONSTRUCCIÓN DE REDES ELECTRICAS DE MEDIA Y BAJA TENSION EN EL BARRIO KENNEDY DEL MUNICIPIO DE VALLE DEL GUAMUEZ, PUTUMAYO, AMAZONÍA</v>
          </cell>
          <cell r="M7998">
            <v>100</v>
          </cell>
          <cell r="N7998">
            <v>68.31</v>
          </cell>
          <cell r="O7998" t="str">
            <v>TERMINADO</v>
          </cell>
        </row>
        <row r="7999">
          <cell r="K7999">
            <v>2012006860019</v>
          </cell>
          <cell r="L7999" t="str">
            <v>MEJORAMIENTO Y ADECUACIONES INTERNAS EN AREAS DE MANIPULACION DE ALIMENTOS Y ZONAS DE SERVICIO DE LA PLAZA DE MERCADO EN PUERTO LEGUÍZAMO, PUTUMAYO, AMAZONÍA</v>
          </cell>
          <cell r="M7999">
            <v>100</v>
          </cell>
          <cell r="N7999">
            <v>100</v>
          </cell>
          <cell r="O7999" t="str">
            <v>CERRADO</v>
          </cell>
        </row>
        <row r="8000">
          <cell r="K8000">
            <v>2012006860022</v>
          </cell>
          <cell r="L8000" t="str">
            <v>CONSTRUCCIÓN DE DOS AULAS, ÁREA ADMINISTRATIVA Y  UNA BATERIA SANITARIA EN LA INSTITUCION EDUCATIVA EL CAIRO EN EL MUNICIPIO VALLE DEL GUAMUEZ DEPARTAMENTO DEL PUTUMAYO</v>
          </cell>
          <cell r="M8000">
            <v>100</v>
          </cell>
          <cell r="N8000">
            <v>97.59</v>
          </cell>
          <cell r="O8000" t="str">
            <v>TERMINADO</v>
          </cell>
        </row>
        <row r="8001">
          <cell r="K8001">
            <v>2012006860023</v>
          </cell>
          <cell r="L8001" t="str">
            <v>CONSTRUCCIÓN Y ADECUACION DE UN BLOQUE DE 4 AULAS EN LA INSTITUCION ETNOEDUCATIVA SANTA ROSA DEL GUAMUEZ SEDE CENTRAL DEL MUNICIPIO VALLE DEL GUAMUEZ DEPARTAMENTO DEL PUTUMAYO</v>
          </cell>
          <cell r="M8001">
            <v>100</v>
          </cell>
          <cell r="N8001">
            <v>94.15</v>
          </cell>
          <cell r="O8001" t="str">
            <v>TERMINADO</v>
          </cell>
        </row>
        <row r="8002">
          <cell r="K8002">
            <v>2012006860024</v>
          </cell>
          <cell r="L8002" t="str">
            <v>PREVENCIÓN DE DESASTRES MEDIANTE LA CONSTRUCCION DE UN MURO DE CONTENCION EN GAVION LADO IZQUIERDO DE LA RIVERA DEL RIO PUTUMAYO VEREDA SAN ANTONIO SECTOR LA ARGENTINA MUNICIPIO DE SAN FRANCISCO DEPARTAMENTO DEL PUTUMAYO</v>
          </cell>
          <cell r="M8002">
            <v>100</v>
          </cell>
          <cell r="N8002">
            <v>84.11</v>
          </cell>
          <cell r="O8002" t="str">
            <v>TERMINADO</v>
          </cell>
        </row>
        <row r="8003">
          <cell r="K8003">
            <v>2012006860025</v>
          </cell>
          <cell r="L8003" t="str">
            <v>CONSTRUCCIÓN BOX COULVERT BARRIO CHAPINERO - EL VERGEL MUNICIPIO DE ORITO, DEPARTAMENTO DEL PUTUMAYO</v>
          </cell>
          <cell r="M8003">
            <v>100</v>
          </cell>
          <cell r="N8003">
            <v>96.04</v>
          </cell>
          <cell r="O8003" t="str">
            <v>PARA CIERRE</v>
          </cell>
        </row>
        <row r="8004">
          <cell r="K8004">
            <v>2012006860026</v>
          </cell>
          <cell r="L8004" t="str">
            <v>CONSTRUCCIÓN BOX COULVERT PARA ALCANTARILLADO PLUVIAL EN EL BARRIO LAS COLINAS DEL MUNICIPIO DE ORITO DEPARTAMENTO DEL PUTUMAYO</v>
          </cell>
          <cell r="M8004">
            <v>100</v>
          </cell>
          <cell r="N8004">
            <v>99.9</v>
          </cell>
          <cell r="O8004" t="str">
            <v>TERMINADO</v>
          </cell>
        </row>
        <row r="8005">
          <cell r="K8005">
            <v>2012006860028</v>
          </cell>
          <cell r="L8005" t="str">
            <v>CONSTRUCCIÓN 1RA ETAPA REDES DE ALCANTARILLADO SANITARIO  URBANIZACIÓN VILLA ROCIO ORITO, PUTUMAYO, AMAZONÍA</v>
          </cell>
          <cell r="M8005">
            <v>100</v>
          </cell>
          <cell r="N8005">
            <v>98.37</v>
          </cell>
          <cell r="O8005" t="str">
            <v>PARA CIERRE</v>
          </cell>
        </row>
        <row r="8006">
          <cell r="K8006">
            <v>2012006860029</v>
          </cell>
          <cell r="L8006" t="str">
            <v>CONSTRUCCIÓN VIA PAISAJISTICA SOBRE LA AVENIDA EL RIO MUNICIPIO DE PUERTO CAICEDO DEPARTAMENTO DEL PUTUMAYO</v>
          </cell>
          <cell r="M8006">
            <v>62.55</v>
          </cell>
          <cell r="N8006">
            <v>87.63</v>
          </cell>
          <cell r="O8006" t="str">
            <v>CONTRATADO EN EJECUCIÓN</v>
          </cell>
        </row>
        <row r="8007">
          <cell r="K8007">
            <v>2012006860030</v>
          </cell>
          <cell r="L8007" t="str">
            <v>CONSTRUCCIÓN DE UNA AULA Y SALA DE INFORMATICA EN LA INSTITUCION EDUCATIVA ALVERNIA SEDE SANTO DOMINGO SABIO MUNICIPIO DE PUERTO ASIS DEPARTAMENTO DEL PUTUMAYO</v>
          </cell>
          <cell r="M8007">
            <v>100</v>
          </cell>
          <cell r="N8007">
            <v>55.26</v>
          </cell>
          <cell r="O8007" t="str">
            <v>TERMINADO</v>
          </cell>
        </row>
        <row r="8008">
          <cell r="K8008">
            <v>2012006860031</v>
          </cell>
          <cell r="L8008" t="str">
            <v>ADECUACIÓN Y MEJORAMIENTO PLANTA DE BENEFICIO ANIMAL MATADERO MUNICIPAL , LA HORMIGA VALLE DEL GUAMUEZ, PUTUMAYO, AMAZONÍA</v>
          </cell>
          <cell r="M8008">
            <v>100</v>
          </cell>
          <cell r="N8008">
            <v>84.46</v>
          </cell>
          <cell r="O8008" t="str">
            <v>TERMINADO</v>
          </cell>
        </row>
        <row r="8009">
          <cell r="K8009">
            <v>2012006860032</v>
          </cell>
          <cell r="L8009" t="str">
            <v>CONSTRUCCIÓN CUBIERTA METALICA Y MEJORAMIENTO PLACA POLIDEPORTIVO CENTRO POBLADO GALLINAZO, INSPECCION DE POLICIA GALLINAZO, PUERTO GUZMÁN, PUTUMAYO, AMAZONÍA</v>
          </cell>
          <cell r="M8009">
            <v>100</v>
          </cell>
          <cell r="N8009">
            <v>99.98</v>
          </cell>
          <cell r="O8009" t="str">
            <v>PARA CIERRE</v>
          </cell>
        </row>
        <row r="8010">
          <cell r="K8010">
            <v>2012006860033</v>
          </cell>
          <cell r="L8010" t="str">
            <v>CONSTRUCCIÓN PUENTE SOBRE LA QUEBRADA LA CRISTALINA VÍA ORITO – YARUMO KM. 1 + 600 MUNICIPIO DE ORITO DEPARTAMENTO DEL PUTUMAYO</v>
          </cell>
          <cell r="M8010">
            <v>100</v>
          </cell>
          <cell r="N8010">
            <v>99.92</v>
          </cell>
          <cell r="O8010" t="str">
            <v>TERMINADO</v>
          </cell>
        </row>
        <row r="8011">
          <cell r="K8011">
            <v>2012006860035</v>
          </cell>
          <cell r="L8011" t="str">
            <v>CONSTRUCCIÓN DE 100 UNIDADES SANITARIAS PARA EL MEJORAMIENTO DEL SANEAMIENTO BASICO Y AMBIENTAL EN LA COMUNIDAD INDIGENA Y AFRODESCENDIENTE DEL MUNICIPIO DE ORITO DEPARTAMENTO DEL PUTUMAYO</v>
          </cell>
          <cell r="M8011">
            <v>76.64</v>
          </cell>
          <cell r="N8011">
            <v>38.42</v>
          </cell>
          <cell r="O8011" t="str">
            <v>CONTRATADO EN EJECUCIÓN</v>
          </cell>
        </row>
        <row r="8012">
          <cell r="K8012">
            <v>2012006860037</v>
          </cell>
          <cell r="L8012" t="str">
            <v>MEJORAMIENTO DE VIAS DEL BARRIO ORIENTAL Y PABLO VI MEDIANTE PAVIMENTACION CON CONCRETO HIDRAULICO MUNICIPIO DE SIBUNDOY DEPARTAMENTO DEL PUTUMAYO</v>
          </cell>
          <cell r="M8012">
            <v>100</v>
          </cell>
          <cell r="N8012">
            <v>99.98</v>
          </cell>
          <cell r="O8012" t="str">
            <v>PARA CIERRE</v>
          </cell>
        </row>
        <row r="8013">
          <cell r="K8013">
            <v>2012006860038</v>
          </cell>
          <cell r="L8013" t="str">
            <v>FORTALECIMIENTO DE LA SEGURIDAD ALIMENTARIA Y NUTRICIONAL A GESTANTES Y MENORES DE 5 AÑOS  EN RIESGO DE DESNUTRICIÓN  DEL DEPARTAMENTO DEL PUTUMAYO</v>
          </cell>
          <cell r="M8013">
            <v>100</v>
          </cell>
          <cell r="N8013">
            <v>99.03</v>
          </cell>
          <cell r="O8013" t="str">
            <v>CERRADO</v>
          </cell>
        </row>
        <row r="8014">
          <cell r="K8014">
            <v>2012006860041</v>
          </cell>
          <cell r="L8014" t="str">
            <v>FORTALECIMIENTO DE LOS ORGANISMOS DE SOCORRO DEL DEPARTAMENTO DEL PUTUMAYO</v>
          </cell>
          <cell r="M8014">
            <v>100</v>
          </cell>
          <cell r="N8014">
            <v>58.23</v>
          </cell>
          <cell r="O8014" t="str">
            <v>CERRADO</v>
          </cell>
        </row>
        <row r="8015">
          <cell r="K8015">
            <v>2012006860043</v>
          </cell>
          <cell r="L8015" t="str">
            <v>CONSTRUCCIÓN DE REDES ELECTRICAS DE MEDIA Y BAJA TENSION EN VEREDA EL CARIBE DEL MUNICIPIO DE VALLE DEL GUAMUEZ, PUTUMAYO, AMAZONÍA</v>
          </cell>
          <cell r="M8015">
            <v>100</v>
          </cell>
          <cell r="N8015">
            <v>81.59</v>
          </cell>
          <cell r="O8015" t="str">
            <v>TERMINADO</v>
          </cell>
        </row>
        <row r="8016">
          <cell r="K8016">
            <v>2012006860045</v>
          </cell>
          <cell r="L8016" t="str">
            <v>FORTALECIMIENTO CONSEJO DEPARTAMENTAL Y CONSEJOS MUNICIPALES DE GESTIÓN DEL RIESGO DE DESASTRES TODO EL DEPARTAMENTO, PUTUMAYO, AMAZONÍA</v>
          </cell>
          <cell r="M8016">
            <v>100</v>
          </cell>
          <cell r="N8016">
            <v>91.43</v>
          </cell>
          <cell r="O8016" t="str">
            <v>PARA CIERRE</v>
          </cell>
        </row>
        <row r="8017">
          <cell r="K8017">
            <v>2012006860046</v>
          </cell>
          <cell r="L8017" t="str">
            <v>CONSTRUCCIÓN ALCANTARILLADO SANITARIO SECTOR SAN MIGUEL (JUNTA DE VIVIENDA COMUNITARIO NUEVO HORIZONTE LOS LAURELES) DEL MUNICIPIO MOCOA, PUTUMAYO, AMAZONÍA</v>
          </cell>
          <cell r="M8017">
            <v>76.680000000000007</v>
          </cell>
          <cell r="N8017">
            <v>94.34</v>
          </cell>
          <cell r="O8017" t="str">
            <v>CONTRATADO EN EJECUCIÓN</v>
          </cell>
        </row>
        <row r="8018">
          <cell r="K8018">
            <v>2012006860048</v>
          </cell>
          <cell r="L8018" t="str">
            <v>IMPLEMENTACIÓN DE LAS ESTRATEGIAS DE ATENCIÓN INTEGRAL DE LAS ENFERMEDADES PREVALENTES DE LA INFANCIA (AIEPI) E INSTITUCIONES AMIGAS , PUTUMAYO, AMAZONÍA</v>
          </cell>
          <cell r="M8018">
            <v>99.68</v>
          </cell>
          <cell r="N8018">
            <v>99.75</v>
          </cell>
          <cell r="O8018" t="str">
            <v>CERRADO</v>
          </cell>
        </row>
        <row r="8019">
          <cell r="K8019">
            <v>2012006860049</v>
          </cell>
          <cell r="L8019" t="str">
            <v>CONSTRUCCIÓN ALCANTARILLADO PLUVIAL EN EL SECTOR URBANO: CL. 8 ENTRE CR. 1A Y 3, CR. 2 ENTRE CL. 8 Y 10, CR. 3 ENTRE CL. 7 Y 8 PUERTO CAICEDO, PUTUMAYO, AMAZONÍA</v>
          </cell>
          <cell r="M8019">
            <v>100</v>
          </cell>
          <cell r="N8019">
            <v>99.91</v>
          </cell>
          <cell r="O8019" t="str">
            <v>PARA CIERRE</v>
          </cell>
        </row>
        <row r="8020">
          <cell r="K8020">
            <v>2012006860050</v>
          </cell>
          <cell r="L8020" t="str">
            <v>FORTALECIMIENTO FOMENTO DE LA PRODUCCIÓN COMERCIAL DE CARNE DE PIRARUCÚ (ARAPAIMA GIGAS) EN EL DEPARTAMENTO DEL PUTUMAYO ORITO, PUERTO CAICEDO, PUERTO ASÍS, SAN MIGUEL Y VALLE DEL GUAMUEZ</v>
          </cell>
          <cell r="M8020">
            <v>100</v>
          </cell>
          <cell r="N8020">
            <v>100</v>
          </cell>
          <cell r="O8020" t="str">
            <v>CERRADO</v>
          </cell>
        </row>
        <row r="8021">
          <cell r="K8021">
            <v>2012006860051</v>
          </cell>
          <cell r="L8021" t="str">
            <v>FORTALECIMIENTO DE LA PISCICULRA CON ESPECIES NATIVAS MEDIANTE LA INSTALACIÓN DE 15 UNIDADES PILOTO DE PRODUCCIÓN DE ARAWANA EN EL DEPARTAMENTO DEL PUTUMAYO</v>
          </cell>
          <cell r="M8021">
            <v>100</v>
          </cell>
          <cell r="N8021">
            <v>99.09</v>
          </cell>
          <cell r="O8021" t="str">
            <v>TERMINADO</v>
          </cell>
        </row>
        <row r="8022">
          <cell r="K8022">
            <v>2012006860052</v>
          </cell>
          <cell r="L8022" t="str">
            <v>APOYO LOGISTICO A ESCUELAS Y BANDAS DE FORMACION MUSICAL MEDIANTE DOTACION DE INSTRUMENTOS MUSICALES EN LOS MUNICIPIOS DEL DEPARTAMENTO PUTUMAYO</v>
          </cell>
          <cell r="M8022">
            <v>100</v>
          </cell>
          <cell r="N8022">
            <v>88.49</v>
          </cell>
          <cell r="O8022" t="str">
            <v>PARA CIERRE</v>
          </cell>
        </row>
        <row r="8023">
          <cell r="K8023">
            <v>2012006860056</v>
          </cell>
          <cell r="L8023" t="str">
            <v>AMPLIACIÓN Y MANTENIMIENTO DE LAS COBERTURAS DE VACUNACION CONTEMPLADAS EN EL PLAN AMPLIADO DE INMUNIZACIONES PARA PUTUMAYO, AMAZONÍA</v>
          </cell>
          <cell r="M8023">
            <v>100</v>
          </cell>
          <cell r="N8023">
            <v>94.52</v>
          </cell>
          <cell r="O8023" t="str">
            <v>TERMINADO</v>
          </cell>
        </row>
        <row r="8024">
          <cell r="K8024">
            <v>2012006860057</v>
          </cell>
          <cell r="L8024" t="str">
            <v>FORTALECIMIENTO DEL CAMINO HACIA UNA MATERNIDAD SEGURA EN LOS MUNICIPIOS CON MAYOR ÍNDICE DE MUERTES MATERNAS DE TODO EL DEPARTAMENTO, PUTUMAYO, AMAZONÍA</v>
          </cell>
          <cell r="M8024">
            <v>100</v>
          </cell>
          <cell r="N8024">
            <v>99.97</v>
          </cell>
          <cell r="O8024" t="str">
            <v>PARA CIERRE</v>
          </cell>
        </row>
        <row r="8025">
          <cell r="K8025">
            <v>2012006860058</v>
          </cell>
          <cell r="L8025" t="str">
            <v>IMPLEMENTACIÓN Y/O FORTALECIMIENTO DEL CULTIVO DE LA GRANADILLA EN EL VALLE DE SIBUNDOY, DEPARTAMENTO DEL PUTUMAYO</v>
          </cell>
          <cell r="M8025">
            <v>100</v>
          </cell>
          <cell r="N8025">
            <v>100</v>
          </cell>
          <cell r="O8025" t="str">
            <v>PARA CIERRE</v>
          </cell>
        </row>
        <row r="8026">
          <cell r="K8026">
            <v>2012006860061</v>
          </cell>
          <cell r="L8026" t="str">
            <v>CONSTRUCCIÓN DE REDES ELECTRICAS DE MEDIA Y BAJA TENSION EN LA VEREDA EL PALMAR DEL MUNICIPIO DE VALLE DEL GUAMUEZ, PUTUMAYO, AMAZONÍA</v>
          </cell>
          <cell r="M8026">
            <v>100</v>
          </cell>
          <cell r="N8026">
            <v>77.53</v>
          </cell>
          <cell r="O8026" t="str">
            <v>TERMINADO</v>
          </cell>
        </row>
        <row r="8027">
          <cell r="K8027">
            <v>2013000060013</v>
          </cell>
          <cell r="L8027" t="str">
            <v>SERVICIO DE TRANSPORTE ESCOLAR A ESTUDIANTES DEL DEPARTAMENTO DE PUTUMAYO</v>
          </cell>
          <cell r="M8027">
            <v>0</v>
          </cell>
          <cell r="N8027">
            <v>60.5</v>
          </cell>
          <cell r="O8027" t="str">
            <v>CONTRATADO EN EJECUCIÓN</v>
          </cell>
        </row>
        <row r="8028">
          <cell r="K8028">
            <v>2013000060045</v>
          </cell>
          <cell r="L8028" t="str">
            <v>CONSTRUCCIÓN BLOQUE DE LABORATORIOS EN EL INSTITUTO TECNOLOGICO DEL  PUTUMAYO, SEDE MOCOA DEPARTAMENTO DEL PUTUMAYO (CONTRATO ADICIONAL)</v>
          </cell>
          <cell r="M8028">
            <v>100</v>
          </cell>
          <cell r="N8028">
            <v>90</v>
          </cell>
          <cell r="O8028" t="str">
            <v>TERMINADO</v>
          </cell>
        </row>
        <row r="8029">
          <cell r="K8029">
            <v>2013000060048</v>
          </cell>
          <cell r="L8029" t="str">
            <v>APOYO AL DESARROLLO DEL PRODUCTO TURISTICO DEL CANYONING COMO TURISMO DE AVENTURA EN EL DEPARTAMENTO DEL PUTUMAYO, AMAZONÍA</v>
          </cell>
          <cell r="M8029">
            <v>100</v>
          </cell>
          <cell r="N8029">
            <v>90.58</v>
          </cell>
          <cell r="O8029" t="str">
            <v>TERMINADO</v>
          </cell>
        </row>
        <row r="8030">
          <cell r="K8030">
            <v>2013000060049</v>
          </cell>
          <cell r="L8030" t="str">
            <v>DOTACIÓN DEL LABORATORIO DEPARTAMENTAL DE SALUD PÚBLICA, SECRETARIA DE SALUD, DEPARTAMENTO  DEL PUTUMAYO</v>
          </cell>
          <cell r="M8030">
            <v>100</v>
          </cell>
          <cell r="N8030">
            <v>99.36</v>
          </cell>
          <cell r="O8030" t="str">
            <v>TERMINADO</v>
          </cell>
        </row>
        <row r="8031">
          <cell r="K8031">
            <v>2013000060050</v>
          </cell>
          <cell r="L8031" t="str">
            <v>MEJORAMIENTO HOSPITAL PIO XII PRIMERA ETAPA MUNICIPIO DE COLON DEPARTAMENTO DEL PUTUMAYO</v>
          </cell>
          <cell r="M8031">
            <v>92.84</v>
          </cell>
          <cell r="N8031">
            <v>87.96</v>
          </cell>
          <cell r="O8031" t="str">
            <v>CONTRATADO EN EJECUCIÓN</v>
          </cell>
        </row>
        <row r="8032">
          <cell r="K8032">
            <v>2013000060051</v>
          </cell>
          <cell r="L8032" t="str">
            <v>CONSTRUCCIÓN PLAZA DE MERCADO DEL MUNICIPIO DE PUERTO ASÍS, DEPARTAMENTO DEL PUTUMAYO</v>
          </cell>
          <cell r="M8032">
            <v>96.22</v>
          </cell>
          <cell r="N8032">
            <v>94.28</v>
          </cell>
          <cell r="O8032" t="str">
            <v>CONTRATADO EN EJECUCIÓN</v>
          </cell>
        </row>
        <row r="8033">
          <cell r="K8033">
            <v>2013000060052</v>
          </cell>
          <cell r="L8033" t="str">
            <v>FORTALECIMIENTO DE LA GANADERIA DEL PUTUMAYO MEDIANTE FORMACION Y SENCIBILIZACION A GANADEROS PARA LA IMPLEMENTACION DE BUENAS  PRACTICA GANADERAS, DEPARTAMENTO DEL PUTUMAYO.</v>
          </cell>
          <cell r="M8033">
            <v>100</v>
          </cell>
          <cell r="N8033">
            <v>100</v>
          </cell>
          <cell r="O8033" t="str">
            <v>TERMINADO</v>
          </cell>
        </row>
        <row r="8034">
          <cell r="K8034">
            <v>2013000060053</v>
          </cell>
          <cell r="L8034" t="str">
            <v>FORTALECIMIENTO DEL TALLADO Y GRABADO DE JOYAS DE ORO Y PLATA EN DIEZ MUNICIPIOS DEL DEPARTAMENTO DEL PUTUMAYO</v>
          </cell>
          <cell r="M8034">
            <v>100</v>
          </cell>
          <cell r="N8034">
            <v>99.9</v>
          </cell>
          <cell r="O8034" t="str">
            <v>TERMINADO</v>
          </cell>
        </row>
        <row r="8035">
          <cell r="K8035">
            <v>2013000060054</v>
          </cell>
          <cell r="L8035" t="str">
            <v>ERRADICACIÓN DE LA TUBERCULOSIS BOVINA MEDIANTE LA CERTIFICACION DE HATOS LIBRES Y RECERTIFICACION DE AREA LIBRE DE BRUCELOSIS EN EL VALLE DE SIBUNDOY</v>
          </cell>
          <cell r="M8035">
            <v>100</v>
          </cell>
          <cell r="N8035">
            <v>95.24</v>
          </cell>
          <cell r="O8035" t="str">
            <v>TERMINADO</v>
          </cell>
        </row>
        <row r="8036">
          <cell r="K8036">
            <v>2013000060055</v>
          </cell>
          <cell r="L8036" t="str">
            <v>APOYO A 1000 PROCESO DE TITULACIÓN DE BALDIOS A DESARROLLAR EN LOS MUNICIPIOS DE VALLE DEL GUAMUEZ, SAN MIGUEL, ORITO, PUERTO ASIS,  PUERTO CAICEDO Y PUERTO GUZMAN,  EN EL DEPARTAMENTO DEL PUTUMAYO</v>
          </cell>
          <cell r="M8036">
            <v>100</v>
          </cell>
          <cell r="N8036">
            <v>80.91</v>
          </cell>
          <cell r="O8036" t="str">
            <v>TERMINADO</v>
          </cell>
        </row>
        <row r="8037">
          <cell r="K8037">
            <v>2013000060056</v>
          </cell>
          <cell r="L8037" t="str">
            <v>APOYO A 284 MIPYMES POTENCIAL PRODUCTIVO DE LAS VICTIMAS DE LA VIOLENCIA EN CONDICION DE DESPLAZAMIENTO  FORZADO EN EL DEPARTAMENTO DEL PUTUMAYO, CON EL FORTALECIMIENTO DE SUS UNIDADES PRODUCTIVAS</v>
          </cell>
          <cell r="M8037">
            <v>100</v>
          </cell>
          <cell r="N8037">
            <v>97.78</v>
          </cell>
          <cell r="O8037" t="str">
            <v>TERMINADO</v>
          </cell>
        </row>
        <row r="8038">
          <cell r="K8038">
            <v>2013000060058</v>
          </cell>
          <cell r="L8038" t="str">
            <v>IMPLEMENTACIÓN PROYECTO PRODUCTIVO Y COMERCIAL DEL CUY CON 500 FAMILIAS DEL VALLE DE SIBUNDOY COLON, SANTIAGO, SAN FRANCISCO Y SIBUNDOY  PUTUMAYO, AMAZONÍA</v>
          </cell>
          <cell r="M8038">
            <v>73.47</v>
          </cell>
          <cell r="N8038">
            <v>77.58</v>
          </cell>
          <cell r="O8038" t="str">
            <v>CONTRATADO EN EJECUCIÓN</v>
          </cell>
        </row>
        <row r="8039">
          <cell r="K8039">
            <v>2013000060059</v>
          </cell>
          <cell r="L8039" t="str">
            <v>APOYO AL FORTALECIMIENTO DE LA EDUCACION SUPERIOR EN EL DEPARTAMENTO DEL PUTUMAYO REGION CENTRO SUR</v>
          </cell>
          <cell r="M8039">
            <v>48</v>
          </cell>
          <cell r="N8039">
            <v>95.24</v>
          </cell>
          <cell r="O8039" t="str">
            <v>CONTRATADO EN EJECUCIÓN</v>
          </cell>
        </row>
        <row r="8040">
          <cell r="K8040">
            <v>2013000060066</v>
          </cell>
          <cell r="L8040" t="str">
            <v>DOTACIÓN DE LOS SERVICIOS DE SALA PARTOS PARA FORTALECER LA ATENCION DEL PARTO CON ENFOQUE INTERCULTURAL QUE  CONTRIBUYA A LA  REDUCCION DE LA MORTALIDAD MATERNA EN EL  DEPARTAMENTO DEL PUTUMAYO</v>
          </cell>
          <cell r="M8040">
            <v>100</v>
          </cell>
          <cell r="N8040">
            <v>50</v>
          </cell>
          <cell r="O8040" t="str">
            <v>TERMINADO</v>
          </cell>
        </row>
        <row r="8041">
          <cell r="K8041">
            <v>2013000060067</v>
          </cell>
          <cell r="L8041" t="str">
            <v>FORTALECIMIENTO DEL PROGRAMA DE ATENCIÓN INTEGRAL A LAS ENFERMEDADES CRÓNICAS NO TRANSMISIBLES EN EL DEPARTAMENTO DE PUTUMAYO</v>
          </cell>
          <cell r="M8041">
            <v>28.46</v>
          </cell>
          <cell r="N8041">
            <v>57.67</v>
          </cell>
          <cell r="O8041" t="str">
            <v>CONTRATADO EN EJECUCIÓN</v>
          </cell>
        </row>
        <row r="8042">
          <cell r="K8042">
            <v>2013000060068</v>
          </cell>
          <cell r="L8042" t="str">
            <v>ADQUISICIÓN DE AMBULANCIAS BÁSICAS, MEDICALIZADAS, FLUVIAL Y UNIDAD DE PROMOCIÓN Y PREVENCIÓN PARA EL FORTALECIMIENTO INSTITUCIONAL DE LOS HOSPITALES DEL DEPARTAMENTO DEL PUTUMAYO</v>
          </cell>
          <cell r="M8042">
            <v>100</v>
          </cell>
          <cell r="N8042">
            <v>99.1</v>
          </cell>
          <cell r="O8042" t="str">
            <v>TERMINADO</v>
          </cell>
        </row>
        <row r="8043">
          <cell r="K8043">
            <v>2013000060070</v>
          </cell>
          <cell r="L8043" t="str">
            <v>ADQUISICIÓN DE EQUIPOS BIOMEDICOS  PARA LOS SERVICIOS DE IMAGENOLOGIA  Y OBSTETRICIA  DEL HOSPITAL PIO XII MUNICIPIO DE COLON, DEPARTAMENTO DEL PUTUMAYO.</v>
          </cell>
          <cell r="M8043">
            <v>0</v>
          </cell>
          <cell r="N8043">
            <v>50</v>
          </cell>
          <cell r="O8043" t="str">
            <v>CONTRATADO EN EJECUCIÓN</v>
          </cell>
        </row>
        <row r="8044">
          <cell r="K8044">
            <v>2013000060089</v>
          </cell>
          <cell r="L8044" t="str">
            <v>APOYO PARA IMPLEMENTACION DE MODELO ESCUELA NUEVA EN LOS ESTABLECIMIENTOS RURALES MULTIGRADO DE NIVEL PRIMARIA EN EL DEPARTAMENTO DEL PUTUMAYO</v>
          </cell>
          <cell r="M8044">
            <v>98.94</v>
          </cell>
          <cell r="N8044">
            <v>99</v>
          </cell>
          <cell r="O8044" t="str">
            <v>TERMINADO</v>
          </cell>
        </row>
        <row r="8045">
          <cell r="K8045">
            <v>2013000060105</v>
          </cell>
          <cell r="L8045" t="str">
            <v>MEJORAMIENTO DE LA CARRETERA YARUMO - ORITO EN LOS TRAMOS K0+000 A K0+750 Y K1+880 A K3+030 EN EL MUNICIPIO DE ORITO - DEPARTAMENTO DEL PUTUMAYO</v>
          </cell>
          <cell r="M8045">
            <v>65.569999999999993</v>
          </cell>
          <cell r="N8045">
            <v>77.37</v>
          </cell>
          <cell r="O8045" t="str">
            <v>CONTRATADO EN EJECUCIÓN</v>
          </cell>
        </row>
        <row r="8046">
          <cell r="K8046">
            <v>2013000060128</v>
          </cell>
          <cell r="L8046" t="str">
            <v>MEJORAMIENTO DE LA RED VIAL URBANA MEDIANTE LA PAVIMENTACIÓN EN CONCRETO HIDRÁULICO EN LOS MUNICIPIOS DE MOCOA Y SANTIAGO, DEPARTAMENTO DEL PUTUMAYO</v>
          </cell>
          <cell r="M8046">
            <v>53.73</v>
          </cell>
          <cell r="N8046">
            <v>88.09</v>
          </cell>
          <cell r="O8046" t="str">
            <v>CONTRATADO EN EJECUCIÓN</v>
          </cell>
        </row>
        <row r="8047">
          <cell r="K8047">
            <v>2013000100200</v>
          </cell>
          <cell r="L8047" t="str">
            <v>FORTALECIMIENTO DE LAS CAPACIDADES, COMPETENCIAS Y HABILIDADES EN CIENCIA, TECNOLOGIA E INNOVACION EN NIÑOS, NIÑAS, JOVENES E INVESTIGADORES DEL PUTUMAYO</v>
          </cell>
          <cell r="M8047">
            <v>58.95</v>
          </cell>
          <cell r="N8047">
            <v>87.93</v>
          </cell>
          <cell r="O8047" t="str">
            <v>CONTRATADO EN EJECUCIÓN</v>
          </cell>
        </row>
        <row r="8048">
          <cell r="K8048">
            <v>2013006860002</v>
          </cell>
          <cell r="L8048" t="str">
            <v>ADECUACIÓN DE CUATRO AULAS EN LA INSTITUCION EDUCATIVA CIUDAD MOCOA, MUNICIPIO DE MOCOA DEPARTAMENTO DEL PUTUMAYO</v>
          </cell>
          <cell r="M8048">
            <v>100</v>
          </cell>
          <cell r="N8048">
            <v>89.89</v>
          </cell>
          <cell r="O8048" t="str">
            <v>TERMINADO</v>
          </cell>
        </row>
        <row r="8049">
          <cell r="K8049">
            <v>2013006860003</v>
          </cell>
          <cell r="L8049" t="str">
            <v>MEJORAMIENTO DE LA RED VIAL URBANA MEDIANTE LA PAVIMENTACION EN CONCRETO HIDRAULICO EN LOS BARRIOS AMERICAS, SAN NICOLAS, SAN FRANCISCO Y EL RECREO, MUNICIPIO DE PUERTO ASIS DPTO DEL PUTUMAYO</v>
          </cell>
          <cell r="M8049">
            <v>100</v>
          </cell>
          <cell r="N8049">
            <v>99.29</v>
          </cell>
          <cell r="O8049" t="str">
            <v>TERMINADO</v>
          </cell>
        </row>
        <row r="8050">
          <cell r="K8050">
            <v>2013006860004</v>
          </cell>
          <cell r="L8050" t="str">
            <v>CONSTRUCCIÓN ALCANTARILLLADO SANITARIO EN TUBERIA DE 8 BARRIO LA ESMERALDA DEL MOCOA, PUTUMAYO, AMAZONÍA</v>
          </cell>
          <cell r="M8050">
            <v>100</v>
          </cell>
          <cell r="N8050">
            <v>98.58</v>
          </cell>
          <cell r="O8050" t="str">
            <v>PARA CIERRE</v>
          </cell>
        </row>
        <row r="8051">
          <cell r="K8051">
            <v>2013006860006</v>
          </cell>
          <cell r="L8051" t="str">
            <v>MEJORAMIENTO Y PAVIMENTACIÓN DE LA VÍA PUERTO COLÓN VÍA NACIONAL MUNICIPIO DE SAN MIGUEL, DEPARTAMENTO DEL PUTUMAYO</v>
          </cell>
          <cell r="M8051">
            <v>100</v>
          </cell>
          <cell r="N8051">
            <v>74.569999999999993</v>
          </cell>
          <cell r="O8051" t="str">
            <v>TERMINADO</v>
          </cell>
        </row>
        <row r="8052">
          <cell r="K8052">
            <v>2013006860007</v>
          </cell>
          <cell r="L8052" t="str">
            <v>MEJORAMIENTO Y PAVIMENTACIÓN EN CONCRETO HIDRAÚLICO DE LAS CALLES 5 Y 6 ENTRE CARRERAS 3 Y 4 Y CARRERA 3 ENTRE CALLES 5 Y 6 PUERTO CAICEDO DEPARTAMENTO DEL PUTUMAYO</v>
          </cell>
          <cell r="M8052">
            <v>100</v>
          </cell>
          <cell r="N8052">
            <v>97.02</v>
          </cell>
          <cell r="O8052" t="str">
            <v>PARA CIERRE</v>
          </cell>
        </row>
        <row r="8053">
          <cell r="K8053">
            <v>2013006860010</v>
          </cell>
          <cell r="L8053" t="str">
            <v>PREVENCIÓN DE DESASTRES MEDIANTE LA CONSTRUCCION DE UN MURO DE CONTENCION EN GAVION SOBRE LA QUEBRADA LAVAPIES SECTOR EL MATADERO BARRIO EL RECREO MUNICIPIO DE SIBUNDOY DEPTO DEL PUTUMAYO</v>
          </cell>
          <cell r="M8053">
            <v>100</v>
          </cell>
          <cell r="N8053">
            <v>79.459999999999994</v>
          </cell>
          <cell r="O8053" t="str">
            <v>TERMINADO</v>
          </cell>
        </row>
        <row r="8054">
          <cell r="K8054">
            <v>2013006860011</v>
          </cell>
          <cell r="L8054" t="str">
            <v>PREVENCIÓN DE DESASTRES MEDIANTE LA CONSTRUCCION DE UN MURO DE CONTENCIÓN EN GAVIONES EN LA RIVERA DE LA QUEBRADA LA HIDRAULICA EN LAS VEREDAS LLANO GRANDE Y LAS PALMAS DEL MUNICIPIO DE SIBUNDOY DEPARTAMENTO DEL PUTUMAYO</v>
          </cell>
          <cell r="M8054">
            <v>100</v>
          </cell>
          <cell r="N8054">
            <v>82.17</v>
          </cell>
          <cell r="O8054" t="str">
            <v>TERMINADO</v>
          </cell>
        </row>
        <row r="8055">
          <cell r="K8055">
            <v>2013006860012</v>
          </cell>
          <cell r="L8055" t="str">
            <v>CONSTRUCCIÓN COLISEO CUBIERTO INSTITUCION EDUCATIVA FRAY BARTOLOME DE IGUALADA, MUNICIPIO DE SIBUNDOY DEPARTAMENTO DEL PUTUMAYO</v>
          </cell>
          <cell r="M8055">
            <v>100</v>
          </cell>
          <cell r="N8055">
            <v>100</v>
          </cell>
          <cell r="O8055" t="str">
            <v>PARA CIERRE</v>
          </cell>
        </row>
        <row r="8056">
          <cell r="K8056">
            <v>2013006860013</v>
          </cell>
          <cell r="L8056" t="str">
            <v>MEJORAMIENTO DEL ALCANTARILLADO SANITARIO BARRIO VILLA DEL RIO  DEL MUNICIPIO DE MOCOA DEPARTAMENTO DEL PUTUMAYO</v>
          </cell>
          <cell r="M8056">
            <v>100</v>
          </cell>
          <cell r="N8056">
            <v>98.81</v>
          </cell>
          <cell r="O8056" t="str">
            <v>TERMINADO</v>
          </cell>
        </row>
        <row r="8057">
          <cell r="K8057">
            <v>2013006860014</v>
          </cell>
          <cell r="L8057" t="str">
            <v>REPOSICIÓN ALCANTARILLADO SANITARIO BARIO LOS PRADOS EN LA CALLE 9 Y10A ENTRE CARRERA 17 Y 18 DEL MUNICIPIO DE MOCOA, DEPARTAMENTO DEL PUTUMAYO</v>
          </cell>
          <cell r="M8057">
            <v>100</v>
          </cell>
          <cell r="N8057">
            <v>72.05</v>
          </cell>
          <cell r="O8057" t="str">
            <v>TERMINADO</v>
          </cell>
        </row>
        <row r="8058">
          <cell r="K8058">
            <v>2013006860015</v>
          </cell>
          <cell r="L8058" t="str">
            <v>PREVENCIÓN DE DESASTRES MEDIANTE LA CONSTRUCCION DE UNA OBRADE CONTENCION EN SUELO REFORZADO SECTOR URBANO BARRIOS BELEN Y LOS PINOS DEL MUNICIPIO DE SAN FRANCISCO DEPARTAMENTO DEL PUTUMAYO</v>
          </cell>
          <cell r="M8058">
            <v>100</v>
          </cell>
          <cell r="N8058">
            <v>81.11</v>
          </cell>
          <cell r="O8058" t="str">
            <v>TERMINADO</v>
          </cell>
        </row>
        <row r="8059">
          <cell r="K8059">
            <v>2013006860017</v>
          </cell>
          <cell r="L8059" t="str">
            <v>DOTACIÓN DE MOBILIARIO EDUCATIVO PARA LAS INSTITUCIONES EDUCATIVAS DEL MUNICIPIO VALLE DEL GUAMUEZ, DEPARTAMENTO DEL PUTUMAYO</v>
          </cell>
          <cell r="M8059">
            <v>100</v>
          </cell>
          <cell r="N8059">
            <v>92.04</v>
          </cell>
          <cell r="O8059" t="str">
            <v>TERMINADO</v>
          </cell>
        </row>
        <row r="8060">
          <cell r="K8060">
            <v>2013006860018</v>
          </cell>
          <cell r="L8060" t="str">
            <v>CONSTRUCCIÓN DE CUATRO AULAS Y UNA UNIDAD SANITARIA EN LA INSTITUCION EDUCATIVA SANTA TERESA SEDE LUIS CARLOS GALAN, MUNICIPIO DE PUERTO ASIS DEPARTAMENTO DEL PUTUMAYO</v>
          </cell>
          <cell r="M8060">
            <v>62.88</v>
          </cell>
          <cell r="N8060">
            <v>36.18</v>
          </cell>
          <cell r="O8060" t="str">
            <v>CONTRATADO EN EJECUCIÓN</v>
          </cell>
        </row>
        <row r="8061">
          <cell r="K8061">
            <v>2013006860021</v>
          </cell>
          <cell r="L8061" t="str">
            <v>MEJORAMIENTO Y PAVIMENTACIÓN EN CONCRETO HIDRAÚLICO DE LA VÍA BARRIO FATIMA HASTA EL PUENTE SOBRE EL RIO MOCOA EN LA VEREDA BRISAS MUNICIPIO DE VILLAGARZÓN DEPARTAMENTO DEL PUTUMAYO</v>
          </cell>
          <cell r="M8061">
            <v>64.33</v>
          </cell>
          <cell r="N8061">
            <v>46.93</v>
          </cell>
          <cell r="O8061" t="str">
            <v>CONTRATADO EN EJECUCIÓN</v>
          </cell>
        </row>
        <row r="8062">
          <cell r="K8062">
            <v>2013006860036</v>
          </cell>
          <cell r="L8062" t="str">
            <v>CONSTRUCCIÓN RED DE ALCANTARILLADO DE AGUAS LLUVIAS EN LA CARRERA 33 ENTRE LA CALLE 10 Y EL CAÑO SINGUIYA, BARRIO ALVERNIA PUERTO ASÍS, PUTUMAYO, AMAZONÍA</v>
          </cell>
          <cell r="M8062">
            <v>100</v>
          </cell>
          <cell r="N8062">
            <v>83.02</v>
          </cell>
          <cell r="O8062" t="str">
            <v>PARA CIERRE</v>
          </cell>
        </row>
        <row r="8063">
          <cell r="K8063">
            <v>2013006860037</v>
          </cell>
          <cell r="L8063" t="str">
            <v>CONSTRUCCIÓN POLIDEPORTIVO CUBIERTO CENTRO EDUCATIVO RURAL VILLAFLOR SEDE PRINCIPAL VILLAFLOR, MUNICIPIO DE PUERTO CAICEDO DEPARTAMENTO DEL PUTUMAYO</v>
          </cell>
          <cell r="M8063">
            <v>100</v>
          </cell>
          <cell r="N8063">
            <v>99.9</v>
          </cell>
          <cell r="O8063" t="str">
            <v>PARA CIERRE</v>
          </cell>
        </row>
        <row r="8064">
          <cell r="K8064">
            <v>2013006860038</v>
          </cell>
          <cell r="L8064" t="str">
            <v>MEJORAMIENTO DE LA VIA PUERTO LEGUIZAMO LA TAGUA MEDIANTE LA REPARACION DE LOSAS DE CONCRETO MUNICIPIO DE LEGUÍZAMO DEPARTAMENTO DEL  PUTUMAYO</v>
          </cell>
          <cell r="M8064">
            <v>100</v>
          </cell>
          <cell r="N8064">
            <v>99.46</v>
          </cell>
          <cell r="O8064" t="str">
            <v>TERMINADO</v>
          </cell>
        </row>
        <row r="8065">
          <cell r="K8065">
            <v>2013006860039</v>
          </cell>
          <cell r="L8065" t="str">
            <v>MEJORAMIENTO MEDIANTE REPARCHEO DE LA RED VIAL URBANA EN EL MUNICIPIO DE LEGUÍZAMO, DEPARTAMENTO DEL PUTUMAYO.</v>
          </cell>
          <cell r="M8065">
            <v>100</v>
          </cell>
          <cell r="N8065">
            <v>99.95</v>
          </cell>
          <cell r="O8065" t="str">
            <v>TERMINADO</v>
          </cell>
        </row>
        <row r="8066">
          <cell r="K8066">
            <v>2013006860040</v>
          </cell>
          <cell r="L8066" t="str">
            <v>FORTALECIMIENTO DE LAS UNIDADES PRODUCTIVAS, ORGANIZACIONES SOCIALES DE FAMILIAS VÍCTIMAS DEL CONFLICTO ARMADO ASENTADAS EN EL MUNICIPIO DE PUERTO GUZMAN PUTUMAYO</v>
          </cell>
          <cell r="M8066">
            <v>100</v>
          </cell>
          <cell r="N8066">
            <v>99.95</v>
          </cell>
          <cell r="O8066" t="str">
            <v>CERRADO</v>
          </cell>
        </row>
        <row r="8067">
          <cell r="K8067">
            <v>2013006860041</v>
          </cell>
          <cell r="L8067" t="str">
            <v>ASISTENCIA TECNICA PARA LA REFORESTACIÓN  DE 100 HECTÁREAS COMO MEDIDA DE CONSERVACIÓN FORESTAL EN LA VEREDA EL ZARZAL DEL MUNICIPIO DE MOCOA, PUTUMAYO</v>
          </cell>
          <cell r="M8067">
            <v>100</v>
          </cell>
          <cell r="N8067">
            <v>100</v>
          </cell>
          <cell r="O8067" t="str">
            <v>CERRADO</v>
          </cell>
        </row>
        <row r="8068">
          <cell r="K8068">
            <v>2013006860042</v>
          </cell>
          <cell r="L8068" t="str">
            <v>RECUPERACIÓN DE AREAS DEGRADADAS MEDIANTE LA REFORESTACION DE 45 HECTAREAS EN LAS VEREDAS SAN ANTONIO, SAN MIGUEL Y EL DIAMANTE DEL MUNICIPIO DE SAN FRANCISCO, PUTUMAYO, AMAZONÍA</v>
          </cell>
          <cell r="M8068">
            <v>100</v>
          </cell>
          <cell r="N8068">
            <v>100</v>
          </cell>
          <cell r="O8068" t="str">
            <v>CERRADO</v>
          </cell>
        </row>
        <row r="8069">
          <cell r="K8069">
            <v>2013006860043</v>
          </cell>
          <cell r="L8069" t="str">
            <v>ADQUISICIÓN DE UNA PLANTA POTABILIZADORA DE AGUA PARA EL HOSPITAL JOSE MARIA HERNANDEZ DEL MUNICIPIO DE MOCOA, DEPARTAMENTO DEL PUTUMAYO</v>
          </cell>
          <cell r="M8069">
            <v>100</v>
          </cell>
          <cell r="N8069">
            <v>99.61</v>
          </cell>
          <cell r="O8069" t="str">
            <v>CERRADO</v>
          </cell>
        </row>
        <row r="8070">
          <cell r="K8070">
            <v>2013006860044</v>
          </cell>
          <cell r="L8070" t="str">
            <v>CONSTRUCCIÓN ALCANTARILLADO SANITARIO PARA CALLE 1 HOSPITAL FRONTERIZO LA DORADA Y BARRIOS METROPOLITANO, LOS PRADOS EN EL CASCO URBANO DE LA DORADA, MUNICIPIO DE SAN MIGUEL DPTO PUTUMAYO</v>
          </cell>
          <cell r="M8070">
            <v>100</v>
          </cell>
          <cell r="N8070">
            <v>86.34</v>
          </cell>
          <cell r="O8070" t="str">
            <v>TERMINADO</v>
          </cell>
        </row>
        <row r="8071">
          <cell r="K8071">
            <v>2013006860045</v>
          </cell>
          <cell r="L8071" t="str">
            <v>MEJORAMIENTO DE LOS ESLABONES DE LA  ACTIVIDAD PISCICOLA  EN LOS MUNICIPIOS DE MOCOA Y VILLAGARZON, EN EL DEPARTAMENTO DEL PUTUMAYO</v>
          </cell>
          <cell r="M8071">
            <v>66.13</v>
          </cell>
          <cell r="N8071">
            <v>35.68</v>
          </cell>
          <cell r="O8071" t="str">
            <v>CONTRATADO EN EJECUCIÓN</v>
          </cell>
        </row>
        <row r="8072">
          <cell r="K8072">
            <v>2013006860046</v>
          </cell>
          <cell r="L8072" t="str">
            <v>MEJORAMIENTO DE LA INFRAESTRUCTURA FISICA DEL CENTRO EDUCATIVO BILINGUE INGA SEDE PRINCIPAL Y SEDE EL LIBANO MUNICIPIO DE MOCOA, DEPARTAMENTO DEL PUTUMAYO</v>
          </cell>
          <cell r="M8072">
            <v>100</v>
          </cell>
          <cell r="N8072">
            <v>97.46</v>
          </cell>
          <cell r="O8072" t="str">
            <v>TERMINADO</v>
          </cell>
        </row>
        <row r="8073">
          <cell r="K8073">
            <v>2013006860047</v>
          </cell>
          <cell r="L8073" t="str">
            <v>MEJORAMIENTO DEL ACUEDUCTO RURAL DE LA PARTE PLANA DEL MUNICIPIO DE SIBUNDOY DEPARTAMENTO DEL PUTUMAYO</v>
          </cell>
          <cell r="M8073">
            <v>60.72</v>
          </cell>
          <cell r="N8073">
            <v>82.13</v>
          </cell>
          <cell r="O8073" t="str">
            <v>CONTRATADO EN EJECUCIÓN</v>
          </cell>
        </row>
        <row r="8074">
          <cell r="K8074">
            <v>2013006860048</v>
          </cell>
          <cell r="L8074" t="str">
            <v>ESTUDIOS Y DISEÑOS PARA LA CONSTRUCCION DEL PATINODROMO EN EL INSTITUTO TECNOLOGICO DEL PUTUMAYO MUNICIPIO DE MOCOA, DEPARTAMENTO DEL PUTUMAYO</v>
          </cell>
          <cell r="M8074">
            <v>0</v>
          </cell>
          <cell r="N8074">
            <v>49.99</v>
          </cell>
          <cell r="O8074" t="str">
            <v>CONTRATADO EN EJECUCIÓN</v>
          </cell>
        </row>
        <row r="8075">
          <cell r="K8075">
            <v>2013006860049</v>
          </cell>
          <cell r="L8075" t="str">
            <v>MEJORAMIENTO MEDIANTE CONSTRUCCION DE VIA DE ACCESO AL COLEGIO CANDIDO LEGUIZAMO MUNICIPIO DE LEGUIZAMO, DEPARTAMENTO DEL PUTUMAYO, ADICIONAL.</v>
          </cell>
          <cell r="M8075">
            <v>100</v>
          </cell>
          <cell r="N8075">
            <v>100</v>
          </cell>
          <cell r="O8075" t="str">
            <v>PARA CIERRE</v>
          </cell>
        </row>
        <row r="8076">
          <cell r="K8076">
            <v>2013006860050</v>
          </cell>
          <cell r="L8076" t="str">
            <v>CONSTRUCCIÓN MURO DE CONTENCIÓN BOCATOMA ACUEDUCTO VEREDAS  PEPINO - PLANADAS, MUNICIPIO DE MOCOA, DEPARTAMENTO DEL PUTUMAYO</v>
          </cell>
          <cell r="M8076">
            <v>100</v>
          </cell>
          <cell r="N8076">
            <v>99.97</v>
          </cell>
          <cell r="O8076" t="str">
            <v>PARA CIERRE</v>
          </cell>
        </row>
        <row r="8077">
          <cell r="K8077">
            <v>2013006860053</v>
          </cell>
          <cell r="L8077" t="str">
            <v>AMPLIACIÓN RESTAURANTE ESCOLAR DEL CENTRO EDUCATIVO RURAL CALIYACO SEDE VILLANUEVA MUNICIPIO DE MOCOA PUTUMAYO, AMAZONIA</v>
          </cell>
          <cell r="M8077">
            <v>100</v>
          </cell>
          <cell r="N8077">
            <v>99.56</v>
          </cell>
          <cell r="O8077" t="str">
            <v>TERMINADO</v>
          </cell>
        </row>
        <row r="8078">
          <cell r="K8078">
            <v>2013006860054</v>
          </cell>
          <cell r="L8078" t="str">
            <v>CONSTRUCCIÓN DE SIETE AULAS, LABORATORIO,RESTAURANTE ESCOLAR Y DOTACION DE MOBILIARIO BASICO ESCOLAR EN LA INSTITUCION EDUCATIVA CANDIDO LEGUIZAMO, MUNICIPIO DE PUERTO LEGUÍZAMO, DEPARTAMENTO DEL PUTUMAYO,CONTRATO ADICIONAL</v>
          </cell>
          <cell r="M8078">
            <v>100</v>
          </cell>
          <cell r="N8078">
            <v>100</v>
          </cell>
          <cell r="O8078" t="str">
            <v>TERMINADO</v>
          </cell>
        </row>
        <row r="8079">
          <cell r="K8079">
            <v>2013006860055</v>
          </cell>
          <cell r="L8079" t="str">
            <v>CONSTRUCCIÓN ACUEDUCTO REGIONAL MUNICIPIO VALLE DEL GUAMUEZ FASE I, DEPARTAMENTO DEL PUTUMAYO  ADICION II</v>
          </cell>
          <cell r="M8079">
            <v>100</v>
          </cell>
          <cell r="N8079">
            <v>97.96</v>
          </cell>
          <cell r="O8079" t="str">
            <v>TERMINADO</v>
          </cell>
        </row>
        <row r="8080">
          <cell r="K8080">
            <v>2013006860056</v>
          </cell>
          <cell r="L8080" t="str">
            <v>CONSTRUCCIÓN ALCANTARILLADO SANITARIO COLECTORES PRINCIPALES DEL MUNICIPIO DE VILLAGARZON DEPARTAMENTO DEL PUTUMAYO (ADICIONAL)</v>
          </cell>
          <cell r="M8080">
            <v>48.03</v>
          </cell>
          <cell r="N8080">
            <v>90.48</v>
          </cell>
          <cell r="O8080" t="str">
            <v>CONTRATADO EN EJECUCIÓN</v>
          </cell>
        </row>
        <row r="8081">
          <cell r="K8081">
            <v>2013006860057</v>
          </cell>
          <cell r="L8081" t="str">
            <v>CONSTRUCCIÓN ALCANTARILLADO SANITARIO  URBANIZACIÓN VILLA SOFIA DEL MUNICIPIO DE MOCOA, DEPARTAMENTO DEL PUTUMAYO.</v>
          </cell>
          <cell r="M8081">
            <v>100</v>
          </cell>
          <cell r="N8081">
            <v>70.48</v>
          </cell>
          <cell r="O8081" t="str">
            <v>TERMINADO</v>
          </cell>
        </row>
        <row r="8082">
          <cell r="K8082">
            <v>2013006860058</v>
          </cell>
          <cell r="L8082" t="str">
            <v>MEJORAMIENTO DE VIAS URBANAS (ADICIONAL) MUNICIPIO DE COLON, PUTUMAYO, AMAZONÍA</v>
          </cell>
          <cell r="M8082">
            <v>100</v>
          </cell>
          <cell r="N8082">
            <v>88.99</v>
          </cell>
          <cell r="O8082" t="str">
            <v>TERMINADO</v>
          </cell>
        </row>
        <row r="8083">
          <cell r="K8083">
            <v>2013006860059</v>
          </cell>
          <cell r="L8083" t="str">
            <v>APOYO A LA ALIANZA PARA LA TECNIFICACION Y FORTALECIMIENTO PISCICOLA DEL MUNICIPIO DE ORITO, PUTUMAYO, AMAZONÍA</v>
          </cell>
          <cell r="M8083">
            <v>100</v>
          </cell>
          <cell r="N8083">
            <v>4.41</v>
          </cell>
          <cell r="O8083" t="str">
            <v>PARA CIERRE</v>
          </cell>
        </row>
        <row r="8084">
          <cell r="K8084">
            <v>2013006860060</v>
          </cell>
          <cell r="L8084" t="str">
            <v>APOYO PARA ESTABLECIMIENTO Y SOSTENIMIENTO DE CACAO EN AGROFORESTERÍA EN EL MUNICPIO DE VALLE DEL GUAMUEZ, PUTUMAYO.</v>
          </cell>
          <cell r="M8084">
            <v>100</v>
          </cell>
          <cell r="N8084">
            <v>2.69</v>
          </cell>
          <cell r="O8084" t="str">
            <v>TERMINADO</v>
          </cell>
        </row>
        <row r="8085">
          <cell r="K8085">
            <v>2013006860061</v>
          </cell>
          <cell r="L8085" t="str">
            <v>FORTALECIMIENTO AL SECTOR EDUCATIVO MEDIANTE LA DOTACION DE MATERIAL PEDAGOGICO PARA PREESCOLAR, EN LOS ESTABLECIMIENTOS EDUCATIVOS DEL DEPARTAMENTO DEL PUTUMAYO</v>
          </cell>
          <cell r="M8085">
            <v>0</v>
          </cell>
          <cell r="N8085">
            <v>0</v>
          </cell>
          <cell r="O8085" t="str">
            <v>SIN CONTRATAR</v>
          </cell>
        </row>
        <row r="8086">
          <cell r="K8086">
            <v>2013006860062</v>
          </cell>
          <cell r="L8086" t="str">
            <v>APOYO PARA LA TECNIFICACION Y FORTALECIMIENTO PISCICOLA DEL VALLE DEL GUAMUEZ, PUTUMAYO.</v>
          </cell>
          <cell r="M8086">
            <v>100</v>
          </cell>
          <cell r="N8086">
            <v>4.92</v>
          </cell>
          <cell r="O8086" t="str">
            <v>TERMINADO</v>
          </cell>
        </row>
        <row r="8087">
          <cell r="K8087">
            <v>2013006860063</v>
          </cell>
          <cell r="L8087" t="str">
            <v>MEJORAMIENTO DE LA RED DE ALCANTARILLADO SANITARIO EXISTENTE UBICADA EN LOS TRAMOS CL 11 ENTRE EL B. LUIS A AGUDELO Y CRA 6, CRA 6 EN TRE CL11 Y 6, CL 6 ENTRE CRA 6 HASTA PTAR DEL MUNICIPIO DE PTO CAICEDO DEPTO DEL PTYO</v>
          </cell>
          <cell r="M8087">
            <v>100</v>
          </cell>
          <cell r="N8087">
            <v>97.47</v>
          </cell>
          <cell r="O8087" t="str">
            <v>TERMINADO</v>
          </cell>
        </row>
        <row r="8088">
          <cell r="K8088">
            <v>2013006860064</v>
          </cell>
          <cell r="L8088" t="str">
            <v>ESTUDIOS DISEÑOS Y CONSTRUCCION DE INFRAESTRUCTURA EDUCATIVA EN LA INSTITUCION EDUCATIVA CIUDAD SANTIAGO , MUNICIPIO DE SANTIAGO DEPARTAMENTO DEL PUTUMAYO  COMPONENTE 1 (CONTRATO ADICIONAL)</v>
          </cell>
          <cell r="M8088">
            <v>100</v>
          </cell>
          <cell r="N8088">
            <v>97.62</v>
          </cell>
          <cell r="O8088" t="str">
            <v>TERMINADO</v>
          </cell>
        </row>
        <row r="8089">
          <cell r="K8089">
            <v>2013006860065</v>
          </cell>
          <cell r="L8089" t="str">
            <v>ESTUDIOS Y DISEÑOS DE CONSULTORIA PARA LA CONSTRUCCIÓN DE VIVIENDA DE INTERÉS SOCIAL EN POBLACIÓN VULNERABLE Y VICTIMA DEL CONFLICTO ARMADO EN EL DEPARTAMENTO DE PUTUMAYO</v>
          </cell>
          <cell r="M8089">
            <v>100</v>
          </cell>
          <cell r="N8089">
            <v>99.96</v>
          </cell>
          <cell r="O8089" t="str">
            <v>PARA CIERRE</v>
          </cell>
        </row>
        <row r="8090">
          <cell r="K8090">
            <v>2013006860066</v>
          </cell>
          <cell r="L8090" t="str">
            <v>CONSTRUCCIÓN POLIDEPORTIVO RESGUARDO ALBANIA VILLAGARZÓN DEPARTAMENTO DEL PUTUMAYO</v>
          </cell>
          <cell r="M8090">
            <v>100</v>
          </cell>
          <cell r="N8090">
            <v>100</v>
          </cell>
          <cell r="O8090" t="str">
            <v>CERRADO</v>
          </cell>
        </row>
        <row r="8091">
          <cell r="K8091">
            <v>2013006860067</v>
          </cell>
          <cell r="L8091" t="str">
            <v>MEJORAMIENTO INFRAESTRUCTURA DE LA INSTITUCION EDUCATIVA PIO XII SEDE CENTRAL DEL MUNICIPIO DE MOCOA, DEPARTAMENTO DEL PUTUMAYO</v>
          </cell>
          <cell r="M8091">
            <v>100</v>
          </cell>
          <cell r="N8091">
            <v>97.36</v>
          </cell>
          <cell r="O8091" t="str">
            <v>TERMINADO</v>
          </cell>
        </row>
        <row r="8092">
          <cell r="K8092">
            <v>2013006860068</v>
          </cell>
          <cell r="L8092" t="str">
            <v>CONSTRUCCIÓN DEL POLIDEPORTIVO CUBIERTO BARRIO PALERMO, MUNICIPIO DE PUERTO CAICEDO, DEPARTAMENTO DEL PUTUMAYO.</v>
          </cell>
          <cell r="M8092">
            <v>100</v>
          </cell>
          <cell r="N8092">
            <v>99.34</v>
          </cell>
          <cell r="O8092" t="str">
            <v>TERMINADO</v>
          </cell>
        </row>
        <row r="8093">
          <cell r="K8093">
            <v>2013006860070</v>
          </cell>
          <cell r="L8093" t="str">
            <v>FORTALECIMIENTO SECTOR EDUCATIVO, MEDIANTE LA CONSTRUCCION DEL AULA ESCOLAR EN EL CENTRO EDUCATIVO RURAL CALIYACO SEDE LIBANO, MPIO DE MOCOA, PUTUMAYO, AMAZONÍA</v>
          </cell>
          <cell r="M8093">
            <v>100</v>
          </cell>
          <cell r="N8093">
            <v>52.16</v>
          </cell>
          <cell r="O8093" t="str">
            <v>TERMINADO</v>
          </cell>
        </row>
        <row r="8094">
          <cell r="K8094">
            <v>2013006860071</v>
          </cell>
          <cell r="L8094" t="str">
            <v>FORTALECIMIENTO AL SECTOR EDUCATIVO MEDIANTE DOTACION DE MENAJE PARA LOS INTERNADOS DE LOS ESTABLECIMIENTOS EDUCATIVOS DEL DEPARTAMENTO DEL PUTUMAYO</v>
          </cell>
          <cell r="M8094">
            <v>100</v>
          </cell>
          <cell r="N8094">
            <v>99.51</v>
          </cell>
          <cell r="O8094" t="str">
            <v>PARA CIERRE</v>
          </cell>
        </row>
        <row r="8095">
          <cell r="K8095">
            <v>2013006860072</v>
          </cell>
          <cell r="L8095" t="str">
            <v>CONSTRUCCIÓN RELLENO SANITARIO SANTA ISABEL, MUNICIPIO DE ORITO, DEPARTAMENTO DEL PUTUMAYO (CONTRATO ADICIONAL)</v>
          </cell>
          <cell r="M8095">
            <v>84.68</v>
          </cell>
          <cell r="N8095">
            <v>65.31</v>
          </cell>
          <cell r="O8095" t="str">
            <v>CONTRATADO EN EJECUCIÓN</v>
          </cell>
        </row>
        <row r="8096">
          <cell r="K8096">
            <v>2013006860075</v>
          </cell>
          <cell r="L8096" t="str">
            <v>ESTUDIOS Y  DISEÑOS PARA LA CONSTRUCCION DE LA PLANTA DE BENEFICIO DE BOVINOS Y PORCINOS AMAZONÍA, PUTUMAYO, PUERTO LEGUÍZAMO</v>
          </cell>
          <cell r="M8096">
            <v>100</v>
          </cell>
          <cell r="N8096">
            <v>97.61</v>
          </cell>
          <cell r="O8096" t="str">
            <v>TERMINADO</v>
          </cell>
        </row>
        <row r="8097">
          <cell r="K8097">
            <v>2013006860076</v>
          </cell>
          <cell r="L8097" t="str">
            <v>PREVENCIÓN DE DESASTRES MEDIANTE LA CONSTRUCCIÓN MURO DE PROTECCIÓN LT 19,5M, SOBRE LA QUEBRADA LA VIJAGUA MOCOA, PUTUMAYO, AMAZONÍA</v>
          </cell>
          <cell r="M8097">
            <v>100</v>
          </cell>
          <cell r="N8097">
            <v>95.19</v>
          </cell>
          <cell r="O8097" t="str">
            <v>PARA CIERRE</v>
          </cell>
        </row>
        <row r="8098">
          <cell r="K8098">
            <v>2013006860077</v>
          </cell>
          <cell r="L8098" t="str">
            <v>MEJORAMIENTO DEL ACUEDUCTO VEREDA LA SARDINA MUNICIPIO DE MOCOA, DEPARTAMENTO DEL PUTUMAYO.</v>
          </cell>
          <cell r="M8098">
            <v>100</v>
          </cell>
          <cell r="N8098">
            <v>99.99</v>
          </cell>
          <cell r="O8098" t="str">
            <v>PARA CIERRE</v>
          </cell>
        </row>
        <row r="8099">
          <cell r="K8099">
            <v>2013006860078</v>
          </cell>
          <cell r="L8099" t="str">
            <v>MANTENIMIENTO CORRECTIVO Y AMPLIACION DE COBERTURA DEL ALUMBRADO PUBLICO, EN EL MUNICIPIO DEL VALLE DEL GUAMUEZ DEPARTAMENTO DEL PUTUMAYO</v>
          </cell>
          <cell r="M8099">
            <v>100</v>
          </cell>
          <cell r="N8099">
            <v>99.74</v>
          </cell>
          <cell r="O8099" t="str">
            <v>PARA CIERRE</v>
          </cell>
        </row>
        <row r="8100">
          <cell r="K8100">
            <v>2013006860081</v>
          </cell>
          <cell r="L8100" t="str">
            <v>MEJORAMIENTO Y PAVIMENTACIÓN EN CONCRETO HIDRAÚLICO DE LA CALLE 16 ENTRE CARRERAS 9 Y 17 IE PIO XII SEDE JARDÍN CORPOAMAZONIA MUNICIPIO DE MOCOA DEPARTAMENTO DEL PUTUMAYO  CONTRATO ADICIONAL</v>
          </cell>
          <cell r="M8100">
            <v>100</v>
          </cell>
          <cell r="N8100">
            <v>99.99</v>
          </cell>
          <cell r="O8100" t="str">
            <v>TERMINADO</v>
          </cell>
        </row>
        <row r="8101">
          <cell r="K8101">
            <v>2013006860082</v>
          </cell>
          <cell r="L8101" t="str">
            <v>MEJORAMIENTO Y PAVIMENTACIÓN DE LA VÍA AL BARRIO LA LOMA, SECTOR DAS-ESMOCOA MUNICIPIO DE MOCOA, DEPARTAMENTO DEL PUTUMAYO CONTRATO ADICIONAL</v>
          </cell>
          <cell r="M8101">
            <v>100</v>
          </cell>
          <cell r="N8101">
            <v>100</v>
          </cell>
          <cell r="O8101" t="str">
            <v>TERMINADO</v>
          </cell>
        </row>
        <row r="8102">
          <cell r="K8102">
            <v>2013006860083</v>
          </cell>
          <cell r="L8102" t="str">
            <v>PREVENCIÓN DE DESASTRES MEDIANTE LA DESCOLMATACIÓN Y CONSTRUCCIÓN DE MURO DE CONTENCIÓN EN GAVIÓN QUEBRADA AFILANGAYACO CARRERA 7 ENTRE CALLES 4 Y 6 DEL MUNICIPIO DE COLON DEPARTAMENTO DEL PUTUMAYO</v>
          </cell>
          <cell r="M8102">
            <v>100</v>
          </cell>
          <cell r="N8102">
            <v>99.91</v>
          </cell>
          <cell r="O8102" t="str">
            <v>PARA CIERRE</v>
          </cell>
        </row>
        <row r="8103">
          <cell r="K8103">
            <v>2013006860084</v>
          </cell>
          <cell r="L8103" t="str">
            <v>ASISTENCIA TECNICA PARA LA PRODUCCION GANADERA A TRAVES DE TECNICAS SILVOPASTORILES Y OTRAS PRACTICAS CON ENFOQUE ECOLOGICO EN EL MUNICIPIO DE MOCOA, PUTUMAYO, AMAZONÍA</v>
          </cell>
          <cell r="M8103">
            <v>100</v>
          </cell>
          <cell r="N8103">
            <v>88.46</v>
          </cell>
          <cell r="O8103" t="str">
            <v>TERMINADO</v>
          </cell>
        </row>
        <row r="8104">
          <cell r="K8104">
            <v>2013006860085</v>
          </cell>
          <cell r="L8104" t="str">
            <v>FORTALECIMIENTO AL MANEJO DE LOS RESIDUOS SOLIDOS, A TRAVES DE FORMACION, CAPACITACION Y SENSIBILIZCIÓN COMUNITARIA EN EL MUNICIPIO DE MOCOA, PUTUMAYO, AMAZONÍA</v>
          </cell>
          <cell r="M8104">
            <v>100</v>
          </cell>
          <cell r="N8104">
            <v>97.62</v>
          </cell>
          <cell r="O8104" t="str">
            <v>TERMINADO</v>
          </cell>
        </row>
        <row r="8105">
          <cell r="K8105">
            <v>2013006860086</v>
          </cell>
          <cell r="L8105" t="str">
            <v>APOYO A LA INICIATIVA DE PROMOCIÓN DE LA  EDUCACIÓN AMBIENTAL “PUTUMAYO PENSANDO EN VERDE ” A DESARROLLARSE EN LOS MUNICIPIOS DE PUERTO GUZMAN, PUERTOCAICEDO Y VILLAGARZON PUTUMAYO, AMAZONÍA.</v>
          </cell>
          <cell r="M8105">
            <v>100</v>
          </cell>
          <cell r="N8105">
            <v>99.79</v>
          </cell>
          <cell r="O8105" t="str">
            <v>PARA CIERRE</v>
          </cell>
        </row>
        <row r="8106">
          <cell r="K8106">
            <v>2013006860087</v>
          </cell>
          <cell r="L8106" t="str">
            <v>IMPLEMENTACIÓN DE HUERTAS  EN BUSCA DE AUTONOMIA ALIMENTARIA Y UNA ALIMENTACION EQUILIBRADA EN LOS MUNICIPIOS DE SIBUNDOY, SAN FRNACIS CO, MOCOA, VILLAGARZON Y VALLE DEL GUAMUEZ, DEPARTAMENTO DEL PUTUMAYO</v>
          </cell>
          <cell r="M8106">
            <v>0</v>
          </cell>
          <cell r="N8106">
            <v>0</v>
          </cell>
          <cell r="O8106" t="str">
            <v>CONTRATADO EN EJECUCIÓN</v>
          </cell>
        </row>
        <row r="8107">
          <cell r="K8107">
            <v>2013006860088</v>
          </cell>
          <cell r="L8107" t="str">
            <v>CONSTRUCCIÓN PUENTE SOBRE EL RÍO ORITO VEREDA EL TRIUNFO, MUNICIPIO DE ORITO, DEPARTAMENTO DEL PUTUMAYO.</v>
          </cell>
          <cell r="M8107">
            <v>0</v>
          </cell>
          <cell r="N8107">
            <v>49.98</v>
          </cell>
          <cell r="O8107" t="str">
            <v>CONTRATADO EN EJECUCIÓN</v>
          </cell>
        </row>
        <row r="8108">
          <cell r="K8108">
            <v>2013006860090</v>
          </cell>
          <cell r="L8108" t="str">
            <v>IMPLEMENTACIÓN DE UNIDADES DE PRODUCTIVAS CON GALLINAS PONEDORAS PARA FAMILIAS VULNERABLES EN LOS MUNICIPIOS DE MOCOA Y VILLAGARZON DEPARTAMENTO DEL PUTUMAYO</v>
          </cell>
          <cell r="M8108">
            <v>100</v>
          </cell>
          <cell r="N8108">
            <v>100</v>
          </cell>
          <cell r="O8108" t="str">
            <v>TERMINADO</v>
          </cell>
        </row>
        <row r="8109">
          <cell r="K8109">
            <v>2013006860094</v>
          </cell>
          <cell r="L8109" t="str">
            <v>CONSTRUCCIÓN RESTAURANTE ESCOLAR INSTITUCIÓN EDUCATIVA NORMAL NACIONAL DE SIBUNDOY DEPARTAMENTO DEL PUTUMAYO</v>
          </cell>
          <cell r="M8109">
            <v>91.66</v>
          </cell>
          <cell r="N8109">
            <v>84.8</v>
          </cell>
          <cell r="O8109" t="str">
            <v>CONTRATADO EN EJECUCIÓN</v>
          </cell>
        </row>
        <row r="8110">
          <cell r="K8110">
            <v>2013006860095</v>
          </cell>
          <cell r="L8110" t="str">
            <v>ADECUACIÓN CANCHA DE FUTBOL ANTONIO NARIÑO EN EL MUNICIPIO DE SANTIAGO DEPARTAMENTO DE PUTUMAYO.</v>
          </cell>
          <cell r="M8110">
            <v>49.37</v>
          </cell>
          <cell r="N8110">
            <v>49.98</v>
          </cell>
          <cell r="O8110" t="str">
            <v>CONTRATADO EN EJECUCIÓN</v>
          </cell>
        </row>
        <row r="8111">
          <cell r="K8111">
            <v>2014000060011</v>
          </cell>
          <cell r="L8111" t="str">
            <v>DOTACIÓN DE MOBILIARIO ESCOLAR PARA ESTABLECIMIENTOS EDUCATIVOS DEL DEPARTAMENTO DEL PUTUMAYO</v>
          </cell>
          <cell r="M8111">
            <v>80</v>
          </cell>
          <cell r="N8111">
            <v>80.53</v>
          </cell>
          <cell r="O8111" t="str">
            <v>CONTRATADO EN EJECUCIÓN</v>
          </cell>
        </row>
        <row r="8112">
          <cell r="K8112">
            <v>2014000060014</v>
          </cell>
          <cell r="L8112" t="str">
            <v>DOTACIÓN DE ELEMENTOS A CENTROS DE DESARROLLO INTEGRAL PARA MEJORAR LA ATENCIÓN DE LOS NIÑOS Y NIÑAS MENORES DE 5 AÑOS EN 10 MUNICIPIOS DEL  DEPARTAMENTO DEL PUTUMAYO.</v>
          </cell>
          <cell r="M8112">
            <v>95.8</v>
          </cell>
          <cell r="N8112">
            <v>98.66</v>
          </cell>
          <cell r="O8112" t="str">
            <v>CONTRATADO EN EJECUCIÓN</v>
          </cell>
        </row>
        <row r="8113">
          <cell r="K8113">
            <v>2014000060015</v>
          </cell>
          <cell r="L8113" t="str">
            <v>FORTALECIMIENTO EMPRESARIAL Y DESARROLLO DEL POTENCIAL PRODUCTIVO DE LAS VÍCTIMAS DEL CONFLICTO ARMADO Y EL DESPLAZAMIENTO FORZADO EN EL DEPARTAMENTO DEL PUTUMAYO</v>
          </cell>
          <cell r="M8113">
            <v>0</v>
          </cell>
          <cell r="N8113">
            <v>8.51</v>
          </cell>
          <cell r="O8113" t="str">
            <v>CONTRATADO EN EJECUCIÓN</v>
          </cell>
        </row>
        <row r="8114">
          <cell r="K8114">
            <v>2014000060035</v>
          </cell>
          <cell r="L8114" t="str">
            <v>FORTALECIMIENTO DE LA INFRAESTRUCTURA INFORMÁTICA DE LAS E.S.E DEL DEPARTAMENTO DEL PUTUMAYO</v>
          </cell>
          <cell r="M8114">
            <v>99.13</v>
          </cell>
          <cell r="N8114">
            <v>47.32</v>
          </cell>
          <cell r="O8114" t="str">
            <v>CONTRATADO EN EJECUCIÓN</v>
          </cell>
        </row>
        <row r="8115">
          <cell r="K8115">
            <v>2014000060048</v>
          </cell>
          <cell r="L8115" t="str">
            <v>FORTALECIMIENTO A LA SITUACION NUTRICIONAL DE LOS NIÑOS, NIÑAS MENORES DE CINCO AÑOS, CON DESNUTRICION AGUDA, GLOBAL  Y GESTANTES EN BAJO PESO PARA LA EDAD GESTACIONAL DEL DEPARTAMENTO PUTUMAYO</v>
          </cell>
          <cell r="M8115">
            <v>80.8</v>
          </cell>
          <cell r="N8115">
            <v>87.83</v>
          </cell>
          <cell r="O8115" t="str">
            <v>CONTRATADO EN EJECUCIÓN</v>
          </cell>
        </row>
        <row r="8116">
          <cell r="K8116">
            <v>2014000060053</v>
          </cell>
          <cell r="L8116" t="str">
            <v>FORTALECIMIENTO AL SECTOR EDUCATIVO A TRAVÉS DEL PROYECTO DE TRANSPORTE ESCOLAR PARA LA VIGENCIA (2015)    EN LOS ESTABLECIMIENTOS EDUCATIVOS DEL DEPARTAMENTO DEL PUTUMAYO</v>
          </cell>
          <cell r="M8116">
            <v>100</v>
          </cell>
          <cell r="N8116">
            <v>77.52</v>
          </cell>
          <cell r="O8116" t="str">
            <v>TERMINADO</v>
          </cell>
        </row>
        <row r="8117">
          <cell r="K8117">
            <v>2014000060061</v>
          </cell>
          <cell r="L8117" t="str">
            <v>DOTACIÓN DE TRANSPORTE FLUVIAL A ESTABLECIMIENTOS EDUCATIVOS A ESTUDIANTES PERTENECIENTES AL AREA RURAL DE DEPARTAMENTO DEL PUTUMAYO</v>
          </cell>
          <cell r="M8117">
            <v>0</v>
          </cell>
          <cell r="N8117">
            <v>0</v>
          </cell>
          <cell r="O8117" t="str">
            <v>CONTRATADO EN EJECUCIÓN</v>
          </cell>
        </row>
        <row r="8118">
          <cell r="K8118">
            <v>2014000060062</v>
          </cell>
          <cell r="L8118" t="str">
            <v>DISEÑO PLAN MAESTRO DE ALCANTARILLADO SANITARIO DE LOS MUNICIPIOS DE SIBUNDOY, SANTIAGO, COLON Y SAN FRANCISCO,Y, PLAN MAESTRO DE ALCANTARILLADO PLUVIAL DE LOS MUNICIPIOS DE SIBUNDOY, SANTIAGO Y SAN FRANCISCO - PUTUMAYO</v>
          </cell>
          <cell r="M8118">
            <v>0</v>
          </cell>
          <cell r="N8118">
            <v>49.98</v>
          </cell>
          <cell r="O8118" t="str">
            <v>CONTRATADO EN EJECUCIÓN</v>
          </cell>
        </row>
        <row r="8119">
          <cell r="K8119">
            <v>2014000060063</v>
          </cell>
          <cell r="L8119" t="str">
            <v>CONSTRUCCIÓN DE LA SUBESTACIÓN 34.5 / 13.2 KV, 5 - 6.25 MVA, MUNICIPIO DE SIBUNDOY DEPARTAMENTO DEL PUTUMAYO</v>
          </cell>
          <cell r="M8119">
            <v>0</v>
          </cell>
          <cell r="N8119">
            <v>0</v>
          </cell>
          <cell r="O8119" t="str">
            <v>EN PROCESO DE CONTRATACIÓN</v>
          </cell>
        </row>
        <row r="8120">
          <cell r="K8120">
            <v>2014000060073</v>
          </cell>
          <cell r="L8120" t="str">
            <v>MEJORAMIENTO DE 3,02 KM DE LA VÍA SANTIAGO BALSAYACO CON LA PAVIMENTACIÓN EN CONCRETO REFORZADO, MUNICIPIO DE SANTIAGO DEPARTAMENTO DEL PUTUMAYO</v>
          </cell>
          <cell r="M8120">
            <v>47.77</v>
          </cell>
          <cell r="N8120">
            <v>50</v>
          </cell>
          <cell r="O8120" t="str">
            <v>CONTRATADO EN EJECUCIÓN</v>
          </cell>
        </row>
        <row r="8121">
          <cell r="K8121">
            <v>2014006860001</v>
          </cell>
          <cell r="L8121" t="str">
            <v>MEJORAMIENTO DE LA VIA CANANGUCHO LA PALESTINA MEDIANTE LA CONSTRUCCION DE UN PUENTE EN CONCRETO SOBRE LA QUEBRADA CANANGUCHO EN EL MUNICIPIO DE VILLAGARZON, DEPARTAMENTO DEL PUTUMAYO</v>
          </cell>
          <cell r="M8121">
            <v>48.7</v>
          </cell>
          <cell r="N8121">
            <v>59.12</v>
          </cell>
          <cell r="O8121" t="str">
            <v>CONTRATADO EN EJECUCIÓN</v>
          </cell>
        </row>
        <row r="8122">
          <cell r="K8122">
            <v>2014006860004</v>
          </cell>
          <cell r="L8122" t="str">
            <v>CONSTRUCCIÓN DE UN CERRAMIENTO PERIMETRAL EN EL CENTRO EDUCATIVO RURAL CALIYACO, SEDE VILLA NUEVA MUNICIPIO DE MOCOA, DEPARTAMENTO DEL PUTUMAYO</v>
          </cell>
          <cell r="M8122">
            <v>0</v>
          </cell>
          <cell r="N8122">
            <v>0</v>
          </cell>
          <cell r="O8122" t="str">
            <v>SIN CONTRATAR</v>
          </cell>
        </row>
        <row r="8123">
          <cell r="K8123">
            <v>2014006860006</v>
          </cell>
          <cell r="L8123" t="str">
            <v>ADECUACIÓN MEDIANTE LA CONSTRUCCIÓN DE LA TARIMA Y LA BATERIA SANITARIA DEL POLIDEPORTIVO DE LA VEREDA EL PEPINO DEL MUNICIPIO DE MOCOA, DEPARTAMENTO DEL PUTUMAYO.</v>
          </cell>
          <cell r="M8123">
            <v>0</v>
          </cell>
          <cell r="N8123">
            <v>0</v>
          </cell>
          <cell r="O8123" t="str">
            <v>CONTRATADO EN EJECUCIÓN</v>
          </cell>
        </row>
        <row r="8124">
          <cell r="K8124">
            <v>2014006860007</v>
          </cell>
          <cell r="L8124" t="str">
            <v>MEJORAMIENTO DE VÍAS URBANAS EN LOS BARRIOS EL CEDRO, CHAMPAGNAT Y SANTA ISABEL DEL MUNICIPIO DE SIBUNDOY DEPARTAMENTO DEL PUTUMAYO</v>
          </cell>
          <cell r="M8124">
            <v>100</v>
          </cell>
          <cell r="N8124">
            <v>95.24</v>
          </cell>
          <cell r="O8124" t="str">
            <v>TERMINADO</v>
          </cell>
        </row>
        <row r="8125">
          <cell r="K8125">
            <v>2014006860009</v>
          </cell>
          <cell r="L8125" t="str">
            <v>CONSTRUCCIÓN ALCANTARILLADO SANITARIO Y RED DE ACUEDUCTO SECTOR URBANIZACIÓN OASIS CALLE 16 VÍA PRINCIPAL ZONA NORTE DEL MUNICIPIO DE SIBUNDOY DEPARTAMENTO DEL PUTUMAYO</v>
          </cell>
          <cell r="M8125">
            <v>0</v>
          </cell>
          <cell r="N8125">
            <v>49.99</v>
          </cell>
          <cell r="O8125" t="str">
            <v>CONTRATADO EN EJECUCIÓN</v>
          </cell>
        </row>
        <row r="8126">
          <cell r="K8126">
            <v>2014006860010</v>
          </cell>
          <cell r="L8126" t="str">
            <v>CONSTRUCCIÓN POLIDEPORTIVO EN LA SEDE LOS SAUCES DE LA INSTITUCION EDUCATIVA FRAY PLACIDO, MUNICIPIO DE MOCOA DEPARTAMENTO DEL PUTUMAYO</v>
          </cell>
          <cell r="M8126">
            <v>100</v>
          </cell>
          <cell r="N8126">
            <v>99.98</v>
          </cell>
          <cell r="O8126" t="str">
            <v>CERRADO</v>
          </cell>
        </row>
        <row r="8127">
          <cell r="K8127">
            <v>2014006860015</v>
          </cell>
          <cell r="L8127" t="str">
            <v>PREVENCIÓN DE DESASTRES MEDIANTE LA DESCOLMATACIÓN Y CONSTRUCCIÓN DE MURO DE CONTENCIÓN EN GAVIÓN Y BOX COULVERT QUEBRADA LA COFRADÍA CLLE 6 CRA 2Y5 MUNICIPIO DE SAN FRANCISCO DEPARTAMENTO DEL PUTUMAYO.</v>
          </cell>
          <cell r="M8127">
            <v>100</v>
          </cell>
          <cell r="N8127">
            <v>95.23</v>
          </cell>
          <cell r="O8127" t="str">
            <v>TERMINADO</v>
          </cell>
        </row>
        <row r="8128">
          <cell r="K8128">
            <v>2014006860017</v>
          </cell>
          <cell r="L8128" t="str">
            <v>MEJORAMIENTO COLECTOR ALCANTARILLADO PLUVIAL BARRIO PORVENIR Y MONTCLAR, MUNICIPIO DE COLON DEPARTAMENTO DEL PUTUMAYO</v>
          </cell>
          <cell r="M8128">
            <v>0</v>
          </cell>
          <cell r="N8128">
            <v>50</v>
          </cell>
          <cell r="O8128" t="str">
            <v>CONTRATADO EN EJECUCIÓN</v>
          </cell>
        </row>
        <row r="8129">
          <cell r="K8129">
            <v>2014006860018</v>
          </cell>
          <cell r="L8129" t="str">
            <v>CONSTRUCCIÓN DE REDES ELECTRICAS DE MEDIA Y BAJA TENSION EN EL SECTOR 20 DE JULIO, MUNICIPIO DE PUERTO CAICEDO, DEPARTAMENTO DEL PUTUMAYO.</v>
          </cell>
          <cell r="M8129">
            <v>0</v>
          </cell>
          <cell r="N8129">
            <v>47.85</v>
          </cell>
          <cell r="O8129" t="str">
            <v>CONTRATADO EN EJECUCIÓN</v>
          </cell>
        </row>
        <row r="8130">
          <cell r="K8130">
            <v>2014006860023</v>
          </cell>
          <cell r="L8130" t="str">
            <v>FORTALECIMIENTO INTEGRAL DE LA AGROINDUSTRIA PANELERA EN EL MUNICIPIO DE MOCOA DEPARTAMENTO DEL PUTUMAYO</v>
          </cell>
          <cell r="M8130">
            <v>95.03</v>
          </cell>
          <cell r="N8130">
            <v>68.52</v>
          </cell>
          <cell r="O8130" t="str">
            <v>CONTRATADO EN EJECUCIÓN</v>
          </cell>
        </row>
        <row r="8131">
          <cell r="K8131">
            <v>2014006860024</v>
          </cell>
          <cell r="L8131" t="str">
            <v>APOYO TECNICO, FORTALECIMIENTO DE CULTIVOS E IMPLEMENTACION DE CENTRALES DE BENEFICIO PARA LOGRAR UN CACAO FINO DE AROMA MOCOA, PUTUMAYO, AMAZONÍA</v>
          </cell>
          <cell r="M8131">
            <v>93.38</v>
          </cell>
          <cell r="N8131">
            <v>75.989999999999995</v>
          </cell>
          <cell r="O8131" t="str">
            <v>CONTRATADO EN EJECUCIÓN</v>
          </cell>
        </row>
        <row r="8132">
          <cell r="K8132">
            <v>2014006860026</v>
          </cell>
          <cell r="L8132" t="str">
            <v>FORTALECIMIENTO DE LAS ENTIDADES ASOCIADAS A LOS GREMIOS PRODUCTIVOS DEL SECTOR AGROPECUARIO COMO ESTRATEGIAS PARA EL  INCREMENTO DE LA PRODUCTIVIDAD Y COMPETITIVIDAD EN EL DEPARTAMENTO DE PUTUMAYO</v>
          </cell>
          <cell r="M8132">
            <v>0</v>
          </cell>
          <cell r="N8132">
            <v>0</v>
          </cell>
          <cell r="O8132" t="str">
            <v>CONTRATADO SIN ACTA DE INICIO</v>
          </cell>
        </row>
        <row r="8133">
          <cell r="K8133">
            <v>2014006860027</v>
          </cell>
          <cell r="L8133" t="str">
            <v>CONSTRUCCIÓN ALCANTARILLADO PLUVIAL EN EL BARRIO MODELO DE PAZ MUNICIPIO DE PUERTO CAICEDO, DEPARTAMENTO DEL PUTUMAYO</v>
          </cell>
          <cell r="M8133">
            <v>0</v>
          </cell>
          <cell r="N8133">
            <v>0</v>
          </cell>
          <cell r="O8133" t="str">
            <v>CONTRATADO SIN ACTA DE INICIO</v>
          </cell>
        </row>
        <row r="8134">
          <cell r="K8134">
            <v>2014006860029</v>
          </cell>
          <cell r="L8134" t="str">
            <v>MEJORAMIENTO MEDIANTE PAVIMENTACION EN CONCRETO RIGIDO DE LAS VIAS DEL BARRIO PALERMO SUR DEL MUNICIPIO DE MOCOA, DEPARTAMENTO DEL PUTUMAYO</v>
          </cell>
          <cell r="M8134">
            <v>12.3</v>
          </cell>
          <cell r="N8134">
            <v>49.98</v>
          </cell>
          <cell r="O8134" t="str">
            <v>CONTRATADO EN EJECUCIÓN</v>
          </cell>
        </row>
        <row r="8135">
          <cell r="K8135">
            <v>2014006860031</v>
          </cell>
          <cell r="L8135" t="str">
            <v>CONSTRUCCIÓN MURO DE CERRAMIENTO PARA LA I.E. LUIS CARLOS GALÁN, SEDE CRISTO REY DE VILLAGARZÓN, PUTUMAYO, AMAZONÍA</v>
          </cell>
          <cell r="M8135">
            <v>0</v>
          </cell>
          <cell r="N8135">
            <v>34.9</v>
          </cell>
          <cell r="O8135" t="str">
            <v>CONTRATADO EN EJECUCIÓN</v>
          </cell>
        </row>
        <row r="8136">
          <cell r="K8136">
            <v>2014006860032</v>
          </cell>
          <cell r="L8136" t="str">
            <v>APOYO AL FORTALECIMIENTO DEL CULTIVO DEL PIMIENTA PARA EL CORREDOR SAN PEDRO ARIZONA, DEL MUNICIPIO DE PUERTO CAICEDO, PUTUMAYO, AMAZONÍA</v>
          </cell>
          <cell r="M8136">
            <v>93.88</v>
          </cell>
          <cell r="N8136">
            <v>61.27</v>
          </cell>
          <cell r="O8136" t="str">
            <v>CONTRATADO EN EJECUCIÓN</v>
          </cell>
        </row>
        <row r="8137">
          <cell r="K8137">
            <v>2014006860035</v>
          </cell>
          <cell r="L8137" t="str">
            <v>MEJORAMIENTO DE LAS CONDICIONES DE VIVIENDA DE LA COMUNIDAD INDÍGENA INGA A TRAVÉS DE LA CONSTRUCCIÓN DE UNIDADES SANITARIAS CON SISTEMA SÉPTICO  EN EL MUNICIPIO DE SANTIAGO DEPARTAMENTO DEL PUTUMAYO</v>
          </cell>
          <cell r="M8137">
            <v>0</v>
          </cell>
          <cell r="N8137">
            <v>0</v>
          </cell>
          <cell r="O8137" t="str">
            <v>EN PROCESO DE CONTRATACIÓN</v>
          </cell>
        </row>
        <row r="8138">
          <cell r="K8138">
            <v>2014006860037</v>
          </cell>
          <cell r="L8138" t="str">
            <v>IMPLEMENTACIÓN DE 45 HAS DE AGUACATE COMO ESTRATEGIA DE DIVERSIFICACIÓN EN LA OFERTA DE FRUTALES Y FORTALECIMIENTO DE LAS LINEAS PRODUCTIVAS PROMISORIAS EN LOS MUNICIPIOS DE VALLE DEL GUAMUEZ Y SAN MIGUEL,PUTUMAYO.</v>
          </cell>
          <cell r="M8138">
            <v>12.01</v>
          </cell>
          <cell r="N8138">
            <v>77.14</v>
          </cell>
          <cell r="O8138" t="str">
            <v>CONTRATADO EN EJECUCIÓN</v>
          </cell>
        </row>
        <row r="8139">
          <cell r="K8139">
            <v>2014006860038</v>
          </cell>
          <cell r="L8139" t="str">
            <v>REPOSICIÓN ALCANTARILLADO SANITARIO SECTORES BARRIO PANORÁMICO, LA PARKER Y VÍA AL CAIRO ENTRE CARRERA 6 Y PTAR, CABECERA MUNICIPAL LA HORMIGA, MUNICIPIO VALLE DEL GUAMUEZ DEPARTAMENTO DEL PUTUMAYO</v>
          </cell>
          <cell r="M8139">
            <v>0</v>
          </cell>
          <cell r="N8139">
            <v>70.17</v>
          </cell>
          <cell r="O8139" t="str">
            <v>CONTRATADO EN EJECUCIÓN</v>
          </cell>
        </row>
        <row r="8140">
          <cell r="K8140">
            <v>2014006860041</v>
          </cell>
          <cell r="L8140" t="str">
            <v>MEJORAMIENTO MEDIANTE PAVIMENTACION EN CONCRETO HIDRAULICO DE LA CARRERA 9 EN EL BARRIO VILLA DEL NORTE DEL  MUNICIPIO DE MOCOA, DEPARTAMENTO DEL PUTUMAYO.</v>
          </cell>
          <cell r="M8140">
            <v>63.74</v>
          </cell>
          <cell r="N8140">
            <v>49.97</v>
          </cell>
          <cell r="O8140" t="str">
            <v>CONTRATADO EN EJECUCIÓN</v>
          </cell>
        </row>
        <row r="8141">
          <cell r="K8141">
            <v>2014006860045</v>
          </cell>
          <cell r="L8141" t="str">
            <v>REFORESTACIÓN COMERCIAL DE 300 HECTÁREAS EN ÁREAS DEFORESTADAS DE LA VEREDA MARACAIBO EN EL MUNICIPIO DE PUERTO CAICEDO DEPARTAMENTO DEL PUTUMAYO</v>
          </cell>
          <cell r="M8141">
            <v>9.65</v>
          </cell>
          <cell r="N8141">
            <v>75.069999999999993</v>
          </cell>
          <cell r="O8141" t="str">
            <v>CONTRATADO EN EJECUCIÓN</v>
          </cell>
        </row>
        <row r="8142">
          <cell r="K8142">
            <v>2014006860047</v>
          </cell>
          <cell r="L8142" t="str">
            <v>APOYO A LA PRODUCCION MATERIAL VEGETAL DE BUENA CALIDAD PARA EL FOMENTO DE LOS CULTIVOS DE PIMIENTA  (PIPER NIGRUM) EN LOS MUNICIPIOS DE PUERTO CAICEDO Y PUERTO ASIS, DEPARTAMENTO DEL PUTUMAYO.</v>
          </cell>
          <cell r="M8142">
            <v>0</v>
          </cell>
          <cell r="N8142">
            <v>42.59</v>
          </cell>
          <cell r="O8142" t="str">
            <v>CONTRATADO EN EJECUCIÓN</v>
          </cell>
        </row>
        <row r="8143">
          <cell r="K8143">
            <v>2014006860048</v>
          </cell>
          <cell r="L8143" t="str">
            <v>CONSTRUCCIÓN ALCANTARILLADO SANITARIO DE LA VEREDA VILLANUEVA K0+714,5 AL K1+928,70 DEL MUNICIPIO DE MOCOA, DEPARTAMENTO DEL PUTUMAYO.</v>
          </cell>
          <cell r="M8143">
            <v>0</v>
          </cell>
          <cell r="N8143">
            <v>50</v>
          </cell>
          <cell r="O8143" t="str">
            <v>CONTRATADO EN EJECUCIÓN</v>
          </cell>
        </row>
        <row r="8144">
          <cell r="K8144">
            <v>2014006860051</v>
          </cell>
          <cell r="L8144" t="str">
            <v>IMPLEMENTACIÓN DE 60 HECTÁREAS DE LA MICROCUENCA QUEBRADA LA HONDA, COMO FUENTE DE ABASTECIMIENTO DEL ACUEDUCTO URBANO EN EL MUNICIPIO DE SAN FRANCISCO, DEPARTAMENTO DEL PUTUMAYO.</v>
          </cell>
          <cell r="M8144">
            <v>71.790000000000006</v>
          </cell>
          <cell r="N8144">
            <v>43.93</v>
          </cell>
          <cell r="O8144" t="str">
            <v>CONTRATADO EN EJECUCIÓN</v>
          </cell>
        </row>
        <row r="8145">
          <cell r="K8145">
            <v>2014006860052</v>
          </cell>
          <cell r="L8145" t="str">
            <v>MEJORAMIENTO DE LOS PARÁMETROS PRODUCTIVOS Y REPRODUCTIVOS DE LA GANADERÍA BOVINA EN EL MUNICIPIO DE ORITO, DEPARTAMENTO DEL PUTUMAYO</v>
          </cell>
          <cell r="M8145">
            <v>44.43</v>
          </cell>
          <cell r="N8145">
            <v>72.540000000000006</v>
          </cell>
          <cell r="O8145" t="str">
            <v>CONTRATADO EN EJECUCIÓN</v>
          </cell>
        </row>
        <row r="8146">
          <cell r="K8146">
            <v>2015000060004</v>
          </cell>
          <cell r="L8146" t="str">
            <v>IMPLEMENTACIÓN DE 75 HAS DE LIMÓN TAHITÍ  (CITRUS LATIFOLIA) COMO  ESTRATEGIA  PARA  LA DIVERSIFICACIÓN DE LA OFERTA  DE FRUTALES CITRICOS, EN LOS MUNICIPIOS DE VALLE DEL GUAMUEZ Y SAN MIGUEL, PUTUMAYO.</v>
          </cell>
          <cell r="M8146">
            <v>0</v>
          </cell>
          <cell r="N8146">
            <v>0</v>
          </cell>
          <cell r="O8146" t="str">
            <v>CONTRATADO EN EJECUCIÓN</v>
          </cell>
        </row>
        <row r="8147">
          <cell r="K8147">
            <v>2015000060020</v>
          </cell>
          <cell r="L8147" t="str">
            <v>ADQUISICIÓN DE EQUIPOS BIÓMEDICOS DE LOS HOSPITALES PÚBLICOS DE LOS MUNICIPIOS DE MOCOA, PUERTO LEGUIZAMO Y VALLE DEL GUAMUEZ DEL DEPARTAMENTO DEL  PUTUMAYO.</v>
          </cell>
          <cell r="M8147">
            <v>0</v>
          </cell>
          <cell r="N8147">
            <v>96.91</v>
          </cell>
          <cell r="O8147" t="str">
            <v>CONTRATADO EN EJECUCIÓN</v>
          </cell>
        </row>
        <row r="8148">
          <cell r="K8148">
            <v>2015000060035</v>
          </cell>
          <cell r="L8148" t="str">
            <v>CONSTRUCCIÓN DEL PARQUE PRINCIPAL DE LA CIUDAD DE MOCOA, DEPARTAMENTO DEL PUTUMAYO</v>
          </cell>
          <cell r="M8148">
            <v>0</v>
          </cell>
          <cell r="N8148">
            <v>0</v>
          </cell>
          <cell r="O8148" t="str">
            <v>CONTRATADO SIN ACTA DE INICIO</v>
          </cell>
        </row>
        <row r="8149">
          <cell r="K8149">
            <v>2015000060041</v>
          </cell>
          <cell r="L8149" t="str">
            <v>FORTALECIMIENTO AL SISTEMA DE INFORMACIÓN TERRITORIAL SOBRE EL ESTADO NUTRICIONAL DE LA POBLACIÓN DEL DEPARTAMENTO DEL PUTUMAYO</v>
          </cell>
          <cell r="M8149">
            <v>50.26</v>
          </cell>
          <cell r="N8149">
            <v>95.45</v>
          </cell>
          <cell r="O8149" t="str">
            <v>CONTRATADO EN EJECUCIÓN</v>
          </cell>
        </row>
        <row r="8150">
          <cell r="K8150">
            <v>2015000060047</v>
          </cell>
          <cell r="L8150" t="str">
            <v>RESTAURACIÓN ECOLOGICA ENLA CUENCA DELRIO PUTUMAYO Y SUBCUENCA DEL RIO MOCOA CON ESPECIES FORESTALES PROTECTORAS PRODUCTORAS EN ZONAS DE RECARGA HIDRICA A TRAVES DE PROCESOS DE REFORESTACION EN LOS MUNICIPIOS DEL MEDIO Y ALTO PUTUMAYO</v>
          </cell>
          <cell r="M8150">
            <v>0</v>
          </cell>
          <cell r="N8150">
            <v>49.96</v>
          </cell>
          <cell r="O8150" t="str">
            <v>CONTRATADO EN EJECUCIÓN</v>
          </cell>
        </row>
        <row r="8151">
          <cell r="K8151">
            <v>2015000060051</v>
          </cell>
          <cell r="L8151" t="str">
            <v>DOTACIÓN DE LABORATORIOS DE FISICA, QUIMICA Y BIOLOGIA  A ESTABLECIMIENTOS EDUCATIVOS DE BASICA SECUNDARIA Y MEDIA DEL DEPARTAMENTO DEL PUTUMAYO.</v>
          </cell>
          <cell r="M8151">
            <v>100</v>
          </cell>
          <cell r="N8151">
            <v>49.67</v>
          </cell>
          <cell r="O8151" t="str">
            <v>TERMINADO</v>
          </cell>
        </row>
        <row r="8152">
          <cell r="K8152">
            <v>2015000060052</v>
          </cell>
          <cell r="L8152" t="str">
            <v>MANTENIMIENTO DISTRITO DE DRENAJE VALLE DE SIBUNDOY, CON LA DESCOLMATACIÓN DE LOS SECTORES PRIORIZADOS DEL CANAL A, CANAL D Y LA QUEBR ADA HIDRÁULICA, MUNICIPIOS DE SANTIAGO, COLON, SIBUNDOY Y SAN FRANCISCO, DEPARTAMENTO DEL PUTUMAYO</v>
          </cell>
          <cell r="M8152">
            <v>100</v>
          </cell>
          <cell r="N8152">
            <v>89.39</v>
          </cell>
          <cell r="O8152" t="str">
            <v>TERMINADO</v>
          </cell>
        </row>
        <row r="8153">
          <cell r="K8153">
            <v>2015000060059</v>
          </cell>
          <cell r="L8153" t="str">
            <v>FORTALECIMIENTO AL SECTOR EDUCATIVO A TRAVÉS DEL PROYECTO DE TRANSPORTE ESCOLAR PARA LA VIGENCIA (2016) EN LOS ESTABLECIMIENTOS EDUCATIVOS DEL DEPARTAMENTO DEL PUTUMAYO</v>
          </cell>
          <cell r="M8153">
            <v>0</v>
          </cell>
          <cell r="N8153">
            <v>9.8000000000000007</v>
          </cell>
          <cell r="O8153" t="str">
            <v>CONTRATADO EN EJECUCIÓN</v>
          </cell>
        </row>
        <row r="8154">
          <cell r="K8154">
            <v>2015000100085</v>
          </cell>
          <cell r="L8154" t="str">
            <v>FORMACIÓN DE CAP. HUMANO NIVEL DE MAESTRÍA Y DOCTORADO PARA FORTALECIMIENTO CAPAC. DE INV., DESARROLLO TECNOL. INNOV. Y COMPETITIV DEL PUTUMAYO, AMAZONÍA</v>
          </cell>
          <cell r="M8154">
            <v>0</v>
          </cell>
          <cell r="N8154">
            <v>1.02</v>
          </cell>
          <cell r="O8154" t="str">
            <v>CONTRATADO EN EJECUCIÓN</v>
          </cell>
        </row>
        <row r="8155">
          <cell r="K8155">
            <v>2015006860001</v>
          </cell>
          <cell r="L8155" t="str">
            <v>IMPLEMENTACIÓN DE  75 HAS DE CACAO  EN ARREGLO AGROFORESTAL COMO  ESTRATEGIA PARA EL INCREMENTO DE LA OFERTA PRODUCTIVA DE ALMENDRA DE CACAO EN LA  VEREDA SIBERIA, MUNICIPIO DE ORITO, PUTUMAYO</v>
          </cell>
          <cell r="M8155">
            <v>91.82</v>
          </cell>
          <cell r="N8155">
            <v>73.180000000000007</v>
          </cell>
          <cell r="O8155" t="str">
            <v>CONTRATADO EN EJECUCIÓN</v>
          </cell>
        </row>
        <row r="8156">
          <cell r="K8156">
            <v>2015006860004</v>
          </cell>
          <cell r="L8156" t="str">
            <v>CONSTRUCCIÓN INFRAESTRUCTURA EDUCATIVA DE UN AULA DE SISTEMAS, AULA ESCOLAR,  UNIDAD SANITARIA Y CERRAMIENTO EN EL CENTRO EDUCATIVO RURAL ISLANDIA, SEDE ALTO MECAYA, MUNICIPIO DE VILLAGARZÓN DEPARTAMENTO DEL PUTUMAYO</v>
          </cell>
          <cell r="M8156">
            <v>0</v>
          </cell>
          <cell r="N8156">
            <v>0</v>
          </cell>
          <cell r="O8156" t="str">
            <v>SIN CONTRATAR</v>
          </cell>
        </row>
        <row r="8157">
          <cell r="K8157">
            <v>2015006860007</v>
          </cell>
          <cell r="L8157" t="str">
            <v>CONSTRUCCIÓN DE DOS AULAS ESCOLARES EN LA INSTITUCIÓN ETNOEDUCATIVA BILINGÜE INGA VEREDA EL LÍBANO DE MOCOA, PUTUMAYO, AMAZONÍA</v>
          </cell>
          <cell r="M8157">
            <v>100</v>
          </cell>
          <cell r="N8157">
            <v>49.98</v>
          </cell>
          <cell r="O8157" t="str">
            <v>TERMINADO</v>
          </cell>
        </row>
        <row r="8158">
          <cell r="K8158">
            <v>2015006860009</v>
          </cell>
          <cell r="L8158" t="str">
            <v>IMPLEMENTACIÓN DE ESTUFAS ECOLÓGICAS Y HUERTOS DENDROENERGÉTICOS  PARA PROTEGER LOS BOSQUES NATIVOS, EN LOS MUNICIPIOS DE COLON, SAN FRANCISCO Y SIBUNDOY DEL DEPARTAMENTO DEL PUTUMAYO.</v>
          </cell>
          <cell r="M8158">
            <v>53.51</v>
          </cell>
          <cell r="N8158">
            <v>51.19</v>
          </cell>
          <cell r="O8158" t="str">
            <v>CONTRATADO EN EJECUCIÓN</v>
          </cell>
        </row>
        <row r="8159">
          <cell r="K8159">
            <v>2015006860022</v>
          </cell>
          <cell r="L8159" t="str">
            <v>CONSTRUCCIÓN CIERRE PERIMETRAL C.E.R. LA ISLA SEDE PRINCIPAL, MUNICIPIO DE PUERTO CAICEDO, DEPARTAMENTO DEL PUTUMAYO.</v>
          </cell>
          <cell r="M8159">
            <v>0</v>
          </cell>
          <cell r="N8159">
            <v>0</v>
          </cell>
          <cell r="O8159" t="str">
            <v>SIN CONTRATAR</v>
          </cell>
        </row>
        <row r="8160">
          <cell r="K8160">
            <v>2015006860023</v>
          </cell>
          <cell r="L8160" t="str">
            <v>MEJORAMIENTO MEDIANTE PAVIMENTACIÓN EN CONCRETO HIDRAÚLICO DE LA CALLE 14 (AVENIDA SAN FRANCISCO) Y CALLE 11 (BARRIO LOS PRADOS) CARRERA 17 ENTRE CALLES 14 Y 16 (CORPOAMAZONIA) EN EL MUNICIPIO DE MOCOA DEPARTAMENTO DEL PUTUMAYO</v>
          </cell>
          <cell r="M8160">
            <v>0</v>
          </cell>
          <cell r="N8160">
            <v>0</v>
          </cell>
          <cell r="O8160" t="str">
            <v>SIN CONTRATAR</v>
          </cell>
        </row>
        <row r="8161">
          <cell r="K8161">
            <v>2015006860027</v>
          </cell>
          <cell r="L8161" t="str">
            <v>CONSTRUCCIÓN Y OPTIMIZACIÓN ALCANTARILLADO SANITARIO SEGUNDA ETAPA EN EL MUNICIPIO DE PUERTO LEGUÍZAMO, PUTUMAYO, AMAZONÍA</v>
          </cell>
          <cell r="M8161">
            <v>3.75</v>
          </cell>
          <cell r="N8161">
            <v>49.99</v>
          </cell>
          <cell r="O8161" t="str">
            <v>CONTRATADO EN EJECUCIÓN</v>
          </cell>
        </row>
        <row r="8162">
          <cell r="K8162">
            <v>2015006860029</v>
          </cell>
          <cell r="L8162" t="str">
            <v>CONSTRUCCIÓN DE SIETE AULAS Y UNA BATERIA SANITARIA EN LA INSTITUCION EDUCATIVA FIDEL DE MONTCLAR, PARA LA IMPLEMENTACIÓN DE JORNADA ÚNICA EN EL MUNICIPIO DE MOCOA, DEPARTAMENTO DEL PUTUMAYO.</v>
          </cell>
          <cell r="M8162">
            <v>86.56</v>
          </cell>
          <cell r="N8162">
            <v>49.89</v>
          </cell>
          <cell r="O8162" t="str">
            <v>CONTRATADO EN EJECUCIÓN</v>
          </cell>
        </row>
        <row r="8163">
          <cell r="K8163">
            <v>2015006860030</v>
          </cell>
          <cell r="L8163" t="str">
            <v>MEJORAMIENTO MEJORAMIENTO DEL SISTEMA DE ACUEDUCTO DEL MUNICIPIO DE SIBUNDOY DEPARTAMENTO DEL PUTUMAYO SIBUNDOY, PUTUMAYO, AMAZONÍA</v>
          </cell>
          <cell r="M8163">
            <v>0</v>
          </cell>
          <cell r="N8163">
            <v>74.459999999999994</v>
          </cell>
          <cell r="O8163" t="str">
            <v>CONTRATADO EN EJECUCIÓN</v>
          </cell>
        </row>
        <row r="8164">
          <cell r="K8164">
            <v>2015006860031</v>
          </cell>
          <cell r="L8164" t="str">
            <v>CONSTRUCCIÓN DE LA CASA DE LA MUJER DEL BAJO PUTUMAYO EN EL MUNICIPIO DE PUERTO CAICEDO, DEPARTAMENTO DEL PUTUMAYO.</v>
          </cell>
          <cell r="M8164">
            <v>0</v>
          </cell>
          <cell r="N8164">
            <v>0</v>
          </cell>
          <cell r="O8164" t="str">
            <v>EN PROCESO DE CONTRATACIÓN</v>
          </cell>
        </row>
        <row r="8165">
          <cell r="K8165">
            <v>2015006860032</v>
          </cell>
          <cell r="L8165" t="str">
            <v>CONSTRUCCIÓN PAVIMENTO EN CONCRETO RÍGIDO SECTOR RURAL VEREDAS, LAS PALMAS Y MICHOACÁN MUNICIPIO DE COLÓN DEPARTAMENTO DEL PUTUMAYO</v>
          </cell>
          <cell r="M8165">
            <v>0.3</v>
          </cell>
          <cell r="N8165">
            <v>50</v>
          </cell>
          <cell r="O8165" t="str">
            <v>CONTRATADO EN EJECUCIÓN</v>
          </cell>
        </row>
        <row r="8166">
          <cell r="K8166">
            <v>2015006860033</v>
          </cell>
          <cell r="L8166" t="str">
            <v>IMPLEMENTACIÓN DE 35 HAS DE AGUACATE HASS (PERSEA A.) EN ARREGLO AGROFORESTAL CON ALISO (ALNUS J.) Y CHACHAFRUTO (ERITRINA E.), EN LOS MUNICIPIOS DE COLON, SANTIAGO, SAN FRANCISCO Y SIBUNDOY; DEPARTAMENTO DEL PUTUMAYO”</v>
          </cell>
          <cell r="M8166">
            <v>0</v>
          </cell>
          <cell r="N8166">
            <v>42.81</v>
          </cell>
          <cell r="O8166" t="str">
            <v>CONTRATADO EN EJECUCIÓN</v>
          </cell>
        </row>
        <row r="8167">
          <cell r="K8167">
            <v>2015006860034</v>
          </cell>
          <cell r="L8167" t="str">
            <v>MEJORAMIENTO Y PAVIMENTACIÓN EN CONCRETO DE VÍAS URBANAS EN LOS MUNICIPIOS DE MOCOA, SANTIAGO, SIBUNDOY, VALLE DEL GUAMUEZ Y PUERTO ASIS DEPARTAMENTO DE PUTUMAYO</v>
          </cell>
          <cell r="M8167">
            <v>1.25</v>
          </cell>
          <cell r="N8167">
            <v>50</v>
          </cell>
          <cell r="O8167" t="str">
            <v>CONTRATADO EN EJECUCIÓN</v>
          </cell>
        </row>
        <row r="8168">
          <cell r="K8168">
            <v>2015006860037</v>
          </cell>
          <cell r="L8168" t="str">
            <v>RECUPERACIÓN Y PROTECCIÓN DE AREAS, MEDIANTE REFORESTACION Y AISLAMIENTO; EN LOS MUNICIPIOS DE SAN FRANCISCO Y SANTIAGO; DEPARTAMENTO DEL PUTUMAYO</v>
          </cell>
          <cell r="M8168">
            <v>0</v>
          </cell>
          <cell r="N8168">
            <v>0</v>
          </cell>
          <cell r="O8168" t="str">
            <v>EN PROCESO DE CONTRATACIÓN</v>
          </cell>
        </row>
        <row r="8169">
          <cell r="K8169">
            <v>2015006860038</v>
          </cell>
          <cell r="L8169" t="str">
            <v>RECUPERACIÓN Y PROTECCION DE AREAS DEGRADADAS, MEDIANTE REFORESTACIÓN, CAPACITACIÓN Y ASILAMIENTO, EN EL  MUNICIPIO DE ORITO, DEPARTAMENTO DEL PUTUMAYO.</v>
          </cell>
          <cell r="M8169">
            <v>0</v>
          </cell>
          <cell r="N8169">
            <v>0</v>
          </cell>
          <cell r="O8169" t="str">
            <v>EN PROCESO DE CONTRATACIÓN</v>
          </cell>
        </row>
        <row r="8170">
          <cell r="K8170">
            <v>2015006860040</v>
          </cell>
          <cell r="L8170" t="str">
            <v>CONSTRUCCIÓN ALCANTARILLADO SANITARIO VARIANTE MOCOA - SAN FRANCISCO; DE LA ESMERALDA AL KM 0+000 (LA CÁRCEL) Y AL KM 0+700 DEL MUNICIPIO DE MOCOA PUTUMAYO - ETAPA I</v>
          </cell>
          <cell r="M8170">
            <v>0</v>
          </cell>
          <cell r="N8170">
            <v>49.99</v>
          </cell>
          <cell r="O8170" t="str">
            <v>CONTRATADO EN EJECUCIÓN</v>
          </cell>
        </row>
        <row r="8171">
          <cell r="K8171">
            <v>2015006860041</v>
          </cell>
          <cell r="L8171" t="str">
            <v>CONSTRUCCIÓN DE LA PLAZA DE MERCADO DEL MUNICIPIO DE VILLAGARZÓN, PUTUMAYO, AMAZONÍA</v>
          </cell>
          <cell r="M8171">
            <v>31.84</v>
          </cell>
          <cell r="N8171">
            <v>61.02</v>
          </cell>
          <cell r="O8171" t="str">
            <v>CONTRATADO EN EJECUCIÓN</v>
          </cell>
        </row>
        <row r="8172">
          <cell r="K8172">
            <v>2016000060002</v>
          </cell>
          <cell r="L8172" t="str">
            <v>SERVICIO DE ALIMENTACIÓN ESCOLAR A ESTUDIANTES DE ESTABLECIMIENTOS EDUCATIVOS DEL DEPARTAMENTO DEL PUTUMAYO - VIGENCIA 2016</v>
          </cell>
          <cell r="M8172">
            <v>0</v>
          </cell>
          <cell r="N8172">
            <v>9.66</v>
          </cell>
          <cell r="O8172" t="str">
            <v>CONTRATADO EN EJECUCIÓN</v>
          </cell>
        </row>
        <row r="8173">
          <cell r="K8173">
            <v>2014000060036</v>
          </cell>
          <cell r="L8173" t="str">
            <v>CONSTRUCCIÓN DEL HOSPITAL DE SEGUNDO NIVEL CON SERVICIOS COMPLEMENTARIOS DE TERCER NIVEL - JOSÉ MARÍA HERNÁNDEZ DEL MUNICIPIO DE MOCOA, DEPARTAMENTO DEL PUTUMAYO</v>
          </cell>
          <cell r="M8173">
            <v>1.43</v>
          </cell>
          <cell r="N8173">
            <v>15.29</v>
          </cell>
          <cell r="O8173" t="str">
            <v>CONTRATADO EN EJECUCIÓN</v>
          </cell>
        </row>
        <row r="8174">
          <cell r="K8174">
            <v>2014000060072</v>
          </cell>
          <cell r="L8174" t="str">
            <v>FORTALECIMIENTO DE LAS COMPETENCIAS COMUNICATIVAS EN IDIOMA INGLÉS EN EL SISTEMA EDUCATIVO OFICIAL DEL DEPARTAMENTO DE PUTUMAYO</v>
          </cell>
          <cell r="M8174">
            <v>22.91</v>
          </cell>
          <cell r="N8174">
            <v>32.979999999999997</v>
          </cell>
          <cell r="O8174" t="str">
            <v>CONTRATADO EN EJECUCIÓN</v>
          </cell>
        </row>
        <row r="8175">
          <cell r="K8175">
            <v>2013000060122</v>
          </cell>
          <cell r="L8175" t="str">
            <v>CONSTRUCCIÓN CENTRO DE ACOPIO: PLAZA DE MERCADO EL ACHIOTE, DEL MUNICIPIO DE PUERTO CAICEDO, DEPARTAMENTO DEL PUTUMAYO.</v>
          </cell>
          <cell r="M8175">
            <v>75.75</v>
          </cell>
          <cell r="N8175">
            <v>79.28</v>
          </cell>
          <cell r="O8175" t="str">
            <v>CONTRATADO EN EJECUCIÓN</v>
          </cell>
        </row>
        <row r="8176">
          <cell r="K8176">
            <v>2012006860027</v>
          </cell>
          <cell r="L8176" t="str">
            <v>MEJORAMIENTO DE VIAS UBANAS SECTORES VARIOS DEL MUNICIPIO DE SAN FRANCISCO DEPARTAMENTO DEL PUTUMAYO</v>
          </cell>
          <cell r="M8176">
            <v>100</v>
          </cell>
          <cell r="N8176">
            <v>23.2</v>
          </cell>
          <cell r="O8176" t="str">
            <v>TERMINADO</v>
          </cell>
        </row>
        <row r="8177">
          <cell r="K8177">
            <v>2015006860043</v>
          </cell>
          <cell r="L8177" t="str">
            <v>CONSTRUCCIÓN DEL PUENTE EN CONCRETO REFORZADO SOBRE EL CAUCE VIEJO DEL RIO PUTUMAYO VEREDA SAN AGUSTÍN EN EL MUNICIPIO DE SAN FRANCISCO DEPARTAMENTO DEL PUTUMAYO</v>
          </cell>
          <cell r="M8177">
            <v>0</v>
          </cell>
          <cell r="N8177">
            <v>0</v>
          </cell>
          <cell r="O8177" t="str">
            <v>SIN CONTRATAR</v>
          </cell>
        </row>
        <row r="8178">
          <cell r="K8178">
            <v>2013006860091</v>
          </cell>
          <cell r="L8178" t="str">
            <v>PREVENCIÓN DE DESASTRES MEDIANTE LA CONSTRUCCIÓN DE MUROS DE CONTENCIÓN EN GAVIONES EN LA RIVERA DE LA QUEBRADA LA HIDRÁULICA, ENTRE EL BARRIO CARMEN DE LA HIDRÁULICA  Y LA VEREDA SAGRADA CORAZÓN DE JESUS, MUNICIPIO DE SIBUNDOY</v>
          </cell>
          <cell r="M8178">
            <v>99.99</v>
          </cell>
          <cell r="N8178">
            <v>66.69</v>
          </cell>
          <cell r="O8178" t="str">
            <v>TERMINADO</v>
          </cell>
        </row>
        <row r="8179">
          <cell r="K8179">
            <v>2013006860079</v>
          </cell>
          <cell r="L8179" t="str">
            <v>CONSTRUCCIÓN DE MURO DE CERRAMIENTO DE LA INSTITUCION EDUCATIVA RURAL EL TIGRE, SEDE SECUNDARIA, MUNICIPIO VALLE DEL GUAMUEZ, DEPARTAMENTO DEL PUTUMAYO</v>
          </cell>
          <cell r="M8179">
            <v>100</v>
          </cell>
          <cell r="N8179">
            <v>99.8</v>
          </cell>
          <cell r="O8179" t="str">
            <v>TERMINADO</v>
          </cell>
        </row>
        <row r="8180">
          <cell r="K8180">
            <v>2014006860003</v>
          </cell>
          <cell r="L8180" t="str">
            <v>CONSTRUCCIÓN DE RESTAURANTE ESCOLAR EN LA INSTITUCION ETNOEDUCATIVA RURAL SANTA ROSA DEL GUAMUÉZ SEDE CENTRAL MUNICIPIO VALLE DEL GUAMUEZ - PUTUMAYO</v>
          </cell>
          <cell r="M8180">
            <v>100</v>
          </cell>
          <cell r="N8180">
            <v>99.98</v>
          </cell>
          <cell r="O8180" t="str">
            <v>TERMINADO</v>
          </cell>
        </row>
        <row r="8181">
          <cell r="K8181">
            <v>2014006860008</v>
          </cell>
          <cell r="L8181" t="str">
            <v>CONSTRUCCIÓN CUBIERTA DE POLIDEPORTIVO EN LA INSTITUCION EDUCATIVA JOSE ASUNCION SILVA, MUNICIPIO VALLE DEL GUAMUEZ, DEPARTAMENTO DEL PUTUMAYO</v>
          </cell>
          <cell r="M8181">
            <v>100</v>
          </cell>
          <cell r="N8181">
            <v>56.24</v>
          </cell>
          <cell r="O8181" t="str">
            <v>TERMINADO</v>
          </cell>
        </row>
        <row r="8182">
          <cell r="K8182">
            <v>2013867550001</v>
          </cell>
          <cell r="L8182" t="str">
            <v>MEJORAMIENTO DE LA VIAS TERCIARIAS QUE CONDUCEN A LAS VEREDAS CEDRAL, POROTAL Y ALTO BALSAYACO DEL MUNICIPIO DE SAN FRANCISCO, PUTUMAYO, AMAZONÍA</v>
          </cell>
          <cell r="M8182">
            <v>100</v>
          </cell>
          <cell r="N8182">
            <v>100</v>
          </cell>
          <cell r="O8182" t="str">
            <v>TERMINADO</v>
          </cell>
        </row>
        <row r="8183">
          <cell r="K8183">
            <v>2013867550002</v>
          </cell>
          <cell r="L8183" t="str">
            <v>MEJORAMIENTO DE LAS VÍAS TERCIARIAS QUE CONDUCEN A LAS VEREDAS MINCHOY, PATOYACO, TITANGO, LA ESPERANZA Y SACHAMATES, MUNICIPIO DE SAN FRANCISCO, PUTUMAYO, AMAZONÍA</v>
          </cell>
          <cell r="M8183">
            <v>100</v>
          </cell>
          <cell r="N8183">
            <v>99.77</v>
          </cell>
          <cell r="O8183" t="str">
            <v>TERMINADO</v>
          </cell>
        </row>
        <row r="8184">
          <cell r="K8184">
            <v>2013867550003</v>
          </cell>
          <cell r="L8184" t="str">
            <v>CONSTRUCCIÓN PARADERO DE TRANSPORTE DE PASAJEROS EN LA CARRERA 8ª ENTRE CALLES 4ª Y 5ª SAN FRANCISCO, PUTUMAYO, AMAZONÍA</v>
          </cell>
          <cell r="M8184">
            <v>100</v>
          </cell>
          <cell r="N8184">
            <v>50.99</v>
          </cell>
          <cell r="O8184" t="str">
            <v>TERMINADO</v>
          </cell>
        </row>
        <row r="8185">
          <cell r="K8185">
            <v>2013867550004</v>
          </cell>
          <cell r="L8185" t="str">
            <v>CONSTRUCCIÓN POLIDEPORTIVO EN EL BARRIO LOS PINOS, MUNICIPIO DE SAN FRANCISCO, PUTUMAYO, AMAZONÍA</v>
          </cell>
          <cell r="M8185">
            <v>100</v>
          </cell>
          <cell r="N8185">
            <v>88.08</v>
          </cell>
          <cell r="O8185" t="str">
            <v>TERMINADO</v>
          </cell>
        </row>
        <row r="8186">
          <cell r="K8186">
            <v>2016867550001</v>
          </cell>
          <cell r="L8186" t="str">
            <v>MEJORAMIENTO DE VIAS RURALES MEDIANTE LA PAVIMENTACION EN CONCRETO HIDRAULICO DE LA VEREDA CENTRAL SAN ANTONIO DEL MUNICIPIO DE SAN FRANCISCO, DEPARTAMENTO DEL PUTUMAYO.</v>
          </cell>
          <cell r="M8186">
            <v>100</v>
          </cell>
          <cell r="N8186">
            <v>0</v>
          </cell>
          <cell r="O8186" t="str">
            <v>TERMINADO</v>
          </cell>
        </row>
        <row r="8187">
          <cell r="K8187">
            <v>2012867570004</v>
          </cell>
          <cell r="L8187" t="str">
            <v>MANTENIMIENTO Y ADECUACION DE VIAS RURALES DEL MUNICIPIO DE SAN MIGUEL, PUTUMAYO, AMAZONÍA</v>
          </cell>
          <cell r="M8187">
            <v>100</v>
          </cell>
          <cell r="N8187">
            <v>99.96</v>
          </cell>
          <cell r="O8187" t="str">
            <v>CERRADO</v>
          </cell>
        </row>
        <row r="8188">
          <cell r="K8188">
            <v>2013867570001</v>
          </cell>
          <cell r="L8188" t="str">
            <v>CONSTRUCCIÓN PRIMERA ETAPA DEL ALCANTARILLADO SANITARIO EN LA VEREDA JORDAN ORTIZ DEL MUNICIPIO SAN MIGUEL, PUTUMAYO, AMAZONÍA</v>
          </cell>
          <cell r="M8188">
            <v>99.8</v>
          </cell>
          <cell r="N8188">
            <v>95.35</v>
          </cell>
          <cell r="O8188" t="str">
            <v>CERRADO</v>
          </cell>
        </row>
        <row r="8189">
          <cell r="K8189">
            <v>2013867570002</v>
          </cell>
          <cell r="L8189" t="str">
            <v>MEJORAMIENTO Y PAVIMENTACIÓN DE LA VÍA BARRIO LA VEGA BARRIO COLOMBIA VÍA NACIONAL EN EL MUNICIPIO DE SAN MIGUEL, DEPARTAMENTO DEL PUTUMAYO</v>
          </cell>
          <cell r="M8189">
            <v>99.5</v>
          </cell>
          <cell r="N8189">
            <v>99.16</v>
          </cell>
          <cell r="O8189" t="str">
            <v>CERRADO</v>
          </cell>
        </row>
        <row r="8190">
          <cell r="K8190">
            <v>2013867570003</v>
          </cell>
          <cell r="L8190" t="str">
            <v>REPOSICIÓN DE ALCANTARILLADO PLUVIAL Y CONSTRUCCION DE PAVIMENTO RIGIDO EN LAS CLS 5 Y 6, ENTRE CRS 5 Y 9 Y EN LA CR9 ENTRE CLS5Y6 DE LA CABECERA MUNCIPAL LA DORADA DEL MUNICIPIO DE SAN MIGUEL PUTUMAYO</v>
          </cell>
          <cell r="M8190">
            <v>100</v>
          </cell>
          <cell r="N8190">
            <v>100</v>
          </cell>
          <cell r="O8190" t="str">
            <v>CERRADO</v>
          </cell>
        </row>
        <row r="8191">
          <cell r="K8191">
            <v>2013867570004</v>
          </cell>
          <cell r="L8191" t="str">
            <v>MEJORAMIENTO DE VIAS TERCIARIAS MEDIANTE EL FORTALECIMIENTO DEL BANCO DE MAQUINARIA DEL MUNICIPIO SAN MIGUEL, PUTUMAYO</v>
          </cell>
          <cell r="M8191">
            <v>100</v>
          </cell>
          <cell r="N8191">
            <v>99.94</v>
          </cell>
          <cell r="O8191" t="str">
            <v>CERRADO</v>
          </cell>
        </row>
        <row r="8192">
          <cell r="K8192">
            <v>2013867570005</v>
          </cell>
          <cell r="L8192" t="str">
            <v>ADECUACIÓN Y MEJORAMIENTO DE LA VÍA DE ACCESO AL CABILDO INDÍGENA LA RAYA, MUNICIPIO DE SAN MIGUEL, PUTUMAYO, AMAZONÍA</v>
          </cell>
          <cell r="M8192">
            <v>100</v>
          </cell>
          <cell r="N8192">
            <v>99.97</v>
          </cell>
          <cell r="O8192" t="str">
            <v>CERRADO</v>
          </cell>
        </row>
        <row r="8193">
          <cell r="K8193">
            <v>2015867570001</v>
          </cell>
          <cell r="L8193" t="str">
            <v>CONSTRUCCIÓN DE CASA DE LA CULTURA EN EL CORREGIMIENTO DE PUERTO COLON, MUNICIPIO DE SAN MIGUEL DEPARTAMENTO DEL PUTUMAYO</v>
          </cell>
          <cell r="M8193">
            <v>100</v>
          </cell>
          <cell r="N8193">
            <v>88.1</v>
          </cell>
          <cell r="O8193" t="str">
            <v>TERMINADO</v>
          </cell>
        </row>
        <row r="8194">
          <cell r="K8194">
            <v>2015867570002</v>
          </cell>
          <cell r="L8194" t="str">
            <v>CONSTRUCCIÓN Y DOTACIÓN DE UN RESTAURANTE ESCOLAR EN LA INSTITUCIÓN EDUCATIVA TÉCNICO COMERCIAL LA DORADA SEDE PRINCIPAL LA DORADA DEL MUNICIPIO DE SAN MIGUEL, PUTUMAYO</v>
          </cell>
          <cell r="M8194">
            <v>99.9</v>
          </cell>
          <cell r="N8194">
            <v>95.16</v>
          </cell>
          <cell r="O8194" t="str">
            <v>TERMINADO</v>
          </cell>
        </row>
        <row r="8195">
          <cell r="K8195">
            <v>2016867570001</v>
          </cell>
          <cell r="L8195" t="str">
            <v>FORTALECIMIENTO DEL BANCO DE MAQUINARIA PARA EL MEJORAMIENTO DE LA MALLA VIAL DEL MUNICIPIO DE SAN MIGUEL PUTUMAYO</v>
          </cell>
          <cell r="M8195">
            <v>0</v>
          </cell>
          <cell r="N8195">
            <v>0</v>
          </cell>
          <cell r="O8195" t="str">
            <v>SIN CONTRATAR</v>
          </cell>
        </row>
        <row r="8196">
          <cell r="K8196">
            <v>2016867570002</v>
          </cell>
          <cell r="L8196" t="str">
            <v>MEJORAMIENTO MEDIANTE PAVIMENTACION Y TRATAMIENTO URBANISTICO SOBRE LA VIA DE ACCESO AL HOSPITAL FRONTERIZO LA DORADA, SECTORES 7 DE AGOSTO Y SECTORES BARRIO CENTRAL EN EL MUNICIPIO DE SAN MIGUEL DEPARTAMENTO DEL PUTUMAYO</v>
          </cell>
          <cell r="M8196">
            <v>0</v>
          </cell>
          <cell r="N8196">
            <v>0</v>
          </cell>
          <cell r="O8196" t="str">
            <v>SIN CONTRATAR</v>
          </cell>
        </row>
        <row r="8197">
          <cell r="K8197">
            <v>2013867600001</v>
          </cell>
          <cell r="L8197" t="str">
            <v>MEJORAMIENTO DE LA CALLE 5 ENTRE CARRERAS 4 Y 5 MEDIANTE LA PAVIMENTACION CON CONCRETO HIDRAULICO; REPOSICION DEL ALCANTARILLADO SANITARIO Y RED DE ACUEDUCTO DEL  MUNICIPIO DE SANTIAGO DEPARTAMENTO DEL PUTUMAYO.</v>
          </cell>
          <cell r="M8197">
            <v>99.74</v>
          </cell>
          <cell r="N8197">
            <v>99.94</v>
          </cell>
          <cell r="O8197" t="str">
            <v>TERMINADO</v>
          </cell>
        </row>
        <row r="8198">
          <cell r="K8198">
            <v>2013867600002</v>
          </cell>
          <cell r="L8198" t="str">
            <v>MEJORAMIENTO DE VIAS URBANAS DEL BARRIO EL TTIUNFO Y BARRIO LOS ESTUDIANTES SECTOR INSTITUCIÓN EDUCATIVA CIUDAD SANTIAGO MEDIANTE LA PAVIMENTACION EN CONCRETO HIDRAULICO, DEL MUNICIPIO DE SANTIAGO  DEPARTAMENTO DEL PUTUMA</v>
          </cell>
          <cell r="M8198">
            <v>100</v>
          </cell>
          <cell r="N8198">
            <v>100</v>
          </cell>
          <cell r="O8198" t="str">
            <v>TERMINADO</v>
          </cell>
        </row>
        <row r="8199">
          <cell r="K8199">
            <v>2014867600001</v>
          </cell>
          <cell r="L8199" t="str">
            <v>AMPLIACIÓN REDES ELÉCTRICAS DE BAJA TENSIÓN Y ALUMBRADO PUBLICO SANTIAGO  SAN ANDRÉS MUNICIPIO DE SANTIAGO, DEPARTAMENTO DE PUTUMAYO</v>
          </cell>
          <cell r="M8199">
            <v>100</v>
          </cell>
          <cell r="N8199">
            <v>100</v>
          </cell>
          <cell r="O8199" t="str">
            <v>CERRADO</v>
          </cell>
        </row>
        <row r="8200">
          <cell r="K8200">
            <v>2012006860044</v>
          </cell>
          <cell r="L8200" t="str">
            <v>IMPLEMENTACIÓN DE SEÑALIZACION DE PISO VERTICAL Y VALLAS INFORMATIVAS PARA LA SEGURIDAD VIAL EN EL MUNICIPIO DE SIBUNDOY, PUTUMAYO, AMAZONÍA</v>
          </cell>
          <cell r="M8200">
            <v>100</v>
          </cell>
          <cell r="N8200">
            <v>99.99</v>
          </cell>
          <cell r="O8200" t="str">
            <v>TERMINADO</v>
          </cell>
        </row>
        <row r="8201">
          <cell r="K8201">
            <v>2013006860074</v>
          </cell>
          <cell r="L8201" t="str">
            <v>CONSTRUCCIÓN DE VILLA DEPORTIVA Y FORMATIVA EN EL MUNICIPIO DE SIBUNDOY - PUTUMAYO</v>
          </cell>
          <cell r="M8201">
            <v>100</v>
          </cell>
          <cell r="N8201">
            <v>9.6999999999999993</v>
          </cell>
          <cell r="O8201" t="str">
            <v>TERMINADO</v>
          </cell>
        </row>
        <row r="8202">
          <cell r="K8202">
            <v>2014006860016</v>
          </cell>
          <cell r="L8202" t="str">
            <v>PREVENCIÓN Y ATENCIÓN DE DESASTRES MEDIANTE DESCOLMATACIÓN MECÁNICA DE LOS CANALES DE DRENAJE DEL MUNICIPIO DE SIBUNDOY DEPARTAMENTO DEL PUTUMAYO AMAZONÍA</v>
          </cell>
          <cell r="M8202">
            <v>100</v>
          </cell>
          <cell r="N8202">
            <v>99.54</v>
          </cell>
          <cell r="O8202" t="str">
            <v>TERMINADO</v>
          </cell>
        </row>
        <row r="8203">
          <cell r="K8203">
            <v>2015006860039</v>
          </cell>
          <cell r="L8203" t="str">
            <v>CONSTRUCCIÓN DE MUROS DE CONTENCIÓN EN GAVIONES PARA ATENCIÓN A LA CALAMIDAD PÚBLICA EN EL SECTOR RURAL, RIVERA DE LAS QUEBRADAS, HIDRÁULICA, CARRIZAYACO, SINSAYACO Y CABUYAYACO DEL MUNICIPIO DE SIBUNDOY PUTUMAYO</v>
          </cell>
          <cell r="M8203">
            <v>100</v>
          </cell>
          <cell r="N8203">
            <v>78.760000000000005</v>
          </cell>
          <cell r="O8203" t="str">
            <v>TERMINADO</v>
          </cell>
        </row>
        <row r="8204">
          <cell r="K8204">
            <v>2016867490001</v>
          </cell>
          <cell r="L8204" t="str">
            <v>MEJORAMIENTO DE LA VÍA SIBUNDOY – VEREDA SAN FÉLIX MEDIANTE LA CONSTRUCCIÓN DE LA OBRA DE DRENAJE SOBRE LA QUEBRADA SINSAYACO MUNICIPIO DE SIBUNDOY, DEPARTAMENTO DEL PUTUMAYO</v>
          </cell>
          <cell r="M8204">
            <v>45.21</v>
          </cell>
          <cell r="N8204">
            <v>73.22</v>
          </cell>
          <cell r="O8204" t="str">
            <v>CONTRATADO EN EJECUCIÓN</v>
          </cell>
        </row>
        <row r="8205">
          <cell r="K8205">
            <v>2013868650001</v>
          </cell>
          <cell r="L8205" t="str">
            <v>FORTALECIMIENTO Y MEJORAMIENTO DE LA ACTIVIDAD PISCICOLA EN EL MUNICIPIO DEL VALLE DEL GUAMUEZ, PUTUMAYO, AMAZONÍA</v>
          </cell>
          <cell r="M8205">
            <v>100</v>
          </cell>
          <cell r="N8205">
            <v>13.43</v>
          </cell>
          <cell r="O8205" t="str">
            <v>TERMINADO</v>
          </cell>
        </row>
        <row r="8206">
          <cell r="K8206">
            <v>2013868650003</v>
          </cell>
          <cell r="L8206" t="str">
            <v>DOTACIÓN DE INSTRUMENTOS MUSICALES PARA LA BANDA MUNICIPAL VALLE DEL GUAMUEZ, PUTUMAYO, AMAZONÍA</v>
          </cell>
          <cell r="M8206">
            <v>100</v>
          </cell>
          <cell r="N8206">
            <v>99.6</v>
          </cell>
          <cell r="O8206" t="str">
            <v>CERRADO</v>
          </cell>
        </row>
        <row r="8207">
          <cell r="K8207">
            <v>2013868650004</v>
          </cell>
          <cell r="L8207" t="str">
            <v>DOTACIÓN DE INSTRUMENTOS MUSICALES PARA LAS BANDAS DE PAZ EN EL MUNICIPIO VALLE DEL GUAMUEZ, PUTUMAYO, AMAZONÍA</v>
          </cell>
          <cell r="M8207">
            <v>100</v>
          </cell>
          <cell r="N8207">
            <v>100</v>
          </cell>
          <cell r="O8207" t="str">
            <v>CERRADO</v>
          </cell>
        </row>
        <row r="8208">
          <cell r="K8208">
            <v>2013868650007</v>
          </cell>
          <cell r="L8208" t="str">
            <v>CONSTRUCCIÓN DE ONCE BATERIAS SANITARIAS ESCOLARES EN EL MUNICIPIO VALLE DEL GUAMUEZ - DEPARTAMENTO DEL PUTUMAYO</v>
          </cell>
          <cell r="M8208">
            <v>100</v>
          </cell>
          <cell r="N8208">
            <v>99.91</v>
          </cell>
          <cell r="O8208" t="str">
            <v>TERMINADO</v>
          </cell>
        </row>
        <row r="8209">
          <cell r="K8209">
            <v>2013868650008</v>
          </cell>
          <cell r="L8209" t="str">
            <v>MEJORAMIENTO DEL TERMINAL DE TRANSPORTE DE LA CIUDAD LA HORMIGA, MUNICIPIO VALLE DEL GUAMUEZ, PUTUMAYO</v>
          </cell>
          <cell r="M8209">
            <v>100</v>
          </cell>
          <cell r="N8209">
            <v>100.63</v>
          </cell>
          <cell r="O8209" t="str">
            <v>TERMINADO</v>
          </cell>
        </row>
        <row r="8210">
          <cell r="K8210">
            <v>2013868650009</v>
          </cell>
          <cell r="L8210" t="str">
            <v>MEJORAMIENTO DE PISO ZONA DE CARNES Y VERDURAS DE LA PLAZA DE MERCADO DE LA CIUDAD LA HORMIGA, MUNICIPIO VALLE DEL GUAMUEZ -PUTUMAYO</v>
          </cell>
          <cell r="M8210">
            <v>100</v>
          </cell>
          <cell r="N8210">
            <v>97.62</v>
          </cell>
          <cell r="O8210" t="str">
            <v>TERMINADO</v>
          </cell>
        </row>
        <row r="8211">
          <cell r="K8211">
            <v>2013868650010</v>
          </cell>
          <cell r="L8211" t="str">
            <v>CONSTRUCCIÓN II ETAPA POLIDEPORTIVO INSTITUCION EDUCATIVA VALLE DE GUAMUEZ, SEDE COLEGIO AGROPECUARIO DE LA HORMIGA MUNICIPIO DE VALLE DEL GUAMUEZ, PUTUMAYO, AMAZONÍA</v>
          </cell>
          <cell r="M8211">
            <v>100</v>
          </cell>
          <cell r="N8211">
            <v>99.61</v>
          </cell>
          <cell r="O8211" t="str">
            <v>TERMINADO</v>
          </cell>
        </row>
        <row r="8212">
          <cell r="K8212">
            <v>2013868650012</v>
          </cell>
          <cell r="L8212" t="str">
            <v>CONSTRUCCIÓN DE UNIDAD SANITARIA EN LA ESCUELA RURAL MIXTA PALMERAS DE LA VEREDA LORO UNO, MUNICIPIO VALLE DEL GUAMUEZ, PUTUMAYO</v>
          </cell>
          <cell r="M8212">
            <v>100</v>
          </cell>
          <cell r="N8212">
            <v>99.97</v>
          </cell>
          <cell r="O8212" t="str">
            <v>CERRADO</v>
          </cell>
        </row>
        <row r="8213">
          <cell r="K8213">
            <v>2013868650013</v>
          </cell>
          <cell r="L8213" t="str">
            <v>ESTUDIOS Y DISEÑOS PARA LA CONSTRUCCIÓN DE VIVIENDAS SALARIO MÍNIMO EN EL MUNICIPIO DEPARTAMENTO DEL PUTUMAYO</v>
          </cell>
          <cell r="M8213">
            <v>100</v>
          </cell>
          <cell r="N8213">
            <v>48.43</v>
          </cell>
          <cell r="O8213" t="str">
            <v>TERMINADO</v>
          </cell>
        </row>
        <row r="8214">
          <cell r="K8214">
            <v>2013868650014</v>
          </cell>
          <cell r="L8214" t="str">
            <v>CONSTRUCCIÓN DE BIBLIOTECA ESCOLAR EN LA INSTITUCIÓN EDUCATIVA EL ROSAL DEL MUNICIPIO VALLE DEL GUAMUEZ, DEPARTAMENTO DEL PUTUMAYO</v>
          </cell>
          <cell r="M8214">
            <v>100</v>
          </cell>
          <cell r="N8214">
            <v>99.55</v>
          </cell>
          <cell r="O8214" t="str">
            <v>TERMINADO</v>
          </cell>
        </row>
        <row r="8215">
          <cell r="K8215">
            <v>2013868650016</v>
          </cell>
          <cell r="L8215" t="str">
            <v>AMPLIACIÓN DE LAS REDES ELECTRICAS EN LAS VEREDAS LOS GUADUALES Y OASIS DEL MUNICIPIO VALLE DEL GUAMUEZ, PUTUMAYO.</v>
          </cell>
          <cell r="M8215">
            <v>92.74</v>
          </cell>
          <cell r="N8215">
            <v>85.3</v>
          </cell>
          <cell r="O8215" t="str">
            <v>CONTRATADO EN EJECUCIÓN</v>
          </cell>
        </row>
        <row r="8216">
          <cell r="K8216">
            <v>2013868650019</v>
          </cell>
          <cell r="L8216" t="str">
            <v>REFORESTACIÓN DE LAS AREAS ADYACENTES DE LA CUENCA DEL RIO GUAMUEZ PARA PREVENIR Y MITIGAR  AMENAZAS DE DESBORDAMIENTO  AL CASCO DE LA HORMIGA EN VALLE DEL GUAMUZ , DEPARTAMENTO DEL PUTUMAYO AMAZONIA</v>
          </cell>
          <cell r="M8216">
            <v>100</v>
          </cell>
          <cell r="N8216">
            <v>99.33</v>
          </cell>
          <cell r="O8216" t="str">
            <v>CERRADO</v>
          </cell>
        </row>
        <row r="8217">
          <cell r="K8217">
            <v>2013868650020</v>
          </cell>
          <cell r="L8217" t="str">
            <v>CONSTRUCCIÓN DE ALBERGUE PARA POBLACION DESPLAZADA, MUNICIPIO VALLE DEL GUAMUEZ, PUTUMAYO.</v>
          </cell>
          <cell r="M8217">
            <v>0</v>
          </cell>
          <cell r="N8217">
            <v>0</v>
          </cell>
          <cell r="O8217" t="str">
            <v>SIN CONTRATAR</v>
          </cell>
        </row>
        <row r="8218">
          <cell r="K8218">
            <v>2013868650021</v>
          </cell>
          <cell r="L8218" t="str">
            <v>CONSTRUCCIÓN DE ESTRUCTURA PARA GIMNASIO EN LA CIUDAD LA HORMIGA, MUNICIPIO VALLE DEL GUAMUEZ, PUTUMAYO, AMAZONÍA</v>
          </cell>
          <cell r="M8218">
            <v>100</v>
          </cell>
          <cell r="N8218">
            <v>49.94</v>
          </cell>
          <cell r="O8218" t="str">
            <v>TERMINADO</v>
          </cell>
        </row>
        <row r="8219">
          <cell r="K8219">
            <v>2013868650022</v>
          </cell>
          <cell r="L8219" t="str">
            <v>CONSTRUCCIÓN PRIMERA ETAPA DE UN BLOQUE DE CUATRO AULAS EN LA INSTITUCION EDUCATIVA RURAL  JORDAN GÜISIA, MUNICIPIO VALLE DEL GUAMUEZ, PUTUMAYO.</v>
          </cell>
          <cell r="M8219">
            <v>100</v>
          </cell>
          <cell r="N8219">
            <v>97.6</v>
          </cell>
          <cell r="O8219" t="str">
            <v>TERMINADO</v>
          </cell>
        </row>
        <row r="8220">
          <cell r="K8220">
            <v>2013868650023</v>
          </cell>
          <cell r="L8220" t="str">
            <v>CONSTRUCCIÓN TRES RESTAURANTES ESCOLARES EN LAS ESCUELAS RURALES MIXTAS ALTO GÜISIA, LA BETANIA, SUR ORIENTAL LAS PALMERAS, MUNICIPIO VALLE DEL GUAMUEZ, PUTUMAYO.</v>
          </cell>
          <cell r="M8220">
            <v>100</v>
          </cell>
          <cell r="N8220">
            <v>99.99</v>
          </cell>
          <cell r="O8220" t="str">
            <v>TERMINADO</v>
          </cell>
        </row>
        <row r="8221">
          <cell r="K8221">
            <v>2013868650024</v>
          </cell>
          <cell r="L8221" t="str">
            <v>ESTUDIOS Y DISEÑOS PARA LA CONSTRUCCION DE VIVIENDA URBANA PARA LA POBLACION VICTIMA DEL CONFLICTO, MUNICIPIO VALLE DEL GUAMUEZ, PUTUMAYO, AMAZONÍA</v>
          </cell>
          <cell r="M8221">
            <v>100</v>
          </cell>
          <cell r="N8221">
            <v>99.69</v>
          </cell>
          <cell r="O8221" t="str">
            <v>TERMINADO</v>
          </cell>
        </row>
        <row r="8222">
          <cell r="K8222">
            <v>2013868650025</v>
          </cell>
          <cell r="L8222" t="str">
            <v>MEJORAMIENTO DE COLISEO CUBIERTO EN LA INSTIT EDUCATIVA VALLE DEL GUAMÜEZ, SEDE ESCUELA URBANA MIXTA CENTRAL LA HORMIGA, MUNICIPIO VALLE DEL GUAMUEZ, PUTUMAYO.</v>
          </cell>
          <cell r="M8222">
            <v>100</v>
          </cell>
          <cell r="N8222">
            <v>93.42</v>
          </cell>
          <cell r="O8222" t="str">
            <v>CERRADO</v>
          </cell>
        </row>
        <row r="8223">
          <cell r="K8223">
            <v>2013868650026</v>
          </cell>
          <cell r="L8223" t="str">
            <v>ESTUDIOS DÑS PARA CONST REDES DE MEDIA Y BAJA TENSION VERDAS LAS VEGAS,GUDUALES,OASIS,STA ROSA DEL GUAMUEZ,PRIMAVERA,AGUA BLANCA, VALLE DEL GUAMUEZ, PUTUMAYO.</v>
          </cell>
          <cell r="M8223">
            <v>100</v>
          </cell>
          <cell r="N8223">
            <v>100</v>
          </cell>
          <cell r="O8223" t="str">
            <v>TERMINADO</v>
          </cell>
        </row>
        <row r="8224">
          <cell r="K8224">
            <v>2013868650027</v>
          </cell>
          <cell r="L8224" t="str">
            <v>APOYO PARA LA CERTIFICACIÓN DE HATOS LIBRES DE TUBERCULOSIS Y BRUCELOSIS EN EL MUNICIPIO VALLE DEL GUAMUEZ , PUTUMAYO, AMAZONÍA</v>
          </cell>
          <cell r="M8224">
            <v>77.14</v>
          </cell>
          <cell r="N8224">
            <v>99.76</v>
          </cell>
          <cell r="O8224" t="str">
            <v>CONTRATADO EN EJECUCIÓN</v>
          </cell>
        </row>
        <row r="8225">
          <cell r="K8225">
            <v>2013868650028</v>
          </cell>
          <cell r="L8225" t="str">
            <v>APOYO PARA EL FORTALECIMIENTO DE LA COMERCIALIZACIÓN DE LECHE CRUDA Y ELABORACIÓN ESTUDIO DE FACTIBILIDAD CENTRO DE ACOPIO VALLE DEL GUAMUEZ, PUTUMAYO, AMAZONÍA</v>
          </cell>
          <cell r="M8225">
            <v>100</v>
          </cell>
          <cell r="N8225">
            <v>49.01</v>
          </cell>
          <cell r="O8225" t="str">
            <v>TERMINADO</v>
          </cell>
        </row>
        <row r="8226">
          <cell r="K8226">
            <v>2013868650030</v>
          </cell>
          <cell r="L8226" t="str">
            <v>CONSTRUCCIÓN DE UN AULA EDUCATIVA Y UNA UNIDAD SANITARIA PARA EL CENTRO EDUATIVO RURAL LAS PALMERAS, SEDE ERM LORO DOS DEL MUNICIPIO VALLE DEL GUAMUEZ, PUTUMAYO, AMAZONÍA</v>
          </cell>
          <cell r="M8226">
            <v>100</v>
          </cell>
          <cell r="N8226">
            <v>99.72</v>
          </cell>
          <cell r="O8226" t="str">
            <v>TERMINADO</v>
          </cell>
        </row>
        <row r="8227">
          <cell r="K8227">
            <v>2013868650031</v>
          </cell>
          <cell r="L8227" t="str">
            <v>CONSTRUCCIÓN DE POLIFUNCIONAL EN IER EL TIGRE, SEDE PRIMARIA, MUNICIPIO DE VALLE DEL GUAMUEZ, PUTUMAYO.</v>
          </cell>
          <cell r="M8227">
            <v>100</v>
          </cell>
          <cell r="N8227">
            <v>99.94</v>
          </cell>
          <cell r="O8227" t="str">
            <v>TERMINADO</v>
          </cell>
        </row>
        <row r="8228">
          <cell r="K8228">
            <v>2013868650032</v>
          </cell>
          <cell r="L8228" t="str">
            <v>CONSTRUCCIÓN DE CUBIERTA Y GRADERIA PARA EL POLIDEPORTIVO EN LA IER EL VENADO, MUNICIPIO DE VALLE DEL GUAMUEZ, PUTUMAYO.</v>
          </cell>
          <cell r="M8228">
            <v>100</v>
          </cell>
          <cell r="N8228">
            <v>99.99</v>
          </cell>
          <cell r="O8228" t="str">
            <v>TERMINADO</v>
          </cell>
        </row>
        <row r="8229">
          <cell r="K8229">
            <v>2013868650034</v>
          </cell>
          <cell r="L8229" t="str">
            <v>ADECUACIÓN DEL INTERNADO DEL REGUARDO INDÍGENA SANTA ROSA SECCIÓN ALBERGUE FEMENINO EN EL MUNICIPIO VALLE DEL GUAMUEZ</v>
          </cell>
          <cell r="M8229">
            <v>100</v>
          </cell>
          <cell r="N8229">
            <v>97.79</v>
          </cell>
          <cell r="O8229" t="str">
            <v>TERMINADO</v>
          </cell>
        </row>
        <row r="8230">
          <cell r="K8230">
            <v>2013868650036</v>
          </cell>
          <cell r="L8230" t="str">
            <v>ESTUDIOS Y DISEÑOS PARA LA CONSTRUCCIÓN DE LA PLAZA PARQUE INTERNACIONAL DE LA HORMIGA EN EL MUNICIPIO VALLE DEL GUAMUEZ, DEPARTAMENTO DEL PUTUMAYO</v>
          </cell>
          <cell r="M8230">
            <v>100</v>
          </cell>
          <cell r="N8230">
            <v>37.36</v>
          </cell>
          <cell r="O8230" t="str">
            <v>CERRADO</v>
          </cell>
        </row>
        <row r="8231">
          <cell r="K8231">
            <v>2013868650037</v>
          </cell>
          <cell r="L8231" t="str">
            <v>ESTUDIOS Y DISEÑOS PARA LA CONSTRUCCION DE PROPANODUCTO DOMICILIARIO PARA EL MUNICIPIO DE VALLE DEL GUAMUEZ, PUTUMAYO.</v>
          </cell>
          <cell r="M8231">
            <v>47.4</v>
          </cell>
          <cell r="N8231">
            <v>38.04</v>
          </cell>
          <cell r="O8231" t="str">
            <v>CONTRATADO EN EJECUCIÓN</v>
          </cell>
        </row>
        <row r="8232">
          <cell r="K8232">
            <v>2014868650002</v>
          </cell>
          <cell r="L8232" t="str">
            <v>ESTUDIOS Y DISEÑOS PARA EL CENTRO REGIONAL DE LA EDUCACIÓN SUPERIOR FRONTERIZO VALLE DEL GUAMUÉZ, PUTUMAYO</v>
          </cell>
          <cell r="M8232">
            <v>100</v>
          </cell>
          <cell r="N8232">
            <v>95.24</v>
          </cell>
          <cell r="O8232" t="str">
            <v>TERMINADO</v>
          </cell>
        </row>
        <row r="8233">
          <cell r="K8233">
            <v>2014868650004</v>
          </cell>
          <cell r="L8233" t="str">
            <v>ESTUDIOS Y DISEÑOS DE OBRAS PARA LA MITIGACIÓN DEL RIESGO POR INFLUENCIA DE LA CORRIENTE DEL RIO GUAMUÉZ EN EL SECTOR DE PUERTO AMOR Y LA PORTADA, MUNICIPIO VALLE DEL GUAMUÉZ, DEPARTAMENTO DEL PUTUMAYO.</v>
          </cell>
          <cell r="M8233">
            <v>100</v>
          </cell>
          <cell r="N8233">
            <v>97.62</v>
          </cell>
          <cell r="O8233" t="str">
            <v>TERMINADO</v>
          </cell>
        </row>
        <row r="8234">
          <cell r="K8234">
            <v>2014868650005</v>
          </cell>
          <cell r="L8234" t="str">
            <v>CONSTRUCCIÓN DE II ETAPA DE LA PLAZA DE FERIAS DEL MUNICIPIO VALLE DEL GUAMUEZ, DEPARTAMENTO DEL PUTUMAYO.</v>
          </cell>
          <cell r="M8234">
            <v>100</v>
          </cell>
          <cell r="N8234">
            <v>99.96</v>
          </cell>
          <cell r="O8234" t="str">
            <v>TERMINADO</v>
          </cell>
        </row>
        <row r="8235">
          <cell r="K8235">
            <v>2014868650007</v>
          </cell>
          <cell r="L8235" t="str">
            <v>MEJORAMIENTO DE LAS VÍAS RURALES LA HORMIGA -LA SULTANA, LA HORMIGA-JORDÁN GUISIA LA HORMIGA-EL OASIS, BELLAVISTA-TRIUNFO, LA ESMERALDA-MIRA VALLE Y VÍAS EN AFIRMADO DE LA HORMIGA, VALLE DEL GUAMUEZ.</v>
          </cell>
          <cell r="M8235">
            <v>100</v>
          </cell>
          <cell r="N8235">
            <v>74.010000000000005</v>
          </cell>
          <cell r="O8235" t="str">
            <v>TERMINADO</v>
          </cell>
        </row>
        <row r="8236">
          <cell r="K8236">
            <v>2014868650008</v>
          </cell>
          <cell r="L8236" t="str">
            <v>ESTUDIOS Y DISEÑOS PARA LA CONSTRUCCIÓN DEL CENTRO DE ABASTOS EN EL   MUNICIPIO VALLE DEL GUAMUEZ, DEPARTAMENTO DEL PUTUMAYO, AMAZONIA.</v>
          </cell>
          <cell r="M8236">
            <v>100</v>
          </cell>
          <cell r="N8236">
            <v>100</v>
          </cell>
          <cell r="O8236" t="str">
            <v>CERRADO</v>
          </cell>
        </row>
        <row r="8237">
          <cell r="K8237">
            <v>2015868650003</v>
          </cell>
          <cell r="L8237" t="str">
            <v>CONSTRUCCIÓN DE POLIDEPORTIVO CUBIERTO EN EL RESGUARDO INDIGENA SANTA ROSA DEL GUAMUEZ, MUNICIPIO VALLE DEL GUAMUEZ, DEPARTAMENTO DEL PUTUMAYO, AMAZONIA</v>
          </cell>
          <cell r="M8237">
            <v>0</v>
          </cell>
          <cell r="N8237">
            <v>0</v>
          </cell>
          <cell r="O8237" t="str">
            <v>SIN CONTRATAR</v>
          </cell>
        </row>
        <row r="8238">
          <cell r="K8238">
            <v>2015868650004</v>
          </cell>
          <cell r="L8238" t="str">
            <v>CONSTRUCCIÓN PLAZA PARQUE INTERNACIONAL CAMPESTRE LA HORMIGA - I ETAPA</v>
          </cell>
          <cell r="M8238">
            <v>43.7</v>
          </cell>
          <cell r="N8238">
            <v>100</v>
          </cell>
          <cell r="O8238" t="str">
            <v>CONTRATADO EN EJECUCIÓN</v>
          </cell>
        </row>
        <row r="8239">
          <cell r="K8239">
            <v>2015868650005</v>
          </cell>
          <cell r="L8239" t="str">
            <v>CONSTRUCCIÓN CENTRO DE PENSAMIENTO DE LA COMUNIDAD INDIGENA LOS PASTOS EN EL RESGUARDO INDIGENA NUEVO HORIZONTE, MUNICIPIO VALLE DEL GUAMUEZ, DEPARTAMENTO DEL PUTUMAYO.</v>
          </cell>
          <cell r="M8239">
            <v>0</v>
          </cell>
          <cell r="N8239">
            <v>0</v>
          </cell>
          <cell r="O8239" t="str">
            <v>SIN CONTRATAR</v>
          </cell>
        </row>
        <row r="8240">
          <cell r="K8240">
            <v>2012006860054</v>
          </cell>
          <cell r="L8240" t="str">
            <v>CONSTRUCCIÓN SEGUNDA FASE PALACIO INFANTIL EN EL MUNICIPIO DE VILLAGARZON DEPARTAMENTO DEL PUTUMAYO</v>
          </cell>
          <cell r="M8240">
            <v>100</v>
          </cell>
          <cell r="N8240">
            <v>50.42</v>
          </cell>
          <cell r="O8240" t="str">
            <v>TERMINADO</v>
          </cell>
        </row>
        <row r="8241">
          <cell r="K8241">
            <v>2013868850001</v>
          </cell>
          <cell r="L8241" t="str">
            <v>CONSTRUCCIÓN PAVIMENTO EN CONCRETO HIDRÁULICO SOBRE CALLE 3 ENTRE CARRERAS 2 Y 4, Y PARA CARRERA 3 ENTRE CALLES 2 Y 4 BARRIO FÁTIMA VILLAGARZÓN, PUTUMAYO, AMAZONÍA</v>
          </cell>
          <cell r="M8241">
            <v>100</v>
          </cell>
          <cell r="N8241">
            <v>99.79</v>
          </cell>
          <cell r="O8241" t="str">
            <v>CERRADO</v>
          </cell>
        </row>
        <row r="8242">
          <cell r="K8242">
            <v>2013868850002</v>
          </cell>
          <cell r="L8242" t="str">
            <v>CONSTRUCCIÓN DE PAVIMENTO EN CONCRETO HIDRÁULICO SOBRE LA CALLE 7 ENTRE CARRERAS 4 Y 7 Y PARA CARRERA 6B, ENTRE CALLES 6 Y 7 VILLAGARZÓN, PUTUMAYO, AMAZONÍA</v>
          </cell>
          <cell r="M8242">
            <v>100</v>
          </cell>
          <cell r="N8242">
            <v>99.26</v>
          </cell>
          <cell r="O8242" t="str">
            <v>TERMINADO</v>
          </cell>
        </row>
        <row r="8243">
          <cell r="K8243">
            <v>2013868850003</v>
          </cell>
          <cell r="L8243" t="str">
            <v>CONSTRUCCIÓN PAVIMENTO EN CONCRETO HIDRÁULICO Y REPOSICIÓN DE ALCANTARILLADO VILLAGARZÓN, PUTUMAYO, AMAZONÍA</v>
          </cell>
          <cell r="M8243">
            <v>99.99</v>
          </cell>
          <cell r="N8243">
            <v>90.35</v>
          </cell>
          <cell r="O8243" t="str">
            <v>TERMINADO</v>
          </cell>
        </row>
        <row r="8244">
          <cell r="K8244">
            <v>2013868850005</v>
          </cell>
          <cell r="L8244" t="str">
            <v>CONSTRUCCIÓN DE ALCANTARILLADO SANITARIO EN TRAMO BARRIO CRISTO REY - COLECTOR FINAL VILLAGARZÓN, PUTUMAYO, AMAZONÍA</v>
          </cell>
          <cell r="M8244">
            <v>100</v>
          </cell>
          <cell r="N8244">
            <v>95.95</v>
          </cell>
          <cell r="O8244" t="str">
            <v>TERMINADO</v>
          </cell>
        </row>
        <row r="8245">
          <cell r="K8245">
            <v>2013868850006</v>
          </cell>
          <cell r="L8245" t="str">
            <v>MEJORAMIENTO INFRAESTRUCTURA EDUCATIVA DE LA ESCUELA RURAL SAN VICENTE DEL PALMAR DEL C.E.R ISLANDIA DEL MUNICIPIO DE VILLAGARZÓN, PUTUMAYO, AMAZONÍA</v>
          </cell>
          <cell r="M8245">
            <v>100</v>
          </cell>
          <cell r="N8245">
            <v>94.86</v>
          </cell>
          <cell r="O8245" t="str">
            <v>TERMINADO</v>
          </cell>
        </row>
        <row r="8246">
          <cell r="K8246">
            <v>2013868850007</v>
          </cell>
          <cell r="L8246" t="str">
            <v>CONSTRUCCIÓN AULA DE SISTEMAS PARA EL CENTRO EDUCATIVO RURAL MARIA AUXILIADORA SEDE LA PAZ, DEL MUNICIPIO DE VILLAGARZÓN PUTUMAYO</v>
          </cell>
          <cell r="M8246">
            <v>100</v>
          </cell>
          <cell r="N8246">
            <v>99.98</v>
          </cell>
          <cell r="O8246" t="str">
            <v>CERRADO</v>
          </cell>
        </row>
        <row r="8247">
          <cell r="K8247">
            <v>2013868850008</v>
          </cell>
          <cell r="L8247" t="str">
            <v>PREVENCIÓN , MITIGACIÓN Y RESTAURACIÓN DE ÁREAS AFECTADAS POR DESBORDAMIENTO DE LAS FUENTES HIDRICAS DEL MUNICIPIO VILLAGARZÓN, PUTUMAYO, AMAZONÍA</v>
          </cell>
          <cell r="M8247">
            <v>100</v>
          </cell>
          <cell r="N8247">
            <v>100</v>
          </cell>
          <cell r="O8247" t="str">
            <v>CERRADO</v>
          </cell>
        </row>
        <row r="8248">
          <cell r="K8248">
            <v>2013868850009</v>
          </cell>
          <cell r="L8248" t="str">
            <v>CONSTRUCCIÓN REDES DE ALCANTARILLADO SANITARIO URBANIZACIÓN NUEVO HORIZONTE DEL MUNICIPIO DE VILLAGARZÓN, PUTUMAYO, AMAZONÍA</v>
          </cell>
          <cell r="M8248">
            <v>100</v>
          </cell>
          <cell r="N8248">
            <v>98.21</v>
          </cell>
          <cell r="O8248" t="str">
            <v>CERRADO</v>
          </cell>
        </row>
        <row r="8249">
          <cell r="K8249">
            <v>2013868850010</v>
          </cell>
          <cell r="L8249" t="str">
            <v>CONSTRUCCIÓN DE MURO DE CERRAMIENTO PARA EL CENTRO EDUCATIVO MARÍA AUXILIADORA, SEDE LA PAZ DEL VILLAGARZÓN, PUTUMAYO, AMAZONÍA</v>
          </cell>
          <cell r="M8249">
            <v>100</v>
          </cell>
          <cell r="N8249">
            <v>99.93</v>
          </cell>
          <cell r="O8249" t="str">
            <v>CERRADO</v>
          </cell>
        </row>
        <row r="8250">
          <cell r="K8250">
            <v>2013868850011</v>
          </cell>
          <cell r="L8250" t="str">
            <v>MEJORAMIENTO DE VIAS TERCIARIAS DEL MUNICIPIO DE VILLAGARZÓN, PUTUMAYO, AMAZONÍA</v>
          </cell>
          <cell r="M8250">
            <v>100</v>
          </cell>
          <cell r="N8250">
            <v>99.99</v>
          </cell>
          <cell r="O8250" t="str">
            <v>CERRADO</v>
          </cell>
        </row>
        <row r="8251">
          <cell r="K8251">
            <v>2013868850012</v>
          </cell>
          <cell r="L8251" t="str">
            <v>CONSTRUCCIÓN REDES DE ALCANTARILLADO SANITARIO URBANIZACION CAFARNAUM DEL MUNICIPIO DE VILLAGARZÓN, PUTUMAYO, AMAZONÍA</v>
          </cell>
          <cell r="M8251">
            <v>100</v>
          </cell>
          <cell r="N8251">
            <v>97.83</v>
          </cell>
          <cell r="O8251" t="str">
            <v>CERRADO</v>
          </cell>
        </row>
        <row r="8252">
          <cell r="K8252">
            <v>2013868850013</v>
          </cell>
          <cell r="L8252" t="str">
            <v>MEJORAMIENTO DE CAMINOS RURALES DEL MUNICIPIO DE VILLAGARZÓN, PUTUMAYO, AMAZONÍA</v>
          </cell>
          <cell r="M8252">
            <v>100</v>
          </cell>
          <cell r="N8252">
            <v>99.99</v>
          </cell>
          <cell r="O8252" t="str">
            <v>CERRADO</v>
          </cell>
        </row>
        <row r="8253">
          <cell r="K8253">
            <v>2013868850014</v>
          </cell>
          <cell r="L8253" t="str">
            <v>CONSTRUCCIÓN DE REDES ELECTRICAS EN MEDIA Y BAJA TENSION, VEREDAS LA CONCEPCION Y VILLA COLOMBIA, MUNICIPIO DE VILLAGARZON, DEPARTAMENTO DEL PUTUMAYO</v>
          </cell>
          <cell r="M8253">
            <v>100</v>
          </cell>
          <cell r="N8253">
            <v>49.9</v>
          </cell>
          <cell r="O8253" t="str">
            <v>TERMINADO</v>
          </cell>
        </row>
        <row r="8254">
          <cell r="K8254">
            <v>2013868850015</v>
          </cell>
          <cell r="L8254" t="str">
            <v>ESTUDIOS Y DISEÑOS PARA LA CONSTRUCCION DEL PATINODROMO EN EL CASCO URBANO DEL MUNICIPIO DE VILLAGARZON, DEPARTAMENTO DEL PUTUMAYO</v>
          </cell>
          <cell r="M8254">
            <v>100</v>
          </cell>
          <cell r="N8254">
            <v>47.56</v>
          </cell>
          <cell r="O8254" t="str">
            <v>TERMINADO</v>
          </cell>
        </row>
        <row r="8255">
          <cell r="K8255">
            <v>2013868850016</v>
          </cell>
          <cell r="L8255" t="str">
            <v>CONSTRUCCIÓN REDES DE ACUEDUCTO EN EL BARRIO LOS CACIQUES DEL MUNICIPIO DE VILLAGARZÓN PUTUMAYO</v>
          </cell>
          <cell r="M8255">
            <v>100</v>
          </cell>
          <cell r="N8255">
            <v>99.96</v>
          </cell>
          <cell r="O8255" t="str">
            <v>CERRADO</v>
          </cell>
        </row>
        <row r="8256">
          <cell r="K8256">
            <v>2013868850017</v>
          </cell>
          <cell r="L8256" t="str">
            <v>CONSTRUCCIÓN RESTAURANTE ESCOLAR Y UNIDAD SANITARIA PARA EL C.E.R. BILINGUE INGA ATUÑAMBI, SEDE TAITACUNA VILLAGARZÓN, PUTUMAYO, AMAZONÍA</v>
          </cell>
          <cell r="M8256">
            <v>99.98</v>
          </cell>
          <cell r="N8256">
            <v>95.24</v>
          </cell>
          <cell r="O8256" t="str">
            <v>TERMINADO</v>
          </cell>
        </row>
        <row r="8257">
          <cell r="K8257">
            <v>2013868850018</v>
          </cell>
          <cell r="L8257" t="str">
            <v>CONSTRUCCIÓN ALCANTARILLADO SANITARIO URBANIZACION VILLA PAZ VILLAGARZÓN, PUTUMAYO, AMAZONÍA</v>
          </cell>
          <cell r="M8257">
            <v>97.5</v>
          </cell>
          <cell r="N8257">
            <v>97.71</v>
          </cell>
          <cell r="O8257" t="str">
            <v>TERMINADO</v>
          </cell>
        </row>
        <row r="8258">
          <cell r="K8258">
            <v>2013868850019</v>
          </cell>
          <cell r="L8258" t="str">
            <v>MEJORAMIENTO DE PUENTES RURALES EN EL MUNICIPIO DE VILLAGARZÓN PUTUMAYO</v>
          </cell>
          <cell r="M8258">
            <v>100</v>
          </cell>
          <cell r="N8258">
            <v>99.99</v>
          </cell>
          <cell r="O8258" t="str">
            <v>CERRADO</v>
          </cell>
        </row>
        <row r="8259">
          <cell r="K8259">
            <v>2013868850020</v>
          </cell>
          <cell r="L8259" t="str">
            <v>CONSTRUCCIÓN COLECTOR ALCANTARILLADO SANITARIO ORIENTAL PRINCIPAL SECTOR URBANIZACION GALILEA Y ZONA DE EXPANSION URBANA INICIAL VILLAGARZÓN, PUTUMAYO, AMAZONÍA</v>
          </cell>
          <cell r="M8259">
            <v>99.3</v>
          </cell>
          <cell r="N8259">
            <v>97.24</v>
          </cell>
          <cell r="O8259" t="str">
            <v>TERMINADO</v>
          </cell>
        </row>
        <row r="8260">
          <cell r="K8260">
            <v>2013868850021</v>
          </cell>
          <cell r="L8260" t="str">
            <v>MEJORAMIENTO DEL SISTEMA DE SEÑALIZACION VIAL Y PEATONAL EN LA ZONA URBANA VILLAGARZÓN, PUTUMAYO, AMAZONÍA</v>
          </cell>
          <cell r="M8260">
            <v>100</v>
          </cell>
          <cell r="N8260">
            <v>99.99</v>
          </cell>
          <cell r="O8260" t="str">
            <v>CERRADO</v>
          </cell>
        </row>
        <row r="8261">
          <cell r="K8261">
            <v>2013868850022</v>
          </cell>
          <cell r="L8261" t="str">
            <v>ADQUISICIÓN DE 3 LABORATORIOS CIENCIA NATURALES AVANZADO, 7 DE BIOQUIMICAS AVANZADAS Y 7 DE CIENCIAS FISICAS  PARA 10 I.E. DE VILLAGARZÓN, PUTUMAYO, AMAZONÍA</v>
          </cell>
          <cell r="M8261">
            <v>100</v>
          </cell>
          <cell r="N8261">
            <v>99.78</v>
          </cell>
          <cell r="O8261" t="str">
            <v>CERRADO</v>
          </cell>
        </row>
        <row r="8262">
          <cell r="K8262">
            <v>2013868850023</v>
          </cell>
          <cell r="L8262" t="str">
            <v>CONSTRUCCIÓN DE REDES DE ALCANTARILLADO SANITARIO BARRIO LOS CACIQUES DEL MUNICIPIO DE VILLAGARZÓN PUTUMAYO</v>
          </cell>
          <cell r="M8262">
            <v>100</v>
          </cell>
          <cell r="N8262">
            <v>99.99</v>
          </cell>
          <cell r="O8262" t="str">
            <v>CERRADO</v>
          </cell>
        </row>
        <row r="8263">
          <cell r="K8263">
            <v>2013868850025</v>
          </cell>
          <cell r="L8263" t="str">
            <v>CONSTRUCCIÓN DE REDES ELECTRICAS EN MEDIA Y BAJA TENSION, URBANIZACION CANAAN Y CAFARNAUN, MUNICIPIO DE VILLAGARZON DEPARTAMENTO DEL PUTUMAYO</v>
          </cell>
          <cell r="M8263">
            <v>100</v>
          </cell>
          <cell r="N8263">
            <v>99.65</v>
          </cell>
          <cell r="O8263" t="str">
            <v>TERMINADO</v>
          </cell>
        </row>
        <row r="8264">
          <cell r="K8264">
            <v>2013868850026</v>
          </cell>
          <cell r="L8264" t="str">
            <v>CONSTRUCCIÓN ALCANTARILLADO SANITARIO URBANIZACION LOS PASTOS VILLAGARZÓN, PUTUMAYO, AMAZONÍA</v>
          </cell>
          <cell r="M8264">
            <v>100</v>
          </cell>
          <cell r="N8264">
            <v>78.09</v>
          </cell>
          <cell r="O8264" t="str">
            <v>TERMINADO</v>
          </cell>
        </row>
        <row r="8265">
          <cell r="K8265">
            <v>2014868850001</v>
          </cell>
          <cell r="L8265" t="str">
            <v>CONSTRUCCIÓN DE UN PUENTE VEHICULAR SOBRE LA QUEBRADA LA RUPASCA, MUNICIPIO DE VILLAGARZÓN, DEPARTAMENTO DEL PUTUMAYO.</v>
          </cell>
          <cell r="M8265">
            <v>100</v>
          </cell>
          <cell r="N8265">
            <v>99.99</v>
          </cell>
          <cell r="O8265" t="str">
            <v>CERRADO</v>
          </cell>
        </row>
        <row r="8266">
          <cell r="K8266">
            <v>2014868850004</v>
          </cell>
          <cell r="L8266" t="str">
            <v>CONSTRUCCIÓN DE OFICINAS Y MEJORAMIENTO DE ESPACIOS EXTERIORES PARA LA SEDE  DE LA ASOCIACIÒN  DE CABILDOS INDÌGENAS  DEL MUNICIPIO DE VILLAGARZON PUTUMATO</v>
          </cell>
          <cell r="M8266">
            <v>21.1</v>
          </cell>
          <cell r="N8266">
            <v>23.94</v>
          </cell>
          <cell r="O8266" t="str">
            <v>CONTRATADO EN EJECUCIÓN</v>
          </cell>
        </row>
        <row r="8267">
          <cell r="K8267">
            <v>2015868850001</v>
          </cell>
          <cell r="L8267" t="str">
            <v>CONSTRUCCIÓN PAVIMENTO CONCRETO HIDRÁULICO CL 8 CON CR 2 Y 5, CR 2 CON CL 6 Y 8, Y TERMINACIÓN CL INTERMEDIA CON CL 5 Y 6, ALCANTARIL LADO PLUVIAL CR2 CON CL 6 Y 8 Y TERMINACIÓN CL INTERMEDIA CL 5 Y 6, VILLAGARZÓN, PUTUMAYO</v>
          </cell>
          <cell r="M8267">
            <v>100</v>
          </cell>
          <cell r="N8267">
            <v>71.75</v>
          </cell>
          <cell r="O8267" t="str">
            <v>TERMINADO</v>
          </cell>
        </row>
        <row r="8268">
          <cell r="K8268">
            <v>2015868850002</v>
          </cell>
          <cell r="L8268" t="str">
            <v>CONSTRUCCIÓN Y MONTAJE DEL PUENTE METALICO MODULAR COLGANTE SOBRE EL RIO GUINEO EN PUERTO UMBRIA, VILLAGARZON PUTUMAYO</v>
          </cell>
          <cell r="M8268">
            <v>0</v>
          </cell>
          <cell r="N8268">
            <v>0</v>
          </cell>
          <cell r="O8268" t="str">
            <v>CONTRATADO EN EJECUCIÓN</v>
          </cell>
        </row>
        <row r="8269">
          <cell r="K8269">
            <v>2015868850003</v>
          </cell>
          <cell r="L8269" t="str">
            <v>CONSTRUCCIÓN DE PAVIMENTO EN CONCRETO HIDRAULICO Y ALCANTARILLADO PLUVIAL SOBRE LA CRA 8 Y 9 ENTRE CALLES 6, 8 Y 10, Y CALLE 8 ENTRE CRA 8 Y 10, VILLAGARZÓN PUTUMAYO,AMAZONIA</v>
          </cell>
          <cell r="M8269">
            <v>20.66</v>
          </cell>
          <cell r="N8269">
            <v>36.729999999999997</v>
          </cell>
          <cell r="O8269" t="str">
            <v>CONTRATADO EN EJECUCIÓN</v>
          </cell>
        </row>
        <row r="8270">
          <cell r="K8270">
            <v>2015868850004</v>
          </cell>
          <cell r="L8270" t="str">
            <v>CONSTRUCCIÓN COLISEO CUBIERTO BARRIO PALERMO MUNICIPIO DE VILLAGARZON DEPARTAMENTO DEL PUTUMAYO</v>
          </cell>
          <cell r="M8270">
            <v>16.72</v>
          </cell>
          <cell r="N8270">
            <v>49.95</v>
          </cell>
          <cell r="O8270" t="str">
            <v>CONTRATADO EN EJECUCIÓN</v>
          </cell>
        </row>
        <row r="8271">
          <cell r="K8271">
            <v>2015868850005</v>
          </cell>
          <cell r="L8271" t="str">
            <v>CONSTRUCCIÓN DE REDES ELÉCTRICAS EN BAJA Y MEDIA TENSIÓN SECTOR ORIENTAL, BARRIOS GALILEA, NUEVO HORIZONTE Y LAS VILLAS, MUNICIPIO DE VILLAGARZÓN, DEPARTAMENTO DEL PUTUMAYO.</v>
          </cell>
          <cell r="M8271">
            <v>100</v>
          </cell>
          <cell r="N8271">
            <v>93.68</v>
          </cell>
          <cell r="O8271" t="str">
            <v>TERMINADO</v>
          </cell>
        </row>
        <row r="8272">
          <cell r="K8272">
            <v>2015868850006</v>
          </cell>
          <cell r="L8272" t="str">
            <v>MEJORAMIENTO Y ADECUACIÓN DE LA PLANTA FÍSICA DE LA INSTITUCIÓN EDUCATIVA SILVIO ROMO CAICEDO, MUNICIPIO DE VILLAGARZÓN, DEPARTAMENTO DEL PUTUMAYO</v>
          </cell>
          <cell r="M8272">
            <v>28.69</v>
          </cell>
          <cell r="N8272">
            <v>47.62</v>
          </cell>
          <cell r="O8272" t="str">
            <v>CONTRATADO EN EJECUCIÓN</v>
          </cell>
        </row>
        <row r="8273">
          <cell r="K8273">
            <v>2015868850007</v>
          </cell>
          <cell r="L8273" t="str">
            <v>CONSTRUCCIÓN DE PAVIMENTO EN CONCRETO HIDRÁULICO Y ALCANTARILLADO PLUVIAL SOBRE LA CALLE 4A ENTRE CARRERAS 2 Y 3, Y PARA LA CARRERA 3 ENTRE CALLES 4 Y 5 DEL CASCO URBANO DEL MUNICIPIO DE VILLAGARZÓN, DEPARTAMENTO DEL PUTUMAYO</v>
          </cell>
          <cell r="M8273">
            <v>89.32</v>
          </cell>
          <cell r="N8273">
            <v>2.37</v>
          </cell>
          <cell r="O8273" t="str">
            <v>CONTRATADO EN EJECUCIÓN</v>
          </cell>
        </row>
        <row r="8274">
          <cell r="K8274">
            <v>2015868850008</v>
          </cell>
          <cell r="L8274" t="str">
            <v>CONSTRUCCIÓN BLOQUE DE AULAS EN EL CENTRO EDUCATIVO MARÍA AUXILIADORA, SEDE CANANGUCHO, MUNICIPIO DE VILLAGARZÓN, DEPARTAMENTO DEL  PUTUMAYO</v>
          </cell>
          <cell r="M8274">
            <v>0</v>
          </cell>
          <cell r="N8274">
            <v>49.99</v>
          </cell>
          <cell r="O8274" t="str">
            <v>CONTRATADO EN EJECUCIÓN</v>
          </cell>
        </row>
        <row r="8275">
          <cell r="K8275">
            <v>2015868850009</v>
          </cell>
          <cell r="L8275" t="str">
            <v>CONSTRUCCIÓN DE PAVIMENTO EN CONCRETO HIDRAULICO Y ALCANTARILLADO PLUVIAL SOBRE LA CRA 3 ENTRE CALLE 5 Y 9, Y CALLE 9 ENTRE CRA 3 Y 4 VILLAGARZÓN, PUTUMAYO, AMAZONÍA</v>
          </cell>
          <cell r="M8275">
            <v>74.81</v>
          </cell>
          <cell r="N8275">
            <v>73.19</v>
          </cell>
          <cell r="O8275" t="str">
            <v>CONTRATADO EN EJECUCIÓN</v>
          </cell>
        </row>
        <row r="8276">
          <cell r="K8276">
            <v>2015868850010</v>
          </cell>
          <cell r="L8276" t="str">
            <v>CONSTRUCCIÓN PAVIMENTACIÓN CONCRETO ASFÁLTICO VIA VILLAGARZÓN - VEREDA EL GUINEO, DEL MUNICIPIO DE VILLAGARZÓN, DEPARTAMENTO DEL PUTUMAYO</v>
          </cell>
          <cell r="M8276">
            <v>0.99</v>
          </cell>
          <cell r="N8276">
            <v>47.62</v>
          </cell>
          <cell r="O8276" t="str">
            <v>CONTRATADO EN EJECUCIÓN</v>
          </cell>
        </row>
        <row r="8277">
          <cell r="K8277">
            <v>2015868850011</v>
          </cell>
          <cell r="L8277" t="str">
            <v>CONSTRUCCIÓN INFRAESTRUCTURA VILLA DEPORTIVA, PRIMERA ETAPA, ESTADIO FUTBOL VILLAGARZÓN, PUTUMAYO, AMAZONÍA</v>
          </cell>
          <cell r="M8277">
            <v>0</v>
          </cell>
          <cell r="N8277">
            <v>0</v>
          </cell>
          <cell r="O8277" t="str">
            <v>SIN CONTRATAR</v>
          </cell>
        </row>
        <row r="8278">
          <cell r="K8278">
            <v>2015868850012</v>
          </cell>
          <cell r="L8278" t="str">
            <v>CONSTRUCCIÓN ALCANTARILLADO PLUVIAL TRAMO 48 - 52 Y DESCOLE ZONA 3 VILLAGARZÓN, PUTUMAYO</v>
          </cell>
          <cell r="M8278">
            <v>89.91</v>
          </cell>
          <cell r="N8278">
            <v>50</v>
          </cell>
          <cell r="O8278" t="str">
            <v>CONTRATADO EN EJECUCIÓN</v>
          </cell>
        </row>
        <row r="8279">
          <cell r="K8279">
            <v>2013003630008</v>
          </cell>
          <cell r="L8279" t="str">
            <v>ADECUACIÓN DE LA RED VIAL URBANA DEL MUNICIPIO DE BUENAVISTA Q</v>
          </cell>
          <cell r="M8279">
            <v>100</v>
          </cell>
          <cell r="N8279">
            <v>97.84</v>
          </cell>
          <cell r="O8279" t="str">
            <v>CERRADO</v>
          </cell>
        </row>
        <row r="8280">
          <cell r="K8280">
            <v>2013003630014</v>
          </cell>
          <cell r="L8280" t="str">
            <v>MEJORAMIENTO DE LA INTERSECCIÓN Y ADECUACIÓN DE LA SEÑALIZACIÓN DEL MUNICIPIO DE BUENAVISTA</v>
          </cell>
          <cell r="M8280">
            <v>100</v>
          </cell>
          <cell r="N8280">
            <v>99.45</v>
          </cell>
          <cell r="O8280" t="str">
            <v>CERRADO</v>
          </cell>
        </row>
        <row r="8281">
          <cell r="K8281">
            <v>2012003630001</v>
          </cell>
          <cell r="L8281" t="str">
            <v>ADECUACIÓN VIAL LA CABAÑA BUENAVISTA, QUINDIO</v>
          </cell>
          <cell r="M8281">
            <v>100</v>
          </cell>
          <cell r="N8281">
            <v>99.11</v>
          </cell>
          <cell r="O8281" t="str">
            <v>TERMINADO</v>
          </cell>
        </row>
        <row r="8282">
          <cell r="K8282">
            <v>2013003630016</v>
          </cell>
          <cell r="L8282" t="str">
            <v>CONSTRUCCIÓN DEL ESTADIO MUNICIPAL DE FUTBOL EN EL MUNICIPIO DE CALÁRCA</v>
          </cell>
          <cell r="M8282">
            <v>100</v>
          </cell>
          <cell r="N8282">
            <v>99.52</v>
          </cell>
          <cell r="O8282" t="str">
            <v>TERMINADO</v>
          </cell>
        </row>
        <row r="8283">
          <cell r="K8283">
            <v>2015003630003</v>
          </cell>
          <cell r="L8283" t="str">
            <v>FORMULACIÓN DEL PROYECTO DE REVISIÓN GENERAL Y AJUSTE DEL ESQUEMA DE ORDENAMIENTO TERRITORIAL DE CIRCASIA, QUINDIO, OCCIDENTE</v>
          </cell>
          <cell r="M8283">
            <v>0</v>
          </cell>
          <cell r="N8283">
            <v>0</v>
          </cell>
          <cell r="O8283" t="str">
            <v>SIN CONTRATAR</v>
          </cell>
        </row>
        <row r="8284">
          <cell r="K8284">
            <v>2013003630005</v>
          </cell>
          <cell r="L8284" t="str">
            <v>CONSTRUCCIÓN DE LA CANCHA SINTETICA E ILUMINACIÓN DEL ESTADIO MUNICIPAL DE CIRCASIA, QUINDIO</v>
          </cell>
          <cell r="M8284">
            <v>100</v>
          </cell>
          <cell r="N8284">
            <v>99.61</v>
          </cell>
          <cell r="O8284" t="str">
            <v>TERMINADO</v>
          </cell>
        </row>
        <row r="8285">
          <cell r="K8285">
            <v>2013003630007</v>
          </cell>
          <cell r="L8285" t="str">
            <v>FORTALECIMIENTO Y CONSERVACIÓN DEL PATRIMONIO ARQUITECTÓNICO E HISTORICO DE LA CASA DE LA CULTURA HORACIO GÓMEZ  ARISTIZABAL DEL MUNICIPIO DE CORDOBA EN EL QUINDIO</v>
          </cell>
          <cell r="M8285">
            <v>100</v>
          </cell>
          <cell r="N8285">
            <v>100.15</v>
          </cell>
          <cell r="O8285" t="str">
            <v>TERMINADO</v>
          </cell>
        </row>
        <row r="8286">
          <cell r="K8286">
            <v>2013003630009</v>
          </cell>
          <cell r="L8286" t="str">
            <v>CONSTRUCCIÓN DE MURO DE CONTENCIÓN PREFABRICADO, PARA LA PROTECCIÓN DE TALUDES EN ZONA DE PATIOS DE LA URBANIZACION VILLA-ALEJANDRÍA VILLA TERESA – VILLA LUZ Y SAN DIEGO I ETAPA, UBICADOS EN EL CASCO URBANO DEL MUNICIPIO DE CÓRDOBA</v>
          </cell>
          <cell r="M8286">
            <v>100</v>
          </cell>
          <cell r="N8286">
            <v>100</v>
          </cell>
          <cell r="O8286" t="str">
            <v>TERMINADO</v>
          </cell>
        </row>
        <row r="8287">
          <cell r="K8287">
            <v>2013003630010</v>
          </cell>
          <cell r="L8287" t="str">
            <v>REMODELACIÓN URBANA DE LA PLAZA CENTRAL DEL MUNICIPIO DE CORDOBA</v>
          </cell>
          <cell r="M8287">
            <v>99.37</v>
          </cell>
          <cell r="N8287">
            <v>99.97</v>
          </cell>
          <cell r="O8287" t="str">
            <v>TERMINADO</v>
          </cell>
        </row>
        <row r="8288">
          <cell r="K8288">
            <v>2012003630002</v>
          </cell>
          <cell r="L8288" t="str">
            <v>AMPLIACIÓN Y ADECUACIÓN DE LA ALCALDIA DE CORDOBA, QUINDIO</v>
          </cell>
          <cell r="M8288">
            <v>100</v>
          </cell>
          <cell r="N8288">
            <v>99.99</v>
          </cell>
          <cell r="O8288" t="str">
            <v>TERMINADO</v>
          </cell>
        </row>
        <row r="8289">
          <cell r="K8289">
            <v>2012003630003</v>
          </cell>
          <cell r="L8289" t="str">
            <v>CONSTRUCCIÓN DE ANDENES Y RAMPAS DE ACCESO PARA DISCAPACITADOS EN EL MUNICIPIO DE CORDOBA, QUINDIO</v>
          </cell>
          <cell r="M8289">
            <v>100</v>
          </cell>
          <cell r="N8289">
            <v>99.81</v>
          </cell>
          <cell r="O8289" t="str">
            <v>TERMINADO</v>
          </cell>
        </row>
        <row r="8290">
          <cell r="K8290">
            <v>2013003630002</v>
          </cell>
          <cell r="L8290" t="str">
            <v>ADECUACIÓN DE INFRAESTRUCTURA FÍSICA  SEDES SOCIALES E INSTITUCIONALES (CBA, CASA DEL ARTESANO Y ANTIGUA CARCEL MUNICIPAL) DEL MUNICIPIO DE FILANDIA DEPARTAMENTO DEL QUINDIO</v>
          </cell>
          <cell r="M8290">
            <v>100</v>
          </cell>
          <cell r="N8290">
            <v>99.7</v>
          </cell>
          <cell r="O8290" t="str">
            <v>TERMINADO</v>
          </cell>
        </row>
        <row r="8291">
          <cell r="K8291">
            <v>2012003630005</v>
          </cell>
          <cell r="L8291" t="str">
            <v>MEJORAMIENTO DE LA VIAS URBANAS DEL MUNICIPIO DE FILANDIA, DEPARTAMENTO DEL QUINDIO</v>
          </cell>
          <cell r="M8291">
            <v>100</v>
          </cell>
          <cell r="N8291">
            <v>99.31</v>
          </cell>
          <cell r="O8291" t="str">
            <v>TERMINADO</v>
          </cell>
        </row>
        <row r="8292">
          <cell r="K8292">
            <v>2013003630015</v>
          </cell>
          <cell r="L8292" t="str">
            <v>CONSTRUCCIÓN CANCHA SINTETICA DE MICROFUTBOL EN EL POLIDEPORTIVO PANORAMA DEL MUNICIPIO DE FILANDIA</v>
          </cell>
          <cell r="M8292">
            <v>100</v>
          </cell>
          <cell r="N8292">
            <v>99.69</v>
          </cell>
          <cell r="O8292" t="str">
            <v>TERMINADO</v>
          </cell>
        </row>
        <row r="8293">
          <cell r="K8293">
            <v>2013003630018</v>
          </cell>
          <cell r="L8293" t="str">
            <v>CONSTRUCCIÓN VIVIENDA NUEVA URBANIZACIÓN LOS TEJARES EN EL MUNICIPIO DE GÉNOVA</v>
          </cell>
          <cell r="M8293">
            <v>100</v>
          </cell>
          <cell r="N8293">
            <v>98.91</v>
          </cell>
          <cell r="O8293" t="str">
            <v>TERMINADO</v>
          </cell>
        </row>
        <row r="8294">
          <cell r="K8294">
            <v>2013003630011</v>
          </cell>
          <cell r="L8294" t="str">
            <v>MEJORAMIENTO DE LA RED VIAL URBANA SOBRE LA CALLE 13 ENTRE CARRERA 5TA  Y  LA VIA PANAMERICANA EN EL MUNICIPIO DE TEBAIDA</v>
          </cell>
          <cell r="M8294">
            <v>100</v>
          </cell>
          <cell r="N8294">
            <v>98.98</v>
          </cell>
          <cell r="O8294" t="str">
            <v>TERMINADO</v>
          </cell>
        </row>
        <row r="8295">
          <cell r="K8295">
            <v>2012003630004</v>
          </cell>
          <cell r="L8295" t="str">
            <v>MEJORAMIENTO DE VIAS URBANAS DEL MUNICIPIO DE MONTENEGRO, QUINDIO</v>
          </cell>
          <cell r="M8295">
            <v>100</v>
          </cell>
          <cell r="N8295">
            <v>99.99</v>
          </cell>
          <cell r="O8295" t="str">
            <v>TERMINADO</v>
          </cell>
        </row>
        <row r="8296">
          <cell r="K8296">
            <v>2013003630004</v>
          </cell>
          <cell r="L8296" t="str">
            <v>REHABILITACIÓN Y CONSTRUCCION DE LA RED VIAL VEHICULAR Y PEATONAL EN EL SECTOR URBANO MUNICIPIO DE MONTENEGRO DEPARTAMENTO DEL QUINDIO</v>
          </cell>
          <cell r="M8296">
            <v>100</v>
          </cell>
          <cell r="N8296">
            <v>99.95</v>
          </cell>
          <cell r="O8296" t="str">
            <v>TERMINADO</v>
          </cell>
        </row>
        <row r="8297">
          <cell r="K8297">
            <v>2015003630007</v>
          </cell>
          <cell r="L8297" t="str">
            <v>REHABILITACIÓN DE LA RED VIAL URBANA DEL MUNICIPIO DE MONTENEGRO, QUINDIO, OCCIDENTE</v>
          </cell>
          <cell r="M8297">
            <v>100</v>
          </cell>
          <cell r="N8297">
            <v>99.89</v>
          </cell>
          <cell r="O8297" t="str">
            <v>TERMINADO</v>
          </cell>
        </row>
        <row r="8298">
          <cell r="K8298">
            <v>2013003630001</v>
          </cell>
          <cell r="L8298" t="str">
            <v>RECUPERACIÓN VIA PIJAO - PUENTE TABLA EN EL MUNICIPIO DE PIJAO, DEPARTAMENTO DEL QUINDIO</v>
          </cell>
          <cell r="M8298">
            <v>100</v>
          </cell>
          <cell r="N8298">
            <v>99.29</v>
          </cell>
          <cell r="O8298" t="str">
            <v>TERMINADO</v>
          </cell>
        </row>
        <row r="8299">
          <cell r="K8299">
            <v>2013003630013</v>
          </cell>
          <cell r="L8299" t="str">
            <v>REHABILITACIÓN DE LA RED VIAL URBANA DEL MUNICIPIO DE PIJAO QUINDIO</v>
          </cell>
          <cell r="M8299">
            <v>100</v>
          </cell>
          <cell r="N8299">
            <v>99.64</v>
          </cell>
          <cell r="O8299" t="str">
            <v>TERMINADO</v>
          </cell>
        </row>
        <row r="8300">
          <cell r="K8300">
            <v>2013003630003</v>
          </cell>
          <cell r="L8300" t="str">
            <v>REPOSICIÓN Y OPTIMIZACION REDES DE ACUEDUCTO, ALCANTARILLADO Y PAVIMENTOS EN LOS BARRIOS CINCUENTENARIO Y VILLA LAURA EN EL MUNICIPIO DE QUIMBAYA  DEPARTAMENTO DEL QUINDIO</v>
          </cell>
          <cell r="M8300">
            <v>100</v>
          </cell>
          <cell r="N8300">
            <v>99.97</v>
          </cell>
          <cell r="O8300" t="str">
            <v>TERMINADO</v>
          </cell>
        </row>
        <row r="8301">
          <cell r="K8301">
            <v>2013003630017</v>
          </cell>
          <cell r="L8301" t="str">
            <v>REHABILITACIÓN DE LA RED VIAL URBANA DEL MUNICIPIO DE QUIMBAYA QUINDIO</v>
          </cell>
          <cell r="M8301">
            <v>100</v>
          </cell>
          <cell r="N8301">
            <v>99.87</v>
          </cell>
          <cell r="O8301" t="str">
            <v>TERMINADO</v>
          </cell>
        </row>
        <row r="8302">
          <cell r="K8302">
            <v>2013000040047</v>
          </cell>
          <cell r="L8302" t="str">
            <v>DESARROLLO DE ESPACIOS AMBIENTALES PARA LA PAZ COMO MANEJO DE OTRAS ESTRATEGIASDE CONSERVACIÓN DE LA ESTRUCTURA ECOLÓGICA PRINCIPAL EN EL DEPARTAMENTO DEL QUINDIO, OCCIDENTE</v>
          </cell>
          <cell r="M8302">
            <v>8.8800000000000008</v>
          </cell>
          <cell r="N8302">
            <v>99.23</v>
          </cell>
          <cell r="O8302" t="str">
            <v>CONTRATADO EN EJECUCIÓN</v>
          </cell>
        </row>
        <row r="8303">
          <cell r="K8303">
            <v>2013000100254</v>
          </cell>
          <cell r="L8303" t="str">
            <v>MEJORAMIENTO DE LOS SISTEMAS PRODUCTIVOS PARA LA CONSERVACIÓN Y RECUPERACIÓN DE LOS RECURSOS NATURALES EN ÁREAS PROTEGIDAS CASO DISTRITO DE CONSERVACIÓN DE SUELOS BARBAS - BREMEN, EN EL DEPARTAMENTO DEL QUINDÍO, OCCIDENTE</v>
          </cell>
          <cell r="M8303">
            <v>45.81</v>
          </cell>
          <cell r="N8303">
            <v>44.95</v>
          </cell>
          <cell r="O8303" t="str">
            <v>CONTRATADO EN EJECUCIÓN</v>
          </cell>
        </row>
        <row r="8304">
          <cell r="K8304">
            <v>2012000040027</v>
          </cell>
          <cell r="L8304" t="str">
            <v>CONSTRUCCIÓN OBRAS DE RECUPERACION, CONTENCION Y MANEJO DE AGUAS EN LA VIA RIO VERDE-BARRAGAN COD 40QN05 DEPARTAMENTO DEL QUINDIO</v>
          </cell>
          <cell r="M8304">
            <v>100</v>
          </cell>
          <cell r="N8304">
            <v>99.9</v>
          </cell>
          <cell r="O8304" t="str">
            <v>TERMINADO</v>
          </cell>
        </row>
        <row r="8305">
          <cell r="K8305">
            <v>2013000040019</v>
          </cell>
          <cell r="L8305" t="str">
            <v>ADQUISICIÓN DE VEHÍCULOS DE DESPLAZAMIENTO RÁPIDO Y ELEMENTOS DE PROTECCIÓN PARA LAS INSTITUCIONES BOMBERILES DEL DEPARTAMENTO</v>
          </cell>
          <cell r="M8305">
            <v>100</v>
          </cell>
          <cell r="N8305">
            <v>99.92</v>
          </cell>
          <cell r="O8305" t="str">
            <v>TERMINADO</v>
          </cell>
        </row>
        <row r="8306">
          <cell r="K8306">
            <v>2013000040036</v>
          </cell>
          <cell r="L8306" t="str">
            <v>MEJORAMIENTO , PAVIMENTACIÓN VÍA CARNICEROS -LA QUIEBRA, MPIOS CORDOBA Y PIJAO; Y CONSTRUCCIÓN DE OBRAS DE DISIPACIÓN Y CONTENCIÓN EN EL SECTOR LA MINA, DEPARTAMENTO DEL QUINDÍO</v>
          </cell>
          <cell r="M8306">
            <v>100</v>
          </cell>
          <cell r="N8306">
            <v>100</v>
          </cell>
          <cell r="O8306" t="str">
            <v>TERMINADO</v>
          </cell>
        </row>
        <row r="8307">
          <cell r="K8307">
            <v>2013000040037</v>
          </cell>
          <cell r="L8307" t="str">
            <v>MEJORAMIENTO Y REORDENAMIENTO FÍSICO FUNCIONAL DEL SERVICIO DE URGENCIAS DE LA ESE HOSPITAL DEPTAL. UNIVERSITARIO SAN JUAN DE DIOS TODO EL DEPARTAMENTO, QUINDIO, OCCIDENTE</v>
          </cell>
          <cell r="M8307">
            <v>88.47</v>
          </cell>
          <cell r="N8307">
            <v>87.52</v>
          </cell>
          <cell r="O8307" t="str">
            <v>CONTRATADO EN EJECUCIÓN</v>
          </cell>
        </row>
        <row r="8308">
          <cell r="K8308">
            <v>2013000040039</v>
          </cell>
          <cell r="L8308" t="str">
            <v>MEJORAMIENTO , REPARCHEO DE LA RED VIAL SECUNDARIA Y VÍAS URBANAS DE LOS MUNICIPIOS DEL DEPARTAMENTO DEL QUINDIO.</v>
          </cell>
          <cell r="M8308">
            <v>99.58</v>
          </cell>
          <cell r="N8308">
            <v>99.52</v>
          </cell>
          <cell r="O8308" t="str">
            <v>TERMINADO</v>
          </cell>
        </row>
        <row r="8309">
          <cell r="K8309">
            <v>2013000040043</v>
          </cell>
          <cell r="L8309" t="str">
            <v>APLICACIÓN E IMPLEMENTACIÓN DE LAS BUENAS PRÁCTICAS AGRICOLAS EN  SECTORES PRODUCTIVOS DEL DEPARTAMENTO DEL QUINDIO</v>
          </cell>
          <cell r="M8309">
            <v>99.97</v>
          </cell>
          <cell r="N8309">
            <v>93.76</v>
          </cell>
          <cell r="O8309" t="str">
            <v>TERMINADO</v>
          </cell>
        </row>
        <row r="8310">
          <cell r="K8310">
            <v>2013000040045</v>
          </cell>
          <cell r="L8310" t="str">
            <v>CONSTRUCCIÓN Y DOTACIÓN DEL CENTRO DE ATENCIÓN A LA DROGADICCION DEL DEPARTAMENTO DEL QUINDIO</v>
          </cell>
          <cell r="M8310">
            <v>100</v>
          </cell>
          <cell r="N8310">
            <v>92.06</v>
          </cell>
          <cell r="O8310" t="str">
            <v>TERMINADO</v>
          </cell>
        </row>
        <row r="8311">
          <cell r="K8311">
            <v>2013000040046</v>
          </cell>
          <cell r="L8311" t="str">
            <v>FORTALECIMIENTO DE LA CALIDAD EDUCATIVA EN LAS INSTITUCIONES EDUCATIVAS MEDIANTE LA INCORPORACIÓN DE TICS EN EL DEPARTAMENTO DEL QUINDIO, OCCIDENTE</v>
          </cell>
          <cell r="M8311">
            <v>94.45</v>
          </cell>
          <cell r="N8311">
            <v>94.36</v>
          </cell>
          <cell r="O8311" t="str">
            <v>CONTRATADO EN EJECUCIÓN</v>
          </cell>
        </row>
        <row r="8312">
          <cell r="K8312">
            <v>2013000040049</v>
          </cell>
          <cell r="L8312" t="str">
            <v>IMPLEMENTACIÓN DEL PLAN DE ACCIÓN PARA MANTENIMIENTO PREVENTIVO Y ATENCIÓN DE EMERGENCIAS EN LA RED VIAL SECUNDARIA, TERCIARIA Y URBANA DEL DEPARTAMENTO DEL QUINDÍO.</v>
          </cell>
          <cell r="M8312">
            <v>88.78</v>
          </cell>
          <cell r="N8312">
            <v>95.52</v>
          </cell>
          <cell r="O8312" t="str">
            <v>CONTRATADO EN EJECUCIÓN</v>
          </cell>
        </row>
        <row r="8313">
          <cell r="K8313">
            <v>2013000040050</v>
          </cell>
          <cell r="L8313" t="str">
            <v>CONSTRUCCIÓN Y MEJORAMIENTO DE SALONES SOCIALES COMUNALES EN LOS MUNICIPIOS DE ARMENIA, CALARCA Y QUIMBAYA, QUINDIO, OCCIDENTE</v>
          </cell>
          <cell r="M8313">
            <v>95</v>
          </cell>
          <cell r="N8313">
            <v>97.52</v>
          </cell>
          <cell r="O8313" t="str">
            <v>TERMINADO</v>
          </cell>
        </row>
        <row r="8314">
          <cell r="K8314">
            <v>2013000100199</v>
          </cell>
          <cell r="L8314" t="str">
            <v>IMPLEMENTACIÓN DE UN PROGRAMA DE INNOVACIÓN SOCIAL PARA EL FOMENTO DE UNA CULTURA CIUDADANA Y EMPRENDEDORA EN LA COMUNIDA EDUCATIVA DEL QUINDIO, OCCIDENTE</v>
          </cell>
          <cell r="M8314">
            <v>84.21</v>
          </cell>
          <cell r="N8314">
            <v>84.95</v>
          </cell>
          <cell r="O8314" t="str">
            <v>CONTRATADO EN EJECUCIÓN</v>
          </cell>
        </row>
        <row r="8315">
          <cell r="K8315">
            <v>2013000100226</v>
          </cell>
          <cell r="L8315" t="str">
            <v>APLICACIÓN DE PROCESOS INNOVADORES EN LA CADENA DE SUMINISTRO PARA LA INDUSTRIA DE LA GUADUA EN EL  DEPARTAMENTO DEL QUINDIO, OCCIDENTE</v>
          </cell>
          <cell r="M8315">
            <v>70.13</v>
          </cell>
          <cell r="N8315">
            <v>54.42</v>
          </cell>
          <cell r="O8315" t="str">
            <v>CONTRATADO EN EJECUCIÓN</v>
          </cell>
        </row>
        <row r="8316">
          <cell r="K8316">
            <v>2013000100258</v>
          </cell>
          <cell r="L8316" t="str">
            <v>DESARROLLO DE CAPACIDADES DE I+D+I PARA INCREMENTAR LA COMPETITIVIDAD EN EMPRESAS Y EMPRENDIMIENTOS DEL DEPARTAMENTO DEL QUINDÍO, OCCIDENTE</v>
          </cell>
          <cell r="M8316">
            <v>71.78</v>
          </cell>
          <cell r="N8316">
            <v>58</v>
          </cell>
          <cell r="O8316" t="str">
            <v>CONTRATADO EN EJECUCIÓN</v>
          </cell>
        </row>
        <row r="8317">
          <cell r="K8317">
            <v>2013000100263</v>
          </cell>
          <cell r="L8317" t="str">
            <v>DESARROLLO SOSTENIBLE DEL SECTOR CURTIEMBRE A TRAVÉS DE LA I+D+I, QUINDIO, OCCIDENTE</v>
          </cell>
          <cell r="M8317">
            <v>37.53</v>
          </cell>
          <cell r="N8317">
            <v>18.100000000000001</v>
          </cell>
          <cell r="O8317" t="str">
            <v>CONTRATADO EN EJECUCIÓN</v>
          </cell>
        </row>
        <row r="8318">
          <cell r="K8318">
            <v>2014000040007</v>
          </cell>
          <cell r="L8318" t="str">
            <v>MEJORAMIENTO Y REPARCHEO DE LA RED VIAL SECUNDARIA Y TERCIARIA EN EL DEPARTAMENTO DEL QUINDIO</v>
          </cell>
          <cell r="M8318">
            <v>99.7</v>
          </cell>
          <cell r="N8318">
            <v>99.7</v>
          </cell>
          <cell r="O8318" t="str">
            <v>TERMINADO</v>
          </cell>
        </row>
        <row r="8319">
          <cell r="K8319">
            <v>2015000040003</v>
          </cell>
          <cell r="L8319" t="str">
            <v>DOTACIÓN A LA POLICÍA NACIONAL PARA LA PREVENCIÓN  Y REACCIÓN EN SEGURIDAD DEL DEPARTAMENTO DEL QUINDÍO</v>
          </cell>
          <cell r="M8319">
            <v>0</v>
          </cell>
          <cell r="N8319">
            <v>0</v>
          </cell>
          <cell r="O8319" t="str">
            <v>SIN CONTRATAR</v>
          </cell>
        </row>
        <row r="8320">
          <cell r="K8320">
            <v>2012000040031</v>
          </cell>
          <cell r="L8320" t="str">
            <v>RENOVACIÓN DE REDES DE ACUEDUCTO Y ALCANTARILLADO EN EL DEPARTAMENTO DEL QUINDIO</v>
          </cell>
          <cell r="M8320">
            <v>100</v>
          </cell>
          <cell r="N8320">
            <v>99.66</v>
          </cell>
          <cell r="O8320" t="str">
            <v>TERMINADO</v>
          </cell>
        </row>
        <row r="8321">
          <cell r="K8321">
            <v>2013000040044</v>
          </cell>
          <cell r="L8321" t="str">
            <v>CONSTRUCCIÓN COLECTORES INTERCEPTORES PARA AVANZAR EN LA DESCONTAMINACION DE FUENTES HIDRICAS TRIBUTARIAS A LA CUENCA RIO LA VIEJA DEPARTAMENTO DEL QUINDIO</v>
          </cell>
          <cell r="M8321">
            <v>71.36</v>
          </cell>
          <cell r="N8321">
            <v>91.56</v>
          </cell>
          <cell r="O8321" t="str">
            <v>CONTRATADO EN EJECUCIÓN</v>
          </cell>
        </row>
        <row r="8322">
          <cell r="K8322">
            <v>2013000040048</v>
          </cell>
          <cell r="L8322" t="str">
            <v>AMPLIACIÓN DEL SERVICIO PUBLICO DE GAS DOMICILIARIO POR REDES PARA LOS MUNICIPIOS DE CORDOBA, BUENAVISTA, GENOVA Y PIJAO EN EL DEPARTAMENTO DEL QUINDIO</v>
          </cell>
          <cell r="M8322">
            <v>100</v>
          </cell>
          <cell r="N8322">
            <v>80.03</v>
          </cell>
          <cell r="O8322" t="str">
            <v>TERMINADO</v>
          </cell>
        </row>
        <row r="8323">
          <cell r="K8323">
            <v>2013000040051</v>
          </cell>
          <cell r="L8323" t="str">
            <v>REPOSICIÓN Y OPTIMIZACION DE REDES DE ACUEDUCTO Y ALCANTARILLADO,   CONTRUCCION DE  PAVIMENTOS EN LOS MUNICIPIOS DE CIRCASIA, FILANDIA, LA TEBAIDA, MONTENEGRO Y QUIMBAYA</v>
          </cell>
          <cell r="M8323">
            <v>100</v>
          </cell>
          <cell r="N8323">
            <v>79.55</v>
          </cell>
          <cell r="O8323" t="str">
            <v>TERMINADO</v>
          </cell>
        </row>
        <row r="8324">
          <cell r="K8324">
            <v>2014000040002</v>
          </cell>
          <cell r="L8324" t="str">
            <v>REPOSICIÓN Y OPTIMIZACION REDES DE ACUEDUCTO, ALCANTARILLADO Y PAVIMENTOS EN EL DEPARTAMENTO DEL QUINDIO</v>
          </cell>
          <cell r="M8324">
            <v>99.92</v>
          </cell>
          <cell r="N8324">
            <v>99.95</v>
          </cell>
          <cell r="O8324" t="str">
            <v>TERMINADO</v>
          </cell>
        </row>
        <row r="8325">
          <cell r="K8325">
            <v>2013000040042</v>
          </cell>
          <cell r="L8325" t="str">
            <v>DOTACIÓN DE LA UNIDAD DE CUIDADOS INTENSIVOS, QUIRÓFANOS Y CENTRAL DE ESTERILIZACIÓN DE LA ESE HOSPITAL DPTAL. UNIVERSITARIO DEL QUINDÍO SAN JUAN DE DIOS, ARMENIA</v>
          </cell>
          <cell r="M8325">
            <v>99.54</v>
          </cell>
          <cell r="N8325">
            <v>99.51</v>
          </cell>
          <cell r="O8325" t="str">
            <v>TERMINADO</v>
          </cell>
        </row>
        <row r="8326">
          <cell r="K8326">
            <v>2014000040004</v>
          </cell>
          <cell r="L8326" t="str">
            <v>APOYO Y FORTALECIMIENTO PARA EL DESARROLLO, FORMACIÓN Y POSICIONAMIENTO EN ALTO RENDIMIENTO DEL DEPORTE EN EL DEPARTAMENTO DEL QUINDÍO</v>
          </cell>
          <cell r="M8326">
            <v>0</v>
          </cell>
          <cell r="N8326">
            <v>93.35</v>
          </cell>
          <cell r="O8326" t="str">
            <v>CONTRATADO EN EJECUCIÓN</v>
          </cell>
        </row>
        <row r="8327">
          <cell r="K8327">
            <v>2012000040026</v>
          </cell>
          <cell r="L8327" t="str">
            <v>MEJORAMIENTO DE LA INFRAESTRUCTURA PUBLICA PARA EL DESARROLLO TURISTICO OCCIDENTE, QUINDIO, TODO EL DEPARTAMENTO</v>
          </cell>
          <cell r="M8327">
            <v>100</v>
          </cell>
          <cell r="N8327">
            <v>99.6</v>
          </cell>
          <cell r="O8327" t="str">
            <v>TERMINADO</v>
          </cell>
        </row>
        <row r="8328">
          <cell r="K8328">
            <v>2012000040030</v>
          </cell>
          <cell r="L8328" t="str">
            <v>MANTENIMIENTO Y REHABILITACIÓN DE LOS RESTAURANTES ESCOLARES DE LAS INSTITUCIONES EDUCATIVAS DEPARTAMENTO DEL QUINDÍO</v>
          </cell>
          <cell r="M8328">
            <v>100</v>
          </cell>
          <cell r="N8328">
            <v>98.68</v>
          </cell>
          <cell r="O8328" t="str">
            <v>CERRADO</v>
          </cell>
        </row>
        <row r="8329">
          <cell r="K8329">
            <v>2012000040032</v>
          </cell>
          <cell r="L8329" t="str">
            <v>CONSTRUCCIÓN MODULOS RESTANTES DEL ECO PARQUE MIRADOR COLINA ILUMINADA OCCIDENTE, QUINDIO, FILANDIA</v>
          </cell>
          <cell r="M8329">
            <v>100</v>
          </cell>
          <cell r="N8329">
            <v>99.66</v>
          </cell>
          <cell r="O8329" t="str">
            <v>TERMINADO</v>
          </cell>
        </row>
        <row r="8330">
          <cell r="K8330">
            <v>2013000040052</v>
          </cell>
          <cell r="L8330" t="str">
            <v>MEJORAMIENTO DE LA RED VIAL URBANA DEL DEPARTAMENTO DEL QUINDIO</v>
          </cell>
          <cell r="M8330">
            <v>100</v>
          </cell>
          <cell r="N8330">
            <v>98.91</v>
          </cell>
          <cell r="O8330" t="str">
            <v>TERMINADO</v>
          </cell>
        </row>
        <row r="8331">
          <cell r="K8331">
            <v>2014000040006</v>
          </cell>
          <cell r="L8331" t="str">
            <v>ADECUACIÓN DE LA CASA DE LA CULTURA DE CALARCA Y DEL CENTRO CULTURAL DEL MUNICIPIO DE QUIMBAYA QUINDIO</v>
          </cell>
          <cell r="M8331">
            <v>17.079999999999998</v>
          </cell>
          <cell r="N8331">
            <v>55.54</v>
          </cell>
          <cell r="O8331" t="str">
            <v>CONTRATADO EN EJECUCIÓN</v>
          </cell>
        </row>
        <row r="8332">
          <cell r="K8332">
            <v>2014000040011</v>
          </cell>
          <cell r="L8332" t="str">
            <v>REHABILITACIÓN DE LA MALLA VIAL URBANA DEL DEPARTAMENTO DEL QUINDIO</v>
          </cell>
          <cell r="M8332">
            <v>96</v>
          </cell>
          <cell r="N8332">
            <v>93.4</v>
          </cell>
          <cell r="O8332" t="str">
            <v>CONTRATADO EN EJECUCIÓN</v>
          </cell>
        </row>
        <row r="8333">
          <cell r="K8333">
            <v>2013003630012</v>
          </cell>
          <cell r="L8333" t="str">
            <v>REHABILITACIÓN VIAS URBANAS DEL MUNICIPIO DE SALENTO QUINDIO, OCCIDENTE</v>
          </cell>
          <cell r="M8333">
            <v>100</v>
          </cell>
          <cell r="N8333">
            <v>94.71</v>
          </cell>
          <cell r="O8333" t="str">
            <v>TERMINADO</v>
          </cell>
        </row>
        <row r="8334">
          <cell r="K8334">
            <v>2013660450001</v>
          </cell>
          <cell r="L8334" t="str">
            <v>CONSTRUCCIÓN VIVIENDA NUEVA MEDIANTE SUBSIDIOS FAMILIARES DE VIVIENDA, PLAN DE VIVIENDA SAN DANIEL APÍA, RISARALDA, OCCIDENTE</v>
          </cell>
          <cell r="M8334">
            <v>98.38</v>
          </cell>
          <cell r="N8334">
            <v>0</v>
          </cell>
          <cell r="O8334" t="str">
            <v>CONTRATADO EN EJECUCIÓN</v>
          </cell>
        </row>
        <row r="8335">
          <cell r="K8335">
            <v>2013660450002</v>
          </cell>
          <cell r="L8335" t="str">
            <v>ADECUACIÓN PLAZA DE MERCADO,  PRIMERA ETAPA, MUNICIPIO DE APÍA,  RISARALDA, OCCIDENTE</v>
          </cell>
          <cell r="M8335">
            <v>86.4</v>
          </cell>
          <cell r="N8335">
            <v>99.61</v>
          </cell>
          <cell r="O8335" t="str">
            <v>CONTRATADO EN EJECUCIÓN</v>
          </cell>
        </row>
        <row r="8336">
          <cell r="K8336">
            <v>2015660450001</v>
          </cell>
          <cell r="L8336" t="str">
            <v>ADECUACIÓN PLAZA DE MERCADO, SEGUNDA ETAPA, MUNICIPIO DE APÍA, RISARALDA, OCCIDENTE</v>
          </cell>
          <cell r="M8336">
            <v>100</v>
          </cell>
          <cell r="N8336">
            <v>99.92</v>
          </cell>
          <cell r="O8336" t="str">
            <v>TERMINADO</v>
          </cell>
        </row>
        <row r="8337">
          <cell r="K8337">
            <v>2013660750001</v>
          </cell>
          <cell r="L8337" t="str">
            <v>MEJORAMIENTO DE LA RED VIAL TERCIARIA SECTOR TRES ESQUINAS – COCOHONDO – TOTUI, MUNICIPIO DE BALBOA, RISARALDA, OCCIDENTE</v>
          </cell>
          <cell r="M8337">
            <v>96.83</v>
          </cell>
          <cell r="N8337">
            <v>94.6</v>
          </cell>
          <cell r="O8337" t="str">
            <v>CONTRATADO EN EJECUCIÓN</v>
          </cell>
        </row>
        <row r="8338">
          <cell r="K8338">
            <v>2013660750002</v>
          </cell>
          <cell r="L8338" t="str">
            <v>CONSTRUCCIÓN DE LA PLAZA PARQUE DEL MUNICIPIO DE BALBOA, RISARALDA, OCCIDENTE</v>
          </cell>
          <cell r="M8338">
            <v>100</v>
          </cell>
          <cell r="N8338">
            <v>99.98</v>
          </cell>
          <cell r="O8338" t="str">
            <v>CERRADO</v>
          </cell>
        </row>
        <row r="8339">
          <cell r="K8339">
            <v>2014660750001</v>
          </cell>
          <cell r="L8339" t="str">
            <v>MEJORAMIENTO ADECUACION Y DOTACION DEL GIMNASIO MUNICIPAL LOCALIZADO EN EL AREA URBANA DEL MUNICIPIO BALBOA, RISARALDA, OCCIDENTE</v>
          </cell>
          <cell r="M8339">
            <v>0</v>
          </cell>
          <cell r="N8339">
            <v>0</v>
          </cell>
          <cell r="O8339" t="str">
            <v>EN PROCESO DE CONTRATACIÓN</v>
          </cell>
        </row>
        <row r="8340">
          <cell r="K8340">
            <v>2015660750001</v>
          </cell>
          <cell r="L8340" t="str">
            <v>MEJORAMIENTO DE VIVIENDA EN EL ÁREA URBANA Y RURAL DEL MUNICIPIO DE BALBOA, RISARALDA, OCCIDENTE</v>
          </cell>
          <cell r="M8340">
            <v>0</v>
          </cell>
          <cell r="N8340">
            <v>0</v>
          </cell>
          <cell r="O8340" t="str">
            <v>SIN CONTRATAR</v>
          </cell>
        </row>
        <row r="8341">
          <cell r="K8341">
            <v>2013003660001</v>
          </cell>
          <cell r="L8341" t="str">
            <v>MEJORAMIENTO DE LA MOVILIDAD PARA LA COMUNIDAD INDIGENA FLOR DEL MONTE DEL MUNICIPIO DE BELÉN DE UMBRÍA, RISARALDA, OCCIDENTE</v>
          </cell>
          <cell r="M8341">
            <v>100</v>
          </cell>
          <cell r="N8341">
            <v>85.08</v>
          </cell>
          <cell r="O8341" t="str">
            <v>TERMINADO</v>
          </cell>
        </row>
        <row r="8342">
          <cell r="K8342">
            <v>2013003660003</v>
          </cell>
          <cell r="L8342" t="str">
            <v>MEJORAMIENTO DE LA MOVILIDAD FASE II EN LA ZONA URBANA DEL MUNICIPIO DE BELÉN DE UMBRÍA, RISARALDA, OCCIDENTE</v>
          </cell>
          <cell r="M8342">
            <v>100</v>
          </cell>
          <cell r="N8342">
            <v>100.21</v>
          </cell>
          <cell r="O8342" t="str">
            <v>TERMINADO</v>
          </cell>
        </row>
        <row r="8343">
          <cell r="K8343">
            <v>2012003660004</v>
          </cell>
          <cell r="L8343" t="str">
            <v>MEJORAMIENTO DE LA MOVILIDAD EN LA ZONA  URBANA DEL MUNICIPIO DE BELÉN DE UMBRÍA, RISARALDA, OCCIDENTE</v>
          </cell>
          <cell r="M8343">
            <v>100</v>
          </cell>
          <cell r="N8343">
            <v>100</v>
          </cell>
          <cell r="O8343" t="str">
            <v>CERRADO</v>
          </cell>
        </row>
        <row r="8344">
          <cell r="K8344">
            <v>2013663180001</v>
          </cell>
          <cell r="L8344" t="str">
            <v>MEJORAMIENTO DE 103 VIVIENDAS DEL AREA URBANA Y RURAL DEL MUNICIPIO DE GUÁTICA, RISARALDA, OCCIDENTE</v>
          </cell>
          <cell r="M8344">
            <v>100</v>
          </cell>
          <cell r="N8344">
            <v>99.99</v>
          </cell>
          <cell r="O8344" t="str">
            <v>TERMINADO</v>
          </cell>
        </row>
        <row r="8345">
          <cell r="K8345">
            <v>2013663180002</v>
          </cell>
          <cell r="L8345" t="str">
            <v>AMPLIACIÓN DE LA COBERTURA DE PAVIMENTO EN LA MALLA VIAL DEL  CASCO URBANO Y DE LOS CORREGIMIENTO DE SANTA ANA, TRAVESIAS Y VEREDA GUATICA, RISARALDA, OCCIDENTE</v>
          </cell>
          <cell r="M8345">
            <v>97.32</v>
          </cell>
          <cell r="N8345">
            <v>99.95</v>
          </cell>
          <cell r="O8345" t="str">
            <v>CONTRATADO EN EJECUCIÓN</v>
          </cell>
        </row>
        <row r="8346">
          <cell r="K8346">
            <v>2014663180001</v>
          </cell>
          <cell r="L8346" t="str">
            <v>CONSTRUCCIÓN CUBIERTA CENTRO DE COMERCIO MINORITARIO MUNICIPIO GUÁTICA, RISARALDA, OCCIDENTE</v>
          </cell>
          <cell r="M8346">
            <v>100</v>
          </cell>
          <cell r="N8346">
            <v>99.78</v>
          </cell>
          <cell r="O8346" t="str">
            <v>TERMINADO</v>
          </cell>
        </row>
        <row r="8347">
          <cell r="K8347">
            <v>2014663180002</v>
          </cell>
          <cell r="L8347" t="str">
            <v>CONSTRUCCIÓN DEL PAVIMENTO ASFÁLTICO EN LA VARIANTE GUÁTICA -  RISARALDA</v>
          </cell>
          <cell r="M8347">
            <v>100</v>
          </cell>
          <cell r="N8347">
            <v>99.15</v>
          </cell>
          <cell r="O8347" t="str">
            <v>TERMINADO</v>
          </cell>
        </row>
        <row r="8348">
          <cell r="K8348">
            <v>2015663180001</v>
          </cell>
          <cell r="L8348" t="str">
            <v>REPOSICIÓN Y MEJORAMIENTO DE LAS REDES DE ACUEDUCTO,ALCANTARILLADO Y PAVIMENTO DE LA CLL10 ENTRE CRA7 Y 9 Y CRA 9 ENTRE CLL 9 Y 10 GUÁTICA, RISARALDA, OCCIDENTE</v>
          </cell>
          <cell r="M8348">
            <v>0</v>
          </cell>
          <cell r="N8348">
            <v>0</v>
          </cell>
          <cell r="O8348" t="str">
            <v>CONTRATADO SIN ACTA DE INICIO</v>
          </cell>
        </row>
        <row r="8349">
          <cell r="K8349">
            <v>2013663830001</v>
          </cell>
          <cell r="L8349" t="str">
            <v>REPOSICIÓN DE REDES DE ALCANTARILLADO COMBINADO INCLUYENDO LA RECONSTRUCCION  DE PAVIMENTO EN CONCRETO RIGIDO LA CELIA RISARALDA</v>
          </cell>
          <cell r="M8349">
            <v>100</v>
          </cell>
          <cell r="N8349">
            <v>100</v>
          </cell>
          <cell r="O8349" t="str">
            <v>PARA CIERRE</v>
          </cell>
        </row>
        <row r="8350">
          <cell r="K8350">
            <v>2013663830002</v>
          </cell>
          <cell r="L8350" t="str">
            <v>REPOSICIÓN DE REDES DE ALCANTARILLADO COMBINADO Y RECONSTRUCCIÓN DE PAVIMENTO EN CONCRETO RÍGIDO REPOSICIÓN DE REDES D LA CELIA, RISARALDA, OCCIDENTE</v>
          </cell>
          <cell r="M8350">
            <v>100</v>
          </cell>
          <cell r="N8350">
            <v>100</v>
          </cell>
          <cell r="O8350" t="str">
            <v>TERMINADO</v>
          </cell>
        </row>
        <row r="8351">
          <cell r="K8351">
            <v>2015663830001</v>
          </cell>
          <cell r="L8351" t="str">
            <v>CONSTRUCCIÓN DE MEJORAMIENTOS DE VIVIENDA MODULARES EN EL SECTOR RURAL DEL MUNICIPIO DE LA CELIA, RISARALDA, OCCIDENTE</v>
          </cell>
          <cell r="M8351">
            <v>56.85</v>
          </cell>
          <cell r="N8351">
            <v>56.81</v>
          </cell>
          <cell r="O8351" t="str">
            <v>CONTRATADO EN EJECUCIÓN</v>
          </cell>
        </row>
        <row r="8352">
          <cell r="K8352">
            <v>2015663830002</v>
          </cell>
          <cell r="L8352" t="str">
            <v>CONSTRUCCIÓN OBRAS DE MITIGACIÓN DE RIESGO DE LA PLANTA DE TRATAMIENTO DE AGUA POTABLE PTAP MUNICIPIO DE LA CELIA, RISARALDA, OCCIDENTE</v>
          </cell>
          <cell r="M8352">
            <v>0</v>
          </cell>
          <cell r="N8352">
            <v>100</v>
          </cell>
          <cell r="O8352" t="str">
            <v>CONTRATADO EN EJECUCIÓN</v>
          </cell>
        </row>
        <row r="8353">
          <cell r="K8353">
            <v>2013664000001</v>
          </cell>
          <cell r="L8353" t="str">
            <v>REHABILITACIÓN DE LA RED VIAL URBANA LA VIRGINIA, RISARALDA, OCCIDENTE</v>
          </cell>
          <cell r="M8353">
            <v>100</v>
          </cell>
          <cell r="N8353">
            <v>94.72</v>
          </cell>
          <cell r="O8353" t="str">
            <v>TERMINADO</v>
          </cell>
        </row>
        <row r="8354">
          <cell r="K8354">
            <v>2013664000002</v>
          </cell>
          <cell r="L8354" t="str">
            <v>MEJORAMIENTO DEL ESPACIO PUBLICO DEL MUNICIPIO DE LA VIRGINIA, RISARALDA, OCCIDENTE</v>
          </cell>
          <cell r="M8354">
            <v>94.69</v>
          </cell>
          <cell r="N8354">
            <v>100.19</v>
          </cell>
          <cell r="O8354" t="str">
            <v>CONTRATADO EN EJECUCIÓN</v>
          </cell>
        </row>
        <row r="8355">
          <cell r="K8355">
            <v>2015664000001</v>
          </cell>
          <cell r="L8355" t="str">
            <v>ESTUDIOS Y DISEÑOS DE PAVIMENTOS DE VIAS URBANAS DEL MUNICIPIO DE LA VIRGINIA, RISARALDA, OCCIDENTE</v>
          </cell>
          <cell r="M8355">
            <v>100</v>
          </cell>
          <cell r="N8355">
            <v>88.98</v>
          </cell>
          <cell r="O8355" t="str">
            <v>TERMINADO</v>
          </cell>
        </row>
        <row r="8356">
          <cell r="K8356">
            <v>2015664000002</v>
          </cell>
          <cell r="L8356" t="str">
            <v>ESTUDIOS Y DISEÑOS  UNIDAD DEPORTIVA ESTADIO MUNICIPAL LA VIRGINIA, RISARALDA, OCCIDENTE</v>
          </cell>
          <cell r="M8356">
            <v>100</v>
          </cell>
          <cell r="N8356">
            <v>98.5</v>
          </cell>
          <cell r="O8356" t="str">
            <v>TERMINADO</v>
          </cell>
        </row>
        <row r="8357">
          <cell r="K8357">
            <v>2015664000003</v>
          </cell>
          <cell r="L8357" t="str">
            <v>ESTUDIOS Y DISEÑOS AMPLIACIÓN Y ADECUACIÓN CASA DE LA CULTURA, MUNICIPIO DE LA VIRGINIA, RISARALDA, OCCIDENTE</v>
          </cell>
          <cell r="M8357">
            <v>100</v>
          </cell>
          <cell r="N8357">
            <v>84.52</v>
          </cell>
          <cell r="O8357" t="str">
            <v>TERMINADO</v>
          </cell>
        </row>
        <row r="8358">
          <cell r="K8358">
            <v>2015664000004</v>
          </cell>
          <cell r="L8358" t="str">
            <v>ESTUDIOS Y DISEÑOS PARQUE LINEAL ZONA DE EXPANSIÓN NORTE, LA VIRGINIA, RISARALDA, OCCIDENTE</v>
          </cell>
          <cell r="M8358">
            <v>100</v>
          </cell>
          <cell r="N8358">
            <v>288.8</v>
          </cell>
          <cell r="O8358" t="str">
            <v>TERMINADO</v>
          </cell>
        </row>
        <row r="8359">
          <cell r="K8359">
            <v>2015664000005</v>
          </cell>
          <cell r="L8359" t="str">
            <v>ESTUDIOS Y DISEÑOS DEL PARQUE LINEAL ENTRE LOS BARRIOS LIBERTADORES Y LA MILAGROSA, LA VIRGINIA, RISARALDA, OCCIDENTE</v>
          </cell>
          <cell r="M8359">
            <v>100</v>
          </cell>
          <cell r="N8359">
            <v>0</v>
          </cell>
          <cell r="O8359" t="str">
            <v>TERMINADO</v>
          </cell>
        </row>
        <row r="8360">
          <cell r="K8360">
            <v>2015664000006</v>
          </cell>
          <cell r="L8360" t="str">
            <v>CONSTRUCCIÓN DE PAVIMENTO CARRERA 11 A ENTRE CALLES 5 Y 8 DEL MUNICIPIO DE LA VIRGINIA, RISARALDA, OCCIDENTE</v>
          </cell>
          <cell r="M8360">
            <v>0</v>
          </cell>
          <cell r="N8360">
            <v>0</v>
          </cell>
          <cell r="O8360" t="str">
            <v>SIN CONTRATAR</v>
          </cell>
        </row>
        <row r="8361">
          <cell r="K8361">
            <v>2013664400001</v>
          </cell>
          <cell r="L8361" t="str">
            <v>FORTALECIMIENTO DE LA OFERTA INSTITUCIONAL TURISTICA EN EL MARSELLA, RISARALDA, OCCIDENTE</v>
          </cell>
          <cell r="M8361">
            <v>100</v>
          </cell>
          <cell r="N8361">
            <v>99.63</v>
          </cell>
          <cell r="O8361" t="str">
            <v>CERRADO</v>
          </cell>
        </row>
        <row r="8362">
          <cell r="K8362">
            <v>2013664400002</v>
          </cell>
          <cell r="L8362" t="str">
            <v>IMPLEMENTACIÓN DE PROGRAMAS DE SEGURIDAD ALIMENTARIA EN EL MUNICIPIO DE MARSELLA, RISARALDA, OCCIDENTE</v>
          </cell>
          <cell r="M8362">
            <v>100</v>
          </cell>
          <cell r="N8362">
            <v>100</v>
          </cell>
          <cell r="O8362" t="str">
            <v>CERRADO</v>
          </cell>
        </row>
        <row r="8363">
          <cell r="K8363">
            <v>2013664400003</v>
          </cell>
          <cell r="L8363" t="str">
            <v>REHABILITACIÓN DE LA VIA MANGA BONITA - EL KIOSCO, SAN JOSÉ - EL SALADO, ALTO CAUCA  - EL BILLAR Y BUENAVISTA - LA CABAÑA MARSELLA, RISARALDA, OCCIDENTE</v>
          </cell>
          <cell r="M8363">
            <v>99.99</v>
          </cell>
          <cell r="N8363">
            <v>99.04</v>
          </cell>
          <cell r="O8363" t="str">
            <v>CERRADO</v>
          </cell>
        </row>
        <row r="8364">
          <cell r="K8364">
            <v>2015664400002</v>
          </cell>
          <cell r="L8364" t="str">
            <v>MEJORAMIENTO Y CONSTRUCCIÓN EN PAVIMENTO RIGIDO DEL ÁREA ÚRBANA DEL MUNICIPIO DE MARSELLA RISARALDA, OCCIDENTE</v>
          </cell>
          <cell r="M8364">
            <v>83.95</v>
          </cell>
          <cell r="N8364">
            <v>89.43</v>
          </cell>
          <cell r="O8364" t="str">
            <v>CONTRATADO EN EJECUCIÓN</v>
          </cell>
        </row>
        <row r="8365">
          <cell r="K8365">
            <v>2015664400003</v>
          </cell>
          <cell r="L8365" t="str">
            <v>IMPLEMENTACIÓN DE ESTRATEGIAS DE ATENCIÓN Y PREVENCIÓN INTEGRAL A LAS FAMILIAS EN RIESGO DE INSEGURIDAD ALIMENTARIA EN EL MUNICIPIO DE MARSELLA, RISARALDA</v>
          </cell>
          <cell r="M8365">
            <v>28.77</v>
          </cell>
          <cell r="N8365">
            <v>26.74</v>
          </cell>
          <cell r="O8365" t="str">
            <v>CONTRATADO EN EJECUCIÓN</v>
          </cell>
        </row>
        <row r="8366">
          <cell r="K8366">
            <v>2015664400004</v>
          </cell>
          <cell r="L8366" t="str">
            <v>MEJORAMIENTO DEL ESTADIO MUNICIPAL LA RIOJA, CANCHA MANUEL J. POSADA Y RECUPERACIÓN DE LAS PISCINAS DEL PARQUE DE LA SALUD DE MARSELLA, RISARALDA, OCCIDENTE</v>
          </cell>
          <cell r="M8366">
            <v>0</v>
          </cell>
          <cell r="N8366">
            <v>0</v>
          </cell>
          <cell r="O8366" t="str">
            <v>SIN CONTRATAR</v>
          </cell>
        </row>
        <row r="8367">
          <cell r="K8367">
            <v>2013664560001</v>
          </cell>
          <cell r="L8367" t="str">
            <v>MEJORAMIENTO DE LOS ESCENARIOS DEPORTIVOS DEL AREA URBANA DEL MUNICIPIO DE MISTRATÓ, RISARALDA, OCCIDENTE</v>
          </cell>
          <cell r="M8367">
            <v>100</v>
          </cell>
          <cell r="N8367">
            <v>98.71</v>
          </cell>
          <cell r="O8367" t="str">
            <v>TERMINADO</v>
          </cell>
        </row>
        <row r="8368">
          <cell r="K8368">
            <v>2013664560002</v>
          </cell>
          <cell r="L8368" t="str">
            <v>MEJORAMIENTO DE LA HABITABILIDAD DEL AREA URBANA Y RURAL DEL MUNICIPIO DE MISTRATÓ, RISARALDA, OCCIDENTE</v>
          </cell>
          <cell r="M8368">
            <v>100</v>
          </cell>
          <cell r="N8368">
            <v>102.56</v>
          </cell>
          <cell r="O8368" t="str">
            <v>TERMINADO</v>
          </cell>
        </row>
        <row r="8369">
          <cell r="K8369">
            <v>2014664560001</v>
          </cell>
          <cell r="L8369" t="str">
            <v>MEJORAMIENTO DE VIVIENDA EN EL AREA URBANA Y RURAL DEL MUNICIPIO DE MISTRATÓ, RISARALDA, OCCIDENTE</v>
          </cell>
          <cell r="M8369">
            <v>100</v>
          </cell>
          <cell r="N8369">
            <v>105.66</v>
          </cell>
          <cell r="O8369" t="str">
            <v>TERMINADO</v>
          </cell>
        </row>
        <row r="8370">
          <cell r="K8370">
            <v>2014664560002</v>
          </cell>
          <cell r="L8370" t="str">
            <v>MEJORAMIENTO DE 28 VIVIENDAS EN EL AREA URBANA Y RURAL DEL MUNICIPIO DE MISTRATÓ, RISARALDA, OCCIDENTE</v>
          </cell>
          <cell r="M8370">
            <v>0</v>
          </cell>
          <cell r="N8370">
            <v>100.59</v>
          </cell>
          <cell r="O8370" t="str">
            <v>CONTRATADO EN EJECUCIÓN</v>
          </cell>
        </row>
        <row r="8371">
          <cell r="K8371">
            <v>2015664560001</v>
          </cell>
          <cell r="L8371" t="str">
            <v>MEJORAMIENTO DE LA MALLA VIAL URBANA DEL MUNICIPIO DE MISTRATÓ, RISARALDA, OCCIDENTE</v>
          </cell>
          <cell r="M8371">
            <v>0</v>
          </cell>
          <cell r="N8371">
            <v>84.61</v>
          </cell>
          <cell r="O8371" t="str">
            <v>CONTRATADO EN EJECUCIÓN</v>
          </cell>
        </row>
        <row r="8372">
          <cell r="K8372">
            <v>2015664560002</v>
          </cell>
          <cell r="L8372" t="str">
            <v>ESTUDIOS Y DISEÑOS CONSTRUCCIÓN PUENTES BUENA VISTA Y GUAPA ZONA INDIGENA, MUNICIPIO DE MISTRATÓ, RISARALDA, OCCIDENTE</v>
          </cell>
          <cell r="M8372">
            <v>100</v>
          </cell>
          <cell r="N8372">
            <v>100</v>
          </cell>
          <cell r="O8372" t="str">
            <v>TERMINADO</v>
          </cell>
        </row>
        <row r="8373">
          <cell r="K8373">
            <v>2012003660005</v>
          </cell>
          <cell r="L8373" t="str">
            <v>FORTALECIMIENTO DE SIETE ASOCIACIONES AGROPECUARIAS EN EL MUNICIPIO DE PUEBLO RICO, RISARALDA, OCCIDENTE</v>
          </cell>
          <cell r="M8373">
            <v>100</v>
          </cell>
          <cell r="N8373">
            <v>96.65</v>
          </cell>
          <cell r="O8373" t="str">
            <v>TERMINADO</v>
          </cell>
        </row>
        <row r="8374">
          <cell r="K8374">
            <v>2015003660001</v>
          </cell>
          <cell r="L8374" t="str">
            <v>ADECUACIÓN DEL COLISEO DEPORTIVO DEL CORREGIMIENTO DE SANTA CECILIA, MUNICIPIO DE PUEBLO RICO, RISARALDA, OCCIDENTE</v>
          </cell>
          <cell r="M8374">
            <v>0</v>
          </cell>
          <cell r="N8374">
            <v>0</v>
          </cell>
          <cell r="O8374" t="str">
            <v>CONTRATADO EN EJECUCIÓN</v>
          </cell>
        </row>
        <row r="8375">
          <cell r="K8375">
            <v>2013003660002</v>
          </cell>
          <cell r="L8375" t="str">
            <v>CONSTRUCCIÓN VIVIENDA EN EL MUNICIPIO DE PUEBLO RICO, RISARALDA, URBANIZACION MANGA DEL MISTER II ETAPA</v>
          </cell>
          <cell r="M8375">
            <v>40.54</v>
          </cell>
          <cell r="N8375">
            <v>2.62</v>
          </cell>
          <cell r="O8375" t="str">
            <v>CONTRATADO EN EJECUCIÓN</v>
          </cell>
        </row>
        <row r="8376">
          <cell r="K8376">
            <v>2013665940001</v>
          </cell>
          <cell r="L8376" t="str">
            <v>REPOSICIÓN PAVIMENTO RIGIDO ZONA URBANA MUNICIPIO DE QUINCHÍA, RISARALDA, OCCIDENTE</v>
          </cell>
          <cell r="M8376">
            <v>100</v>
          </cell>
          <cell r="N8376">
            <v>100</v>
          </cell>
          <cell r="O8376" t="str">
            <v>CERRADO</v>
          </cell>
        </row>
        <row r="8377">
          <cell r="K8377">
            <v>2015665940001</v>
          </cell>
          <cell r="L8377" t="str">
            <v>CONSTRUCCIÓN SISTEMAS DE TRATAMIENTO DE AGUAS RESIDUALES DOMESTICAS ZONA MINERA MUNICIPIO DE QUINCHÍA DEPARTAMENTO DE RISARALDA.</v>
          </cell>
          <cell r="M8377">
            <v>100</v>
          </cell>
          <cell r="N8377">
            <v>100</v>
          </cell>
          <cell r="O8377" t="str">
            <v>PARA CIERRE</v>
          </cell>
        </row>
        <row r="8378">
          <cell r="K8378">
            <v>2015665940002</v>
          </cell>
          <cell r="L8378" t="str">
            <v>MEJORAMIENTO Y MANTENIMIENTO DE LA RED VIAL TERCIARIA, MEDIANTE LA ADQUISICIÓN DE MAQUINARIA AMARILLA EN EL MUNICIPIO DE QUINCHÍA, RISARALDA.</v>
          </cell>
          <cell r="M8378">
            <v>100</v>
          </cell>
          <cell r="N8378">
            <v>99.8</v>
          </cell>
          <cell r="O8378" t="str">
            <v>CERRADO</v>
          </cell>
        </row>
        <row r="8379">
          <cell r="K8379">
            <v>2015665940003</v>
          </cell>
          <cell r="L8379" t="str">
            <v>RENOVACIÓN URBANA DEL MUNICIPIO DE QUINCHÍA DEPARTAMENTO DE RISARALDA</v>
          </cell>
          <cell r="M8379">
            <v>100</v>
          </cell>
          <cell r="N8379">
            <v>85.28</v>
          </cell>
          <cell r="O8379" t="str">
            <v>TERMINADO</v>
          </cell>
        </row>
        <row r="8380">
          <cell r="K8380">
            <v>2013000040021</v>
          </cell>
          <cell r="L8380" t="str">
            <v>DESARROLLO AGROFORESTAL Y CONSERVACIÓN DE BOSQUES NATURALES EN EL DEPARTAMENTO DE RISARALDA</v>
          </cell>
          <cell r="M8380">
            <v>91.45</v>
          </cell>
          <cell r="N8380">
            <v>95.64</v>
          </cell>
          <cell r="O8380" t="str">
            <v>CONTRATADO EN EJECUCIÓN</v>
          </cell>
        </row>
        <row r="8381">
          <cell r="K8381">
            <v>2012000040021</v>
          </cell>
          <cell r="L8381" t="str">
            <v>MEJORAMIENTO Y REHABILITACIÓN DE LA FASE I DE LAS VÍAS DEL TODO EL DEPARTAMENTO, RISARALDA, OCCIDENTE</v>
          </cell>
          <cell r="M8381">
            <v>100</v>
          </cell>
          <cell r="N8381">
            <v>90.45</v>
          </cell>
          <cell r="O8381" t="str">
            <v>TERMINADO</v>
          </cell>
        </row>
        <row r="8382">
          <cell r="K8382">
            <v>2012000040022</v>
          </cell>
          <cell r="L8382" t="str">
            <v>IMPLEMENTACIÓN DEL PROGRAMA AGRICULTURA PARA LA SUPERVIVENCIA Y LA SEGURIDAD ALIMENTARIA EN EL DEPARTAMENTO, RISARALDA, OCCIDENTE</v>
          </cell>
          <cell r="M8382">
            <v>100</v>
          </cell>
          <cell r="N8382">
            <v>99.7</v>
          </cell>
          <cell r="O8382" t="str">
            <v>CERRADO</v>
          </cell>
        </row>
        <row r="8383">
          <cell r="K8383">
            <v>2012000040037</v>
          </cell>
          <cell r="L8383" t="str">
            <v>FORTALECIMIENTO DEL CONOCIMIENTO, INNOVACIÓN Y CAPACIDAD TECNOLÓGICA EN LOS ESTABLECIMIENTOS EDUCATIVOS DE LOS 12 MUNICIPIOS NO CERTIFICADOS DEL DEPARTAMENTO DE RISARALDA - NATIVOS DIGITALES -</v>
          </cell>
          <cell r="M8383">
            <v>100</v>
          </cell>
          <cell r="N8383">
            <v>99.83</v>
          </cell>
          <cell r="O8383" t="str">
            <v>CERRADO</v>
          </cell>
        </row>
        <row r="8384">
          <cell r="K8384">
            <v>2012000040038</v>
          </cell>
          <cell r="L8384" t="str">
            <v>FORTALECIMIENTO DE LAS CADENAS PRODUCTIVAS AGROPECUARIAS Y AGROINDUSTRIALES PRIORIZADAS EN EL DEPARTAMENTO DE DEPARTAMENTO DE RISARALDA</v>
          </cell>
          <cell r="M8384">
            <v>57.52</v>
          </cell>
          <cell r="N8384">
            <v>25.25</v>
          </cell>
          <cell r="O8384" t="str">
            <v>CONTRATADO EN EJECUCIÓN</v>
          </cell>
        </row>
        <row r="8385">
          <cell r="K8385">
            <v>2013000040010</v>
          </cell>
          <cell r="L8385" t="str">
            <v>MEJORAMIENTO Y REHABILITACION DE LA FASE II DE LAS VIAS DEL TODO EL DEPARTAMENTO, RISARALDA, OCCIDENTE</v>
          </cell>
          <cell r="M8385">
            <v>0</v>
          </cell>
          <cell r="N8385">
            <v>92.43</v>
          </cell>
          <cell r="O8385" t="str">
            <v>CONTRATADO EN EJECUCIÓN</v>
          </cell>
        </row>
        <row r="8386">
          <cell r="K8386">
            <v>2013000040016</v>
          </cell>
          <cell r="L8386" t="str">
            <v>IMPLEMENTACIÓN DEL PROGRAMA AGRICULTURA PARA LA SUPERVIVENCIA Y LA SEGURIDAD ALIMENTARIA CRIO, SIEMBRO,COMO Y AHORRO EN DEPARTAMENTO DE RISARALDA</v>
          </cell>
          <cell r="M8386">
            <v>100</v>
          </cell>
          <cell r="N8386">
            <v>99.38</v>
          </cell>
          <cell r="O8386" t="str">
            <v>TERMINADO</v>
          </cell>
        </row>
        <row r="8387">
          <cell r="K8387">
            <v>2013000040020</v>
          </cell>
          <cell r="L8387" t="str">
            <v>FORTALECIMIENTO DEL BILINGÜISMO EN RISARALDA</v>
          </cell>
          <cell r="M8387">
            <v>84.33</v>
          </cell>
          <cell r="N8387">
            <v>93.25</v>
          </cell>
          <cell r="O8387" t="str">
            <v>CONTRATADO EN EJECUCIÓN</v>
          </cell>
        </row>
        <row r="8388">
          <cell r="K8388">
            <v>2013000040022</v>
          </cell>
          <cell r="L8388" t="str">
            <v>IMPLEMENTACIÓN DE LA SEGUNDA FASE PARA EL FORTALECIMIENTO DE CADENAS PRODUCTIVAS AGROPECUARIAS Y AGROINDUSTRIALES EN EL DEPARTAMENTO DE RISARALDA</v>
          </cell>
          <cell r="M8388">
            <v>25</v>
          </cell>
          <cell r="N8388">
            <v>22.66</v>
          </cell>
          <cell r="O8388" t="str">
            <v>CONTRATADO EN EJECUCIÓN</v>
          </cell>
        </row>
        <row r="8389">
          <cell r="K8389">
            <v>2013000040031</v>
          </cell>
          <cell r="L8389" t="str">
            <v>MEJORAMIENTO Y/O REHABILITACION DE VIAS SECUNDARIAS EN LOS MUNICIPIOS DE APÍA, BELEN DE UMBRIA Y QUINCHIA DEL DEPARTAMENTO DE RISARALDA</v>
          </cell>
          <cell r="M8389">
            <v>99.61</v>
          </cell>
          <cell r="N8389">
            <v>79.92</v>
          </cell>
          <cell r="O8389" t="str">
            <v>TERMINADO</v>
          </cell>
        </row>
        <row r="8390">
          <cell r="K8390">
            <v>2013000100115</v>
          </cell>
          <cell r="L8390" t="str">
            <v>IMPLEMENTACIÓN DE ESTRATEGIAS DE APROPIACIÓN SOCIAL DE CIENCIA,TECNOLOGÍA E INNOVACIIÓN EN LOS NIVELES DE EDUCACIÓN PREESCOLAR, BÁSICA Y MEDIA DEL DEPARTAMENTO DE RISARALDA</v>
          </cell>
          <cell r="M8390">
            <v>82.17</v>
          </cell>
          <cell r="N8390">
            <v>74.150000000000006</v>
          </cell>
          <cell r="O8390" t="str">
            <v>CONTRATADO EN EJECUCIÓN</v>
          </cell>
        </row>
        <row r="8391">
          <cell r="K8391">
            <v>2013000100117</v>
          </cell>
          <cell r="L8391" t="str">
            <v>CONSOLIDACIÓN DEL CENTRO DE INNOVACIÓN Y DESARROLLO TECNOLÓGICO DE LA MANUFACTURA Y LA METALMECÁNICA -CINDETEMM DOSQUEBRADAS, RISARALDA, OCCIDENTE</v>
          </cell>
          <cell r="M8391">
            <v>100</v>
          </cell>
          <cell r="N8391">
            <v>100</v>
          </cell>
          <cell r="O8391" t="str">
            <v>CERRADO</v>
          </cell>
        </row>
        <row r="8392">
          <cell r="K8392">
            <v>2013000100119</v>
          </cell>
          <cell r="L8392" t="str">
            <v>FORTALECIMIENTO DEL  SECTOR AGROPECUARIO Y AGROINDUSTRIAL MEDIANTE LA INNOVACIÓN, CIENCIA Y TECNOLOGÍA EN EL DEPARTAMENTO DE RISARALDA, OCCIDENTE</v>
          </cell>
          <cell r="M8392">
            <v>18.12</v>
          </cell>
          <cell r="N8392">
            <v>43.29</v>
          </cell>
          <cell r="O8392" t="str">
            <v>CONTRATADO EN EJECUCIÓN</v>
          </cell>
        </row>
        <row r="8393">
          <cell r="K8393">
            <v>2014000040025</v>
          </cell>
          <cell r="L8393" t="str">
            <v>DESARROLLO DE LA ESTRATEGIA ENTORNOS SALUDABLES EN LOS MUNICIPIOS DE SANTA ROSA DE CABAL, DOSQUEBRADAS Y LA VIRGINIA DE RISARALDA</v>
          </cell>
          <cell r="M8393">
            <v>89.94</v>
          </cell>
          <cell r="N8393">
            <v>98.5</v>
          </cell>
          <cell r="O8393" t="str">
            <v>CONTRATADO EN EJECUCIÓN</v>
          </cell>
        </row>
        <row r="8394">
          <cell r="K8394">
            <v>2014000040028</v>
          </cell>
          <cell r="L8394" t="str">
            <v>DOTACIÓN TECNOLÓGICA  PARA EL DESARROLLO DE PROCESOS FORMATIVOS EN CONFECCIÓN PARA LA INCLUSIÓN LABORAL EN LA VIRGINIA, LA CELIA, BALBOA, SANTUARIO Y PEREIRA, RISARALDA, OCCIDENTE</v>
          </cell>
          <cell r="M8394">
            <v>100</v>
          </cell>
          <cell r="N8394">
            <v>100</v>
          </cell>
          <cell r="O8394" t="str">
            <v>TERMINADO</v>
          </cell>
        </row>
        <row r="8395">
          <cell r="K8395">
            <v>2015000040002</v>
          </cell>
          <cell r="L8395" t="str">
            <v>FORTALECIMIENTO DEL DEPORTE FORMATIVO Y COMPETITIVO EN EL DEPARTAMENTO, RISARALDA, OCCIDENTE</v>
          </cell>
          <cell r="M8395">
            <v>100</v>
          </cell>
          <cell r="N8395">
            <v>100</v>
          </cell>
          <cell r="O8395" t="str">
            <v>CERRADO</v>
          </cell>
        </row>
        <row r="8396">
          <cell r="K8396">
            <v>2015000040004</v>
          </cell>
          <cell r="L8396" t="str">
            <v>DOTACIÓN DE AMBULANCIAS TIPO TAB Y TAM PARA 10 E.S.E HOSPITALES DEL DEPARTAMENTO DE RISARALDA.</v>
          </cell>
          <cell r="M8396">
            <v>100</v>
          </cell>
          <cell r="N8396">
            <v>100</v>
          </cell>
          <cell r="O8396" t="str">
            <v>PARA CIERRE</v>
          </cell>
        </row>
        <row r="8397">
          <cell r="K8397">
            <v>2015000040005</v>
          </cell>
          <cell r="L8397" t="str">
            <v>ADQUISICIÓN DE MATERIAL EDUCATIVO Y EQUIPOS DE TECNOLOGÍA EDUCATIVA PARA ESTABLECIMIENTOS EDUCATIVOS OFICIALES DE LOS MUNICIPIOS DE LA CELIA, MARSELLA, MISTRATÓ, PUEBLO RICO, QUINCHÍA, SANTUARIO, PEREIRA Y DOSQUEBRADAS</v>
          </cell>
          <cell r="M8397">
            <v>100</v>
          </cell>
          <cell r="N8397">
            <v>100</v>
          </cell>
          <cell r="O8397" t="str">
            <v>TERMINADO</v>
          </cell>
        </row>
        <row r="8398">
          <cell r="K8398">
            <v>2015000040025</v>
          </cell>
          <cell r="L8398" t="str">
            <v>AMPLIACIÓN Y  MEJORAMIENTO DE  INFRAESTRUCTURA EDUCATIVA DEL DEPARTAMENTO DE RISARALDA</v>
          </cell>
          <cell r="M8398">
            <v>0</v>
          </cell>
          <cell r="N8398">
            <v>0</v>
          </cell>
          <cell r="O8398" t="str">
            <v>SIN CONTRATAR</v>
          </cell>
        </row>
        <row r="8399">
          <cell r="K8399">
            <v>2015000040026</v>
          </cell>
          <cell r="L8399" t="str">
            <v>CONSTRUCCIÓN Y DOTACIÓN DE INFRAESTRUCTURA DEPORTIVA Y RECREATIVA EN EL DEPARTAMENTO DE RISARALDA</v>
          </cell>
          <cell r="M8399">
            <v>100</v>
          </cell>
          <cell r="N8399">
            <v>82.48</v>
          </cell>
          <cell r="O8399" t="str">
            <v>TERMINADO</v>
          </cell>
        </row>
        <row r="8400">
          <cell r="K8400">
            <v>2015000040027</v>
          </cell>
          <cell r="L8400" t="str">
            <v>MEJORAMIENTO , REHABILITACIÓN Y CONSTRUCCIÓN DE LAS VÍAS RURALES (PLACA HUELLA Y PUENTES) EN EL DEPARTAMENTO DE RISARALDA, OCCIDENTE</v>
          </cell>
          <cell r="M8400">
            <v>69.56</v>
          </cell>
          <cell r="N8400">
            <v>61.16</v>
          </cell>
          <cell r="O8400" t="str">
            <v>CONTRATADO EN EJECUCIÓN</v>
          </cell>
        </row>
        <row r="8401">
          <cell r="K8401">
            <v>2015000100017</v>
          </cell>
          <cell r="L8401" t="str">
            <v>DESARROLLO DE CAPACIDADES CT+I PARA INVESTIGACIÓN Y SIMULACIÓN DE POLÍTICAS PÚBLICAS EN SALUD Y SEGURIDAD SOCIAL EN EL DEPARTAMENTO DE RISARALDA</v>
          </cell>
          <cell r="M8401">
            <v>26.2</v>
          </cell>
          <cell r="N8401">
            <v>33.44</v>
          </cell>
          <cell r="O8401" t="str">
            <v>CONTRATADO EN EJECUCIÓN</v>
          </cell>
        </row>
        <row r="8402">
          <cell r="K8402">
            <v>2013000040014</v>
          </cell>
          <cell r="L8402" t="str">
            <v>CONSTRUCCIÓN DE VIVIENDA  BIFAMILIARES EN LOS MUNICIPIOS DE APÍA, LA CELIA Y PUEBLO RICO RISARALDA</v>
          </cell>
          <cell r="M8402">
            <v>94.98</v>
          </cell>
          <cell r="N8402">
            <v>98.68</v>
          </cell>
          <cell r="O8402" t="str">
            <v>CONTRATADO EN EJECUCIÓN</v>
          </cell>
        </row>
        <row r="8403">
          <cell r="K8403">
            <v>2013000040028</v>
          </cell>
          <cell r="L8403" t="str">
            <v>MEJORAMIENTO DE VIVIENDA TECHOS DIGNOS. DEPARTAMENTO DE RISARALDA</v>
          </cell>
          <cell r="M8403">
            <v>100</v>
          </cell>
          <cell r="N8403">
            <v>99.96</v>
          </cell>
          <cell r="O8403" t="str">
            <v>TERMINADO</v>
          </cell>
        </row>
        <row r="8404">
          <cell r="K8404">
            <v>2014000040001</v>
          </cell>
          <cell r="L8404" t="str">
            <v>CONSTRUCCIÓN DE VIVIENDA EN LOS MUNICIPIOS DE GUÁTICA, PUEBLO RICO Y SANTA ROSA DE CABAL, RISARALDA.</v>
          </cell>
          <cell r="M8404">
            <v>13.3</v>
          </cell>
          <cell r="N8404">
            <v>84.6</v>
          </cell>
          <cell r="O8404" t="str">
            <v>CONTRATADO EN EJECUCIÓN</v>
          </cell>
        </row>
        <row r="8405">
          <cell r="K8405">
            <v>2014000040027</v>
          </cell>
          <cell r="L8405" t="str">
            <v>CONSTRUCCIÓN DE VIVIENDA DE INTERES PRIORITARIO EN EL DEPARTAMENTO DE RISARALDA</v>
          </cell>
          <cell r="M8405">
            <v>69.260000000000005</v>
          </cell>
          <cell r="N8405">
            <v>88.98</v>
          </cell>
          <cell r="O8405" t="str">
            <v>CONTRATADO EN EJECUCIÓN</v>
          </cell>
        </row>
        <row r="8406">
          <cell r="K8406">
            <v>2014000040032</v>
          </cell>
          <cell r="L8406" t="str">
            <v>MEJORAMIENTO DE VIVIENDA TECHOS DIGNOS EN EL DEPARTAMENTO DE RISARALDA ETAPA I</v>
          </cell>
          <cell r="M8406">
            <v>96.77</v>
          </cell>
          <cell r="N8406">
            <v>92.5</v>
          </cell>
          <cell r="O8406" t="str">
            <v>CONTRATADO EN EJECUCIÓN</v>
          </cell>
        </row>
        <row r="8407">
          <cell r="K8407">
            <v>2012000100050</v>
          </cell>
          <cell r="L8407" t="str">
            <v>DESARROLLO DE CAPACIDADES CIENTIFICAS Y TECNOLÓGICAS EN BIOTECNOLOGÍA APLICADAS A LOS SECTORES DE LA SALUD Y LA AGROINDUSTRIA EN EL DEPARTAMENTO DEL RISARALDA</v>
          </cell>
          <cell r="M8407">
            <v>40.11</v>
          </cell>
          <cell r="N8407">
            <v>26.59</v>
          </cell>
          <cell r="O8407" t="str">
            <v>CONTRATADO EN EJECUCIÓN</v>
          </cell>
        </row>
        <row r="8408">
          <cell r="K8408">
            <v>2013000100118</v>
          </cell>
          <cell r="L8408" t="str">
            <v>IMPLEMENTACIÓN DEL CENTRO DE INNOVACIÓN Y DESARROLLO TECNOLÓGICO CON ENFOQUE DE GESTIÓN EN KPO PEREIRA, RISARALDA, OCCIDENTE</v>
          </cell>
          <cell r="M8408">
            <v>66.11</v>
          </cell>
          <cell r="N8408">
            <v>70.5</v>
          </cell>
          <cell r="O8408" t="str">
            <v>CONTRATADO EN EJECUCIÓN</v>
          </cell>
        </row>
        <row r="8409">
          <cell r="K8409">
            <v>2013666820001</v>
          </cell>
          <cell r="L8409" t="str">
            <v>REPOSICIÓN DE LAS REDES EXISTENTES DE ACUEDUCTO Y ALCANTARILLADO COMBINADO CRA 15- CLL 10  Y 12 Y CRA 13 CLLE  15 Y16 SANTA ROSA DE CABAL, RISARALDA, OCCIDENTE</v>
          </cell>
          <cell r="M8409">
            <v>100</v>
          </cell>
          <cell r="N8409">
            <v>99.83</v>
          </cell>
          <cell r="O8409" t="str">
            <v>TERMINADO</v>
          </cell>
        </row>
        <row r="8410">
          <cell r="K8410">
            <v>2013666820002</v>
          </cell>
          <cell r="L8410" t="str">
            <v>REPOSICIÓN ALCANTARILLADO COMBINADO  DE LA CARRERA 15 ENTRE CALLES 9 Y 5 SANTA ROSA DE CABAL, RISARALDA, OCCIDENTE</v>
          </cell>
          <cell r="M8410">
            <v>100</v>
          </cell>
          <cell r="N8410">
            <v>99.42</v>
          </cell>
          <cell r="O8410" t="str">
            <v>TERMINADO</v>
          </cell>
        </row>
        <row r="8411">
          <cell r="K8411">
            <v>2014666820003</v>
          </cell>
          <cell r="L8411" t="str">
            <v>RENOVACIÓN Y OPTIMIZACIÓN DE REDES EXISTENTES DE ACUEDUCTO Y ALCANTARILLADO Y RECONSTRUCCIÓN DE PAVIMENTO  DE LA CLL 13 -CRAS 11-12 SANTA ROSA DE CABAL, RISARALDA, OCCIDENTE</v>
          </cell>
          <cell r="M8411">
            <v>100</v>
          </cell>
          <cell r="N8411">
            <v>99.89</v>
          </cell>
          <cell r="O8411" t="str">
            <v>TERMINADO</v>
          </cell>
        </row>
        <row r="8412">
          <cell r="K8412">
            <v>2015666820001</v>
          </cell>
          <cell r="L8412" t="str">
            <v>RENOVACIÓN Y OPTIMIZACIÓN DE REDES DE ACUEDUCTO, ALCANTARILLADO Y RECONSTRUCCIÓN DE PAVIMENTO CRA 16B C11-13 Y CALLE 13 CRAS 15-16B SANTA ROSA DE CABAL, RISARALDA, OCCIDENTE</v>
          </cell>
          <cell r="M8412">
            <v>99.38</v>
          </cell>
          <cell r="N8412">
            <v>98.61</v>
          </cell>
          <cell r="O8412" t="str">
            <v>TERMINADO</v>
          </cell>
        </row>
        <row r="8413">
          <cell r="K8413">
            <v>2014666820001</v>
          </cell>
          <cell r="L8413" t="str">
            <v>ACTUALIZACIÓN Y AJUSTE PLAN BÁSICO DE ORDENAMIENTO TERRITORIAL SANTA ROSA DE CABAL, RISARALDA, OCCIDENTE</v>
          </cell>
          <cell r="M8413">
            <v>100</v>
          </cell>
          <cell r="N8413">
            <v>99.66</v>
          </cell>
          <cell r="O8413" t="str">
            <v>PARA CIERRE</v>
          </cell>
        </row>
        <row r="8414">
          <cell r="K8414">
            <v>2014666820002</v>
          </cell>
          <cell r="L8414" t="str">
            <v>MEJORAMIENTO Y ADECUACIÓN DE ACCESOS Y SENDEROS PEATONALES INTERNOS DE LA PLAZA DE MERCADO LOS FUNDADORES EN EL MUNICIPIO DE SANTA ROSA DE CABAL, RISARALDA, OCCIDENTE</v>
          </cell>
          <cell r="M8414">
            <v>100</v>
          </cell>
          <cell r="N8414">
            <v>92.82</v>
          </cell>
          <cell r="O8414" t="str">
            <v>TERMINADO</v>
          </cell>
        </row>
        <row r="8415">
          <cell r="K8415">
            <v>2013666870001</v>
          </cell>
          <cell r="L8415" t="str">
            <v>RENOVACIÓN DE REDES DE ACUEDCUTO Y ALCANTARILLADO CARRERA 4A ENTRE CALLES 7 Y 8 Y CALLE 8 ENTRE CARRERAS 4A Y 5A SANTUARIO, RISARALDA, OCCIDENTE</v>
          </cell>
          <cell r="M8415">
            <v>100</v>
          </cell>
          <cell r="N8415">
            <v>99.99</v>
          </cell>
          <cell r="O8415" t="str">
            <v>TERMINADO</v>
          </cell>
        </row>
        <row r="8416">
          <cell r="K8416">
            <v>2014666870001</v>
          </cell>
          <cell r="L8416" t="str">
            <v>REPOSICIÓN Y MEJORAMIENTO DE LAS REDES DE ACUEDUCTO, ALCANTARILLADO Y PAVIMENTO DE LA CALLE 7 ENTRE CARRERAS 10 Y 11 MUNICIPIO DE SANTUARIO, RISARALDA, OCCIDENTE</v>
          </cell>
          <cell r="M8416">
            <v>0</v>
          </cell>
          <cell r="N8416">
            <v>100</v>
          </cell>
          <cell r="O8416" t="str">
            <v>CONTRATADO EN EJECUCIÓN</v>
          </cell>
        </row>
        <row r="8417">
          <cell r="K8417">
            <v>2013666870002</v>
          </cell>
          <cell r="L8417" t="str">
            <v>CONSTRUCCIÓN CANCHA POLIDEPORTIVA VEREDA EL BRILLANTE SANTUARIO, RISARALDA, OCCIDENTE</v>
          </cell>
          <cell r="M8417">
            <v>100</v>
          </cell>
          <cell r="N8417">
            <v>100</v>
          </cell>
          <cell r="O8417" t="str">
            <v>TERMINADO</v>
          </cell>
        </row>
        <row r="8418">
          <cell r="K8418">
            <v>2013666870003</v>
          </cell>
          <cell r="L8418" t="str">
            <v xml:space="preserve">AMPLIACION PLANTA FISICA INSTITUCION EDUCATIVA NUESTRA SEÑORA DEL ROSARIO, SEDE PRIMARIA, MUNICIPIO DE SANTUARIO, RISARALDA, OCCIDENTE” </v>
          </cell>
          <cell r="M8418">
            <v>100</v>
          </cell>
          <cell r="N8418">
            <v>69.08</v>
          </cell>
          <cell r="O8418" t="str">
            <v>TERMINADO</v>
          </cell>
        </row>
        <row r="8419">
          <cell r="K8419">
            <v>2013666870004</v>
          </cell>
          <cell r="L8419" t="str">
            <v>CONSTRUCCIÓN DE PAVIMENTOS URBANOS MUNICIPIO DE SANTUARIO, RISARALDA, OCCIDENTE</v>
          </cell>
          <cell r="M8419">
            <v>11.7</v>
          </cell>
          <cell r="N8419">
            <v>83.38</v>
          </cell>
          <cell r="O8419" t="str">
            <v>CONTRATADO EN EJECUCIÓN</v>
          </cell>
        </row>
        <row r="8420">
          <cell r="K8420">
            <v>2015666870001</v>
          </cell>
          <cell r="L8420" t="str">
            <v>CONSTRUCCIÓN CUBIERTA METALICA  PARA LA CANCHA ESCUELA SECTOR LA MARINA ZONA RURAL MUNICIPIO DE SANTUARIO, RISARALDA, OCCIDENTE</v>
          </cell>
          <cell r="M8420">
            <v>100</v>
          </cell>
          <cell r="N8420">
            <v>92.13</v>
          </cell>
          <cell r="O8420" t="str">
            <v>TERMINADO</v>
          </cell>
        </row>
        <row r="8421">
          <cell r="K8421">
            <v>2015666870002</v>
          </cell>
          <cell r="L8421" t="str">
            <v>MEJORAMIENTO DEL PAVIMENTO DE LA CARRERA 10 ENTRE CALLES 7 Y 8 DEL MUNICIPIO DE SANTUARIO, RISARALDA, OCCIDENTE</v>
          </cell>
          <cell r="M8421">
            <v>100</v>
          </cell>
          <cell r="N8421">
            <v>99.07</v>
          </cell>
          <cell r="O8421" t="str">
            <v>TERMINADO</v>
          </cell>
        </row>
        <row r="8422">
          <cell r="K8422">
            <v>2013885640001</v>
          </cell>
          <cell r="L8422" t="str">
            <v>DOTACIÓN PARQUES DE APARATOS GIMNASTICOS BIOSALUDABLES PARA EL MEJORAMIENTO DE LA SALUD DE LA POBLACIÓN PROVIDENCIA, SAN ANDRÉS, CARIBE</v>
          </cell>
          <cell r="M8422">
            <v>100</v>
          </cell>
          <cell r="N8422">
            <v>100</v>
          </cell>
          <cell r="O8422" t="str">
            <v>TERMINADO</v>
          </cell>
        </row>
        <row r="8423">
          <cell r="K8423">
            <v>2013002880001</v>
          </cell>
          <cell r="L8423" t="str">
            <v>CONSTRUCCIÓN ADECUACIÓN Y MANTENIMIENTO DE LA INSTITUCIÓN EDUCATIVA FLOWERS HILL BILINGUAL SCHOOL DEL DEPARTAMENTO DE SAN ANDRÉS, ISLA</v>
          </cell>
          <cell r="M8423">
            <v>72.03</v>
          </cell>
          <cell r="N8423">
            <v>43.19</v>
          </cell>
          <cell r="O8423" t="str">
            <v>CONTRATADO EN EJECUCIÓN</v>
          </cell>
        </row>
        <row r="8424">
          <cell r="K8424">
            <v>2013002880002</v>
          </cell>
          <cell r="L8424" t="str">
            <v>DOTACIÓN CASA DE LA CULTURA SECCTOR DE LA LOMA SAN ANDRÉS, ISLA</v>
          </cell>
          <cell r="M8424">
            <v>0</v>
          </cell>
          <cell r="N8424">
            <v>0</v>
          </cell>
          <cell r="O8424" t="str">
            <v>SIN CONTRATAR</v>
          </cell>
        </row>
        <row r="8425">
          <cell r="K8425">
            <v>2013002880003</v>
          </cell>
          <cell r="L8425" t="str">
            <v>REHABILITACIÓN Y MEJORAMIENTO DE VÍAS DE ACCESO HACIA LA ZONA INDUSTRIAL EN SAN ANDRÉS, ISLA</v>
          </cell>
          <cell r="M8425">
            <v>0</v>
          </cell>
          <cell r="N8425">
            <v>0</v>
          </cell>
          <cell r="O8425" t="str">
            <v>SIN CONTRATAR</v>
          </cell>
        </row>
        <row r="8426">
          <cell r="K8426">
            <v>2015002880002</v>
          </cell>
          <cell r="L8426" t="str">
            <v>FORTALECIMIENTO DE LA SEGURIDAD CIUDADANA EN LA ISLA DE SAN ANDRÉS</v>
          </cell>
          <cell r="M8426">
            <v>0</v>
          </cell>
          <cell r="N8426">
            <v>0</v>
          </cell>
          <cell r="O8426" t="str">
            <v>SIN CONTRATAR</v>
          </cell>
        </row>
        <row r="8427">
          <cell r="K8427">
            <v>2015002880003</v>
          </cell>
          <cell r="L8427" t="str">
            <v>FORTALECIMIENTO CUERPO OFICIAL DE BOMBEROS DE SAN ANDRÉS, ISLA</v>
          </cell>
          <cell r="M8427">
            <v>0</v>
          </cell>
          <cell r="N8427">
            <v>0</v>
          </cell>
          <cell r="O8427" t="str">
            <v>EN PROCESO DE CONTRATACIÓN</v>
          </cell>
        </row>
        <row r="8428">
          <cell r="K8428">
            <v>2013000020045</v>
          </cell>
          <cell r="L8428" t="str">
            <v>FORTALECIMIENTO DEL ÁREA MARINA PROTEGIDA DE SEAFLOWER EN EL ARCHIPIÉLAGO DE SAN ANDRÉS, PROVIDENCIA Y SANTA CATALINA</v>
          </cell>
          <cell r="M8428">
            <v>100</v>
          </cell>
          <cell r="N8428">
            <v>98.62</v>
          </cell>
          <cell r="O8428" t="str">
            <v>TERMINADO</v>
          </cell>
        </row>
        <row r="8429">
          <cell r="K8429">
            <v>2012000020031</v>
          </cell>
          <cell r="L8429" t="str">
            <v>RECUPERACIÓN DE PLAYAS EN SAN ANDRÉS, SAN ANDRÉS, CARIBE</v>
          </cell>
          <cell r="M8429">
            <v>0</v>
          </cell>
          <cell r="N8429">
            <v>0</v>
          </cell>
          <cell r="O8429" t="str">
            <v>SIN CONTRATAR</v>
          </cell>
        </row>
        <row r="8430">
          <cell r="K8430">
            <v>2012000020033</v>
          </cell>
          <cell r="L8430" t="str">
            <v>ESTUDIO Y DISEÑO PARA LA CONSTRUCCION DE ESPACIO PEATONAL EN LA AV NEWBALL HASTA B. HOOKER SAN ANDRÉS, SAN ANDRÉS, CARIBE</v>
          </cell>
          <cell r="M8430">
            <v>100</v>
          </cell>
          <cell r="N8430">
            <v>75</v>
          </cell>
          <cell r="O8430" t="str">
            <v>TERMINADO</v>
          </cell>
        </row>
        <row r="8431">
          <cell r="K8431">
            <v>2012000020034</v>
          </cell>
          <cell r="L8431" t="str">
            <v>FORTALECIMIENTO DEL CONOCIMIENTO, INNOVACIÓN Y CAPACIDAD TECNOLÓGICA EN LA COMUNIDAD EDUCATIVA Y GENERAL EN EL DEPARTAMENTO DE SAN ANDRÉS Y PROVIDENCIA.</v>
          </cell>
          <cell r="M8431">
            <v>95</v>
          </cell>
          <cell r="N8431">
            <v>98.87</v>
          </cell>
          <cell r="O8431" t="str">
            <v>TERMINADO</v>
          </cell>
        </row>
        <row r="8432">
          <cell r="K8432">
            <v>2012000020051</v>
          </cell>
          <cell r="L8432" t="str">
            <v>ESTUDIOS Y DISEÑOS PARA LA CONSTRUCCION DE LA VIA PERIMETRAL DEL CLIFF Y SU TRATAMIENTO COMO VIA DE BORDE URBANO EN SAN ANDRÉS ISLA</v>
          </cell>
          <cell r="M8432">
            <v>0</v>
          </cell>
          <cell r="N8432">
            <v>0</v>
          </cell>
          <cell r="O8432" t="str">
            <v>CONTRATADO EN EJECUCIÓN</v>
          </cell>
        </row>
        <row r="8433">
          <cell r="K8433">
            <v>2013000020041</v>
          </cell>
          <cell r="L8433" t="str">
            <v>CONSTRUCCIÓN Y DOTACIÓN DE UN MEGACOLEGIO EN EL SECTOR DE SAN LUÍS EN LA ISLA DE SAN ANDRÉS</v>
          </cell>
          <cell r="M8433">
            <v>27.83</v>
          </cell>
          <cell r="N8433">
            <v>42.04</v>
          </cell>
          <cell r="O8433" t="str">
            <v>CONTRATADO EN EJECUCIÓN</v>
          </cell>
        </row>
        <row r="8434">
          <cell r="K8434">
            <v>2013000020126</v>
          </cell>
          <cell r="L8434" t="str">
            <v>CONSTRUCCIÓN Y DOTACIÓN DE LAS SEDES PARA EL ARCHIVO GENERAL DEL DEPARTAMENTO Y EL SISTEMA INTEGRADO DE EMERGENCIA Y SEGURIDAD-SIES EN SAN ANDRÉS, ISLA</v>
          </cell>
          <cell r="M8434">
            <v>29.35</v>
          </cell>
          <cell r="N8434">
            <v>40.479999999999997</v>
          </cell>
          <cell r="O8434" t="str">
            <v>CONTRATADO EN EJECUCIÓN</v>
          </cell>
        </row>
        <row r="8435">
          <cell r="K8435">
            <v>2015000020028</v>
          </cell>
          <cell r="L8435" t="str">
            <v>MEJORAMIENTO Y RECUPERACION DEL ESPACIO PEATONAL DE LA AVENIDA NEWBALL Y BAHIA HOOKER EN SAN ANDRES ISLA</v>
          </cell>
          <cell r="M8435">
            <v>0</v>
          </cell>
          <cell r="N8435">
            <v>0</v>
          </cell>
          <cell r="O8435" t="str">
            <v>SIN CONTRATAR</v>
          </cell>
        </row>
        <row r="8436">
          <cell r="K8436">
            <v>2015000020030</v>
          </cell>
          <cell r="L8436" t="str">
            <v>CONSTRUCCIÓN DE OBRAS COMPLEMENTARIAS  EN EL INSTITUTO BOLIVARIANO EN SAN ANDRÉS, ISLA</v>
          </cell>
          <cell r="M8436">
            <v>0</v>
          </cell>
          <cell r="N8436">
            <v>0</v>
          </cell>
          <cell r="O8436" t="str">
            <v>CONTRATADO SIN ACTA DE INICIO</v>
          </cell>
        </row>
        <row r="8437">
          <cell r="K8437">
            <v>2013000020046</v>
          </cell>
          <cell r="L8437" t="str">
            <v>ASESORIA EN LA ELABORACIÓN DE ESTUDIOS Y DISEÑOS PARA LA RECONSTRUCCIÓN DEL FUERTE LA LIBERTAD MUNICIPIO DE PROVIDENCIA, SAN ANDRÉS, CARIBE</v>
          </cell>
          <cell r="M8437">
            <v>100</v>
          </cell>
          <cell r="N8437">
            <v>99.91</v>
          </cell>
          <cell r="O8437" t="str">
            <v>TERMINADO</v>
          </cell>
        </row>
        <row r="8438">
          <cell r="K8438">
            <v>2013000020116</v>
          </cell>
          <cell r="L8438" t="str">
            <v>FORMULACIÓN , DISEÑO Y ESTUDIOS DEFINITIVOS DEL PLAN MAESTRO DE ALCANTARILLADO DEL MUNICIPIO DE PROVIDENCIA, SAN ANDRÉS, CARIBE</v>
          </cell>
          <cell r="M8438">
            <v>15</v>
          </cell>
          <cell r="N8438">
            <v>27.27</v>
          </cell>
          <cell r="O8438" t="str">
            <v>CONTRATADO EN EJECUCIÓN</v>
          </cell>
        </row>
        <row r="8439">
          <cell r="K8439">
            <v>2014000020027</v>
          </cell>
          <cell r="L8439" t="str">
            <v>RECUPERACIÓN Y PUESTA EN MARCHA DE LA GRANJA MUNICIPALOLD PROVIDENCE COMO CENTRO DE PRODUCCIÓN  AGROPECUARIA LIMPIA Y SOSTENIBLE, CAPACITACIÓN  Y ASISTENCIA TÉCNICA A LOS HABITANTES DE PROVIDENCIA Y SANTA CATALINA ISLAS</v>
          </cell>
          <cell r="M8439">
            <v>2.2400000000000002</v>
          </cell>
          <cell r="N8439">
            <v>0.91</v>
          </cell>
          <cell r="O8439" t="str">
            <v>CONTRATADO EN EJECUCIÓN</v>
          </cell>
        </row>
        <row r="8440">
          <cell r="K8440">
            <v>2013680130001</v>
          </cell>
          <cell r="L8440" t="str">
            <v>CONSTRUCCIÓN DE ALCANTARILLAS PARA REHABILITAR VÍAS TERCIARIAS EN LAS VEREDAS SAN JOAQUIN, SAN ANTONIO, SAN MARTÍN Y SAN ISIDRO AGUADA, SANTANDER</v>
          </cell>
          <cell r="M8440">
            <v>100</v>
          </cell>
          <cell r="N8440">
            <v>0</v>
          </cell>
          <cell r="O8440" t="str">
            <v>TERMINADO</v>
          </cell>
        </row>
        <row r="8441">
          <cell r="K8441">
            <v>2014680130001</v>
          </cell>
          <cell r="L8441" t="str">
            <v>CONSTRUCCIÓN DE PLACA HUELLAS EN LAS VEREDAS SAN ANTONIO SECTOR LA PEÑA Y SAN ISIDRO DEL MUNICIPIO DE AGUADA, SANTANDER</v>
          </cell>
          <cell r="M8441">
            <v>100</v>
          </cell>
          <cell r="N8441">
            <v>0</v>
          </cell>
          <cell r="O8441" t="str">
            <v>TERMINADO</v>
          </cell>
        </row>
        <row r="8442">
          <cell r="K8442">
            <v>2015680130001</v>
          </cell>
          <cell r="L8442" t="str">
            <v>CONSTRUCCIÓN DE PLACA HUELLAS EN LA VEREDA SAN ISIDRO DEL MUNICIPIO DE AGUADA, SANTANDER</v>
          </cell>
          <cell r="M8442">
            <v>100</v>
          </cell>
          <cell r="N8442">
            <v>76.8</v>
          </cell>
          <cell r="O8442" t="str">
            <v>TERMINADO</v>
          </cell>
        </row>
        <row r="8443">
          <cell r="K8443">
            <v>2016680130001</v>
          </cell>
          <cell r="L8443" t="str">
            <v>MANTENIMIENTO DE LA VÍA QUE CONDUCE DEL CASCO URBANO A LA VDA. SAN MARTÍN, MEDIANTE LA CONSTRUCCIÓN DE PLACA HUELLA EN EL MUNICIPIO AGUADA, SANTANDER.</v>
          </cell>
          <cell r="M8443">
            <v>0</v>
          </cell>
          <cell r="N8443">
            <v>0</v>
          </cell>
          <cell r="O8443" t="str">
            <v>SIN CONTRATAR</v>
          </cell>
        </row>
        <row r="8444">
          <cell r="K8444">
            <v>2012004680088</v>
          </cell>
          <cell r="L8444" t="str">
            <v>MANTENIMIENTO VIA CORREGIMIENTO LA MESA QUEBRADA LA NEGRA Y VARIANTE PUENTE QUEBRADA LA NEGRA, MUNICIPIO DE ALBANIA, DEPARTAMENTO DE SANTANDER</v>
          </cell>
          <cell r="M8444">
            <v>100</v>
          </cell>
          <cell r="N8444">
            <v>98.28</v>
          </cell>
          <cell r="O8444" t="str">
            <v>CERRADO</v>
          </cell>
        </row>
        <row r="8445">
          <cell r="K8445">
            <v>2015004680061</v>
          </cell>
          <cell r="L8445" t="str">
            <v>CONSTRUCCIÓN DE COCINAS PARA EL MEJORAMIENTO DE VIVIENDA RURAL EN EL MUNICIPIO DE ALBANIA SANTANDER.</v>
          </cell>
          <cell r="M8445">
            <v>88.99</v>
          </cell>
          <cell r="N8445">
            <v>87.03</v>
          </cell>
          <cell r="O8445" t="str">
            <v>CONTRATADO EN EJECUCIÓN</v>
          </cell>
        </row>
        <row r="8446">
          <cell r="K8446">
            <v>2013680510001</v>
          </cell>
          <cell r="L8446" t="str">
            <v>CONSTRUCCIÓN DE UNIDADES SANITARIAS PARA EL MEJORAMIENTO DE LA CALIDAD DE VIDA DE LA POBLACIÓN RURAL DEL MUNICIPIO DE ARATOCA, SANTANDER</v>
          </cell>
          <cell r="M8446">
            <v>100</v>
          </cell>
          <cell r="N8446">
            <v>99.92</v>
          </cell>
          <cell r="O8446" t="str">
            <v>CERRADO</v>
          </cell>
        </row>
        <row r="8447">
          <cell r="K8447">
            <v>2014680510001</v>
          </cell>
          <cell r="L8447" t="str">
            <v>ESTUDIOS TECNICOS PARA LA REVISIÓN Y AJUSTE DEL ESQUEMA DE ORDENAMIENTO TERRITORIAL DEL MUNICIPIO DE ARATOCA, SANTANDER, CENTRO ORIENTE</v>
          </cell>
          <cell r="M8447">
            <v>80</v>
          </cell>
          <cell r="N8447">
            <v>80</v>
          </cell>
          <cell r="O8447" t="str">
            <v>CONTRATADO EN EJECUCIÓN</v>
          </cell>
        </row>
        <row r="8448">
          <cell r="K8448">
            <v>2014680510002</v>
          </cell>
          <cell r="L8448" t="str">
            <v>CONSTRUCCIÓN DE LA PLANTA DE TRAMIENTO DE AGUAS RESIDUALES PARA EL CASCO URBANO DEL MUNICIPIO DE ARATOCA, SANTANDER, CENTRO ORIENTE</v>
          </cell>
          <cell r="M8448">
            <v>0</v>
          </cell>
          <cell r="N8448">
            <v>30.1</v>
          </cell>
          <cell r="O8448" t="str">
            <v>CONTRATADO EN EJECUCIÓN</v>
          </cell>
        </row>
        <row r="8449">
          <cell r="K8449">
            <v>2012004680087</v>
          </cell>
          <cell r="L8449" t="str">
            <v>MEJORAMIENTO Y MANTENIMIENTO DE LAS VIAS URBANAS Y RURALES MEDIANTE LA ADQUISICION DE EQUIPO Y MAQUINARIA EN EL MUNICIPIO DE BARBOSA</v>
          </cell>
          <cell r="M8449">
            <v>100</v>
          </cell>
          <cell r="N8449">
            <v>73.95</v>
          </cell>
          <cell r="O8449" t="str">
            <v>TERMINADO</v>
          </cell>
        </row>
        <row r="8450">
          <cell r="K8450">
            <v>2014680770001</v>
          </cell>
          <cell r="L8450" t="str">
            <v>RECUPERACIÓN , MANTENIMIENTO Y MEJORAMIENTO DE LA MALLA VIAL DEL MUNICIPIO DE BARBOSA, SANTANDER, CENTRO ORIENTE</v>
          </cell>
          <cell r="M8450">
            <v>100</v>
          </cell>
          <cell r="N8450">
            <v>108.93</v>
          </cell>
          <cell r="O8450" t="str">
            <v>TERMINADO</v>
          </cell>
        </row>
        <row r="8451">
          <cell r="K8451">
            <v>2014680770002</v>
          </cell>
          <cell r="L8451" t="str">
            <v>CONSTRUCCIÓN DE PAVIMENTO VIAS BARRIOS EL GAITAN  Y EL PRADO, MUNICIPIO DE BARBOSA, SANTANDER</v>
          </cell>
          <cell r="M8451">
            <v>100</v>
          </cell>
          <cell r="N8451">
            <v>0</v>
          </cell>
          <cell r="O8451" t="str">
            <v>TERMINADO</v>
          </cell>
        </row>
        <row r="8452">
          <cell r="K8452">
            <v>2015680770001</v>
          </cell>
          <cell r="L8452" t="str">
            <v>CONSTRUCCIÓN Y MANTENIMIENTO DE PAVIMENTO VIAS BARRIOS SAN CARLOS DEL RIO, LA METROPOLITANA, VILLA MARIA Y CONSTRUCCIÓN DE HUELLA EN CONCRETO RIGIDO SECTOR CANALES DE LA VEREDA SANTA ROSA DEL MUNICIPIO DE BARBOSA, SANTANDER</v>
          </cell>
          <cell r="M8452">
            <v>94.14</v>
          </cell>
          <cell r="N8452">
            <v>0</v>
          </cell>
          <cell r="O8452" t="str">
            <v>TERMINADO</v>
          </cell>
        </row>
        <row r="8453">
          <cell r="K8453">
            <v>2012004680085</v>
          </cell>
          <cell r="L8453" t="str">
            <v>CONSTRUCCIÓN DE 33 MEJORAMIENTOS DE VIVIENDA EN EL AREA RURAL DEL MUNICIPIO DE BARICHARA SANTANDER</v>
          </cell>
          <cell r="M8453">
            <v>100</v>
          </cell>
          <cell r="N8453">
            <v>99.89</v>
          </cell>
          <cell r="O8453" t="str">
            <v>TERMINADO</v>
          </cell>
        </row>
        <row r="8454">
          <cell r="K8454">
            <v>2013004680008</v>
          </cell>
          <cell r="L8454" t="str">
            <v>ACTUALIZACIÓN DEL PLAN DE GESTION INTEGRAL DE RESIDUOS SOLIDOS PGIRS COMO ALTERNATIVA DE SOLUCION REGIONAL EN EL MUNICIPIO DE BARICHARA, DEPARTAMENTO DE SANTANDER</v>
          </cell>
          <cell r="M8454">
            <v>100</v>
          </cell>
          <cell r="N8454">
            <v>100</v>
          </cell>
          <cell r="O8454" t="str">
            <v>CERRADO</v>
          </cell>
        </row>
        <row r="8455">
          <cell r="K8455">
            <v>2013004680074</v>
          </cell>
          <cell r="L8455" t="str">
            <v>CONSTRUCCIÓN DE 29 MEJORAMIENTOS DE VIVIENDA EN EL AREA RURAL DEL MUNICIPIO  DE BARICHARA, SANTANDER</v>
          </cell>
          <cell r="M8455">
            <v>100</v>
          </cell>
          <cell r="N8455">
            <v>99.8</v>
          </cell>
          <cell r="O8455" t="str">
            <v>TERMINADO</v>
          </cell>
        </row>
        <row r="8456">
          <cell r="K8456">
            <v>2015004680049</v>
          </cell>
          <cell r="L8456" t="str">
            <v>CONSTRUCCIÓN DE PLACA HUELLAS EN LA VÍA REPRESA EL PASO - PIEDRA DE LOS NOVIOS DE LA VEREDA SAN JOSE DEL MUNICIPIO DE BARICHARA DEPARTAMENTO DE SANTANDER</v>
          </cell>
          <cell r="M8456">
            <v>100</v>
          </cell>
          <cell r="N8456">
            <v>100</v>
          </cell>
          <cell r="O8456" t="str">
            <v>CERRADO</v>
          </cell>
        </row>
        <row r="8457">
          <cell r="K8457">
            <v>2015004680068</v>
          </cell>
          <cell r="L8457" t="str">
            <v>CONSTRUCCIÓN DE PLACA HUELLAS EN LA VÍAS INSTITUTO DE PROMOCIÓN SOCIAL  VDA.  EL LLANO Y VILLA SANTIAGO TRES ESQUINAS VDA. SAN JOSE ALTO MUNICIPIO DE BARICHARA, DEPARTAMENTO DE SANTANDER</v>
          </cell>
          <cell r="M8457">
            <v>100</v>
          </cell>
          <cell r="N8457">
            <v>80.61</v>
          </cell>
          <cell r="O8457" t="str">
            <v>TERMINADO</v>
          </cell>
        </row>
        <row r="8458">
          <cell r="K8458">
            <v>2013680810004</v>
          </cell>
          <cell r="L8458" t="str">
            <v>CONSTRUCCIÓN PLAN DE SANEAMIENTO HÍDRICO IMPLEMENTACIÓN INGENIERIA DE DETALLE,CONSTRUCCIÓN Y OPERACIÓN DE LA PTAR SAN SILVESTRE BARRANCABERMEJA, SANTANDER, CENTRO ORIENTE</v>
          </cell>
          <cell r="M8458">
            <v>0</v>
          </cell>
          <cell r="N8458">
            <v>0</v>
          </cell>
          <cell r="O8458" t="str">
            <v>SIN CONTRATAR</v>
          </cell>
        </row>
        <row r="8459">
          <cell r="K8459">
            <v>2015680810001</v>
          </cell>
          <cell r="L8459" t="str">
            <v>DOTACIÓN DE EQUIPO PARA LA OPERACION Y MEJORAMIENTO DE LOS SISTEMAS DE ALCANTARILLADO EN EL MUNICIPIO DE BARRANCABERMEJA, SANTANDER, CENTRO ORIENTE</v>
          </cell>
          <cell r="M8459">
            <v>0</v>
          </cell>
          <cell r="N8459">
            <v>0</v>
          </cell>
          <cell r="O8459" t="str">
            <v>SIN CONTRATAR</v>
          </cell>
        </row>
        <row r="8460">
          <cell r="K8460">
            <v>2015680810003</v>
          </cell>
          <cell r="L8460" t="str">
            <v>FORTALECIMIENTO INSTITUCIONAL PARA LA CONSTRUCCIÓN DEL LABORATORIO DE METROLOGÍA, EL ÁREA DE ARCHIVO Y RECEPCIÓN PARA EL MEJORAMIENTO DE LA PRESTACIÓN DE SERVICIOS A LOS USUARIOS DE LA EMPRESA AGUAS DE BARRANCABERMEJA S.A. ESP</v>
          </cell>
          <cell r="M8460">
            <v>100</v>
          </cell>
          <cell r="N8460">
            <v>90.24</v>
          </cell>
          <cell r="O8460" t="str">
            <v>TERMINADO</v>
          </cell>
        </row>
        <row r="8461">
          <cell r="K8461">
            <v>2015680810007</v>
          </cell>
          <cell r="L8461" t="str">
            <v>ESTUDIO PARA SELECCIONAR LA ALTERNATIVA DE ABASTECIMIENTO MAS CONVENIENTE PARA SUMINISTRO DE AGUA QUE GARANTICE LAS CONDICIONES DE DISPONIBILIDAD EN EL SERVICIO DE ACUEDUCTO URBANO DE BARRANCABERMEJA, SANTANDER, CENTRO ORIENTE</v>
          </cell>
          <cell r="M8461">
            <v>0</v>
          </cell>
          <cell r="N8461">
            <v>0</v>
          </cell>
          <cell r="O8461" t="str">
            <v>SIN CONTRATAR</v>
          </cell>
        </row>
        <row r="8462">
          <cell r="K8462">
            <v>2015680810016</v>
          </cell>
          <cell r="L8462" t="str">
            <v>MEJORAMIENTO DE LA CALIDAD DE VIDA DE LA POBLACIÓN URBANA Y RURAL A TRAVÉS  DE GIMNASIOS BIOSALUDABLES EN EL MUNICIPIO DE BARRANCABERMEJA</v>
          </cell>
          <cell r="M8462">
            <v>84.6</v>
          </cell>
          <cell r="N8462">
            <v>83.21</v>
          </cell>
          <cell r="O8462" t="str">
            <v>CONTRATADO EN EJECUCIÓN</v>
          </cell>
        </row>
        <row r="8463">
          <cell r="K8463">
            <v>2015680810017</v>
          </cell>
          <cell r="L8463" t="str">
            <v>DOTACIÓN DE IMPLEMENTOS Y EQUIPOS DEPORTIVOS PARA EL PROGRAMA DE ESCUELAS DE FORMACIÓN DEPORTIVA EN LA DISCIPLINA DE ATLETISMO DEL MUNICIPIO DE BARRANCABERMEJA, SANTANDER, CENTRO ORIENTE</v>
          </cell>
          <cell r="M8463">
            <v>100</v>
          </cell>
          <cell r="N8463">
            <v>100</v>
          </cell>
          <cell r="O8463" t="str">
            <v>TERMINADO</v>
          </cell>
        </row>
        <row r="8464">
          <cell r="K8464">
            <v>2012680810001</v>
          </cell>
          <cell r="L8464" t="str">
            <v>CONSTRUCCIÓN COLECTOR EL COMERCIO BARRANCABERMEJA, SANTANDER, CENTRO ORIENTE</v>
          </cell>
          <cell r="M8464">
            <v>100</v>
          </cell>
          <cell r="N8464">
            <v>98.29</v>
          </cell>
          <cell r="O8464" t="str">
            <v>TERMINADO</v>
          </cell>
        </row>
        <row r="8465">
          <cell r="K8465">
            <v>2012680810003</v>
          </cell>
          <cell r="L8465" t="str">
            <v>CONSTRUCCIÓN DE PAVIMENTO RÍGIDO EN CONCRETO HIDRÁULICO DE 3000 PSI EN LAS DIFERENTES COMUNAS DE BARRANCABERMEJA, SANTANDER, CENTRO ORIENTE</v>
          </cell>
          <cell r="M8465">
            <v>99.95</v>
          </cell>
          <cell r="N8465">
            <v>93.26</v>
          </cell>
          <cell r="O8465" t="str">
            <v>CERRADO</v>
          </cell>
        </row>
        <row r="8466">
          <cell r="K8466">
            <v>2012680810005</v>
          </cell>
          <cell r="L8466" t="str">
            <v>MEJORAMIENTO DE LA CALIDAD EDUCATIVA EN LOS  ESTABLECIMIENTOS EDUCATIVOS OFICIALES DEL MUNICIPIO DE BARRANCABERMEJA</v>
          </cell>
          <cell r="M8466">
            <v>99.63</v>
          </cell>
          <cell r="N8466">
            <v>99.74</v>
          </cell>
          <cell r="O8466" t="str">
            <v>CERRADO</v>
          </cell>
        </row>
        <row r="8467">
          <cell r="K8467">
            <v>2013680810001</v>
          </cell>
          <cell r="L8467" t="str">
            <v>IMPLEMENTACION DE LAS TECNOLOGIAS DE LA INFORMACION Y LAS COMUNICACIONES TIC, DIGIAULAS EN LOS ESTABLECIMIENTOS EDUATIVOS OFICIALES DEL MUNICIPIO DE BARRANCABERMEJA</v>
          </cell>
          <cell r="M8467">
            <v>83.25</v>
          </cell>
          <cell r="N8467">
            <v>90.77</v>
          </cell>
          <cell r="O8467" t="str">
            <v>CONTRATADO EN EJECUCIÓN</v>
          </cell>
        </row>
        <row r="8468">
          <cell r="K8468">
            <v>2014680810002</v>
          </cell>
          <cell r="L8468" t="str">
            <v>CONSTRUCCIÓN PARTICIPATIVA DEL PLAN DE ETNODESARROLLO PARA LA POBLACION AFROCOLOMBIANA DEL MUNICIPIO DE BARRANCABERMEJA, SANTANDER, CENTRO ORIENTE</v>
          </cell>
          <cell r="M8468">
            <v>0</v>
          </cell>
          <cell r="N8468">
            <v>0</v>
          </cell>
          <cell r="O8468" t="str">
            <v>SIN CONTRATAR</v>
          </cell>
        </row>
        <row r="8469">
          <cell r="K8469">
            <v>2015680810002</v>
          </cell>
          <cell r="L8469" t="str">
            <v>SERVICIO DE TRANSPORTE ESCOLAR A ESTUDIANTES DEL SECTOR EDUCATIVO OFICIAL DEL MUNICIPIO DE BARRANCABERMEJA, SANTANDER, CENTRO ORIENTE</v>
          </cell>
          <cell r="M8469">
            <v>100</v>
          </cell>
          <cell r="N8469">
            <v>99.78</v>
          </cell>
          <cell r="O8469" t="str">
            <v>TERMINADO</v>
          </cell>
        </row>
        <row r="8470">
          <cell r="K8470">
            <v>2015680810005</v>
          </cell>
          <cell r="L8470" t="str">
            <v>ESTUDIOS Y DISEÑOS DEL PAVIMENTO Y OBRAS COMPLEMENTARIAS DE LAS VÍAS A REALIZAR POR AUTPAVIMENTACIÓN EN LAS COMUNAS DE BARRANCABERMEJA</v>
          </cell>
          <cell r="M8470">
            <v>100</v>
          </cell>
          <cell r="N8470">
            <v>99.96</v>
          </cell>
          <cell r="O8470" t="str">
            <v>TERMINADO</v>
          </cell>
        </row>
        <row r="8471">
          <cell r="K8471">
            <v>2015680810006</v>
          </cell>
          <cell r="L8471" t="str">
            <v>IMPLEMENTACIÓN DE UN MODELO DE ATENCION Y ASESORAMIENTO AL EMPRENDIMIENTO DE BASE TECNOLOGICA EN EL MUNICIPIO BARRANCABERMEJA, SANTANDER, CENTRO ORIENTE</v>
          </cell>
          <cell r="M8471">
            <v>23.11</v>
          </cell>
          <cell r="N8471">
            <v>79.45</v>
          </cell>
          <cell r="O8471" t="str">
            <v>CONTRATADO EN EJECUCIÓN</v>
          </cell>
        </row>
        <row r="8472">
          <cell r="K8472">
            <v>2015680810008</v>
          </cell>
          <cell r="L8472" t="str">
            <v>MEJORAMIENTO DE LAS INSTALACIONES FISICAS DE LA INSTITUCION EDUCATIVA EL CASTILLO DEL MUNICIPIO DE BARRANCABERMEJA, SANTANDER, CENTRO ORIENTE</v>
          </cell>
          <cell r="M8472">
            <v>0</v>
          </cell>
          <cell r="N8472">
            <v>0</v>
          </cell>
          <cell r="O8472" t="str">
            <v>EN PROCESO DE CONTRATACIÓN</v>
          </cell>
        </row>
        <row r="8473">
          <cell r="K8473">
            <v>2015680810011</v>
          </cell>
          <cell r="L8473" t="str">
            <v>AMPLIACIÓN INSTALACIONES ELECTRICAS Y OBRAS CIVILES DE LA INSTITUCIÓN EDUCATIVA CASD JOSÉ PRUDENCIO PADILLA DEL MUNICIPIO BARRANCABERMEJA, SANTANDER, CENTRO ORIENTE</v>
          </cell>
          <cell r="M8473">
            <v>0</v>
          </cell>
          <cell r="N8473">
            <v>0</v>
          </cell>
          <cell r="O8473" t="str">
            <v>CONTRATADO EN EJECUCIÓN</v>
          </cell>
        </row>
        <row r="8474">
          <cell r="K8474">
            <v>2015680810012</v>
          </cell>
          <cell r="L8474" t="str">
            <v>CONSTRUCCIÓN INSTITUCION EDUCATIVA COLEGIO AGROPECUARIO LA FORTUNA DEL CORREGIMIENTO LA FORTUNA DEL  MUNICIPIO DE BARRANCABERMEJA, SANTANDER PRIMERA ETAPA, CENTRO ORIENTE</v>
          </cell>
          <cell r="M8474">
            <v>0</v>
          </cell>
          <cell r="N8474">
            <v>0</v>
          </cell>
          <cell r="O8474" t="str">
            <v>SIN CONTRATAR</v>
          </cell>
        </row>
        <row r="8475">
          <cell r="K8475">
            <v>2015680810014</v>
          </cell>
          <cell r="L8475" t="str">
            <v>CONSTRUCCIÓN DE CANCHA POLIDEPORTIVA Y JUEGOS INFANTILES INSTITUCION EDUCATIVA NORMAL CRISTO REY DEL MUNICIPIO DE BARRANCABERMEJA, SANTANDER, CENTRO ORIENTE</v>
          </cell>
          <cell r="M8475">
            <v>0</v>
          </cell>
          <cell r="N8475">
            <v>0</v>
          </cell>
          <cell r="O8475" t="str">
            <v>CONTRATADO EN EJECUCIÓN</v>
          </cell>
        </row>
        <row r="8476">
          <cell r="K8476">
            <v>2015680810015</v>
          </cell>
          <cell r="L8476" t="str">
            <v>CONSTRUCCIÓN DE PAVIMENTO RÍGIDO EN CONCRETO HIDRÁULICO DE 3000 PSI EN LAS DIFERENTES COMUNAS DEL MUNICIPIO DE BARRANCABERMEJA. FASE III</v>
          </cell>
          <cell r="M8476">
            <v>32.18</v>
          </cell>
          <cell r="N8476">
            <v>20.440000000000001</v>
          </cell>
          <cell r="O8476" t="str">
            <v>CONTRATADO EN EJECUCIÓN</v>
          </cell>
        </row>
        <row r="8477">
          <cell r="K8477">
            <v>2015680810018</v>
          </cell>
          <cell r="L8477" t="str">
            <v>FORTALECIMIENTO DE LA PESCA ARTESANAL Y LA PISCÍCULTURA MEDIANTE EL REPOBLAMIENTO ICTICO COMO ESTRATEGIA PARA MEJORAR LA SEGURIDAD ALIMENTARIA Y LA OFERTA ICTIOLOGICA DE LOS HUMEDALES DEL MUNICIPIO DE BARRANCABERMEJA</v>
          </cell>
          <cell r="M8477">
            <v>52.82</v>
          </cell>
          <cell r="N8477">
            <v>64.55</v>
          </cell>
          <cell r="O8477" t="str">
            <v>CONTRATADO EN EJECUCIÓN</v>
          </cell>
        </row>
        <row r="8478">
          <cell r="K8478">
            <v>2016680810002</v>
          </cell>
          <cell r="L8478" t="str">
            <v>SERVICIO DE ALIMENTACIÓN ESCOLAR A ESTUDIANTES DEL SECTOR EDUCATIVO OFICIAL DEL ÁREA RURAL DEL MUNICIPIO DE BARRANCABERMEJA, SANTANDER.</v>
          </cell>
          <cell r="M8478">
            <v>0</v>
          </cell>
          <cell r="N8478">
            <v>0</v>
          </cell>
          <cell r="O8478" t="str">
            <v>SIN CONTRATAR</v>
          </cell>
        </row>
        <row r="8479">
          <cell r="K8479">
            <v>2016680810003</v>
          </cell>
          <cell r="L8479" t="str">
            <v>CONSTRUCCIÓN DE PAVIMENTO Y OBRAS COMPLEMENTARIAS DE LAS VÍAS A REALIZAR POR AUTOPAVIMENTACIÓN EN LAS COMUNAS DE BARRANCABERMEJA</v>
          </cell>
          <cell r="M8479">
            <v>0</v>
          </cell>
          <cell r="N8479">
            <v>0</v>
          </cell>
          <cell r="O8479" t="str">
            <v>SIN CONTRATAR</v>
          </cell>
        </row>
        <row r="8480">
          <cell r="K8480">
            <v>2013004680059</v>
          </cell>
          <cell r="L8480" t="str">
            <v>MEJORAMIENTO Y MANTENIMIENTO DE LAS VIAS URBANAS Y RURALES MEDIANTE LA ADQUISICION DE EQUIPO Y MAQUINARIA EN EL MUNICIPIO DE BETULIA, SANTANDER, CENTRO ORIENTE</v>
          </cell>
          <cell r="M8480">
            <v>100</v>
          </cell>
          <cell r="N8480">
            <v>100</v>
          </cell>
          <cell r="O8480" t="str">
            <v>CERRADO</v>
          </cell>
        </row>
        <row r="8481">
          <cell r="K8481">
            <v>2014004680034</v>
          </cell>
          <cell r="L8481" t="str">
            <v>CONSTRUCCIÓN DE PLACA HUELLAS VEHICULARES EN LA VEREDA LA PUTANA   MUNICIPIO DE BETULIA DEPARTAMENTO DE SANTANDER</v>
          </cell>
          <cell r="M8481">
            <v>100</v>
          </cell>
          <cell r="N8481">
            <v>99.87</v>
          </cell>
          <cell r="O8481" t="str">
            <v>CERRADO</v>
          </cell>
        </row>
        <row r="8482">
          <cell r="K8482">
            <v>2015680920001</v>
          </cell>
          <cell r="L8482" t="str">
            <v>FORTALECIMIENTO DE LOS MECANISMOS PARA LA RECOLECCIÓN DE RESIDUOS SÓLIDOS DEL MUNICIPIO DE BETULIA, SANTANDER.</v>
          </cell>
          <cell r="M8482">
            <v>100</v>
          </cell>
          <cell r="N8482">
            <v>100</v>
          </cell>
          <cell r="O8482" t="str">
            <v>CERRADO</v>
          </cell>
        </row>
        <row r="8483">
          <cell r="K8483">
            <v>2013681010001</v>
          </cell>
          <cell r="L8483" t="str">
            <v>IMPLEMENTACIÓN TECNOLOGÍAS DE LA INFORMACIÓN Y LAS COMUNICACIONES EN EDUCACIÓN BOLIVAR, SANTANDER, CENTRO ORIENTE</v>
          </cell>
          <cell r="M8483">
            <v>100</v>
          </cell>
          <cell r="N8483">
            <v>100</v>
          </cell>
          <cell r="O8483" t="str">
            <v>CERRADO</v>
          </cell>
        </row>
        <row r="8484">
          <cell r="K8484">
            <v>2013681010004</v>
          </cell>
          <cell r="L8484" t="str">
            <v>CONSTRUCCIÓN PAVIMENTO EN CONCRETO RIGIDO EN LAS VIAS URBANAS EN EL PARQUE PRINCIPAL, DEL MUNICIPIO DE BOLIVAR, SANTANDER, CENTRO ORIENTE</v>
          </cell>
          <cell r="M8484">
            <v>100</v>
          </cell>
          <cell r="N8484">
            <v>99.99</v>
          </cell>
          <cell r="O8484" t="str">
            <v>CERRADO</v>
          </cell>
        </row>
        <row r="8485">
          <cell r="K8485">
            <v>2014681010001</v>
          </cell>
          <cell r="L8485" t="str">
            <v>ACTUALIZACIÓN DE LA ESTRATIFICACIÓN SOCIOECONÓMICA URBANA, RURAL Y DE LOS DOS CORREGIMIENTOS DEL MUNICIPIO DE BOLIVAR, SANTANDER, CENTRO ORIENTE</v>
          </cell>
          <cell r="M8485">
            <v>100</v>
          </cell>
          <cell r="N8485">
            <v>79.97</v>
          </cell>
          <cell r="O8485" t="str">
            <v>TERMINADO</v>
          </cell>
        </row>
        <row r="8486">
          <cell r="K8486">
            <v>2014681010002</v>
          </cell>
          <cell r="L8486" t="str">
            <v>CONSTRUCCIÓN HUELLAS VEHICULARES Y BATEA EN LAS VÍAS MUNICIPALES QUE CONDUCEN DEL CASCO URBANO A  LAS VEREDAS DE LA FUNCIA Y TURE BOLIVAR, SANTANDER, CENTRO ORIENTE</v>
          </cell>
          <cell r="M8486">
            <v>100</v>
          </cell>
          <cell r="N8486">
            <v>99.98</v>
          </cell>
          <cell r="O8486" t="str">
            <v>CERRADO</v>
          </cell>
        </row>
        <row r="8487">
          <cell r="K8487">
            <v>2015681010001</v>
          </cell>
          <cell r="L8487" t="str">
            <v>CONSTRUCCIÓN DE PAVIMENTO RÍGIDO EN UN TRAMO PARCIAL DE LAS VÍAS URBANAS EN EL BARRIO LOS GUADUALES DEL MUNICIPIO DE BOLIVAR, SANTANDER, CENTRO ORIENTE</v>
          </cell>
          <cell r="M8487">
            <v>100</v>
          </cell>
          <cell r="N8487">
            <v>99.94</v>
          </cell>
          <cell r="O8487" t="str">
            <v>TERMINADO</v>
          </cell>
        </row>
        <row r="8488">
          <cell r="K8488">
            <v>2012681210001</v>
          </cell>
          <cell r="L8488" t="str">
            <v>MEJORAMIENTO DE LA VIA TERCIARIA DE LA VEREDA EL SANTUARIO DEL MUNICIPIO DE CABRERA, SANTANDER, CENTRO ORIENTE</v>
          </cell>
          <cell r="M8488">
            <v>100</v>
          </cell>
          <cell r="N8488">
            <v>99.96</v>
          </cell>
          <cell r="O8488" t="str">
            <v>PARA CIERRE</v>
          </cell>
        </row>
        <row r="8489">
          <cell r="K8489">
            <v>2013681210001</v>
          </cell>
          <cell r="L8489" t="str">
            <v>MEJORAMIENTO DE VIVIENDA CON LA CONSTRUCCIÓN DE COCINAS EN EL SECTOR RURAL DEL MUNICIPIO DE CABRERA, SANTANDER</v>
          </cell>
          <cell r="M8489">
            <v>100</v>
          </cell>
          <cell r="N8489">
            <v>99.01</v>
          </cell>
          <cell r="O8489" t="str">
            <v>PARA CIERRE</v>
          </cell>
        </row>
        <row r="8490">
          <cell r="K8490">
            <v>2014681320001</v>
          </cell>
          <cell r="L8490" t="str">
            <v>CONSTRUCCIÓN DE ALCANTARILLADO SANITARIO Y PLUVIAL EN ALGUNOS SECTORES DEL MUNICIPIO DE CALIFORNIA, SANTANDER</v>
          </cell>
          <cell r="M8490">
            <v>99.99</v>
          </cell>
          <cell r="N8490">
            <v>99.56</v>
          </cell>
          <cell r="O8490" t="str">
            <v>CERRADO</v>
          </cell>
        </row>
        <row r="8491">
          <cell r="K8491">
            <v>2014681320002</v>
          </cell>
          <cell r="L8491" t="str">
            <v>MEJORAMIENTO VIAL MEDIANTE LA CONSTRUCCIÓN DE HUELLAS VEHICULARES Y OBRAS DE ARTE PARA EL CASCO URBANO DEL MUNICIPIO DE CALIFORNIA, SANTANDER, CENTRO ORIENTE</v>
          </cell>
          <cell r="M8491">
            <v>100</v>
          </cell>
          <cell r="N8491">
            <v>99.93</v>
          </cell>
          <cell r="O8491" t="str">
            <v>CERRADO</v>
          </cell>
        </row>
        <row r="8492">
          <cell r="K8492">
            <v>2015681320001</v>
          </cell>
          <cell r="L8492" t="str">
            <v>CONSTRUCCIÓN DE PLACA HUELLAS EN ALGUNOS SECTORES DE LA VIA DE LAS VEREDAS CENTRO Y LA BAJA DEL MUNICIPIO DE CALIFORNIA, SANTANDER, CENTRO ORIENTE</v>
          </cell>
          <cell r="M8492">
            <v>99.99</v>
          </cell>
          <cell r="N8492">
            <v>98.44</v>
          </cell>
          <cell r="O8492" t="str">
            <v>CERRADO</v>
          </cell>
        </row>
        <row r="8493">
          <cell r="K8493">
            <v>2013004680081</v>
          </cell>
          <cell r="L8493" t="str">
            <v>CONSTRUCCIÓN PAVIMENTO  RÍGIDO EN LA CALLE 8 SUR ENTRE CARRERA 3 Y 3C BARRIO LAS ACACIAS CAPITANEJO, SANTANDER, CENTRO ORIENTE</v>
          </cell>
          <cell r="M8493">
            <v>100</v>
          </cell>
          <cell r="N8493">
            <v>99.97</v>
          </cell>
          <cell r="O8493" t="str">
            <v>TERMINADO</v>
          </cell>
        </row>
        <row r="8494">
          <cell r="K8494">
            <v>2014681470001</v>
          </cell>
          <cell r="L8494" t="str">
            <v>ESTUDIOS PARA LA REVISIÓN EXCEPCIONAL DEL E.O.T Y ACTUALIZACIÓN DE LA ESTRATIFICACIÓN SOCIOECONOMICA DEL MUNICIPIO DE CAPITANEJO, SANTANDER, CENTRO ORIENTE</v>
          </cell>
          <cell r="M8494">
            <v>100</v>
          </cell>
          <cell r="N8494">
            <v>55.36</v>
          </cell>
          <cell r="O8494" t="str">
            <v>TERMINADO</v>
          </cell>
        </row>
        <row r="8495">
          <cell r="K8495">
            <v>2015681470002</v>
          </cell>
          <cell r="L8495" t="str">
            <v>REPOSICIÓN EN CONCRETO RIGIDO, SISTEMA DE ALCANTARILLADO Y ACUEDUCTO DE CALLES DEL CASCO URBANO DEL MUNICIPIO DE CAPITANEJO, SANTANDER, CENTRO ORIENTE</v>
          </cell>
          <cell r="M8495">
            <v>0</v>
          </cell>
          <cell r="N8495">
            <v>43.86</v>
          </cell>
          <cell r="O8495" t="str">
            <v>CONTRATADO EN EJECUCIÓN</v>
          </cell>
        </row>
        <row r="8496">
          <cell r="K8496">
            <v>2012004680069</v>
          </cell>
          <cell r="L8496" t="str">
            <v>CONSTRUCCIÓN DE PLACA HUELLAS EN CONCRETO SOBRE EL TRAMO DE VÍA EL TOBAL - STA MARTA - 20 DE JULIO, BAVEGA, LONGITUD APROXIMADA DE 450 ML, MUNICIPIO DE CARCASÍ, SANTANDER</v>
          </cell>
          <cell r="M8496">
            <v>100</v>
          </cell>
          <cell r="N8496">
            <v>100</v>
          </cell>
          <cell r="O8496" t="str">
            <v>TERMINADO</v>
          </cell>
        </row>
        <row r="8497">
          <cell r="K8497">
            <v>2014004680009</v>
          </cell>
          <cell r="L8497" t="str">
            <v>ADECUACIÓN Y PAVIMENTACIÓN EN CONCRETO DE VÍAS URBANAS PRIMERA ETAPA DEL MUNICIPIO DE CARCASÍ SANTANDER</v>
          </cell>
          <cell r="M8497">
            <v>100</v>
          </cell>
          <cell r="N8497">
            <v>99.13</v>
          </cell>
          <cell r="O8497" t="str">
            <v>TERMINADO</v>
          </cell>
        </row>
        <row r="8498">
          <cell r="K8498">
            <v>2015004680019</v>
          </cell>
          <cell r="L8498" t="str">
            <v>ADECUACIÓN Y PAVIMENTACIÓN EN CONCRETO DE VIAS URBANAS (CALLE 1 ENTRE CARRERAS 3 Y 4, Y CARRERA 3 ENTRE CALLES 1 Y 2), DEL MUNICIPIO DE CARCASÍ SANTANDER</v>
          </cell>
          <cell r="M8498">
            <v>100</v>
          </cell>
          <cell r="N8498">
            <v>100</v>
          </cell>
          <cell r="O8498" t="str">
            <v>PARA CIERRE</v>
          </cell>
        </row>
        <row r="8499">
          <cell r="K8499">
            <v>2012004680084</v>
          </cell>
          <cell r="L8499" t="str">
            <v>CONSTRUCCIÓN POLIDEPORTIVO UBICADO EN LA VEREDA EL LAUREL  DEL MUNICIPIO DE CEPITÁ - SANTANDER</v>
          </cell>
          <cell r="M8499">
            <v>100</v>
          </cell>
          <cell r="N8499">
            <v>99.28</v>
          </cell>
          <cell r="O8499" t="str">
            <v>CERRADO</v>
          </cell>
        </row>
        <row r="8500">
          <cell r="K8500">
            <v>2014004680023</v>
          </cell>
          <cell r="L8500" t="str">
            <v>MEJORAMIENTO DE LA VIA DE ACCESO A LA VEREDA LA CHORRERA DEL MUNICIPIO DE CEPITÁ  SANTANDER</v>
          </cell>
          <cell r="M8500">
            <v>100</v>
          </cell>
          <cell r="N8500">
            <v>99.32</v>
          </cell>
          <cell r="O8500" t="str">
            <v>CERRADO</v>
          </cell>
        </row>
        <row r="8501">
          <cell r="K8501">
            <v>2013004680058</v>
          </cell>
          <cell r="L8501" t="str">
            <v>MANTENIMIENTO DE 11 INSTITUCIONES EDUCATIVAS DEL MUNICIPIO DE CERRITO, SANTANDER.</v>
          </cell>
          <cell r="M8501">
            <v>100</v>
          </cell>
          <cell r="N8501">
            <v>100</v>
          </cell>
          <cell r="O8501" t="str">
            <v>CERRADO</v>
          </cell>
        </row>
        <row r="8502">
          <cell r="K8502">
            <v>2014004680027</v>
          </cell>
          <cell r="L8502" t="str">
            <v>ADECUACIÓN DE LA ESCUELA NORMAL SUPERIOR SADY TOBON CALLE SEDE A Y B DEL MUNICIPIO DE CERRITO, SANTANDER</v>
          </cell>
          <cell r="M8502">
            <v>100</v>
          </cell>
          <cell r="N8502">
            <v>99.76</v>
          </cell>
          <cell r="O8502" t="str">
            <v>CERRADO</v>
          </cell>
        </row>
        <row r="8503">
          <cell r="K8503">
            <v>2015004680022</v>
          </cell>
          <cell r="L8503" t="str">
            <v>REHABILITACIÓN DE LA CALLE 7 ENTRE CARRERAS 4 Y 5 DEL CASCO URBANO DEL MUNICIPIO CERRITO, SANTANDER</v>
          </cell>
          <cell r="M8503">
            <v>100</v>
          </cell>
          <cell r="N8503">
            <v>92.35</v>
          </cell>
          <cell r="O8503" t="str">
            <v>TERMINADO</v>
          </cell>
        </row>
        <row r="8504">
          <cell r="K8504">
            <v>2012004680082</v>
          </cell>
          <cell r="L8504" t="str">
            <v>CONSTRUCCIÓN DE NUEVE (09) MODULOS DE VIVIENDA RURAL PARA DAMNIFICADOS DE LAS DIFERENTES VEREDAS DE CHARALÁ, SANTANDER, CENTRO ORIENTE</v>
          </cell>
          <cell r="M8504">
            <v>100</v>
          </cell>
          <cell r="N8504">
            <v>99.98</v>
          </cell>
          <cell r="O8504" t="str">
            <v>PARA CIERRE</v>
          </cell>
        </row>
        <row r="8505">
          <cell r="K8505">
            <v>2012004680090</v>
          </cell>
          <cell r="L8505" t="str">
            <v>ADECUACIÓN Y PAVIMENTACION EN CONCRETO DE VIAS URBANAS DEL MUNICIPIO DE CHARALÁ, SANTANDER, CENTRO ORIENTE</v>
          </cell>
          <cell r="M8505">
            <v>100</v>
          </cell>
          <cell r="N8505">
            <v>99.86</v>
          </cell>
          <cell r="O8505" t="str">
            <v>PARA CIERRE</v>
          </cell>
        </row>
        <row r="8506">
          <cell r="K8506">
            <v>2015681670001</v>
          </cell>
          <cell r="L8506" t="str">
            <v>CONSTRUCCIÓN DE PAVIMENTO EN CONCRETO DE 3500 PSI EN LAS VIAS DE LA URBANIZACION SAN MIGUEL DE LA SIERRA Y JOSE ANTONIO GALAN, EN EL MUNICIPIO CHARALÁ SANTANDER</v>
          </cell>
          <cell r="M8506">
            <v>0</v>
          </cell>
          <cell r="N8506">
            <v>79.930000000000007</v>
          </cell>
          <cell r="O8506" t="str">
            <v>CONTRATADO EN EJECUCIÓN</v>
          </cell>
        </row>
        <row r="8507">
          <cell r="K8507">
            <v>2016681670001</v>
          </cell>
          <cell r="L8507" t="str">
            <v>MEJORAMIENTO DE VIVIENDA PARA LA PERMANENCIA DEL CAMPESINO EN EL SECTOR RURAL DEL MUNICIPIO DE CHARALÁ, DEPARTAMENTO DE SANTANDER</v>
          </cell>
          <cell r="M8507">
            <v>0</v>
          </cell>
          <cell r="N8507">
            <v>0</v>
          </cell>
          <cell r="O8507" t="str">
            <v>SIN CONTRATAR</v>
          </cell>
        </row>
        <row r="8508">
          <cell r="K8508">
            <v>2013004680010</v>
          </cell>
          <cell r="L8508" t="str">
            <v>CONSTRUCCIÓN DE TREINTA (30) UNIDADES SANITARIAS PARA LA POBLACION RURAL DEL MUNICIPIO DE CHARTA, SANTANDER</v>
          </cell>
          <cell r="M8508">
            <v>100</v>
          </cell>
          <cell r="N8508">
            <v>100</v>
          </cell>
          <cell r="O8508" t="str">
            <v>PARA CIERRE</v>
          </cell>
        </row>
        <row r="8509">
          <cell r="K8509">
            <v>2013004680070</v>
          </cell>
          <cell r="L8509" t="str">
            <v>CONSTRUCCIÓN PARQUE INFANTIL EN EL CASCO URBANO DEL MUNICIPIO DE CHARTA, SANTANDER</v>
          </cell>
          <cell r="M8509">
            <v>100</v>
          </cell>
          <cell r="N8509">
            <v>99.85</v>
          </cell>
          <cell r="O8509" t="str">
            <v>PARA CIERRE</v>
          </cell>
        </row>
        <row r="8510">
          <cell r="K8510">
            <v>2015004680026</v>
          </cell>
          <cell r="L8510" t="str">
            <v>MEJORAMIENTO DE VIVIENDAS EN LAS DIFERENTES VEREDAS DEL MUNICIPIO DE CHARTA, SANTANDER</v>
          </cell>
          <cell r="M8510">
            <v>100</v>
          </cell>
          <cell r="N8510">
            <v>100</v>
          </cell>
          <cell r="O8510" t="str">
            <v>TERMINADO</v>
          </cell>
        </row>
        <row r="8511">
          <cell r="K8511">
            <v>2015004680056</v>
          </cell>
          <cell r="L8511" t="str">
            <v>CONSTRUCCIÓN DE PLACA HUELLAS EN LA VIA PERICO DEL MUNICIPIO DE CHARTA, SANTANDER</v>
          </cell>
          <cell r="M8511">
            <v>100</v>
          </cell>
          <cell r="N8511">
            <v>0</v>
          </cell>
          <cell r="O8511" t="str">
            <v>TERMINADO</v>
          </cell>
        </row>
        <row r="8512">
          <cell r="K8512">
            <v>2014004680011</v>
          </cell>
          <cell r="L8512" t="str">
            <v>CONSTRUCCIÓN DE 37 COCINAS PARA EL MEJORAMIENTO DE VIVIENDA RURAL EN EL MUNICIPIO DE CHIMA SANTANDER .</v>
          </cell>
          <cell r="M8512">
            <v>100</v>
          </cell>
          <cell r="N8512">
            <v>100</v>
          </cell>
          <cell r="O8512" t="str">
            <v>CERRADO</v>
          </cell>
        </row>
        <row r="8513">
          <cell r="K8513">
            <v>2015004680073</v>
          </cell>
          <cell r="L8513" t="str">
            <v>CONSTRUCCIÓN DE 20 COCINAS PARA EL MEJORAMIENTO DE VIVIENDA RURAL EN EL CHIMA, SANTANDER, CENTRO ORIENTE</v>
          </cell>
          <cell r="M8513">
            <v>100</v>
          </cell>
          <cell r="N8513">
            <v>100</v>
          </cell>
          <cell r="O8513" t="str">
            <v>CERRADO</v>
          </cell>
        </row>
        <row r="8514">
          <cell r="K8514">
            <v>2015681790001</v>
          </cell>
          <cell r="L8514" t="str">
            <v>CONSTRUCCIÓN PLACAS HUELLAS VÍA VEREDA MIRABUENOS Y TOROBA EN EL MUNICIPIO DE CHIPATÁ, SANTANDER</v>
          </cell>
          <cell r="M8514">
            <v>100</v>
          </cell>
          <cell r="N8514">
            <v>97.01</v>
          </cell>
          <cell r="O8514" t="str">
            <v>PARA CIERRE</v>
          </cell>
        </row>
        <row r="8515">
          <cell r="K8515">
            <v>2012004680091</v>
          </cell>
          <cell r="L8515" t="str">
            <v>MEJORAMIENTO Y MANTENIMIENTO DE LAS VIAS LA BODEGA, SOPLAVIENTO, QUEBRADITAS, LA JOTA, BELLAVISTA, CHONTARALES Y EL BRASIL BENEFICIANDO A LOS MUNICIPIOS DE CIMITARRA Y LANDAZURI DEL DEPARTAMENTO DE SANTANDER</v>
          </cell>
          <cell r="M8515">
            <v>100</v>
          </cell>
          <cell r="N8515">
            <v>100</v>
          </cell>
          <cell r="O8515" t="str">
            <v>CERRADO</v>
          </cell>
        </row>
        <row r="8516">
          <cell r="K8516">
            <v>2013004680027</v>
          </cell>
          <cell r="L8516" t="str">
            <v>MEJORAMIENTO Y MANTENIMIENTO DE LA VIA KM 38 DE LA CARRILERA - PANAMERICANA DEL MUNICIPIO DE CIMITARRA DEPARTAMENTO DE SANTANDER</v>
          </cell>
          <cell r="M8516">
            <v>100</v>
          </cell>
          <cell r="N8516">
            <v>98.74</v>
          </cell>
          <cell r="O8516" t="str">
            <v>CERRADO</v>
          </cell>
        </row>
        <row r="8517">
          <cell r="K8517">
            <v>2014681900001</v>
          </cell>
          <cell r="L8517" t="str">
            <v>CONSTRUCCIÓN ALCANTARILLADO SANITARIO PARA EL CENTRO POBLADO SAN JUAN DE LA CARRETERA MUNICIPIO DE CIMITARRA-SANTANDER</v>
          </cell>
          <cell r="M8517">
            <v>100</v>
          </cell>
          <cell r="N8517">
            <v>98.45</v>
          </cell>
          <cell r="O8517" t="str">
            <v>CERRADO</v>
          </cell>
        </row>
        <row r="8518">
          <cell r="K8518">
            <v>2014681900002</v>
          </cell>
          <cell r="L8518" t="str">
            <v>CONSTRUCCIÓN DEL PUENTE SOBRE LA QUEBRADA LA CAIMANA SECTOR MIRAVALLES DEL MUNICIPIO DE CIMITARRA DEPARTAMENTO DE SANTANDER</v>
          </cell>
          <cell r="M8518">
            <v>100</v>
          </cell>
          <cell r="N8518">
            <v>99.73</v>
          </cell>
          <cell r="O8518" t="str">
            <v>CERRADO</v>
          </cell>
        </row>
        <row r="8519">
          <cell r="K8519">
            <v>2014681900003</v>
          </cell>
          <cell r="L8519" t="str">
            <v>CONSTRUCCIÓN PAVIMENTO ASFALTICO EN LAS CALLES 7 ENTRE CARRERA 7 Y 2, CALLE 8 ENTRE CARRERAS 6 Y 2A, CALLE 9 ENTRE CARRERAS 4 Y 2A EN EL CASCO URBANO DEL MUNICIPIO DE CIMITARRA DEPARTAMENTO DE SANTANDER</v>
          </cell>
          <cell r="M8519">
            <v>100</v>
          </cell>
          <cell r="N8519">
            <v>99.99</v>
          </cell>
          <cell r="O8519" t="str">
            <v>CERRADO</v>
          </cell>
        </row>
        <row r="8520">
          <cell r="K8520">
            <v>2014681900004</v>
          </cell>
          <cell r="L8520" t="str">
            <v>MEJORAMIENTO DE LA VIA TROPEZON - AGUAS CLARAS EN EL MUNICIPIO DE CIMITARRA DEPARTAMENTO DE SANTANDER</v>
          </cell>
          <cell r="M8520">
            <v>100</v>
          </cell>
          <cell r="N8520">
            <v>99.64</v>
          </cell>
          <cell r="O8520" t="str">
            <v>CERRADO</v>
          </cell>
        </row>
        <row r="8521">
          <cell r="K8521">
            <v>2014681900005</v>
          </cell>
          <cell r="L8521" t="str">
            <v>CONSTRUCCIÓN DEL PUENTE SOBRE EL CAÑO LA COLORADA DEL MUNICIPIO DE CIMITARRA DEPARTAMENTO DE SANTANDER</v>
          </cell>
          <cell r="M8521">
            <v>100</v>
          </cell>
          <cell r="N8521">
            <v>96.13</v>
          </cell>
          <cell r="O8521" t="str">
            <v>CERRADO</v>
          </cell>
        </row>
        <row r="8522">
          <cell r="K8522">
            <v>2014681900006</v>
          </cell>
          <cell r="L8522" t="str">
            <v>FORMULACIÓN PLAN DE ETNODESARROLLO MUNICIPIO DE CIMITARRA DEPARTAMENTO DE SANTANDER</v>
          </cell>
          <cell r="M8522">
            <v>0</v>
          </cell>
          <cell r="N8522">
            <v>0</v>
          </cell>
          <cell r="O8522" t="str">
            <v>SIN CONTRATAR</v>
          </cell>
        </row>
        <row r="8523">
          <cell r="K8523">
            <v>2014681900007</v>
          </cell>
          <cell r="L8523" t="str">
            <v>CONSTRUCCIÓN PAVIMENTO HIDRÁULICO EN LA CARRERA 7 ENTRE CALLES 6 Y 8, EN EL CASCO URBANO DEL MUNICIPIO DE CIMITARRA DEPARTAMENTO DE SANTANDER</v>
          </cell>
          <cell r="M8523">
            <v>100</v>
          </cell>
          <cell r="N8523">
            <v>99.41</v>
          </cell>
          <cell r="O8523" t="str">
            <v>CERRADO</v>
          </cell>
        </row>
        <row r="8524">
          <cell r="K8524">
            <v>2015681900001</v>
          </cell>
          <cell r="L8524" t="str">
            <v>CONSTRUCCIÓN PAVIMENTO FLEXIBLE EN LAS CALLES 9 (11-12D), DIAGONAL 4 (7-9), SECTOR LOS PINOS, SECTOR ALTOS DE LA PAZ, CALLE 4 (5-7) DEL MUNICIPIO DE CIMITARRA DEPARTAMENTO DE SANTANDER</v>
          </cell>
          <cell r="M8524">
            <v>100</v>
          </cell>
          <cell r="N8524">
            <v>99.75</v>
          </cell>
          <cell r="O8524" t="str">
            <v>CERRADO</v>
          </cell>
        </row>
        <row r="8525">
          <cell r="K8525">
            <v>2015681900002</v>
          </cell>
          <cell r="L8525" t="str">
            <v>CONSTRUCCIÓN PAVIMENTO HIDRÁULICO EN LA CARRERA 7 ENTRE CALLES 8 Y 9 DEL MUNICIPIO DE CIMITARRA DEPARTAMENTO DE SANTANDER</v>
          </cell>
          <cell r="M8525">
            <v>100</v>
          </cell>
          <cell r="N8525">
            <v>99.09</v>
          </cell>
          <cell r="O8525" t="str">
            <v>CERRADO</v>
          </cell>
        </row>
        <row r="8526">
          <cell r="K8526">
            <v>2016681900001</v>
          </cell>
          <cell r="L8526" t="str">
            <v>CONSTRUCCIÓN DE PAVIMENTO EN CONCRETO RÍGIDO EN LAS CALLES DEL CASCO URBANO DEL MUNICIPIO DE CIMITARRA DEPARTAMENTO DE SANTANDER.</v>
          </cell>
          <cell r="M8526">
            <v>0</v>
          </cell>
          <cell r="N8526">
            <v>0</v>
          </cell>
          <cell r="O8526" t="str">
            <v>SIN CONTRATAR</v>
          </cell>
        </row>
        <row r="8527">
          <cell r="K8527">
            <v>2014682070001</v>
          </cell>
          <cell r="L8527" t="str">
            <v>REPOSICIÓN DE LA RED DE ACUEDUCTO SOBRE LA CARRERA 4 ENTRE LAS CALLES 1 Y 16 DEL CASCO URBANO DEL MUNICIPIO DE CONCEPCIÓN, SANTANDER</v>
          </cell>
          <cell r="M8527">
            <v>100</v>
          </cell>
          <cell r="N8527">
            <v>99.96</v>
          </cell>
          <cell r="O8527" t="str">
            <v>TERMINADO</v>
          </cell>
        </row>
        <row r="8528">
          <cell r="K8528">
            <v>2014682070002</v>
          </cell>
          <cell r="L8528" t="str">
            <v>SUMINISTRO DE TRANSPORTE ESCOLAR DESDE LAS ZONAS RURALES HACIA EL CASCO URBANO Y VICEVERSA, PARA LAS INSTITUCIONES ESCOLARES DE CONCEPCIÓN, SANTANDER</v>
          </cell>
          <cell r="M8528">
            <v>100</v>
          </cell>
          <cell r="N8528">
            <v>81.36</v>
          </cell>
          <cell r="O8528" t="str">
            <v>CERRADO</v>
          </cell>
        </row>
        <row r="8529">
          <cell r="K8529">
            <v>2014682070003</v>
          </cell>
          <cell r="L8529" t="str">
            <v>ACTUALIZACIÓN DEL ESTUDIO DE ESTRATIFICACIÓN URBANA Y RURAL DEL MUNICIPIO DE CONCEPCIÓN, SANTANDER</v>
          </cell>
          <cell r="M8529">
            <v>100</v>
          </cell>
          <cell r="N8529">
            <v>90.58</v>
          </cell>
          <cell r="O8529" t="str">
            <v>TERMINADO</v>
          </cell>
        </row>
        <row r="8530">
          <cell r="K8530">
            <v>2015682070001</v>
          </cell>
          <cell r="L8530" t="str">
            <v>CONSTRUCCIÓN DE PAVIMENTACION EN CONCRETO EN LA CALLE 3 ENTRE CARRERA 4 Y 5 EN EL BARRIO BOLIVAR DEL CASCO URBANO MUNICIPIO DE CONCEPCION -SAN</v>
          </cell>
          <cell r="M8530">
            <v>100</v>
          </cell>
          <cell r="N8530">
            <v>100</v>
          </cell>
          <cell r="O8530" t="str">
            <v>CERRADO</v>
          </cell>
        </row>
        <row r="8531">
          <cell r="K8531">
            <v>2013682090001</v>
          </cell>
          <cell r="L8531" t="str">
            <v>MEJORAMIENTO DE LA VÍA QUE CONDUCE A LA VEREDA SAN JOAQUIN, SECTOR VEGA LIMÓN DEL MUNICIPIO CONFINES, SANTANDER, CENTRO ORIENTE</v>
          </cell>
          <cell r="M8531">
            <v>100</v>
          </cell>
          <cell r="N8531">
            <v>99.99</v>
          </cell>
          <cell r="O8531" t="str">
            <v>TERMINADO</v>
          </cell>
        </row>
        <row r="8532">
          <cell r="K8532">
            <v>2014682090001</v>
          </cell>
          <cell r="L8532" t="str">
            <v>MEJORAMIENTO , MANTENIMIENTO Y CONSERVACION DE LA VIA VARIANTE, DE ACCESO AL CASCO URBANO DEL MUNICIPIO DE CONFINES, SANTANDER, CENTRO ORIENTE</v>
          </cell>
          <cell r="M8532">
            <v>100</v>
          </cell>
          <cell r="N8532">
            <v>98.74</v>
          </cell>
          <cell r="O8532" t="str">
            <v>TERMINADO</v>
          </cell>
        </row>
        <row r="8533">
          <cell r="K8533">
            <v>2015682090001</v>
          </cell>
          <cell r="L8533" t="str">
            <v>MEJORAMIENTO DE LA VÍA VEREDA DE AGUA BUENA QUE COMUNICA EL SECTOR CHICAQUIN CON BARRANQUITAS, VEREDA CORINTO DEL MUNICIPIO DE CONFINES, SANTANDER, CENTRO ORIENTE</v>
          </cell>
          <cell r="M8533">
            <v>90</v>
          </cell>
          <cell r="N8533">
            <v>99.25</v>
          </cell>
          <cell r="O8533" t="str">
            <v>CONTRATADO EN EJECUCIÓN</v>
          </cell>
        </row>
        <row r="8534">
          <cell r="K8534">
            <v>2012682110001</v>
          </cell>
          <cell r="L8534" t="str">
            <v>MEJORAMIENTO CON PLACA HUELLA DE LA VÍA VEREDAL EL TIGRE CONTRATACIÓN, SANTANDER, CENTRO ORIENTE</v>
          </cell>
          <cell r="M8534">
            <v>100</v>
          </cell>
          <cell r="N8534">
            <v>98.78</v>
          </cell>
          <cell r="O8534" t="str">
            <v>PARA CIERRE</v>
          </cell>
        </row>
        <row r="8535">
          <cell r="K8535">
            <v>2013682110009</v>
          </cell>
          <cell r="L8535" t="str">
            <v>CONSTRUCCIÓN PAVIMENTACIÓN CALLE SEPTIMA (7) Y CARRERA DOS (2) ENTRE CALLES CUARTA (4) Y SEPTIMA (7) DEL MUNICIPIO DE CONTRATACIÓN, SANTANDER, CENTRO ORIENTE</v>
          </cell>
          <cell r="M8535">
            <v>100</v>
          </cell>
          <cell r="N8535">
            <v>100</v>
          </cell>
          <cell r="O8535" t="str">
            <v>PARA CIERRE</v>
          </cell>
        </row>
        <row r="8536">
          <cell r="K8536">
            <v>2014682110005</v>
          </cell>
          <cell r="L8536" t="str">
            <v>CONSTRUCCIÓN PAVIMENTO RÍGIDO DE LA CALLE OCTAVA ENTRE CARRERAS CUARTA  Y SEXTA A (6A) DEL MUNICIPIO DE CONTRATACIÓN, SANTANDER, PRIMERA ETAPA</v>
          </cell>
          <cell r="M8536">
            <v>100</v>
          </cell>
          <cell r="N8536">
            <v>100</v>
          </cell>
          <cell r="O8536" t="str">
            <v>PARA CIERRE</v>
          </cell>
        </row>
        <row r="8537">
          <cell r="K8537">
            <v>2015682110001</v>
          </cell>
          <cell r="L8537" t="str">
            <v>CONSTRUCCIÓN PAVIMENTO CALLE SECTOR EL CEMENTERIO, PRIMERA ETAPA. DEL MUNICIPIO DE CONTRATACIÓN, SANTANDER, CENTRO ORIENTE</v>
          </cell>
          <cell r="M8537">
            <v>100</v>
          </cell>
          <cell r="N8537">
            <v>100</v>
          </cell>
          <cell r="O8537" t="str">
            <v>PARA CIERRE</v>
          </cell>
        </row>
        <row r="8538">
          <cell r="K8538">
            <v>2013682170001</v>
          </cell>
          <cell r="L8538" t="str">
            <v>MEJORAMIENTO ETAPA I DE LA VIA SECTOR PUENTE BAHONDO A CORREGIMIENTO DE CINCELADA KM 1+060 AL KM 1+560 MUNICIPIO DE CORO COROMORO, SANTANDER, CENTRO ORIENTE</v>
          </cell>
          <cell r="M8538">
            <v>100</v>
          </cell>
          <cell r="N8538">
            <v>99.96</v>
          </cell>
          <cell r="O8538" t="str">
            <v>PARA CIERRE</v>
          </cell>
        </row>
        <row r="8539">
          <cell r="K8539">
            <v>2014682170001</v>
          </cell>
          <cell r="L8539" t="str">
            <v>ESTUDIOS TÉCNICOS PARA LA REVISIÓN EXCEPCIONAL DEL EOT  DE COROMORO, SANTANDER, CENTRO ORIENTE</v>
          </cell>
          <cell r="M8539">
            <v>100</v>
          </cell>
          <cell r="N8539">
            <v>95</v>
          </cell>
          <cell r="O8539" t="str">
            <v>TERMINADO</v>
          </cell>
        </row>
        <row r="8540">
          <cell r="K8540">
            <v>2014682170002</v>
          </cell>
          <cell r="L8540" t="str">
            <v>ACTUALIZACIÓN DE LA ESTRATIFICACIÓN SOCIOECONOMICA URBANA, RURAL Y DEL CORREGIMIENTO DE CINCELADA  DEL MUNICIPIO DE COROMORO, SANTANDER.</v>
          </cell>
          <cell r="M8540">
            <v>100</v>
          </cell>
          <cell r="N8540">
            <v>100</v>
          </cell>
          <cell r="O8540" t="str">
            <v>PARA CIERRE</v>
          </cell>
        </row>
        <row r="8541">
          <cell r="K8541">
            <v>2015682170001</v>
          </cell>
          <cell r="L8541" t="str">
            <v>CONSTRUCCIÓN CUNETA REVESTIDA EN CONCRETO PARA LAS PLACAS LAS VEREDAS LA LAGUNA,CENTRO,SAN JOSE,ARAYANA,EL LLANO CINCELADA Y ARBOL SOLO DEL MUNICIPIO DE COROMORO, SANTANDER</v>
          </cell>
          <cell r="M8541">
            <v>0</v>
          </cell>
          <cell r="N8541">
            <v>0</v>
          </cell>
          <cell r="O8541" t="str">
            <v>SIN CONTRATAR</v>
          </cell>
        </row>
        <row r="8542">
          <cell r="K8542">
            <v>2012004680057</v>
          </cell>
          <cell r="L8542" t="str">
            <v>ADQUISICIÓN DE UNA RETROEXCAVADORA CARGADORA Y UN TRACTOR PARA EL MUNICIPIO DE CURITÍ, SANTANDER</v>
          </cell>
          <cell r="M8542">
            <v>100</v>
          </cell>
          <cell r="N8542">
            <v>99</v>
          </cell>
          <cell r="O8542" t="str">
            <v>CERRADO</v>
          </cell>
        </row>
        <row r="8543">
          <cell r="K8543">
            <v>2013682290001</v>
          </cell>
          <cell r="L8543" t="str">
            <v>CONSTRUCCIÓN DE HUELLAS VEHICULARES SOBRE LA VÍA QUE CONDUCE A LA VEREDA ARENALES CURITÍ, SANTANDER, CENTRO ORIENTE</v>
          </cell>
          <cell r="M8543">
            <v>100</v>
          </cell>
          <cell r="N8543">
            <v>100</v>
          </cell>
          <cell r="O8543" t="str">
            <v>CERRADO</v>
          </cell>
        </row>
        <row r="8544">
          <cell r="K8544">
            <v>2013682290002</v>
          </cell>
          <cell r="L8544" t="str">
            <v>CONSTRUCCIÓN HUELLAS VEHICULARES SOBRE LA VÍA QUE CONDUCE AL SITIO DENOMINADO LA UNIÓN DEL MUNICIPIO DE CURITÍ CURITÍ, SANTANDER, CENTRO ORIENTE</v>
          </cell>
          <cell r="M8544">
            <v>100</v>
          </cell>
          <cell r="N8544">
            <v>100</v>
          </cell>
          <cell r="O8544" t="str">
            <v>CERRADO</v>
          </cell>
        </row>
        <row r="8545">
          <cell r="K8545">
            <v>2014682290001</v>
          </cell>
          <cell r="L8545" t="str">
            <v>MEJORAMIENTO PAVIMENACIÓN DE DIFERENTES VÍAS URBANAS EN EL MUNICIPIO DE CURITÍ, CARRERA 1 ENTRE CALLES 5 Y 6 CURITÍ, SANTANDER, CENTRO ORIENTE</v>
          </cell>
          <cell r="M8545">
            <v>100</v>
          </cell>
          <cell r="N8545">
            <v>95.58</v>
          </cell>
          <cell r="O8545" t="str">
            <v>CERRADO</v>
          </cell>
        </row>
        <row r="8546">
          <cell r="K8546">
            <v>2014682290002</v>
          </cell>
          <cell r="L8546" t="str">
            <v>CONSTRUCCIÓN DE PLACA HUELLAS VEHICULARES Y ALCANTARILLA DE 36 EN LA VEREDA PALO BLANCO BAJO DEL MUNICIPIO DE CURITÍ, SANTANDER</v>
          </cell>
          <cell r="M8546">
            <v>100</v>
          </cell>
          <cell r="N8546">
            <v>99.9</v>
          </cell>
          <cell r="O8546" t="str">
            <v>CERRADO</v>
          </cell>
        </row>
        <row r="8547">
          <cell r="K8547">
            <v>2014682290003</v>
          </cell>
          <cell r="L8547" t="str">
            <v>CONSTRUCCIÓN DE CANCHA MÚLTIPLE Y MURO EN CONCRETO REFORZADO EN EL CASCO URBANO CURITÍ, SANTANDER, CENTRO ORIENTE</v>
          </cell>
          <cell r="M8547">
            <v>100</v>
          </cell>
          <cell r="N8547">
            <v>99.99</v>
          </cell>
          <cell r="O8547" t="str">
            <v>CERRADO</v>
          </cell>
        </row>
        <row r="8548">
          <cell r="K8548">
            <v>2015682290002</v>
          </cell>
          <cell r="L8548" t="str">
            <v>CONSTRUCCIÓN DE PAVIMENTO EN CONCRETO RIGIDO SISTEMA DE ALC SANITARIO Y RED DE ACUTO DE LA CLL 4 - CRA 7 Y 10 DEL CASCO URB MUNICIPIO CURITÍ, SANTANDER, CENTRO ORIENTE</v>
          </cell>
          <cell r="M8548">
            <v>100</v>
          </cell>
          <cell r="N8548">
            <v>100</v>
          </cell>
          <cell r="O8548" t="str">
            <v>CERRADO</v>
          </cell>
        </row>
        <row r="8549">
          <cell r="K8549">
            <v>2015682290003</v>
          </cell>
          <cell r="L8549" t="str">
            <v>CONSTRUCCIÓN DE PLACA HUELLAS VEHICULARES EN LA VEREDA EL PALMAR EN EL MUNICIPIO DE CURITÍ - DEPARTAMENTO DE SANTANDER</v>
          </cell>
          <cell r="M8549">
            <v>100</v>
          </cell>
          <cell r="N8549">
            <v>100</v>
          </cell>
          <cell r="O8549" t="str">
            <v>CERRADO</v>
          </cell>
        </row>
        <row r="8550">
          <cell r="K8550">
            <v>2013682350001</v>
          </cell>
          <cell r="L8550" t="str">
            <v>AMPLIACIÓN DE LA COBERTURA MEDIANTE LA CONSTRUCCION DE SEIS AULAS EN LOS CENTROS EDUCATIVOS CIRALES SEDE A, ISLANDA SEDE A, LA SALINA SEDE A DEL MUNICIPIO  DEL CARMEN DE CHUCURÍ - SANTANDER</v>
          </cell>
          <cell r="M8550">
            <v>100</v>
          </cell>
          <cell r="N8550">
            <v>100</v>
          </cell>
          <cell r="O8550" t="str">
            <v>CERRADO</v>
          </cell>
        </row>
        <row r="8551">
          <cell r="K8551">
            <v>2014682350001</v>
          </cell>
          <cell r="L8551" t="str">
            <v>CONSTRUCCIÓN DEL SISTEMA DE   ALCANTARILLADO SANITARIO EN EL CASERIO SANTO DOMINGO EL RAMO  EN EL MUNICIPIO DE EL CARMEN DE CHUCURÍ, SANTANDER</v>
          </cell>
          <cell r="M8551">
            <v>100</v>
          </cell>
          <cell r="N8551">
            <v>99.99</v>
          </cell>
          <cell r="O8551" t="str">
            <v>CERRADO</v>
          </cell>
        </row>
        <row r="8552">
          <cell r="K8552">
            <v>2015682350001</v>
          </cell>
          <cell r="L8552" t="str">
            <v>CONSTRUCCIÓN DEL SISTEMA DE ALCANTARILLADO SANITARIO Y  PTAR EN EL CASERIO ANGOSTURAS DE LOS ANDES EN EL  MUNICIPIO DE EL CARMEN DE CHUCURÍ, SANTANDER</v>
          </cell>
          <cell r="M8552">
            <v>100</v>
          </cell>
          <cell r="N8552">
            <v>100</v>
          </cell>
          <cell r="O8552" t="str">
            <v>CERRADO</v>
          </cell>
        </row>
        <row r="8553">
          <cell r="K8553">
            <v>2015682350002</v>
          </cell>
          <cell r="L8553" t="str">
            <v>CONSTRUCCIÓN PRIMERA FASE DE PAVIMENTO EN CONCRETO RÍGIDO EN LA CARRERA 3 ENTRE CALLES 8A Y 12A DEL MUNICIPIO EL CARMEN DE CHUCURÍ, SANTANDER, CENTRO ORIENTE</v>
          </cell>
          <cell r="M8553">
            <v>100</v>
          </cell>
          <cell r="N8553">
            <v>99.98</v>
          </cell>
          <cell r="O8553" t="str">
            <v>CERRADO</v>
          </cell>
        </row>
        <row r="8554">
          <cell r="K8554">
            <v>2015682350003</v>
          </cell>
          <cell r="L8554" t="str">
            <v>CONSTRUCCIÓN COLISEO CUBIERTO EN EL MUNICIPIO DE EL CARMEN DE CHUCURI FASE 2 , SANTANDER, CENTRO ORIENTE</v>
          </cell>
          <cell r="M8554">
            <v>100</v>
          </cell>
          <cell r="N8554">
            <v>99.99</v>
          </cell>
          <cell r="O8554" t="str">
            <v>CERRADO</v>
          </cell>
        </row>
        <row r="8555">
          <cell r="K8555">
            <v>2013682710001</v>
          </cell>
          <cell r="L8555" t="str">
            <v>IMPLEMENTACIÓN TECNOLOGÍAS DE LA INFORMACIÓN Y LAS COMUNICACIONES EN EDUCACION FLORIÁN, SANTANDER, CENTRO ORIENTE</v>
          </cell>
          <cell r="M8555">
            <v>100</v>
          </cell>
          <cell r="N8555">
            <v>100</v>
          </cell>
          <cell r="O8555" t="str">
            <v>TERMINADO</v>
          </cell>
        </row>
        <row r="8556">
          <cell r="K8556">
            <v>2013682450001</v>
          </cell>
          <cell r="L8556" t="str">
            <v>MEJORAMIENTO CON PLACA HUELLA DE LA VÍA VEREDAL LA LAGUNA LA LOMA DEL MUNICIPIO EL GUACAMAYO, SANTANDER, CENTRO ORIENTE</v>
          </cell>
          <cell r="M8556">
            <v>100</v>
          </cell>
          <cell r="N8556">
            <v>100</v>
          </cell>
          <cell r="O8556" t="str">
            <v>TERMINADO</v>
          </cell>
        </row>
        <row r="8557">
          <cell r="K8557">
            <v>2013682450002</v>
          </cell>
          <cell r="L8557" t="str">
            <v>CONSTRUCCIÓN PAVIMENTO RIGIDO  DE LA CARRERA SEXTA ENTRE CALLES QUINTA Y SEXTA DEL MUNICIPIO EL GUACAMAYO, SANTANDER, CENTRO ORIENTE</v>
          </cell>
          <cell r="M8557">
            <v>100</v>
          </cell>
          <cell r="N8557">
            <v>100</v>
          </cell>
          <cell r="O8557" t="str">
            <v>TERMINADO</v>
          </cell>
        </row>
        <row r="8558">
          <cell r="K8558">
            <v>2014682450001</v>
          </cell>
          <cell r="L8558" t="str">
            <v>CONSTRUCCIÓN PAVIMENTO CALLE 3 ENTRE CARRERAS 3 Y 4 DEL CORREGIMIENTO DE SANTA RITA, MUNICIPIO EL GUACAMAYO, SANTANDER.</v>
          </cell>
          <cell r="M8558">
            <v>100</v>
          </cell>
          <cell r="N8558">
            <v>40.33</v>
          </cell>
          <cell r="O8558" t="str">
            <v>TERMINADO</v>
          </cell>
        </row>
        <row r="8559">
          <cell r="K8559">
            <v>2015682450001</v>
          </cell>
          <cell r="L8559" t="str">
            <v>CONSTRUCCIÓN DE FILTRO Y CUNETAS VÍAS INTERMUNICIPALES DEL MUNICIPIO EL GUACAMAYO, SANTANDER, CENTRO ORIENTE</v>
          </cell>
          <cell r="M8559">
            <v>44.96</v>
          </cell>
          <cell r="N8559">
            <v>0</v>
          </cell>
          <cell r="O8559" t="str">
            <v>CONTRATADO EN EJECUCIÓN</v>
          </cell>
        </row>
        <row r="8560">
          <cell r="K8560">
            <v>2016682450002</v>
          </cell>
          <cell r="L8560" t="str">
            <v>MEJORAMIENTO DE LA CARRERA 5 ENTRE CALLES 5, 6 Y 7 DEL MUNICIPIO DE EL GUACAMAYO, SANTANDER.</v>
          </cell>
          <cell r="M8560">
            <v>0</v>
          </cell>
          <cell r="N8560">
            <v>0</v>
          </cell>
          <cell r="O8560" t="str">
            <v>SIN CONTRATAR</v>
          </cell>
        </row>
        <row r="8561">
          <cell r="K8561">
            <v>2013682500001</v>
          </cell>
          <cell r="L8561" t="str">
            <v>CONSTRUCCIÓN PLAZOLETA POLIFUNCIONAL 11 DE MARZO MUNICIPIO DE EL PEÑON SANTANDER</v>
          </cell>
          <cell r="M8561">
            <v>100</v>
          </cell>
          <cell r="N8561">
            <v>98.73</v>
          </cell>
          <cell r="O8561" t="str">
            <v>TERMINADO</v>
          </cell>
        </row>
        <row r="8562">
          <cell r="K8562">
            <v>2015682500001</v>
          </cell>
          <cell r="L8562" t="str">
            <v>CONSTRUCCIÓN CUBIERTA TARIMA PLAZOLETA POLIFUNCIONAL 11 DE MARZO MUNICIPIO DE EL PEÑON, SANTANDER</v>
          </cell>
          <cell r="M8562">
            <v>27.19</v>
          </cell>
          <cell r="N8562">
            <v>12.64</v>
          </cell>
          <cell r="O8562" t="str">
            <v>CONTRATADO EN EJECUCIÓN</v>
          </cell>
        </row>
        <row r="8563">
          <cell r="K8563">
            <v>2013004680057</v>
          </cell>
          <cell r="L8563" t="str">
            <v>MEJORAMIENTO VISR2013 BETANIA Y OTRAS</v>
          </cell>
          <cell r="M8563">
            <v>82.46</v>
          </cell>
          <cell r="N8563">
            <v>86.44</v>
          </cell>
          <cell r="O8563" t="str">
            <v>CONTRATADO EN EJECUCIÓN</v>
          </cell>
        </row>
        <row r="8564">
          <cell r="K8564">
            <v>2014004680008</v>
          </cell>
          <cell r="L8564" t="str">
            <v>ESTUDIOS Y DISEÑOS PARA LA CONSTRUCCION DE LA PLANTA FISICA DEL INSTITUTO INTEGRADO DE COMERCIO CAMILO TORRES MUNICIPIO DE EL PLAYON DEPARTAMENTO DE SANTANDER</v>
          </cell>
          <cell r="M8564">
            <v>99.04</v>
          </cell>
          <cell r="N8564">
            <v>96.72</v>
          </cell>
          <cell r="O8564" t="str">
            <v>CONTRATADO EN EJECUCIÓN</v>
          </cell>
        </row>
        <row r="8565">
          <cell r="K8565">
            <v>2015004680078</v>
          </cell>
          <cell r="L8565" t="str">
            <v>CONSTRUCCIÓN Y ADECUACION DE PAVIMENTO EN CONCRETO RÍGIDO VÍAS ZONA CENTRO DEL CASCO URBANO DEL MUNICIPIO DE EL PLAYÓN, SANTANDER</v>
          </cell>
          <cell r="M8565">
            <v>0</v>
          </cell>
          <cell r="N8565">
            <v>0</v>
          </cell>
          <cell r="O8565" t="str">
            <v>SIN CONTRATAR</v>
          </cell>
        </row>
        <row r="8566">
          <cell r="K8566">
            <v>2013682640001</v>
          </cell>
          <cell r="L8566" t="str">
            <v>MEJORAMIENTO DE VIVIENDA RURAL DEL MUNICIPIO DE ENCINO SANTANDER</v>
          </cell>
          <cell r="M8566">
            <v>100</v>
          </cell>
          <cell r="N8566">
            <v>100</v>
          </cell>
          <cell r="O8566" t="str">
            <v>CERRADO</v>
          </cell>
        </row>
        <row r="8567">
          <cell r="K8567">
            <v>2015682640001</v>
          </cell>
          <cell r="L8567" t="str">
            <v>CONSTRUCCIÓN PLACA HUELLAS VEREDA CENTRO TRAMO TRONCO- VILLA OLIMPICA ENCINO, SANTANDER</v>
          </cell>
          <cell r="M8567">
            <v>100</v>
          </cell>
          <cell r="N8567">
            <v>100</v>
          </cell>
          <cell r="O8567" t="str">
            <v>CERRADO</v>
          </cell>
        </row>
        <row r="8568">
          <cell r="K8568">
            <v>2013682660001</v>
          </cell>
          <cell r="L8568" t="str">
            <v>MEJORAMIENTO DE VIVIENDA Y SANEAMIENTO BÀSICO ZONA RURAL DEL MUNICIPIO DE ENCISO, SANTANDER, CENTRO ORIENTE</v>
          </cell>
          <cell r="M8568">
            <v>62.5</v>
          </cell>
          <cell r="N8568">
            <v>52.5</v>
          </cell>
          <cell r="O8568" t="str">
            <v>CONTRATADO EN EJECUCIÓN</v>
          </cell>
        </row>
        <row r="8569">
          <cell r="K8569">
            <v>2012004680059</v>
          </cell>
          <cell r="L8569" t="str">
            <v>MEJORAMIENTO DE 50 VIVIENDAS EN EL MUNICIPIO DE ENCISO - SANTANDER</v>
          </cell>
          <cell r="M8569">
            <v>100</v>
          </cell>
          <cell r="N8569">
            <v>99.5</v>
          </cell>
          <cell r="O8569" t="str">
            <v>CERRADO</v>
          </cell>
        </row>
        <row r="8570">
          <cell r="K8570">
            <v>2015682660001</v>
          </cell>
          <cell r="L8570" t="str">
            <v>CONSTRUCCIÓN DE SALON COMUNAL EN EL CASCO URBANO DEL MUNICIPIO DE ENCISO, SANTANDER</v>
          </cell>
          <cell r="M8570">
            <v>100</v>
          </cell>
          <cell r="N8570">
            <v>87.61</v>
          </cell>
          <cell r="O8570" t="str">
            <v>TERMINADO</v>
          </cell>
        </row>
        <row r="8571">
          <cell r="K8571">
            <v>2015682660002</v>
          </cell>
          <cell r="L8571" t="str">
            <v>CONSTRUCCIÓN DE PLACA HUELLAS EN CONCRETO SECTOR PORTACHUELO EN LA VEREDA  PUERTAS DEL MUNICIPIO DE ENCISO SANTANDER.</v>
          </cell>
          <cell r="M8571">
            <v>100</v>
          </cell>
          <cell r="N8571">
            <v>100</v>
          </cell>
          <cell r="O8571" t="str">
            <v>CERRADO</v>
          </cell>
        </row>
        <row r="8572">
          <cell r="K8572">
            <v>2014682960001</v>
          </cell>
          <cell r="L8572" t="str">
            <v>CONSTRUCCIÓN PLACA HUELLA VEHICULAR EN CONCRETO RIGIDO EN LA VEREDA LAS VUELTAS MUNICIPIO DE GALÁN SANTANDER</v>
          </cell>
          <cell r="M8572">
            <v>100</v>
          </cell>
          <cell r="N8572">
            <v>98.53</v>
          </cell>
          <cell r="O8572" t="str">
            <v>TERMINADO</v>
          </cell>
        </row>
        <row r="8573">
          <cell r="K8573">
            <v>2015682960001</v>
          </cell>
          <cell r="L8573" t="str">
            <v>CONSTRUCCIÓN HUELLA VEHICULAR EN CONCRETO RIGIDO EN LA VEREDA LAS VUELTAS MUNICIPIO GALÁN, SANTANDER</v>
          </cell>
          <cell r="M8573">
            <v>100</v>
          </cell>
          <cell r="N8573">
            <v>100</v>
          </cell>
          <cell r="O8573" t="str">
            <v>TERMINADO</v>
          </cell>
        </row>
        <row r="8574">
          <cell r="K8574">
            <v>2012004680062</v>
          </cell>
          <cell r="L8574" t="str">
            <v>REPOSICIÓN DE ACUEDUCTO Y ALCANTARILLADO EN EL SECTOR COMPRENDIDO ENTRE LA CALLE 4 CON CARRERAS 8 Y 9  CALLE DE LAS TRAMPAS DEL MUNICIPIO DE GAMBITA - SANTANDER</v>
          </cell>
          <cell r="M8574">
            <v>100</v>
          </cell>
          <cell r="N8574">
            <v>48.45</v>
          </cell>
          <cell r="O8574" t="str">
            <v>CERRADO</v>
          </cell>
        </row>
        <row r="8575">
          <cell r="K8575">
            <v>2013004680073</v>
          </cell>
          <cell r="L8575" t="str">
            <v>CONSTRUCCIÓN DE PLACA HUELLAS VEHICULARES Y ALCANTARILLAS DE 36 EN LA VEREDA PORQUERAS DEL MUNICIPIO DE GAMBITA, SANTANDER</v>
          </cell>
          <cell r="M8575">
            <v>100</v>
          </cell>
          <cell r="N8575">
            <v>100</v>
          </cell>
          <cell r="O8575" t="str">
            <v>CERRADO</v>
          </cell>
        </row>
        <row r="8576">
          <cell r="K8576">
            <v>2014004680020</v>
          </cell>
          <cell r="L8576" t="str">
            <v>CONSTRUCCIÓN DE PLACA HUELLAS VEHICULARES EN LA VEREDA GAMBITA VIEJO  MUNICIPIO DE GAMBITA DEPARTAMENTO DE SANTANDER</v>
          </cell>
          <cell r="M8576">
            <v>100</v>
          </cell>
          <cell r="N8576">
            <v>99.97</v>
          </cell>
          <cell r="O8576" t="str">
            <v>CERRADO</v>
          </cell>
        </row>
        <row r="8577">
          <cell r="K8577">
            <v>2015004680023</v>
          </cell>
          <cell r="L8577" t="str">
            <v>CONSTRUCCIÓN DE PLACA HUELLA VEHICULARES EN LA VEREDA GAMBITA VIEJO ENTRE LOS TRAMOS K0+093 A K0+187 Y EL TRAMO K0+524 A K0+584 DEL MUNICIPIO DE GAMBITA SANTANDER</v>
          </cell>
          <cell r="M8577">
            <v>100</v>
          </cell>
          <cell r="N8577">
            <v>99.99</v>
          </cell>
          <cell r="O8577" t="str">
            <v>CERRADO</v>
          </cell>
        </row>
        <row r="8578">
          <cell r="K8578">
            <v>2013004680056</v>
          </cell>
          <cell r="L8578" t="str">
            <v>MEJORAMIENTO VISR2013 VEREDA SISOTA Y OTRAS</v>
          </cell>
          <cell r="M8578">
            <v>78.260000000000005</v>
          </cell>
          <cell r="N8578">
            <v>78.260000000000005</v>
          </cell>
          <cell r="O8578" t="str">
            <v>CONTRATADO EN EJECUCIÓN</v>
          </cell>
        </row>
        <row r="8579">
          <cell r="K8579">
            <v>2012004680071</v>
          </cell>
          <cell r="L8579" t="str">
            <v>MANTENIMIENTO CARRETEABLE VEREDAS NUCUBUCA-EL POTRERO-VEGA GRANDE (MUNICIPIO DE GUACA)</v>
          </cell>
          <cell r="M8579">
            <v>99.9</v>
          </cell>
          <cell r="N8579">
            <v>89.03</v>
          </cell>
          <cell r="O8579" t="str">
            <v>TERMINADO</v>
          </cell>
        </row>
        <row r="8580">
          <cell r="K8580">
            <v>2014683180001</v>
          </cell>
          <cell r="L8580" t="str">
            <v>MANTENIMIENTO CARRETEABLE VEREDAS VARIA – ORTIGAL – BARAYA - PORTILLO – LA ESPERANZA - MOROGONTOQUE  (MUNICIPIO DE GUACA)</v>
          </cell>
          <cell r="M8580">
            <v>100</v>
          </cell>
          <cell r="N8580">
            <v>99.98</v>
          </cell>
          <cell r="O8580" t="str">
            <v>CERRADO</v>
          </cell>
        </row>
        <row r="8581">
          <cell r="K8581">
            <v>2015683180001</v>
          </cell>
          <cell r="L8581" t="str">
            <v>MANTENIMIENTO Y MEJORAMIENTO DE LA VIA ORTIGAL-MONTE MOLINO-VARIA EN EL MUNICIPIO DE GUACA DEPARTAMENTO DE SANTANDER</v>
          </cell>
          <cell r="M8581">
            <v>100</v>
          </cell>
          <cell r="N8581">
            <v>0</v>
          </cell>
          <cell r="O8581" t="str">
            <v>TERMINADO</v>
          </cell>
        </row>
        <row r="8582">
          <cell r="K8582">
            <v>2015683180002</v>
          </cell>
          <cell r="L8582" t="str">
            <v>REHABILITACIÓN CALLE 6 ENTRE KRAS 5 Y 7 DEL MUNICIPIO DE GUACA - DEPARTAMENTO DE SANTANDER</v>
          </cell>
          <cell r="M8582">
            <v>0</v>
          </cell>
          <cell r="N8582">
            <v>0</v>
          </cell>
          <cell r="O8582" t="str">
            <v>CONTRATADO SIN ACTA DE INICIO</v>
          </cell>
        </row>
        <row r="8583">
          <cell r="K8583">
            <v>2013004680024</v>
          </cell>
          <cell r="L8583" t="str">
            <v>CONSTRUCCIÓN DE VEINTITRES (23) MEJORAMIENTOS DE VIVIENDA RURAL EN LAS DIFERENTES VEREDAS DEL MUNICIPIO DE GUADALUPE, SANTANDER</v>
          </cell>
          <cell r="M8583">
            <v>100</v>
          </cell>
          <cell r="N8583">
            <v>97.42</v>
          </cell>
          <cell r="O8583" t="str">
            <v>TERMINADO</v>
          </cell>
        </row>
        <row r="8584">
          <cell r="K8584">
            <v>2014683200001</v>
          </cell>
          <cell r="L8584" t="str">
            <v>CONSTRUCCIÓN DE CINCUENTA Y CINCO (55) MEJORAMIENTOS DE VIVIENDA MUNICIPIO DE GUADALUPE SANTANDER</v>
          </cell>
          <cell r="M8584">
            <v>100</v>
          </cell>
          <cell r="N8584">
            <v>95.56</v>
          </cell>
          <cell r="O8584" t="str">
            <v>TERMINADO</v>
          </cell>
        </row>
        <row r="8585">
          <cell r="K8585">
            <v>2015683200001</v>
          </cell>
          <cell r="L8585" t="str">
            <v>CONSTRUCCIÓN DE PLACA HUELLAS SECTOR LA CAPILLA, QUITASOL Y SAN RAMÓN DEL MUNICIPIO DE GUADALUPE,  SANTANDER.</v>
          </cell>
          <cell r="M8585">
            <v>100</v>
          </cell>
          <cell r="N8585">
            <v>100</v>
          </cell>
          <cell r="O8585" t="str">
            <v>CERRADO</v>
          </cell>
        </row>
        <row r="8586">
          <cell r="K8586">
            <v>2014683220001</v>
          </cell>
          <cell r="L8586" t="str">
            <v>CONSTRUCCIÓN PAVIMENTACIÓN DE LA CALLE 2 ENTRE CARRERAS 3 Y 4  LA CARRERA 2 HASTA EL CEMENTERIO MUNICIPIO DE GUAPOTÁ, SANTANDER, CENTRO ORIENTE</v>
          </cell>
          <cell r="M8586">
            <v>100</v>
          </cell>
          <cell r="N8586">
            <v>100</v>
          </cell>
          <cell r="O8586" t="str">
            <v>TERMINADO</v>
          </cell>
        </row>
        <row r="8587">
          <cell r="K8587">
            <v>2014683220002</v>
          </cell>
          <cell r="L8587" t="str">
            <v>CONSTRUCCIÓN DE VIVIENDA URBANA EN SITIO PROPIO A FAMILIAS MENOS FAVORECIDAS DEL MUNICIPIO DE GUAPOTA SANTANDER GUAPOTÁ, SANTANDER, CENTRO ORIENTE</v>
          </cell>
          <cell r="M8587">
            <v>28.42</v>
          </cell>
          <cell r="N8587">
            <v>0</v>
          </cell>
          <cell r="O8587" t="str">
            <v>CONTRATADO EN EJECUCIÓN</v>
          </cell>
        </row>
        <row r="8588">
          <cell r="K8588">
            <v>2015683220001</v>
          </cell>
          <cell r="L8588" t="str">
            <v>CONSTRUCCIÓN DE PLACA HUELLAS EN LA VEREDA CABRAS SECTOR PILAS DEL MUNICIPIO DE GUAPOTÁ, SANTANDER</v>
          </cell>
          <cell r="M8588">
            <v>100</v>
          </cell>
          <cell r="N8588">
            <v>6.54</v>
          </cell>
          <cell r="O8588" t="str">
            <v>TERMINADO</v>
          </cell>
        </row>
        <row r="8589">
          <cell r="K8589">
            <v>2012683240001</v>
          </cell>
          <cell r="L8589" t="str">
            <v>CONSTRUCCIÓN DE PAVIMENTO EN CONCRETO RÍGIDO SOBRE LA CALLE 3ª ENTRE CARRERAS 4ª Y 5ª, EN EL PERÍMETRO URBANO DEL MUNICIPIO DE GUAVATA, SANTANDER</v>
          </cell>
          <cell r="M8589">
            <v>99.92</v>
          </cell>
          <cell r="N8589">
            <v>99.46</v>
          </cell>
          <cell r="O8589" t="str">
            <v>CERRADO</v>
          </cell>
        </row>
        <row r="8590">
          <cell r="K8590">
            <v>2013683240001</v>
          </cell>
          <cell r="L8590" t="str">
            <v>CONSTRUCCIÓN PAVIMENTO EN CONCRETO RIGIDO SOBRE LA CARRERA 2ª ENTRE CALLES 5ª Y 6ª Y CARRERA 4ª ENTRE CALLES 3ª Y 2ª, GUAVATÁ, SANTANDER, CENTRO ORIENTE</v>
          </cell>
          <cell r="M8590">
            <v>100</v>
          </cell>
          <cell r="N8590">
            <v>99.03</v>
          </cell>
          <cell r="O8590" t="str">
            <v>CERRADO</v>
          </cell>
        </row>
        <row r="8591">
          <cell r="K8591">
            <v>2015683240001</v>
          </cell>
          <cell r="L8591" t="str">
            <v>CONSTRUCCIÓN DE PAVIMENTO EN CONCRETO RÍGIDO SOBRE LA CALLE 6A ENTRE LA CARRERA 5A Y ALREDEDORES DEL PARQUE SANTANDER EN EL PERÍMETRO URBANO GUAVATÁ, SANTANDER, CENTRO ORIENTE</v>
          </cell>
          <cell r="M8591">
            <v>100</v>
          </cell>
          <cell r="N8591">
            <v>100</v>
          </cell>
          <cell r="O8591" t="str">
            <v>CERRADO</v>
          </cell>
        </row>
        <row r="8592">
          <cell r="K8592">
            <v>2013683270001</v>
          </cell>
          <cell r="L8592" t="str">
            <v>REHABILITACIÓN VIAS TERCIARIAS DEL MUNICIPIO GÜEPSA, SANTANDER, CENTRO ORIENTE</v>
          </cell>
          <cell r="M8592">
            <v>0</v>
          </cell>
          <cell r="N8592">
            <v>1.95</v>
          </cell>
          <cell r="O8592" t="str">
            <v>CONTRATADO EN EJECUCIÓN</v>
          </cell>
        </row>
        <row r="8593">
          <cell r="K8593">
            <v>2013004680075</v>
          </cell>
          <cell r="L8593" t="str">
            <v>AMPLIACIÓN Y OPTIMIZACIÓN SISTEMA DE ALCANTARILLADO SANITARIO E INTERCEPTORES PLUVIALES DE LAS CRA 5 ENTRE CLS 5 Y 4, CRA 5 ENTRE C L 5 Y 6, CRA 5 ENTRE CL 7 Y 8 Y  CL 5 CRA 6 Y 7 HATO SANTANDER</v>
          </cell>
          <cell r="M8593">
            <v>100</v>
          </cell>
          <cell r="N8593">
            <v>100</v>
          </cell>
          <cell r="O8593" t="str">
            <v>CERRADO</v>
          </cell>
        </row>
        <row r="8594">
          <cell r="K8594">
            <v>2015683680001</v>
          </cell>
          <cell r="L8594" t="str">
            <v>CONSTRUCCIÓN DE AUDITORIO EN EL CASCO URBANO DEL MUNICIPIO DE JESÚS MARÍA, SANTANDER, CENTRO ORIENTE</v>
          </cell>
          <cell r="M8594">
            <v>42.25</v>
          </cell>
          <cell r="N8594">
            <v>96.15</v>
          </cell>
          <cell r="O8594" t="str">
            <v>CONTRATADO EN EJECUCIÓN</v>
          </cell>
        </row>
        <row r="8595">
          <cell r="K8595">
            <v>2013683700001</v>
          </cell>
          <cell r="L8595" t="str">
            <v>MEJORAMIENTO DE LA VÍA DE ACCESO AL MUNICIPIO DE JORDÁN, SANTANDER, CENTRO ORIENTE</v>
          </cell>
          <cell r="M8595">
            <v>100</v>
          </cell>
          <cell r="N8595">
            <v>99.99</v>
          </cell>
          <cell r="O8595" t="str">
            <v>CERRADO</v>
          </cell>
        </row>
        <row r="8596">
          <cell r="K8596">
            <v>2014683770001</v>
          </cell>
          <cell r="L8596" t="str">
            <v>ADQUISICIÓN DE MAQUINARIA AGRICOLA, PARA LA IMPLEMENTACIÓN DE PRACTICAS AGROPECUARIAS SOSTENIBLES EN EL MUNICIPIO DE LA BELLEZA, SANTANDER</v>
          </cell>
          <cell r="M8596">
            <v>100</v>
          </cell>
          <cell r="N8596">
            <v>100</v>
          </cell>
          <cell r="O8596" t="str">
            <v>CERRADO</v>
          </cell>
        </row>
        <row r="8597">
          <cell r="K8597">
            <v>2015683770001</v>
          </cell>
          <cell r="L8597" t="str">
            <v>CONSTRUCCIÓN PARQUE PRINCIPAL CORREGIMIENTO LA QUITAZ DEL MUNICIPIO DE LA BELLEZA, SANTANDER</v>
          </cell>
          <cell r="M8597">
            <v>100</v>
          </cell>
          <cell r="N8597">
            <v>100</v>
          </cell>
          <cell r="O8597" t="str">
            <v>TERMINADO</v>
          </cell>
        </row>
        <row r="8598">
          <cell r="K8598">
            <v>2015683770002</v>
          </cell>
          <cell r="L8598" t="str">
            <v>AMPLIACIÓN PLANTA FISICA INSTITUCIÓN EDUCATIVA EL RUBI EN EL MUNICIPIO DE LA BELLEZA, SANTANDER</v>
          </cell>
          <cell r="M8598">
            <v>100</v>
          </cell>
          <cell r="N8598">
            <v>100</v>
          </cell>
          <cell r="O8598" t="str">
            <v>TERMINADO</v>
          </cell>
        </row>
        <row r="8599">
          <cell r="K8599">
            <v>2013683970001</v>
          </cell>
          <cell r="L8599" t="str">
            <v>CONSTRUCCIÓN DE PLACA HUELLA EN LA VEREDA EL TIGRE SECTOR FREDY RODRIGUEZ DEL MUNICIPIO DE LA PAZ, SANTANDER, CENTRO ORIENTE</v>
          </cell>
          <cell r="M8599">
            <v>100</v>
          </cell>
          <cell r="N8599">
            <v>100</v>
          </cell>
          <cell r="O8599" t="str">
            <v>TERMINADO</v>
          </cell>
        </row>
        <row r="8600">
          <cell r="K8600">
            <v>2014683970001</v>
          </cell>
          <cell r="L8600" t="str">
            <v>MEJORAMIENTO DE 20 VIVIENDAS EN EL AREA RURAL DEL MUNICIPIO DE LA PAZ LA PAZ, SANTANDER, CENTRO ORIENTE</v>
          </cell>
          <cell r="M8600">
            <v>100</v>
          </cell>
          <cell r="N8600">
            <v>92.68</v>
          </cell>
          <cell r="O8600" t="str">
            <v>TERMINADO</v>
          </cell>
        </row>
        <row r="8601">
          <cell r="K8601">
            <v>2014683970002</v>
          </cell>
          <cell r="L8601" t="str">
            <v>CONSTRUCCIÓN DE PLACA HUELLA SALIDA POR CALLE DOS DEL CASCO URBANO HACIA LA VIA ANTIGUA VEREDA CARRERO DEL MUNICIPIO DE LA PAZ, DEPARTAMENTO DE SANTANDER</v>
          </cell>
          <cell r="M8601">
            <v>100</v>
          </cell>
          <cell r="N8601">
            <v>93.46</v>
          </cell>
          <cell r="O8601" t="str">
            <v>TERMINADO</v>
          </cell>
        </row>
        <row r="8602">
          <cell r="K8602">
            <v>2015683970002</v>
          </cell>
          <cell r="L8602" t="str">
            <v>CONSTRUCCIÓN DE PLACA HUELLA VEREDA EL AMARILLO SECTOR LA PIEDRA VIA TERCIARIA A CASAS BLANCAS DEL MUNICIPIO DE LA PAZ, SANTANDER</v>
          </cell>
          <cell r="M8602">
            <v>0</v>
          </cell>
          <cell r="N8602">
            <v>0</v>
          </cell>
          <cell r="O8602" t="str">
            <v>CONTRATADO EN EJECUCIÓN</v>
          </cell>
        </row>
        <row r="8603">
          <cell r="K8603">
            <v>2013683850002</v>
          </cell>
          <cell r="L8603" t="str">
            <v>CONSTRUCCIÓN PAVIMENTO RIGIDO DE LAS CALLES LA PRIMAVERA, ALTOS DEL JARDIN Y LAS BRISAS DEL MUNICIPIO DE LANDÁZURI, SANTANDER, CENTRO ORIENTE</v>
          </cell>
          <cell r="M8603">
            <v>100</v>
          </cell>
          <cell r="N8603">
            <v>98</v>
          </cell>
          <cell r="O8603" t="str">
            <v>CERRADO</v>
          </cell>
        </row>
        <row r="8604">
          <cell r="K8604">
            <v>2015683850001</v>
          </cell>
          <cell r="L8604" t="str">
            <v>CONSTRUCCIÓN DE PAVIMENTO RIGIDO EN LOS CORREGIMIENTOS MIRALINDO, SAN IGNACIO Y CASCO URBANO DEL MUNICIPIO DE LANDÁZURI, SANTANDER, CENTRO ORIENTE</v>
          </cell>
          <cell r="M8604">
            <v>100</v>
          </cell>
          <cell r="N8604">
            <v>99.38</v>
          </cell>
          <cell r="O8604" t="str">
            <v>TERMINADO</v>
          </cell>
        </row>
        <row r="8605">
          <cell r="K8605">
            <v>2015683850002</v>
          </cell>
          <cell r="L8605" t="str">
            <v>CONSTRUCCIÓN DEL ESCENARIO CULTURAL PARA LA COMUNIDAD AFRODESCENDIENTE DEL CORREGIMIENTO DE LA INDIA MUNICIPIO DE LANDÁZURI, SANTANDER, CENTRO ORIENTE</v>
          </cell>
          <cell r="M8605">
            <v>0</v>
          </cell>
          <cell r="N8605">
            <v>0</v>
          </cell>
          <cell r="O8605" t="str">
            <v>SIN CONTRATAR</v>
          </cell>
        </row>
        <row r="8606">
          <cell r="K8606">
            <v>2012004680083</v>
          </cell>
          <cell r="L8606" t="str">
            <v>CONSTRUCCIÓN DE  CUATRO AULAS ESCOLARES PARA EL CENTRO EDUCATIVO LA VICTORIA SEDE A DEL MUNICIPIO DE LEBRIJA  SANTANDER</v>
          </cell>
          <cell r="M8606">
            <v>100</v>
          </cell>
          <cell r="N8606">
            <v>99</v>
          </cell>
          <cell r="O8606" t="str">
            <v>CERRADO</v>
          </cell>
        </row>
        <row r="8607">
          <cell r="K8607">
            <v>2013004680049</v>
          </cell>
          <cell r="L8607" t="str">
            <v>MEJORAMIENTO DE LAS VIAS TERCIARIAS DEL MUNICIPIO DE LEBRIJA, SANTANDER</v>
          </cell>
          <cell r="M8607">
            <v>100</v>
          </cell>
          <cell r="N8607">
            <v>99.99</v>
          </cell>
          <cell r="O8607" t="str">
            <v>TERMINADO</v>
          </cell>
        </row>
        <row r="8608">
          <cell r="K8608">
            <v>2015004680001</v>
          </cell>
          <cell r="L8608" t="str">
            <v>MEJORAMIENTO CON PLACA HUELLA DE VIAS TERCIARIAS DEL MUNICIPIO DE LEBRIJA, SANTANDER</v>
          </cell>
          <cell r="M8608">
            <v>100</v>
          </cell>
          <cell r="N8608">
            <v>100</v>
          </cell>
          <cell r="O8608" t="str">
            <v>CERRADO</v>
          </cell>
        </row>
        <row r="8609">
          <cell r="K8609">
            <v>2015004680031</v>
          </cell>
          <cell r="L8609" t="str">
            <v>REHABILITACIÓN CON PLACA HUELLA DE LAS VIAS TERCIARIAS DEL MUNICIPIO DE LEBRIJA, SANTANDER</v>
          </cell>
          <cell r="M8609">
            <v>100</v>
          </cell>
          <cell r="N8609">
            <v>100</v>
          </cell>
          <cell r="O8609" t="str">
            <v>CERRADO</v>
          </cell>
        </row>
        <row r="8610">
          <cell r="K8610">
            <v>2012004680063</v>
          </cell>
          <cell r="L8610" t="str">
            <v>CONSTRUCCIÓN HUELLAS VEHICULARES VEREDA LA PURNIA, SECTORES PURNIA GRANDE, LOMAS  Y PURNIA CHIQUITA MUNICIPIO LOS SANTOS DEPARTAMENTO DE SANTANDER</v>
          </cell>
          <cell r="M8610">
            <v>100</v>
          </cell>
          <cell r="N8610">
            <v>75.709999999999994</v>
          </cell>
          <cell r="O8610" t="str">
            <v>TERMINADO</v>
          </cell>
        </row>
        <row r="8611">
          <cell r="K8611">
            <v>2013004680025</v>
          </cell>
          <cell r="L8611" t="str">
            <v>MEJORAMIENTO DE LA VIA TERCIARIA SECTOR VEREDA POTREROS DEL MUNICIPIO DE LOS SANTOS, SANTANDER</v>
          </cell>
          <cell r="M8611">
            <v>100</v>
          </cell>
          <cell r="N8611">
            <v>0</v>
          </cell>
          <cell r="O8611" t="str">
            <v>TERMINADO</v>
          </cell>
        </row>
        <row r="8612">
          <cell r="K8612">
            <v>2013004680026</v>
          </cell>
          <cell r="L8612" t="str">
            <v>MEJORAMIENTO DE LA VIA TERCIARIA SECTOR VEREDA EL CARRIZAL  DEL MUNICIPIO DE LOS SANTOS, SANTANDER</v>
          </cell>
          <cell r="M8612">
            <v>100</v>
          </cell>
          <cell r="N8612">
            <v>0</v>
          </cell>
          <cell r="O8612" t="str">
            <v>TERMINADO</v>
          </cell>
        </row>
        <row r="8613">
          <cell r="K8613">
            <v>2014004680029</v>
          </cell>
          <cell r="L8613" t="str">
            <v>MEJORAMIENTO Y MATENIMIENTO DE VÍA TERCIARIA EN LA VEREDA QUEBRADA EL SANTO MUNICIPIO DE LOS SANTOS DEPARTAMENTO DE SANTANDER</v>
          </cell>
          <cell r="M8613">
            <v>100</v>
          </cell>
          <cell r="N8613">
            <v>99.9</v>
          </cell>
          <cell r="O8613" t="str">
            <v>TERMINADO</v>
          </cell>
        </row>
        <row r="8614">
          <cell r="K8614">
            <v>2015004680005</v>
          </cell>
          <cell r="L8614" t="str">
            <v>REPOSICIÓN PAVIMENTO RIGIDO EN EL CASCO URBANO DEL MUNICIPIO DE LOS LOS SANTOS, SANTANDER</v>
          </cell>
          <cell r="M8614">
            <v>100</v>
          </cell>
          <cell r="N8614">
            <v>79.37</v>
          </cell>
          <cell r="O8614" t="str">
            <v>TERMINADO</v>
          </cell>
        </row>
        <row r="8615">
          <cell r="K8615">
            <v>2015004680077</v>
          </cell>
          <cell r="L8615" t="str">
            <v>CONSTRUCCIÓN DE PAVIMENTO RIGIDO EN LA VIA A LA VEREDA LOS TERES EN EL K1+670 AL K1+905 DEL MUNICIPIO DE LOS SANTOS, SANTANDER</v>
          </cell>
          <cell r="M8615">
            <v>0</v>
          </cell>
          <cell r="N8615">
            <v>50.97</v>
          </cell>
          <cell r="O8615" t="str">
            <v>CONTRATADO EN EJECUCIÓN</v>
          </cell>
        </row>
        <row r="8616">
          <cell r="K8616">
            <v>2014004680026</v>
          </cell>
          <cell r="L8616" t="str">
            <v>MANTENIMIENTO Y MEJORAMIENTO DE LA VÍA MACARAVITA - BURAGA EN EL SECTOR DENOMINADO LOMA DEL TUNO DEL MUNICIPIO DE MACARAVITA, DEPARTAMENTO DESANTANDER.</v>
          </cell>
          <cell r="M8616">
            <v>100</v>
          </cell>
          <cell r="N8616">
            <v>99.46</v>
          </cell>
          <cell r="O8616" t="str">
            <v>TERMINADO</v>
          </cell>
        </row>
        <row r="8617">
          <cell r="K8617">
            <v>2014684320001</v>
          </cell>
          <cell r="L8617" t="str">
            <v>ACTUALIZACIÓN DEL  ESTUDIO DE ESTRATIFICACION URBANA Y ELABORACION DE LA ESTRATIFICACION RURAL DEL MUNICIPIO DE MÁLAGA, SANTANDER</v>
          </cell>
          <cell r="M8617">
            <v>100</v>
          </cell>
          <cell r="N8617">
            <v>100</v>
          </cell>
          <cell r="O8617" t="str">
            <v>TERMINADO</v>
          </cell>
        </row>
        <row r="8618">
          <cell r="K8618">
            <v>2014684320002</v>
          </cell>
          <cell r="L8618" t="str">
            <v>ESTUDIO A LA REVISION EXCEPCIONAL DEL ESQUEMA DE ORDENAMIENTO TERRITORIAL DEL MUNICIPIO DE MÀLAGA, SANTANDER</v>
          </cell>
          <cell r="M8618">
            <v>100</v>
          </cell>
          <cell r="N8618">
            <v>99.97</v>
          </cell>
          <cell r="O8618" t="str">
            <v>TERMINADO</v>
          </cell>
        </row>
        <row r="8619">
          <cell r="K8619">
            <v>2015684320001</v>
          </cell>
          <cell r="L8619" t="str">
            <v>PAVIMENTACIÓN EN EL MUNICIPIO DE MÁLAGA SANTANDER DE LAS VÍAS: TRANSV 5 ENTRE VÍA A ENCISO Y CLL 3A, CLL 15 ENTRE CRA 10 Y CRA 11, CRA 7 ENTRE CLL 12 Y CLL 13A Y CLL 13 ENTRE CRA 7 Y CRA 8.</v>
          </cell>
          <cell r="M8619">
            <v>28.38</v>
          </cell>
          <cell r="N8619">
            <v>75.19</v>
          </cell>
          <cell r="O8619" t="str">
            <v>CONTRATADO EN EJECUCIÓN</v>
          </cell>
        </row>
        <row r="8620">
          <cell r="K8620">
            <v>2013004680009</v>
          </cell>
          <cell r="L8620" t="str">
            <v>CONSTRUCCIÓN DE PAVIMENTO RÍGIDO EN CALLES DEL CASCO URBANO DEL MUNICIPIO DE MATANZA DEPARTAMENTO DE SANTANDER.</v>
          </cell>
          <cell r="M8620">
            <v>100</v>
          </cell>
          <cell r="N8620">
            <v>100</v>
          </cell>
          <cell r="O8620" t="str">
            <v>PARA CIERRE</v>
          </cell>
        </row>
        <row r="8621">
          <cell r="K8621">
            <v>2014004680028</v>
          </cell>
          <cell r="L8621" t="str">
            <v>CONSTRUCCIÓN EN CONCRETO RIGIDO DE LAS CALLES 4, 5 Y 6 ENTRE CARRERAS 3ª Y 4ª MUNICIPIO DE MATANZA SANTANDER</v>
          </cell>
          <cell r="M8621">
            <v>100</v>
          </cell>
          <cell r="N8621">
            <v>100</v>
          </cell>
          <cell r="O8621" t="str">
            <v>TERMINADO</v>
          </cell>
        </row>
        <row r="8622">
          <cell r="K8622">
            <v>2015004680057</v>
          </cell>
          <cell r="L8622" t="str">
            <v>CONSTRUCCIÓN PLACA HUELLAS VIA LA CAPILLA – AVENTINO DEL MUNICIPIO DE MATANZA DEPARTAMENTO DE  SANTANDER</v>
          </cell>
          <cell r="M8622">
            <v>57.5</v>
          </cell>
          <cell r="N8622">
            <v>0</v>
          </cell>
          <cell r="O8622" t="str">
            <v>CONTRATADO EN EJECUCIÓN</v>
          </cell>
        </row>
        <row r="8623">
          <cell r="K8623">
            <v>2013684640001</v>
          </cell>
          <cell r="L8623" t="str">
            <v>CONSTRUCCIÓN DE CUARTOS Y COCINAS EN LAS DIFERENTES VEREDAS DEL MUNICIPIO DE MOGOTES SANTANDER</v>
          </cell>
          <cell r="M8623">
            <v>100</v>
          </cell>
          <cell r="N8623">
            <v>99.85</v>
          </cell>
          <cell r="O8623" t="str">
            <v>PARA CIERRE</v>
          </cell>
        </row>
        <row r="8624">
          <cell r="K8624">
            <v>2015684640001</v>
          </cell>
          <cell r="L8624" t="str">
            <v>MEJORAMIENTO Y PAVIMENTACION EN CONCRETO DE LA CALLE 6 ENTRE CARRERA 11 Y 12, ADECUACION DE ANDENES Y REPOSICIÓN DE ALCANTARILLADO DEL MUNICIPIO DE MOGOTES SANTANDER</v>
          </cell>
          <cell r="M8624">
            <v>100</v>
          </cell>
          <cell r="N8624">
            <v>99.46</v>
          </cell>
          <cell r="O8624" t="str">
            <v>TERMINADO</v>
          </cell>
        </row>
        <row r="8625">
          <cell r="K8625">
            <v>2012004680068</v>
          </cell>
          <cell r="L8625" t="str">
            <v>CONSTRUCCIÓN DE PLACA HUELLA VEHICULAR EN LAS VIAS MOLAGAVITA - EL JUNCO Y MOLAGAVITA - LA AMARILLA DEL MUNICIPIO DE MOLAGAVITA SANTANDER</v>
          </cell>
          <cell r="M8625">
            <v>100</v>
          </cell>
          <cell r="N8625">
            <v>100</v>
          </cell>
          <cell r="O8625" t="str">
            <v>CERRADO</v>
          </cell>
        </row>
        <row r="8626">
          <cell r="K8626">
            <v>2013004680078</v>
          </cell>
          <cell r="L8626" t="str">
            <v>MEJORAMIENTO DE VIVIENDA EN CUMPLIMIENTO DEL PROGRAMA UN MEJOR FUTURO CON VIVIENDA DIGNA EN LAS DIFERENTES VEREDAS DEL MUNICIPIO DE MOLAGAVITA SANTANDER</v>
          </cell>
          <cell r="M8626">
            <v>100</v>
          </cell>
          <cell r="N8626">
            <v>99.38</v>
          </cell>
          <cell r="O8626" t="str">
            <v>PARA CIERRE</v>
          </cell>
        </row>
        <row r="8627">
          <cell r="K8627">
            <v>2015684680001</v>
          </cell>
          <cell r="L8627" t="str">
            <v>CONSTRUCCIÓN DE OBRAS DE ARTE EN LAS DIFERENTES VEREDAS DEL MUNICIPIO DE MOLAGAVITA, SANTANDER</v>
          </cell>
          <cell r="M8627">
            <v>0</v>
          </cell>
          <cell r="N8627">
            <v>0</v>
          </cell>
          <cell r="O8627" t="str">
            <v>SIN CONTRATAR</v>
          </cell>
        </row>
        <row r="8628">
          <cell r="K8628">
            <v>2012684980001</v>
          </cell>
          <cell r="L8628" t="str">
            <v>CONSTRUCCIÓN DE CUARENTA Y DOS (42) COCINAS EN LAS DIFERENTES VEREDAS DEL MUNICIPIO DE OCAMONTE, SANTANDER, CENTRO ORIENTE</v>
          </cell>
          <cell r="M8628">
            <v>100</v>
          </cell>
          <cell r="N8628">
            <v>101.08</v>
          </cell>
          <cell r="O8628" t="str">
            <v>TERMINADO</v>
          </cell>
        </row>
        <row r="8629">
          <cell r="K8629">
            <v>2014684980001</v>
          </cell>
          <cell r="L8629" t="str">
            <v>MEJORAMIENTO Y PAVIMENTACIÓN DE LA VÍA OCAMONTE, EL ALTO, SALITRE, VALLE DE  SAN JOSÉ, SECTOR VEREDA HATILLO, DEL MUNICIPIO DE OCAMONTE, SANTANDER.</v>
          </cell>
          <cell r="M8629">
            <v>100</v>
          </cell>
          <cell r="N8629">
            <v>99.98</v>
          </cell>
          <cell r="O8629" t="str">
            <v>TERMINADO</v>
          </cell>
        </row>
        <row r="8630">
          <cell r="K8630">
            <v>2013685000001</v>
          </cell>
          <cell r="L8630" t="str">
            <v>CONSTRUCCIÓN DE PLACA HUELLAS VEHICULARES DOBLES CON CENTRO EN CONCRETO EN LA VEREDA LOMA DE HOYOS DEL MUNICIPIO DE OIBA, SANTANDER, CENTRO ORIENTE</v>
          </cell>
          <cell r="M8630">
            <v>100</v>
          </cell>
          <cell r="N8630">
            <v>5.73</v>
          </cell>
          <cell r="O8630" t="str">
            <v>TERMINADO</v>
          </cell>
        </row>
        <row r="8631">
          <cell r="K8631">
            <v>2013685000002</v>
          </cell>
          <cell r="L8631" t="str">
            <v>REHABILITACIÓN DE VIAS URBANAS OIBA, SANTANDER, CENTRO ORIENTE</v>
          </cell>
          <cell r="M8631">
            <v>100</v>
          </cell>
          <cell r="N8631">
            <v>100</v>
          </cell>
          <cell r="O8631" t="str">
            <v>CERRADO</v>
          </cell>
        </row>
        <row r="8632">
          <cell r="K8632">
            <v>2014685000002</v>
          </cell>
          <cell r="L8632" t="str">
            <v>ESTUDIO DE EVALUACIÓN DE AMENAZAS, VULNERABILIDAD Y RIESGOS DEL SECTOR RURAL Y CENTRO POBLADO DE PUENTE LLANO DEL MUNICIPIO DE OIBA, SANTANDER.</v>
          </cell>
          <cell r="M8632">
            <v>100</v>
          </cell>
          <cell r="N8632">
            <v>100</v>
          </cell>
          <cell r="O8632" t="str">
            <v>CERRADO</v>
          </cell>
        </row>
        <row r="8633">
          <cell r="K8633">
            <v>2015685000002</v>
          </cell>
          <cell r="L8633" t="str">
            <v>IMPLEMENTACIÓN E INCORPORACIÓN DE LOS ESTUDIOS DE AMENAZAS VULNERABILIDAD Y RIESGOS EN EL EOT DEL MUNICIPIO DE OIBA, SANTANDER.</v>
          </cell>
          <cell r="M8633">
            <v>100</v>
          </cell>
          <cell r="N8633">
            <v>100</v>
          </cell>
          <cell r="O8633" t="str">
            <v>CERRADO</v>
          </cell>
        </row>
        <row r="8634">
          <cell r="K8634">
            <v>2015685000004</v>
          </cell>
          <cell r="L8634" t="str">
            <v>CONSTRUCCIÓN DE PLACA HUELLA EN CONCRETO EN LA VEREDA LA PEÑUELA, DEL MUNICIPIO DE OIBA, SANTANDER.</v>
          </cell>
          <cell r="M8634">
            <v>100</v>
          </cell>
          <cell r="N8634">
            <v>100</v>
          </cell>
          <cell r="O8634" t="str">
            <v>CERRADO</v>
          </cell>
        </row>
        <row r="8635">
          <cell r="K8635">
            <v>2016685000001</v>
          </cell>
          <cell r="L8635" t="str">
            <v>SERVICIO DE TRANSPORTE ESCOLAR PARA LOS ESTUDIANTES DEL SECTOR RURAL DEL MUNICIPIO DE OIBA, SANTANDER</v>
          </cell>
          <cell r="M8635">
            <v>0</v>
          </cell>
          <cell r="N8635">
            <v>0</v>
          </cell>
          <cell r="O8635" t="str">
            <v>CONTRATADO EN EJECUCIÓN</v>
          </cell>
        </row>
        <row r="8636">
          <cell r="K8636">
            <v>2012004680058</v>
          </cell>
          <cell r="L8636" t="str">
            <v>MEJORAMIENTO DE VIVIENDA PARA 35 FAMILIAS VULNERABLES DEL MUNICIPIO DE ONZAGA - SANTANDER</v>
          </cell>
          <cell r="M8636">
            <v>100</v>
          </cell>
          <cell r="N8636">
            <v>100</v>
          </cell>
          <cell r="O8636" t="str">
            <v>TERMINADO</v>
          </cell>
        </row>
        <row r="8637">
          <cell r="K8637">
            <v>2014685020002</v>
          </cell>
          <cell r="L8637" t="str">
            <v>FORTALECIMIENTO Y APOYO A LOS GRUPOS DEPORTIVOS Y CULTURALES DEL MUNICIPIO DE ONZAGA, SANTANDER, CENTRO ORIENTE</v>
          </cell>
          <cell r="M8637">
            <v>97.32</v>
          </cell>
          <cell r="N8637">
            <v>94.44</v>
          </cell>
          <cell r="O8637" t="str">
            <v>CONTRATADO EN EJECUCIÓN</v>
          </cell>
        </row>
        <row r="8638">
          <cell r="K8638">
            <v>2014685020003</v>
          </cell>
          <cell r="L8638" t="str">
            <v>CONSTRUCCIÓN DE 61COCINAS PARA EL MEJORAMIENTO DE VIVIENDA RURAL EN EL MUNICIPIO DE ONZAGA, SANTANDER</v>
          </cell>
          <cell r="M8638">
            <v>0</v>
          </cell>
          <cell r="N8638">
            <v>0</v>
          </cell>
          <cell r="O8638" t="str">
            <v>SIN CONTRATAR</v>
          </cell>
        </row>
        <row r="8639">
          <cell r="K8639">
            <v>2013685220001</v>
          </cell>
          <cell r="L8639" t="str">
            <v>CONSTRUCCIÓN DE PAVIMENTO EN CONCRETO RIGIDO EN LA CARRERA 2 ENTRE LAS CALLES 3 Y 6 DEL CASCO URBANO DEL MUNICIPIO DE PALMAR, SANTANDER, CENTRO ORIENTE</v>
          </cell>
          <cell r="M8639">
            <v>100</v>
          </cell>
          <cell r="N8639">
            <v>99.93</v>
          </cell>
          <cell r="O8639" t="str">
            <v>TERMINADO</v>
          </cell>
        </row>
        <row r="8640">
          <cell r="K8640">
            <v>2015685220001</v>
          </cell>
          <cell r="L8640" t="str">
            <v>CONSTRUCCIÓN DE PAVIMENTO EN CONCRETO RIGIDO  EN LA PEATONAL ALAMEDA ENTRE CARRERAS 2 Y 3 - CALLE 5 A PARTIENDO DE LA CARRERA 5 HASTA PLACA HUELLA DEL CASCO URBANO DEL MUNICIPIO DE PALMAR SANTANDER</v>
          </cell>
          <cell r="M8640">
            <v>100</v>
          </cell>
          <cell r="N8640">
            <v>100</v>
          </cell>
          <cell r="O8640" t="str">
            <v>TERMINADO</v>
          </cell>
        </row>
        <row r="8641">
          <cell r="K8641">
            <v>2013685240001</v>
          </cell>
          <cell r="L8641" t="str">
            <v>CONSTRUCCIÓN PAVIMENTO EN PIEDRA BARICHARA CASCO URBANO DEL MUNICIPIO PALMAS DEL SOCORRO, SANTANDER, CENTRO ORIENTE</v>
          </cell>
          <cell r="M8641">
            <v>100</v>
          </cell>
          <cell r="N8641">
            <v>99.55</v>
          </cell>
          <cell r="O8641" t="str">
            <v>CERRADO</v>
          </cell>
        </row>
        <row r="8642">
          <cell r="K8642">
            <v>2013685240006</v>
          </cell>
          <cell r="L8642" t="str">
            <v>MEJORAMIENTO DE VIVIENDAS DEL SECTOR URBANO MUNICIPIO DE PALMAS DEL SOCORRO</v>
          </cell>
          <cell r="M8642">
            <v>100</v>
          </cell>
          <cell r="N8642">
            <v>100</v>
          </cell>
          <cell r="O8642" t="str">
            <v>TERMINADO</v>
          </cell>
        </row>
        <row r="8643">
          <cell r="K8643">
            <v>2015685240001</v>
          </cell>
          <cell r="L8643" t="str">
            <v>CONSTRUCCIÓN DE PLACA HUELLAS EN CONCRETO RIGÍDO PARA LAS DIFERENTES VEREDAS DEL MUNICIPIO PALMAS DEL SOCORRO, SANTANDER, CENTRO ORIENTE</v>
          </cell>
          <cell r="M8643">
            <v>100</v>
          </cell>
          <cell r="N8643">
            <v>100</v>
          </cell>
          <cell r="O8643" t="str">
            <v>PARA CIERRE</v>
          </cell>
        </row>
        <row r="8644">
          <cell r="K8644">
            <v>2013685330001</v>
          </cell>
          <cell r="L8644" t="str">
            <v>MEJORAMIENTO VIAL URBANO DE LAS CALLES 4 ENTRE CARRERA 4 Y 5, EN LA CARRERA 8 ENTRE CALLE 3 Y 4 Y CALLE 8 ENTRE CARRERAS 1 Y 2 PÁRAMO, SANTANDER, CENTRO ORIENTE</v>
          </cell>
          <cell r="M8644">
            <v>100</v>
          </cell>
          <cell r="N8644">
            <v>99.99</v>
          </cell>
          <cell r="O8644" t="str">
            <v>CERRADO</v>
          </cell>
        </row>
        <row r="8645">
          <cell r="K8645">
            <v>2013685330002</v>
          </cell>
          <cell r="L8645" t="str">
            <v>MEJORAMIENTO DE VIVIENDA URBANA Y RURAL DEL MUNICIPIO DE PÁRAMO SANTANDER</v>
          </cell>
          <cell r="M8645">
            <v>100</v>
          </cell>
          <cell r="N8645">
            <v>99.89</v>
          </cell>
          <cell r="O8645" t="str">
            <v>TERMINADO</v>
          </cell>
        </row>
        <row r="8646">
          <cell r="K8646">
            <v>2014685330001</v>
          </cell>
          <cell r="L8646" t="str">
            <v>CONSTRUCCIÓN PLACA HUELLAS VEREDA LA PALMITA, SECTOR EL BOSQUE, VÍA MORAL - BOSQUE MUNICIPIO DE PÁRAMO, SANTANDER, CENTRO ORIENTE</v>
          </cell>
          <cell r="M8646">
            <v>100</v>
          </cell>
          <cell r="N8646">
            <v>100</v>
          </cell>
          <cell r="O8646" t="str">
            <v>CERRADO</v>
          </cell>
        </row>
        <row r="8647">
          <cell r="K8647">
            <v>2015685330001</v>
          </cell>
          <cell r="L8647" t="str">
            <v>CONSTRUCCION DE PLACA HUELLAS EN LA VEREDA LA PALMITA SECTOR CAGUANOQUE DEL MUNICIPIO DEL PARAMO, DEPARTAMENTO DE SANTANDER</v>
          </cell>
          <cell r="M8647">
            <v>100</v>
          </cell>
          <cell r="N8647">
            <v>99.24</v>
          </cell>
          <cell r="O8647" t="str">
            <v>CERRADO</v>
          </cell>
        </row>
        <row r="8648">
          <cell r="K8648">
            <v>2012004680060</v>
          </cell>
          <cell r="L8648" t="str">
            <v>MEJORAMIENTO DE VIVIENDA EN EL MUNICIPIO DE PINCHOTE, SANTANDER, CENTRO ORIENTE</v>
          </cell>
          <cell r="M8648">
            <v>100</v>
          </cell>
          <cell r="N8648">
            <v>100</v>
          </cell>
          <cell r="O8648" t="str">
            <v>CERRADO</v>
          </cell>
        </row>
        <row r="8649">
          <cell r="K8649">
            <v>2013004680069</v>
          </cell>
          <cell r="L8649" t="str">
            <v>IMPLEMENTACIÓN DEL PROGRAMA DE APOYO A LA ALIMENTACION Y SEGURIDAD ALIMENTARIA A NIÑOS ENTRE 1 Y 5 AÑOS DE EDAD PARA LA DISMINUCION DE MORBIMORTALIDAD INFANTIL EN EL MUNICIPIO DE PINCHOTE, SANTANDER</v>
          </cell>
          <cell r="M8649">
            <v>100</v>
          </cell>
          <cell r="N8649">
            <v>100</v>
          </cell>
          <cell r="O8649" t="str">
            <v>CERRADO</v>
          </cell>
        </row>
        <row r="8650">
          <cell r="K8650">
            <v>2014685490001</v>
          </cell>
          <cell r="L8650" t="str">
            <v>MEJORAMIENTO DE VIVIENDA RURAL DEL MUNICIPIO PINCHOTE, SANTANDER.</v>
          </cell>
          <cell r="M8650">
            <v>100</v>
          </cell>
          <cell r="N8650">
            <v>94.54</v>
          </cell>
          <cell r="O8650" t="str">
            <v>TERMINADO</v>
          </cell>
        </row>
        <row r="8651">
          <cell r="K8651">
            <v>2014685490002</v>
          </cell>
          <cell r="L8651" t="str">
            <v>CONSTRUCCIÓN PLACA HUELLA EN CONCRETO VÍA VEREDA LA GRANJA DEL MUNICIPIO DE PINCHOTE DEPARTAMENTO DE SANTANDER</v>
          </cell>
          <cell r="M8651">
            <v>100</v>
          </cell>
          <cell r="N8651">
            <v>100</v>
          </cell>
          <cell r="O8651" t="str">
            <v>TERMINADO</v>
          </cell>
        </row>
        <row r="8652">
          <cell r="K8652">
            <v>2015685490001</v>
          </cell>
          <cell r="L8652" t="str">
            <v>ESTUDIO DE EVALUACIÓN DE AMENAZAS, VULNERABILIDAD Y RIESGOS DEL MUNICIPIO DE PINCHOTE, SANTANDER.</v>
          </cell>
          <cell r="M8652">
            <v>0</v>
          </cell>
          <cell r="N8652">
            <v>39.99</v>
          </cell>
          <cell r="O8652" t="str">
            <v>CONTRATADO EN EJECUCIÓN</v>
          </cell>
        </row>
        <row r="8653">
          <cell r="K8653">
            <v>2012004680089</v>
          </cell>
          <cell r="L8653" t="str">
            <v>ESTUDIO DE AMENAZAS, VULNERABILIDAD Y RIESGOS DEL MUNICIPIO DE PUENTE NACIONAL, SANTANDER, CENTRO ORIENTE</v>
          </cell>
          <cell r="M8653">
            <v>100</v>
          </cell>
          <cell r="N8653">
            <v>0</v>
          </cell>
          <cell r="O8653" t="str">
            <v>TERMINADO</v>
          </cell>
        </row>
        <row r="8654">
          <cell r="K8654">
            <v>2013685720001</v>
          </cell>
          <cell r="L8654" t="str">
            <v>IMPLEMENTACIÓN TECNOLOGÍAS DE LA INFORMACIÓN Y LAS COMUNICACIONES PUENTE NACIONAL, SANTANDER, CENTRO ORIENTE</v>
          </cell>
          <cell r="M8654">
            <v>100</v>
          </cell>
          <cell r="N8654">
            <v>39.68</v>
          </cell>
          <cell r="O8654" t="str">
            <v>TERMINADO</v>
          </cell>
        </row>
        <row r="8655">
          <cell r="K8655">
            <v>2013685720007</v>
          </cell>
          <cell r="L8655" t="str">
            <v>CONSTRUCCIÓN PLACA HUELLA VEHICULAR Y ALCANTARILLA VÍA VEREDA JARANTIVA DEL MUNICIPIO DE PUENTE NACIONAL, SANTANDER</v>
          </cell>
          <cell r="M8655">
            <v>100</v>
          </cell>
          <cell r="N8655">
            <v>95.07</v>
          </cell>
          <cell r="O8655" t="str">
            <v>TERMINADO</v>
          </cell>
        </row>
        <row r="8656">
          <cell r="K8656">
            <v>2013685720013</v>
          </cell>
          <cell r="L8656" t="str">
            <v>REHABILITACIÓN Y CONSTRUCCION DE LA CALLE 5 ENTRE LA CARRERA 8 Y LA VILLA OLIMPICA, CARRERA 10 ENTRE CALLES 5 Y 4 MUNICIPIO PUENTE NACIONAL, SANTANDER</v>
          </cell>
          <cell r="M8656">
            <v>100</v>
          </cell>
          <cell r="N8656">
            <v>48.77</v>
          </cell>
          <cell r="O8656" t="str">
            <v>TERMINADO</v>
          </cell>
        </row>
        <row r="8657">
          <cell r="K8657">
            <v>2015685720001</v>
          </cell>
          <cell r="L8657" t="str">
            <v>CONSTRUCCIÓN DE PLACA HUELLAS VÍA VEREDA ALTO SAN DIMAS, VÍA VEREDA GUAMITO Y ALTO SEMISA MUNICIPIO DE PUENTE NACIONAL, SANTANDER</v>
          </cell>
          <cell r="M8657">
            <v>0</v>
          </cell>
          <cell r="N8657">
            <v>0</v>
          </cell>
          <cell r="O8657" t="str">
            <v>SIN CONTRATAR</v>
          </cell>
        </row>
        <row r="8658">
          <cell r="K8658">
            <v>2013685730001</v>
          </cell>
          <cell r="L8658" t="str">
            <v>CONSTRUCCIÓN DE PAVIMENTO EN CONCRETO RIGIDO VIA PRINCIPAL CAMPO CAPOTE EN EL MUNICIPIO DE PUERTO PARRA SANTANDER</v>
          </cell>
          <cell r="M8658">
            <v>100</v>
          </cell>
          <cell r="N8658">
            <v>100</v>
          </cell>
          <cell r="O8658" t="str">
            <v>CERRADO</v>
          </cell>
        </row>
        <row r="8659">
          <cell r="K8659">
            <v>2015685730002</v>
          </cell>
          <cell r="L8659" t="str">
            <v>CONSTRUCCIÓN DE UN CENTRO DE INTEGRACION CIUDADANA C.I.C. UBICADO EN EL CORREGIMIENTO DE CAMPO CAPOTE DEL MUNICIPIO DE PUERTO PARRA - SANTANDER</v>
          </cell>
          <cell r="M8659">
            <v>0</v>
          </cell>
          <cell r="N8659">
            <v>0</v>
          </cell>
          <cell r="O8659" t="str">
            <v>CONTRATADO EN EJECUCIÓN</v>
          </cell>
        </row>
        <row r="8660">
          <cell r="K8660">
            <v>2012685750001</v>
          </cell>
          <cell r="L8660" t="str">
            <v>AMPLIACIÓN DE LA COBERTURA EDUCATIVA MEDIANTE FINANCIAMIENTO DEL TRANSPORTE ESCOLAR DE LOS ESTUDIANTES DEL SECTOR RURAL HACIA LOS CENTROS EDUCATIVOS DEL MUNICIPIO DE PUERTO WILCHES SANTANDER</v>
          </cell>
          <cell r="M8660">
            <v>100</v>
          </cell>
          <cell r="N8660">
            <v>100</v>
          </cell>
          <cell r="O8660" t="str">
            <v>CERRADO</v>
          </cell>
        </row>
        <row r="8661">
          <cell r="K8661">
            <v>2013685750002</v>
          </cell>
          <cell r="L8661" t="str">
            <v>CONSTRUCCIÓN DE PAVIMENTO EN CONCRETO RÍGIDO DE 696 ML EN LAS VÍAS ANCIANATO - SECTOR COLEGIO VEINTE DE JULIO ZONA URBANA PUERTO WILCHES, SANTANDER, CENTRO ORIENTE</v>
          </cell>
          <cell r="M8661">
            <v>100</v>
          </cell>
          <cell r="N8661">
            <v>99.95</v>
          </cell>
          <cell r="O8661" t="str">
            <v>TERMINADO</v>
          </cell>
        </row>
        <row r="8662">
          <cell r="K8662">
            <v>2013685750003</v>
          </cell>
          <cell r="L8662" t="str">
            <v>APOYO AL PROGRAMA DE SEGURIDAD ALIMENTARIA CON ATENCION INTEGRAL A MUJERES GESTANTES, LACTANTES Y NIÑOS MENORES DE 5 AÑOS EN PUERTO WILCHES, SANTANDER, CENTRO ORIENTE</v>
          </cell>
          <cell r="M8662">
            <v>100</v>
          </cell>
          <cell r="N8662">
            <v>100</v>
          </cell>
          <cell r="O8662" t="str">
            <v>CERRADO</v>
          </cell>
        </row>
        <row r="8663">
          <cell r="K8663">
            <v>2013685750005</v>
          </cell>
          <cell r="L8663" t="str">
            <v>CONSTRUCCIÓN PARQUES LUDORECREATIVOS VARIOS SECTORES URBANO Y RURAL DEL MUNICIPIO DE PUERTO WILCHES, SANTANDER, CENTRO ORIENTE</v>
          </cell>
          <cell r="M8663">
            <v>99.82</v>
          </cell>
          <cell r="N8663">
            <v>99.78</v>
          </cell>
          <cell r="O8663" t="str">
            <v>CERRADO</v>
          </cell>
        </row>
        <row r="8664">
          <cell r="K8664">
            <v>2013685750006</v>
          </cell>
          <cell r="L8664" t="str">
            <v>CONSTRUCCIÓN PRIMERA ETAPA DEL ALCANTARILLADO SANITARIO DEL BARRIO BELLAVISTA EN EL MUNICIPIO DE PUERTO WILCHES, SANTANDER, CENTRO ORIENTE</v>
          </cell>
          <cell r="M8664">
            <v>100</v>
          </cell>
          <cell r="N8664">
            <v>86.14</v>
          </cell>
          <cell r="O8664" t="str">
            <v>TERMINADO</v>
          </cell>
        </row>
        <row r="8665">
          <cell r="K8665">
            <v>2013685750010</v>
          </cell>
          <cell r="L8665" t="str">
            <v>CONSTRUCCIÓN Y DOTACION RESTAURANTE ESCOLAR Y HEMEROTECA DEL COLEGIO AGROPECUARIO DEL CORREGIMIENTO PUENTE SOGAMOSO DEL MUNICIPIO DE PUERTO WILCHES, SANTANDER</v>
          </cell>
          <cell r="M8665">
            <v>100</v>
          </cell>
          <cell r="N8665">
            <v>97.11</v>
          </cell>
          <cell r="O8665" t="str">
            <v>TERMINADO</v>
          </cell>
        </row>
        <row r="8666">
          <cell r="K8666">
            <v>2013685750011</v>
          </cell>
          <cell r="L8666" t="str">
            <v>CONSTRUCCIÓN Y DOTACION RESTAURANTE ESCOLAR, AUDITORIO Y AULAS EN EL COLEGIO EL PEDRAL SEDE B EN EL MUNICIPIO DE PUERTO WILCHES, SANTANDER</v>
          </cell>
          <cell r="M8666">
            <v>100</v>
          </cell>
          <cell r="N8666">
            <v>106.98</v>
          </cell>
          <cell r="O8666" t="str">
            <v>TERMINADO</v>
          </cell>
        </row>
        <row r="8667">
          <cell r="K8667">
            <v>2013685750012</v>
          </cell>
          <cell r="L8667" t="str">
            <v>CONSTRUCCIÓN OBRAS DE TERMINACION Y DOTACION DE LA SALA DE INFORMATICA, SALA DE REUNIONES Y AUDIOVISUALES DE LA ESCUELA CARLOS LLERAS PUERTO WILCHES, SANTANDER</v>
          </cell>
          <cell r="M8667">
            <v>100</v>
          </cell>
          <cell r="N8667">
            <v>61.75</v>
          </cell>
          <cell r="O8667" t="str">
            <v>TERMINADO</v>
          </cell>
        </row>
        <row r="8668">
          <cell r="K8668">
            <v>2013685750013</v>
          </cell>
          <cell r="L8668" t="str">
            <v>CONSTRUCCIÓN DE PAVIMENTO PARA LAS VIAS URBANAS EN EL SECTOR CENTRO DEL MUNICIPIO DE PUERTO WILCHES, SANTANDER, CENTRO ORIENTE</v>
          </cell>
          <cell r="M8668">
            <v>100</v>
          </cell>
          <cell r="N8668">
            <v>99.98</v>
          </cell>
          <cell r="O8668" t="str">
            <v>CERRADO</v>
          </cell>
        </row>
        <row r="8669">
          <cell r="K8669">
            <v>2013685750014</v>
          </cell>
          <cell r="L8669" t="str">
            <v>ESTUDIOS Y DISEÑOS PARA LA CONSTRUCCION DE LA SEGUNDA FASE DEL ACUEDUCTO DEL MUNICIPIO DE PUERTO WILCHES, SANTANDER</v>
          </cell>
          <cell r="M8669">
            <v>100</v>
          </cell>
          <cell r="N8669">
            <v>100</v>
          </cell>
          <cell r="O8669" t="str">
            <v>CERRADO</v>
          </cell>
        </row>
        <row r="8670">
          <cell r="K8670">
            <v>2013685750015</v>
          </cell>
          <cell r="L8670" t="str">
            <v>CONSTRUCCIÓN DE OBRAS DE AMPLIACION Y MEJORAMIENTO DEL BOTADERO MUNICIPAL PARA EL MANEJO Y DISPOSICION FINAL DE RESIDUOS SOLIDOS EN PUERTO WILCHES, SANTANDER</v>
          </cell>
          <cell r="M8670">
            <v>100</v>
          </cell>
          <cell r="N8670">
            <v>97.07</v>
          </cell>
          <cell r="O8670" t="str">
            <v>CERRADO</v>
          </cell>
        </row>
        <row r="8671">
          <cell r="K8671">
            <v>2013685750016</v>
          </cell>
          <cell r="L8671" t="str">
            <v>ESTUDIOS Y DISEÑOS PARA EL MEJORAMIENTO, AMPLIACION Y CONSTRUCCION DE TRES CENTROS EDUCATIVOS EN EL MUNICIPIO DE PUERTO WILCHES, SANTANDER</v>
          </cell>
          <cell r="M8671">
            <v>100</v>
          </cell>
          <cell r="N8671">
            <v>98.06</v>
          </cell>
          <cell r="O8671" t="str">
            <v>CERRADO</v>
          </cell>
        </row>
        <row r="8672">
          <cell r="K8672">
            <v>2013685750017</v>
          </cell>
          <cell r="L8672" t="str">
            <v>ESTUDIO Y DISEÑO DE LAS REDES DE DISTRIBUCION DE GAS DOMICILIARIO PARA LOS CORREGIMIENTOS DEL SECTOR DEL RIO DEL MUNICIPIO DE PUERTO WILCHES, SANTANDER.</v>
          </cell>
          <cell r="M8672">
            <v>100</v>
          </cell>
          <cell r="N8672">
            <v>100</v>
          </cell>
          <cell r="O8672" t="str">
            <v>CERRADO</v>
          </cell>
        </row>
        <row r="8673">
          <cell r="K8673">
            <v>2013685750018</v>
          </cell>
          <cell r="L8673" t="str">
            <v>CONSTRUCCIÓN PRIMERA ETAPA DE POZO PERFORADO PARA LA CAPTACION DE AGUAS SUBTERRANEAS EN EL CORREGIMIENTO PUENTE SOGAMOSO, MUNICIPIO PUERTO WILCHES, SANTANDER</v>
          </cell>
          <cell r="M8673">
            <v>100</v>
          </cell>
          <cell r="N8673">
            <v>100</v>
          </cell>
          <cell r="O8673" t="str">
            <v>CERRADO</v>
          </cell>
        </row>
        <row r="8674">
          <cell r="K8674">
            <v>2013685750019</v>
          </cell>
          <cell r="L8674" t="str">
            <v>ESTUDIOS Y DISEÑOS PARA LA CONSTRUCCION DE LA CASA DE CULTURA EN EL MUNICIPIO DE PUERTO WILCHES</v>
          </cell>
          <cell r="M8674">
            <v>100</v>
          </cell>
          <cell r="N8674">
            <v>100</v>
          </cell>
          <cell r="O8674" t="str">
            <v>CERRADO</v>
          </cell>
        </row>
        <row r="8675">
          <cell r="K8675">
            <v>2013685750021</v>
          </cell>
          <cell r="L8675" t="str">
            <v>AMPLIACIÓN DE LA COBERTURA EDUCATIVA MEDIANTE EL FINANCIAMIENTO DEL TRANSPORTE ESCOLAR EN EL MUNICIPIO DE PUERTO WILCHES, SANTANDER</v>
          </cell>
          <cell r="M8675">
            <v>100</v>
          </cell>
          <cell r="N8675">
            <v>100</v>
          </cell>
          <cell r="O8675" t="str">
            <v>CERRADO</v>
          </cell>
        </row>
        <row r="8676">
          <cell r="K8676">
            <v>2013685750022</v>
          </cell>
          <cell r="L8676" t="str">
            <v>ESTUDIO Y DISEÑO DE LAS REDES DE DISTRIBUCION DE GAS DOMICILIARIO PARA LA VEREDA CAMPO DURO DEL MUNICIPIO DE PUERTO WILCHES, SANTANDER.</v>
          </cell>
          <cell r="M8676">
            <v>100</v>
          </cell>
          <cell r="N8676">
            <v>100</v>
          </cell>
          <cell r="O8676" t="str">
            <v>CERRADO</v>
          </cell>
        </row>
        <row r="8677">
          <cell r="K8677">
            <v>2013685750023</v>
          </cell>
          <cell r="L8677" t="str">
            <v>MANTENIMIENTO DE LA VIA TERCIARIA ENTRE LOS CORREGIMIENTO EL PEDRAL Y PUENTE SOGAMOSO, ZONA RURAL DEL MUNICIPIO DE PUERTO WILCHES, SANTANDER</v>
          </cell>
          <cell r="M8677">
            <v>100</v>
          </cell>
          <cell r="N8677">
            <v>100</v>
          </cell>
          <cell r="O8677" t="str">
            <v>CERRADO</v>
          </cell>
        </row>
        <row r="8678">
          <cell r="K8678">
            <v>2014685750001</v>
          </cell>
          <cell r="L8678" t="str">
            <v>CONSTRUCCIÓN DE PAVIMENTO EN CONCRETO RIGIDO EN LA CALLE  8 ENTRE CARRERAS 2 Y 4 DEL MUNICIPIO DE PUERTO WILCHES, SANTANDER</v>
          </cell>
          <cell r="M8678">
            <v>100</v>
          </cell>
          <cell r="N8678">
            <v>99.85</v>
          </cell>
          <cell r="O8678" t="str">
            <v>CERRADO</v>
          </cell>
        </row>
        <row r="8679">
          <cell r="K8679">
            <v>2014685750002</v>
          </cell>
          <cell r="L8679" t="str">
            <v>APOYO AL PROGRAMA DE SEGURIDAD ALIMENTARIA Y NUTRICIONAL PARA MADRES GESTANTES, LACTANTES Y NIÑOS MENORES DE 5 AÑOS EN PUERTO WILCHES, SANTANDER</v>
          </cell>
          <cell r="M8679">
            <v>100</v>
          </cell>
          <cell r="N8679">
            <v>100</v>
          </cell>
          <cell r="O8679" t="str">
            <v>CERRADO</v>
          </cell>
        </row>
        <row r="8680">
          <cell r="K8680">
            <v>2014685750003</v>
          </cell>
          <cell r="L8680" t="str">
            <v>AMPLIACIÓN DE LA COBERTURA EDUCATIVA MEDIANTE EL FINANCIAMIENTO DEL TRANSPORTE ESCOLAR EN LA VIGENCIA 2015 EN EL MUNICIPIO DE PUERTO WILCHES, SANTANDER</v>
          </cell>
          <cell r="M8680">
            <v>100</v>
          </cell>
          <cell r="N8680">
            <v>100</v>
          </cell>
          <cell r="O8680" t="str">
            <v>CERRADO</v>
          </cell>
        </row>
        <row r="8681">
          <cell r="K8681">
            <v>2014685750004</v>
          </cell>
          <cell r="L8681" t="str">
            <v>ADECUACIÓN Y REMODELACIÓN DEL ESTADIO DE SOFTBOL DEL CASCO URBANO, EN EL MUNICIPIO PUERTO WILCHES, SANTANDER, CENTRO ORIENTE</v>
          </cell>
          <cell r="M8681">
            <v>100</v>
          </cell>
          <cell r="N8681">
            <v>99.98</v>
          </cell>
          <cell r="O8681" t="str">
            <v>CERRADO</v>
          </cell>
        </row>
        <row r="8682">
          <cell r="K8682">
            <v>2014685750005</v>
          </cell>
          <cell r="L8682" t="str">
            <v>CONSTRUCCIÓN VÍA EN PAVIMENTO RIGIDO DESDE LA CARRERA 15 HACIA LA VÍA PRINCIPAL DE ACCESO AL CASCO URBANO DEL MUNICIPIO DE PUERTO WILCHES, DEPARTAMENTO DE SANTANDER</v>
          </cell>
          <cell r="M8682">
            <v>100</v>
          </cell>
          <cell r="N8682">
            <v>99.93</v>
          </cell>
          <cell r="O8682" t="str">
            <v>CERRADO</v>
          </cell>
        </row>
        <row r="8683">
          <cell r="K8683">
            <v>2014685750006</v>
          </cell>
          <cell r="L8683" t="str">
            <v>CONSTRUCCIÓN DE PAVIMENTO RÍGIDO ENTRE LOS BARRIOS 12 DE OCTUBRE Y PUEBLO NUEVO EN EL CORREGIMIENTO DE PUENTE SOGAMOSO, MUNICIPIO DE PUERTO WILCHES, SANTANDER, CENTRO ORIENTE</v>
          </cell>
          <cell r="M8683">
            <v>100</v>
          </cell>
          <cell r="N8683">
            <v>99.97</v>
          </cell>
          <cell r="O8683" t="str">
            <v>CERRADO</v>
          </cell>
        </row>
        <row r="8684">
          <cell r="K8684">
            <v>2015685750001</v>
          </cell>
          <cell r="L8684" t="str">
            <v>CONSTRUCCIÓN SEGUNDA FASE DE PAVIMENTO PARA LAS VIAS URBANAS EN EL SECTOR CENTRO DEL MUNICIPIO DE PUERTO WILCHES, SANTANDER, CENTRO ORIENTE</v>
          </cell>
          <cell r="M8684">
            <v>100</v>
          </cell>
          <cell r="N8684">
            <v>99.71</v>
          </cell>
          <cell r="O8684" t="str">
            <v>CERRADO</v>
          </cell>
        </row>
        <row r="8685">
          <cell r="K8685">
            <v>2015685750002</v>
          </cell>
          <cell r="L8685" t="str">
            <v>APOYO AL PROGRAMA DE SEGURIDAD ALIMENTARIA Y NUTRICIONAL CON ATENCIÓN INTEGRAL A MUJERES GESTANTES, MADRES LACTANTES, NIÑOS Y NIÑAS MENORES DE CINCO AÑOS DE EDAD, EN PUERTO WILCHES, SANTANDER</v>
          </cell>
          <cell r="M8685">
            <v>100</v>
          </cell>
          <cell r="N8685">
            <v>100</v>
          </cell>
          <cell r="O8685" t="str">
            <v>CERRADO</v>
          </cell>
        </row>
        <row r="8686">
          <cell r="K8686">
            <v>2015685750003</v>
          </cell>
          <cell r="L8686" t="str">
            <v>CONSTRUCCIÓN SEGUNDA FASE DE ALCANTARILLADO SANITARIO DEL BARRIO BELLAVISTA, ZONA URBANA DEL MUNICIPIO DE PUERTO WILCHES, SANTANDER, CENTRO ORIENTE</v>
          </cell>
          <cell r="M8686">
            <v>100</v>
          </cell>
          <cell r="N8686">
            <v>99.99</v>
          </cell>
          <cell r="O8686" t="str">
            <v>CERRADO</v>
          </cell>
        </row>
        <row r="8687">
          <cell r="K8687">
            <v>2015685750004</v>
          </cell>
          <cell r="L8687" t="str">
            <v>CONSTRUCCIÓN DE PAVIMENTO ASFALTICO EN LA CALLE 8 ENTRE CARRERAS 8 Y 12 EN LOS BARRIOS COMUNEROS Y CIENAGA, CASCO URBANO DEL MUNICIPIO DE PUERTO WILCHES, SANTANDER, CENTRO ORIENTE</v>
          </cell>
          <cell r="M8687">
            <v>23.78</v>
          </cell>
          <cell r="N8687">
            <v>41.25</v>
          </cell>
          <cell r="O8687" t="str">
            <v>CONTRATADO EN EJECUCIÓN</v>
          </cell>
        </row>
        <row r="8688">
          <cell r="K8688">
            <v>2015685750005</v>
          </cell>
          <cell r="L8688" t="str">
            <v>CONSTRUCCIÓN DE PAVIMENTO EN CONCRETO RÍGIDO EN EL BARRIO BRISAS DEL SOGAMOSO, CORREGIMIENTO DE PUENTE SOGAMOSO, PUERTO WILCHES, SANTANDER, CENTRO ORIENTE</v>
          </cell>
          <cell r="M8688">
            <v>100</v>
          </cell>
          <cell r="N8688">
            <v>99.94</v>
          </cell>
          <cell r="O8688" t="str">
            <v>CERRADO</v>
          </cell>
        </row>
        <row r="8689">
          <cell r="K8689">
            <v>2016685750001</v>
          </cell>
          <cell r="L8689" t="str">
            <v>SERVICIO DE TRANSPORTE ESCOLAR PARA LOS ESTUDIANTES DEL MUNICIPIO DE PUERTO WILCHES, SANTANDER, CENTRO ORIENTE</v>
          </cell>
          <cell r="M8689">
            <v>0</v>
          </cell>
          <cell r="N8689">
            <v>0</v>
          </cell>
          <cell r="O8689" t="str">
            <v>CONTRATADO EN EJECUCIÓN</v>
          </cell>
        </row>
        <row r="8690">
          <cell r="K8690">
            <v>2014686150001</v>
          </cell>
          <cell r="L8690" t="str">
            <v>CONSTRUCCIÓN DE 57 VIVIENDAS  NUEVAS TIPO B FASE 2 EN EL  MUNICIPIO DE RIONEGRO, SANTANDER, CENTRO ORIENTE</v>
          </cell>
          <cell r="M8690">
            <v>68.52</v>
          </cell>
          <cell r="N8690">
            <v>74.569999999999993</v>
          </cell>
          <cell r="O8690" t="str">
            <v>CONTRATADO EN EJECUCIÓN</v>
          </cell>
        </row>
        <row r="8691">
          <cell r="K8691">
            <v>2014686150002</v>
          </cell>
          <cell r="L8691" t="str">
            <v>CONSTRUCCIÓN DE 58 VIVIENDAS  NUEVAS TIPO B FASE 3 EN EL  MUNICIPIO DE RIONEGRO, SANTANDER, CENTRO ORIENTE</v>
          </cell>
          <cell r="M8691">
            <v>62.75</v>
          </cell>
          <cell r="N8691">
            <v>69.91</v>
          </cell>
          <cell r="O8691" t="str">
            <v>CONTRATADO EN EJECUCIÓN</v>
          </cell>
        </row>
        <row r="8692">
          <cell r="K8692">
            <v>2013686150001</v>
          </cell>
          <cell r="L8692" t="str">
            <v>CONSTRUCCIÓN DEL PARQUE PRINCIPAL DEL CORREGIMIENTO DE GALAPAGOS DEL MUNICIPIO DE RIONEGRO, SANTANDER, CENTRO ORIENTE</v>
          </cell>
          <cell r="M8692">
            <v>100</v>
          </cell>
          <cell r="N8692">
            <v>96.28</v>
          </cell>
          <cell r="O8692" t="str">
            <v>CERRADO</v>
          </cell>
        </row>
        <row r="8693">
          <cell r="K8693">
            <v>2013686150002</v>
          </cell>
          <cell r="L8693" t="str">
            <v>CONSTRUCCIÓN DE UN SISTEMA DE TRATAMIENTO DE AGUA RESIDUAL INDIVIDUAL EN EL AREA RURAL RIONEGRO, SANTANDER, CENTRO ORIENTE</v>
          </cell>
          <cell r="M8693">
            <v>100</v>
          </cell>
          <cell r="N8693">
            <v>96.93</v>
          </cell>
          <cell r="O8693" t="str">
            <v>TERMINADO</v>
          </cell>
        </row>
        <row r="8694">
          <cell r="K8694">
            <v>2013686150003</v>
          </cell>
          <cell r="L8694" t="str">
            <v>CONSTRUCCIÓN DE LA PAVIMENTACION EN CONCRETO RIGIDO DE LA CARRERA 5 ENTRE CALLES 6 Y 7 DEL CORREGIMIENTO DE SAN RAFAEL RIONEGRO, SANTANDER, CENTRO ORIENTE</v>
          </cell>
          <cell r="M8694">
            <v>100</v>
          </cell>
          <cell r="N8694">
            <v>99.99</v>
          </cell>
          <cell r="O8694" t="str">
            <v>CERRADO</v>
          </cell>
        </row>
        <row r="8695">
          <cell r="K8695">
            <v>2013686150004</v>
          </cell>
          <cell r="L8695" t="str">
            <v>CONSTRUCCIÓN DE100 COCINAS DE LEÑA Y ESTABLECIMIENTOS DE HUERTOS LEÑEROS PARA FAMILIAS CAMPESINAS  EN EL MUNICIPIO DE RIONEGRO, SANTANDER</v>
          </cell>
          <cell r="M8695">
            <v>100</v>
          </cell>
          <cell r="N8695">
            <v>99.96</v>
          </cell>
          <cell r="O8695" t="str">
            <v>CERRADO</v>
          </cell>
        </row>
        <row r="8696">
          <cell r="K8696">
            <v>2013686150005</v>
          </cell>
          <cell r="L8696" t="str">
            <v>ADQUISICIÓN DE MOTONIVELADORA PARA EL MANTENIMIENTO  PARA EL MANTENIMIENTO Y MEJORAMIENTO DE LAS VIAS TERCIARIAS DEL MUNICIPIO DE RIONEGRO, SANTANDER, CENTRO ORIENTE</v>
          </cell>
          <cell r="M8696">
            <v>100</v>
          </cell>
          <cell r="N8696">
            <v>97.52</v>
          </cell>
          <cell r="O8696" t="str">
            <v>TERMINADO</v>
          </cell>
        </row>
        <row r="8697">
          <cell r="K8697">
            <v>2013686150006</v>
          </cell>
          <cell r="L8697" t="str">
            <v>CONSTRUCCIÓN DE PLACA HUELLAS PARA MEJORAMIENTO DE VIAS DEL SECTOR RURAL DEL MUNICIPIO DE RIONEGRO, SANTANDER, CENTRO ORIENTE</v>
          </cell>
          <cell r="M8697">
            <v>100</v>
          </cell>
          <cell r="N8697">
            <v>96.92</v>
          </cell>
          <cell r="O8697" t="str">
            <v>TERMINADO</v>
          </cell>
        </row>
        <row r="8698">
          <cell r="K8698">
            <v>2013686150007</v>
          </cell>
          <cell r="L8698" t="str">
            <v>AMPLIACIÓN Y ADECUACION DE LA SEDE J, ANTIGUA ESCUELA SAN JOSE DE AREVALO DEL COLEGIO LLANO DE PALMAS DEL MUNICIPIO DE RIONEGRO, SANTANDER, CENTRO ORIENTE</v>
          </cell>
          <cell r="M8698">
            <v>100</v>
          </cell>
          <cell r="N8698">
            <v>100</v>
          </cell>
          <cell r="O8698" t="str">
            <v>CERRADO</v>
          </cell>
        </row>
        <row r="8699">
          <cell r="K8699">
            <v>2013686150008</v>
          </cell>
          <cell r="L8699" t="str">
            <v>ADECUACIÓN Y CONSTRUCCION DE PUENTES COLGANTES PEATONALES EN DIFERENTES VEREDAS DEL MUNICIPIO DE RIONEGRO SANTANDER</v>
          </cell>
          <cell r="M8699">
            <v>100</v>
          </cell>
          <cell r="N8699">
            <v>100</v>
          </cell>
          <cell r="O8699" t="str">
            <v>CERRADO</v>
          </cell>
        </row>
        <row r="8700">
          <cell r="K8700">
            <v>2013686150010</v>
          </cell>
          <cell r="L8700" t="str">
            <v>SUMINISTRO DE KITS ESCOLARES PARA LOS ESTUDIANTES DEL GRADO 0 AL GRADO 11 DE LAS INSTITUCIONES EDUCATIVAS, COLEGIOS Y CENTROS EDUCATIVOS DEL MUNICIPIO DE RIONEGRO, SANTANDER</v>
          </cell>
          <cell r="M8700">
            <v>100</v>
          </cell>
          <cell r="N8700">
            <v>99.75</v>
          </cell>
          <cell r="O8700" t="str">
            <v>CERRADO</v>
          </cell>
        </row>
        <row r="8701">
          <cell r="K8701">
            <v>2013686150012</v>
          </cell>
          <cell r="L8701" t="str">
            <v>CONSTRUCCIÓN DE ESCENARIOS LUDICOS,RECREATIVOS,DE ACONDICIONAMIENTO FISICO Y SU MOBILIARIO, PARA EL CASCO URBANO Y CENTROS POBLADOS MUNICIPIO DE RIONEGRO, DEPARTAMENTO DE SANTANDER</v>
          </cell>
          <cell r="M8701">
            <v>100</v>
          </cell>
          <cell r="N8701">
            <v>99.99</v>
          </cell>
          <cell r="O8701" t="str">
            <v>CERRADO</v>
          </cell>
        </row>
        <row r="8702">
          <cell r="K8702">
            <v>2013686150013</v>
          </cell>
          <cell r="L8702" t="str">
            <v>CONSTRUCCIÓN DE LA CUBIERTA Y ADECUACION  DE LAS INSTALACIONES DE LA CANCHA MULTIFUNCIONAL DEL PARQUE PRINCIPAL DEL CORREGIMIENTO DE SAN RAFEL DE LEBRIJA DEL MUNICIPIO DE RIONEGRO, DEPARTAMENTO DE SANTANDER.</v>
          </cell>
          <cell r="M8702">
            <v>100</v>
          </cell>
          <cell r="N8702">
            <v>100</v>
          </cell>
          <cell r="O8702" t="str">
            <v>CERRADO</v>
          </cell>
        </row>
        <row r="8703">
          <cell r="K8703">
            <v>2014686150003</v>
          </cell>
          <cell r="L8703" t="str">
            <v>CONSTRUCCIÓN DEL CENTRO ADMINISTRATIVO MUNICIPAL DE RIONEGRO, SANTANDER</v>
          </cell>
          <cell r="M8703">
            <v>100</v>
          </cell>
          <cell r="N8703">
            <v>61.52</v>
          </cell>
          <cell r="O8703" t="str">
            <v>TERMINADO</v>
          </cell>
        </row>
        <row r="8704">
          <cell r="K8704">
            <v>2015686150001</v>
          </cell>
          <cell r="L8704" t="str">
            <v>CONSTRUCCIÓN DE  AULAS ESCOLARES EN LAS INSTITUCIONES EDUCATIVAS LLANO DE PALMAS SEDE A Y GALAPAGOS SEDE A DEL MUNICIPIO  DE RIONEGRO, SANTANDER</v>
          </cell>
          <cell r="M8704">
            <v>100</v>
          </cell>
          <cell r="N8704">
            <v>81.66</v>
          </cell>
          <cell r="O8704" t="str">
            <v>TERMINADO</v>
          </cell>
        </row>
        <row r="8705">
          <cell r="K8705">
            <v>2015686150002</v>
          </cell>
          <cell r="L8705" t="str">
            <v>CONSTRUCCIÓN DE ESCENARIOS LUDICOS, RECREATIVOS, DE ACONDICIONAMIENTO FISICO Y  SU MOBILIARIO, PARA EL CASCO URBANO Y CENTROS POBLADO DEPARTAMENTO DE SANTANDER, FASE 2</v>
          </cell>
          <cell r="M8705">
            <v>100</v>
          </cell>
          <cell r="N8705">
            <v>100</v>
          </cell>
          <cell r="O8705" t="str">
            <v>CERRADO</v>
          </cell>
        </row>
        <row r="8706">
          <cell r="K8706">
            <v>2015686150003</v>
          </cell>
          <cell r="L8706" t="str">
            <v>REPOSICIÓN PARCIAL DEL SISTEMA DE ALCANTARILLADO EN LA ZONA URBANA Y EL CENTRO POBLADO SAN RAFAEL DE RIONEGRO, SANTANDER</v>
          </cell>
          <cell r="M8706">
            <v>86</v>
          </cell>
          <cell r="N8706">
            <v>92.54</v>
          </cell>
          <cell r="O8706" t="str">
            <v>CONTRATADO EN EJECUCIÓN</v>
          </cell>
        </row>
        <row r="8707">
          <cell r="K8707">
            <v>2015686150004</v>
          </cell>
          <cell r="L8707" t="str">
            <v>CONSTRUCCIÓN Y ADECUACIÓN DE LA ESCUELA PILETAS DEL MUNICIPIO DE RIONEGRO, SANTANDER</v>
          </cell>
          <cell r="M8707">
            <v>100</v>
          </cell>
          <cell r="N8707">
            <v>37.200000000000003</v>
          </cell>
          <cell r="O8707" t="str">
            <v>TERMINADO</v>
          </cell>
        </row>
        <row r="8708">
          <cell r="K8708">
            <v>2015686150005</v>
          </cell>
          <cell r="L8708" t="str">
            <v>CONSTRUCCIÓN DE BATERIAS SANITARIAS CON SISTEMA DE TRATAMIENTO DE AGUAS RESIDUALES EN EL AREA RURAL DEL MUNICIPIO DE RIONEGRO, SANTANDER</v>
          </cell>
          <cell r="M8708">
            <v>68</v>
          </cell>
          <cell r="N8708">
            <v>0</v>
          </cell>
          <cell r="O8708" t="str">
            <v>CONTRATADO EN EJECUCIÓN</v>
          </cell>
        </row>
        <row r="8709">
          <cell r="K8709">
            <v>2015686150006</v>
          </cell>
          <cell r="L8709" t="str">
            <v>CONSTRUCCIÓN Y CERRAMIENTO DE CANCHA SINTETICA EN EL MUNICIPIO DE RIONEGRO, SANTANDER</v>
          </cell>
          <cell r="M8709">
            <v>100</v>
          </cell>
          <cell r="N8709">
            <v>0</v>
          </cell>
          <cell r="O8709" t="str">
            <v>TERMINADO</v>
          </cell>
        </row>
        <row r="8710">
          <cell r="K8710">
            <v>2015686150007</v>
          </cell>
          <cell r="L8710" t="str">
            <v>CONSTRUCCIÓN SISTEMAS DE MANEJOS DE AGUAS RESIDUALES (POZOS SEPTICOS) EN EL AREA RURAL DEL MUNICIPIO DE RIONEGRO, SANTANDER</v>
          </cell>
          <cell r="M8710">
            <v>89.06</v>
          </cell>
          <cell r="N8710">
            <v>0</v>
          </cell>
          <cell r="O8710" t="str">
            <v>CONTRATADO EN EJECUCIÓN</v>
          </cell>
        </row>
        <row r="8711">
          <cell r="K8711">
            <v>2015686150009</v>
          </cell>
          <cell r="L8711" t="str">
            <v>CONSTRUCCIÓN PLACA HUELLAS VEHICULARES EN EL SECTOR SAN JUAN MUNICIPIO DE RIONEGRO DEPARTAMENTO SANTANDER</v>
          </cell>
          <cell r="M8711">
            <v>100</v>
          </cell>
          <cell r="N8711">
            <v>0</v>
          </cell>
          <cell r="O8711" t="str">
            <v>TERMINADO</v>
          </cell>
        </row>
        <row r="8712">
          <cell r="K8712">
            <v>2016686150001</v>
          </cell>
          <cell r="L8712" t="str">
            <v>SERVICIO DE TRANSPORTE ESCOLAR PARA LOS ESTUDIANTES DEL MUNICIPIO DE RIONEGRO, DEPARTAMENTO DE SANTANDER</v>
          </cell>
          <cell r="M8712">
            <v>99</v>
          </cell>
          <cell r="N8712">
            <v>19.989999999999998</v>
          </cell>
          <cell r="O8712" t="str">
            <v>CONTRATADO EN EJECUCIÓN</v>
          </cell>
        </row>
        <row r="8713">
          <cell r="K8713">
            <v>2013686550001</v>
          </cell>
          <cell r="L8713" t="str">
            <v>CONSTRUCCIÓN PLANTA DE TRATAMIENTO DE AGUA POTABLE EN LAS VEREDAS SAN LUIS DE MAGARA, KILOMETRO 36 Y VILLA EVA DEL AREA RURAL DE SABANA DE TORRES, SANTANDER</v>
          </cell>
          <cell r="M8713">
            <v>100</v>
          </cell>
          <cell r="N8713">
            <v>100</v>
          </cell>
          <cell r="O8713" t="str">
            <v>CERRADO</v>
          </cell>
        </row>
        <row r="8714">
          <cell r="K8714">
            <v>2013686550003</v>
          </cell>
          <cell r="L8714" t="str">
            <v>CONSTRUCCIÓN PUENTE PEATONAL SOBRE LA QUEBRADA PAYOA EN LA VEREDA SAN RAFAEL DE PAYOA, ÁREA RURAL DEL MUNICIPIO DE SABANA DE TORRES, SANTANDER</v>
          </cell>
          <cell r="M8714">
            <v>100</v>
          </cell>
          <cell r="N8714">
            <v>99.33</v>
          </cell>
          <cell r="O8714" t="str">
            <v>CERRADO</v>
          </cell>
        </row>
        <row r="8715">
          <cell r="K8715">
            <v>2013686550004</v>
          </cell>
          <cell r="L8715" t="str">
            <v>MANTENIMIENTO Y ADECUACION CEMENTERIO MUNICIPAL DE SABANA DE TORRES, SANTANDER</v>
          </cell>
          <cell r="M8715">
            <v>100</v>
          </cell>
          <cell r="N8715">
            <v>99.51</v>
          </cell>
          <cell r="O8715" t="str">
            <v>CERRADO</v>
          </cell>
        </row>
        <row r="8716">
          <cell r="K8716">
            <v>2013686550005</v>
          </cell>
          <cell r="L8716" t="str">
            <v>DOTACIÓN DE MOBILIARIO TECNOLOGICO PARA LAS CUATRO INSTITUCIONES EDUCATIVAS DEL MUNICIPIO DE SABANA DE TORRES, SANTANDER</v>
          </cell>
          <cell r="M8716">
            <v>100</v>
          </cell>
          <cell r="N8716">
            <v>99.9</v>
          </cell>
          <cell r="O8716" t="str">
            <v>CERRADO</v>
          </cell>
        </row>
        <row r="8717">
          <cell r="K8717">
            <v>2013686550006</v>
          </cell>
          <cell r="L8717" t="str">
            <v>FORTALECIMIENTO PARA ESTABLECIMIENTO DE UNIDADES PRODUCTIVAS TIPO GANADERIA DOBLE PROPOSITO PARA FAMILIAS RURALES DE BAJOS RECURSOS DEL MUNICIPIO DE SABANA DE TORRES, SANTANDER.</v>
          </cell>
          <cell r="M8717">
            <v>100</v>
          </cell>
          <cell r="N8717">
            <v>100</v>
          </cell>
          <cell r="O8717" t="str">
            <v>CERRADO</v>
          </cell>
        </row>
        <row r="8718">
          <cell r="K8718">
            <v>2013686550007</v>
          </cell>
          <cell r="L8718" t="str">
            <v>APOYO TECNICO PARA LA REVISIÓN EXCEPCIONAL DEL ESQUEMA DE ORDENAMIENTO TERRITORIAL E.O.T NORMA ESTRUCTURAL MUNICIPIO DE SABANA DE TORRES, SANTANDER</v>
          </cell>
          <cell r="M8718">
            <v>100</v>
          </cell>
          <cell r="N8718">
            <v>99.85</v>
          </cell>
          <cell r="O8718" t="str">
            <v>CERRADO</v>
          </cell>
        </row>
        <row r="8719">
          <cell r="K8719">
            <v>2013686550008</v>
          </cell>
          <cell r="L8719" t="str">
            <v>APOYO AL PROGRAMA DE ATENCIÓN PRIMARIA EN SALUD PARA DISMINUIR  LAS CAUSAS DE MORBIMORTALIDAD  EN EL MUNICIPIO DE SABANA DE TORRES, SANTANDER</v>
          </cell>
          <cell r="M8719">
            <v>100</v>
          </cell>
          <cell r="N8719">
            <v>98.3</v>
          </cell>
          <cell r="O8719" t="str">
            <v>CERRADO</v>
          </cell>
        </row>
        <row r="8720">
          <cell r="K8720">
            <v>2013686550009</v>
          </cell>
          <cell r="L8720" t="str">
            <v>CONSTRUCCIÓN TRAMOS DE ALCANTARILLADO SANITARIO EN LOS BARRIOS CARVAJAL, ARGELIA, PROGRESO Y COMUNEROS DEL MUNICIPIO DE SABANA DE TORRES - SANTANDER</v>
          </cell>
          <cell r="M8720">
            <v>100</v>
          </cell>
          <cell r="N8720">
            <v>99.64</v>
          </cell>
          <cell r="O8720" t="str">
            <v>CERRADO</v>
          </cell>
        </row>
        <row r="8721">
          <cell r="K8721">
            <v>2013686550010</v>
          </cell>
          <cell r="L8721" t="str">
            <v>SERVICIO DE TRANPORTE ESCOLAR ESPECIAL PARA LOS ESTUDIANTES DEL SECTOR RURAL DEL MUNICIPIO DE SABANA DE TORRES, SANTANDER, FASE II</v>
          </cell>
          <cell r="M8721">
            <v>100</v>
          </cell>
          <cell r="N8721">
            <v>99.71</v>
          </cell>
          <cell r="O8721" t="str">
            <v>CERRADO</v>
          </cell>
        </row>
        <row r="8722">
          <cell r="K8722">
            <v>2013686550011</v>
          </cell>
          <cell r="L8722" t="str">
            <v>MEJORAMIENTO DE LAS CONDICIONES REPRODUCTIVAS DE LA GANADERIA EN LA ZONA RURAL DEL MUNICIPIO DE SABANA DE TORRES, SANTANDER.</v>
          </cell>
          <cell r="M8722">
            <v>100</v>
          </cell>
          <cell r="N8722">
            <v>79.97</v>
          </cell>
          <cell r="O8722" t="str">
            <v>CERRADO</v>
          </cell>
        </row>
        <row r="8723">
          <cell r="K8723">
            <v>2013686550012</v>
          </cell>
          <cell r="L8723" t="str">
            <v>CONSTRUCCIÓN BOX CULVERT SOBRE EL CAÑO ARGELIA EN LA CALLE 21, CASCO URBANO DEL MUNICIPIO SABANA DE TORRES, SANTANDER</v>
          </cell>
          <cell r="M8723">
            <v>100</v>
          </cell>
          <cell r="N8723">
            <v>100</v>
          </cell>
          <cell r="O8723" t="str">
            <v>CERRADO</v>
          </cell>
        </row>
        <row r="8724">
          <cell r="K8724">
            <v>2013686550013</v>
          </cell>
          <cell r="L8724" t="str">
            <v>REHABILITACIÓN DEL PASO VEHICULAR DE LA VIA TERCIARIA VILLA EVA - MAGARA SOBRE EL DRENAJE VILLA EVA DEL AREA RURAL DEL MUNICIPIO DE SABANA DE TORRES, SANTANDER</v>
          </cell>
          <cell r="M8724">
            <v>100</v>
          </cell>
          <cell r="N8724">
            <v>81.02</v>
          </cell>
          <cell r="O8724" t="str">
            <v>CERRADO</v>
          </cell>
        </row>
        <row r="8725">
          <cell r="K8725">
            <v>2013686550014</v>
          </cell>
          <cell r="L8725" t="str">
            <v>SERVICIO DE TRANPORTE ESCOLAR ESPECIAL PARA LOS ESTUDIANTES (FASE 1) DEL SECTOR RURAL DEL MUNICIPIO DE SABANA DE TORRES, SANTANDER</v>
          </cell>
          <cell r="M8725">
            <v>100</v>
          </cell>
          <cell r="N8725">
            <v>99.98</v>
          </cell>
          <cell r="O8725" t="str">
            <v>CERRADO</v>
          </cell>
        </row>
        <row r="8726">
          <cell r="K8726">
            <v>2013686550015</v>
          </cell>
          <cell r="L8726" t="str">
            <v>CONSTRUCCIÓN DE ALCANTARILLAS EN LAS VEREDAS EL DIAMANTE, PUERTO LIMON E IRLANDA DEL MUNICIPIO DE SABANA DE TORRES, SANTANDER</v>
          </cell>
          <cell r="M8726">
            <v>100</v>
          </cell>
          <cell r="N8726">
            <v>100</v>
          </cell>
          <cell r="O8726" t="str">
            <v>CERRADO</v>
          </cell>
        </row>
        <row r="8727">
          <cell r="K8727">
            <v>2013686550017</v>
          </cell>
          <cell r="L8727" t="str">
            <v>CONSTRUCCIÓN DE TANQUE DE ALMACENAMIENTO PLANTA DE TRATAMIENTO DE AGUA POTABLE PTAP EN EL MUNICIPIO DE SABANA DE TORRES, SANTANDER</v>
          </cell>
          <cell r="M8727">
            <v>100</v>
          </cell>
          <cell r="N8727">
            <v>100</v>
          </cell>
          <cell r="O8727" t="str">
            <v>CERRADO</v>
          </cell>
        </row>
        <row r="8728">
          <cell r="K8728">
            <v>2013686550018</v>
          </cell>
          <cell r="L8728" t="str">
            <v>IMPLEMENTACIÓN DE PRACTICAS AGROPECUARIAS SOSTENIBLES EN EL MUNICIPIO DE SABANA DE TORRES SANTANDER</v>
          </cell>
          <cell r="M8728">
            <v>100</v>
          </cell>
          <cell r="N8728">
            <v>99.98</v>
          </cell>
          <cell r="O8728" t="str">
            <v>CERRADO</v>
          </cell>
        </row>
        <row r="8729">
          <cell r="K8729">
            <v>2013686550019</v>
          </cell>
          <cell r="L8729" t="str">
            <v>IMPLEMENTACIÓN DE SILVICULTURA PARA LA RECUPERACIÓN Y CONSERVACION DE LOS ESPACIOS PÚBLICOS DEL CASCO URBANO DEL MUNICIPIO DE SABANA DE TORRES, SANTANDER</v>
          </cell>
          <cell r="M8729">
            <v>100</v>
          </cell>
          <cell r="N8729">
            <v>94.87</v>
          </cell>
          <cell r="O8729" t="str">
            <v>CERRADO</v>
          </cell>
        </row>
        <row r="8730">
          <cell r="K8730">
            <v>2013686550020</v>
          </cell>
          <cell r="L8730" t="str">
            <v>CONSTRUCCIÓN BOX CULVERT SOBRE EL CAÑO PALESTINA PARA LA HABILITACION VIAL ENTRE LOS BARRIOS COMUNEROS Y LOS LAGOS DEL MUNICIPIO DE SABANA DE TORRES, SANTANDER, CENTRO ORIENTE</v>
          </cell>
          <cell r="M8730">
            <v>100</v>
          </cell>
          <cell r="N8730">
            <v>100</v>
          </cell>
          <cell r="O8730" t="str">
            <v>CERRADO</v>
          </cell>
        </row>
        <row r="8731">
          <cell r="K8731">
            <v>2013686550021</v>
          </cell>
          <cell r="L8731" t="str">
            <v>MEJORAMIENTO SEPARADOR CICLORUTA  SABANA-LA GOMEZ POR MEDIO DE EMPRADIZACIÓN POR ESTOLÓN Y PLANTAS ORNAMENTALES EN EL MUNICIPIO DE SABANA DE TORRES, SANTANDER</v>
          </cell>
          <cell r="M8731">
            <v>100</v>
          </cell>
          <cell r="N8731">
            <v>100</v>
          </cell>
          <cell r="O8731" t="str">
            <v>CERRADO</v>
          </cell>
        </row>
        <row r="8732">
          <cell r="K8732">
            <v>2013686550022</v>
          </cell>
          <cell r="L8732" t="str">
            <v>REHABILITACIÓN DEL PASO VEHICULAR DE LA VIA TERCIARIA DORADAS - LA ROBADA SOBRE LA QUEBRADA SANTA ROSA DEL AREA RURAL DEL MUNICIPIO DE SABANA DE TORRES, SANTANDER</v>
          </cell>
          <cell r="M8732">
            <v>100</v>
          </cell>
          <cell r="N8732">
            <v>100</v>
          </cell>
          <cell r="O8732" t="str">
            <v>CERRADO</v>
          </cell>
        </row>
        <row r="8733">
          <cell r="K8733">
            <v>2013686550023</v>
          </cell>
          <cell r="L8733" t="str">
            <v>MEJORAMIENTO Y ADECUACION DE LA INFRAESTRUCTURA FISICA DE LAS ESCUELAS KM-36 Y ESCUELA VILLA ROSA DEL MINICIPIO DE SABANA DE TORRES, SANTANDER</v>
          </cell>
          <cell r="M8733">
            <v>100</v>
          </cell>
          <cell r="N8733">
            <v>99.9</v>
          </cell>
          <cell r="O8733" t="str">
            <v>CERRADO</v>
          </cell>
        </row>
        <row r="8734">
          <cell r="K8734">
            <v>2013686550024</v>
          </cell>
          <cell r="L8734" t="str">
            <v>MEJORAMIENTO DE LA SALUD VISUAL A PERSONAS DE 21 A 59 AÑOS DE EDAD PARA POBLACION VULNERABLE SISBEN 1 Y 2 EN EL MUNICIPIO DE SABANA DE TORRES, SANTANDER</v>
          </cell>
          <cell r="M8734">
            <v>100</v>
          </cell>
          <cell r="N8734">
            <v>88.74</v>
          </cell>
          <cell r="O8734" t="str">
            <v>CERRADO</v>
          </cell>
        </row>
        <row r="8735">
          <cell r="K8735">
            <v>2013686550025</v>
          </cell>
          <cell r="L8735" t="str">
            <v>APOYO PARA DESARROLLAR UNA ALTERNATIVA PRODUCTIVA EN GALLINA PONEDORA Y PLÁTANO PARA FAMILIAS RURALES DEL MUNICIPIO DE SABANA DE TORRES, SANTANDER, CENTRO ORIENTE</v>
          </cell>
          <cell r="M8735">
            <v>100</v>
          </cell>
          <cell r="N8735">
            <v>64.64</v>
          </cell>
          <cell r="O8735" t="str">
            <v>CERRADO</v>
          </cell>
        </row>
        <row r="8736">
          <cell r="K8736">
            <v>2013686550026</v>
          </cell>
          <cell r="L8736" t="str">
            <v>APOYO A LA SEGURIDAD ALIMENTARIA  PARA FAMILIAS RURALES DEL MUNICIPIO DE SABANA DE TORRES, SANTANDER.</v>
          </cell>
          <cell r="M8736">
            <v>100</v>
          </cell>
          <cell r="N8736">
            <v>61.12</v>
          </cell>
          <cell r="O8736" t="str">
            <v>CERRADO</v>
          </cell>
        </row>
        <row r="8737">
          <cell r="K8737">
            <v>2013686550027</v>
          </cell>
          <cell r="L8737" t="str">
            <v>CONTROL Y DETECCIÓN TEMPRANA DE LA “PC” EN CULTIVOS DE PALMA DE ACEITE EN EL MUNICIPIO DE SABANA DE TORRES, SANTANDER.</v>
          </cell>
          <cell r="M8737">
            <v>100</v>
          </cell>
          <cell r="N8737">
            <v>86.96</v>
          </cell>
          <cell r="O8737" t="str">
            <v>CERRADO</v>
          </cell>
        </row>
        <row r="8738">
          <cell r="K8738">
            <v>2013686550028</v>
          </cell>
          <cell r="L8738" t="str">
            <v>MEJORAMIENTO DE LA ACCESIBILIDAD A LA SALUD DE LA POBLACIÓN RURAL DEL MUNICIPIO DE SABANA DE TORRES, SANTANDER</v>
          </cell>
          <cell r="M8738">
            <v>100</v>
          </cell>
          <cell r="N8738">
            <v>84.63</v>
          </cell>
          <cell r="O8738" t="str">
            <v>CERRADO</v>
          </cell>
        </row>
        <row r="8739">
          <cell r="K8739">
            <v>2013686550029</v>
          </cell>
          <cell r="L8739" t="str">
            <v>MEJORAMIENTO Y PAVIMENTACION DE LA CARRETERA SABANA DE TORRES-LOS PINOS SABANA DE TORRES, SANTANDER</v>
          </cell>
          <cell r="M8739">
            <v>100</v>
          </cell>
          <cell r="N8739">
            <v>100</v>
          </cell>
          <cell r="O8739" t="str">
            <v>CERRADO</v>
          </cell>
        </row>
        <row r="8740">
          <cell r="K8740">
            <v>2013686550030</v>
          </cell>
          <cell r="L8740" t="str">
            <v>MEJORAMIENTO Y ADECUACIÓN DE LA INFRAESTRUCTURA FÍSICA DE LAS ESCUELAS VILLA DE LEIVA, LA MONEDA Y MIRAFLORES DEL MUNICIPIO DE SABANA DE TORRES, SANTANDER</v>
          </cell>
          <cell r="M8740">
            <v>100</v>
          </cell>
          <cell r="N8740">
            <v>100</v>
          </cell>
          <cell r="O8740" t="str">
            <v>CERRADO</v>
          </cell>
        </row>
        <row r="8741">
          <cell r="K8741">
            <v>2013686550031</v>
          </cell>
          <cell r="L8741" t="str">
            <v>LEVANTAMIENTO DE LA CARTOGRAFIA Y NOMENCLATURA URBANA Y CENSO DE SERVICIOS PUBLICOS PARA BASE DE DATOS DE LA ESTRATIFICACION DE SABANA DE TORRES, SANTANDER</v>
          </cell>
          <cell r="M8741">
            <v>100</v>
          </cell>
          <cell r="N8741">
            <v>100</v>
          </cell>
          <cell r="O8741" t="str">
            <v>CERRADO</v>
          </cell>
        </row>
        <row r="8742">
          <cell r="K8742">
            <v>2013686550032</v>
          </cell>
          <cell r="L8742" t="str">
            <v>MANTENIMIENTO RUTINARIO DE LAS VÍAS: VÍA  AGUA BONITA - LA PAMPA  Y  VÍA PROVINCIA - PUERTO SANTOS - DORADAS - LA ROBADA -DIAMANTE - LA ESPERANZA - ALMENDRO, DEL AREA RURAL DEL MUNICIPIO DE SABANA DE TORRES - SANTANDER</v>
          </cell>
          <cell r="M8742">
            <v>100</v>
          </cell>
          <cell r="N8742">
            <v>100</v>
          </cell>
          <cell r="O8742" t="str">
            <v>CERRADO</v>
          </cell>
        </row>
        <row r="8743">
          <cell r="K8743">
            <v>2013686550033</v>
          </cell>
          <cell r="L8743" t="str">
            <v>CONSTRUCCIÓN DE CUBIERTA METÁLICA  EN TEJA  THERMOACÚSTICA Y ADECUACIÓN DE LA INSTALACIONES DEL CENTRO DE FERIAS DEL MUNICIPIO DE SABANA DE TORRES, SANTANDER</v>
          </cell>
          <cell r="M8743">
            <v>100</v>
          </cell>
          <cell r="N8743">
            <v>100</v>
          </cell>
          <cell r="O8743" t="str">
            <v>CERRADO</v>
          </cell>
        </row>
        <row r="8744">
          <cell r="K8744">
            <v>2013686550034</v>
          </cell>
          <cell r="L8744" t="str">
            <v>APORTES PARA EL FORTALECIMIENTO DE LOS PROCESOS DE DESARROLLO DEPORTIVO Y RECREATIVO EN EL MUNICIPIO SABANA DE TORRES, SANTANDER</v>
          </cell>
          <cell r="M8744">
            <v>100</v>
          </cell>
          <cell r="N8744">
            <v>97.78</v>
          </cell>
          <cell r="O8744" t="str">
            <v>CERRADO</v>
          </cell>
        </row>
        <row r="8745">
          <cell r="K8745">
            <v>2013686550035</v>
          </cell>
          <cell r="L8745" t="str">
            <v>FORTALECIMIENTO DE LA PARTICIPACION COMUNITARIA EN LAS ACTIVIDADES CULTURALES EN EL MUNICIPIO DE SABANA DE TORRES, SANTANDER</v>
          </cell>
          <cell r="M8745">
            <v>100</v>
          </cell>
          <cell r="N8745">
            <v>99.95</v>
          </cell>
          <cell r="O8745" t="str">
            <v>CERRADO</v>
          </cell>
        </row>
        <row r="8746">
          <cell r="K8746">
            <v>2013686550036</v>
          </cell>
          <cell r="L8746" t="str">
            <v>DESARROLLO DE ACCIONES PARA EL MANEJO AMBIENTAL DE LA SUBMICROCUENCA SAN ISIDRO, SURTIDORA DEL ACUEDUCTO MUNICIPAL DE SABANA DE TORRES, SANTANDER</v>
          </cell>
          <cell r="M8746">
            <v>100</v>
          </cell>
          <cell r="N8746">
            <v>90.36</v>
          </cell>
          <cell r="O8746" t="str">
            <v>CERRADO</v>
          </cell>
        </row>
        <row r="8747">
          <cell r="K8747">
            <v>2013686550038</v>
          </cell>
          <cell r="L8747" t="str">
            <v>MEJORAMIENTO Y MANTENIMIENTO A LA INFRAESTRUCTURA FISICA DE LAS ESCUELAS MATA DE PLATANO, CAYUMBITA Y SAN PEDRO EN EL MUNICIPIO DE SABANA DE TORRES, SANTANDER, CENTRO ORIENTE</v>
          </cell>
          <cell r="M8747">
            <v>100</v>
          </cell>
          <cell r="N8747">
            <v>99.09</v>
          </cell>
          <cell r="O8747" t="str">
            <v>CERRADO</v>
          </cell>
        </row>
        <row r="8748">
          <cell r="K8748">
            <v>2013686550039</v>
          </cell>
          <cell r="L8748" t="str">
            <v>MANTENIMIENTO RUTINARIO DE LAS VÍAS: VÍA  LA MONEDA - RUTA DEL SOL,  VIA BOCA DE LA TIGRA - PUERTO LIMON Y VIA LA GOMEZ - LA PUYANA - LA FLECHA - KM 80 DEL AREA RURAL DEL MUNICIPIO DE SABANA DE TORRES - SANTANDER</v>
          </cell>
          <cell r="M8748">
            <v>100</v>
          </cell>
          <cell r="N8748">
            <v>99.98</v>
          </cell>
          <cell r="O8748" t="str">
            <v>CERRADO</v>
          </cell>
        </row>
        <row r="8749">
          <cell r="K8749">
            <v>2013686550040</v>
          </cell>
          <cell r="L8749" t="str">
            <v>APOYO AL PROGRAMA DE ATENCIÓN PRIMARIA EN SALUD EN EL MUNICIPIO DE SABANA DE TORRES, SANTANDER</v>
          </cell>
          <cell r="M8749">
            <v>100</v>
          </cell>
          <cell r="N8749">
            <v>99.99</v>
          </cell>
          <cell r="O8749" t="str">
            <v>CERRADO</v>
          </cell>
        </row>
        <row r="8750">
          <cell r="K8750">
            <v>2013686550041</v>
          </cell>
          <cell r="L8750" t="str">
            <v>FORTALECIMIENTO DEL SISTEMA PRODUCTIVO AGRÍCOLA PARA LAS FAMILIAS RURALES DEL MUNICIPIO DE SABANA DE TORRES, SANTANDER</v>
          </cell>
          <cell r="M8750">
            <v>100</v>
          </cell>
          <cell r="N8750">
            <v>100</v>
          </cell>
          <cell r="O8750" t="str">
            <v>CERRADO</v>
          </cell>
        </row>
        <row r="8751">
          <cell r="K8751">
            <v>2013686550042</v>
          </cell>
          <cell r="L8751" t="str">
            <v>SERVICIO DE TRANSPORTE ESCOLAR ESPECIAL PARA LOS ESTUDIANTES DEL SECTOR RURAL DEL MUNICIPIO DE SABANA DE TORRES, SANTANDER, 2014</v>
          </cell>
          <cell r="M8751">
            <v>100</v>
          </cell>
          <cell r="N8751">
            <v>96.08</v>
          </cell>
          <cell r="O8751" t="str">
            <v>TERMINADO</v>
          </cell>
        </row>
        <row r="8752">
          <cell r="K8752">
            <v>2013686550044</v>
          </cell>
          <cell r="L8752" t="str">
            <v>MEJORAMIENTO Y MANTENIMIENTO A LA INFRAESTRUCTURA FISICA DE ASOLEBRIJA DEL MUNICIPIO DE SABANA DE TORRES, SANTANDER</v>
          </cell>
          <cell r="M8752">
            <v>100</v>
          </cell>
          <cell r="N8752">
            <v>99.1</v>
          </cell>
          <cell r="O8752" t="str">
            <v>PARA CIERRE</v>
          </cell>
        </row>
        <row r="8753">
          <cell r="K8753">
            <v>2014686550002</v>
          </cell>
          <cell r="L8753" t="str">
            <v>SERVICIO DE TRANSPORTE ESCOLAR ESPECIAL PARA LOS ESTUDIANTES DEL SECTOR RURAL DEL MUNICIPIO DE SABANA DE TORRES, SANTANDER, 2014, SEGUNDA FASE.</v>
          </cell>
          <cell r="M8753">
            <v>100</v>
          </cell>
          <cell r="N8753">
            <v>94.27</v>
          </cell>
          <cell r="O8753" t="str">
            <v>TERMINADO</v>
          </cell>
        </row>
        <row r="8754">
          <cell r="K8754">
            <v>2014686550003</v>
          </cell>
          <cell r="L8754" t="str">
            <v>CONSTRUCCIÓN DE PAVIMENTO FLEXIBLE EN LA VIA LOS PINOS SECTOR LA VIRGEN DEL MUNICIPIO DE SABANA DE TORRES, SANTANDER</v>
          </cell>
          <cell r="M8754">
            <v>100</v>
          </cell>
          <cell r="N8754">
            <v>93.5</v>
          </cell>
          <cell r="O8754" t="str">
            <v>TERMINADO</v>
          </cell>
        </row>
        <row r="8755">
          <cell r="K8755">
            <v>2014686550004</v>
          </cell>
          <cell r="L8755" t="str">
            <v>CONSTRUCCIÓN DEL SISTEMA DE ALCANTARILLADO SANITARIO EN EL SECTOR DE LAGOS DEL CASCO URBANO DEL MUNICIPIO DE SABANA DE TORRES, SANTANDER</v>
          </cell>
          <cell r="M8755">
            <v>100</v>
          </cell>
          <cell r="N8755">
            <v>100</v>
          </cell>
          <cell r="O8755" t="str">
            <v>CERRADO</v>
          </cell>
        </row>
        <row r="8756">
          <cell r="K8756">
            <v>2014686550005</v>
          </cell>
          <cell r="L8756" t="str">
            <v>REPOSICIÓN Y OPTIMIZACIÓN DE REDES DE ACUEDUCTO DEL CASCO URBANO DEL MUNICIPIO DE SABANA DE TORRES, SANTANDER</v>
          </cell>
          <cell r="M8756">
            <v>100</v>
          </cell>
          <cell r="N8756">
            <v>99.99</v>
          </cell>
          <cell r="O8756" t="str">
            <v>CERRADO</v>
          </cell>
        </row>
        <row r="8757">
          <cell r="K8757">
            <v>2015686550001</v>
          </cell>
          <cell r="L8757" t="str">
            <v>SERVICIO DE TRANSPORTE ESCOLAR ESPECIAL PARA LOS ESTUDIANTES DEL SECTOR RURAL DE SABANA DE TORRES, SANTANDER, 2015</v>
          </cell>
          <cell r="M8757">
            <v>100</v>
          </cell>
          <cell r="N8757">
            <v>79.66</v>
          </cell>
          <cell r="O8757" t="str">
            <v>TERMINADO</v>
          </cell>
        </row>
        <row r="8758">
          <cell r="K8758">
            <v>2015686550002</v>
          </cell>
          <cell r="L8758" t="str">
            <v>REHABILITACIÓN DEL PASO VEHICULAR DE LA VIA TERCIARIA MATA DE PLATANO VILLA NUBIA SOBRE LAS QUEBRADAS RAMIREZ Y MANZANARES ÁREA RURAL, SABANA DE TORRES, SANTANDER</v>
          </cell>
          <cell r="M8758">
            <v>100</v>
          </cell>
          <cell r="N8758">
            <v>100</v>
          </cell>
          <cell r="O8758" t="str">
            <v>CERRADO</v>
          </cell>
        </row>
        <row r="8759">
          <cell r="K8759">
            <v>2015686550004</v>
          </cell>
          <cell r="L8759" t="str">
            <v>MEJORAMIENTO Y PAVIMENTACION DE LA CARRETERA SABANA DE TORRES - LOS PINOS, FASE 2, DEL MUINICIPIO SABANA DE TORRES, SANTANDER.</v>
          </cell>
          <cell r="M8759">
            <v>100</v>
          </cell>
          <cell r="N8759">
            <v>96.54</v>
          </cell>
          <cell r="O8759" t="str">
            <v>TERMINADO</v>
          </cell>
        </row>
        <row r="8760">
          <cell r="K8760">
            <v>2015686550009</v>
          </cell>
          <cell r="L8760" t="str">
            <v>SERVICIO DE TRANSPORTE ESCOLAR ESPECIAL PARA LOS ESTUDIANTES DEL AREA RURAL DEL MUNICIPIO DE SABANA DE TORRES, DEPARTAMENTO DE SANTANDER</v>
          </cell>
          <cell r="M8760">
            <v>100</v>
          </cell>
          <cell r="N8760">
            <v>64.790000000000006</v>
          </cell>
          <cell r="O8760" t="str">
            <v>TERMINADO</v>
          </cell>
        </row>
        <row r="8761">
          <cell r="K8761">
            <v>2016686550001</v>
          </cell>
          <cell r="L8761" t="str">
            <v>SERVICIO DE TRANSPORTE ESCOLAR ESPECIAL PARA LOS ESTUDIANTES DEL AREA RURAL DEL MUNICIPIO DE SABANA DE TORRES, DEPARTAMENTO DE SANTANDER 2016</v>
          </cell>
          <cell r="M8761">
            <v>0</v>
          </cell>
          <cell r="N8761">
            <v>50.31</v>
          </cell>
          <cell r="O8761" t="str">
            <v>CONTRATADO EN EJECUCIÓN</v>
          </cell>
        </row>
        <row r="8762">
          <cell r="K8762">
            <v>2016686550006</v>
          </cell>
          <cell r="L8762" t="str">
            <v>REHABILITACIÓN DEL PASO VEHICULAR DE LA VIA PAYOA 5 - CAÑO FIERAS SOBRE LA QUEBRADA CAÑO FIERAS DEL AREA RURAL DEL MUNICIPIO DE SABANA DE TORRES, SANTANDER</v>
          </cell>
          <cell r="M8762">
            <v>0</v>
          </cell>
          <cell r="N8762">
            <v>0</v>
          </cell>
          <cell r="O8762" t="str">
            <v>SIN CONTRATAR</v>
          </cell>
        </row>
        <row r="8763">
          <cell r="K8763">
            <v>2012004680081</v>
          </cell>
          <cell r="L8763" t="str">
            <v>CONSTRUCCIÓN DE UNIDADES SANITARIAS PARA 33 FAMILIAS DEL MUNICIPIO DE SAN ANDRES, SANTANDER</v>
          </cell>
          <cell r="M8763">
            <v>99.99</v>
          </cell>
          <cell r="N8763">
            <v>99.92</v>
          </cell>
          <cell r="O8763" t="str">
            <v>CERRADO</v>
          </cell>
        </row>
        <row r="8764">
          <cell r="K8764">
            <v>2014686690001</v>
          </cell>
          <cell r="L8764" t="str">
            <v>CONSTRUCCIÓN DE PLACA HUELLAS EN DIFERENTES SECTORES VIALES DEL MUNICIPIO SAN ANDRES, SANTANDER.</v>
          </cell>
          <cell r="M8764">
            <v>94.66</v>
          </cell>
          <cell r="N8764">
            <v>96.79</v>
          </cell>
          <cell r="O8764" t="str">
            <v>CONTRATADO EN EJECUCIÓN</v>
          </cell>
        </row>
        <row r="8765">
          <cell r="K8765">
            <v>2015686690001</v>
          </cell>
          <cell r="L8765" t="str">
            <v>CONSTRUCCIÓN DE ESTUFAS LIBRES DE HUMO EN LAS DIFERENRES VEREDAS DE MUNICIPIO DE SAN ANDRES, SANTANDER</v>
          </cell>
          <cell r="M8765">
            <v>93.64</v>
          </cell>
          <cell r="N8765">
            <v>94.73</v>
          </cell>
          <cell r="O8765" t="str">
            <v>CONTRATADO EN EJECUCIÓN</v>
          </cell>
        </row>
        <row r="8766">
          <cell r="K8766">
            <v>2013686730001</v>
          </cell>
          <cell r="L8766" t="str">
            <v>CONSTRUCCIÓN PLACA HUELLAS EN VEREDA HATOS SECTOR CHINAUTA DEL MUNICIPIO DE SAN BENITO, SANTANDER</v>
          </cell>
          <cell r="M8766">
            <v>100</v>
          </cell>
          <cell r="N8766">
            <v>55.71</v>
          </cell>
          <cell r="O8766" t="str">
            <v>TERMINADO</v>
          </cell>
        </row>
        <row r="8767">
          <cell r="K8767">
            <v>2014686730002</v>
          </cell>
          <cell r="L8767" t="str">
            <v>CONSTRUCCIÓN POLIDEPORTIVOS VEREDAS NOVILLERO Y HATOS SECTOR SANTA AGUEDA Y MANTENIMIENTO DE POLIDEPORTIVO SAN LORENZO EN SAN BENITO, SANTANDER, CENTRO ORIENTE</v>
          </cell>
          <cell r="M8767">
            <v>100</v>
          </cell>
          <cell r="N8767">
            <v>98.49</v>
          </cell>
          <cell r="O8767" t="str">
            <v>TERMINADO</v>
          </cell>
        </row>
        <row r="8768">
          <cell r="K8768">
            <v>2015686730001</v>
          </cell>
          <cell r="L8768" t="str">
            <v>CONSTRUCCIÓN SUMINISTRO E INSTALACIÓN DE PARQUES INFANTILES EN LAS ESCUELAS RURALES Y ÁREA URBANA DEL MUNICIPIO DE SAN BENITO, SANTANDER, CENTRO ORIENTE</v>
          </cell>
          <cell r="M8768">
            <v>100</v>
          </cell>
          <cell r="N8768">
            <v>92.83</v>
          </cell>
          <cell r="O8768" t="str">
            <v>PARA CIERRE</v>
          </cell>
        </row>
        <row r="8769">
          <cell r="K8769">
            <v>2013686790001</v>
          </cell>
          <cell r="L8769" t="str">
            <v>MANTENIMIENTO Y CONTRUCCION DE VIAS URBANAS DEL MUNICIPIO DE SAN GIL, DEPARTAMENTO DE SANTANDER, CENTRO ORIENTE</v>
          </cell>
          <cell r="M8769">
            <v>100</v>
          </cell>
          <cell r="N8769">
            <v>82.53</v>
          </cell>
          <cell r="O8769" t="str">
            <v>CERRADO</v>
          </cell>
        </row>
        <row r="8770">
          <cell r="K8770">
            <v>2015686790001</v>
          </cell>
          <cell r="L8770" t="str">
            <v>CONSTRUCCIÓN VIAS URBANAS EN EL MUNICIPIO DE SAN GIL, SANTANDER, CENTRO ORIENTE</v>
          </cell>
          <cell r="M8770">
            <v>100</v>
          </cell>
          <cell r="N8770">
            <v>99.66</v>
          </cell>
          <cell r="O8770" t="str">
            <v>CERRADO</v>
          </cell>
        </row>
        <row r="8771">
          <cell r="K8771">
            <v>2016686790001</v>
          </cell>
          <cell r="L8771" t="str">
            <v>CONSTRUCCIÓN DE PLACA HUELLA EN LAS VEREDAS CAMPO HERMOSO, JOBITO, RESUMIDERO DEL MUNICIPIO DE SAN GIL DEL DEPARTAMENTO DE SANTANDER,</v>
          </cell>
          <cell r="M8771">
            <v>0</v>
          </cell>
          <cell r="N8771">
            <v>0</v>
          </cell>
          <cell r="O8771" t="str">
            <v>EN PROCESO DE CONTRATACIÓN</v>
          </cell>
        </row>
        <row r="8772">
          <cell r="K8772">
            <v>2013004680011</v>
          </cell>
          <cell r="L8772" t="str">
            <v>CONSTRUCCIÓN DE TREINTA Y SIETE (37) COCINAS EN LAS DIFERENTES VEREDAS DEL MUNICIPIO DE SAN JOAQUIN SANTANDER</v>
          </cell>
          <cell r="M8772">
            <v>100</v>
          </cell>
          <cell r="N8772">
            <v>99.99</v>
          </cell>
          <cell r="O8772" t="str">
            <v>CERRADO</v>
          </cell>
        </row>
        <row r="8773">
          <cell r="K8773">
            <v>2015686820001</v>
          </cell>
          <cell r="L8773" t="str">
            <v>CONSTRUCCIÓN DE CANCHA SINTÉTICA EN EL CASCO URBANO DEL MUNICIPIO SAN JOAQUÍN SANTANDER</v>
          </cell>
          <cell r="M8773">
            <v>100</v>
          </cell>
          <cell r="N8773">
            <v>99.08</v>
          </cell>
          <cell r="O8773" t="str">
            <v>CERRADO</v>
          </cell>
        </row>
        <row r="8774">
          <cell r="K8774">
            <v>2014686840001</v>
          </cell>
          <cell r="L8774" t="str">
            <v>CONSTRUCCIÓN DEL PAVIMENTO DE LA CARRERA 3 ENTRE CALLES 2 Y 3, Y CARRERA 3 ENTRE CALLES 5 Y 6 DEL MUNICIPIO SAN JOSÉ DE MIRANDA, SANTANDER</v>
          </cell>
          <cell r="M8774">
            <v>100</v>
          </cell>
          <cell r="N8774">
            <v>100</v>
          </cell>
          <cell r="O8774" t="str">
            <v>CERRADO</v>
          </cell>
        </row>
        <row r="8775">
          <cell r="K8775">
            <v>2015686840004</v>
          </cell>
          <cell r="L8775" t="str">
            <v>CONSTRUCCIÓN DE PAVIMENTO DE LAS VÍAS QUE BORDEAN POR LOS COSTADOS ORIENTAL  Y NORTE AL PARQUE PRINCIPAL SAN JOSÉ DE MIRANDA</v>
          </cell>
          <cell r="M8775">
            <v>100</v>
          </cell>
          <cell r="N8775">
            <v>99.45</v>
          </cell>
          <cell r="O8775" t="str">
            <v>CERRADO</v>
          </cell>
        </row>
        <row r="8776">
          <cell r="K8776">
            <v>2013004680060</v>
          </cell>
          <cell r="L8776" t="str">
            <v>CONSTRUCCIÓN DE SEIS VIVIENDAS RURALES EN DIFERENTES VEREDAS DEL MUNICIPIO DE SAN MIGUEL, SANTANDER, CENTRO ORIENTE</v>
          </cell>
          <cell r="M8776">
            <v>100</v>
          </cell>
          <cell r="N8776">
            <v>100</v>
          </cell>
          <cell r="O8776" t="str">
            <v>PARA CIERRE</v>
          </cell>
        </row>
        <row r="8777">
          <cell r="K8777">
            <v>2015004680039</v>
          </cell>
          <cell r="L8777" t="str">
            <v>CONSTRUCCIÓN DE PLACA HUELLA PARA EL MEJORAMIENTO Y ADECUACION DE LA VIA VARIANTE SAN MIGUEL-ARENALES-AGUA SUCIA MUNICIPIO DE SAN MIGUEL DEPARTAMENTO DE SANTANDER</v>
          </cell>
          <cell r="M8777">
            <v>100</v>
          </cell>
          <cell r="N8777">
            <v>100</v>
          </cell>
          <cell r="O8777" t="str">
            <v>PARA CIERRE</v>
          </cell>
        </row>
        <row r="8778">
          <cell r="K8778">
            <v>2013686890001</v>
          </cell>
          <cell r="L8778" t="str">
            <v>MEJORAMIENTO Y PERMANENCIA DE LA COBERTURA Y CALIDAD EDUCATIVA MEDIANTE AYUDAS NUTRICIONALES A ESTUDIANTES DE BAJOS RECURSOS DE LOS ESTRATOS 1 Y 2 DE LAS INSTITUCIONES  EDUCATIVOS DEL MUNICIPIO DE SAN VICENTE DE CHUCURI, SANTANDER</v>
          </cell>
          <cell r="M8778">
            <v>100</v>
          </cell>
          <cell r="N8778">
            <v>99.13</v>
          </cell>
          <cell r="O8778" t="str">
            <v>CERRADO</v>
          </cell>
        </row>
        <row r="8779">
          <cell r="K8779">
            <v>2013686890002</v>
          </cell>
          <cell r="L8779" t="str">
            <v>DOTACIÓN MOBILIARIO ESCOLAR SILLAS UNIVERSITARIAS PARA LAS INSTITUCIONES EDUCATIVAS QUE MEJORARAN LA CALIDAD EDUCATIVA EN EL MUNICIPIO DE  SAN VICENTE DE CHUCURÍ, SANTANDER</v>
          </cell>
          <cell r="M8779">
            <v>100</v>
          </cell>
          <cell r="N8779">
            <v>99</v>
          </cell>
          <cell r="O8779" t="str">
            <v>CERRADO</v>
          </cell>
        </row>
        <row r="8780">
          <cell r="K8780">
            <v>2013686890003</v>
          </cell>
          <cell r="L8780" t="str">
            <v>ADQUISICIÓN DE TEXTOS ESCOLARES Y DE INVESTIGACION PARA LOS ESTABLECIMIENTOS EDUCATIVOS DE SAN VICENTE DE CHUCURÍ, SANTANDER</v>
          </cell>
          <cell r="M8780">
            <v>100</v>
          </cell>
          <cell r="N8780">
            <v>98.99</v>
          </cell>
          <cell r="O8780" t="str">
            <v>CERRADO</v>
          </cell>
        </row>
        <row r="8781">
          <cell r="K8781">
            <v>2013686890004</v>
          </cell>
          <cell r="L8781" t="str">
            <v>SERVICIO DE TRANSPORTE ESCOLAR A LOS ESTUDIANTES DE LOS DIFERENTES CENTROS EDUCATIVOS DEL MUNICIPIO DE SAN VICENTE DE CHUCURÍ,SANTANDER</v>
          </cell>
          <cell r="M8781">
            <v>100</v>
          </cell>
          <cell r="N8781">
            <v>95.96</v>
          </cell>
          <cell r="O8781" t="str">
            <v>CERRADO</v>
          </cell>
        </row>
        <row r="8782">
          <cell r="K8782">
            <v>2013686890005</v>
          </cell>
          <cell r="L8782" t="str">
            <v>ESTUDIOS Y DISEÑOS PARA LA ADECUACIÓN Y REFORZAMIENTO ESTRUCTURAL DEL PALACIO MUNICIPAL DE SAN VICENTE DE CHUCURÍ, SANTANDER, CENTRO ORIENTE</v>
          </cell>
          <cell r="M8782">
            <v>100</v>
          </cell>
          <cell r="N8782">
            <v>79.81</v>
          </cell>
          <cell r="O8782" t="str">
            <v>CERRADO</v>
          </cell>
        </row>
        <row r="8783">
          <cell r="K8783">
            <v>2013686890006</v>
          </cell>
          <cell r="L8783" t="str">
            <v>REMODELACIÓN DEL PARQUE PRINCIPAL DEL MUNICIPIO DE SAN VICENTE DE CHUCURI, SANTANDER</v>
          </cell>
          <cell r="M8783">
            <v>100</v>
          </cell>
          <cell r="N8783">
            <v>100</v>
          </cell>
          <cell r="O8783" t="str">
            <v>CERRADO</v>
          </cell>
        </row>
        <row r="8784">
          <cell r="K8784">
            <v>2013686890007</v>
          </cell>
          <cell r="L8784" t="str">
            <v>MEJORAMIENTO DE LA VÍA TERCIARIA SECTOR ANGOSTURAS - LA GERMANIA DEL MUNICIPIO DE SAN VICENTE DE CHUCURÍ, SANTANDER, CENTRO ORIENTE</v>
          </cell>
          <cell r="M8784">
            <v>100</v>
          </cell>
          <cell r="N8784">
            <v>99.58</v>
          </cell>
          <cell r="O8784" t="str">
            <v>CERRADO</v>
          </cell>
        </row>
        <row r="8785">
          <cell r="K8785">
            <v>2013686890008</v>
          </cell>
          <cell r="L8785" t="str">
            <v>ESTUDIOS Y DISEÑOS PARA LA CONSTRUCCIÓN DEL  NUEVO PUENTE CON SUS ACCESOS SOBRE LA QUEBRADA LA VERDE EN LA  VÍA  MARAVILLAS - SAN VICENTE DE CHUCURI, DESTRUIDO  POR LA AVALANCHA DE LAS QUEBRADAS  LAS CRUCES Y LA VERDE</v>
          </cell>
          <cell r="M8785">
            <v>100</v>
          </cell>
          <cell r="N8785">
            <v>99.99</v>
          </cell>
          <cell r="O8785" t="str">
            <v>CERRADO</v>
          </cell>
        </row>
        <row r="8786">
          <cell r="K8786">
            <v>2013686890009</v>
          </cell>
          <cell r="L8786" t="str">
            <v>ESTUDIOS Y DISEÑOS PARA LA CONSTRUCCIÓN DE LA COMUNICACIÓN VIAL URBANA ENTRE  EL  BARRIO  YARIGUIES II  Y LA VIA DE SALIDA HACIA SAN VICENTE DE CHUCURÍ, SANTANDER, CENTRO ORIENTE</v>
          </cell>
          <cell r="M8786">
            <v>100</v>
          </cell>
          <cell r="N8786">
            <v>99.92</v>
          </cell>
          <cell r="O8786" t="str">
            <v>CERRADO</v>
          </cell>
        </row>
        <row r="8787">
          <cell r="K8787">
            <v>2013686890010</v>
          </cell>
          <cell r="L8787" t="str">
            <v>ESTUDIOS Y DISEÑOS PARA LA CONSTRUCCIÓN DE OBRAS DE PROTECCIÓN, CONTENCIÓN Y PAVIMENTACIÓN EN LA REHABILITACIÓN DE LA VÍA CIRCUNV ALAR DEL MUNICIPIO DE SAN VICENTE DE CHUCURI, AFECTADA POR LA AVALANCHA DE LA QUEBRADA LAS CRUCES</v>
          </cell>
          <cell r="M8787">
            <v>100</v>
          </cell>
          <cell r="N8787">
            <v>99.69</v>
          </cell>
          <cell r="O8787" t="str">
            <v>CERRADO</v>
          </cell>
        </row>
        <row r="8788">
          <cell r="K8788">
            <v>2013686890011</v>
          </cell>
          <cell r="L8788" t="str">
            <v>ADECUACIÓN GENERAL   ESCUELA SAN JOSE DE LA PRADERA SEDE E DEL CENTRO EDUCATIVO  CANTAGALLO  DEL SAN VICENTE DE CHUCURÍ, SANTANDER, CENTRO ORIENTE</v>
          </cell>
          <cell r="M8788">
            <v>100</v>
          </cell>
          <cell r="N8788">
            <v>100</v>
          </cell>
          <cell r="O8788" t="str">
            <v>CERRADO</v>
          </cell>
        </row>
        <row r="8789">
          <cell r="K8789">
            <v>2013686890012</v>
          </cell>
          <cell r="L8789" t="str">
            <v>ADECUACIÓN GENERAL ESCUELA MERIDA SEDE H DEL CENTRO EDUCATIVO CANTAGALLOS DEL MUNICIPIO DE SAN VICENTE DE CHUCURÍ, SANTANDER</v>
          </cell>
          <cell r="M8789">
            <v>100</v>
          </cell>
          <cell r="N8789">
            <v>100</v>
          </cell>
          <cell r="O8789" t="str">
            <v>CERRADO</v>
          </cell>
        </row>
        <row r="8790">
          <cell r="K8790">
            <v>2013686890013</v>
          </cell>
          <cell r="L8790" t="str">
            <v>ESTUDIOS Y DISEÑOS DE LA PLANTA DE TRATAMIENTO DE AGUAS RESIDUALES DOMESTICAS DEL MUNICIPIO DE SAN VICENTE DE CHUCURÍ, SANTANDER</v>
          </cell>
          <cell r="M8790">
            <v>100</v>
          </cell>
          <cell r="N8790">
            <v>100</v>
          </cell>
          <cell r="O8790" t="str">
            <v>CERRADO</v>
          </cell>
        </row>
        <row r="8791">
          <cell r="K8791">
            <v>2013686890014</v>
          </cell>
          <cell r="L8791" t="str">
            <v>CONSTRUCCIÓN DE ALCANTARILLADO PLUVIAL Y OBRAS COMPLEMENTARIAS EN EL BARRIO VILLAS DEL 2000 SAN VICENTE DE CHUCURÍ, SANTANDER, CENTRO ORIENTE</v>
          </cell>
          <cell r="M8791">
            <v>100</v>
          </cell>
          <cell r="N8791">
            <v>78.989999999999995</v>
          </cell>
          <cell r="O8791" t="str">
            <v>CERRADO</v>
          </cell>
        </row>
        <row r="8792">
          <cell r="K8792">
            <v>2013686890015</v>
          </cell>
          <cell r="L8792" t="str">
            <v>MEJORAMIENTO DE 2500 METROS DE VÍAS TERCIARIAS EN EL MUNICIPIO DE SAN VICENTE DE CHUCURÍ, SANTANDER, CENTRO ORIENTE</v>
          </cell>
          <cell r="M8792">
            <v>100</v>
          </cell>
          <cell r="N8792">
            <v>100</v>
          </cell>
          <cell r="O8792" t="str">
            <v>CERRADO</v>
          </cell>
        </row>
        <row r="8793">
          <cell r="K8793">
            <v>2013686890016</v>
          </cell>
          <cell r="L8793" t="str">
            <v>ESTUDIOS Y DISEÑOS PARA LA CONSTRUCCIÓN DE UN PUENTE PERMANENTE SOBRE LA QUEBRADA LAS CRUCES SECTOR PLAZA DE FERIAS DE SAN VICENTE DE CHUCURÍ, SANTANDER, CENTRO ORIENTE</v>
          </cell>
          <cell r="M8793">
            <v>100</v>
          </cell>
          <cell r="N8793">
            <v>89.13</v>
          </cell>
          <cell r="O8793" t="str">
            <v>CERRADO</v>
          </cell>
        </row>
        <row r="8794">
          <cell r="K8794">
            <v>2013686890017</v>
          </cell>
          <cell r="L8794" t="str">
            <v>ADECUACIÓN GENERAL DE CUATRO CENTROS EDUCATIVOS EN EL SECTOR RURAL DEL MUNICIPIO DE SAN VICENTE DE CHUCURÍ, SANTANDER, CENTRO ORIENTE</v>
          </cell>
          <cell r="M8794">
            <v>100</v>
          </cell>
          <cell r="N8794">
            <v>99.97</v>
          </cell>
          <cell r="O8794" t="str">
            <v>CERRADO</v>
          </cell>
        </row>
        <row r="8795">
          <cell r="K8795">
            <v>2013686890018</v>
          </cell>
          <cell r="L8795" t="str">
            <v>REHABILITACIÓN CON OBRAS DE DRENAJE Y 1450 METROS DE PLACA HUELLA, EN LA ZONA RURAL SAN VICENTE DE CHUCURÍ, SANTANDER, CENTRO ORIENTE</v>
          </cell>
          <cell r="M8795">
            <v>100</v>
          </cell>
          <cell r="N8795">
            <v>99.52</v>
          </cell>
          <cell r="O8795" t="str">
            <v>CERRADO</v>
          </cell>
        </row>
        <row r="8796">
          <cell r="K8796">
            <v>2013686890019</v>
          </cell>
          <cell r="L8796" t="str">
            <v>ADECUACIÓN DE LA INFRAESTRUCTURA DE LA SEDE LA ESPERANZA DEL CENTRO EDUCATIVO EL RUBI EN LA VEREDA LA ESPERANZA DEL MUNICIPIO DE SAN VICENTE DE CHUCURÍ, SANTANDER, CENTRO ORIENTE</v>
          </cell>
          <cell r="M8796">
            <v>100</v>
          </cell>
          <cell r="N8796">
            <v>100</v>
          </cell>
          <cell r="O8796" t="str">
            <v>CERRADO</v>
          </cell>
        </row>
        <row r="8797">
          <cell r="K8797">
            <v>2013686890020</v>
          </cell>
          <cell r="L8797" t="str">
            <v>REPOSICIÓN RED DE ALCANTARILLADO SANITARIO, RED DE ACUEDUCTO Y CONSTRUCCIÓN DE OBRAS COMPLEMENTARIAS EN EL BARRIO VILLA VIRGINIA SAN VICENTE DE CHUCURÍ, SANTANDER, CENTRO ORIENTE</v>
          </cell>
          <cell r="M8797">
            <v>100</v>
          </cell>
          <cell r="N8797">
            <v>88.35</v>
          </cell>
          <cell r="O8797" t="str">
            <v>CERRADO</v>
          </cell>
        </row>
        <row r="8798">
          <cell r="K8798">
            <v>2013686890022</v>
          </cell>
          <cell r="L8798" t="str">
            <v>DOTACIÓN DE 70 EQUIPOS DE COMPUTO PARA LAS INSTITUCIONES EDUCATIVAS  NUESTRA SEÑORA DE LA PAZ, POZO NUTRIAS II, MIRADORES DE LLANA CALIENTE, PALMIRA Y EL RUBI DEL MUNICIPIO DE SAN VICENTE DE CHUCURÍ, SANTANDER</v>
          </cell>
          <cell r="M8798">
            <v>100</v>
          </cell>
          <cell r="N8798">
            <v>88.89</v>
          </cell>
          <cell r="O8798" t="str">
            <v>CERRADO</v>
          </cell>
        </row>
        <row r="8799">
          <cell r="K8799">
            <v>2013686890023</v>
          </cell>
          <cell r="L8799" t="str">
            <v>DOTACIÓN DE IMPLEMENTOS DEPORTIVOS PARA 96 ESTABLECIMIENTOS EDUCATIVOS DEL CASCO URBANO Y RURAL DEL MUNICIPIO DE SAN VICENTE DE CHUCURI, SANTANDER</v>
          </cell>
          <cell r="M8799">
            <v>100</v>
          </cell>
          <cell r="N8799">
            <v>96.6</v>
          </cell>
          <cell r="O8799" t="str">
            <v>CERRADO</v>
          </cell>
        </row>
        <row r="8800">
          <cell r="K8800">
            <v>2013686890025</v>
          </cell>
          <cell r="L8800" t="str">
            <v>APOYO DE LA ATENCION PRIMARIA EN SALUD PARA PREVENIR Y CONTRARRESTRA LAS CAUSAS DE LA MORBIMORTALIDAD EN EL MUNICPIO DE SAN VICENTE DE CHUCURÍ, SANTANDER</v>
          </cell>
          <cell r="M8800">
            <v>100</v>
          </cell>
          <cell r="N8800">
            <v>100</v>
          </cell>
          <cell r="O8800" t="str">
            <v>CERRADO</v>
          </cell>
        </row>
        <row r="8801">
          <cell r="K8801">
            <v>2013686890027</v>
          </cell>
          <cell r="L8801" t="str">
            <v>FORTALECIMIENTO DE LA PRODUCTIVIDAD Y LA COMPETITIVIDAD DEL SECTOR CÍTRICOS EN SAN VICENTE DE CHUCURÍ, SANTANDER, CENTRO ORIENTE</v>
          </cell>
          <cell r="M8801">
            <v>100</v>
          </cell>
          <cell r="N8801">
            <v>100</v>
          </cell>
          <cell r="O8801" t="str">
            <v>CERRADO</v>
          </cell>
        </row>
        <row r="8802">
          <cell r="K8802">
            <v>2013686890029</v>
          </cell>
          <cell r="L8802" t="str">
            <v>CONSTRUCCIÓN DE UN MURO DE CONTENCIÓN EN LA CARRERA 17B CALLE 16 BARRIO BUENOS AIRES SAN VICENTE DE CHUCURÍ, SANTANDER, CENTRO ORIENTE</v>
          </cell>
          <cell r="M8802">
            <v>100</v>
          </cell>
          <cell r="N8802">
            <v>79.150000000000006</v>
          </cell>
          <cell r="O8802" t="str">
            <v>CERRADO</v>
          </cell>
        </row>
        <row r="8803">
          <cell r="K8803">
            <v>2013686890030</v>
          </cell>
          <cell r="L8803" t="str">
            <v>CONSTRUCCIÓN DE UN TANQUE DE ALMACENAMIENTO DE AGUA EN LA VEREDA CANTARRANAS EN SAN VICENTE DE CHUCURÍ, SANTANDER, CENTRO ORIENTE</v>
          </cell>
          <cell r="M8803">
            <v>100</v>
          </cell>
          <cell r="N8803">
            <v>100</v>
          </cell>
          <cell r="O8803" t="str">
            <v>CERRADO</v>
          </cell>
        </row>
        <row r="8804">
          <cell r="K8804">
            <v>2013686890032</v>
          </cell>
          <cell r="L8804" t="str">
            <v>MEJORAMIENTO DE 20 VÍAS TERCIARIAS MEDIANTE LA CONSTRUCCIÓN DE OBRAS DE ARTE EN LA ZONA RURAL DEL MUNICIPIO DE SAN VICENTE DE CHUCURÍ, SANTANDER, CENTRO ORIENTE</v>
          </cell>
          <cell r="M8804">
            <v>100</v>
          </cell>
          <cell r="N8804">
            <v>99.51</v>
          </cell>
          <cell r="O8804" t="str">
            <v>CERRADO</v>
          </cell>
        </row>
        <row r="8805">
          <cell r="K8805">
            <v>2013686890033</v>
          </cell>
          <cell r="L8805" t="str">
            <v>REHABILITACIÓN Y PUESTA EN FUNCIONAMIENTO DEL SISTEMA  DE ACUEDUCTO BORNEO-VEREDA LLANA FRÍA EN EL MUNICIPIO DE SAN VICENTE DE CHUCURÍ, SANTANDER, CENTRO ORIENTE</v>
          </cell>
          <cell r="M8805">
            <v>100</v>
          </cell>
          <cell r="N8805">
            <v>98.62</v>
          </cell>
          <cell r="O8805" t="str">
            <v>CERRADO</v>
          </cell>
        </row>
        <row r="8806">
          <cell r="K8806">
            <v>2013686890034</v>
          </cell>
          <cell r="L8806" t="str">
            <v>CONSTRUCCIÓN DE UN AÉREO EN EL SECTOR MARAVILLAS PARA ATENDER LA EMERGENCIA SANITARIA EN EL MUNICIPIO DE SAN VICENTE DE CHUCURÍ, SANTANDER, CENTRO ORIENTE</v>
          </cell>
          <cell r="M8806">
            <v>100</v>
          </cell>
          <cell r="N8806">
            <v>100</v>
          </cell>
          <cell r="O8806" t="str">
            <v>CERRADO</v>
          </cell>
        </row>
        <row r="8807">
          <cell r="K8807">
            <v>2013686890040</v>
          </cell>
          <cell r="L8807" t="str">
            <v>CONSTRUCCIÓN DE UN AULA ESCOLAR EN LA INSTITUCIÓN EDUCATIVA EL RUBI SEDE A DEL MUNICIPIO DE SAN VICENTE DE CHUCURÍ, SANTANDER, CENTRO ORIENTE</v>
          </cell>
          <cell r="M8807">
            <v>100</v>
          </cell>
          <cell r="N8807">
            <v>100</v>
          </cell>
          <cell r="O8807" t="str">
            <v>CERRADO</v>
          </cell>
        </row>
        <row r="8808">
          <cell r="K8808">
            <v>2013686890041</v>
          </cell>
          <cell r="L8808" t="str">
            <v>ACTUALIZACIÓN Y REVISIÓN DE LA ESTRATIFICACIÓN SOCIO-ECONÓMICA DE LA ZONA RURAL Y CENTROS POBLADOS DEL MUNICIPIO DE SAN VICENTE DE CHUCURÍ, SANTANDER, CENTRO ORIENTE</v>
          </cell>
          <cell r="M8808">
            <v>100</v>
          </cell>
          <cell r="N8808">
            <v>100</v>
          </cell>
          <cell r="O8808" t="str">
            <v>CERRADO</v>
          </cell>
        </row>
        <row r="8809">
          <cell r="K8809">
            <v>2013686890043</v>
          </cell>
          <cell r="L8809" t="str">
            <v>CONSTRUCCIÓN Y MEJORAMIENTO DE VÍAS URBANAS DE LOS BARRIOS YARIGUIES I, VILLA VIRGINIA Y ORQUIDEA EN EL MUNICIPIO DE SAN VICENTE DE CHUCURÍ, SANTANDER, CENTRO ORIENTE</v>
          </cell>
          <cell r="M8809">
            <v>100</v>
          </cell>
          <cell r="N8809">
            <v>99.89</v>
          </cell>
          <cell r="O8809" t="str">
            <v>CERRADO</v>
          </cell>
        </row>
        <row r="8810">
          <cell r="K8810">
            <v>2014686890001</v>
          </cell>
          <cell r="L8810" t="str">
            <v>AMPLIACIÓN DE LA COBERTURA EDUCATIVA MEDIANTE EL FINANCIAMIENTO DEL TRANSPORTE ESCOLAR EN EL MUNICIPIO DE SAN VICENTE DE CHUCURÍ, SANTANDER, CENTRO ORIENTE</v>
          </cell>
          <cell r="M8810">
            <v>100</v>
          </cell>
          <cell r="N8810">
            <v>95.71</v>
          </cell>
          <cell r="O8810" t="str">
            <v>CERRADO</v>
          </cell>
        </row>
        <row r="8811">
          <cell r="K8811">
            <v>2014686890003</v>
          </cell>
          <cell r="L8811" t="str">
            <v>ADECUACIÓN CENTRO ABASTOS PARA EL CENTRO MUNICIPAL DE TRANSPORTES DE SAN VICENTE DE CHUCURÍ, SANTANDER, CENTRO ORIENTE</v>
          </cell>
          <cell r="M8811">
            <v>100</v>
          </cell>
          <cell r="N8811">
            <v>99.99</v>
          </cell>
          <cell r="O8811" t="str">
            <v>CERRADO</v>
          </cell>
        </row>
        <row r="8812">
          <cell r="K8812">
            <v>2014686890005</v>
          </cell>
          <cell r="L8812" t="str">
            <v>FORTALECIMIENTO A LA PRODUCCIÓN DE CAFÉ MEDIANTE LA RENOVACIÓN Y SIEMBRA DE CAFETOS NUEVOS EN EL MUNICIPIO DE SAN VICENTE DE CHUCURÍ, SANTANDER, CENTRO ORIENTE</v>
          </cell>
          <cell r="M8812">
            <v>100</v>
          </cell>
          <cell r="N8812">
            <v>97.74</v>
          </cell>
          <cell r="O8812" t="str">
            <v>CERRADO</v>
          </cell>
        </row>
        <row r="8813">
          <cell r="K8813">
            <v>2014686890007</v>
          </cell>
          <cell r="L8813" t="str">
            <v>ESTUDIOS Y DISEÑOS PARA LA CONSTRUCCIÓN DEL PUENTE CON SUS ACCESOS SOBRE LA QUEBRADA LA INDIA EN LA VEREDA EL LEÓN DEL MUNICIPIO SAN VICENTE DE CHUCURÍ, SANTANDER, CENTRO ORIENTE</v>
          </cell>
          <cell r="M8813">
            <v>100</v>
          </cell>
          <cell r="N8813">
            <v>99.87</v>
          </cell>
          <cell r="O8813" t="str">
            <v>CERRADO</v>
          </cell>
        </row>
        <row r="8814">
          <cell r="K8814">
            <v>2014686890008</v>
          </cell>
          <cell r="L8814" t="str">
            <v>ESTUDIOS Y DISEÑOS PARA LA ELABORACIÓN DE PROYECTOS DE INVERSIÓN PARA EL MUNICIPIO DE SAN VICENTE DE CHUCURÍ, SANTANDER, CENTRO ORIENTE</v>
          </cell>
          <cell r="M8814">
            <v>100</v>
          </cell>
          <cell r="N8814">
            <v>99.85</v>
          </cell>
          <cell r="O8814" t="str">
            <v>CERRADO</v>
          </cell>
        </row>
        <row r="8815">
          <cell r="K8815">
            <v>2014686890009</v>
          </cell>
          <cell r="L8815" t="str">
            <v>MEJORAMIENTO DEL TRASLADO BÁSICO ASISTENCIAL DE LOS PACIENTES DEL E.S.E. HOSPITAL EL CARMEN SEDE SAN VICENTE DE CHUCURÍ , SANTANDER, CENTRO ORIENTE.</v>
          </cell>
          <cell r="M8815">
            <v>100</v>
          </cell>
          <cell r="N8815">
            <v>100</v>
          </cell>
          <cell r="O8815" t="str">
            <v>CERRADO</v>
          </cell>
        </row>
        <row r="8816">
          <cell r="K8816">
            <v>2014686890010</v>
          </cell>
          <cell r="L8816" t="str">
            <v>MEJORAMIENTO DE LA CALIDAD EDUCATIVA MEDIANTE LA DOTACIÓN DE RECURSOS FISICOS A LAS INSTITUCIONES DEL MUNICIPIO DE SAN VICENTE DE CHUCURÍ, SANTANDER, CENTRO ORIENTE</v>
          </cell>
          <cell r="M8816">
            <v>100</v>
          </cell>
          <cell r="N8816">
            <v>100</v>
          </cell>
          <cell r="O8816" t="str">
            <v>CERRADO</v>
          </cell>
        </row>
        <row r="8817">
          <cell r="K8817">
            <v>2014686890011</v>
          </cell>
          <cell r="L8817" t="str">
            <v>MEJORAMIENTO DE LA TRANSITABILIDAD DEL KM 0+000 AL KM 4+000 VÍA SAN VICENTE- PUENTE MURCIA- EL CARMEN, PERTENECIENTE AL MUNICIPIO DE SAN VICENTE DE CHUCURÍ, SANTANDER, CENTRO ORIENTE</v>
          </cell>
          <cell r="M8817">
            <v>100</v>
          </cell>
          <cell r="N8817">
            <v>84.2</v>
          </cell>
          <cell r="O8817" t="str">
            <v>TERMINADO</v>
          </cell>
        </row>
        <row r="8818">
          <cell r="K8818">
            <v>2014686890013</v>
          </cell>
          <cell r="L8818" t="str">
            <v>CONSTRUCCIÓN DE OBRAS DE PREVENCIÓN DEL RIESGO EN EL BARRIO SAMANES DEL MUNICIPIO DE SAN VICENTE DE CHUCURÍ, SANTANDER, CENTRO ORIENTE</v>
          </cell>
          <cell r="M8818">
            <v>100</v>
          </cell>
          <cell r="N8818">
            <v>99.75</v>
          </cell>
          <cell r="O8818" t="str">
            <v>CERRADO</v>
          </cell>
        </row>
        <row r="8819">
          <cell r="K8819">
            <v>2014686890014</v>
          </cell>
          <cell r="L8819" t="str">
            <v>ESTUDIOS Y DISEÑOS PARA EL MEJORAMIENTO DE SEDES EDUCATIVAS DEL MUNICIPIO DE SAN VICENTE DE CHUCURÍ, SANTANDER, CENTRO ORIENTE</v>
          </cell>
          <cell r="M8819">
            <v>100</v>
          </cell>
          <cell r="N8819">
            <v>99.05</v>
          </cell>
          <cell r="O8819" t="str">
            <v>CERRADO</v>
          </cell>
        </row>
        <row r="8820">
          <cell r="K8820">
            <v>2015686890001</v>
          </cell>
          <cell r="L8820" t="str">
            <v>APOYO Y SEGUIMIENTO PARA LA ATENCIÓN PRIMARIA EN SALUD PUBLICA, PARA PREVENIR LAS CAUSAS DE MORBI-MORTALIDAD EN SAN VICENTE DE CHUCURÍ, SANTANDER, CENTRO ORIENTE</v>
          </cell>
          <cell r="M8820">
            <v>100</v>
          </cell>
          <cell r="N8820">
            <v>100</v>
          </cell>
          <cell r="O8820" t="str">
            <v>CERRADO</v>
          </cell>
        </row>
        <row r="8821">
          <cell r="K8821">
            <v>2015686890002</v>
          </cell>
          <cell r="L8821" t="str">
            <v>APOYO A LA GESTIÓN CULTURAL MEDIANTE LA DOTACIÓN DE ELEMENTOS A LAS ESCUELAS DE FORMACIÓN ARTISTICA Y CULTURAL DE SAN VICENTE DE CHUCURÍ, SANTANDER, CENTRO ORIENTE</v>
          </cell>
          <cell r="M8821">
            <v>100</v>
          </cell>
          <cell r="N8821">
            <v>98.13</v>
          </cell>
          <cell r="O8821" t="str">
            <v>TERMINADO</v>
          </cell>
        </row>
        <row r="8822">
          <cell r="K8822">
            <v>2015686890003</v>
          </cell>
          <cell r="L8822" t="str">
            <v>REMODELACIÓN Y ADECUACIÓN DE LA CANCHA DE ESCENARIOS DEPORTIVOS DEL BARRIO BUENOS AIRES EN EL MUNICIPIO DE SAN VICENTE DE CHUCURÍ, SANTANDER, CENTRO ORIENTE</v>
          </cell>
          <cell r="M8822">
            <v>100</v>
          </cell>
          <cell r="N8822">
            <v>98.98</v>
          </cell>
          <cell r="O8822" t="str">
            <v>CERRADO</v>
          </cell>
        </row>
        <row r="8823">
          <cell r="K8823">
            <v>2015686890004</v>
          </cell>
          <cell r="L8823" t="str">
            <v>SUMINISTRO DE SERVICIO DE TRANSPORTE ESCOLAR A ESTUDIANTES DE ESCASOS RECURSOS DE LA ZONA RURAL DEL MUNICIPIO DE SAN VICENTE DE CHUCURÍ, SANTANDER, CENTRO ORIENTE</v>
          </cell>
          <cell r="M8823">
            <v>100</v>
          </cell>
          <cell r="N8823">
            <v>74.900000000000006</v>
          </cell>
          <cell r="O8823" t="str">
            <v>TERMINADO</v>
          </cell>
        </row>
        <row r="8824">
          <cell r="K8824">
            <v>2015686890005</v>
          </cell>
          <cell r="L8824" t="str">
            <v>MEJORAMIENTO DE LA CALIDAD EDUCATIVA MEDIANTE LA DOTACIÓN DE MATERIAL PEDAGÓGICO EN LAS ESCUELAS DEL MUNICIPIO DE SAN VICENTE DE CHUCURÍ, SANTANDER, CENTRO ORIENTE</v>
          </cell>
          <cell r="M8824">
            <v>100</v>
          </cell>
          <cell r="N8824">
            <v>100</v>
          </cell>
          <cell r="O8824" t="str">
            <v>CERRADO</v>
          </cell>
        </row>
        <row r="8825">
          <cell r="K8825">
            <v>2015686890006</v>
          </cell>
          <cell r="L8825" t="str">
            <v>CONSTRUCCIÓN DE CERRAMIENTO PERIFERICO DEL PARQUEADERO MUNICIPAL DE SAN VICENTE DE CHUCURÍ, SANTANDER, CENTRO ORIENTE</v>
          </cell>
          <cell r="M8825">
            <v>100</v>
          </cell>
          <cell r="N8825">
            <v>99.97</v>
          </cell>
          <cell r="O8825" t="str">
            <v>CERRADO</v>
          </cell>
        </row>
        <row r="8826">
          <cell r="K8826">
            <v>2015686890007</v>
          </cell>
          <cell r="L8826" t="str">
            <v>REPOSICIÓN COLECTOR LA GRANJA MUNICIPIO SAN VICENTE DE CHUCURÍ, SANTANDER, CENTRO ORIENTE</v>
          </cell>
          <cell r="M8826">
            <v>100</v>
          </cell>
          <cell r="N8826">
            <v>92.71</v>
          </cell>
          <cell r="O8826" t="str">
            <v>TERMINADO</v>
          </cell>
        </row>
        <row r="8827">
          <cell r="K8827">
            <v>2015686890008</v>
          </cell>
          <cell r="L8827" t="str">
            <v>MEJORAMIENTO DE VÍAS TERCIARIAS MEDIANTE LA CONSTRUCCIÓN DE PLACA HUELLAS EL MUNICIPIO DE SAN VICENTE DE CHUCURÍ, SANTANDER, CENTRO ORIENTE</v>
          </cell>
          <cell r="M8827">
            <v>86</v>
          </cell>
          <cell r="N8827">
            <v>81.23</v>
          </cell>
          <cell r="O8827" t="str">
            <v>CONTRATADO EN EJECUCIÓN</v>
          </cell>
        </row>
        <row r="8828">
          <cell r="K8828">
            <v>2015686890009</v>
          </cell>
          <cell r="L8828" t="str">
            <v>CONSTRUCCIÓN DE UN MURO DE CONCRETO REFORZADO EN EL SECTOR BERLÍN VÍA PILÓN  EL CARMEN DEL MUNICIPIO DE SAN VICENTE DE CHUCURÍ, SANTANDER, CENTRO ORIENTE</v>
          </cell>
          <cell r="M8828">
            <v>100</v>
          </cell>
          <cell r="N8828">
            <v>98.69</v>
          </cell>
          <cell r="O8828" t="str">
            <v>CERRADO</v>
          </cell>
        </row>
        <row r="8829">
          <cell r="K8829">
            <v>2015686890010</v>
          </cell>
          <cell r="L8829" t="str">
            <v>MEJORAMIENTO VÍAL DE LA CALLE 9 DEL BARRIO ANGOSTURAS MUNICIPIO SAN VICENTE DE CHUCURÍ, SANTANDER, CENTRO ORIENTE</v>
          </cell>
          <cell r="M8829">
            <v>51</v>
          </cell>
          <cell r="N8829">
            <v>53.38</v>
          </cell>
          <cell r="O8829" t="str">
            <v>CONTRATADO EN EJECUCIÓN</v>
          </cell>
        </row>
        <row r="8830">
          <cell r="K8830">
            <v>2015686890011</v>
          </cell>
          <cell r="L8830" t="str">
            <v>ESTUDIOS Y DISEÑOS PARA LA ESTRUCTURACIÓN DE PROYECTOS DE OBRA CIVIL EN EL MUNICIPIO DE SAN VICENTE DE CHUCURÍ, SANTANDER, CENTRO ORIENTE</v>
          </cell>
          <cell r="M8830">
            <v>100</v>
          </cell>
          <cell r="N8830">
            <v>100</v>
          </cell>
          <cell r="O8830" t="str">
            <v>CERRADO</v>
          </cell>
        </row>
        <row r="8831">
          <cell r="K8831">
            <v>2015686890012</v>
          </cell>
          <cell r="L8831" t="str">
            <v>MEJORAMIENTO DE CENTROS EDUCATIVOS DEL ÁREA RURAL DEL MUNICIPIO DE SAN VICENTE DE CHUCURÍ, SANTANDER, CENTRO ORIENTE</v>
          </cell>
          <cell r="M8831">
            <v>41</v>
          </cell>
          <cell r="N8831">
            <v>48.47</v>
          </cell>
          <cell r="O8831" t="str">
            <v>CONTRATADO EN EJECUCIÓN</v>
          </cell>
        </row>
        <row r="8832">
          <cell r="K8832">
            <v>2015686890013</v>
          </cell>
          <cell r="L8832" t="str">
            <v>CONSTRUCCIÓN DE OBRAS DE ARTE EN LOS SECTORES PRADERA Y LA SIBERIA EN EL MUNICIPIO DE SAN VICENTE DE CHUCURÍ, SANTANDER, CENTRO ORIENTE</v>
          </cell>
          <cell r="M8832">
            <v>100</v>
          </cell>
          <cell r="N8832">
            <v>82.06</v>
          </cell>
          <cell r="O8832" t="str">
            <v>TERMINADO</v>
          </cell>
        </row>
        <row r="8833">
          <cell r="K8833">
            <v>2015686890014</v>
          </cell>
          <cell r="L8833" t="str">
            <v>CONSTRUCCIÓN OBRAS DE ALCANTARILLADO Y DRENAJE, ENTRE LAS CALLES 1 A 4 ENTRE CRAS 3ª A 3C DEL BARRIO SAN BERNARDO DEL MUNICIPIO SAN VICENTE DE CHUCURÍ, SANTANDER, CENTRO ORIENTE</v>
          </cell>
          <cell r="M8833">
            <v>76</v>
          </cell>
          <cell r="N8833">
            <v>0</v>
          </cell>
          <cell r="O8833" t="str">
            <v>CONTRATADO EN EJECUCIÓN</v>
          </cell>
        </row>
        <row r="8834">
          <cell r="K8834">
            <v>2015686890015</v>
          </cell>
          <cell r="L8834" t="str">
            <v>MEJORAMIENTO VÍAL DE LA CALLE 4 ENTRADA ZONA URBANA DEL MUNICIPIO DE SAN VICENTE DE CHUCURÍ, SANTANDER, CENTRO ORIENTE</v>
          </cell>
          <cell r="M8834">
            <v>0</v>
          </cell>
          <cell r="N8834">
            <v>0</v>
          </cell>
          <cell r="O8834" t="str">
            <v>CONTRATADO EN EJECUCIÓN</v>
          </cell>
        </row>
        <row r="8835">
          <cell r="K8835">
            <v>2015686890016</v>
          </cell>
          <cell r="L8835" t="str">
            <v>REPOSICIÓN DE PAVIMENTO, RED DE ACUEDUCTO Y ALCANTARILLADO EN LA CARRERA 16 Y 16B DEL BARRIO BUENOS AIRES, SAN VICENTE DE CHUCURÍ, SANTANDER, CENTRO ORIENTE</v>
          </cell>
          <cell r="M8835">
            <v>0</v>
          </cell>
          <cell r="N8835">
            <v>0</v>
          </cell>
          <cell r="O8835" t="str">
            <v>SIN CONTRATAR</v>
          </cell>
        </row>
        <row r="8836">
          <cell r="K8836">
            <v>2015686890017</v>
          </cell>
          <cell r="L8836" t="str">
            <v>CONSTRUCCIÓN DEL PAVIMENTO DE LA VÍA QUE COMUNICA LOS BARRIOS VILLA LUZ - VILLA VIRGINIA DEL MUNICIPIO DE SAN VICENTE DE CHUCURÍ, SANTANDER, CENTRO ORIENTE</v>
          </cell>
          <cell r="M8836">
            <v>63</v>
          </cell>
          <cell r="N8836">
            <v>2.97</v>
          </cell>
          <cell r="O8836" t="str">
            <v>CONTRATADO EN EJECUCIÓN</v>
          </cell>
        </row>
        <row r="8837">
          <cell r="K8837">
            <v>2015686890018</v>
          </cell>
          <cell r="L8837" t="str">
            <v>APOYO A LOS PRODUCTORES AGRÍCOLAS MEDIANTE LA ADQUISICIÓN DE MAQUINARIA AGRÍCOLA PARA EL USO EN LA ZONA BAJA DEL MUNICIPIO DE SAN VICENTE DE CHUCURÍ, SANTANDER, CENTRO ORIENTE</v>
          </cell>
          <cell r="M8837">
            <v>0</v>
          </cell>
          <cell r="N8837">
            <v>0</v>
          </cell>
          <cell r="O8837" t="str">
            <v>SIN CONTRATAR</v>
          </cell>
        </row>
        <row r="8838">
          <cell r="K8838">
            <v>2015686890019</v>
          </cell>
          <cell r="L8838" t="str">
            <v>MEJORAMIENTO DE MALLA VÍAL TERCIARIA MEDIANTE LA CONSTRUCCIÓN DE CUNETAS Y EMPEDRADOS EN PLACA HUELLAS EXISTENTES, DEL MUNICIPIO DE SAN VICENTE DE CHUCURÍ, SANTANDER, CENTRO ORIENTE</v>
          </cell>
          <cell r="M8838">
            <v>77.03</v>
          </cell>
          <cell r="N8838">
            <v>77.13</v>
          </cell>
          <cell r="O8838" t="str">
            <v>CONTRATADO EN EJECUCIÓN</v>
          </cell>
        </row>
        <row r="8839">
          <cell r="K8839">
            <v>2015686890020</v>
          </cell>
          <cell r="L8839" t="str">
            <v>CONSTRUCCIÓN CENTRO DE INTEGRACIÓN CIUDADANA CIC EN EL MUNICIPIO DE SAN VICENTE DE CHUCURÍ, SANTANDER, CENTRO ORIENTE</v>
          </cell>
          <cell r="M8839">
            <v>82</v>
          </cell>
          <cell r="N8839">
            <v>26.79</v>
          </cell>
          <cell r="O8839" t="str">
            <v>CONTRATADO EN EJECUCIÓN</v>
          </cell>
        </row>
        <row r="8840">
          <cell r="K8840">
            <v>2015686890021</v>
          </cell>
          <cell r="L8840" t="str">
            <v>CONSTRUCCIÓN DE UN MURO DE CONTENCIÓN EN LA CALLE 4 CON CARRERA 8 BARRIO BOSQUE ALTO, SAN VICENTE DE CHUCURÍ, SANTANDER, CENTRO ORIENTE</v>
          </cell>
          <cell r="M8840">
            <v>0</v>
          </cell>
          <cell r="N8840">
            <v>49.77</v>
          </cell>
          <cell r="O8840" t="str">
            <v>CONTRATADO EN EJECUCIÓN</v>
          </cell>
        </row>
        <row r="8841">
          <cell r="K8841">
            <v>2015686890022</v>
          </cell>
          <cell r="L8841" t="str">
            <v>REHABILITACIÓN DE LA VIA PRINCIPAL CARRERA 7 SECTOR LA POLA EN EL MUNICIPIO DE SAN VICENTE DE CHUCURÍ, SANTANDER, CENTRO ORIENTE</v>
          </cell>
          <cell r="M8841">
            <v>59</v>
          </cell>
          <cell r="N8841">
            <v>35.4</v>
          </cell>
          <cell r="O8841" t="str">
            <v>CONTRATADO EN EJECUCIÓN</v>
          </cell>
        </row>
        <row r="8842">
          <cell r="K8842">
            <v>2015686890023</v>
          </cell>
          <cell r="L8842" t="str">
            <v>ADQUISICIÓN DE MAQUINARIA PARA MANTENIMIENTO DE VIAS TERCIARIAS DEL MUNICIPIO DE SAN VICENTE DE CHUCURÍ, SANTANDER, CENTRO ORIENTE</v>
          </cell>
          <cell r="M8842">
            <v>0</v>
          </cell>
          <cell r="N8842">
            <v>0</v>
          </cell>
          <cell r="O8842" t="str">
            <v>SIN CONTRATAR</v>
          </cell>
        </row>
        <row r="8843">
          <cell r="K8843">
            <v>2016686890001</v>
          </cell>
          <cell r="L8843" t="str">
            <v>SERVICIO DE TRANSPORTE ESCOLAR A LOS ESTUDIANTES DE ESCASOS RECURSOS DE AL ZONA RURAL DE SAN VICENTE DE CHUCURÍ, SANTANDER, CENTRO ORIENTE</v>
          </cell>
          <cell r="M8843">
            <v>0</v>
          </cell>
          <cell r="N8843">
            <v>0</v>
          </cell>
          <cell r="O8843" t="str">
            <v>SIN CONTRATAR</v>
          </cell>
        </row>
        <row r="8844">
          <cell r="K8844">
            <v>2013686890024</v>
          </cell>
          <cell r="L8844" t="str">
            <v>IMPLEMENTACIÓN DE LA EXPLOTACIÓN PISCÍCOLA PARA APOYAR A  MADRES CABEZA DE FAMILIA EN EL SECTOR RURAL DEL MUNICIPIO DE SAN VICENTE DE CHUCURI,  SANTANDER</v>
          </cell>
          <cell r="M8844">
            <v>0</v>
          </cell>
          <cell r="N8844">
            <v>0</v>
          </cell>
          <cell r="O8844" t="str">
            <v>SIN MIGRAR</v>
          </cell>
        </row>
        <row r="8845">
          <cell r="K8845">
            <v>2015687050001</v>
          </cell>
          <cell r="L8845" t="str">
            <v>REMODELACIÓN INSTITUTO TÉCNICO AGROPECUARIO RAFAEL ORTIZ GONZALEZ SANTA BARBARA, SANTANDER, CENTRO ORIENTE</v>
          </cell>
          <cell r="M8845">
            <v>100</v>
          </cell>
          <cell r="N8845">
            <v>99.99</v>
          </cell>
          <cell r="O8845" t="str">
            <v>TERMINADO</v>
          </cell>
        </row>
        <row r="8846">
          <cell r="K8846">
            <v>2013687200001</v>
          </cell>
          <cell r="L8846" t="str">
            <v>CONSTRUCCIÓN PAVIMENTO RIGIDO EN LA CALLE 3 Y CARRERA 3A DEL MUNICIPIO DE SANTA HELENA DEL OPÓN, SANTANDER, CENTRO ORIENTE</v>
          </cell>
          <cell r="M8846">
            <v>100</v>
          </cell>
          <cell r="N8846">
            <v>0</v>
          </cell>
          <cell r="O8846" t="str">
            <v>TERMINADO</v>
          </cell>
        </row>
        <row r="8847">
          <cell r="K8847">
            <v>2015687200001</v>
          </cell>
          <cell r="L8847" t="str">
            <v>MEJORAMIENTO DE LA RED VIAL QUE CONDUCE DEL CENTRO POBLADO DE CACHIPAY AL COLEGIO DOMINGO SABIO DEL MUNICIPIO DE SANTA HELENA DEL OPÓN, SANTANDER</v>
          </cell>
          <cell r="M8847">
            <v>44.72</v>
          </cell>
          <cell r="N8847">
            <v>40.659999999999997</v>
          </cell>
          <cell r="O8847" t="str">
            <v>CONTRATADO EN EJECUCIÓN</v>
          </cell>
        </row>
        <row r="8848">
          <cell r="K8848">
            <v>2015004680075</v>
          </cell>
          <cell r="L8848" t="str">
            <v>ADECUACIÓN DE LOS CAMINOS ANCESTRALES, RESGUARDO UNIDO UWAS, EN LOS MUNICIPIOS DE CERRITO Y CONCEPCION DEL DEPARTAMENTO DE SANTANDER</v>
          </cell>
          <cell r="M8848">
            <v>28.21</v>
          </cell>
          <cell r="N8848">
            <v>0</v>
          </cell>
          <cell r="O8848" t="str">
            <v>CONTRATADO EN EJECUCIÓN</v>
          </cell>
        </row>
        <row r="8849">
          <cell r="K8849">
            <v>2013004680084</v>
          </cell>
          <cell r="L8849" t="str">
            <v>CONSTRUCCIÓN DE VIVIENDA NUEVA RURAL EN DIFERENTES MUNICIPIOS DEL DEPARTAMENTO DE SANTANDER</v>
          </cell>
          <cell r="M8849">
            <v>79.13</v>
          </cell>
          <cell r="N8849">
            <v>81.58</v>
          </cell>
          <cell r="O8849" t="str">
            <v>CONTRATADO EN EJECUCIÓN</v>
          </cell>
        </row>
        <row r="8850">
          <cell r="K8850">
            <v>2014004680001</v>
          </cell>
          <cell r="L8850" t="str">
            <v>CONSTRUCCIÓN DE VIVIENDA NUEVA EN LOS MUNICIPIOS DE PUENTE NACIONAL Y VELEZ DEL DEPARTAMENTO DE SANTANDER</v>
          </cell>
          <cell r="M8850">
            <v>96.41</v>
          </cell>
          <cell r="N8850">
            <v>96.58</v>
          </cell>
          <cell r="O8850" t="str">
            <v>CONTRATADO EN EJECUCIÓN</v>
          </cell>
        </row>
        <row r="8851">
          <cell r="K8851">
            <v>2015004680036</v>
          </cell>
          <cell r="L8851" t="str">
            <v>CONSTRUCCIÓN DE VIVIENDA NUEVA RURAL EN EL MUNICIPIO DE ENCISO</v>
          </cell>
          <cell r="M8851">
            <v>0</v>
          </cell>
          <cell r="N8851">
            <v>0</v>
          </cell>
          <cell r="O8851" t="str">
            <v>EN PROCESO DE CONTRATACIÓN</v>
          </cell>
        </row>
        <row r="8852">
          <cell r="K8852">
            <v>2015004680037</v>
          </cell>
          <cell r="L8852" t="str">
            <v>CONSTRUCCIÓN DE VIVIENDA NUEVA RURAL EN EL MUNICIPIO DE CHIPATA</v>
          </cell>
          <cell r="M8852">
            <v>0</v>
          </cell>
          <cell r="N8852">
            <v>0</v>
          </cell>
          <cell r="O8852" t="str">
            <v>EN PROCESO DE CONTRATACIÓN</v>
          </cell>
        </row>
        <row r="8853">
          <cell r="K8853">
            <v>2013000100255</v>
          </cell>
          <cell r="L8853" t="str">
            <v>INVESTIGACIÓN DESARROLLO E  INNOVACIÓN DE CACAOS ESPECIALES BAJO SISTEMAS AGROFORESTALES .</v>
          </cell>
          <cell r="M8853">
            <v>7.25</v>
          </cell>
          <cell r="N8853">
            <v>11.37</v>
          </cell>
          <cell r="O8853" t="str">
            <v>CONTRATADO EN EJECUCIÓN</v>
          </cell>
        </row>
        <row r="8854">
          <cell r="K8854">
            <v>2012000050015</v>
          </cell>
          <cell r="L8854" t="str">
            <v>IMPLEMENTACIÓN PROGRAMA DE SEGURIDAD ALIMENTARIA Y NUTRICIONAL PARA ESCOLARES DE 5 A 16 AÑOS DE LAS INSTITUCIONES EDUCATIVAS OFICIALES DE LOS 82 MUNICIPIOS NO CERTIFICADOS DEL DEPARTAMENTO DE SANTANDER</v>
          </cell>
          <cell r="M8854">
            <v>100</v>
          </cell>
          <cell r="N8854">
            <v>95</v>
          </cell>
          <cell r="O8854" t="str">
            <v>CERRADO</v>
          </cell>
        </row>
        <row r="8855">
          <cell r="K8855">
            <v>2012000050016</v>
          </cell>
          <cell r="L8855" t="str">
            <v>CONSTRUCCIÓN DEL ECOPARQUE CERRO EL SANTÍSIMO EN EL MUNICIPIO DE FLORIDABLANCA, SANTANDER, CENTRO ORIENTE</v>
          </cell>
          <cell r="M8855">
            <v>100</v>
          </cell>
          <cell r="N8855">
            <v>90.6</v>
          </cell>
          <cell r="O8855" t="str">
            <v>TERMINADO</v>
          </cell>
        </row>
        <row r="8856">
          <cell r="K8856">
            <v>2012000050041</v>
          </cell>
          <cell r="L8856" t="str">
            <v>MEJORAMIENTO DE LAS VÍAS SECUNDARIAS BUCARAMANGA - MATANZA EN EL SECTOR KM3+550 A BOSCONIA Y VÍA CABRERA - SAN GIL DEL DEPARTAMENTO DE SANTANDER</v>
          </cell>
          <cell r="M8856">
            <v>97.69</v>
          </cell>
          <cell r="N8856">
            <v>95.61</v>
          </cell>
          <cell r="O8856" t="str">
            <v>TERMINADO</v>
          </cell>
        </row>
        <row r="8857">
          <cell r="K8857">
            <v>2012000050042</v>
          </cell>
          <cell r="L8857" t="str">
            <v>MEJORAMIENTO DE LA RED DE ALCANTARILLADO PLUVIAL Y SANITARIO ETAPA 1 EN VARIOS SECTORES DEL CASCO URBANO DEL MUNICIPIO DE VELEZ - SANTANDER</v>
          </cell>
          <cell r="M8857">
            <v>99.94</v>
          </cell>
          <cell r="N8857">
            <v>84.26</v>
          </cell>
          <cell r="O8857" t="str">
            <v>TERMINADO</v>
          </cell>
        </row>
        <row r="8858">
          <cell r="K8858">
            <v>2012000100153</v>
          </cell>
          <cell r="L8858" t="str">
            <v>FORTALECIMIENTO PROGRAMA DEPARTAMENTAL PARA LA FORMACION CIENTIFICA TECNOLOGICA EN LA POBLACION INFANTIL Y JUVENIL DE SANTANDER ONDAS</v>
          </cell>
          <cell r="M8858">
            <v>67.45</v>
          </cell>
          <cell r="N8858">
            <v>69.84</v>
          </cell>
          <cell r="O8858" t="str">
            <v>CONTRATADO EN EJECUCIÓN</v>
          </cell>
        </row>
        <row r="8859">
          <cell r="K8859">
            <v>2012004680011</v>
          </cell>
          <cell r="L8859" t="str">
            <v>FORTALECIMIENTO DEL PROGRAM DE MEJORAMIENTO Y REPOBLAMIENTO BOVINO PARA EL DEPARTAMENTO DE SANTANDER</v>
          </cell>
          <cell r="M8859">
            <v>100</v>
          </cell>
          <cell r="N8859">
            <v>89.17</v>
          </cell>
          <cell r="O8859" t="str">
            <v>CERRADO</v>
          </cell>
        </row>
        <row r="8860">
          <cell r="K8860">
            <v>2012004680022</v>
          </cell>
          <cell r="L8860" t="str">
            <v>MEJORAMIENTO DEL CULTIVO Y CERTIFICACIÓN DE BPA EN MORA DE CASTILLA, CHARTA SANTANDER</v>
          </cell>
          <cell r="M8860">
            <v>98.18</v>
          </cell>
          <cell r="N8860">
            <v>98.18</v>
          </cell>
          <cell r="O8860" t="str">
            <v>CERRADO</v>
          </cell>
        </row>
        <row r="8861">
          <cell r="K8861">
            <v>2012004680023</v>
          </cell>
          <cell r="L8861" t="str">
            <v>IMPLEMENTACIÓN PROYECTO MASIFICACION DE GAS LICUADO DE PETROLEO GLP POR REDES PARA EL MUNICIPIO DE MOGOTES, SANTANDER</v>
          </cell>
          <cell r="M8861">
            <v>100</v>
          </cell>
          <cell r="N8861">
            <v>100</v>
          </cell>
          <cell r="O8861" t="str">
            <v>CERRADO</v>
          </cell>
        </row>
        <row r="8862">
          <cell r="K8862">
            <v>2012004680024</v>
          </cell>
          <cell r="L8862" t="str">
            <v>IMPLEMENTACIÓN PROYECTO MASIFICACION DE GAS LICUADO DE PETROLEO GLP POR REDES PARA EL MUNICIPIO DE ARATOCA DEPARTAMENTO DE SANTANDER</v>
          </cell>
          <cell r="M8862">
            <v>100</v>
          </cell>
          <cell r="N8862">
            <v>100</v>
          </cell>
          <cell r="O8862" t="str">
            <v>CERRADO</v>
          </cell>
        </row>
        <row r="8863">
          <cell r="K8863">
            <v>2012004680025</v>
          </cell>
          <cell r="L8863" t="str">
            <v>RENOVACIÓN Y NUEVA SIEMBRA DE 1075 HECTÁREAS DE CAFÉ CON VARIEDAD CASTILLO RESISTENTE A LA ROYA EN 35 MUNICIPIOS CAFETEROS DEL DEPARTAMENTO DE SANTANDER- TIERRA DE CAFÉ.</v>
          </cell>
          <cell r="M8863">
            <v>100</v>
          </cell>
          <cell r="N8863">
            <v>100</v>
          </cell>
          <cell r="O8863" t="str">
            <v>CERRADO</v>
          </cell>
        </row>
        <row r="8864">
          <cell r="K8864">
            <v>2012004680027</v>
          </cell>
          <cell r="L8864" t="str">
            <v>CONSTRUCCIÓN DE LA ESE HOSPITAL SAN RAFAEL DEL MUNICIPIO DE OIBA SANTANDER</v>
          </cell>
          <cell r="M8864">
            <v>100</v>
          </cell>
          <cell r="N8864">
            <v>60.58</v>
          </cell>
          <cell r="O8864" t="str">
            <v>TERMINADO</v>
          </cell>
        </row>
        <row r="8865">
          <cell r="K8865">
            <v>2012004680028</v>
          </cell>
          <cell r="L8865" t="str">
            <v>IMPLEMENTACIÓN DE LA RED DIGITAL PARA LAS ENTIDADES ADMINISTRATIVAS, DE SALUD Y DE EDUCACION PUBLICA DE LOS MUNICIPIOS NO CERTIFICADOS DEL DEPARTAMENTO DE SANTANDER</v>
          </cell>
          <cell r="M8865">
            <v>100</v>
          </cell>
          <cell r="N8865">
            <v>94.13</v>
          </cell>
          <cell r="O8865" t="str">
            <v>CERRADO</v>
          </cell>
        </row>
        <row r="8866">
          <cell r="K8866">
            <v>2012004680030</v>
          </cell>
          <cell r="L8866" t="str">
            <v>SUBSIDIO PARA EL TRANSPORTE ESCOLAR RURAL EN TODO EL DEPARTAMENTO SANTANDER CENTRO ORIENTE</v>
          </cell>
          <cell r="M8866">
            <v>100</v>
          </cell>
          <cell r="N8866">
            <v>95.29</v>
          </cell>
          <cell r="O8866" t="str">
            <v>TERMINADO</v>
          </cell>
        </row>
        <row r="8867">
          <cell r="K8867">
            <v>2012004680031</v>
          </cell>
          <cell r="L8867" t="str">
            <v>CONSTRUCCIÓN ACUAPARQUE NACIONAL DEL CHICAMOCHA CENTRO ORIENTE, SANTANDER, ARATOCA</v>
          </cell>
          <cell r="M8867">
            <v>97.6</v>
          </cell>
          <cell r="N8867">
            <v>99.98</v>
          </cell>
          <cell r="O8867" t="str">
            <v>CERRADO</v>
          </cell>
        </row>
        <row r="8868">
          <cell r="K8868">
            <v>2012004680032</v>
          </cell>
          <cell r="L8868" t="str">
            <v>MEJORAMIENTO DE LA VIA RURAL TRINCHERAS - SAN IGNACIO - EL FILO EN EL MUNICIPIO DEL PLAYON SANTANDER</v>
          </cell>
          <cell r="M8868">
            <v>100</v>
          </cell>
          <cell r="N8868">
            <v>98.46</v>
          </cell>
          <cell r="O8868" t="str">
            <v>CERRADO</v>
          </cell>
        </row>
        <row r="8869">
          <cell r="K8869">
            <v>2012004680034</v>
          </cell>
          <cell r="L8869" t="str">
            <v>IMPLEMENTACIÓN MASIFICACION DE GLP POR REDES PARA EL MUNICIPIO DE LANDÁZURI - DEPARTAMENTO DE SANTANDER</v>
          </cell>
          <cell r="M8869">
            <v>100</v>
          </cell>
          <cell r="N8869">
            <v>100</v>
          </cell>
          <cell r="O8869" t="str">
            <v>CERRADO</v>
          </cell>
        </row>
        <row r="8870">
          <cell r="K8870">
            <v>2012004680035</v>
          </cell>
          <cell r="L8870" t="str">
            <v>IMPLEMENTACIÓN MASIFICACION DE GLP POR REDES PARA EL MUNICIPIO DE BETULIA DEPARTAMENTO DE SANTANDER</v>
          </cell>
          <cell r="M8870">
            <v>100</v>
          </cell>
          <cell r="N8870">
            <v>100</v>
          </cell>
          <cell r="O8870" t="str">
            <v>CERRADO</v>
          </cell>
        </row>
        <row r="8871">
          <cell r="K8871">
            <v>2012004680036</v>
          </cell>
          <cell r="L8871" t="str">
            <v>IMPLEMENTACIÓN MASIFICACION DE GAS NATURAL POR REDES PARA EL MUNICIPIO DE AGUADA - DEPARTAMENTO DE SANTANDER</v>
          </cell>
          <cell r="M8871">
            <v>100</v>
          </cell>
          <cell r="N8871">
            <v>100</v>
          </cell>
          <cell r="O8871" t="str">
            <v>CERRADO</v>
          </cell>
        </row>
        <row r="8872">
          <cell r="K8872">
            <v>2012004680037</v>
          </cell>
          <cell r="L8872" t="str">
            <v>IMPLEMENTACIÓN MASIFICACION DE GLP POR REDES PARA EL MUNICIPIO DE MÁLAGA - DEPARTAMENTO DE SANTANDER</v>
          </cell>
          <cell r="M8872">
            <v>100</v>
          </cell>
          <cell r="N8872">
            <v>100</v>
          </cell>
          <cell r="O8872" t="str">
            <v>CERRADO</v>
          </cell>
        </row>
        <row r="8873">
          <cell r="K8873">
            <v>2012004680038</v>
          </cell>
          <cell r="L8873" t="str">
            <v>DESARROLLO PRODUCTIVO Y MEJORAMIENTO DEL PROCESO DE BENEFICIO DE CACAO, SAN VICENTE DE CHUCURÍ, SANTANDER</v>
          </cell>
          <cell r="M8873">
            <v>100</v>
          </cell>
          <cell r="N8873">
            <v>100</v>
          </cell>
          <cell r="O8873" t="str">
            <v>CERRADO</v>
          </cell>
        </row>
        <row r="8874">
          <cell r="K8874">
            <v>2012004680039</v>
          </cell>
          <cell r="L8874" t="str">
            <v>APOYO A LA PRODUCCIÓN DE FIQUE QUE BENEFICIE A 150 FAMILIAS EN LA PROVINCIA GUANENTINA EN LOS MUNICIPIOS DE CURITI, MOGOTES, OCAMONTE, SAN JOAQUIN, ARATOCA Y ONZAGA DEL DEPARTAMENTO DE SANTANDER</v>
          </cell>
          <cell r="M8874">
            <v>100</v>
          </cell>
          <cell r="N8874">
            <v>100</v>
          </cell>
          <cell r="O8874" t="str">
            <v>CERRADO</v>
          </cell>
        </row>
        <row r="8875">
          <cell r="K8875">
            <v>2012004680040</v>
          </cell>
          <cell r="L8875" t="str">
            <v>APOYO PARA EL ESTABLECIMIENTO DE CACAO BAJO ESQUEMA AGROFORESTA VÉLEZ, SANTANDER</v>
          </cell>
          <cell r="M8875">
            <v>100</v>
          </cell>
          <cell r="N8875">
            <v>99.83</v>
          </cell>
          <cell r="O8875" t="str">
            <v>CERRADO</v>
          </cell>
        </row>
        <row r="8876">
          <cell r="K8876">
            <v>2012004680041</v>
          </cell>
          <cell r="L8876" t="str">
            <v>FORTALECIMIENTO DE LA PRODUCCIÓN Y COMERCIALIZACIÓN DE LA MORA: UNA INICIATIVA MICROEMPRESARIAL ZAPATOCA, SANTANDER</v>
          </cell>
          <cell r="M8876">
            <v>100</v>
          </cell>
          <cell r="N8876">
            <v>100</v>
          </cell>
          <cell r="O8876" t="str">
            <v>CERRADO</v>
          </cell>
        </row>
        <row r="8877">
          <cell r="K8877">
            <v>2012004680042</v>
          </cell>
          <cell r="L8877" t="str">
            <v>APOYO PARA EL SOSTENIMIENTO DE 92 HECTÁREAS PRODUCTIVAS DE LIMA TAHITI, GIRÓN SANTANDER</v>
          </cell>
          <cell r="M8877">
            <v>100</v>
          </cell>
          <cell r="N8877">
            <v>100</v>
          </cell>
          <cell r="O8877" t="str">
            <v>CERRADO</v>
          </cell>
        </row>
        <row r="8878">
          <cell r="K8878">
            <v>2012004680043</v>
          </cell>
          <cell r="L8878" t="str">
            <v>INCREMENTO DE LA PRODUCCIÓN LECHERA PARA LA COMERCIALIZACIÓN Y MEJORAMIENTO DE LOS INGRESOS DE 30 ASOCIADOS DE COOAPRISA, SABANA DE TORRES SANTANDER</v>
          </cell>
          <cell r="M8878">
            <v>100</v>
          </cell>
          <cell r="N8878">
            <v>100</v>
          </cell>
          <cell r="O8878" t="str">
            <v>CERRADO</v>
          </cell>
        </row>
        <row r="8879">
          <cell r="K8879">
            <v>2012004680044</v>
          </cell>
          <cell r="L8879" t="str">
            <v>MEJORAMIENTO DEL CULTIVO DE MORA DE CASTILLA A TRAVÉS DE BUENAS PRÁCTICAS AGRICOLAS, GUACA SANTANDER</v>
          </cell>
          <cell r="M8879">
            <v>100</v>
          </cell>
          <cell r="N8879">
            <v>100</v>
          </cell>
          <cell r="O8879" t="str">
            <v>CERRADO</v>
          </cell>
        </row>
        <row r="8880">
          <cell r="K8880">
            <v>2012004680045</v>
          </cell>
          <cell r="L8880" t="str">
            <v>APOYO AL INCENTIVO DE ASISTENCIA TECNICA AGROPECUARIA EN EL DEPARTAMENTO DE SANTANDER</v>
          </cell>
          <cell r="M8880">
            <v>98.8</v>
          </cell>
          <cell r="N8880">
            <v>98.68</v>
          </cell>
          <cell r="O8880" t="str">
            <v>TERMINADO</v>
          </cell>
        </row>
        <row r="8881">
          <cell r="K8881">
            <v>2012004680046</v>
          </cell>
          <cell r="L8881" t="str">
            <v>MEJORAMIENTO DE CULTIVOS DE CACAO, MEDIANTE LA IMPLEMENTACIÓN DE BUENAS PRÁCTICAS AGRÍCOLAS, SAN VICENTE DE CHUCURÍ SANTANDER</v>
          </cell>
          <cell r="M8881">
            <v>100</v>
          </cell>
          <cell r="N8881">
            <v>100</v>
          </cell>
          <cell r="O8881" t="str">
            <v>CERRADO</v>
          </cell>
        </row>
        <row r="8882">
          <cell r="K8882">
            <v>2012004680048</v>
          </cell>
          <cell r="L8882" t="str">
            <v>MEJORAMIENTO DE LA VIA QUE COMUNICA A LOS MUNICIPIOS DE GUAPOTÁ Y CHIMA CON LA CONSTRUCCIÓN DE PLACA HUELLAS EN LOS SITIOS CRÍTICOS DEPARTAMENTO DE SANTANDER</v>
          </cell>
          <cell r="M8882">
            <v>100</v>
          </cell>
          <cell r="N8882">
            <v>100</v>
          </cell>
          <cell r="O8882" t="str">
            <v>CERRADO</v>
          </cell>
        </row>
        <row r="8883">
          <cell r="K8883">
            <v>2012004680049</v>
          </cell>
          <cell r="L8883" t="str">
            <v>SUMINISTRO E INSTALACION PLANTA ELÉCTRICA PARA LA ESE DEL MUNICIPIO DE OCAMONTE, SANTANDER</v>
          </cell>
          <cell r="M8883">
            <v>100</v>
          </cell>
          <cell r="N8883">
            <v>99.8</v>
          </cell>
          <cell r="O8883" t="str">
            <v>PARA CIERRE</v>
          </cell>
        </row>
        <row r="8884">
          <cell r="K8884">
            <v>2012004680051</v>
          </cell>
          <cell r="L8884" t="str">
            <v>CONSTRUCCIÓN SEGUNDA FASE AREA DE URGENCIAS CENTRO DE SALUD, MUNICIPIO DE GAMBITA, DEPARTAMENTO DE SANTANDER</v>
          </cell>
          <cell r="M8884">
            <v>100</v>
          </cell>
          <cell r="N8884">
            <v>99.95</v>
          </cell>
          <cell r="O8884" t="str">
            <v>TERMINADO</v>
          </cell>
        </row>
        <row r="8885">
          <cell r="K8885">
            <v>2012004680053</v>
          </cell>
          <cell r="L8885" t="str">
            <v>CONSTRUCCIÓN DE URGENCIAS DEL CENTRO DE SALUD SAN BENITO SANTANDER</v>
          </cell>
          <cell r="M8885">
            <v>100</v>
          </cell>
          <cell r="N8885">
            <v>100</v>
          </cell>
          <cell r="O8885" t="str">
            <v>TERMINADO</v>
          </cell>
        </row>
        <row r="8886">
          <cell r="K8886">
            <v>2012004680055</v>
          </cell>
          <cell r="L8886" t="str">
            <v>CONSTRUCCIÓN DE MORGUE TIPO 1 PARA LA PROVINCIA DE GARCIA ROVIRA Y ALREDEDORES UBICADA EN EL CEMENTERIO DEL MUNICIPIO DE MÁLAGA, SANTANDER</v>
          </cell>
          <cell r="M8886">
            <v>100</v>
          </cell>
          <cell r="N8886">
            <v>100</v>
          </cell>
          <cell r="O8886" t="str">
            <v>TERMINADO</v>
          </cell>
        </row>
        <row r="8887">
          <cell r="K8887">
            <v>2012004680056</v>
          </cell>
          <cell r="L8887" t="str">
            <v>CONSTRUCCIÓN PAVIMENTO RIGIDO EN LA VIA CALLE 16 ENTRE CARRERAS 7 Y 9 DE ACCESO AL HOSPITAL REGIONAL DEL MUNICIPIO DE MÁLAGA - SANTANDER</v>
          </cell>
          <cell r="M8887">
            <v>100</v>
          </cell>
          <cell r="N8887">
            <v>100</v>
          </cell>
          <cell r="O8887" t="str">
            <v>CERRADO</v>
          </cell>
        </row>
        <row r="8888">
          <cell r="K8888">
            <v>2012004680066</v>
          </cell>
          <cell r="L8888" t="str">
            <v>CONSTRUCCIÓN AMPLIACIÓN Y REMODELACIÓN DE LA ESE HOSPITAL REGIONAL DE VÉLEZ, DEPARTAMENTO DE SANTANDER</v>
          </cell>
          <cell r="M8888">
            <v>25.03</v>
          </cell>
          <cell r="N8888">
            <v>50.61</v>
          </cell>
          <cell r="O8888" t="str">
            <v>CONTRATADO EN EJECUCIÓN</v>
          </cell>
        </row>
        <row r="8889">
          <cell r="K8889">
            <v>2012004680067</v>
          </cell>
          <cell r="L8889" t="str">
            <v>MANTENIMIENTO Y REHABILITACION DE LA VÍA CAPITANEJO - SAN MIGUEL DEL MUNICIPIO DE CAPITANEJO DEPARTAMENTO DE SANTANDER</v>
          </cell>
          <cell r="M8889">
            <v>100</v>
          </cell>
          <cell r="N8889">
            <v>99.9</v>
          </cell>
          <cell r="O8889" t="str">
            <v>CERRADO</v>
          </cell>
        </row>
        <row r="8890">
          <cell r="K8890">
            <v>2012004680070</v>
          </cell>
          <cell r="L8890" t="str">
            <v>REMODELACIÓN DEL ÁREA DE URGENCIAS, CONSULTA EXTERNA, APOYO DIAGNOSTICO, ADMINISTRACIÓN, ÁREA DE SERVICIOS GENERALES Y LAS OBRAS DE URBANISMO DE LA ESE HOSPITAL REGIONAL DEL MAGDALENA MEDIO DEPARTAMENTO  DE SANTANDER</v>
          </cell>
          <cell r="M8890">
            <v>71.88</v>
          </cell>
          <cell r="N8890">
            <v>83.07</v>
          </cell>
          <cell r="O8890" t="str">
            <v>CONTRATADO EN EJECUCIÓN</v>
          </cell>
        </row>
        <row r="8891">
          <cell r="K8891">
            <v>2012004680072</v>
          </cell>
          <cell r="L8891" t="str">
            <v>MANTENIMIENTO Y ADECUACION DEL ESTADIO ALFONSO LÓPEZ DEL MUNICIPIO DE BUCARAMANGA - DEPARTAMENTO DE SANTANDER</v>
          </cell>
          <cell r="M8891">
            <v>100</v>
          </cell>
          <cell r="N8891">
            <v>99.4</v>
          </cell>
          <cell r="O8891" t="str">
            <v>TERMINADO</v>
          </cell>
        </row>
        <row r="8892">
          <cell r="K8892">
            <v>2012004680076</v>
          </cell>
          <cell r="L8892" t="str">
            <v>MANTENIMIENTO Y REHABILITACIÓN DE LA MALLA VIAL URBANA DEL MUNICIPIO DE FLORIDABLANCA, SANTANDER.</v>
          </cell>
          <cell r="M8892">
            <v>100</v>
          </cell>
          <cell r="N8892">
            <v>100</v>
          </cell>
          <cell r="O8892" t="str">
            <v>TERMINADO</v>
          </cell>
        </row>
        <row r="8893">
          <cell r="K8893">
            <v>2012004680077</v>
          </cell>
          <cell r="L8893" t="str">
            <v>CONSTRUCCIÓN DE VÍAS URBANAS DEL MUNICIPIO DE GALÁN, SANTANDER, CENTRO ORIENTE</v>
          </cell>
          <cell r="M8893">
            <v>76.59</v>
          </cell>
          <cell r="N8893">
            <v>69.709999999999994</v>
          </cell>
          <cell r="O8893" t="str">
            <v>CONTRATADO EN EJECUCIÓN</v>
          </cell>
        </row>
        <row r="8894">
          <cell r="K8894">
            <v>2012004680078</v>
          </cell>
          <cell r="L8894" t="str">
            <v>CONSTRUCCIÓN PUENTE SANTA ROSA SOBRE EL RIO CHIQUITO, VEREDA SANTA ROSA DEL MUNICIPIO DE CHARALA, DEPARTAMENTO DE SANTANDER</v>
          </cell>
          <cell r="M8894">
            <v>100</v>
          </cell>
          <cell r="N8894">
            <v>69.59</v>
          </cell>
          <cell r="O8894" t="str">
            <v>TERMINADO</v>
          </cell>
        </row>
        <row r="8895">
          <cell r="K8895">
            <v>2012004680079</v>
          </cell>
          <cell r="L8895" t="str">
            <v>CONSTRUCCIÓN DEL CENTRO DE SALUD DEL CORREGIMIENTO DE BADILLO,MUNICIPIO DE PUERTO WILCHES, SANTANDER, CENTRO ORIENTE</v>
          </cell>
          <cell r="M8895">
            <v>100</v>
          </cell>
          <cell r="N8895">
            <v>85.87</v>
          </cell>
          <cell r="O8895" t="str">
            <v>TERMINADO</v>
          </cell>
        </row>
        <row r="8896">
          <cell r="K8896">
            <v>2012004680080</v>
          </cell>
          <cell r="L8896" t="str">
            <v>CONSTRUCCIÓN DE LA SEGUNDA FASE DE LA ESE EDMUNDO GERMAN ARIAS DEL MUNICIPIO DE PUERTO WILCHES, SANTANDER, CENTRO ORIENTE</v>
          </cell>
          <cell r="M8896">
            <v>100</v>
          </cell>
          <cell r="N8896">
            <v>73.73</v>
          </cell>
          <cell r="O8896" t="str">
            <v>TERMINADO</v>
          </cell>
        </row>
        <row r="8897">
          <cell r="K8897">
            <v>2013000050042</v>
          </cell>
          <cell r="L8897" t="str">
            <v>AMPLIACIÓN DEL CORREDOR VIAL PRIMARIO BUCARAMANGA – FLORIDABLANCA SECTOR PUERTA DEL SOL – PUENTE PROVENZA DEL MUNICIPIO DE BUCARAMANGA</v>
          </cell>
          <cell r="M8897">
            <v>67.290000000000006</v>
          </cell>
          <cell r="N8897">
            <v>56.81</v>
          </cell>
          <cell r="O8897" t="str">
            <v>CONTRATADO EN EJECUCIÓN</v>
          </cell>
        </row>
        <row r="8898">
          <cell r="K8898">
            <v>2013000100011</v>
          </cell>
          <cell r="L8898" t="str">
            <v>DESARROLLO INVESTIGACIÓN APLICADA PARA CONTRIBUIR A UN MODELO EFECTIVO Y SOSTENIBLE DE INTERVENCIÓN DEL DENGUE EN SANTANDER, CASANARE Y VALLE DEL CAUCA</v>
          </cell>
          <cell r="M8898">
            <v>49.36</v>
          </cell>
          <cell r="N8898">
            <v>74.41</v>
          </cell>
          <cell r="O8898" t="str">
            <v>CONTRATADO EN EJECUCIÓN</v>
          </cell>
        </row>
        <row r="8899">
          <cell r="K8899">
            <v>2013000100097</v>
          </cell>
          <cell r="L8899" t="str">
            <v>FORTALECIMIENTO APROPIACIÓN SOCIAL DE LA CIENCIA, LA TECNOLOGÍA Y LA INNOVACIÓN APOYADOS EN NTIC EN EL DEPARTAMENTO DE SANTANDER</v>
          </cell>
          <cell r="M8899">
            <v>95.2</v>
          </cell>
          <cell r="N8899">
            <v>82.28</v>
          </cell>
          <cell r="O8899" t="str">
            <v>CONTRATADO EN EJECUCIÓN</v>
          </cell>
        </row>
        <row r="8900">
          <cell r="K8900">
            <v>2013004680001</v>
          </cell>
          <cell r="L8900" t="str">
            <v>IMPLEMENTACIÓN DE GAS DOMICILIARIO GLP POR REDES PARA EL MUNICIPIO DE COROMORO  - DEPARTAMENTO DE SANTANDER,</v>
          </cell>
          <cell r="M8900">
            <v>100</v>
          </cell>
          <cell r="N8900">
            <v>100</v>
          </cell>
          <cell r="O8900" t="str">
            <v>CERRADO</v>
          </cell>
        </row>
        <row r="8901">
          <cell r="K8901">
            <v>2013004680003</v>
          </cell>
          <cell r="L8901" t="str">
            <v>IMPLEMENTACIÓN DE GAS DOMICILIARIO GLP POR REDES PARA EL MUNICIPIO DE VALLE DE SAN JOSÉ,  DEPARTAMENTO DE SANTANDER</v>
          </cell>
          <cell r="M8901">
            <v>100</v>
          </cell>
          <cell r="N8901">
            <v>100</v>
          </cell>
          <cell r="O8901" t="str">
            <v>CERRADO</v>
          </cell>
        </row>
        <row r="8902">
          <cell r="K8902">
            <v>2013004680004</v>
          </cell>
          <cell r="L8902" t="str">
            <v>IMPLEMENTACIÓN DE GAS DOMICILIARIO GLP POR REDES PARA EL MUNICIPIO DE OCAMONTE DEPARTAMENTO DE SANTANDER</v>
          </cell>
          <cell r="M8902">
            <v>100</v>
          </cell>
          <cell r="N8902">
            <v>100</v>
          </cell>
          <cell r="O8902" t="str">
            <v>CERRADO</v>
          </cell>
        </row>
        <row r="8903">
          <cell r="K8903">
            <v>2013004680005</v>
          </cell>
          <cell r="L8903" t="str">
            <v>IMPLEMENTACIÓN DE GAS DOMICILIARIO GLP POR REDES PARA EL MUNICIPIO DE CHIMA DEPARTAMENTO DE SANTANDER</v>
          </cell>
          <cell r="M8903">
            <v>100</v>
          </cell>
          <cell r="N8903">
            <v>100</v>
          </cell>
          <cell r="O8903" t="str">
            <v>CERRADO</v>
          </cell>
        </row>
        <row r="8904">
          <cell r="K8904">
            <v>2013004680006</v>
          </cell>
          <cell r="L8904" t="str">
            <v>MEJORAMIENTO DE LOS AMBIENTES DE APRENDIZAJE PARA LA INTERNACIONALIZACION Y BILINGUISMO EN EL DEPARTAMENTO DE SANTANDER</v>
          </cell>
          <cell r="M8904">
            <v>100</v>
          </cell>
          <cell r="N8904">
            <v>100</v>
          </cell>
          <cell r="O8904" t="str">
            <v>CERRADO</v>
          </cell>
        </row>
        <row r="8905">
          <cell r="K8905">
            <v>2013004680012</v>
          </cell>
          <cell r="L8905" t="str">
            <v>FORTALECIMIENTO DE LA PERMANENCIA ESCOLAR DE LOS ESTUDIANTES EN LOS MUNICIPIOS NO CERTIFICADOS  EN EL DEPARTAMENTO DE SANTANDER</v>
          </cell>
          <cell r="M8905">
            <v>100</v>
          </cell>
          <cell r="N8905">
            <v>81.38</v>
          </cell>
          <cell r="O8905" t="str">
            <v>TERMINADO</v>
          </cell>
        </row>
        <row r="8906">
          <cell r="K8906">
            <v>2013004680013</v>
          </cell>
          <cell r="L8906" t="str">
            <v>IMPLEMENTACIÓN PROGRAMA DE SEGURIDAD ALIMENTARIA Y NUTRICIONAL PARA ESCOLARES DE 5 A 16 AÑOS, DE INSTITUCIONES EDUCATIVAS OFICIALES DE LOS 82 MUNICIPIOS NO CERTIFICADOS DEL DEPARTAMENTO DE SANTANDER.</v>
          </cell>
          <cell r="M8906">
            <v>100</v>
          </cell>
          <cell r="N8906">
            <v>98.03</v>
          </cell>
          <cell r="O8906" t="str">
            <v>CERRADO</v>
          </cell>
        </row>
        <row r="8907">
          <cell r="K8907">
            <v>2013004680014</v>
          </cell>
          <cell r="L8907" t="str">
            <v>ADECUACIÓN DE LA ESTACION DE BOMBEO LA CAPILLA Y REPOSICION DE VALVULAS DE LA RED DE DISTRIBUCION DEL  ACUEDUCTO URBANO VÉLEZ SATANDER</v>
          </cell>
          <cell r="M8907">
            <v>99.71</v>
          </cell>
          <cell r="N8907">
            <v>99.78</v>
          </cell>
          <cell r="O8907" t="str">
            <v>CERRADO</v>
          </cell>
        </row>
        <row r="8908">
          <cell r="K8908">
            <v>2013004680016</v>
          </cell>
          <cell r="L8908" t="str">
            <v>IMPLEMENTACIÓN DE GAS DOMICILIARIO G.L.P POR REDES PARA EL MUNICIPIO DE ENCINO DEPARTAMENTO DE SANTANDER</v>
          </cell>
          <cell r="M8908">
            <v>100</v>
          </cell>
          <cell r="N8908">
            <v>100</v>
          </cell>
          <cell r="O8908" t="str">
            <v>CERRADO</v>
          </cell>
        </row>
        <row r="8909">
          <cell r="K8909">
            <v>2013004680022</v>
          </cell>
          <cell r="L8909" t="str">
            <v>IMPLEMENTACIÓN DE UN PROYECTO  PARA DESARROLLAR ESTRATEGIAS  DE APROPIACION Y USO DE LAS TIC- VIVE DIGITAL SANTANDER</v>
          </cell>
          <cell r="M8909">
            <v>100</v>
          </cell>
          <cell r="N8909">
            <v>100</v>
          </cell>
          <cell r="O8909" t="str">
            <v>TERMINADO</v>
          </cell>
        </row>
        <row r="8910">
          <cell r="K8910">
            <v>2013004680023</v>
          </cell>
          <cell r="L8910" t="str">
            <v>CONSTRUCCIÓN COLEGIO VIJAGUAL EN EL MUNICIPIO DE PUERTO WILCHES DEPARTAMENTO DE SANTANDER</v>
          </cell>
          <cell r="M8910">
            <v>100</v>
          </cell>
          <cell r="N8910">
            <v>100</v>
          </cell>
          <cell r="O8910" t="str">
            <v>CERRADO</v>
          </cell>
        </row>
        <row r="8911">
          <cell r="K8911">
            <v>2013004680028</v>
          </cell>
          <cell r="L8911" t="str">
            <v>IMPLEMENTACIÓN DE GAS DOMICILIARIO GLP POR REDES PARA EL MUNICIPIO DE CONFINES DEPARTAMENTO DE SANTANDER</v>
          </cell>
          <cell r="M8911">
            <v>100</v>
          </cell>
          <cell r="N8911">
            <v>100</v>
          </cell>
          <cell r="O8911" t="str">
            <v>CERRADO</v>
          </cell>
        </row>
        <row r="8912">
          <cell r="K8912">
            <v>2013004680037</v>
          </cell>
          <cell r="L8912" t="str">
            <v>CONSTRUCCIÓN BOX COULVERT CAÑADA CRACOVIA UBICADO EN LA CALLE 11  ENTRE CARRERAS 8 Y 10  DEL CASCO URBANO MUNICIPIO DE FLORIDABLANCA</v>
          </cell>
          <cell r="M8912">
            <v>100</v>
          </cell>
          <cell r="N8912">
            <v>99.96</v>
          </cell>
          <cell r="O8912" t="str">
            <v>CERRADO</v>
          </cell>
        </row>
        <row r="8913">
          <cell r="K8913">
            <v>2013004680039</v>
          </cell>
          <cell r="L8913" t="str">
            <v>CONSTRUCCIÓN RED DE ALCANTARILLADO DE AGUAS NEGRAS DE LA URBANIZACION SANTA CECILIA, ASOCIACION DE VIVIENDA PROSPERAR SOCORRANO MUNICIPIO DEL SOCORRO SANTANDER</v>
          </cell>
          <cell r="M8913">
            <v>100</v>
          </cell>
          <cell r="N8913">
            <v>99.99</v>
          </cell>
          <cell r="O8913" t="str">
            <v>CERRADO</v>
          </cell>
        </row>
        <row r="8914">
          <cell r="K8914">
            <v>2013004680040</v>
          </cell>
          <cell r="L8914" t="str">
            <v>IMPLEMENTACIÓN DE GAS NATURAL POR REDES EN EL MUNICIPIO DE BARBOSA - SANTANDER.</v>
          </cell>
          <cell r="M8914">
            <v>100</v>
          </cell>
          <cell r="N8914">
            <v>100</v>
          </cell>
          <cell r="O8914" t="str">
            <v>CERRADO</v>
          </cell>
        </row>
        <row r="8915">
          <cell r="K8915">
            <v>2013004680041</v>
          </cell>
          <cell r="L8915" t="str">
            <v>IMPLEMENTACIÓN DE GAS LICUADO DE PETROLEO GLP POR REDES PARA EL MUNICIPIO DE SOCORRO - DEPARTAMENTO DE SANTANDER</v>
          </cell>
          <cell r="M8915">
            <v>100</v>
          </cell>
          <cell r="N8915">
            <v>100</v>
          </cell>
          <cell r="O8915" t="str">
            <v>CERRADO</v>
          </cell>
        </row>
        <row r="8916">
          <cell r="K8916">
            <v>2013004680045</v>
          </cell>
          <cell r="L8916" t="str">
            <v>IMPLEMENTACIÓN DE GAS NATURAL POR REDES PARA EL MUNICIPIO DE EL PEÑON, DEPARTAMENTO DE SANTANDER.</v>
          </cell>
          <cell r="M8916">
            <v>100</v>
          </cell>
          <cell r="N8916">
            <v>100</v>
          </cell>
          <cell r="O8916" t="str">
            <v>CERRADO</v>
          </cell>
        </row>
        <row r="8917">
          <cell r="K8917">
            <v>2013004680047</v>
          </cell>
          <cell r="L8917" t="str">
            <v>REHABILITACIÓN Y OPTIMIZACION  DEL  EMBALSE LA LAJA, QUE SURTE DE AGUA LOS MUNICIPIOS DE CABRERA, BARICHARA Y VILLANUEVA DEL DEPARTAMENTO DE SANTANDER.</v>
          </cell>
          <cell r="M8917">
            <v>99.96</v>
          </cell>
          <cell r="N8917">
            <v>99.67</v>
          </cell>
          <cell r="O8917" t="str">
            <v>CERRADO</v>
          </cell>
        </row>
        <row r="8918">
          <cell r="K8918">
            <v>2013004680051</v>
          </cell>
          <cell r="L8918" t="str">
            <v>CONSTRUCCIÓN COLISEO CUBIERTO COLEGIO LAS MONTOYAS PUERTO PARRA, SANTANDER, CENTRO ORIENTE</v>
          </cell>
          <cell r="M8918">
            <v>100</v>
          </cell>
          <cell r="N8918">
            <v>100</v>
          </cell>
          <cell r="O8918" t="str">
            <v>CERRADO</v>
          </cell>
        </row>
        <row r="8919">
          <cell r="K8919">
            <v>2013004680052</v>
          </cell>
          <cell r="L8919" t="str">
            <v>CONSTRUCCIÓN SEGUNDA FASE COLEGIO URBANO MONSEÑOR EVARISTO BLANCO SAN MIGUEL SANTANDER</v>
          </cell>
          <cell r="M8919">
            <v>100</v>
          </cell>
          <cell r="N8919">
            <v>100</v>
          </cell>
          <cell r="O8919" t="str">
            <v>CERRADO</v>
          </cell>
        </row>
        <row r="8920">
          <cell r="K8920">
            <v>2013004680053</v>
          </cell>
          <cell r="L8920" t="str">
            <v>APOYO PARA LA FORMACION Y EMPRENDIMIENTO DE JOVENES RURALES Y ORGANIZACION DE MUESTRAS    EMPRESARIALES , DE SANTANDER</v>
          </cell>
          <cell r="M8920">
            <v>100</v>
          </cell>
          <cell r="N8920">
            <v>99.98</v>
          </cell>
          <cell r="O8920" t="str">
            <v>CERRADO</v>
          </cell>
        </row>
        <row r="8921">
          <cell r="K8921">
            <v>2013004680054</v>
          </cell>
          <cell r="L8921" t="str">
            <v>CONSTRUCCIÓN DE 15 UNIDADES SANITARIAS EN EL SECTOR RURAL DEL MUNICIPIO DE PUERTO WILCHES, SANTANDER</v>
          </cell>
          <cell r="M8921">
            <v>100</v>
          </cell>
          <cell r="N8921">
            <v>99.96</v>
          </cell>
          <cell r="O8921" t="str">
            <v>CERRADO</v>
          </cell>
        </row>
        <row r="8922">
          <cell r="K8922">
            <v>2013004680055</v>
          </cell>
          <cell r="L8922" t="str">
            <v>FORTALECIMIENTO DE LA PERMANENCIA ESCOLAR DE LOS ESTUDIANTES EN LOS MUNICIPIOS NO CERTIFICADOS  EN EN EL DEPARTAMENTO DE SANTANDER</v>
          </cell>
          <cell r="M8922">
            <v>100</v>
          </cell>
          <cell r="N8922">
            <v>92.56</v>
          </cell>
          <cell r="O8922" t="str">
            <v>TERMINADO</v>
          </cell>
        </row>
        <row r="8923">
          <cell r="K8923">
            <v>2013004680066</v>
          </cell>
          <cell r="L8923" t="str">
            <v>REHABILITACIÓN Y MANTENIMIENTO DE EJES  VIALES COMUNAS Y CASCO ANTIGUO MUNICIPIO DE FLORIDABLANCA, SANTANDER</v>
          </cell>
          <cell r="M8923">
            <v>100</v>
          </cell>
          <cell r="N8923">
            <v>98.33</v>
          </cell>
          <cell r="O8923" t="str">
            <v>TERMINADO</v>
          </cell>
        </row>
        <row r="8924">
          <cell r="K8924">
            <v>2013004680067</v>
          </cell>
          <cell r="L8924" t="str">
            <v>MEJORAMIENTO Y PAVIMENTACION DE LA VIA LA PLAYA- CHARTA DEL MUNICIPIO DE CHARTA, DEPARTAMENTO DE SANTANDER</v>
          </cell>
          <cell r="M8924">
            <v>100</v>
          </cell>
          <cell r="N8924">
            <v>99.99</v>
          </cell>
          <cell r="O8924" t="str">
            <v>CERRADO</v>
          </cell>
        </row>
        <row r="8925">
          <cell r="K8925">
            <v>2013004680068</v>
          </cell>
          <cell r="L8925" t="str">
            <v>CONSTRUCCIÓN MURO PARA ATENCION EMERGENCIA EN LA VIA CHARALA COROMORO DEPARTAMENTO DE SANTANDER.</v>
          </cell>
          <cell r="M8925">
            <v>100</v>
          </cell>
          <cell r="N8925">
            <v>99.95</v>
          </cell>
          <cell r="O8925" t="str">
            <v>CERRADO</v>
          </cell>
        </row>
        <row r="8926">
          <cell r="K8926">
            <v>2013004680071</v>
          </cell>
          <cell r="L8926" t="str">
            <v>CONSTRUCCIÓN MASIFICACIÓN DE GAS NATURAL PARA EL CORREGIMIENTO DE PUERTO OLAYA EN EL MUNICIPIO DE CIMITARRA - DEPARTMENTO DE SANTANDER</v>
          </cell>
          <cell r="M8926">
            <v>0</v>
          </cell>
          <cell r="N8926">
            <v>0</v>
          </cell>
          <cell r="O8926" t="str">
            <v>CONTRATADO EN EJECUCIÓN</v>
          </cell>
        </row>
        <row r="8927">
          <cell r="K8927">
            <v>2013004680072</v>
          </cell>
          <cell r="L8927" t="str">
            <v>CONSTRUCCIÓN SISTEMA DE SANEAMIENTO BÁSICO ONZAGA, SANTANDER</v>
          </cell>
          <cell r="M8927">
            <v>100</v>
          </cell>
          <cell r="N8927">
            <v>99.96</v>
          </cell>
          <cell r="O8927" t="str">
            <v>CERRADO</v>
          </cell>
        </row>
        <row r="8928">
          <cell r="K8928">
            <v>2013004680077</v>
          </cell>
          <cell r="L8928" t="str">
            <v>MEJORAMIENTO Y MANTENIMIENTO DE LAS VIAS DEL SECTOR RURAL DEL MUNICIPIO DE RIONEGRO DEPARTAMENTO DE SANTANDER</v>
          </cell>
          <cell r="M8928">
            <v>100</v>
          </cell>
          <cell r="N8928">
            <v>100</v>
          </cell>
          <cell r="O8928" t="str">
            <v>CERRADO</v>
          </cell>
        </row>
        <row r="8929">
          <cell r="K8929">
            <v>2013004680080</v>
          </cell>
          <cell r="L8929" t="str">
            <v>CONSTRUCCIÓN PUENTE SOBRE LA QUEBRADA LA COLORADA EN LA VÍA QUE COMUNICA A LA VEREDA CAMPUYANA DEL MUNICIPIO DEL CARMEN DE CHUCURI CON LA VEREDA SAN ISIDRO DEL MUNICIPIO DE SIMACOTA, DEPARTAMENTO DE SANTANDER</v>
          </cell>
          <cell r="M8929">
            <v>90</v>
          </cell>
          <cell r="N8929">
            <v>87.42</v>
          </cell>
          <cell r="O8929" t="str">
            <v>CONTRATADO EN EJECUCIÓN</v>
          </cell>
        </row>
        <row r="8930">
          <cell r="K8930">
            <v>2013004680082</v>
          </cell>
          <cell r="L8930" t="str">
            <v>CONSTRUCCIÓN OBRAS DE MITIGACION CORREDOR VIAL PANORAMA LA CUMBRE DEL MUNICIPIO DE FLORIDABLANCA - DEPARTAMENTO DE SANTANDER</v>
          </cell>
          <cell r="M8930">
            <v>100</v>
          </cell>
          <cell r="N8930">
            <v>100</v>
          </cell>
          <cell r="O8930" t="str">
            <v>CERRADO</v>
          </cell>
        </row>
        <row r="8931">
          <cell r="K8931">
            <v>2014000050043</v>
          </cell>
          <cell r="L8931" t="str">
            <v>MANTENIMIENTO PERIODICO  Y ATENCIÓN DE EMERGENCIAS EN  LAS VIAS SECUNDARIAS Y TERCIARIAS DEL DEPARTAMENTO DE SANTANDER.</v>
          </cell>
          <cell r="M8931">
            <v>100</v>
          </cell>
          <cell r="N8931">
            <v>100</v>
          </cell>
          <cell r="O8931" t="str">
            <v>CERRADO</v>
          </cell>
        </row>
        <row r="8932">
          <cell r="K8932">
            <v>2014000100032</v>
          </cell>
          <cell r="L8932" t="str">
            <v>INNOVACIÓN POR UNA CULTURA CIUDADANA PARTICIPATIVA MEDIANTE LA INVESTIGACIÓN DEL COMPORTAMIENTO SOCIAL APOYADO EN TIC EN EL ÁREA METROPOLITANA DE BUCARAMANGA Y BARRANCABERMEJA DEPARTAMENTO DE  SANTANDER</v>
          </cell>
          <cell r="M8932">
            <v>0</v>
          </cell>
          <cell r="N8932">
            <v>0</v>
          </cell>
          <cell r="O8932" t="str">
            <v>SIN CONTRATAR</v>
          </cell>
        </row>
        <row r="8933">
          <cell r="K8933">
            <v>2014004680003</v>
          </cell>
          <cell r="L8933" t="str">
            <v>CONSTRUCCIÓN PALACIO MUNICIPAL DE SUAITA DEPARTAMENTO DE SANTANDER.</v>
          </cell>
          <cell r="M8933">
            <v>100</v>
          </cell>
          <cell r="N8933">
            <v>99.86</v>
          </cell>
          <cell r="O8933" t="str">
            <v>TERMINADO</v>
          </cell>
        </row>
        <row r="8934">
          <cell r="K8934">
            <v>2014004680004</v>
          </cell>
          <cell r="L8934" t="str">
            <v>MEJORAMIENTO Y ADECUACIÓN PALACIO MUNICIPAL DE LANDAZURI, DEPARTAMENTO DE SANTANDER.</v>
          </cell>
          <cell r="M8934">
            <v>0</v>
          </cell>
          <cell r="N8934">
            <v>0</v>
          </cell>
          <cell r="O8934" t="str">
            <v>EN PROCESO DE CONTRATACIÓN</v>
          </cell>
        </row>
        <row r="8935">
          <cell r="K8935">
            <v>2014004680005</v>
          </cell>
          <cell r="L8935" t="str">
            <v>MANTENIMIENTO Y MEJORAMIENTO DE LA VÍA BURAGA - MACARAVITA DEL MUNICIPIO DE MACARAVITA, SANTANDER.</v>
          </cell>
          <cell r="M8935">
            <v>100</v>
          </cell>
          <cell r="N8935">
            <v>97.06</v>
          </cell>
          <cell r="O8935" t="str">
            <v>CERRADO</v>
          </cell>
        </row>
        <row r="8936">
          <cell r="K8936">
            <v>2014004680006</v>
          </cell>
          <cell r="L8936" t="str">
            <v>FORTALECIMIENTO DEL MODELO DE LA RED HOSP. EN LA E.S.E. H. SAN JUAN DE DIOS DE F/CA, MEDIANTE LA ADQUISICIÓN DE EQUIPOS, INSTRUMENTAL Y ELEMENTOS BIOMÉDICOS PARA OPTIMIZAR LA CALIDAD EN LA PRESTACIÓN DE LOS SERVICIOS DE SALUD EN EL DPTO</v>
          </cell>
          <cell r="M8936">
            <v>100</v>
          </cell>
          <cell r="N8936">
            <v>90</v>
          </cell>
          <cell r="O8936" t="str">
            <v>TERMINADO</v>
          </cell>
        </row>
        <row r="8937">
          <cell r="K8937">
            <v>2014004680007</v>
          </cell>
          <cell r="L8937" t="str">
            <v>SUMINISTRO DIARIO DE UNA RACIÓN ALIMENTARIA A LOS ESCOLARES DE LAS INSTITUCIONES EDUCATIVAS OFICIALES, DE LOS 82 MUNICIPIOS NO CERTIFICADOS DEL DEPARTAMENTO DE SANTANDER</v>
          </cell>
          <cell r="M8937">
            <v>100</v>
          </cell>
          <cell r="N8937">
            <v>75.27</v>
          </cell>
          <cell r="O8937" t="str">
            <v>CERRADO</v>
          </cell>
        </row>
        <row r="8938">
          <cell r="K8938">
            <v>2014004680010</v>
          </cell>
          <cell r="L8938" t="str">
            <v>CONSTRUCCIÓN DE UNIDADES SANITARIAS EN EL SECTOR RURAL DEL MUNICIPIO DE SANTA HELENA DEL OPÓN SANTANDER</v>
          </cell>
          <cell r="M8938">
            <v>99.99</v>
          </cell>
          <cell r="N8938">
            <v>92.71</v>
          </cell>
          <cell r="O8938" t="str">
            <v>TERMINADO</v>
          </cell>
        </row>
        <row r="8939">
          <cell r="K8939">
            <v>2014004680012</v>
          </cell>
          <cell r="L8939" t="str">
            <v>CONSTRUCCIÓN DE OBRAS DE DRENAJE, CONTENCION Y PAVIMENTACION DE LA VIA TRONCAL MAGDALENA MEDIO- PUERTOS WILCHES, DEPARTAMENTO DE SANTANDER</v>
          </cell>
          <cell r="M8939">
            <v>85.44</v>
          </cell>
          <cell r="N8939">
            <v>89.13</v>
          </cell>
          <cell r="O8939" t="str">
            <v>CONTRATADO EN EJECUCIÓN</v>
          </cell>
        </row>
        <row r="8940">
          <cell r="K8940">
            <v>2014004680013</v>
          </cell>
          <cell r="L8940" t="str">
            <v>CONSTRUCCIÓN DE LAS OBRAS DE REFORZAMIENTO ESTRUCTURAL Y ADECUACIÓN DE LOS ESCENARIOS (ESTADIO, PISCINAS Y COLISEO VICENTE DIAZ ROMERO) DE LA VILLA OLIMPICA DEL MUNICIPIO DE BUCARAMANGA</v>
          </cell>
          <cell r="M8940">
            <v>31.54</v>
          </cell>
          <cell r="N8940">
            <v>63.66</v>
          </cell>
          <cell r="O8940" t="str">
            <v>CONTRATADO EN EJECUCIÓN</v>
          </cell>
        </row>
        <row r="8941">
          <cell r="K8941">
            <v>2014004680014</v>
          </cell>
          <cell r="L8941" t="str">
            <v>FORTALECIMIENTO DE LA PERMANENCIA ESCOLAR DE LOS ESTUDIANTES EN LOS MUNICIPIOS NO CERTIFICADOS EN EL DEPARTAMENTO DE SANTANDER</v>
          </cell>
          <cell r="M8941">
            <v>100</v>
          </cell>
          <cell r="N8941">
            <v>82.6</v>
          </cell>
          <cell r="O8941" t="str">
            <v>TERMINADO</v>
          </cell>
        </row>
        <row r="8942">
          <cell r="K8942">
            <v>2014004680018</v>
          </cell>
          <cell r="L8942" t="str">
            <v>CONSTRUCCIÓN ALCANTARILLADO PLUVIAL EN EL CAÑO LA ARROCERA ENTRE LAS CALLES 7A Y 10 EN EL CASCO URBANO DEL MUNICIPIO DE CIMITARRA</v>
          </cell>
          <cell r="M8942">
            <v>100</v>
          </cell>
          <cell r="N8942">
            <v>6.51</v>
          </cell>
          <cell r="O8942" t="str">
            <v>TERMINADO</v>
          </cell>
        </row>
        <row r="8943">
          <cell r="K8943">
            <v>2014004680019</v>
          </cell>
          <cell r="L8943" t="str">
            <v>REMODELACIÓN E INCORPORACIÓN DE NUEVAS ATRACCIONES ACUÁTICAS PARQUE RECREACIONAL INDERBA BARRANCABERMEJA, SANTANDER</v>
          </cell>
          <cell r="M8943">
            <v>52.79</v>
          </cell>
          <cell r="N8943">
            <v>61.34</v>
          </cell>
          <cell r="O8943" t="str">
            <v>CONTRATADO EN EJECUCIÓN</v>
          </cell>
        </row>
        <row r="8944">
          <cell r="K8944">
            <v>2014004680021</v>
          </cell>
          <cell r="L8944" t="str">
            <v>IMPLEMENTACIÓN DE GAS LICUADO DE PETROLEO GLP PARA EL MUNICIPIO DE LOS SANTOS</v>
          </cell>
          <cell r="M8944">
            <v>100</v>
          </cell>
          <cell r="N8944">
            <v>100</v>
          </cell>
          <cell r="O8944" t="str">
            <v>TERMINADO</v>
          </cell>
        </row>
        <row r="8945">
          <cell r="K8945">
            <v>2014004680022</v>
          </cell>
          <cell r="L8945" t="str">
            <v>IMPLEMENTACIÓN DEL SISTEMA DE GAS DOMICILIARIO (G.L.P.) POR REDES PARA EL MUNICIPIO DE EL GUACAMAYO, SANTANDER.</v>
          </cell>
          <cell r="M8945">
            <v>100</v>
          </cell>
          <cell r="N8945">
            <v>100</v>
          </cell>
          <cell r="O8945" t="str">
            <v>TERMINADO</v>
          </cell>
        </row>
        <row r="8946">
          <cell r="K8946">
            <v>2014004680024</v>
          </cell>
          <cell r="L8946" t="str">
            <v>IMPLEMENTACIÓN CONEXIÓNDE DE GLP POR REDES PARA LOS USUARIOS DE MENORES INGRESOS DEL CORREGIMIENTO DE CAMPO DURO DEL MUNICIPIO DE PUERTO WILCHES, DEPARTAMENTO DE SANTANDER.</v>
          </cell>
          <cell r="M8946">
            <v>87.24</v>
          </cell>
          <cell r="N8946">
            <v>79.56</v>
          </cell>
          <cell r="O8946" t="str">
            <v>CONTRATADO EN EJECUCIÓN</v>
          </cell>
        </row>
        <row r="8947">
          <cell r="K8947">
            <v>2014004680025</v>
          </cell>
          <cell r="L8947" t="str">
            <v>IMPLEMENTACIÓN CONEXIÓN DE GLP POR REDES PARA LOS USUARIOS DE MENORES INGRESOS DE LA PAMPA, LA MONEDA, SABANETA, LA GOMEZ, KILOMETRO 36 SABANA DE TORRES, SANTANDER, CENTRO ORIENTE</v>
          </cell>
          <cell r="M8947">
            <v>20.3</v>
          </cell>
          <cell r="N8947">
            <v>33.840000000000003</v>
          </cell>
          <cell r="O8947" t="str">
            <v>CONTRATADO EN EJECUCIÓN</v>
          </cell>
        </row>
        <row r="8948">
          <cell r="K8948">
            <v>2014004680030</v>
          </cell>
          <cell r="L8948" t="str">
            <v>CONSTRUCCIÓN PRIMERA ETAPA CENTRO RECREATIVO PESCADERITO EN EL MUNICIPIO DE CURITI  SANTANDER</v>
          </cell>
          <cell r="M8948">
            <v>100</v>
          </cell>
          <cell r="N8948">
            <v>90.06</v>
          </cell>
          <cell r="O8948" t="str">
            <v>TERMINADO</v>
          </cell>
        </row>
        <row r="8949">
          <cell r="K8949">
            <v>2014004680031</v>
          </cell>
          <cell r="L8949" t="str">
            <v>CONSTRUCCIÓN DE PARQUES INFANTILES Y GIMNASIOS AL AIRE LIBRE EN MUNICIPIOS DEL DEPARTAMENTO DE SANTANDER</v>
          </cell>
          <cell r="M8949">
            <v>100</v>
          </cell>
          <cell r="N8949">
            <v>100</v>
          </cell>
          <cell r="O8949" t="str">
            <v>CERRADO</v>
          </cell>
        </row>
        <row r="8950">
          <cell r="K8950">
            <v>2014004680032</v>
          </cell>
          <cell r="L8950" t="str">
            <v>FORTALECIMIENTO DE LA PERMANENCIA ESCOLAR DE LOS ESTUDIANTES EN LOS MUNICIPIOS NO CERTIFICADOS EN EL DEPARTAMENTO DE SANTANDER-2015</v>
          </cell>
          <cell r="M8950">
            <v>100</v>
          </cell>
          <cell r="N8950">
            <v>98.14</v>
          </cell>
          <cell r="O8950" t="str">
            <v>TERMINADO</v>
          </cell>
        </row>
        <row r="8951">
          <cell r="K8951">
            <v>2014004680035</v>
          </cell>
          <cell r="L8951" t="str">
            <v>ADECUACIÓN Y REMODELACIÓN PLAZA DE MERCADO MUNICIPIO DE MALAGA DEPARTAMENTO DE SANTANDER</v>
          </cell>
          <cell r="M8951">
            <v>100</v>
          </cell>
          <cell r="N8951">
            <v>89.55</v>
          </cell>
          <cell r="O8951" t="str">
            <v>TERMINADO</v>
          </cell>
        </row>
        <row r="8952">
          <cell r="K8952">
            <v>2015000050072</v>
          </cell>
          <cell r="L8952" t="str">
            <v>APOYO A LA ATENCION DE VIAS POR EMERGENCIAS Y MANTENIMIENTO PERIODICO EN EL DEPARTAMENTO DE SANTANDER</v>
          </cell>
          <cell r="M8952">
            <v>0</v>
          </cell>
          <cell r="N8952">
            <v>33.6</v>
          </cell>
          <cell r="O8952" t="str">
            <v>CONTRATADO EN EJECUCIÓN</v>
          </cell>
        </row>
        <row r="8953">
          <cell r="K8953">
            <v>2015000100125</v>
          </cell>
          <cell r="L8953" t="str">
            <v>FORMACIÓN DE PROFESIONALES EN MAESTRÍAS Y DOCTORADOS PARA EL FORTALECIMIENTO DE LAS COMPETENCIAS DEL TALENTO HUMANO EN LOS FOCOS PRIORIZADOS EN EL PAED CTEI DE SANTANDER</v>
          </cell>
          <cell r="M8953">
            <v>0</v>
          </cell>
          <cell r="N8953">
            <v>0</v>
          </cell>
          <cell r="O8953" t="str">
            <v>SIN CONTRATAR</v>
          </cell>
        </row>
        <row r="8954">
          <cell r="K8954">
            <v>2015004680002</v>
          </cell>
          <cell r="L8954" t="str">
            <v>IMPLEMENTACIÓN DEL PROGRAMA NUTRICIÓN Y EDUCACIÓN ESCOLAR - NUTRE, PARA ESCOLARES CON EDADES ENTRE 5 Y 17 AÑOS DE LAS INSTITUCIONES EDUCATIVAS OFICIALES DE LOS 82 MUNICIPIOS NO CERTIFICADOS DEL DEPARTAMENTO DE SANTANDER</v>
          </cell>
          <cell r="M8954">
            <v>100</v>
          </cell>
          <cell r="N8954">
            <v>97.58</v>
          </cell>
          <cell r="O8954" t="str">
            <v>CERRADO</v>
          </cell>
        </row>
        <row r="8955">
          <cell r="K8955">
            <v>2015004680013</v>
          </cell>
          <cell r="L8955" t="str">
            <v>MEJORAMIENTO DEL PARQUE VALLE DE LOS ANGELES MUNICIPIO DE LEBRÍJA, SANTANDER</v>
          </cell>
          <cell r="M8955">
            <v>59.09</v>
          </cell>
          <cell r="N8955">
            <v>64.19</v>
          </cell>
          <cell r="O8955" t="str">
            <v>CONTRATADO EN EJECUCIÓN</v>
          </cell>
        </row>
        <row r="8956">
          <cell r="K8956">
            <v>2015004680014</v>
          </cell>
          <cell r="L8956" t="str">
            <v>REMODELACIÓN PARQUE PRINCIPAL MUNICIPIO DE GUACA, SANTANDER</v>
          </cell>
          <cell r="M8956">
            <v>100</v>
          </cell>
          <cell r="N8956">
            <v>97.74</v>
          </cell>
          <cell r="O8956" t="str">
            <v>CERRADO</v>
          </cell>
        </row>
        <row r="8957">
          <cell r="K8957">
            <v>2015004680015</v>
          </cell>
          <cell r="L8957" t="str">
            <v>MEJORAMIENTO VIAL  Y OBRAS DE DRENAJE SUPERFICIAL ENTRE LAS VEREDAS RUITOQUE Y GUATIGUARA DEL MUNICIPIO DE PIEDECUESTA , SANTANDER</v>
          </cell>
          <cell r="M8957">
            <v>100</v>
          </cell>
          <cell r="N8957">
            <v>85.63</v>
          </cell>
          <cell r="O8957" t="str">
            <v>TERMINADO</v>
          </cell>
        </row>
        <row r="8958">
          <cell r="K8958">
            <v>2015004680016</v>
          </cell>
          <cell r="L8958" t="str">
            <v>CONSTRUCCIÓN PAVIMENTO CALLE 10 ENTRE CARRERAS 5 Y 7 CARRERA 6 ENTRE CALLES 10 Y 11 Y CARRERA 7 ENTRE CALLES 8 Y 10 DEL MUNICIPIO DEL CONTRATACIÓN, SANTANDER, CENTRO ORIENTE</v>
          </cell>
          <cell r="M8958">
            <v>99.77</v>
          </cell>
          <cell r="N8958">
            <v>88.08</v>
          </cell>
          <cell r="O8958" t="str">
            <v>TERMINADO</v>
          </cell>
        </row>
        <row r="8959">
          <cell r="K8959">
            <v>2015004680018</v>
          </cell>
          <cell r="L8959" t="str">
            <v>CONSTRUCCIÓN DE ANDENES Y OBRAS DE ESTABILIZACIÓN GEOTÉCNICA EN LA VÍA ANTIGUA FLORIDABLANCA - BUCARAMANGA SANTANDER</v>
          </cell>
          <cell r="M8959">
            <v>5.87</v>
          </cell>
          <cell r="N8959">
            <v>29.56</v>
          </cell>
          <cell r="O8959" t="str">
            <v>CONTRATADO EN EJECUCIÓN</v>
          </cell>
        </row>
        <row r="8960">
          <cell r="K8960">
            <v>2015004680021</v>
          </cell>
          <cell r="L8960" t="str">
            <v>CONSTRUCCIÓN DE PLACA HUELLAS EN CONCRETO PARA LAS VIAS DE LAS VEREDAS NOVILLERO, ZAQUE, CHINCHAMATO Y JUNTAS DEL MUNICIPIO DE SAN BENITO</v>
          </cell>
          <cell r="M8960">
            <v>100</v>
          </cell>
          <cell r="N8960">
            <v>94.03</v>
          </cell>
          <cell r="O8960" t="str">
            <v>TERMINADO</v>
          </cell>
        </row>
        <row r="8961">
          <cell r="K8961">
            <v>2015004680025</v>
          </cell>
          <cell r="L8961" t="str">
            <v>IMPLEMENTACIÓN DE CONEXION DE GLP POR REDES PARA LOS USUARIOS DE MENORES INGRESOS DE LOS MUNICIPIOS DE ENCISO, CARCASI, SAN MIGUEL, MACARAVITA, GUAPOTA, PALMAR, HATO Y BETULIA (CORREGIMIENTO TIENDA NUEVA VEREDA LA PUTANA) SANTANDER</v>
          </cell>
          <cell r="M8961">
            <v>80</v>
          </cell>
          <cell r="N8961">
            <v>100</v>
          </cell>
          <cell r="O8961" t="str">
            <v>CONTRATADO EN EJECUCIÓN</v>
          </cell>
        </row>
        <row r="8962">
          <cell r="K8962">
            <v>2015004680027</v>
          </cell>
          <cell r="L8962" t="str">
            <v>ADQUISICIÓN Y DOTACIÓN DE AMBULANCIAS DE TRASLADO ASISTENCIAL TIPO TAB 4X4 PARA IPS PUBLICAS DEL DEPARTAMENTO DE SANTANDER</v>
          </cell>
          <cell r="M8962">
            <v>100</v>
          </cell>
          <cell r="N8962">
            <v>53.57</v>
          </cell>
          <cell r="O8962" t="str">
            <v>TERMINADO</v>
          </cell>
        </row>
        <row r="8963">
          <cell r="K8963">
            <v>2015004680028</v>
          </cell>
          <cell r="L8963" t="str">
            <v>IMPLEMENTACIÓN DE GAS NATURAL POR REDES PARA LOS MUNICIPIOS DE CALIFORNIA, SURATÁ, CHARTA, VETAS Y TONA, DEPARTAMENTO DE SANTANDER</v>
          </cell>
          <cell r="M8963">
            <v>69.97</v>
          </cell>
          <cell r="N8963">
            <v>71.62</v>
          </cell>
          <cell r="O8963" t="str">
            <v>CONTRATADO EN EJECUCIÓN</v>
          </cell>
        </row>
        <row r="8964">
          <cell r="K8964">
            <v>2015004680029</v>
          </cell>
          <cell r="L8964" t="str">
            <v>CONSTRUCCIÓN PUENTE CEBADERO, EN LA VEREDA EL CEDRO DEL MUNICIPIO DE GIRÓN, SANTANDER.</v>
          </cell>
          <cell r="M8964">
            <v>48.83</v>
          </cell>
          <cell r="N8964">
            <v>98.73</v>
          </cell>
          <cell r="O8964" t="str">
            <v>CONTRATADO EN EJECUCIÓN</v>
          </cell>
        </row>
        <row r="8965">
          <cell r="K8965">
            <v>2015004680030</v>
          </cell>
          <cell r="L8965" t="str">
            <v>CONSTRUCCIÓN CENTRO DE CONVENCIONES NEOMUNDO DE LA CIUDAD DE BUCARAMANGA, SANTANDER</v>
          </cell>
          <cell r="M8965">
            <v>34.65</v>
          </cell>
          <cell r="N8965">
            <v>59.35</v>
          </cell>
          <cell r="O8965" t="str">
            <v>CONTRATADO EN EJECUCIÓN</v>
          </cell>
        </row>
        <row r="8966">
          <cell r="K8966">
            <v>2015004680032</v>
          </cell>
          <cell r="L8966" t="str">
            <v>ESTUDIOS Y DISEÑOS PARA LA CONSTRUCCIÓN DE PUENTES PRIORITARIOS DE LA RED VIAL DEL DEPARTAMENTO DE SANTANDER</v>
          </cell>
          <cell r="M8966">
            <v>100</v>
          </cell>
          <cell r="N8966">
            <v>99.82</v>
          </cell>
          <cell r="O8966" t="str">
            <v>TERMINADO</v>
          </cell>
        </row>
        <row r="8967">
          <cell r="K8967">
            <v>2015004680034</v>
          </cell>
          <cell r="L8967" t="str">
            <v>CONSTRUCCIÓN CUBIERTA COLEGIO CEDECO MUNICIPIO DE PIEDECUESTA SANTANDER</v>
          </cell>
          <cell r="M8967">
            <v>100</v>
          </cell>
          <cell r="N8967">
            <v>94.78</v>
          </cell>
          <cell r="O8967" t="str">
            <v>CERRADO</v>
          </cell>
        </row>
        <row r="8968">
          <cell r="K8968">
            <v>2015004680035</v>
          </cell>
          <cell r="L8968" t="str">
            <v>CONSTRUCCIÓN CUBIERTA INSTITUCION EDUCATIVA CARLOS JULIO GARCIA CORREGIMIENTO PAPAYAL MUNICIPIO DE RIONEGRO SANTANDER</v>
          </cell>
          <cell r="M8968">
            <v>99.98</v>
          </cell>
          <cell r="N8968">
            <v>96.95</v>
          </cell>
          <cell r="O8968" t="str">
            <v>CERRADO</v>
          </cell>
        </row>
        <row r="8969">
          <cell r="K8969">
            <v>2015004680038</v>
          </cell>
          <cell r="L8969" t="str">
            <v>IMPLEMENTACIÓN DE GAS NATURAL POR REDES PARA LA ZONA RURAL DEL MUNICIPIO DE GUEPSA - DEPARTAMENTO DE SANTANDER.</v>
          </cell>
          <cell r="M8969">
            <v>82.54</v>
          </cell>
          <cell r="N8969">
            <v>90.83</v>
          </cell>
          <cell r="O8969" t="str">
            <v>CONTRATADO EN EJECUCIÓN</v>
          </cell>
        </row>
        <row r="8970">
          <cell r="K8970">
            <v>2015004680041</v>
          </cell>
          <cell r="L8970" t="str">
            <v>IMPLEMENTACIÓN DE GAS LICUADO DEL PETROLEO GLP POR REDES PARA LOS CORREGIMIENTOS DE PUERTO ARAUJO Y PALMAS DEL GUAYABITO MUNICIPIO DE CIMITARRA, SANTANDER, CENTRO ORIENTE</v>
          </cell>
          <cell r="M8970">
            <v>100</v>
          </cell>
          <cell r="N8970">
            <v>100</v>
          </cell>
          <cell r="O8970" t="str">
            <v>TERMINADO</v>
          </cell>
        </row>
        <row r="8971">
          <cell r="K8971">
            <v>2015004680044</v>
          </cell>
          <cell r="L8971" t="str">
            <v>ADQUISICIÓN Y DOTACIÓN DE CUATRO VEHÍCULOS DE BOMBEROS PARA LA INTERVENCIÓN RÁPIDA DE EMERGENCIAS OCASIONADAS POR INCENDIOS EN LOS MUNICIPIOS DE MATANZA, BETULIA, VALLE DE SAN JOSÉ Y VILLANUEVA DEL DEPARTAMENTO DE SANTANDER</v>
          </cell>
          <cell r="M8971">
            <v>100</v>
          </cell>
          <cell r="N8971">
            <v>100</v>
          </cell>
          <cell r="O8971" t="str">
            <v>CERRADO</v>
          </cell>
        </row>
        <row r="8972">
          <cell r="K8972">
            <v>2015004680052</v>
          </cell>
          <cell r="L8972" t="str">
            <v>ESTUDIO DE PREFACTIBILIDADPARA LA CONSTRUCCION DEL CENTRO DE INTEGRACION AFROCOLOMBIANO  DE SANTANDER</v>
          </cell>
          <cell r="M8972">
            <v>0</v>
          </cell>
          <cell r="N8972">
            <v>0</v>
          </cell>
          <cell r="O8972" t="str">
            <v>SIN CONTRATAR</v>
          </cell>
        </row>
        <row r="8973">
          <cell r="K8973">
            <v>2015004680054</v>
          </cell>
          <cell r="L8973" t="str">
            <v>CONSTRUCCIÓN DE PLACA HUELLAS VEHICULARES EN LAS VEREDAS SAN ISIDRO, SAN ALBERTO Y SAN MARTÍN DEL MUNICIPIO DE AGUADA SANTANDER</v>
          </cell>
          <cell r="M8973">
            <v>100</v>
          </cell>
          <cell r="N8973">
            <v>67.569999999999993</v>
          </cell>
          <cell r="O8973" t="str">
            <v>TERMINADO</v>
          </cell>
        </row>
        <row r="8974">
          <cell r="K8974">
            <v>2015004680055</v>
          </cell>
          <cell r="L8974" t="str">
            <v>REMODELACIÓN Y CONSTRUCCIÓN DEL COLEGIO INTEGRADO SAN ANTONIO SEDE B DEL MUNICIPIO DE CALIFORNIA - SANTANDER</v>
          </cell>
          <cell r="M8974">
            <v>58.79</v>
          </cell>
          <cell r="N8974">
            <v>64.89</v>
          </cell>
          <cell r="O8974" t="str">
            <v>CONTRATADO EN EJECUCIÓN</v>
          </cell>
        </row>
        <row r="8975">
          <cell r="K8975">
            <v>2015004680060</v>
          </cell>
          <cell r="L8975" t="str">
            <v>CONSTRUCCIÓN CUBIERTA COLEGIO LUCAS CABALLERO DEL MUNICIPIO DE SUAITA SANTANDER</v>
          </cell>
          <cell r="M8975">
            <v>89.15</v>
          </cell>
          <cell r="N8975">
            <v>97.29</v>
          </cell>
          <cell r="O8975" t="str">
            <v>CONTRATADO EN EJECUCIÓN</v>
          </cell>
        </row>
        <row r="8976">
          <cell r="K8976">
            <v>2015004680064</v>
          </cell>
          <cell r="L8976" t="str">
            <v>CONSTRUCCIÓN PAVIMENTACION CONEXION VIA BARRIOS HAMACAS - VILLA ALEGRIA II DEL MUNICIPIO DE BUCARAMANGA</v>
          </cell>
          <cell r="M8976">
            <v>100</v>
          </cell>
          <cell r="N8976">
            <v>90.34</v>
          </cell>
          <cell r="O8976" t="str">
            <v>TERMINADO</v>
          </cell>
        </row>
        <row r="8977">
          <cell r="K8977">
            <v>2015004680065</v>
          </cell>
          <cell r="L8977" t="str">
            <v>ADECUACIÓN Y PAVIMENTACION CARRERA 4 ENTRE CALLES 14 Y 20 DEL MUNICIPIO DE SOCORRO SANTANDER</v>
          </cell>
          <cell r="M8977">
            <v>0</v>
          </cell>
          <cell r="N8977">
            <v>0</v>
          </cell>
          <cell r="O8977" t="str">
            <v>SIN CONTRATAR</v>
          </cell>
        </row>
        <row r="8978">
          <cell r="K8978">
            <v>2015004680070</v>
          </cell>
          <cell r="L8978" t="str">
            <v>CONSTRUCCIÓN DE OBRAS DE CONTROL DE EROSION Y ESTABILIZACION PARA EL SECTOR CRITICO UBICADO EN EL BARRIO DIAMANTE II MUNICIPIO DE BUCARAMANGA DEPARTAMENTO DE SANTANDER</v>
          </cell>
          <cell r="M8978">
            <v>100</v>
          </cell>
          <cell r="N8978">
            <v>75.28</v>
          </cell>
          <cell r="O8978" t="str">
            <v>TERMINADO</v>
          </cell>
        </row>
        <row r="8979">
          <cell r="K8979">
            <v>2015004680072</v>
          </cell>
          <cell r="L8979" t="str">
            <v>CONSTRUCCIÓN PAVIMENTO FLEXIBLE VEREDA MENSULY BAJO MUNICIPIO PIEDECUESTA.</v>
          </cell>
          <cell r="M8979">
            <v>55.87</v>
          </cell>
          <cell r="N8979">
            <v>85.27</v>
          </cell>
          <cell r="O8979" t="str">
            <v>CONTRATADO EN EJECUCIÓN</v>
          </cell>
        </row>
        <row r="8980">
          <cell r="K8980">
            <v>2015004680074</v>
          </cell>
          <cell r="L8980" t="str">
            <v>CONSTRUCCIÓN PLACA HUELLAS VEHICULARES EN LOS BARRIOS MIRADOR DE COLORADOS, CAMPESTRE NORTE Y BONANZA CAMPESTRE, DEL MUNICIPIO DE BUCARAMANGA, SANTANDER.</v>
          </cell>
          <cell r="M8980">
            <v>100</v>
          </cell>
          <cell r="N8980">
            <v>96.98</v>
          </cell>
          <cell r="O8980" t="str">
            <v>TERMINADO</v>
          </cell>
        </row>
        <row r="8981">
          <cell r="K8981">
            <v>2016004680001</v>
          </cell>
          <cell r="L8981" t="str">
            <v>REHABILITACIÓN PUENTE PUNTEADERO MUNICIPIO DE GALAN DEPARTAMENTO DE SANTANDER</v>
          </cell>
          <cell r="M8981">
            <v>0</v>
          </cell>
          <cell r="N8981">
            <v>0</v>
          </cell>
          <cell r="O8981" t="str">
            <v>SIN CONTRATAR</v>
          </cell>
        </row>
        <row r="8982">
          <cell r="K8982">
            <v>2016004680003</v>
          </cell>
          <cell r="L8982" t="str">
            <v>SUMINISTRO DIARIO DE COMPLEMENTO ALIMENTARIOS A ESCOLARES BENEFICIADOS CON EL PROGRAMA DE ALIMENTACIÓN ESCOLAR - PAE, EN LAS INSTITUCIONES EDUCATIVAS OFICIALES DE LOS 82 MUNICIPIOS NO CERTIFICADOS DE SANTANDER</v>
          </cell>
          <cell r="M8982">
            <v>0</v>
          </cell>
          <cell r="N8982">
            <v>0</v>
          </cell>
          <cell r="O8982" t="str">
            <v>CONTRATADO EN EJECUCIÓN</v>
          </cell>
        </row>
        <row r="8983">
          <cell r="K8983">
            <v>2013004680007</v>
          </cell>
          <cell r="L8983" t="str">
            <v>CONSTRUCCIÓN CENTRAL DE URGENCIAS DE LA ESE HOSPITAL UNIVERSITARIO DE SANTANDER</v>
          </cell>
          <cell r="M8983">
            <v>23.13</v>
          </cell>
          <cell r="N8983">
            <v>25.53</v>
          </cell>
          <cell r="O8983" t="str">
            <v>CONTRATADO EN EJECUCIÓN</v>
          </cell>
        </row>
        <row r="8984">
          <cell r="K8984">
            <v>2012004680052</v>
          </cell>
          <cell r="L8984" t="str">
            <v>ADECUACIÓN Y REMODELACION ZONA DE HOSPITALIZACION DE LA ESE HOSPITAL INTEGRADO SAN JUAN DE CIMITARRA MUNICIPIO CIMITARRA, SANTANDER</v>
          </cell>
          <cell r="M8984">
            <v>100</v>
          </cell>
          <cell r="N8984">
            <v>95.63</v>
          </cell>
          <cell r="O8984" t="str">
            <v>TERMINADO</v>
          </cell>
        </row>
        <row r="8985">
          <cell r="K8985">
            <v>2012004680054</v>
          </cell>
          <cell r="L8985" t="str">
            <v>CONSTRUCCIÓN URBANISMO Y PARTE ELECTRICA DE LA ESE HOSPITAL INTEGRADO SAN JUAN DE CIMITARRA MUNICIPIO DE CIMITARRA SANTANDER</v>
          </cell>
          <cell r="M8985">
            <v>100</v>
          </cell>
          <cell r="N8985">
            <v>108.39</v>
          </cell>
          <cell r="O8985" t="str">
            <v>TERMINADO</v>
          </cell>
        </row>
        <row r="8986">
          <cell r="K8986">
            <v>2014000050040</v>
          </cell>
          <cell r="L8986" t="str">
            <v>CONSTRUCCIÓN DE LAS OBRAS COMPLEMENTARIAS Y EL EDIFICIO DE AULAS EN EL INSTITUTO UNIVERSITARIO DE LA PAZ - UNIPAZ BARRANCABERMEJA, SANTANDER, CENTRO ORIENTE</v>
          </cell>
          <cell r="M8986">
            <v>99.46</v>
          </cell>
          <cell r="N8986">
            <v>88.69</v>
          </cell>
          <cell r="O8986" t="str">
            <v>CONTRATADO EN EJECUCIÓN</v>
          </cell>
        </row>
        <row r="8987">
          <cell r="K8987">
            <v>2016004680004</v>
          </cell>
          <cell r="L8987" t="str">
            <v>CONSTRUCCIÓN DE VIVIENDA EN EL SECTOR RURAL DEL MUNICIPIO DE ARATOCA, SANTANDER</v>
          </cell>
          <cell r="M8987">
            <v>0</v>
          </cell>
          <cell r="N8987">
            <v>0</v>
          </cell>
          <cell r="O8987" t="str">
            <v>SIN CONTRATAR</v>
          </cell>
        </row>
        <row r="8988">
          <cell r="K8988">
            <v>2013004680021</v>
          </cell>
          <cell r="L8988" t="str">
            <v>CONSTRUCCIÓN DE LA ESCUELA URBANA SAGRADA FAMILIA-PRIMERA FASE DEL MUNICIPIO DE BARICHARA SANTANDER</v>
          </cell>
          <cell r="M8988">
            <v>100</v>
          </cell>
          <cell r="N8988">
            <v>100</v>
          </cell>
          <cell r="O8988" t="str">
            <v>TERMINADO</v>
          </cell>
        </row>
        <row r="8989">
          <cell r="K8989">
            <v>2013004680036</v>
          </cell>
          <cell r="L8989" t="str">
            <v>REMODELACIÓN DEL PARQUE PRINCIPAL DEL MUNICIPIO DE CABRERA SEGUNDA FASE</v>
          </cell>
          <cell r="M8989">
            <v>99.95</v>
          </cell>
          <cell r="N8989">
            <v>22.08</v>
          </cell>
          <cell r="O8989" t="str">
            <v>TERMINADO</v>
          </cell>
        </row>
        <row r="8990">
          <cell r="K8990">
            <v>2013004680061</v>
          </cell>
          <cell r="L8990" t="str">
            <v>MANTENIMIENTO PERIODICO DE LAS VIAS CABRERA - OJO DE AGUA Y COLORADO DEL MUNICIPIO DE CABRERA, SANTANDER</v>
          </cell>
          <cell r="M8990">
            <v>100</v>
          </cell>
          <cell r="N8990">
            <v>154.46</v>
          </cell>
          <cell r="O8990" t="str">
            <v>TERMINADO</v>
          </cell>
        </row>
        <row r="8991">
          <cell r="K8991">
            <v>2015004680007</v>
          </cell>
          <cell r="L8991" t="str">
            <v>MEJORAMIENTO DE VIVIENDA RURAL MUNICIPIO DE CABRERA, SANTANDER</v>
          </cell>
          <cell r="M8991">
            <v>100</v>
          </cell>
          <cell r="N8991">
            <v>174.31</v>
          </cell>
          <cell r="O8991" t="str">
            <v>TERMINADO</v>
          </cell>
        </row>
        <row r="8992">
          <cell r="K8992">
            <v>2015004680008</v>
          </cell>
          <cell r="L8992" t="str">
            <v>MEJORAMIENTO DE VIVIENDA RURAL EN EL MUNICIPIO DE CEPITA, SANTANDER</v>
          </cell>
          <cell r="M8992">
            <v>100</v>
          </cell>
          <cell r="N8992">
            <v>98.97</v>
          </cell>
          <cell r="O8992" t="str">
            <v>TERMINADO</v>
          </cell>
        </row>
        <row r="8993">
          <cell r="K8993">
            <v>2013004680032</v>
          </cell>
          <cell r="L8993" t="str">
            <v>ESTUDIOS DISEÑO Y PROYECTO DEL ACUEDUCTO PARTE ALTA DE LA VEREDA CARBONAL CHARTA, SANTANDER, CENTRO ORIENTE</v>
          </cell>
          <cell r="M8993">
            <v>100</v>
          </cell>
          <cell r="N8993">
            <v>100</v>
          </cell>
          <cell r="O8993" t="str">
            <v>TERMINADO</v>
          </cell>
        </row>
        <row r="8994">
          <cell r="K8994">
            <v>2015004680048</v>
          </cell>
          <cell r="L8994" t="str">
            <v>MEJORAMIENTO DE VIVIENDAS RURALES PARA EL MUNICIPIO DE CHARTA ,SANTANDER</v>
          </cell>
          <cell r="M8994">
            <v>0</v>
          </cell>
          <cell r="N8994">
            <v>66.44</v>
          </cell>
          <cell r="O8994" t="str">
            <v>CONTRATADO EN EJECUCIÓN</v>
          </cell>
        </row>
        <row r="8995">
          <cell r="K8995">
            <v>2013004680017</v>
          </cell>
          <cell r="L8995" t="str">
            <v>CONSTRUCCIÓN TRES AULAS EN LA ESCUELA TIERRA NEGRA PERTENECIENTE A LA INSTITUCION EDUCATIVA TIERRA NEGRA EN EL MUNICIPIO DE CHIAPATÁ-SANTANDER.</v>
          </cell>
          <cell r="M8995">
            <v>100</v>
          </cell>
          <cell r="N8995">
            <v>82.5</v>
          </cell>
          <cell r="O8995" t="str">
            <v>TERMINADO</v>
          </cell>
        </row>
        <row r="8996">
          <cell r="K8996">
            <v>2013004680044</v>
          </cell>
          <cell r="L8996" t="str">
            <v>AMPLIACIÓN Y OPTIMIZACIÓN SISTEMA DE ACUEDUCTO CORSEACAL FASE I SECTOR PUENTE GRANDE VEREDA SAN MIGUEL MUNICIPIO DE CHIPATÁ DEPARTAMENTO DE SANTANDER</v>
          </cell>
          <cell r="M8996">
            <v>100</v>
          </cell>
          <cell r="N8996">
            <v>101.72</v>
          </cell>
          <cell r="O8996" t="str">
            <v>TERMINADO</v>
          </cell>
        </row>
        <row r="8997">
          <cell r="K8997">
            <v>2015004680047</v>
          </cell>
          <cell r="L8997" t="str">
            <v>CONSTRUCCIÓN SEGUNDA FASE DEL PARQUE RECREACIONAL AGROTURISTICO Y CULTURAL DEL CHIPATÁ, SANTANDER</v>
          </cell>
          <cell r="M8997">
            <v>91.37</v>
          </cell>
          <cell r="N8997">
            <v>82.73</v>
          </cell>
          <cell r="O8997" t="str">
            <v>CONTRATADO EN EJECUCIÓN</v>
          </cell>
        </row>
        <row r="8998">
          <cell r="K8998">
            <v>2013004680015</v>
          </cell>
          <cell r="L8998" t="str">
            <v>CONSTRUCCIÓN PARQUE CORREGIMIENTO PUERTO ARAUJO MUNICIPIO DE CIMITARRA SANTANDER</v>
          </cell>
          <cell r="M8998">
            <v>100</v>
          </cell>
          <cell r="N8998">
            <v>99.79</v>
          </cell>
          <cell r="O8998" t="str">
            <v>TERMINADO</v>
          </cell>
        </row>
        <row r="8999">
          <cell r="K8999">
            <v>2015004680051</v>
          </cell>
          <cell r="L8999" t="str">
            <v>ESTUDIOS DE FACTIBILIDAD EN LA CONSTRUCCIÓN DE VIVIENDA DE INTERÉS SOCIAL PARA LA COMUNIAD AFROCOLOMBIANA RESIDENTE EN CIMITARRA, SANTANDER</v>
          </cell>
          <cell r="M8999">
            <v>0</v>
          </cell>
          <cell r="N8999">
            <v>77.97</v>
          </cell>
          <cell r="O8999" t="str">
            <v>CONTRATADO EN EJECUCIÓN</v>
          </cell>
        </row>
        <row r="9000">
          <cell r="K9000">
            <v>2015004680050</v>
          </cell>
          <cell r="L9000" t="str">
            <v>MEJORAMIENTO DE VIVIENDA EN LA DIFERENTES VEREDAS EN EL MUNICIPIO DE CONCEPCIÓN ,SANTANDER</v>
          </cell>
          <cell r="M9000">
            <v>0</v>
          </cell>
          <cell r="N9000">
            <v>2.5499999999999998</v>
          </cell>
          <cell r="O9000" t="str">
            <v>CONTRATADO EN EJECUCIÓN</v>
          </cell>
        </row>
        <row r="9001">
          <cell r="K9001">
            <v>2013004680064</v>
          </cell>
          <cell r="L9001" t="str">
            <v>MEJORAMIENTO Y PAVIMENTACION VIA CHARALA-COROMORO DEPARTAMENTO DE SANTANDER</v>
          </cell>
          <cell r="M9001">
            <v>99.73</v>
          </cell>
          <cell r="N9001">
            <v>95.11</v>
          </cell>
          <cell r="O9001" t="str">
            <v>TERMINADO</v>
          </cell>
        </row>
        <row r="9002">
          <cell r="K9002">
            <v>2013004680020</v>
          </cell>
          <cell r="L9002" t="str">
            <v>ESTUDIOS DISEÑOS Y PROYECTO DEL ACUEDUCTO BAJO CARMEN DEL MUNICIPIO DEL CARMEN DE CHUCURÍ DEPARTAMENTO SANTANDER</v>
          </cell>
          <cell r="M9002">
            <v>100</v>
          </cell>
          <cell r="N9002">
            <v>99.96</v>
          </cell>
          <cell r="O9002" t="str">
            <v>TERMINADO</v>
          </cell>
        </row>
        <row r="9003">
          <cell r="K9003">
            <v>2013004680035</v>
          </cell>
          <cell r="L9003" t="str">
            <v>REHABILITACIÓN DEL PARQUE PRINCIPAL  DEL MUNICIPIO DE EL GUACAMAYO, SANTANDER</v>
          </cell>
          <cell r="M9003">
            <v>99.91</v>
          </cell>
          <cell r="N9003">
            <v>0</v>
          </cell>
          <cell r="O9003" t="str">
            <v>TERMINADO</v>
          </cell>
        </row>
        <row r="9004">
          <cell r="K9004">
            <v>2012004680075</v>
          </cell>
          <cell r="L9004" t="str">
            <v>CONSTRUCCIÓN PUENTE EN CONCRETO POSTENSADO DE DOS LUCES CON UN APOYO CENTRAL CIMENTADO DENTRO DEL CAUCE DEL RRIO HORTA EL PEÑON, SANTANDER, CENTRO ORIENTE</v>
          </cell>
          <cell r="M9004">
            <v>26.63</v>
          </cell>
          <cell r="N9004">
            <v>39.57</v>
          </cell>
          <cell r="O9004" t="str">
            <v>CONTRATADO EN EJECUCIÓN</v>
          </cell>
        </row>
        <row r="9005">
          <cell r="K9005">
            <v>2015004680024</v>
          </cell>
          <cell r="L9005" t="str">
            <v>CONSTRUCCIÓN ETAPA 1 DE LA PLANTA FISICA DEL INSTITUTO INTEGRADO DE COMERCIO CAMILO TORRES MUNICIPIO DE EL PLAYON DEPARTAMENTO DE SANTANDER.</v>
          </cell>
          <cell r="M9005">
            <v>24.78</v>
          </cell>
          <cell r="N9005">
            <v>55.58</v>
          </cell>
          <cell r="O9005" t="str">
            <v>CONTRATADO EN EJECUCIÓN</v>
          </cell>
        </row>
        <row r="9006">
          <cell r="K9006">
            <v>2015004680017</v>
          </cell>
          <cell r="L9006" t="str">
            <v>CONSTRUCCIÓN DE PAVIMENTO RIGIDO EN EL BARRIO PUERTA DE ORO DEL MUNICIPIO DE GUACA DEPARTAMENTO DE SANTANDER</v>
          </cell>
          <cell r="M9006">
            <v>100</v>
          </cell>
          <cell r="N9006">
            <v>97.13</v>
          </cell>
          <cell r="O9006" t="str">
            <v>TERMINADO</v>
          </cell>
        </row>
        <row r="9007">
          <cell r="K9007">
            <v>2015004680046</v>
          </cell>
          <cell r="L9007" t="str">
            <v>MEJORAMIENTO DE VIVIENDA RURAL MUNICIPIO GUADALUPE, SANTANDER</v>
          </cell>
          <cell r="M9007">
            <v>0</v>
          </cell>
          <cell r="N9007">
            <v>2.5499999999999998</v>
          </cell>
          <cell r="O9007" t="str">
            <v>CONTRATADO EN EJECUCIÓN</v>
          </cell>
        </row>
        <row r="9008">
          <cell r="K9008">
            <v>2015004680011</v>
          </cell>
          <cell r="L9008" t="str">
            <v>MEJORAMIENTO DE VIVIENDA RURAL MUNICIPIO DE MALAGA, SANTANDER</v>
          </cell>
          <cell r="M9008">
            <v>0</v>
          </cell>
          <cell r="N9008">
            <v>0</v>
          </cell>
          <cell r="O9008" t="str">
            <v>CONTRATADO EN EJECUCIÓN</v>
          </cell>
        </row>
        <row r="9009">
          <cell r="K9009">
            <v>2015004680006</v>
          </cell>
          <cell r="L9009" t="str">
            <v>MEJORAMIENTO DE VIVIENDA RURAL MUNICIPIO DE MOGOTES, SANTANDER</v>
          </cell>
          <cell r="M9009">
            <v>100</v>
          </cell>
          <cell r="N9009">
            <v>100</v>
          </cell>
          <cell r="O9009" t="str">
            <v>TERMINADO</v>
          </cell>
        </row>
        <row r="9010">
          <cell r="K9010">
            <v>2013004680065</v>
          </cell>
          <cell r="L9010" t="str">
            <v>MEJORAMIENTO Y PAVIMENTACION VIA OCAMONTE-CHARALA, SECTOR VEREDA BUENAVISTA, DEPARTAMENTO DE SANTANDER</v>
          </cell>
          <cell r="M9010">
            <v>99.98</v>
          </cell>
          <cell r="N9010">
            <v>95.35</v>
          </cell>
          <cell r="O9010" t="str">
            <v>TERMINADO</v>
          </cell>
        </row>
        <row r="9011">
          <cell r="K9011">
            <v>2015004680045</v>
          </cell>
          <cell r="L9011" t="str">
            <v>MEJORAMIENTO DE VIVIENDA RURAL  MUNICIPIO DE PINCHOTE ,SANTANDER</v>
          </cell>
          <cell r="M9011">
            <v>100</v>
          </cell>
          <cell r="N9011">
            <v>97.44</v>
          </cell>
          <cell r="O9011" t="str">
            <v>TERMINADO</v>
          </cell>
        </row>
        <row r="9012">
          <cell r="K9012">
            <v>2012004680050</v>
          </cell>
          <cell r="L9012" t="str">
            <v>CONSTRUCCIÓN PUENTE SOBRE LA QUEBRADA LA HONDA EN LA VÍA QUE COMUNICA LAS VEREDAS CARACOL-LA RAMADA-LAGUNA DE ORTICES DEL MUNICIPIO SAN ANDRES, DEPARTAMENTO DE SANTANDER</v>
          </cell>
          <cell r="M9012">
            <v>100</v>
          </cell>
          <cell r="N9012">
            <v>97.6</v>
          </cell>
          <cell r="O9012" t="str">
            <v>TERMINADO</v>
          </cell>
        </row>
        <row r="9013">
          <cell r="K9013">
            <v>2013004680062</v>
          </cell>
          <cell r="L9013" t="str">
            <v>CONSTRUCCIÓN DE PAVIMENTO EN CONCRETO RIGIDO CARRERA 3 ENTRE CALLE 6 Y SALIDA A SAN BENITO NUEVO DEL MUNICIPIO DE SAN BENITO SANTANDER</v>
          </cell>
          <cell r="M9013">
            <v>31.14</v>
          </cell>
          <cell r="N9013">
            <v>2.38</v>
          </cell>
          <cell r="O9013" t="str">
            <v>CONTRATADO EN EJECUCIÓN</v>
          </cell>
        </row>
        <row r="9014">
          <cell r="K9014">
            <v>2015004680012</v>
          </cell>
          <cell r="L9014" t="str">
            <v>MEJORAMIENTO DE VIVIENDA RURAL MUNICIPIO DE SAN JOSE DE MIRANDA, SANTANDER</v>
          </cell>
          <cell r="M9014">
            <v>100</v>
          </cell>
          <cell r="N9014">
            <v>98.64</v>
          </cell>
          <cell r="O9014" t="str">
            <v>TERMINADO</v>
          </cell>
        </row>
        <row r="9015">
          <cell r="K9015">
            <v>2013004680063</v>
          </cell>
          <cell r="L9015" t="str">
            <v>MANTENIMIENTO Y MEJORAMIENTO DE LA VIA SAN MIGUEL - ARENALES - AGUA SUCIA DEL MUNICIPIO DE SAN MIGUEL, SANTANDER</v>
          </cell>
          <cell r="M9015">
            <v>100</v>
          </cell>
          <cell r="N9015">
            <v>57.04</v>
          </cell>
          <cell r="O9015" t="str">
            <v>TERMINADO</v>
          </cell>
        </row>
        <row r="9016">
          <cell r="K9016">
            <v>2015004680010</v>
          </cell>
          <cell r="L9016" t="str">
            <v>MEJORAMIENTO DE VIVIENDA RURAL MUNICIPIO DE SIMACOTA, SANTANDER</v>
          </cell>
          <cell r="M9016">
            <v>100</v>
          </cell>
          <cell r="N9016">
            <v>31.67</v>
          </cell>
          <cell r="O9016" t="str">
            <v>TERMINADO</v>
          </cell>
        </row>
        <row r="9017">
          <cell r="K9017">
            <v>2015004680033</v>
          </cell>
          <cell r="L9017" t="str">
            <v>CONSTRUCCIÓN DEL PAVIMENTO DE LA CALLE NOVENA ENTRE CARRERA SEGUNDA Y VIA A LOS EJIDOS MUNICIPIO DE VELEZ DEPARTAMENTO DE SANTANDER</v>
          </cell>
          <cell r="M9017">
            <v>44.19</v>
          </cell>
          <cell r="N9017">
            <v>35.380000000000003</v>
          </cell>
          <cell r="O9017" t="str">
            <v>CONTRATADO EN EJECUCIÓN</v>
          </cell>
        </row>
        <row r="9018">
          <cell r="K9018">
            <v>2015004680009</v>
          </cell>
          <cell r="L9018" t="str">
            <v>MEJORAMIENTO DE VIVIENDA RURAL MUNICIPIO DE VALLE DE SAN JOSE, SANTANDER</v>
          </cell>
          <cell r="M9018">
            <v>100</v>
          </cell>
          <cell r="N9018">
            <v>100</v>
          </cell>
          <cell r="O9018" t="str">
            <v>TERMINADO</v>
          </cell>
        </row>
        <row r="9019">
          <cell r="K9019">
            <v>2013000100028</v>
          </cell>
          <cell r="L9019" t="str">
            <v>IMPLEMENTACIÓN DE UN SISTEMA DE AUTOMATIZACIÓN DE LAS ACTIVIDADES GANADERAS PARA MEJORAR LA COMPETITIVIDAD DEL SECTOR EN TODO EL DEPARTAMENTO, SANTANDER, CENTRO ORIENTE</v>
          </cell>
          <cell r="M9019">
            <v>9.1300000000000008</v>
          </cell>
          <cell r="N9019">
            <v>9.58</v>
          </cell>
          <cell r="O9019" t="str">
            <v>CONTRATADO EN EJECUCIÓN</v>
          </cell>
        </row>
        <row r="9020">
          <cell r="K9020">
            <v>2012000100092</v>
          </cell>
          <cell r="L9020" t="str">
            <v>FORTALECIMIENTO DE LOS PROCESOS DE  TRANSFERENCIA TECNOLÓGICA EN EL PARQUE TECNOLÓGICO DE GUATIGUARÁ .</v>
          </cell>
          <cell r="M9020">
            <v>39.74</v>
          </cell>
          <cell r="N9020">
            <v>34.49</v>
          </cell>
          <cell r="O9020" t="str">
            <v>CONTRATADO EN EJECUCIÓN</v>
          </cell>
        </row>
        <row r="9021">
          <cell r="K9021">
            <v>2013687450001</v>
          </cell>
          <cell r="L9021" t="str">
            <v>ADECUACIÓN MEJORAMIENTO VIA ALTERNA INGRESO  CASCO URBANO SIMACOTA, SANTANDER, CENTRO ORIENTE</v>
          </cell>
          <cell r="M9021">
            <v>100</v>
          </cell>
          <cell r="N9021">
            <v>76.42</v>
          </cell>
          <cell r="O9021" t="str">
            <v>TERMINADO</v>
          </cell>
        </row>
        <row r="9022">
          <cell r="K9022">
            <v>2013687450002</v>
          </cell>
          <cell r="L9022" t="str">
            <v>MEJORAMIENTO INGRESO PRINCIPAL CASCO URBANO SIMACOTA, SANTANDER, CENTRO ORIENTE</v>
          </cell>
          <cell r="M9022">
            <v>100</v>
          </cell>
          <cell r="N9022">
            <v>58.15</v>
          </cell>
          <cell r="O9022" t="str">
            <v>TERMINADO</v>
          </cell>
        </row>
        <row r="9023">
          <cell r="K9023">
            <v>2013687450003</v>
          </cell>
          <cell r="L9023" t="str">
            <v>RECUPERACIÓN Y PAVIMENTACION E PIEDRA BARICHARA ENLAS VIAS CRA 6 ENTRE CALLES 2 Y 3 Y KRA 7 ENTRE 6 Y 7 DEL CENTRO POBLADO SIMACOTA, SANTANDER, CENTRO ORIENTE</v>
          </cell>
          <cell r="M9023">
            <v>100</v>
          </cell>
          <cell r="N9023">
            <v>97.37</v>
          </cell>
          <cell r="O9023" t="str">
            <v>TERMINADO</v>
          </cell>
        </row>
        <row r="9024">
          <cell r="K9024">
            <v>2015687450001</v>
          </cell>
          <cell r="L9024" t="str">
            <v>RECUPERACIÓN Y MANTENIMIENTO EN PIEDRA BARICHARA DE LAS VIAS URBANAS DEL CENTRO POBLADO DEL MUNICIPIO DE SIMACOTA, SANTANDER.</v>
          </cell>
          <cell r="M9024">
            <v>0</v>
          </cell>
          <cell r="N9024">
            <v>0</v>
          </cell>
          <cell r="O9024" t="str">
            <v>SIN CONTRATAR</v>
          </cell>
        </row>
        <row r="9025">
          <cell r="K9025">
            <v>2014687550001</v>
          </cell>
          <cell r="L9025" t="str">
            <v>ADECUACIÓN DE VÍA URBANA DESDE LA CALLE 10A A LA CALLE 14 SOBRE CARRERA 14 COMO PATRIMONIO HISTÓRICO DEL MUNICIPIO DE SOCORRO, SANTANDER</v>
          </cell>
          <cell r="M9025">
            <v>99.99</v>
          </cell>
          <cell r="N9025">
            <v>99.98</v>
          </cell>
          <cell r="O9025" t="str">
            <v>TERMINADO</v>
          </cell>
        </row>
        <row r="9026">
          <cell r="K9026">
            <v>2015687550001</v>
          </cell>
          <cell r="L9026" t="str">
            <v>CONSTRUCCIÓN DE PLACA HUELLAS EN LA VEREDA LA HONDA DEL MUNICIPIO SOCORRO, SANTANDER, CENTRO ORIENTE</v>
          </cell>
          <cell r="M9026">
            <v>91.27</v>
          </cell>
          <cell r="N9026">
            <v>94.89</v>
          </cell>
          <cell r="O9026" t="str">
            <v>CONTRATADO EN EJECUCIÓN</v>
          </cell>
        </row>
        <row r="9027">
          <cell r="K9027">
            <v>2015687550002</v>
          </cell>
          <cell r="L9027" t="str">
            <v>REPOSICIÓN DE LAS REDES DE ACUEDUCTO, ALCANTARILLADO SANITARIO Y MEJORAMIENTO DE VIAS EN LOS BARRIOS 16 DE MARZO Y SANTA CLARA SOCORRO, SANTANDER, CENTRO ORIENTE</v>
          </cell>
          <cell r="M9027">
            <v>34.729999999999997</v>
          </cell>
          <cell r="N9027">
            <v>66.040000000000006</v>
          </cell>
          <cell r="O9027" t="str">
            <v>CONTRATADO EN EJECUCIÓN</v>
          </cell>
        </row>
        <row r="9028">
          <cell r="K9028">
            <v>2012004680064</v>
          </cell>
          <cell r="L9028" t="str">
            <v>CONSTRUCCIÓN DE HUELLAS VEHICULARES EN LA VIA SAN JOSE DE SUAITA - SAN EMIGIO - EL CAUCHODEL MUNICIPIO DE SUAITA DEPARTAMENTO DE SANTANDER</v>
          </cell>
          <cell r="M9028">
            <v>99.98</v>
          </cell>
          <cell r="N9028">
            <v>100</v>
          </cell>
          <cell r="O9028" t="str">
            <v>TERMINADO</v>
          </cell>
        </row>
        <row r="9029">
          <cell r="K9029">
            <v>2014004680017</v>
          </cell>
          <cell r="L9029" t="str">
            <v>CONSTRUCCIÓN DE CALLES EN CONCRETO RIGIDO DE LOS CORREGIMIENTOS DE OLIVAL, TOLOTÁ, VADO REAL, SAN JOSÉ DE SUAITA Y DEL CASCO URBANO DEL MUNICIPIO DE SUAITA SANTANDER</v>
          </cell>
          <cell r="M9029">
            <v>95.15</v>
          </cell>
          <cell r="N9029">
            <v>100</v>
          </cell>
          <cell r="O9029" t="str">
            <v>CONTRATADO EN EJECUCIÓN</v>
          </cell>
        </row>
        <row r="9030">
          <cell r="K9030">
            <v>2014687730001</v>
          </cell>
          <cell r="L9030" t="str">
            <v>CONSTRUCCIÓN PRIMERA ETAPA CENTRO RECREACIONAL, MUNICIPIO DE SUCRE, SANTANDER</v>
          </cell>
          <cell r="M9030">
            <v>100</v>
          </cell>
          <cell r="N9030">
            <v>96.51</v>
          </cell>
          <cell r="O9030" t="str">
            <v>TERMINADO</v>
          </cell>
        </row>
        <row r="9031">
          <cell r="K9031">
            <v>2015687730001</v>
          </cell>
          <cell r="L9031" t="str">
            <v>REPOSICIÓN DE RED SANITARIA Y CONSTRUCCIÓN DE PAVIMENTO RÍGIDO EN EL CORREGIMIENTO LA PRADERA DEL MUNICIPIO DE SUCRE, SANTANDER</v>
          </cell>
          <cell r="M9031">
            <v>100</v>
          </cell>
          <cell r="N9031">
            <v>64.150000000000006</v>
          </cell>
          <cell r="O9031" t="str">
            <v>TERMINADO</v>
          </cell>
        </row>
        <row r="9032">
          <cell r="K9032">
            <v>2015687730002</v>
          </cell>
          <cell r="L9032" t="str">
            <v>CONSTRUCCIÓN PUENTE VEHICULAR SOBRE LA QUEBRADA LA MOSQUITERA DEL MUNICIPIO DE SUCRE SANTANDER</v>
          </cell>
          <cell r="M9032">
            <v>100</v>
          </cell>
          <cell r="N9032">
            <v>94.22</v>
          </cell>
          <cell r="O9032" t="str">
            <v>TERMINADO</v>
          </cell>
        </row>
        <row r="9033">
          <cell r="K9033">
            <v>2015687730003</v>
          </cell>
          <cell r="L9033" t="str">
            <v>CONSTRUCCIÓN PLACA HUELLA VEHICULAR EN CONCRETO EN EL CORREGIMIENTO LA PRADERA DEL MUNICIPIO DE SUCRE SANTANDER</v>
          </cell>
          <cell r="M9033">
            <v>100</v>
          </cell>
          <cell r="N9033">
            <v>94.97</v>
          </cell>
          <cell r="O9033" t="str">
            <v>TERMINADO</v>
          </cell>
        </row>
        <row r="9034">
          <cell r="K9034">
            <v>2013004680019</v>
          </cell>
          <cell r="L9034" t="str">
            <v>CONSTRUCCIÓN DE VIVIENDA PARA LOS ESTRATOS 1 Y 2 DEL MUNICIPIO DE TONA, SANTANDER</v>
          </cell>
          <cell r="M9034">
            <v>100</v>
          </cell>
          <cell r="N9034">
            <v>56.41</v>
          </cell>
          <cell r="O9034" t="str">
            <v>TERMINADO</v>
          </cell>
        </row>
        <row r="9035">
          <cell r="K9035">
            <v>2014688200001</v>
          </cell>
          <cell r="L9035" t="str">
            <v>FORMULACIÓN ESTUDIOS TECNICOS PARA LA REVISIÓN Y AJUSTE DEL ESQUEMA DE ORDENAMIENTO TERRITORIAL DEL MUNICIPIO DE TONA, SANTANDER, CENTRO ORIENTE</v>
          </cell>
          <cell r="M9035">
            <v>76.5</v>
          </cell>
          <cell r="N9035">
            <v>79.8</v>
          </cell>
          <cell r="O9035" t="str">
            <v>CONTRATADO EN EJECUCIÓN</v>
          </cell>
        </row>
        <row r="9036">
          <cell r="K9036">
            <v>2015688200001</v>
          </cell>
          <cell r="L9036" t="str">
            <v>CONSTRUCCIÓN SEDE ADMINISITRATIVA PARA EL CORREGIMIENTO DE BERLÍN TONA, SANTANDER, CENTRO ORIENTE</v>
          </cell>
          <cell r="M9036">
            <v>54.82</v>
          </cell>
          <cell r="N9036">
            <v>99.69</v>
          </cell>
          <cell r="O9036" t="str">
            <v>CONTRATADO EN EJECUCIÓN</v>
          </cell>
        </row>
        <row r="9037">
          <cell r="K9037">
            <v>2013688550001</v>
          </cell>
          <cell r="L9037" t="str">
            <v>CONSTRUCCIÓN PAVIMENTO EN PIEDRA LABOR TIPO BARICHARA, VIA EN LA CRA 8A ENTRE CALLES 6 Y 7 Y LA CR 3 ENTRE CALLES 2 Y 3 DEL MUNICIPIO VALLE DE SAN JOSÉ, SANTANDER, CENTRO ORIENTE</v>
          </cell>
          <cell r="M9037">
            <v>100</v>
          </cell>
          <cell r="N9037">
            <v>99.97</v>
          </cell>
          <cell r="O9037" t="str">
            <v>CERRADO</v>
          </cell>
        </row>
        <row r="9038">
          <cell r="K9038">
            <v>2013688550002</v>
          </cell>
          <cell r="L9038" t="str">
            <v>MEJORAMIENTO DE VIVIENDA MUNICIPIO DEL VALLE DE SAN JOSÉ, SANTANDER</v>
          </cell>
          <cell r="M9038">
            <v>100</v>
          </cell>
          <cell r="N9038">
            <v>99.99</v>
          </cell>
          <cell r="O9038" t="str">
            <v>CERRADO</v>
          </cell>
        </row>
        <row r="9039">
          <cell r="K9039">
            <v>2015688550001</v>
          </cell>
          <cell r="L9039" t="str">
            <v>REVISION Y ACTUALIZACIÓN EXEPCIONAL AL ESQUEMA DE ORDENAMIENTO TERRITORIAL DEL  MUNICIPIO DEL VALLE DE SAN JOSÉ, SANTANDER, CENTRO ORIENTE</v>
          </cell>
          <cell r="M9039">
            <v>100</v>
          </cell>
          <cell r="N9039">
            <v>98.21</v>
          </cell>
          <cell r="O9039" t="str">
            <v>CERRADO</v>
          </cell>
        </row>
        <row r="9040">
          <cell r="K9040">
            <v>2013688610002</v>
          </cell>
          <cell r="L9040" t="str">
            <v>CONSTRUCCIÓN DE PAVIMENTACION RGIGIDO, ACUEDUCTO Y ALCANTARILLADO PLUVIAL EN LA CALLE 8 SECTOR MARTIN GALEANO DEL MUNICIPIO DE VELEZ</v>
          </cell>
          <cell r="M9040">
            <v>100</v>
          </cell>
          <cell r="N9040">
            <v>100</v>
          </cell>
          <cell r="O9040" t="str">
            <v>CERRADO</v>
          </cell>
        </row>
        <row r="9041">
          <cell r="K9041">
            <v>2014688610002</v>
          </cell>
          <cell r="L9041" t="str">
            <v>CONSTRUCCIÓN PAVIMENTACIÓN Y OBRAS DE ARTE SECTOR SANTA TERESITA MUNICIPIO DE VELEZ, SANTANDER</v>
          </cell>
          <cell r="M9041">
            <v>100</v>
          </cell>
          <cell r="N9041">
            <v>100</v>
          </cell>
          <cell r="O9041" t="str">
            <v>PARA CIERRE</v>
          </cell>
        </row>
        <row r="9042">
          <cell r="K9042">
            <v>2014688610003</v>
          </cell>
          <cell r="L9042" t="str">
            <v>CONSTRUCCIÓN PAVIMENTACIÓN Y OBRAS ANEXAS SECTOR PUENTE QUEBRADA LAS FLORES - VÍA CHIPATA MUNICIPIO DE VÉLEZ, SANTANDER</v>
          </cell>
          <cell r="M9042">
            <v>100</v>
          </cell>
          <cell r="N9042">
            <v>100</v>
          </cell>
          <cell r="O9042" t="str">
            <v>PARA CIERRE</v>
          </cell>
        </row>
        <row r="9043">
          <cell r="K9043">
            <v>2014688610004</v>
          </cell>
          <cell r="L9043" t="str">
            <v>PAVIMENTACIÓN Y OBRAS ANEXAS SECTOR CARRERA 6 ENTRE CALLES 12 Y 11 MUNICIPIO DE VÉLEZ, SANTANDER</v>
          </cell>
          <cell r="M9043">
            <v>57.32</v>
          </cell>
          <cell r="N9043">
            <v>75.760000000000005</v>
          </cell>
          <cell r="O9043" t="str">
            <v>CONTRATADO EN EJECUCIÓN</v>
          </cell>
        </row>
        <row r="9044">
          <cell r="K9044">
            <v>2015688610001</v>
          </cell>
          <cell r="L9044" t="str">
            <v>CONSTRUCCIÓN PAVIMENTACIÓN Y OBRAS DE ARTE SECTOR PUENTE LAS FLORES – SALIDA A CHIPATÁ, MUNICIPIO DE VÉLEZ, SANTANDER</v>
          </cell>
          <cell r="M9044">
            <v>48.34</v>
          </cell>
          <cell r="N9044">
            <v>96.01</v>
          </cell>
          <cell r="O9044" t="str">
            <v>CONTRATADO EN EJECUCIÓN</v>
          </cell>
        </row>
        <row r="9045">
          <cell r="K9045">
            <v>2012004680065</v>
          </cell>
          <cell r="L9045" t="str">
            <v>CONSTRUCCIÓN DE PLACAS HUELLA DE LA CARRERA 2 - SECTOR CEMENTERIO - MUNICIPIO DE VETAS - SANTANDER</v>
          </cell>
          <cell r="M9045">
            <v>100</v>
          </cell>
          <cell r="N9045">
            <v>93.63</v>
          </cell>
          <cell r="O9045" t="str">
            <v>TERMINADO</v>
          </cell>
        </row>
        <row r="9046">
          <cell r="K9046">
            <v>2014688670001</v>
          </cell>
          <cell r="L9046" t="str">
            <v>FORTALECIMIENTO DE LA CADENA PRODUCTIVA DE LAS AROMATICAS VETAS, SANTANDER, CENTRO ORIENTE</v>
          </cell>
          <cell r="M9046">
            <v>100</v>
          </cell>
          <cell r="N9046">
            <v>100</v>
          </cell>
          <cell r="O9046" t="str">
            <v>CERRADO</v>
          </cell>
        </row>
        <row r="9047">
          <cell r="K9047">
            <v>2014688670002</v>
          </cell>
          <cell r="L9047" t="str">
            <v>MANTENIMIENTO PERIODICO DE LA VIA SECTOR MONSERRATE- ALTO DEL YUNQUE MUNICIPIO DE  VETAS, SANTANDER</v>
          </cell>
          <cell r="M9047">
            <v>100</v>
          </cell>
          <cell r="N9047">
            <v>100</v>
          </cell>
          <cell r="O9047" t="str">
            <v>PARA CIERRE</v>
          </cell>
        </row>
        <row r="9048">
          <cell r="K9048">
            <v>2015688670001</v>
          </cell>
          <cell r="L9048" t="str">
            <v>MEJORAMIENTO DE LA MALLA VIAL CASCO URBANO MUNICIPIO VETAS - SANTANDER SECTORES CARRERA 2 ENTRE CALLES 4 Y 5 Y CALLE 4 ENTRE CARRERAS 3 Y 4</v>
          </cell>
          <cell r="M9048">
            <v>100</v>
          </cell>
          <cell r="N9048">
            <v>100</v>
          </cell>
          <cell r="O9048" t="str">
            <v>PARA CIERRE</v>
          </cell>
        </row>
        <row r="9049">
          <cell r="K9049">
            <v>2016688670001</v>
          </cell>
          <cell r="L9049" t="str">
            <v>MANTENIMIENTO DE LA VIA QUE CONDUCE DEL CASCO URBANO A LA VEREDA EL VOLCÁN MEDIANTE LA CONSTRUCCIÓN DE PLACA HUELLA EN EL MUNICIPIO DE VETAS, SANTANDER.</v>
          </cell>
          <cell r="M9049">
            <v>0</v>
          </cell>
          <cell r="N9049">
            <v>0</v>
          </cell>
          <cell r="O9049" t="str">
            <v>SIN CONTRATAR</v>
          </cell>
        </row>
        <row r="9050">
          <cell r="K9050">
            <v>2012004680073</v>
          </cell>
          <cell r="L9050" t="str">
            <v>CONSTRUCCIÓN TRAMOS DE ALCANTARILLADO PLUVIAL CRA 14 ENTRE CALLES 9 Y 10 CALLE 15 ENTRE CARRERAS 15 Y 16 DEL MUNICIPIO DE VILLANUEVA, SANTANDER</v>
          </cell>
          <cell r="M9050">
            <v>99.96</v>
          </cell>
          <cell r="N9050">
            <v>99.93</v>
          </cell>
          <cell r="O9050" t="str">
            <v>TERMINADO</v>
          </cell>
        </row>
        <row r="9051">
          <cell r="K9051">
            <v>2013004680018</v>
          </cell>
          <cell r="L9051" t="str">
            <v>CONSTRUCCIÓN TRAMO DE ALCANTARILLADO SANITARIO QUE CONDUCE AL VERTIMIENTO SOBRE LA QUEBRADA LAS BURRAS DEL MUNICIPIO DE VILLANUEVA SANTANDER</v>
          </cell>
          <cell r="M9051">
            <v>100</v>
          </cell>
          <cell r="N9051">
            <v>100</v>
          </cell>
          <cell r="O9051" t="str">
            <v>CERRADO</v>
          </cell>
        </row>
        <row r="9052">
          <cell r="K9052">
            <v>2015688720001</v>
          </cell>
          <cell r="L9052" t="str">
            <v>CONSTRUCCIÓN DE LA RED DE ALCANTARILLADO SANITARIO DEL SECTOR EL PRADO LINEA A LA QUEBRADA CARRIZAL</v>
          </cell>
          <cell r="M9052">
            <v>0</v>
          </cell>
          <cell r="N9052">
            <v>0</v>
          </cell>
          <cell r="O9052" t="str">
            <v>EN PROCESO DE CONTRATACIÓN</v>
          </cell>
        </row>
        <row r="9053">
          <cell r="K9053">
            <v>2014688950001</v>
          </cell>
          <cell r="L9053" t="str">
            <v>CONSTRUCCIÓN DE CUARTOS EN LAS DIFERENTES VEREDAS DEL MUNICIPIO ZAPATOCA, SANTANDER, CENTRO ORIENTE</v>
          </cell>
          <cell r="M9053">
            <v>100</v>
          </cell>
          <cell r="N9053">
            <v>94.26</v>
          </cell>
          <cell r="O9053" t="str">
            <v>TERMINADO</v>
          </cell>
        </row>
        <row r="9054">
          <cell r="K9054">
            <v>2014688950002</v>
          </cell>
          <cell r="L9054" t="str">
            <v>CONSTRUCCIÓN Y ADECUACION PLAZA DE EVENTOS MUNICIPIO DE ZAPATOCA, SANTANDER, CENTRO ORIENTE</v>
          </cell>
          <cell r="M9054">
            <v>100</v>
          </cell>
          <cell r="N9054">
            <v>100</v>
          </cell>
          <cell r="O9054" t="str">
            <v>CERRADO</v>
          </cell>
        </row>
        <row r="9055">
          <cell r="K9055">
            <v>2014688950003</v>
          </cell>
          <cell r="L9055" t="str">
            <v>CONSTRUCCIÓN PLACA HUELLA VEHICULAR EN CONCRETO RIGIDO EN EL CASCO URBANO MUNICIPIO DE ZAPATOCA, SANTANDER, CENTRO ORIENTE</v>
          </cell>
          <cell r="M9055">
            <v>100</v>
          </cell>
          <cell r="N9055">
            <v>100</v>
          </cell>
          <cell r="O9055" t="str">
            <v>CERRADO</v>
          </cell>
        </row>
        <row r="9056">
          <cell r="K9056">
            <v>2014688950004</v>
          </cell>
          <cell r="L9056" t="str">
            <v>CONSTRUCCIÓN PAVIMENTO CONCRETO RIGIDO EN EL CASCO URBANO MUNICIPIO DE ZAPATOCA, SANTANDER, CENTRO ORIENTE</v>
          </cell>
          <cell r="M9056">
            <v>100</v>
          </cell>
          <cell r="N9056">
            <v>97.3</v>
          </cell>
          <cell r="O9056" t="str">
            <v>CERRADO</v>
          </cell>
        </row>
        <row r="9057">
          <cell r="K9057">
            <v>2015688950001</v>
          </cell>
          <cell r="L9057" t="str">
            <v>CONSTRUCCIÓN PAVIMENTO EN CONCRETO RIGIDO EN VIAS URBANAS DEL MUNICIPIO DE ZAPATOCA, SANTANDER</v>
          </cell>
          <cell r="M9057">
            <v>100</v>
          </cell>
          <cell r="N9057">
            <v>100</v>
          </cell>
          <cell r="O9057" t="str">
            <v>CERRADO</v>
          </cell>
        </row>
        <row r="9058">
          <cell r="K9058">
            <v>2015688950002</v>
          </cell>
          <cell r="L9058" t="str">
            <v>CONSTRUCCIÓN HUELLA VEHICULAR EN CONCRETO EN EL CASCO URBANO DEL MUNICIPIO DE ZAPATOCA, SANTANDER,</v>
          </cell>
          <cell r="M9058">
            <v>100</v>
          </cell>
          <cell r="N9058">
            <v>98.67</v>
          </cell>
          <cell r="O9058" t="str">
            <v>TERMINADO</v>
          </cell>
        </row>
        <row r="9059">
          <cell r="K9059">
            <v>2015688950003</v>
          </cell>
          <cell r="L9059" t="str">
            <v>CONSTRUCCIÓN DE GIMNASIO AL AIRE LIBRE EN ZAPATOCA, SANTANDER, CENTRO ORIENTE</v>
          </cell>
          <cell r="M9059">
            <v>100</v>
          </cell>
          <cell r="N9059">
            <v>94.96</v>
          </cell>
          <cell r="O9059" t="str">
            <v>TERMINADO</v>
          </cell>
        </row>
        <row r="9060">
          <cell r="K9060">
            <v>2016688950001</v>
          </cell>
          <cell r="L9060" t="str">
            <v>CONSTRUCCIÓN DE PLACA HUELLA EN LA VIA LOMA REDONDA, VEREDA VENCEREMOS DEL MUNICIPIO DE ZAPATOCA,  DEPARTAMENTO DE SANTANDER</v>
          </cell>
          <cell r="M9060">
            <v>0</v>
          </cell>
          <cell r="N9060">
            <v>0</v>
          </cell>
          <cell r="O9060" t="str">
            <v>EN PROCESO DE CONTRATACIÓN</v>
          </cell>
        </row>
        <row r="9061">
          <cell r="K9061">
            <v>2012701100001</v>
          </cell>
          <cell r="L9061" t="str">
            <v>MEJORAMIENTO REDES DE  ALCANTARILLADO  BARRIO SAN JOSE CARRERA 10 ENTRE CALLES 3 Y 5, CARRERA 5 ENTRE CALLES 10 Y 11, CALLE 4 ENTRE CARRERAS 9 Y 11, CARRERA 13 ENTRE CALLES 4, 5 Y 6 MUNICIPIO DE BUENAVISTA - SUCRE.</v>
          </cell>
          <cell r="M9061">
            <v>95.64</v>
          </cell>
          <cell r="N9061">
            <v>96.15</v>
          </cell>
          <cell r="O9061" t="str">
            <v>TERMINADO</v>
          </cell>
        </row>
        <row r="9062">
          <cell r="K9062">
            <v>2012701100002</v>
          </cell>
          <cell r="L9062" t="str">
            <v>CONSTRUCCIÓN DEL PAVIMENTO EN CONCRETO RÍGIDO 3000 PSI EN LA CARRERA 6 ENTRE CALLES 9 Y 10 EN EL MUNICIPIO DE BUENAVISTA DEPARTAMENTO DE SUCRE</v>
          </cell>
          <cell r="M9062">
            <v>0</v>
          </cell>
          <cell r="N9062">
            <v>52.71</v>
          </cell>
          <cell r="O9062" t="str">
            <v>CONTRATADO EN EJECUCIÓN</v>
          </cell>
        </row>
        <row r="9063">
          <cell r="K9063">
            <v>2012701100003</v>
          </cell>
          <cell r="L9063" t="str">
            <v>CONSTRUCCIÓN DE PAVIMENTO EN CONCRETO RIGIDO EN LA CALLE 10 ENTRE CARRERA 5 Y 7 EN EL MUNICIPIO DE BUENAVISTA, DEPARTAMENTO DE  SUCRE</v>
          </cell>
          <cell r="M9063">
            <v>0</v>
          </cell>
          <cell r="N9063">
            <v>82.17</v>
          </cell>
          <cell r="O9063" t="str">
            <v>CONTRATADO EN EJECUCIÓN</v>
          </cell>
        </row>
        <row r="9064">
          <cell r="K9064">
            <v>2012701100005</v>
          </cell>
          <cell r="L9064" t="str">
            <v>INSTALACIÓN SEÑALIZACION DE VIAS URBANAS BUENAVISTA, SUCRE, CARIBE</v>
          </cell>
          <cell r="M9064">
            <v>99.99</v>
          </cell>
          <cell r="N9064">
            <v>99.99</v>
          </cell>
          <cell r="O9064" t="str">
            <v>TERMINADO</v>
          </cell>
        </row>
        <row r="9065">
          <cell r="K9065">
            <v>2012701100006</v>
          </cell>
          <cell r="L9065" t="str">
            <v>CONSTRUCCION DE COMEDOR Y COCINA DE LA INSTITUCION EDUCATIVA MARIA AUXILIADORA, MUNICIPIO DE BUENAVISTA, SUCRE</v>
          </cell>
          <cell r="M9065">
            <v>0</v>
          </cell>
          <cell r="N9065">
            <v>68.489999999999995</v>
          </cell>
          <cell r="O9065" t="str">
            <v>CONTRATADO EN EJECUCIÓN</v>
          </cell>
        </row>
        <row r="9066">
          <cell r="K9066">
            <v>2012701100007</v>
          </cell>
          <cell r="L9066" t="str">
            <v>CONSTRUCCIÓN COMEDOR ESCOLAR SEDE LOS ANONES BUENAVISTA, SUCRE, CARIBE</v>
          </cell>
          <cell r="M9066">
            <v>100</v>
          </cell>
          <cell r="N9066">
            <v>99.95</v>
          </cell>
          <cell r="O9066" t="str">
            <v>TERMINADO</v>
          </cell>
        </row>
        <row r="9067">
          <cell r="K9067">
            <v>2012701100008</v>
          </cell>
          <cell r="L9067" t="str">
            <v>ADECUACIÓN INFRAESTRUCTURA FISICA SEDE LOS ANONES BUENAVISTA, SUCRE, CARIBE</v>
          </cell>
          <cell r="M9067">
            <v>0</v>
          </cell>
          <cell r="N9067">
            <v>100</v>
          </cell>
          <cell r="O9067" t="str">
            <v>CONTRATADO EN EJECUCIÓN</v>
          </cell>
        </row>
        <row r="9068">
          <cell r="K9068">
            <v>2013701100001</v>
          </cell>
          <cell r="L9068" t="str">
            <v>REMODELACIÓN DEL PARQUE CENTRAL DEL ÁREA URBANA DE BUENAVISTA, SUCRE</v>
          </cell>
          <cell r="M9068">
            <v>0</v>
          </cell>
          <cell r="N9068">
            <v>99.96</v>
          </cell>
          <cell r="O9068" t="str">
            <v>CONTRATADO EN EJECUCIÓN</v>
          </cell>
        </row>
        <row r="9069">
          <cell r="K9069">
            <v>2013701100002</v>
          </cell>
          <cell r="L9069" t="str">
            <v>CONSTRUCCIÓN PAVIMENTO EN CONCRETO RIGIDO EN LA CALLE 11 ENTRE CARRERAS 4 Y 7 Y CARRERA 5 ENTRE CALLES 9 Y 12 BUENAVISTA, SUCRE, CARIBE</v>
          </cell>
          <cell r="M9069">
            <v>0</v>
          </cell>
          <cell r="N9069">
            <v>99.86</v>
          </cell>
          <cell r="O9069" t="str">
            <v>CONTRATADO EN EJECUCIÓN</v>
          </cell>
        </row>
        <row r="9070">
          <cell r="K9070">
            <v>2013701100003</v>
          </cell>
          <cell r="L9070" t="str">
            <v>CONSTRUCCIÓN DE PAVIMENTO EN CONCRETO RIGIDO EN LA CARRERA 6 ENTRE CALLES 10 Y 12 BUENAVISTA, SUCRE, CARIBE</v>
          </cell>
          <cell r="M9070">
            <v>0</v>
          </cell>
          <cell r="N9070">
            <v>35.97</v>
          </cell>
          <cell r="O9070" t="str">
            <v>CONTRATADO EN EJECUCIÓN</v>
          </cell>
        </row>
        <row r="9071">
          <cell r="K9071">
            <v>2013701100004</v>
          </cell>
          <cell r="L9071" t="str">
            <v>ADECUACIÓN Y MEJORAMIENTO DE LOS PARQUES PUBLICOS EN EL AREA URBANA Y RURAL BUENAVISTA, SUCRE, CARIBE</v>
          </cell>
          <cell r="M9071">
            <v>97.85</v>
          </cell>
          <cell r="N9071">
            <v>94.85</v>
          </cell>
          <cell r="O9071" t="str">
            <v>CONTRATADO EN EJECUCIÓN</v>
          </cell>
        </row>
        <row r="9072">
          <cell r="K9072">
            <v>2013701100005</v>
          </cell>
          <cell r="L9072" t="str">
            <v>ADECUACIÓN Y MEJORAMIENTO DEL CERRAMIENTO DE LA INSTITUCION DUCATIVA BUENAVISTA SEDE SAN FRANCISCO BUENAVISTA, SUCRE, CARIBE</v>
          </cell>
          <cell r="M9072">
            <v>0</v>
          </cell>
          <cell r="N9072">
            <v>100</v>
          </cell>
          <cell r="O9072" t="str">
            <v>CONTRATADO EN EJECUCIÓN</v>
          </cell>
        </row>
        <row r="9073">
          <cell r="K9073">
            <v>2013701100006</v>
          </cell>
          <cell r="L9073" t="str">
            <v>CONSTRUCCIÓN DE PAVIMENTO EN CONCRETO RIGIDO EN LA CALLE 7 ENTRE CARRERAS 6 Y 7 BUENAVISTA, SUCRE, CARIBE</v>
          </cell>
          <cell r="M9073">
            <v>0</v>
          </cell>
          <cell r="N9073">
            <v>93.38</v>
          </cell>
          <cell r="O9073" t="str">
            <v>CONTRATADO EN EJECUCIÓN</v>
          </cell>
        </row>
        <row r="9074">
          <cell r="K9074">
            <v>2013701100007</v>
          </cell>
          <cell r="L9074" t="str">
            <v>ADECUACIÓN Y MANTENIMIENTO DE LA INFRAESTRUCTURA FISICA DE LA INSTITUCION EDUCATIVA COSTA RICA BUENAVISTA, SUCRE, CARIBE</v>
          </cell>
          <cell r="M9074">
            <v>0</v>
          </cell>
          <cell r="N9074">
            <v>97.32</v>
          </cell>
          <cell r="O9074" t="str">
            <v>CONTRATADO EN EJECUCIÓN</v>
          </cell>
        </row>
        <row r="9075">
          <cell r="K9075">
            <v>2015701100001</v>
          </cell>
          <cell r="L9075" t="str">
            <v>CONSTRUCCIÓN DE COMEDORES ESCOLARES PARA EL CENTRO DE DESARROLLO INFANTIL DE BUENAVISTA Y  I:E COSTA RICA SEDE PROVODENCIA BUENAVISTA, SUCRE, CARIBE</v>
          </cell>
          <cell r="M9075">
            <v>0</v>
          </cell>
          <cell r="N9075">
            <v>90.25</v>
          </cell>
          <cell r="O9075" t="str">
            <v>CONTRATADO EN EJECUCIÓN</v>
          </cell>
        </row>
        <row r="9076">
          <cell r="K9076">
            <v>2015701100002</v>
          </cell>
          <cell r="L9076" t="str">
            <v>FORTALECIMIENTO DE LA POLITICA DE SALUD MENTAL PARA MINIMIZAR EL CONSUMO DE SUSTANCIAS PSICOACTIVAS EN LA POBLACION ADOLESCENTE ESTUDIAN BUENAVISTA, SUCRE, CARIBE</v>
          </cell>
          <cell r="M9076">
            <v>0</v>
          </cell>
          <cell r="N9076">
            <v>99.99</v>
          </cell>
          <cell r="O9076" t="str">
            <v>CONTRATADO EN EJECUCIÓN</v>
          </cell>
        </row>
        <row r="9077">
          <cell r="K9077">
            <v>2015701100003</v>
          </cell>
          <cell r="L9077" t="str">
            <v>FORTALECIMIENTO DE LA POLITICA DE SALUD SEXUAL Y REPRODUCTIVA EN EL COMPONENTE ADOLESCENTE PARA DISMINUIR EL COMPORTAMIENTO DE RIESGO DE BUENAVISTA, SUCRE, CARIBE</v>
          </cell>
          <cell r="M9077">
            <v>0</v>
          </cell>
          <cell r="N9077">
            <v>99.99</v>
          </cell>
          <cell r="O9077" t="str">
            <v>CONTRATADO EN EJECUCIÓN</v>
          </cell>
        </row>
        <row r="9078">
          <cell r="K9078">
            <v>2015701100004</v>
          </cell>
          <cell r="L9078" t="str">
            <v>CONSTRUCCIÓN PAVIMENTO EN CONCRETO RÍGIDO DE LA DE LA CALLE 6 ENTRE CARRERAS 13 Y 15;  LA CARRERA 13 y 14 CON CALLE 6 DEL MUNICIPIO DE BUENAVISTA, SUCRE, CARIBE</v>
          </cell>
          <cell r="M9078">
            <v>0</v>
          </cell>
          <cell r="N9078">
            <v>94.75</v>
          </cell>
          <cell r="O9078" t="str">
            <v>CONTRATADO EN EJECUCIÓN</v>
          </cell>
        </row>
        <row r="9079">
          <cell r="K9079">
            <v>2013002700003</v>
          </cell>
          <cell r="L9079" t="str">
            <v>REMODELACIÓN PRIMERA ETAPA DE LA SEDE ADMINISTRATIVA DE LA ALCALDÍA MUNICIPAL DE CAIMITO, DEPARTAMENTO DE SUCRE</v>
          </cell>
          <cell r="M9079">
            <v>85.15</v>
          </cell>
          <cell r="N9079">
            <v>80.739999999999995</v>
          </cell>
          <cell r="O9079" t="str">
            <v>CONTRATADO EN EJECUCIÓN</v>
          </cell>
        </row>
        <row r="9080">
          <cell r="K9080">
            <v>2013701240001</v>
          </cell>
          <cell r="L9080" t="str">
            <v>CONSTRUCCIÓN ACUEDUCTO  DEL CORREGIMIENTO DE LOS CAYITOS Y SUS VEREDAS CAIMITO, SUCRE, CARIBE</v>
          </cell>
          <cell r="M9080">
            <v>99.66</v>
          </cell>
          <cell r="N9080">
            <v>94.42</v>
          </cell>
          <cell r="O9080" t="str">
            <v>TERMINADO</v>
          </cell>
        </row>
        <row r="9081">
          <cell r="K9081">
            <v>2013701240002</v>
          </cell>
          <cell r="L9081" t="str">
            <v>CONSTRUCCIÓN DE PAVIMENTO EN CONCRETO RÍGIDO DE LAS CALLES 16 Y 17 ENTRE CARRERAS 11 Y 13; CARRERA 13 ENTRE CALLES 13 Y 17 DEL CASCO URBANO DEL MUNICIPIO DE CAIMITO, DEPARTAMENTO DE SUCRE</v>
          </cell>
          <cell r="M9081">
            <v>100</v>
          </cell>
          <cell r="N9081">
            <v>99.06</v>
          </cell>
          <cell r="O9081" t="str">
            <v>TERMINADO</v>
          </cell>
        </row>
        <row r="9082">
          <cell r="K9082">
            <v>2014701240001</v>
          </cell>
          <cell r="L9082" t="str">
            <v>CONSTRUCCIÓN DE PAVIMENTACIÓN DE VÍAS URBANAS EN LOS BARRIOS EL PORVENIR, EL PARAISO, SAN VICENTE Y SAN RAFAEL, MUNICIPIO DE CAIMITO DEPARTAMENTO DE SUCRE</v>
          </cell>
          <cell r="M9082">
            <v>100</v>
          </cell>
          <cell r="N9082">
            <v>94.9</v>
          </cell>
          <cell r="O9082" t="str">
            <v>TERMINADO</v>
          </cell>
        </row>
        <row r="9083">
          <cell r="K9083">
            <v>2016701240001</v>
          </cell>
          <cell r="L9083" t="str">
            <v>MEJORAMIENTO DE LA VIA LA SOLERA - EL MAMON, CAIMITO-DEPARTAMENTO DE SUCRE</v>
          </cell>
          <cell r="M9083">
            <v>0</v>
          </cell>
          <cell r="N9083">
            <v>0</v>
          </cell>
          <cell r="O9083" t="str">
            <v>SIN CONTRATAR</v>
          </cell>
        </row>
        <row r="9084">
          <cell r="K9084">
            <v>2012702300001</v>
          </cell>
          <cell r="L9084" t="str">
            <v>CONSTRUCCIÓN DE PAVIMENTO Y MEJORAMIENTO DE VÍAS URBANAS DEL MUNICIPIO DE CHALÁN EN EL DEPARTAMENTO DE SUCRE</v>
          </cell>
          <cell r="M9084">
            <v>100</v>
          </cell>
          <cell r="N9084">
            <v>93.91</v>
          </cell>
          <cell r="O9084" t="str">
            <v>TERMINADO</v>
          </cell>
        </row>
        <row r="9085">
          <cell r="K9085">
            <v>2012702300002</v>
          </cell>
          <cell r="L9085" t="str">
            <v>MEJORAMIENTO DE VÍA RURAL CHALAN - EL SIMPATICO EN EL MUNICIPIO DE CHALÁN EN EL DEPARTAMENTO DE SUCRE</v>
          </cell>
          <cell r="M9085">
            <v>100</v>
          </cell>
          <cell r="N9085">
            <v>0</v>
          </cell>
          <cell r="O9085" t="str">
            <v>TERMINADO</v>
          </cell>
        </row>
        <row r="9086">
          <cell r="K9086">
            <v>2013702300001</v>
          </cell>
          <cell r="L9086" t="str">
            <v>IMPLEMENTACIÓN DEL PROGRAMA DE SEGURIDAD ALIMENTARIA Y NUTRICIONAL PARA POBLACIÓN VULNERABLE EN CONDICIÓN DE EXTREMA POBREZA EN EL MUNICIPIO DE CHALÁN - DEPARTAMENTO DE SUCRE</v>
          </cell>
          <cell r="M9086">
            <v>100</v>
          </cell>
          <cell r="N9086">
            <v>99.99</v>
          </cell>
          <cell r="O9086" t="str">
            <v>PARA CIERRE</v>
          </cell>
        </row>
        <row r="9087">
          <cell r="K9087">
            <v>2013702300002</v>
          </cell>
          <cell r="L9087" t="str">
            <v>CONSTRUCCIÓN DE OBRAS DE DRENAJE PLUVIAL Y PAVIMENTO EN CONCRETO HIDRÁULICO PARA MINIMIZAR EL RIESGO DE EROSIÓN POR ESCORRENTÍA DE AGUAS LLUVIA EN EL MUNICIPIO DE CHALÁN - DEPARTAMENTO DE SUCRE</v>
          </cell>
          <cell r="M9087">
            <v>100</v>
          </cell>
          <cell r="N9087">
            <v>0</v>
          </cell>
          <cell r="O9087" t="str">
            <v>TERMINADO</v>
          </cell>
        </row>
        <row r="9088">
          <cell r="K9088">
            <v>2014702300001</v>
          </cell>
          <cell r="L9088" t="str">
            <v>CONSTRUCCIÓN DE PAVIMENTO RÍGIDO EN CALLES DEL BARRIO NUEVO DEL MUNICIPIO DE CHALÁN - DEPARTAMENTO DE SUCRE</v>
          </cell>
          <cell r="M9088">
            <v>100</v>
          </cell>
          <cell r="N9088">
            <v>99.95</v>
          </cell>
          <cell r="O9088" t="str">
            <v>PARA CIERRE</v>
          </cell>
        </row>
        <row r="9089">
          <cell r="K9089">
            <v>2015702300001</v>
          </cell>
          <cell r="L9089" t="str">
            <v>CONSTRUCCIÓN DE PAVIMENTO RÍGIDO EN CALLES DEL BARRIO LOS ALMENDROS Y ALREDEDORES DEL PARQUE CENTRAL DEL MUNICIPIO DE CHALÁN - DEPARTAMENTO DE SUCRE</v>
          </cell>
          <cell r="M9089">
            <v>100</v>
          </cell>
          <cell r="N9089">
            <v>99.98</v>
          </cell>
          <cell r="O9089" t="str">
            <v>PARA CIERRE</v>
          </cell>
        </row>
        <row r="9090">
          <cell r="K9090">
            <v>2015702300002</v>
          </cell>
          <cell r="L9090" t="str">
            <v>FORTALECIMIENTO DE LA SEGURIDAD ALIMENTARIA DE LA POBLACIÓN EN SITUACIÓN DE POBREZA EXTREMA DEL MUNICIPIO DE CHALÁN – DEPARTAMENTO DE SUCRE</v>
          </cell>
          <cell r="M9090">
            <v>100</v>
          </cell>
          <cell r="N9090">
            <v>100</v>
          </cell>
          <cell r="O9090" t="str">
            <v>PARA CIERRE</v>
          </cell>
        </row>
        <row r="9091">
          <cell r="K9091">
            <v>2016702300001</v>
          </cell>
          <cell r="L9091" t="str">
            <v>IMPLEMENTACIÓN DE UNA LÍNEA TÉCNICA Y OPERATIVA DE SERVICIOS DIRIGIDA A NIÑOS, NIÑAS, ADOLESCENTES Y JÓVENES COMO ESTRATEGIA PARA LA PREVENCIÓN DE LA DELINCUENCIA JUVENIL Y DEMÁS PROBLEMAS SOCIALES EN EL MUNICIPIO DE CHALÁN – SUCRE</v>
          </cell>
          <cell r="M9091">
            <v>0</v>
          </cell>
          <cell r="N9091">
            <v>0</v>
          </cell>
          <cell r="O9091" t="str">
            <v>SIN CONTRATAR</v>
          </cell>
        </row>
        <row r="9092">
          <cell r="K9092">
            <v>2013702040002</v>
          </cell>
          <cell r="L9092" t="str">
            <v>CONSTRUCCIÓN Y DOTACION DE COMEDOR ESCOLAR PARA EL  COLEGIO VICTOR ZUBIRIA MUNICIPIO DE COLOSO -  SUCRE.</v>
          </cell>
          <cell r="M9092">
            <v>100</v>
          </cell>
          <cell r="N9092">
            <v>99.99</v>
          </cell>
          <cell r="O9092" t="str">
            <v>PARA CIERRE</v>
          </cell>
        </row>
        <row r="9093">
          <cell r="K9093">
            <v>2013702040003</v>
          </cell>
          <cell r="L9093" t="str">
            <v>CONSTRUCCIÓN DE PAVIMENTO EN CONCRETO RIGIDO EN LA CARRERA 5 CALLE REAL  DESDE LA CALLE 13A IGLESIA CENTRAL HASTA LA CALLE 18 PUENTE DEL ARROYO VIA A PUEBLO NUEVO EN EL MUNICIPIO DE COLOSO DEPARTAMENTO DE SUCRE</v>
          </cell>
          <cell r="M9093">
            <v>99.56</v>
          </cell>
          <cell r="N9093">
            <v>99.98</v>
          </cell>
          <cell r="O9093" t="str">
            <v>PARA CIERRE</v>
          </cell>
        </row>
        <row r="9094">
          <cell r="K9094">
            <v>2013702040004</v>
          </cell>
          <cell r="L9094" t="str">
            <v>AMPLIACIÓN Y OPTIMIZACION DEL SISTEMA DE ALCANTARILLADO DE LA CABECERA MUNICIPAL DE COLOSÓ -SUCRE</v>
          </cell>
          <cell r="M9094">
            <v>100</v>
          </cell>
          <cell r="N9094">
            <v>96.37</v>
          </cell>
          <cell r="O9094" t="str">
            <v>TERMINADO</v>
          </cell>
        </row>
        <row r="9095">
          <cell r="K9095">
            <v>2013702040005</v>
          </cell>
          <cell r="L9095" t="str">
            <v>CONSTRUCCIÓN DEL SISTEMA DE POTABILIZACIÓN Y REFRIGERACIÓN DE AGUA PARA LOS CENTROS EDUCATIVOS DEL MUNICIPIO DE COLOSO</v>
          </cell>
          <cell r="M9095">
            <v>99.93</v>
          </cell>
          <cell r="N9095">
            <v>97.22</v>
          </cell>
          <cell r="O9095" t="str">
            <v>PARA CIERRE</v>
          </cell>
        </row>
        <row r="9096">
          <cell r="K9096">
            <v>2014702040001</v>
          </cell>
          <cell r="L9096" t="str">
            <v>CONSTRUCCIÓN DE LA PRIMERA ETAPA DEL PARQUE CENTRAL DEL AREA URBANA DEL MUNICIPIO DE COLOSO.</v>
          </cell>
          <cell r="M9096">
            <v>100</v>
          </cell>
          <cell r="N9096">
            <v>99.91</v>
          </cell>
          <cell r="O9096" t="str">
            <v>TERMINADO</v>
          </cell>
        </row>
        <row r="9097">
          <cell r="K9097">
            <v>2015702040001</v>
          </cell>
          <cell r="L9097" t="str">
            <v>IMPLEMENTACIÓN DE UNA LÍNEA TÉCNICA Y OPERATIVA DE SERVICIOS DIRIGIDA A NIÑ@S, ADOLESCENTES Y JÓVENES COMO ESTRATEGIA PARA LA PREVENCIÓN DE LA DELINCUENCIA JUVENIL Y DEMÁS PROBLEMAS SOCIALES EN EL MUNICIPIO DE COLOSÓ – SUCRE</v>
          </cell>
          <cell r="M9097">
            <v>100</v>
          </cell>
          <cell r="N9097">
            <v>112.03</v>
          </cell>
          <cell r="O9097" t="str">
            <v>TERMINADO</v>
          </cell>
        </row>
        <row r="9098">
          <cell r="K9098">
            <v>2013702150001</v>
          </cell>
          <cell r="L9098" t="str">
            <v>MEJORAMIENTO DE LA INFRAESTRUCTURA FISICA DE LA INSTITUCION EDUCATIVA FRANCISCO JOSE DE CALDAS SEDE 2 EN EL MUNICIPIO DE COROZAL, SUCRE, CARIBE</v>
          </cell>
          <cell r="M9098">
            <v>100</v>
          </cell>
          <cell r="N9098">
            <v>97.88</v>
          </cell>
          <cell r="O9098" t="str">
            <v>TERMINADO</v>
          </cell>
        </row>
        <row r="9099">
          <cell r="K9099">
            <v>2013702150002</v>
          </cell>
          <cell r="L9099" t="str">
            <v>DOTACIÓN DE EQUIPOS Y MENAJES DE COCINA PARA LOS COMEDORES ESCOLARES Y CENTROS DE ATENCION DE ADULTO MAYORES DEL MUNICIPIO DE COROZAL, SUCRE, CARIBE</v>
          </cell>
          <cell r="M9099">
            <v>99.7</v>
          </cell>
          <cell r="N9099">
            <v>95.24</v>
          </cell>
          <cell r="O9099" t="str">
            <v>PARA CIERRE</v>
          </cell>
        </row>
        <row r="9100">
          <cell r="K9100">
            <v>2013702150005</v>
          </cell>
          <cell r="L9100" t="str">
            <v>IMPLEMENTACIÓN DEL PROCESO DE INCLUSIÓN A LA COMUNIDAD DE NATIVOS DIGITALES EN COROZAL, SUCRE, CARIBE</v>
          </cell>
          <cell r="M9100">
            <v>100</v>
          </cell>
          <cell r="N9100">
            <v>99.19</v>
          </cell>
          <cell r="O9100" t="str">
            <v>TERMINADO</v>
          </cell>
        </row>
        <row r="9101">
          <cell r="K9101">
            <v>2014702150001</v>
          </cell>
          <cell r="L9101" t="str">
            <v>REPOSICIÓN REDES DE ALCANTARILLADO BARRIOS OSPINA PEREZ, SANFRANCISCO, 12 DE ENERO Y CARTAGENA DE INDIAS EN LA ZONA URBANA DE COROZAL, SUCRE, CARIBE</v>
          </cell>
          <cell r="M9101">
            <v>100</v>
          </cell>
          <cell r="N9101">
            <v>98.78</v>
          </cell>
          <cell r="O9101" t="str">
            <v>PARA CIERRE</v>
          </cell>
        </row>
        <row r="9102">
          <cell r="K9102">
            <v>2014702150002</v>
          </cell>
          <cell r="L9102" t="str">
            <v>ADECUACIÓN DE ESCENARIOS RECREATIVOS  EN EL  MUNICIPIO DE COROZAL, SUCRE, CARIBE</v>
          </cell>
          <cell r="M9102">
            <v>100</v>
          </cell>
          <cell r="N9102">
            <v>97.46</v>
          </cell>
          <cell r="O9102" t="str">
            <v>TERMINADO</v>
          </cell>
        </row>
        <row r="9103">
          <cell r="K9103">
            <v>2014702150003</v>
          </cell>
          <cell r="L9103" t="str">
            <v>REHABILITACIÓN AMBIENTAL DEL ARROYO GRANDE DE COROZAL, SECTOR BAJO GRANDE Y BELGICA EN EL MUNICIPIO DE COROZAL, SUCRE, CARIBE</v>
          </cell>
          <cell r="M9103">
            <v>100</v>
          </cell>
          <cell r="N9103">
            <v>99.97</v>
          </cell>
          <cell r="O9103" t="str">
            <v>PARA CIERRE</v>
          </cell>
        </row>
        <row r="9104">
          <cell r="K9104">
            <v>2014702150004</v>
          </cell>
          <cell r="L9104" t="str">
            <v>CONSTRUCCIÓN DE PAVIMENTO RIGIDO EN LA CARRERA 23 ENTRE CALLES 12 Y 16 BARRIO CARTAGENA DE INDIAS EN LA ZONA URBANA DEL MUNICIPIO DE COROZAL, SUCRE, CARIBE</v>
          </cell>
          <cell r="M9104">
            <v>100</v>
          </cell>
          <cell r="N9104">
            <v>99.98</v>
          </cell>
          <cell r="O9104" t="str">
            <v>TERMINADO</v>
          </cell>
        </row>
        <row r="9105">
          <cell r="K9105">
            <v>2014702150005</v>
          </cell>
          <cell r="L9105" t="str">
            <v>CONSTRUCCIÓN DE PAVIMENTO RIGIDO EN LA VIA QUE CONDUCE HACIA LA INSTITUCION EDUCATIVA EL MAMON EN EL MUNICPIO DE COROZAL, SUCRE, CARIBE</v>
          </cell>
          <cell r="M9105">
            <v>100</v>
          </cell>
          <cell r="N9105">
            <v>99.99</v>
          </cell>
          <cell r="O9105" t="str">
            <v>PARA CIERRE</v>
          </cell>
        </row>
        <row r="9106">
          <cell r="K9106">
            <v>2015702150001</v>
          </cell>
          <cell r="L9106" t="str">
            <v>CONSTRUCCIÓN DE PAVIMENTO EN CONCRETO RIGIDO EN LA CARRERA 3 ENTRE CALLE 7 Y CARRERA5 CORREGIMIENTO SAN JOSE DE LA PILETA, MUNICIPIO COROZAL, SUCRE, CARIBE</v>
          </cell>
          <cell r="M9106">
            <v>100</v>
          </cell>
          <cell r="N9106">
            <v>97.68</v>
          </cell>
          <cell r="O9106" t="str">
            <v>TERMINADO</v>
          </cell>
        </row>
        <row r="9107">
          <cell r="K9107">
            <v>2015702150002</v>
          </cell>
          <cell r="L9107" t="str">
            <v>SUMINISTRO DE RACIONES SERVIDAS EN EN LA MODALIDAD DESAYUNO Y ALMUERZOS EN LAS INSTITUCIONES EDUCATIVAS CON DESERCIÒN ESCOLAR EN EL MUNICIPIO DE COROZAL, DEPARTAMENTO DE SUCRE, CARIBE</v>
          </cell>
          <cell r="M9107">
            <v>100</v>
          </cell>
          <cell r="N9107">
            <v>99.06</v>
          </cell>
          <cell r="O9107" t="str">
            <v>TERMINADO</v>
          </cell>
        </row>
        <row r="9108">
          <cell r="K9108">
            <v>2015702150003</v>
          </cell>
          <cell r="L9108" t="str">
            <v>MEJORAMIENTO DE  VIAS EN LOS BARRIOS OSPINA PEREZ Y LAS FLORES EN LA ZONA  URBANA DEL MUNICIPIO DE COROZAL, SUCRE, CARIBE</v>
          </cell>
          <cell r="M9108">
            <v>100</v>
          </cell>
          <cell r="N9108">
            <v>98.55</v>
          </cell>
          <cell r="O9108" t="str">
            <v>PARA CIERRE</v>
          </cell>
        </row>
        <row r="9109">
          <cell r="K9109">
            <v>2015702150004</v>
          </cell>
          <cell r="L9109" t="str">
            <v>CONSTRUCCIÓN DE PAVIMENTO EN CONCRETO RIGIDO DE LA VIA QUE CONDUCE DESDE LA ZONA URBANA A LOS CORREGIMIENTOS DE SAN JOSE DE PILETA-EL MAMON EN EL MUNICIPIO DE COROZAL, SUCRE, CARIBE</v>
          </cell>
          <cell r="M9109">
            <v>81.89</v>
          </cell>
          <cell r="N9109">
            <v>93.39</v>
          </cell>
          <cell r="O9109" t="str">
            <v>CONTRATADO EN EJECUCIÓN</v>
          </cell>
        </row>
        <row r="9110">
          <cell r="K9110">
            <v>2015702150005</v>
          </cell>
          <cell r="L9110" t="str">
            <v>ASISTENCIA INTEGRAL A LAS PERSONAS MAYORES EN EL CENTRO DE VIDA CANITAS DE AMOR EN EL MUNICIPIO DE COROZAL, SUCRE, CARIBE</v>
          </cell>
          <cell r="M9110">
            <v>100</v>
          </cell>
          <cell r="N9110">
            <v>100</v>
          </cell>
          <cell r="O9110" t="str">
            <v>TERMINADO</v>
          </cell>
        </row>
        <row r="9111">
          <cell r="K9111">
            <v>2016702150001</v>
          </cell>
          <cell r="L9111" t="str">
            <v>FORTALECIMIENTO DEL TEJIDO SOCIAL, LA SEGURIDAD Y CONVIVENCIA CIUDADANA, MEDIANTE LA IMPLEMENTACIÓN DE SERVICIOS COMPLEMENTARIOS PARA REDUCIR FACTORES DE RIESGO EN LA POBLACIÓN ADOLESCENTE Y JUVENIL DEL MUNICIPIO DE COROZAL - SUCRE</v>
          </cell>
          <cell r="M9111">
            <v>0</v>
          </cell>
          <cell r="N9111">
            <v>0</v>
          </cell>
          <cell r="O9111" t="str">
            <v>SIN CONTRATAR</v>
          </cell>
        </row>
        <row r="9112">
          <cell r="K9112">
            <v>2016702150002</v>
          </cell>
          <cell r="L9112" t="str">
            <v>ESTUDIO TÉCNICOS Y DISEÑOS PARA LA CONSTRUCCIÓN DEL COMPLEJO DEPORTIVO DEL MUNICIPIO DE COROZAL DEPARTAMENTO DE SUCRE</v>
          </cell>
          <cell r="M9112">
            <v>0</v>
          </cell>
          <cell r="N9112">
            <v>0</v>
          </cell>
          <cell r="O9112" t="str">
            <v>SIN CONTRATAR</v>
          </cell>
        </row>
        <row r="9113">
          <cell r="K9113">
            <v>2016702150003</v>
          </cell>
          <cell r="L9113" t="str">
            <v>ESTUDIO DE PATOLOGÍA Y/O DISEÑOS NUEVOS  PARA LA REHABILITACIÓN ESTRUCTURAL DE CUATRO PUENTES EN EL MUNICIPIO DE COROZAL EN EL DEPARTAMENTO DE SUCRE</v>
          </cell>
          <cell r="M9113">
            <v>0</v>
          </cell>
          <cell r="N9113">
            <v>0</v>
          </cell>
          <cell r="O9113" t="str">
            <v>SIN CONTRATAR</v>
          </cell>
        </row>
        <row r="9114">
          <cell r="K9114">
            <v>2016702150004</v>
          </cell>
          <cell r="L9114" t="str">
            <v>CONSTRUCCIÓN Y REMODELACION DEL PARQUE DE LOS  CORREGIMIENTOS DE HATO NUEVO Y DON ALONSO MUNICIPIO DE COROZAL-SUCRE</v>
          </cell>
          <cell r="M9114">
            <v>0</v>
          </cell>
          <cell r="N9114">
            <v>0</v>
          </cell>
          <cell r="O9114" t="str">
            <v>SIN CONTRATAR</v>
          </cell>
        </row>
        <row r="9115">
          <cell r="K9115">
            <v>2012702210001</v>
          </cell>
          <cell r="L9115" t="str">
            <v>CONSTRUCCIÓN DE PAVIMENTO EN CONCRETO RÍGIDO EN LOS  SECTORES LA COQUERITA Y ALICANTE COVEÑAS, SUCRE, CARIBE</v>
          </cell>
          <cell r="M9115">
            <v>100</v>
          </cell>
          <cell r="N9115">
            <v>99.98</v>
          </cell>
          <cell r="O9115" t="str">
            <v>CERRADO</v>
          </cell>
        </row>
        <row r="9116">
          <cell r="K9116">
            <v>2012702210002</v>
          </cell>
          <cell r="L9116" t="str">
            <v>CONSTRUCCIÓN DE MURO DE CONTENCIÓN  Y DRAGADO EN LA RIVERA DEL  ARROYO VILLEROS EN EL CASCO URBANO DEL MUNICIPIO DE COVEÑAS DEPARTAMENTO DE SUCRE EN LA VIGENCIA 2012</v>
          </cell>
          <cell r="M9116">
            <v>100</v>
          </cell>
          <cell r="N9116">
            <v>99.97</v>
          </cell>
          <cell r="O9116" t="str">
            <v>CERRADO</v>
          </cell>
        </row>
        <row r="9117">
          <cell r="K9117">
            <v>2012702210003</v>
          </cell>
          <cell r="L9117" t="str">
            <v>ERRADICACIÓN DE LA POBREZA EXTREMA EN POBLACIÓN CON VULNERABILIDAD NUTRICIONAL EN EL MUNICIPIO DE COVEÑAS - DEPARTAMENTO DE SUCRE</v>
          </cell>
          <cell r="M9117">
            <v>100</v>
          </cell>
          <cell r="N9117">
            <v>100</v>
          </cell>
          <cell r="O9117" t="str">
            <v>CERRADO</v>
          </cell>
        </row>
        <row r="9118">
          <cell r="K9118">
            <v>2013702210001</v>
          </cell>
          <cell r="L9118" t="str">
            <v>CONSTRUCCIÓN DE LA CASA DE LA CULTURA EN EL MUNICIPIO DE COVEÑAS, SUCRE, CARIBE</v>
          </cell>
          <cell r="M9118">
            <v>100</v>
          </cell>
          <cell r="N9118">
            <v>99.11</v>
          </cell>
          <cell r="O9118" t="str">
            <v>TERMINADO</v>
          </cell>
        </row>
        <row r="9119">
          <cell r="K9119">
            <v>2013702210003</v>
          </cell>
          <cell r="L9119" t="str">
            <v>CONSTRUCCIÓN DE PAVIMENTO EN CONCRETO RÍGIDO EN EL SECTOR LA SABANERA, COVEÑAS, SUCRE, CARIBE</v>
          </cell>
          <cell r="M9119">
            <v>100</v>
          </cell>
          <cell r="N9119">
            <v>99.32</v>
          </cell>
          <cell r="O9119" t="str">
            <v>CERRADO</v>
          </cell>
        </row>
        <row r="9120">
          <cell r="K9120">
            <v>2013702210005</v>
          </cell>
          <cell r="L9120" t="str">
            <v>DOTACIÓN DE TEXTOS ESCOLARES A INSTITUCIONES Y CENTROS EDUCATIVOS OFICIALES DEL MUNICIPIO DE COVEÑAS, SUCRE, CARIBE</v>
          </cell>
          <cell r="M9120">
            <v>100</v>
          </cell>
          <cell r="N9120">
            <v>100</v>
          </cell>
          <cell r="O9120" t="str">
            <v>CERRADO</v>
          </cell>
        </row>
        <row r="9121">
          <cell r="K9121">
            <v>2013702210006</v>
          </cell>
          <cell r="L9121" t="str">
            <v>REHABILITACIÓN DE LA VÍA TORRENTE USUARIO SEGUNDA ETAPA, TRAMO REPARO- MAYORÍA, COVEÑAS, SUCRE, CARIBE</v>
          </cell>
          <cell r="M9121">
            <v>100</v>
          </cell>
          <cell r="N9121">
            <v>96.95</v>
          </cell>
          <cell r="O9121" t="str">
            <v>TERMINADO</v>
          </cell>
        </row>
        <row r="9122">
          <cell r="K9122">
            <v>2013702210007</v>
          </cell>
          <cell r="L9122" t="str">
            <v>REHABILITACIÓN VÍA SECTOR LA GULF A ESQUINA TORRENTES USUARIOS 1 Y VÍA LA GULF A 920 MTS VÍA PARALELA AL TUBO DE ECOPETROL ISLA GALLINAZO, COVEÑAS, SUCRE.</v>
          </cell>
          <cell r="M9122">
            <v>100</v>
          </cell>
          <cell r="N9122">
            <v>99.98</v>
          </cell>
          <cell r="O9122" t="str">
            <v>CERRADO</v>
          </cell>
        </row>
        <row r="9123">
          <cell r="K9123">
            <v>2013702210008</v>
          </cell>
          <cell r="L9123" t="str">
            <v>SUMINISTRO Y PUESTA EN MARCHA DE UN SISTEMA DE SUAVIZACIÓN DE AGUA PARA REMOCIÓN DE DUREZA EN LA PLANTA PRINCIPAL DEL MUNICIPIO DE COVEÑAS DEPARTAMENTO DE SUCRE</v>
          </cell>
          <cell r="M9123">
            <v>100</v>
          </cell>
          <cell r="N9123">
            <v>76.98</v>
          </cell>
          <cell r="O9123" t="str">
            <v>CERRADO</v>
          </cell>
        </row>
        <row r="9124">
          <cell r="K9124">
            <v>2013702210009</v>
          </cell>
          <cell r="L9124" t="str">
            <v>REHABILITACIÓN DE LA VÍA TORRENTE INDÍGENA, COVEÑAS, SUCRE, CARIBE</v>
          </cell>
          <cell r="M9124">
            <v>100</v>
          </cell>
          <cell r="N9124">
            <v>100</v>
          </cell>
          <cell r="O9124" t="str">
            <v>CERRADO</v>
          </cell>
        </row>
        <row r="9125">
          <cell r="K9125">
            <v>2013702210010</v>
          </cell>
          <cell r="L9125" t="str">
            <v>REHABILITACIÓN DE LA VÍA QUE UNE LAS VÍAS COVEÑAS . REPARO Y TORRENTE - USUARIO EN EL MUNICIPIO DE COVEÑAS, SUCRE, CARIBE</v>
          </cell>
          <cell r="M9125">
            <v>100</v>
          </cell>
          <cell r="N9125">
            <v>99.99</v>
          </cell>
          <cell r="O9125" t="str">
            <v>CERRADO</v>
          </cell>
        </row>
        <row r="9126">
          <cell r="K9126">
            <v>2013702210011</v>
          </cell>
          <cell r="L9126" t="str">
            <v>PROTECCIÓN DRAGADO Y CONSTRUCCIÓN DE OBRAS COMPLEMENTARIAS DE PROTECCIÓN Y EVACUACIÓN DE AGUAS EN EL ARROYO EL PIRÚ, COVEÑAS, SUCRE, CARIBE</v>
          </cell>
          <cell r="M9126">
            <v>100</v>
          </cell>
          <cell r="N9126">
            <v>99.47</v>
          </cell>
          <cell r="O9126" t="str">
            <v>TERMINADO</v>
          </cell>
        </row>
        <row r="9127">
          <cell r="K9127">
            <v>2013702210013</v>
          </cell>
          <cell r="L9127" t="str">
            <v>SUMINISTRO DE TRANSPORTE ESCOLAR GRATUITO A LOS ESTUDIANTES DE LAS INSTITUCIONES EDUCATIVAS OFICIALES DE LA ZONA DE DIFICIL ACCESO EN EL MUNICIPIO DE COVEÑAS, SUCRE CARIBE</v>
          </cell>
          <cell r="M9127">
            <v>100</v>
          </cell>
          <cell r="N9127">
            <v>100</v>
          </cell>
          <cell r="O9127" t="str">
            <v>CERRADO</v>
          </cell>
        </row>
        <row r="9128">
          <cell r="K9128">
            <v>2013702210014</v>
          </cell>
          <cell r="L9128" t="str">
            <v>CONSTRUCCIÓN PAVIMENTO CONCRETO RÍGIDO EN LA CARRERA 5A ENTRE K0+000 Y CALLE 7, CALLE 2, CALLE 3, CALLE 4, CALLE 5 ENTRE CARRERA 5A Y CARRERA 6, CALLE 5 ENTRE CARRERA 5 Y CARRERA 5A Y CALLE 6A Y CALLE 7, ISLA GALLINAZO, COVEÑAS, SUCRE</v>
          </cell>
          <cell r="M9128">
            <v>100</v>
          </cell>
          <cell r="N9128">
            <v>99.98</v>
          </cell>
          <cell r="O9128" t="str">
            <v>CERRADO</v>
          </cell>
        </row>
        <row r="9129">
          <cell r="K9129">
            <v>2013702210015</v>
          </cell>
          <cell r="L9129" t="str">
            <v>REHABILITACIÓN DE LA VÍA DESDE LA VIRGENCITA HASTA BELLEVISTA, MUNICIPIO DE COVEÑAS, SUCRE</v>
          </cell>
          <cell r="M9129">
            <v>100</v>
          </cell>
          <cell r="N9129">
            <v>100</v>
          </cell>
          <cell r="O9129" t="str">
            <v>CERRADO</v>
          </cell>
        </row>
        <row r="9130">
          <cell r="K9130">
            <v>2013702210016</v>
          </cell>
          <cell r="L9130" t="str">
            <v>REHABILITACIÓN Y MEJORAMIENTO DE LA VÍA DE ACCESO CENTRO INFANTIL DE GUAYABAL - TORRENTE USUARIO - TORRENTE INDÍGENA Y DIFERENTES CALLES DEL SECTOR EL REPARO, ZONA RURAL DEL MUNICIPIO DE COVEÑAS, SUCRE</v>
          </cell>
          <cell r="M9130">
            <v>100</v>
          </cell>
          <cell r="N9130">
            <v>100</v>
          </cell>
          <cell r="O9130" t="str">
            <v>TERMINADO</v>
          </cell>
        </row>
        <row r="9131">
          <cell r="K9131">
            <v>2014702210001</v>
          </cell>
          <cell r="L9131" t="str">
            <v>RECUPERACIÓN AMBIENTAL MEDIANTE LA ARBORIZACIÓN Y REVITALIZACIÓN DE LA FACHADA LITORAL DEL MUNICIPIO DE COVEÑAS, SUCRE</v>
          </cell>
          <cell r="M9131">
            <v>100</v>
          </cell>
          <cell r="N9131">
            <v>99.99</v>
          </cell>
          <cell r="O9131" t="str">
            <v>CERRADO</v>
          </cell>
        </row>
        <row r="9132">
          <cell r="K9132">
            <v>2014702210002</v>
          </cell>
          <cell r="L9132" t="str">
            <v>SUMINISTRO DE TRANSPORTE ESCOLAR GRATUITO A LOS ESTUDIANTES DE LAS INSTITUCIONES EDUCATIVA OFICIALES EN LA ZONA DE DIFÍCIL ACCESO 2014 EN EL MUNICIPIO DE COVEÑAS, SUCRE</v>
          </cell>
          <cell r="M9132">
            <v>100</v>
          </cell>
          <cell r="N9132">
            <v>77.84</v>
          </cell>
          <cell r="O9132" t="str">
            <v>CERRADO</v>
          </cell>
        </row>
        <row r="9133">
          <cell r="K9133">
            <v>2015702210001</v>
          </cell>
          <cell r="L9133" t="str">
            <v>MEJORAMIENTO PARA LA OPTIMIZACIÓN DE LAS REDES DE DISTRIBUCIÓN DE AGUA POTABLE EN LOS SECTORES PRIMERA ENSENADA, COQUERITA, GUAYABAL, LA MARTA E ISLA DE GALLINAZO, COVEÑAS, SUCRE</v>
          </cell>
          <cell r="M9133">
            <v>100</v>
          </cell>
          <cell r="N9133">
            <v>100</v>
          </cell>
          <cell r="O9133" t="str">
            <v>PARA CIERRE</v>
          </cell>
        </row>
        <row r="9134">
          <cell r="K9134">
            <v>2015702210002</v>
          </cell>
          <cell r="L9134" t="str">
            <v>PREVENCIÓN Y PROMOCIÓN PARA EL FOMENTO DE HÁBITOS Y ESTILOS DE VIDA SALUDABLES EN EL MUNICIPIO DE COVEÑAS, SUCRE</v>
          </cell>
          <cell r="M9134">
            <v>100</v>
          </cell>
          <cell r="N9134">
            <v>100</v>
          </cell>
          <cell r="O9134" t="str">
            <v>CERRADO</v>
          </cell>
        </row>
        <row r="9135">
          <cell r="K9135">
            <v>2015702210003</v>
          </cell>
          <cell r="L9135" t="str">
            <v>IMPLEMENTACIÓN DEL PROGRAMA DE BILINGÜISMO EN LAS INSTITUCIONES Y CENTROS EDUCATIVOS DEL MUNICIPIO COVEÑAS, SUCRE,</v>
          </cell>
          <cell r="M9135">
            <v>100</v>
          </cell>
          <cell r="N9135">
            <v>100</v>
          </cell>
          <cell r="O9135" t="str">
            <v>PARA CIERRE</v>
          </cell>
        </row>
        <row r="9136">
          <cell r="K9136">
            <v>2015702210004</v>
          </cell>
          <cell r="L9136" t="str">
            <v>FORMACIÓN GENERACIONDE CONVIVENCIA CIUDADANA EN SEGURIDAD VIAL: EDUCACION Y SEÑALIZACION PARA PREVENCION DE ACCIDENTES DE TRANSITO COVEÑAS, SUCRE, CARIBE</v>
          </cell>
          <cell r="M9136">
            <v>100</v>
          </cell>
          <cell r="N9136">
            <v>100</v>
          </cell>
          <cell r="O9136" t="str">
            <v>CERRADO</v>
          </cell>
        </row>
        <row r="9137">
          <cell r="K9137">
            <v>2015702210005</v>
          </cell>
          <cell r="L9137" t="str">
            <v>AMPLIACIÓN DEL CENTRO EDUCATIVO PIO XII ETAPA 1 DEL MUNICIPIO DE COVEÑAS, SUCRE</v>
          </cell>
          <cell r="M9137">
            <v>21.74</v>
          </cell>
          <cell r="N9137">
            <v>64.08</v>
          </cell>
          <cell r="O9137" t="str">
            <v>CONTRATADO EN EJECUCIÓN</v>
          </cell>
        </row>
        <row r="9138">
          <cell r="K9138">
            <v>2015702210006</v>
          </cell>
          <cell r="L9138" t="str">
            <v>SUMINISTRO DE MOBILIARIO ESCOLAR Y JUEGOS TRAPESOIDALES A ESTABLECIMIENTOS  EDUCATIVOS SANTA FE, ISLA GALLINAZO, MAMEY, REPARO, TOR RENTE, BELLAVISTA, BOCA DE LA CIENAGA, PUNTA DE PIEDRA, PIO XII, COVEÑITA Y MARTA, COVEÑAS, SUCRE</v>
          </cell>
          <cell r="M9138">
            <v>100</v>
          </cell>
          <cell r="N9138">
            <v>99.98</v>
          </cell>
          <cell r="O9138" t="str">
            <v>TERMINADO</v>
          </cell>
        </row>
        <row r="9139">
          <cell r="K9139">
            <v>2015702210007</v>
          </cell>
          <cell r="L9139" t="str">
            <v>MANTENIMIENTO Y LIMPIEZA DE LOS CAÑOS CANGREJAL, CORENA Y TUNEL DEL AMOR EN EL MUNICIPIO DE COVEÑAS, SUCRE</v>
          </cell>
          <cell r="M9139">
            <v>100</v>
          </cell>
          <cell r="N9139">
            <v>99.52</v>
          </cell>
          <cell r="O9139" t="str">
            <v>TERMINADO</v>
          </cell>
        </row>
        <row r="9140">
          <cell r="K9140">
            <v>2016702210001</v>
          </cell>
          <cell r="L9140" t="str">
            <v>MEJORAMIENTO DE LAS VÍAS RURALES EN TORRENTE INDIGENA SECTOR LA PLACITA, EL COLEGIO, EL POBLADO, LA MAYORIA Y SEGUNDA ETAPA - EL MAMEY Y PUNTA SECA SECTOR EL ESCONDITE EN EL MUNICIPIO DE COVEÑAS, SUCRE</v>
          </cell>
          <cell r="M9140">
            <v>0</v>
          </cell>
          <cell r="N9140">
            <v>0</v>
          </cell>
          <cell r="O9140" t="str">
            <v>SIN CONTRATAR</v>
          </cell>
        </row>
        <row r="9141">
          <cell r="K9141">
            <v>2016702210002</v>
          </cell>
          <cell r="L9141" t="str">
            <v>REHABILITACIÓN Y OPTIMIZACIÓN DEL SISTEMA DE ABASTECIMIENTO AGUAS CRUDA POZOS DE PETALACA, PLANTAS DE TRATAMIENTO DE AGUA ISLA DE GALLINAZO Y VILLEROS, FUNCIONAMIENTO DE TANQUES ELEVADOS GUAYABAL Y EL  EDÉN, COVEÑAS, SUCRE</v>
          </cell>
          <cell r="M9141">
            <v>0</v>
          </cell>
          <cell r="N9141">
            <v>0</v>
          </cell>
          <cell r="O9141" t="str">
            <v>SIN CONTRATAR</v>
          </cell>
        </row>
        <row r="9142">
          <cell r="K9142">
            <v>2016702210003</v>
          </cell>
          <cell r="L9142" t="str">
            <v>CONSTRUCCIÓN DE PAVIMENTO EN CONCRETO RÍGIDO EN VÍAS URBANAS DE LOS SECTORES ISLA DE GALLINAZO Y GUAYABAL, MUNICIPIO DE COVEÑAS, SUCRE</v>
          </cell>
          <cell r="M9142">
            <v>0</v>
          </cell>
          <cell r="N9142">
            <v>0</v>
          </cell>
          <cell r="O9142" t="str">
            <v>SIN CONTRATAR</v>
          </cell>
        </row>
        <row r="9143">
          <cell r="K9143">
            <v>2012702330001</v>
          </cell>
          <cell r="L9143" t="str">
            <v>ESTUDIOS DE PREINVERSIÓN Y DISEÑOS PARA LA EXPANSIÓN ENERGÉTICA EN BARRIOS PERIFÉRICOS DE LA ZONA URBANA DEL MUNICIPIO DE EL ROBLE, DEPARTAMENTO DE SUCRE</v>
          </cell>
          <cell r="M9143">
            <v>100</v>
          </cell>
          <cell r="N9143">
            <v>149.97</v>
          </cell>
          <cell r="O9143" t="str">
            <v>TERMINADO</v>
          </cell>
        </row>
        <row r="9144">
          <cell r="K9144">
            <v>2012702330002</v>
          </cell>
          <cell r="L9144" t="str">
            <v>CONSTRUCCIÓN REHABILITACIÓN Y OPTIMIZACIÓN DEL SISTEMA DE ALCANTARILLADO SANITARIO DEL CORREGIMIENTO EL SITIO, II ETAPA EN EL MUNICIPIO DE EL ROBLE, DEPARTAMENTO DE SUCRE, CARIBE</v>
          </cell>
          <cell r="M9144">
            <v>90</v>
          </cell>
          <cell r="N9144">
            <v>49.68</v>
          </cell>
          <cell r="O9144" t="str">
            <v>CONTRATADO EN EJECUCIÓN</v>
          </cell>
        </row>
        <row r="9145">
          <cell r="K9145">
            <v>2012702330003</v>
          </cell>
          <cell r="L9145" t="str">
            <v>MEJORAMIENTO DE LA VÍA EL SITIO TIERRA SANTA LIMITE MUNICIPAL VÍA LA VENTURA, EN LA ZONA RURAL DEL MUNICIPIO DE EL ROBLE, DEPARTAMENTO DE SUCRE, CARIBE</v>
          </cell>
          <cell r="M9145">
            <v>94</v>
          </cell>
          <cell r="N9145">
            <v>111.97</v>
          </cell>
          <cell r="O9145" t="str">
            <v>CONTRATADO EN EJECUCIÓN</v>
          </cell>
        </row>
        <row r="9146">
          <cell r="K9146">
            <v>2013702330001</v>
          </cell>
          <cell r="L9146" t="str">
            <v>MEJORAMIENTO DE LA VIA SANTA ROSA - GRILLO ALEGRE EN EL MUNICIPIO DE EL ROBLE, DEPARTAMENTO DE SUCRE, CARIBE</v>
          </cell>
          <cell r="M9146">
            <v>96</v>
          </cell>
          <cell r="N9146">
            <v>95.1</v>
          </cell>
          <cell r="O9146" t="str">
            <v>CONTRATADO EN EJECUCIÓN</v>
          </cell>
        </row>
        <row r="9147">
          <cell r="K9147">
            <v>2013702330002</v>
          </cell>
          <cell r="L9147" t="str">
            <v>CONSTRUCCIÓN DE ESCENARIO SOCIOCULTURAL EN EL PARQUE CENTRAL DE LA ZONA URBANA, DEL MUNICIPIO DE EL ROBLE, DEPARTAMENTO DE SUCRE, CARIBE</v>
          </cell>
          <cell r="M9147">
            <v>97</v>
          </cell>
          <cell r="N9147">
            <v>56.54</v>
          </cell>
          <cell r="O9147" t="str">
            <v>CONTRATADO EN EJECUCIÓN</v>
          </cell>
        </row>
        <row r="9148">
          <cell r="K9148">
            <v>2013702330003</v>
          </cell>
          <cell r="L9148" t="str">
            <v>CONSTRUCCIÓN DE LOS PARQUES CENTRALES EN LOS CORREGIMIENTOS DE CORNETA, PALMITAL, GRILLO ALEGRE Y CALLEJÓN, MUNICIPIO DE EL ROBLE, DEPARTAMENTO DE SUCRE, CARIBE</v>
          </cell>
          <cell r="M9148">
            <v>97</v>
          </cell>
          <cell r="N9148">
            <v>77.930000000000007</v>
          </cell>
          <cell r="O9148" t="str">
            <v>CONTRATADO EN EJECUCIÓN</v>
          </cell>
        </row>
        <row r="9149">
          <cell r="K9149">
            <v>2014702330001</v>
          </cell>
          <cell r="L9149" t="str">
            <v>MEJORAMIENTO DE LA VÍA SAN FRANCISCO - CAYO DE PALMA - RANCHO DE LA CRUZ - EL SITIO, ZONA RURAL DEL MUNICIPIO DE EL ROBLE, DEPARTAMENTO DE SUCRE</v>
          </cell>
          <cell r="M9149">
            <v>100</v>
          </cell>
          <cell r="N9149">
            <v>99.98</v>
          </cell>
          <cell r="O9149" t="str">
            <v>TERMINADO</v>
          </cell>
        </row>
        <row r="9150">
          <cell r="K9150">
            <v>2015702330001</v>
          </cell>
          <cell r="L9150" t="str">
            <v>CONSTRUCCIÓN DE UNIDADES SANITARIAS EN EL CORREGIMIENTO DE PATILLAL, EN EL MUNICIPIO DE EL ROBLE, DEPARTAMENTO DE SUCRE, CARIBE</v>
          </cell>
          <cell r="M9150">
            <v>100</v>
          </cell>
          <cell r="N9150">
            <v>114.91</v>
          </cell>
          <cell r="O9150" t="str">
            <v>TERMINADO</v>
          </cell>
        </row>
        <row r="9151">
          <cell r="K9151">
            <v>2015702330002</v>
          </cell>
          <cell r="L9151" t="str">
            <v>CONSTRUCCIÓN DE UNIDADES SANITARIAS EN EL CORREGIMIENTO DE CALLEJÓN Y LA VEREDA SANTA ROSA, EN EL MUNICIPIO DE EL ROBLE,  DEPARTAMENTO DE SUCRE, CARIBE.</v>
          </cell>
          <cell r="M9151">
            <v>99</v>
          </cell>
          <cell r="N9151">
            <v>97.8</v>
          </cell>
          <cell r="O9151" t="str">
            <v>CONTRATADO EN EJECUCIÓN</v>
          </cell>
        </row>
        <row r="9152">
          <cell r="K9152">
            <v>2015702330003</v>
          </cell>
          <cell r="L9152" t="str">
            <v>CONSTRUCCIÓN DE UNIDADES SANITARIAS EN EL CORREGIMIENTO DE TIERRA SANTA EN EL MUNICIPIO DE EL ROBLE, DEPARTAMENTO DE SUCRE, CARIBE</v>
          </cell>
          <cell r="M9152">
            <v>100</v>
          </cell>
          <cell r="N9152">
            <v>72.73</v>
          </cell>
          <cell r="O9152" t="str">
            <v>TERMINADO</v>
          </cell>
        </row>
        <row r="9153">
          <cell r="K9153">
            <v>2016702330002</v>
          </cell>
          <cell r="L9153" t="str">
            <v>CONSTRUCCIÓN DE UNIDADES SANITARIAS EN LOS CORREGIMIENTOS DE TIERRA SANTA, GRILLO ALEGRE, CALLEJÓN, PATILLAL Y LAS VEREDAS DE RANCHO DE LA CRUZ Y SANTA ROSA EN EL MUNICIPIO DE EL ROBLE, SUCRE</v>
          </cell>
          <cell r="M9153">
            <v>0</v>
          </cell>
          <cell r="N9153">
            <v>0</v>
          </cell>
          <cell r="O9153" t="str">
            <v>EN PROCESO DE CONTRATACIÓN</v>
          </cell>
        </row>
        <row r="9154">
          <cell r="K9154">
            <v>2012702350001</v>
          </cell>
          <cell r="L9154" t="str">
            <v>MEJORAMIENTO DE LA INFRAESTRUCTURA DE LAS INSTITUCIONES EDUCATIVAS DEL MUNICIPIO DE GALERAS, DEPARTAMENTO DE SUCRE</v>
          </cell>
          <cell r="M9154">
            <v>100</v>
          </cell>
          <cell r="N9154">
            <v>83.11</v>
          </cell>
          <cell r="O9154" t="str">
            <v>PARA CIERRE</v>
          </cell>
        </row>
        <row r="9155">
          <cell r="K9155">
            <v>2012702350002</v>
          </cell>
          <cell r="L9155" t="str">
            <v>CONSTRUCCIÓN DE PAVIMENTO EN CONCRETO RÍGIDO DE LA CALLE 12 ENTRE CARRERAS 8 Y 7 VÍA A MAGANGUE EN EL MUNICIPIO DE GALERAS, SUCRE, CARIBE</v>
          </cell>
          <cell r="M9155">
            <v>100</v>
          </cell>
          <cell r="N9155">
            <v>100</v>
          </cell>
          <cell r="O9155" t="str">
            <v>PARA CIERRE</v>
          </cell>
        </row>
        <row r="9156">
          <cell r="K9156">
            <v>2012702350003</v>
          </cell>
          <cell r="L9156" t="str">
            <v>CONSTRUCCIÓN SISTEMA DEL ALCANTARILLADO SANITARIO EN EL BARRIO EL VAIVEN GALERAS, SUCRE, CARIBE</v>
          </cell>
          <cell r="M9156">
            <v>100</v>
          </cell>
          <cell r="N9156">
            <v>100</v>
          </cell>
          <cell r="O9156" t="str">
            <v>PARA CIERRE</v>
          </cell>
        </row>
        <row r="9157">
          <cell r="K9157">
            <v>2012702350005</v>
          </cell>
          <cell r="L9157" t="str">
            <v>CONSTRUCCIÓN CONSTRUCCION PAVIMENTO EN CONCRETO RIGIDO DE LA CALLE 15 ENTRE CRAS 13A Y CLLE 13 VIA A MAGANGUE GALERAS, SUCRE, CARIBE</v>
          </cell>
          <cell r="M9157">
            <v>100</v>
          </cell>
          <cell r="N9157">
            <v>96.23</v>
          </cell>
          <cell r="O9157" t="str">
            <v>PARA CIERRE</v>
          </cell>
        </row>
        <row r="9158">
          <cell r="K9158">
            <v>2013702350001</v>
          </cell>
          <cell r="L9158" t="str">
            <v>CONSTRUCCIÓN DE PAVIMENTO EN CONCRETO HIDRÁULICO EN LOS ALREDEDORES DE LA PLAZA DEL ALGARROBO, VIA AL ESTADIO DE FUTBOL Y CALLE LA UNIÓN DEL MUNICIPIO DE GALERAS - DEPARTAMENTO DE SUCRE</v>
          </cell>
          <cell r="M9158">
            <v>100</v>
          </cell>
          <cell r="N9158">
            <v>98.04</v>
          </cell>
          <cell r="O9158" t="str">
            <v>PARA CIERRE</v>
          </cell>
        </row>
        <row r="9159">
          <cell r="K9159">
            <v>2013702350002</v>
          </cell>
          <cell r="L9159" t="str">
            <v>CONSTRUCCIÓN DE PAVIMENTO EN CONCRETO HIDRÁULICO EN LA CALLE 15 ENTRE CRA 16 Y DIAGONAL 15 Y CRA 13A ENTRE  DIAGONAL 15 Y CALLE 14 MUNICIPIO DE GALERAS - DEPARTAMENTO DE SUCRE</v>
          </cell>
          <cell r="M9159">
            <v>100</v>
          </cell>
          <cell r="N9159">
            <v>98.98</v>
          </cell>
          <cell r="O9159" t="str">
            <v>TERMINADO</v>
          </cell>
        </row>
        <row r="9160">
          <cell r="K9160">
            <v>2013702350003</v>
          </cell>
          <cell r="L9160" t="str">
            <v>REPOSICIÓN DE UN TRAMO DE ALCANTARILLADO DEL COLECTOR FINAL DE LA LAGUNA DE OXIDACIÓN N° 1 EN EL MUNICIPIO DE GALERAS - SUCRE</v>
          </cell>
          <cell r="M9160">
            <v>100</v>
          </cell>
          <cell r="N9160">
            <v>100</v>
          </cell>
          <cell r="O9160" t="str">
            <v>PARA CIERRE</v>
          </cell>
        </row>
        <row r="9161">
          <cell r="K9161">
            <v>2013702350004</v>
          </cell>
          <cell r="L9161" t="str">
            <v>CONSTRUCCIÓN DE PAVIMENTO EN CONCRETO EN CLL SAN ROQUE SALIDA AL CORREG. DE SAN ANDRES DE PALOMO ENTRE LA CLL 9 E INTERSECCION ENTRE LA CRA 14 Y CRA 13 Y CLL CENTENARIO SALIDA AL CORREG DE SAN ANDRÉS PALOMO, MCPIO DE GALERAS - SUCRE</v>
          </cell>
          <cell r="M9161">
            <v>100</v>
          </cell>
          <cell r="N9161">
            <v>99.53</v>
          </cell>
          <cell r="O9161" t="str">
            <v>TERMINADO</v>
          </cell>
        </row>
        <row r="9162">
          <cell r="K9162">
            <v>2013702350005</v>
          </cell>
          <cell r="L9162" t="str">
            <v>CONSTRUCCIÓN DE PAVIMENTO EN CONCRETO HIDRÁULICO EN LA CRA 9 ENTRE LA CLL 16 Y LA CLL 15 DEL BARRIO GALILEA MUNICIPIO DE GALERAS - DEPARTAMENTO DE SUCRE</v>
          </cell>
          <cell r="M9162">
            <v>100</v>
          </cell>
          <cell r="N9162">
            <v>99.91</v>
          </cell>
          <cell r="O9162" t="str">
            <v>TERMINADO</v>
          </cell>
        </row>
        <row r="9163">
          <cell r="K9163">
            <v>2014702350001</v>
          </cell>
          <cell r="L9163" t="str">
            <v>IMPLEMENTACIÓN DE PROCESOS DE INNOVACIÓN TECNOLÓGICA, MEDIANTE TRANSFERENCIA DE SUPLEMENTACIÓN BOVINA A BENEFICIARIOS DEL MUNICIPIO DE GALERAS, SUCRE, CARIBE, PARA ENFRENTAR ÉPOCAS CRÍTICAS DE ESCASEZ DE ALIMENTO.</v>
          </cell>
          <cell r="M9163">
            <v>100</v>
          </cell>
          <cell r="N9163">
            <v>100</v>
          </cell>
          <cell r="O9163" t="str">
            <v>TERMINADO</v>
          </cell>
        </row>
        <row r="9164">
          <cell r="K9164">
            <v>2015702350001</v>
          </cell>
          <cell r="L9164" t="str">
            <v>PREVENCIÓN DE LA DELINCUENCIA JUVENIL Y DEMÁS PROBLEMAS SOCIALES QUE AFECTAN A LA POBLACIÓN DE NIÑ@S, ADOLESCENTES Y JÓVENES; MEDIANTE LA EJECUCIÓN DE ESTRATEGIAS ESPECIALIZADAS EN EL MUNICIPIO DE GALERAS-SUCRE</v>
          </cell>
          <cell r="M9164">
            <v>100</v>
          </cell>
          <cell r="N9164">
            <v>100</v>
          </cell>
          <cell r="O9164" t="str">
            <v>TERMINADO</v>
          </cell>
        </row>
        <row r="9165">
          <cell r="K9165">
            <v>2015702350002</v>
          </cell>
          <cell r="L9165" t="str">
            <v>CONSTRUCCIÓN DE PAVIMENTO EN CONCRETO RIGIDO DE LA CALLE 15 DEL BARRIO COREA  ENTRE CARRERA 16 HACIA INTERSECCIÓN CON LA CALLE 17 EN EL MUNICIPIO DE GALERAS DEPARTAMENTO DE SUCRE</v>
          </cell>
          <cell r="M9165">
            <v>100</v>
          </cell>
          <cell r="N9165">
            <v>99.88</v>
          </cell>
          <cell r="O9165" t="str">
            <v>TERMINADO</v>
          </cell>
        </row>
        <row r="9166">
          <cell r="K9166">
            <v>2015702350003</v>
          </cell>
          <cell r="L9166" t="str">
            <v>APOYO A LA FORMACION Y CONVIVENCIA PARA LA PREVENCION DE EMBARAZOS, PROBLEMAS DE DROGADICCION, CUIDADO EN ADOLESCENTES EN LAS INSTITUCIONES EDUCATIVAS DEL MUNICIPIO DE GALERAS</v>
          </cell>
          <cell r="M9166">
            <v>100</v>
          </cell>
          <cell r="N9166">
            <v>100</v>
          </cell>
          <cell r="O9166" t="str">
            <v>PARA CIERRE</v>
          </cell>
        </row>
        <row r="9167">
          <cell r="K9167">
            <v>2013702650001</v>
          </cell>
          <cell r="L9167" t="str">
            <v>CONSTRUCCIÓN DE ALCANTARILLADO PLUVIAL Y MEJORAMIENTO DE LA CALZADA EXISTENTE EN EL BARRIO LAS MERCEDES DEL MUNICIPIO DE GUARANDA-DEPARTAMENTO DE SUCRE</v>
          </cell>
          <cell r="M9167">
            <v>99.85</v>
          </cell>
          <cell r="N9167">
            <v>97.99</v>
          </cell>
          <cell r="O9167" t="str">
            <v>CERRADO</v>
          </cell>
        </row>
        <row r="9168">
          <cell r="K9168">
            <v>2013702650002</v>
          </cell>
          <cell r="L9168" t="str">
            <v>MEJORAMIENTO DE CALZADA EXISTENTE DE LA CALLE PRINCIPAL DEL CORREGIMIENTO DE GABALDA EN EL MUNICIPIO GUARANDA DEPARTAMENTO DE SUCRE</v>
          </cell>
          <cell r="M9168">
            <v>99.5</v>
          </cell>
          <cell r="N9168">
            <v>93.81</v>
          </cell>
          <cell r="O9168" t="str">
            <v>TERMINADO</v>
          </cell>
        </row>
        <row r="9169">
          <cell r="K9169">
            <v>2013702650003</v>
          </cell>
          <cell r="L9169" t="str">
            <v>CONSTRUCCIÓN DE ELECTRIFICACION RURAL DE LA VEREDA MAMARAYA CORREGIMIENTO DE SAN RAFAE EN EL MUNICIPIO DE GUARANDA - SUCRE</v>
          </cell>
          <cell r="M9169">
            <v>100</v>
          </cell>
          <cell r="N9169">
            <v>100</v>
          </cell>
          <cell r="O9169" t="str">
            <v>CERRADO</v>
          </cell>
        </row>
        <row r="9170">
          <cell r="K9170">
            <v>2013702650004</v>
          </cell>
          <cell r="L9170" t="str">
            <v>MEJORAMIENTO DE LA CALZADA EXISTENTE DEL TRAMO QUE VA DE LA YE DEL GARCERO A LA YE DE PUNTA CARTAGENA EN ZONA RURAL DEL MUNICIPIO DE GUARANDA- DEPARTAMENTO DE SUCRE</v>
          </cell>
          <cell r="M9170">
            <v>99.5</v>
          </cell>
          <cell r="N9170">
            <v>94.93</v>
          </cell>
          <cell r="O9170" t="str">
            <v>CERRADO</v>
          </cell>
        </row>
        <row r="9171">
          <cell r="K9171">
            <v>2013702650005</v>
          </cell>
          <cell r="L9171" t="str">
            <v>CONSTRUCCIÓN PAVIMENTO EN CONCRETO HIDRAULICO,  CUNETAS, ANDENES Y BORDILLOS   EN LA CALLE 11  ENTRE LA CRA 3-8, ZONA URBANA DEL MUNICIPIO DE GUARANDA-SUCRE</v>
          </cell>
          <cell r="M9171">
            <v>100</v>
          </cell>
          <cell r="N9171">
            <v>115.18</v>
          </cell>
          <cell r="O9171" t="str">
            <v>TERMINADO</v>
          </cell>
        </row>
        <row r="9172">
          <cell r="K9172">
            <v>2013702650006</v>
          </cell>
          <cell r="L9172" t="str">
            <v>CONSTRUCCIÓN DEL PARQUE CENTRAL DEL MUNICIPIO DE GUARANDA-SUCRE</v>
          </cell>
          <cell r="M9172">
            <v>99.99</v>
          </cell>
          <cell r="N9172">
            <v>98.57</v>
          </cell>
          <cell r="O9172" t="str">
            <v>PARA CIERRE</v>
          </cell>
        </row>
        <row r="9173">
          <cell r="K9173">
            <v>2013702650007</v>
          </cell>
          <cell r="L9173" t="str">
            <v>CONSTRUCCIÓN DE  CANCHA POLIDEPORTIVA CUBIERTA EN ZONA URBANA DEL MUNICIPIO DE GUARANDA-SUCRE</v>
          </cell>
          <cell r="M9173">
            <v>100</v>
          </cell>
          <cell r="N9173">
            <v>99.8</v>
          </cell>
          <cell r="O9173" t="str">
            <v>CERRADO</v>
          </cell>
        </row>
        <row r="9174">
          <cell r="K9174">
            <v>2014702650001</v>
          </cell>
          <cell r="L9174" t="str">
            <v>CONSTRUCCIÓN PAVIMENTO EN CONCRETO EN LA CRA 5  ENTRE CALLES  3 - 4 ZONA URBANA DEL MUNICIPIO DE GUARANDA- SUCRE</v>
          </cell>
          <cell r="M9174">
            <v>100</v>
          </cell>
          <cell r="N9174">
            <v>100</v>
          </cell>
          <cell r="O9174" t="str">
            <v>PARA CIERRE</v>
          </cell>
        </row>
        <row r="9175">
          <cell r="K9175">
            <v>2014702650002</v>
          </cell>
          <cell r="L9175" t="str">
            <v>CONSTRUCCIÓN PAVIMENTO EN CONCRETO EN LA CALLE 5  ENTRE LA CRA 5-12, ZONA URBANA DEL MUNICIPIO DE GUARANDA- SUCRE</v>
          </cell>
          <cell r="M9175">
            <v>99.99</v>
          </cell>
          <cell r="N9175">
            <v>100</v>
          </cell>
          <cell r="O9175" t="str">
            <v>PARA CIERRE</v>
          </cell>
        </row>
        <row r="9176">
          <cell r="K9176">
            <v>2015702650001</v>
          </cell>
          <cell r="L9176" t="str">
            <v>IMPLEMENTACIÓN DEL SISTEMA DE SEGURIDAD VIAL  DE LA ZONA URBANA DEL MUNICIPIO GUARANDA-SUCRE</v>
          </cell>
          <cell r="M9176">
            <v>100</v>
          </cell>
          <cell r="N9176">
            <v>99.03</v>
          </cell>
          <cell r="O9176" t="str">
            <v>TERMINADO</v>
          </cell>
        </row>
        <row r="9177">
          <cell r="K9177">
            <v>2015702650002</v>
          </cell>
          <cell r="L9177" t="str">
            <v>CONSTRUCCIÓN DE ANDENES, CUNETAS  Y MEJORAMIENTO DE LA CALZADA EXISTENTE EN LA CALLE PACHO GOMEZ Y NUEVA OLA, ZONA URBANA DEL MUNICIPIO DE GUARANDA-SUCRE</v>
          </cell>
          <cell r="M9177">
            <v>100</v>
          </cell>
          <cell r="N9177">
            <v>99.99</v>
          </cell>
          <cell r="O9177" t="str">
            <v>TERMINADO</v>
          </cell>
        </row>
        <row r="9178">
          <cell r="K9178">
            <v>2015702650003</v>
          </cell>
          <cell r="L9178" t="str">
            <v>CONSTRUCCIÓN DE PAVIMENTO EN CONCRETO RIGIDO DE LA CALLE SANTO CRISTO, MUNICIPIO DE GUARANDA, DEPARTAMENTO DE SUCRE</v>
          </cell>
          <cell r="M9178">
            <v>100</v>
          </cell>
          <cell r="N9178">
            <v>99.97</v>
          </cell>
          <cell r="O9178" t="str">
            <v>TERMINADO</v>
          </cell>
        </row>
        <row r="9179">
          <cell r="K9179">
            <v>2016702650001</v>
          </cell>
          <cell r="L9179" t="str">
            <v>MEJORAMIENTO DE LA VÍA NUEVA ESPERANZA-SAN MATÍAS, ZONA RURAL DEL MUNICIPIO DE GUARANDA, DEPARTAMENTO DE SUCRE</v>
          </cell>
          <cell r="M9179">
            <v>0</v>
          </cell>
          <cell r="N9179">
            <v>0</v>
          </cell>
          <cell r="O9179" t="str">
            <v>SIN CONTRATAR</v>
          </cell>
        </row>
        <row r="9180">
          <cell r="K9180">
            <v>2013704000001</v>
          </cell>
          <cell r="L9180" t="str">
            <v>CONSTRUCCIÓN DE PAVIMENTO RIGIDO EN LA CALLE 8 SECTOR BARRIO SANTO DOMINGO-PARALIBIO LA UNIÓN,SUCRE, CARIBE</v>
          </cell>
          <cell r="M9180">
            <v>98.17</v>
          </cell>
          <cell r="N9180">
            <v>96.78</v>
          </cell>
          <cell r="O9180" t="str">
            <v>TERMINADO</v>
          </cell>
        </row>
        <row r="9181">
          <cell r="K9181">
            <v>2013704000002</v>
          </cell>
          <cell r="L9181" t="str">
            <v>MEJORAMIENTO Y MANTENIMIENTO DE LAS VÍAS RURALES DEL MUNICIPIO DE LA UNIÓN, DEPARTAMENTO DE SUCRE.</v>
          </cell>
          <cell r="M9181">
            <v>100</v>
          </cell>
          <cell r="N9181">
            <v>99.88</v>
          </cell>
          <cell r="O9181" t="str">
            <v>TERMINADO</v>
          </cell>
        </row>
        <row r="9182">
          <cell r="K9182">
            <v>2013704000003</v>
          </cell>
          <cell r="L9182" t="str">
            <v>CONSTRUCCIÓN DE PAVIMENTO RIGIDO EN LA CARRERA 13 SECTOR MOCHILA LA UNIÓN,SUCRE, CARIBE</v>
          </cell>
          <cell r="M9182">
            <v>99.7</v>
          </cell>
          <cell r="N9182">
            <v>96.8</v>
          </cell>
          <cell r="O9182" t="str">
            <v>TERMINADO</v>
          </cell>
        </row>
        <row r="9183">
          <cell r="K9183">
            <v>2013704000004</v>
          </cell>
          <cell r="L9183" t="str">
            <v>CONSTRUCCIÓN DE UN CENTRO CULTURAL EN EL MUNICIPIO DE LA UNIÓN, DEPARTAMENTO DE SUCRE</v>
          </cell>
          <cell r="M9183">
            <v>0</v>
          </cell>
          <cell r="N9183">
            <v>34.71</v>
          </cell>
          <cell r="O9183" t="str">
            <v>CONTRATADO EN EJECUCIÓN</v>
          </cell>
        </row>
        <row r="9184">
          <cell r="K9184">
            <v>2013704000006</v>
          </cell>
          <cell r="L9184" t="str">
            <v>CONSTRUCCIÓN DE ANDENES EN CONCRETO RÍGIDO EN EL ÁREA URBANA DEL MUNICIPIO DE LA UNIÓN DEPARTAMENTO DE SUCRE</v>
          </cell>
          <cell r="M9184">
            <v>99.96</v>
          </cell>
          <cell r="N9184">
            <v>99.06</v>
          </cell>
          <cell r="O9184" t="str">
            <v>TERMINADO</v>
          </cell>
        </row>
        <row r="9185">
          <cell r="K9185">
            <v>2015704000001</v>
          </cell>
          <cell r="L9185" t="str">
            <v>CONSTRUCCIÓN Y REPOTENCIACIÓN DE LA INFRAESTRUCTURA ELÉCTRICA EN LA VEREDA LA GLORIA, MUNICIPIO DE LA UNIÓN, DEPARTAMENTO DE SUCRE.</v>
          </cell>
          <cell r="M9185">
            <v>85</v>
          </cell>
          <cell r="N9185">
            <v>87.2</v>
          </cell>
          <cell r="O9185" t="str">
            <v>CONTRATADO EN EJECUCIÓN</v>
          </cell>
        </row>
        <row r="9186">
          <cell r="K9186">
            <v>2015704000002</v>
          </cell>
          <cell r="L9186" t="str">
            <v>REHABILITACIÓN Y MANTENIMIENTO DE LA VÍA LA UNIÓN-LAS PALMITAS DEL MUNICIPIO DE LA UNIÓN, DEPARTAMENTO DE SUCRE.</v>
          </cell>
          <cell r="M9186">
            <v>100</v>
          </cell>
          <cell r="N9186">
            <v>100</v>
          </cell>
          <cell r="O9186" t="str">
            <v>TERMINADO</v>
          </cell>
        </row>
        <row r="9187">
          <cell r="K9187">
            <v>2015704000003</v>
          </cell>
          <cell r="L9187" t="str">
            <v>MEJORAMIENTO Y MANTENIMIENTO DE LA VÍA QUE COMUNICA EL MUNICIPIO DE LA UNIÓN CON EL CORREGIMIENTO DE CAYO DELGADO ZONA RURAL DEL MUNICIPIO DE LA UNIÓN, DEPARTAMENTO DE SUCRE, CARIBE.</v>
          </cell>
          <cell r="M9187">
            <v>99.76</v>
          </cell>
          <cell r="N9187">
            <v>93.54</v>
          </cell>
          <cell r="O9187" t="str">
            <v>TERMINADO</v>
          </cell>
        </row>
        <row r="9188">
          <cell r="K9188">
            <v>2013704180001</v>
          </cell>
          <cell r="L9188" t="str">
            <v>APOYO A LA PERMANENCIA ESCOLAR MEDIANTE EL SERVICIO DE TRANSPORTE ESCOLAR EN LAS INSTITUCIONES Y CENTROS EDUCATIVOS DEL LOS PALMITOS, SUCRE, CARIBE</v>
          </cell>
          <cell r="M9188">
            <v>100</v>
          </cell>
          <cell r="N9188">
            <v>47.19</v>
          </cell>
          <cell r="O9188" t="str">
            <v>TERMINADO</v>
          </cell>
        </row>
        <row r="9189">
          <cell r="K9189">
            <v>2013704180002</v>
          </cell>
          <cell r="L9189" t="str">
            <v>APOYO CON PROGRAM DE ASITENCIA NUTRICIONAL MODALIDAD ALMUERZO ESCOALR A ESTUDIANTES EN SITUACION DE BULNERABILIDAD DE LAS INSTITUCIONES Y CENTROS EDUCATIVOS DEL MUNICIPIO DE LOS PALMITOS, SUCRE,</v>
          </cell>
          <cell r="M9189">
            <v>100</v>
          </cell>
          <cell r="N9189">
            <v>50</v>
          </cell>
          <cell r="O9189" t="str">
            <v>TERMINADO</v>
          </cell>
        </row>
        <row r="9190">
          <cell r="K9190">
            <v>2013704180003</v>
          </cell>
          <cell r="L9190" t="str">
            <v>CONSTRUCCIÓN DE UNA CANCHA MÚLTIPLE EN LA INSTITUCIÓN TÉCNICO AGROPECUARIA  EL PIÑAL DEL MUNICIPIO DE LOS PALMITOS EN EL DEPARTAMENTO DE SUCRE</v>
          </cell>
          <cell r="M9190">
            <v>99</v>
          </cell>
          <cell r="N9190">
            <v>94.57</v>
          </cell>
          <cell r="O9190" t="str">
            <v>CONTRATADO EN EJECUCIÓN</v>
          </cell>
        </row>
        <row r="9191">
          <cell r="K9191">
            <v>2013704180005</v>
          </cell>
          <cell r="L9191" t="str">
            <v>REPARACIÓN , LIMPIEZA Y MATENIMIENTO DE LAS LAGUNAS DE OXIDACION DEL SISTEMA DE ALCANTARILLADO DEL MUNICIPIO DE LOS PALMITOS, DEPARTAMENTO DE SUCRE</v>
          </cell>
          <cell r="M9191">
            <v>96</v>
          </cell>
          <cell r="N9191">
            <v>34.9</v>
          </cell>
          <cell r="O9191" t="str">
            <v>TERMINADO</v>
          </cell>
        </row>
        <row r="9192">
          <cell r="K9192">
            <v>2013704180006</v>
          </cell>
          <cell r="L9192" t="str">
            <v>REPOSICIÓN DE REDES ACUEDUCTO Y CONEXIONES DOMICILIARIAS EN EL CORREGIMIENTO DE EL PIÑAL EN EL MUNICIPIO DE LOS PALMITOS - DEPARTAMENTO DE SUCRE</v>
          </cell>
          <cell r="M9192">
            <v>97.75</v>
          </cell>
          <cell r="N9192">
            <v>99.99</v>
          </cell>
          <cell r="O9192" t="str">
            <v>TERMINADO</v>
          </cell>
        </row>
        <row r="9193">
          <cell r="K9193">
            <v>2013704180007</v>
          </cell>
          <cell r="L9193" t="str">
            <v>CONSTRUCCIÓN DE PARQUE Y VIA PEATONAL EN ADOQUINES EN LOTE DE USO PUBLICO EN LA ENTRADA PRINCIPAL BARRIO EL JARDIN ENTRE CALLE 5 ENTRE CARRERA 11 Y 12 LOS PALMITOS, SUCRE.</v>
          </cell>
          <cell r="M9193">
            <v>99</v>
          </cell>
          <cell r="N9193">
            <v>43.6</v>
          </cell>
          <cell r="O9193" t="str">
            <v>TERMINADO</v>
          </cell>
        </row>
        <row r="9194">
          <cell r="K9194">
            <v>2013704180008</v>
          </cell>
          <cell r="L9194" t="str">
            <v>CONSTRUCCIÓN DE DOS (2) AULAS ESCOLARES EN EL CENTRO EDUCATIVO DE LA VEREDA LOS MUÑECOS ZONA RURAL DEL MUNICIPIO DE LOS PALMITOS, SUCRE, CARIBE</v>
          </cell>
          <cell r="M9194">
            <v>100</v>
          </cell>
          <cell r="N9194">
            <v>99.97</v>
          </cell>
          <cell r="O9194" t="str">
            <v>PARA CIERRE</v>
          </cell>
        </row>
        <row r="9195">
          <cell r="K9195">
            <v>2013704180009</v>
          </cell>
          <cell r="L9195" t="str">
            <v>IMPLEMENTACIÓN SISTEMA OPTIMO DE RECOLECCION, TRANSPORTE Y DISPOSICION FINAL DE RESIDUOS SOLIDOS Y EJECUCION DE CAMPAÑAS EDUCATIVAS EN EL CASCO URBANO DE LOS PALMITOS, SUCRE, CARIBE</v>
          </cell>
          <cell r="M9195">
            <v>100</v>
          </cell>
          <cell r="N9195">
            <v>100</v>
          </cell>
          <cell r="O9195" t="str">
            <v>PARA CIERRE</v>
          </cell>
        </row>
        <row r="9196">
          <cell r="K9196">
            <v>2013704180010</v>
          </cell>
          <cell r="L9196" t="str">
            <v>CONSTRUCCIÓN DE BATERIA SANITARIA CON SISTEMA TANQUE ELEVADO Y POZO DE INSPECCION EN EL CENTRO EDUCATIVO EL COLEY ZONA RURAL DEL MUNICIPIO DE LOS PALMITOS, SUCRE, CARIBE</v>
          </cell>
          <cell r="M9196">
            <v>99</v>
          </cell>
          <cell r="N9196">
            <v>92.84</v>
          </cell>
          <cell r="O9196" t="str">
            <v>PARA CIERRE</v>
          </cell>
        </row>
        <row r="9197">
          <cell r="K9197">
            <v>2013704180011</v>
          </cell>
          <cell r="L9197" t="str">
            <v>IMPLEMENTACIÓN PROGRA EDUCATIVO SEMIPRESENCIAL POR CICLOS EN PRIMARIA, SECUNDARIA Y MEDIA A JOVENES Y ADULTOS QUE NO ACCEDEN AL SISTEMA EDUCATIVO TRADICIONAL DEL MUNICIPIO DE LOS PALMITOS, SUCRE.</v>
          </cell>
          <cell r="M9197">
            <v>100</v>
          </cell>
          <cell r="N9197">
            <v>66.67</v>
          </cell>
          <cell r="O9197" t="str">
            <v>TERMINADO</v>
          </cell>
        </row>
        <row r="9198">
          <cell r="K9198">
            <v>2013704180013</v>
          </cell>
          <cell r="L9198" t="str">
            <v>CONSTRUCCIÓN DE PAVIMENTO EN CONCRETO RIGIDO EN LOS BARRIOS MANO DE DIOS Y EL PROGRESO EN EL MUNICIPIO DE LOS PALMITOS, SUCRE, CARIBE</v>
          </cell>
          <cell r="M9198">
            <v>100</v>
          </cell>
          <cell r="N9198">
            <v>98.3</v>
          </cell>
          <cell r="O9198" t="str">
            <v>TERMINADO</v>
          </cell>
        </row>
        <row r="9199">
          <cell r="K9199">
            <v>2013704180014</v>
          </cell>
          <cell r="L9199" t="str">
            <v>ESTUDIOS PARA LA IMPLEMENTACIÓN DE UNIDADES PISCÍCOLA INTEGRALES AUTOSOSTENIBLE EN LA ZONA RURAL DEL MUNICIPIO DE LOS PALMITOS, SUCRE, CARIBE</v>
          </cell>
          <cell r="M9199">
            <v>100</v>
          </cell>
          <cell r="N9199">
            <v>50</v>
          </cell>
          <cell r="O9199" t="str">
            <v>TERMINADO</v>
          </cell>
        </row>
        <row r="9200">
          <cell r="K9200">
            <v>2013704180015</v>
          </cell>
          <cell r="L9200" t="str">
            <v>CONSTRUCCIÓN RED DE ALCANTARILLADO EN EL BARRIO LAS FLORES SECTOR CRA 5, BARRIO EL REMANSO DIAGONAL 12 BIS Y REPOSICION DE REDES EN EL BARRIO 7 DE ABRIL SOBRE LA CRA 14A BIS ZONA URBANA LOS PALMITOS, SUCRE, CARIBE</v>
          </cell>
          <cell r="M9200">
            <v>100</v>
          </cell>
          <cell r="N9200">
            <v>100</v>
          </cell>
          <cell r="O9200" t="str">
            <v>TERMINADO</v>
          </cell>
        </row>
        <row r="9201">
          <cell r="K9201">
            <v>2014704180001</v>
          </cell>
          <cell r="L9201" t="str">
            <v>CONSTRUCCIÓN DE 2 PARQUES, UNO EN ADOQUINES EN EL BARRIO LOS ALMENDROS Y UNO EN EL BARRIO 11 DE NOVIEMBRE EN  PISO DE CESPED T-5 ZONA URBANA DEL MUNICIPIO DE LOS PALMITOS, SUCRE.</v>
          </cell>
          <cell r="M9201">
            <v>100</v>
          </cell>
          <cell r="N9201">
            <v>99.96</v>
          </cell>
          <cell r="O9201" t="str">
            <v>PARA CIERRE</v>
          </cell>
        </row>
        <row r="9202">
          <cell r="K9202">
            <v>2014704180002</v>
          </cell>
          <cell r="L9202" t="str">
            <v>CONSTRUCCIÓN DE PAVIMENTO RIGIDO EN LA CALLE 11 ENTRE CARRERA 15 Y 12, LA CARRERA 14A ENTRE LA CALLE 11 Y EL CRUCE CON LA CARRERA 14 , CARRERA 14B ENTRE LA TRANSVERSAL 14 Y LA CALLE 11 EN EL MUNICIPIO DE  PALMITOS - SUCRE</v>
          </cell>
          <cell r="M9202">
            <v>100</v>
          </cell>
          <cell r="N9202">
            <v>99.95</v>
          </cell>
          <cell r="O9202" t="str">
            <v>PARA CIERRE</v>
          </cell>
        </row>
        <row r="9203">
          <cell r="K9203">
            <v>2014704180003</v>
          </cell>
          <cell r="L9203" t="str">
            <v>CONSTRUCCIÓN DE PLACA HUELLA EN CONCRETO EN LA VIA QUE COMUNICA LA VEREDA SAN JAIME CON LOS PALMITOS, SUCRE, CARIBE</v>
          </cell>
          <cell r="M9203">
            <v>100</v>
          </cell>
          <cell r="N9203">
            <v>100</v>
          </cell>
          <cell r="O9203" t="str">
            <v>PARA CIERRE</v>
          </cell>
        </row>
        <row r="9204">
          <cell r="K9204">
            <v>2014704180004</v>
          </cell>
          <cell r="L9204" t="str">
            <v>IMPLEMENTACIÓN DE PROYECTOS PRODUCTIVOS A TRAVES DE LA EXPLOTACION APICOLA EN FAMILIAS CAMPESINAS VICTIMAS DEL CONFLICTO PRIORIZADAS DE LA ZONA RURAL DEL MUNICIPIO DE LOS PALMITOS, SUCRE, CARIBE</v>
          </cell>
          <cell r="M9204">
            <v>100</v>
          </cell>
          <cell r="N9204">
            <v>100</v>
          </cell>
          <cell r="O9204" t="str">
            <v>PARA CIERRE</v>
          </cell>
        </row>
        <row r="9205">
          <cell r="K9205">
            <v>2014704180005</v>
          </cell>
          <cell r="L9205" t="str">
            <v>MEJORAMIENTO DE LA GESTION DOCUMENTAL DE LA ENTIDAD A TRAVES DE LA IMPLEMENTACION DE UN SISTEMA INTEGRADO DE ADMINISTRACION DE ARCHIVO EN EL MUNICIPIO DE LOS PALMITOS, SUCRE, CARIBE</v>
          </cell>
          <cell r="M9205">
            <v>100</v>
          </cell>
          <cell r="N9205">
            <v>100</v>
          </cell>
          <cell r="O9205" t="str">
            <v>PARA CIERRE</v>
          </cell>
        </row>
        <row r="9206">
          <cell r="K9206">
            <v>2015704180001</v>
          </cell>
          <cell r="L9206" t="str">
            <v>CONSTRUCCIÓN DE UN PARQUE CENTRAL PARA EL ESPARCIMIENTO, APROVECHAMIENTO DEL TIEMPO LIBRE E INTEGRACIÓN DE LA POBLACIÓN DEL CORREGIMEINTO SABANAS DE PEDRO ZONA RURAL DEL MUNICIPIO DE LOS PALMITOS, SUCRE, CARIBE</v>
          </cell>
          <cell r="M9206">
            <v>79.22</v>
          </cell>
          <cell r="N9206">
            <v>91.54</v>
          </cell>
          <cell r="O9206" t="str">
            <v>CONTRATADO EN EJECUCIÓN</v>
          </cell>
        </row>
        <row r="9207">
          <cell r="K9207">
            <v>2015704180002</v>
          </cell>
          <cell r="L9207" t="str">
            <v>ADECUACIÓN DE INFRAESTRUCTURA EXISTENTE PARA AMPLIAR LA PLANTA FISICA DE LA IE DE SABANAS DE PEDRO CON LA INTRODUCCION DE COMPONENTES INFORMATICOS Y ESPACIOS OPTIMOS PARA EL AREA ADMINISTRATIVA EN ZONA RURAL DEL MUNICIPIO.</v>
          </cell>
          <cell r="M9207">
            <v>100</v>
          </cell>
          <cell r="N9207">
            <v>100</v>
          </cell>
          <cell r="O9207" t="str">
            <v>TERMINADO</v>
          </cell>
        </row>
        <row r="9208">
          <cell r="K9208">
            <v>2015704180003</v>
          </cell>
          <cell r="L9208" t="str">
            <v>ADECUACIÓN DE LA INFRAESTRURA FISICA DEL PALACIO MUNICIPAL, INCLUIDA LA SECRETARIA DE PLANEACION DONDE FUNCIONA LA SECRETARIA TECNICA DEL OCAD DE LOS PALMITOS, SUCRE, CARIBE</v>
          </cell>
          <cell r="M9208">
            <v>100</v>
          </cell>
          <cell r="N9208">
            <v>83.91</v>
          </cell>
          <cell r="O9208" t="str">
            <v>TERMINADO</v>
          </cell>
        </row>
        <row r="9209">
          <cell r="K9209">
            <v>2015704180004</v>
          </cell>
          <cell r="L9209" t="str">
            <v>ESTUDIOS DE CONSULTORIA PARA LA FORMULACIÓN DEL PROYECTO CONSTRUCCIÓN DE UNA CANCHA SINTETICA CON CERRAMIENTO EN LA INSTITUCIÓN EDUCATIVA CDR EN ZONA URBANA DEL MUNICIPIO DE LOS PALMITOS, SUCRE.</v>
          </cell>
          <cell r="M9209">
            <v>100</v>
          </cell>
          <cell r="N9209">
            <v>100</v>
          </cell>
          <cell r="O9209" t="str">
            <v>PARA CIERRE</v>
          </cell>
        </row>
        <row r="9210">
          <cell r="K9210">
            <v>2015704180005</v>
          </cell>
          <cell r="L9210" t="str">
            <v>APOYO CON PROGRAMA DE ASISTENCIA NUTRICIONAL MODALIDAD ALMUERZO Y DESAYUNO ESCOLAR A ESTUDIANTES EN SITUACION DE VULNERABILIDAD DE LAS INSTITUCIONES Y CENTROS EDUCATIVOS OFICIALES DE LOS PALMITOS, SUCRE, CARIBE</v>
          </cell>
          <cell r="M9210">
            <v>100</v>
          </cell>
          <cell r="N9210">
            <v>75.61</v>
          </cell>
          <cell r="O9210" t="str">
            <v>TERMINADO</v>
          </cell>
        </row>
        <row r="9211">
          <cell r="K9211">
            <v>2015704180006</v>
          </cell>
          <cell r="L9211" t="str">
            <v>CONSTRUCCIÓN DE PAVIMENTO RÍGIDO DE 3000 PSI EN LA CALLE 10 ENTRE CARRERA 8 Y CARRERA 11 , BARRIO PUERTO UVITO, DEL MUNICIPIO DE LOS PALMITOS, SUCRE, CARIBE</v>
          </cell>
          <cell r="M9211">
            <v>100</v>
          </cell>
          <cell r="N9211">
            <v>99.94</v>
          </cell>
          <cell r="O9211" t="str">
            <v>PARA CIERRE</v>
          </cell>
        </row>
        <row r="9212">
          <cell r="K9212">
            <v>2015704180007</v>
          </cell>
          <cell r="L9212" t="str">
            <v>APOYO A LA PERMANENCIA ESCOLAR MEDIANTE EL SERVICIO DE TRANSPORTE ESCOLAR EN LAS INSTITUCIONES Y CENTROS EDUCATIVOS DURANTE EL AÑO LECTIVO 2015 EN EL MUNICIPIO DE LOS PALMITOS, SUCRE, CARIBE</v>
          </cell>
          <cell r="M9212">
            <v>100</v>
          </cell>
          <cell r="N9212">
            <v>100</v>
          </cell>
          <cell r="O9212" t="str">
            <v>PARA CIERRE</v>
          </cell>
        </row>
        <row r="9213">
          <cell r="K9213">
            <v>2015704180008</v>
          </cell>
          <cell r="L9213" t="str">
            <v>CONSTRUCCIÓN DE ENCERRAMIENTO EN MURO Y MALLA ESLABONADA DE LA PARTE FRONTAL DE LA INSTITUCION EDUCATIVA CDR DEL MUNICIPIO DE LOS PALMITOS, SUCRE.</v>
          </cell>
          <cell r="M9213">
            <v>100</v>
          </cell>
          <cell r="N9213">
            <v>99.9</v>
          </cell>
          <cell r="O9213" t="str">
            <v>PARA CIERRE</v>
          </cell>
        </row>
        <row r="9214">
          <cell r="K9214">
            <v>2015704180009</v>
          </cell>
          <cell r="L9214" t="str">
            <v>IMPLEMENTACIÓN PROGRAMA EDUCATIVA SEMIPRESENCIAL POR CICLOS EN PRIMARIA, SECUNDARIA Y MEDIA A JOVENES Y ADULTOS QUE NO ACCEDEN AL SISTEMA EDUCATIVO TRADICIONAL DEL MUNICIPIO DE LOS PALMITOS, SUCRE, CARIBE</v>
          </cell>
          <cell r="M9214">
            <v>100</v>
          </cell>
          <cell r="N9214">
            <v>100</v>
          </cell>
          <cell r="O9214" t="str">
            <v>PARA CIERRE</v>
          </cell>
        </row>
        <row r="9215">
          <cell r="K9215">
            <v>2015704180010</v>
          </cell>
          <cell r="L9215" t="str">
            <v>CONSTRUCCIÓN DE PLACA HUELLA EN LA CARRERA 6 ENTRE LA TRONCAL DE OCCIDENTE Y DIAGONAL 11 DESDE EL K0-120 DEL CORREGIMIENTO EL PIÑAL EN ZONA RURAL DE LOS PALMITOS, SUCRE, CARIBE</v>
          </cell>
          <cell r="M9215">
            <v>95</v>
          </cell>
          <cell r="N9215">
            <v>99.99</v>
          </cell>
          <cell r="O9215" t="str">
            <v>TERMINADO</v>
          </cell>
        </row>
        <row r="9216">
          <cell r="K9216">
            <v>2015704180011</v>
          </cell>
          <cell r="L9216" t="str">
            <v>IMPLEMENTACIÓN DE UN PROGRAMA DE EDUCACION Y SENSIBILIZACION AMBIENTAL CON RECUPERACION FORESTAL DE LAS RIVERAS DE ARROYOS Y CUERPOS DE AGUA DE LA ZONA NORORIENTAL DEL MUNICIPIO DE LOS PALMITOS, SUCRE, CARIBE</v>
          </cell>
          <cell r="M9216">
            <v>100</v>
          </cell>
          <cell r="N9216">
            <v>99.99</v>
          </cell>
          <cell r="O9216" t="str">
            <v>TERMINADO</v>
          </cell>
        </row>
        <row r="9217">
          <cell r="K9217">
            <v>2016704180001</v>
          </cell>
          <cell r="L9217" t="str">
            <v>APOYO A LA PERMANENCIA ESCOLAR MEDIANTE EL SERVICIO DE TRANSPORTE ESCOLAR EN LAS INSTITUCIONES Y CENTROS EDUCATIVOS DURANTE EL AÑO LECTIVO 2016 EN EL MUNICIPIO DE LOS PALMITOS, SUCRE, CARIBE</v>
          </cell>
          <cell r="M9217">
            <v>69.489999999999995</v>
          </cell>
          <cell r="N9217">
            <v>66.94</v>
          </cell>
          <cell r="O9217" t="str">
            <v>CONTRATADO EN EJECUCIÓN</v>
          </cell>
        </row>
        <row r="9218">
          <cell r="K9218">
            <v>2016704180002</v>
          </cell>
          <cell r="L9218" t="str">
            <v>APOYO CON PROGRAMA DE ASISTENCIA NUTRICIONAL MODALIDAD ALMUERZO ESCOLAR A ESTUDIANTES EN SITUACION DE VULNERABILIDAD DE LAS INSTITUCIONES Y CENTROS EDUCATIVOS DE LOS PALMITOS, SUCRE, DURANTE EL 2° SEMESTRE DEL AÑO 2016.</v>
          </cell>
          <cell r="M9218">
            <v>0</v>
          </cell>
          <cell r="N9218">
            <v>50</v>
          </cell>
          <cell r="O9218" t="str">
            <v>CONTRATADO EN EJECUCIÓN</v>
          </cell>
        </row>
        <row r="9219">
          <cell r="K9219">
            <v>2016704180003</v>
          </cell>
          <cell r="L9219" t="str">
            <v>CONSTRUCCIÓN DE UN PARQUE PARA EL ESPARCIMIENTO, RECREACIÓN Y DEPORTE DE LOS HABITANTES DEL BARRIO EL JARDÍN ENTRE LA CARRERA 11 Y CARRERA 12 DEL MUNICIPIO DE LOS PALMITOS, SUCRE, CARIBE</v>
          </cell>
          <cell r="M9219">
            <v>0</v>
          </cell>
          <cell r="N9219">
            <v>49.99</v>
          </cell>
          <cell r="O9219" t="str">
            <v>CONTRATADO EN EJECUCIÓN</v>
          </cell>
        </row>
        <row r="9220">
          <cell r="K9220">
            <v>2016704180004</v>
          </cell>
          <cell r="L9220" t="str">
            <v>IMPLEMENTACIÓN PROGRAMA EDUCATIVO SEMIPRESENCIAL POR CICLOS EN PRIMARIA SECUNDARIA Y MEDIA PARA JÓVENES Y ADULTOS DE LA POBLACIÓN GENERAL, VICTIMAS Y EN SITUACIÓN DE DISCAPACIDAD SIN ACCESO AL SISTEMA EDUCATIVO DE LOS PALMITOS.</v>
          </cell>
          <cell r="M9220">
            <v>0</v>
          </cell>
          <cell r="N9220">
            <v>46.73</v>
          </cell>
          <cell r="O9220" t="str">
            <v>CONTRATADO EN EJECUCIÓN</v>
          </cell>
        </row>
        <row r="9221">
          <cell r="K9221">
            <v>2013704290001</v>
          </cell>
          <cell r="L9221" t="str">
            <v>CONSTRUCCIÓN DE DOS PUENTES PEATONALES, UNO EN EL MUELLE CENTRAL PUERTO DAJER Y OTRO EN EL CORREGIMIENTO IRACAL, MUNICIPIO DE MAJAGUAL, SUCRE</v>
          </cell>
          <cell r="M9221">
            <v>76.52</v>
          </cell>
          <cell r="N9221">
            <v>87.62</v>
          </cell>
          <cell r="O9221" t="str">
            <v>CONTRATADO EN EJECUCIÓN</v>
          </cell>
        </row>
        <row r="9222">
          <cell r="K9222">
            <v>2013704290002</v>
          </cell>
          <cell r="L9222" t="str">
            <v>CONSTRUCCIÓN DEL PARQUE PRINCIPAL DEL CORREGIMIENTO DE PIZA, EN EL MUNICIPIO DE MAJAGUAL, SUCRE</v>
          </cell>
          <cell r="M9222">
            <v>100</v>
          </cell>
          <cell r="N9222">
            <v>140.04</v>
          </cell>
          <cell r="O9222" t="str">
            <v>TERMINADO</v>
          </cell>
        </row>
        <row r="9223">
          <cell r="K9223">
            <v>2013704290003</v>
          </cell>
          <cell r="L9223" t="str">
            <v>CONSTRUCCIÓN DE PAVIMENTO EN CONCRETO RIGIDO EN LA VIA DE ACCESO AL CORREGIMIENTO LA SIERPE DEL MUNICIPIO DE MAJAGUAL, DEPARTAMENTO DE SUCRE</v>
          </cell>
          <cell r="M9223">
            <v>100</v>
          </cell>
          <cell r="N9223">
            <v>97.04</v>
          </cell>
          <cell r="O9223" t="str">
            <v>TERMINADO</v>
          </cell>
        </row>
        <row r="9224">
          <cell r="K9224">
            <v>2013704290004</v>
          </cell>
          <cell r="L9224" t="str">
            <v>CONSTRUCCIÓN DE PAVIMENTO EN CONCRETO RIGIDO EN LA VIA DE ACCESO AL CORREGIMIENTO LAS PALMITAS DEL MUNICIPIO DE MAJAGUAL, DEPARTAMENTO DE SUCRE</v>
          </cell>
          <cell r="M9224">
            <v>100</v>
          </cell>
          <cell r="N9224">
            <v>100</v>
          </cell>
          <cell r="O9224" t="str">
            <v>TERMINADO</v>
          </cell>
        </row>
        <row r="9225">
          <cell r="K9225">
            <v>2013704290005</v>
          </cell>
          <cell r="L9225" t="str">
            <v>CONSTRUCCIÓN DE PAVIMENTO EN CONCRETO RIGIDO DE LA CALLE 7 ENTRE CARRERAS 10 Y 16, BARRIOS GUAYABALITO, VISTA HERMOSA, BELLA VISTA Y EL CARMEN MUNICIPIO DE MAJAGUAL DEPARTAMENTO DE SUCRE</v>
          </cell>
          <cell r="M9225">
            <v>98.93</v>
          </cell>
          <cell r="N9225">
            <v>99.17</v>
          </cell>
          <cell r="O9225" t="str">
            <v>PARA CIERRE</v>
          </cell>
        </row>
        <row r="9226">
          <cell r="K9226">
            <v>2014704290001</v>
          </cell>
          <cell r="L9226" t="str">
            <v>REMODELACIÓN DEL POLIDEPORTIVO PANAMÁ EN EL MUNICIPIO DE MAJAGUAL, SUCRE</v>
          </cell>
          <cell r="M9226">
            <v>100</v>
          </cell>
          <cell r="N9226">
            <v>99.99</v>
          </cell>
          <cell r="O9226" t="str">
            <v>CERRADO</v>
          </cell>
        </row>
        <row r="9227">
          <cell r="K9227">
            <v>2014704290003</v>
          </cell>
          <cell r="L9227" t="str">
            <v>CONSTRUCCIÓN DEL PARQUE PRINCIPAL DEL CORREGIMIENTO DE TOMALA EN EL MUNICIPIO DE MAJAGUAL, SUCRE</v>
          </cell>
          <cell r="M9227">
            <v>100</v>
          </cell>
          <cell r="N9227">
            <v>99.95</v>
          </cell>
          <cell r="O9227" t="str">
            <v>CERRADO</v>
          </cell>
        </row>
        <row r="9228">
          <cell r="K9228">
            <v>2014704290004</v>
          </cell>
          <cell r="L9228" t="str">
            <v>CONSTRUCCIÓN DEL PAVIMENTO EN CONCRETO RIGIDO DE 3000 PSI, EN LA CALLE PRINCIPAL DEL CORREGIMIENTO DEL NARANJO EN EL MUNICIPIO DE MAJAGUAL, SUCRE</v>
          </cell>
          <cell r="M9228">
            <v>100</v>
          </cell>
          <cell r="N9228">
            <v>100</v>
          </cell>
          <cell r="O9228" t="str">
            <v>TERMINADO</v>
          </cell>
        </row>
        <row r="9229">
          <cell r="K9229">
            <v>2014704290005</v>
          </cell>
          <cell r="L9229" t="str">
            <v>CONSTRUCCIÓN DEL SISTEMA DE MICROACUEDUCTO QUE ABASTECERA DE AGUA A LAS VEREDAS DEL PARAISO Y BOCAS DEL CANAL, EN EL MUNICIPIO DE MAJAGUAL DEPARTAMENTO DE SUCRE</v>
          </cell>
          <cell r="M9229">
            <v>100</v>
          </cell>
          <cell r="N9229">
            <v>99.03</v>
          </cell>
          <cell r="O9229" t="str">
            <v>CERRADO</v>
          </cell>
        </row>
        <row r="9230">
          <cell r="K9230">
            <v>2014704290006</v>
          </cell>
          <cell r="L9230" t="str">
            <v>CONSTRUCCIÓN DE ESCENARIO DEPORTIVO CUBIERTO EN EL CORREGIMIENTO DE PIZA, MUNICIPIO DE MAJAGUAL, SUCRE.</v>
          </cell>
          <cell r="M9230">
            <v>100</v>
          </cell>
          <cell r="N9230">
            <v>100</v>
          </cell>
          <cell r="O9230" t="str">
            <v>CERRADO</v>
          </cell>
        </row>
        <row r="9231">
          <cell r="K9231">
            <v>2014704290007</v>
          </cell>
          <cell r="L9231" t="str">
            <v>AMPLIACIÓN DE REDES DE ALCANTARILLADO Y CONSTRUCCIÓN DE PAVIMENTO DESDE EL COLEGIO SAN JOSÉ PASANDO POR EL BARRIO SAN VICENTE HASTA EMPALMAR CON EL PAVIMENTO DEL BARRIO LA ESMERALDA EN EL MUNICIPIO DE MAJAGUAL SUCRE</v>
          </cell>
          <cell r="M9231">
            <v>100</v>
          </cell>
          <cell r="N9231">
            <v>100</v>
          </cell>
          <cell r="O9231" t="str">
            <v>CERRADO</v>
          </cell>
        </row>
        <row r="9232">
          <cell r="K9232">
            <v>2015704290001</v>
          </cell>
          <cell r="L9232" t="str">
            <v>REHABILITACIÓN DE LOS CAÑOS MIRAFLORES (5 KM), MISALO (1,7 KM), SAN MIGUEL (2 KM), BOLOMBOLO (300 M), MEDIANTE LA REMOCIÓN MECÁNICA DE SEDIMENTOS, EN EL MUNICIPIO DE MAJAGUAL, SUCRE</v>
          </cell>
          <cell r="M9232">
            <v>100</v>
          </cell>
          <cell r="N9232">
            <v>100</v>
          </cell>
          <cell r="O9232" t="str">
            <v>CERRADO</v>
          </cell>
        </row>
        <row r="9233">
          <cell r="K9233">
            <v>2015704290002</v>
          </cell>
          <cell r="L9233" t="str">
            <v>CONSTRUCCIÓN DE PAVIMENTO EN CONCRETO RIGIDO DE 3000 PSI, EN LAS CARRERAS 10 Y 11 ENTRA CALLES 6 Y 7, CARRERAS 19 ENTRE CALLES 4 Y 5 EN EL MUNICIPIO DE MAJAGUAL DEPARTAMENTO DE SUCRE</v>
          </cell>
          <cell r="M9233">
            <v>100</v>
          </cell>
          <cell r="N9233">
            <v>99.91</v>
          </cell>
          <cell r="O9233" t="str">
            <v>CERRADO</v>
          </cell>
        </row>
        <row r="9234">
          <cell r="K9234">
            <v>2015704290003</v>
          </cell>
          <cell r="L9234" t="str">
            <v>CONSTRUCCIÓN DE CINCO POZOS PROFUNDOS VEREDALES Y AMPLIACIÓN DE REDES DE DISTRIBUCIÓN DE AGUA DESDE LA VEREDA DEL INDIO NUEVO AL INDIO VIEJO, EN ZONA RURAL DEL MUNICIPIO DE MAJAGUAL, SUCRE</v>
          </cell>
          <cell r="M9234">
            <v>100</v>
          </cell>
          <cell r="N9234">
            <v>99.97</v>
          </cell>
          <cell r="O9234" t="str">
            <v>TERMINADO</v>
          </cell>
        </row>
        <row r="9235">
          <cell r="K9235">
            <v>2015704290004</v>
          </cell>
          <cell r="L9235" t="str">
            <v>DOTACIÓN Y CAPACITACIÓN PARA DESARROLLAR EL PROGRAMA NACIONAL DE BILINGÜISMO EN LAS INSTITUCIONES EDUCATIVAS DEL MUNICIPIO DE MAJAGUAL SUCRE</v>
          </cell>
          <cell r="M9235">
            <v>100</v>
          </cell>
          <cell r="N9235">
            <v>100</v>
          </cell>
          <cell r="O9235" t="str">
            <v>CERRADO</v>
          </cell>
        </row>
        <row r="9236">
          <cell r="K9236">
            <v>2015704290005</v>
          </cell>
          <cell r="L9236" t="str">
            <v>CONSTRUCCIÓN DE DOS PUENTES EN CONCRETO LOCALIZADOS, UNO SOBRE EL CAÑO PUEBLO NUEVO, Y OTRO EN EL SECTOR EL LIMON ENTRE EL CARRAO Y LAS MARTAS ZONAS RURALES DEL MUNICIPIO MAJAGUAL, DEPARTAMENTO DE SUCRE</v>
          </cell>
          <cell r="M9236">
            <v>100</v>
          </cell>
          <cell r="N9236">
            <v>99.95</v>
          </cell>
          <cell r="O9236" t="str">
            <v>TERMINADO</v>
          </cell>
        </row>
        <row r="9237">
          <cell r="K9237">
            <v>2015704290006</v>
          </cell>
          <cell r="L9237" t="str">
            <v>ADECUACIÓN Y REFORZAMIENTO DEL PUENTE PEATONAL COLGANTE METALICO DEL CORREGIMIENTO DE PIZA MUNICIPIO DE MAJAGUAL, SUCRE</v>
          </cell>
          <cell r="M9237">
            <v>0</v>
          </cell>
          <cell r="N9237">
            <v>0</v>
          </cell>
          <cell r="O9237" t="str">
            <v>CONTRATADO EN EJECUCIÓN</v>
          </cell>
        </row>
        <row r="9238">
          <cell r="K9238">
            <v>2016704290001</v>
          </cell>
          <cell r="L9238" t="str">
            <v>REHABILITACIÓN DE LOS CAÑOS TOMALA (8KM), LAS GALIAS (2,5 KM), EL CHIPE (1,72 KM), MEDIANTE LA REMOCIÓN MECÁNICA DE SEDIMENTOS, EN EL MUNICIPIO DE MAJAGUAL, DEPARTAMENTO DE SUCRE</v>
          </cell>
          <cell r="M9238">
            <v>0</v>
          </cell>
          <cell r="N9238">
            <v>0</v>
          </cell>
          <cell r="O9238" t="str">
            <v>EN PROCESO DE CONTRATACIÓN</v>
          </cell>
        </row>
        <row r="9239">
          <cell r="K9239">
            <v>2016704290002</v>
          </cell>
          <cell r="L9239" t="str">
            <v>CONSTRUCCIÓN DE PAVIMENTO EN CONCRETO RÍGIDO DESDE LA CL 5 CON CRA 7 HASTA EL PAVIMENTO EXISTENTE DE LA CL 7, CRA 8 ENTRE CL 5 Y 7 Y EMPALME DE LA CL 5 CON CRA 19, EN EL MUNICIPIO DE MAJAGUAL, SUCRE</v>
          </cell>
          <cell r="M9239">
            <v>0</v>
          </cell>
          <cell r="N9239">
            <v>0</v>
          </cell>
          <cell r="O9239" t="str">
            <v>SIN MIGRAR</v>
          </cell>
        </row>
        <row r="9240">
          <cell r="K9240">
            <v>2013704730001</v>
          </cell>
          <cell r="L9240" t="str">
            <v>CONSTRUCCIÓN DEL CERRAMIENTO Y ADECUACION DEL POLIDEPORTIVO JOSE LUIS DOMINGUEZ EN EL  MUNICIPIO DE MORROA DEPARTAMENTO DE SUCRE</v>
          </cell>
          <cell r="M9240">
            <v>14.5</v>
          </cell>
          <cell r="N9240">
            <v>53.67</v>
          </cell>
          <cell r="O9240" t="str">
            <v>CONTRATADO EN EJECUCIÓN</v>
          </cell>
        </row>
        <row r="9241">
          <cell r="K9241">
            <v>2013704730002</v>
          </cell>
          <cell r="L9241" t="str">
            <v>MEJORAMIENTO DEL ALUMBRADO PÚBLICO DEL MUNICIPIO DE MORROA, DEPARTAMENTO DE SUCRE</v>
          </cell>
          <cell r="M9241">
            <v>100</v>
          </cell>
          <cell r="N9241">
            <v>88.76</v>
          </cell>
          <cell r="O9241" t="str">
            <v>PARA CIERRE</v>
          </cell>
        </row>
        <row r="9242">
          <cell r="K9242">
            <v>2013704730003</v>
          </cell>
          <cell r="L9242" t="str">
            <v>CONSTRUCCIÓN DEL CERRAMIENTO, CONSTRUCCION DE 100 BOVEDAS Y REMODELACION DE LA FACHADA PRINCIPAL EN EL CEMENTERIO CENTRAL DEL MUNICIPIO DE MORROA, DEPARTAMENTO DE SUCRE</v>
          </cell>
          <cell r="M9242">
            <v>100</v>
          </cell>
          <cell r="N9242">
            <v>47.4</v>
          </cell>
          <cell r="O9242" t="str">
            <v>TERMINADO</v>
          </cell>
        </row>
        <row r="9243">
          <cell r="K9243">
            <v>2013704730004</v>
          </cell>
          <cell r="L9243" t="str">
            <v>CONSTRUCCIÓN PAVIMENTO EN CONCRETO RIGIDO EN EL BARRIO 9 DE ABRIL, EN EL SECTOR DE LA CALLE  2E ENTRE CARRERA 4 Y CARRERA 7, Y 2 ENTRE CARRERA 4 Y CARRERA 7, EN EL MUNICIPIO DE MORROA DEPARTAMENTO DE SUCRE</v>
          </cell>
          <cell r="M9243">
            <v>100</v>
          </cell>
          <cell r="N9243">
            <v>45.16</v>
          </cell>
          <cell r="O9243" t="str">
            <v>TERMINADO</v>
          </cell>
        </row>
        <row r="9244">
          <cell r="K9244">
            <v>2013704730006</v>
          </cell>
          <cell r="L9244" t="str">
            <v>CONSTRUCCIÓN PARQUE PRINCIPAL DEL MUNICIPIO DE MORROA EN EL DEPARTAMENTO DE SUCRE.</v>
          </cell>
          <cell r="M9244">
            <v>100</v>
          </cell>
          <cell r="N9244">
            <v>73.319999999999993</v>
          </cell>
          <cell r="O9244" t="str">
            <v>TERMINADO</v>
          </cell>
        </row>
        <row r="9245">
          <cell r="K9245">
            <v>2013704730007</v>
          </cell>
          <cell r="L9245" t="str">
            <v>CONSTRUCCIÓN Y ADECUACIÓN DEL ESTADIO DE SOFTBOL Y CENTRO DEPORTIVO MARCELINO SIERRA EN EL MUNICIPIO DE MORROA DEPARTAMENTO DE SUCRE I PRIMERA ETAPA.</v>
          </cell>
          <cell r="M9245">
            <v>51.51</v>
          </cell>
          <cell r="N9245">
            <v>62.35</v>
          </cell>
          <cell r="O9245" t="str">
            <v>CONTRATADO EN EJECUCIÓN</v>
          </cell>
        </row>
        <row r="9246">
          <cell r="K9246">
            <v>2013704730009</v>
          </cell>
          <cell r="L9246" t="str">
            <v>CONSTRUCCIÓN DEL CENTRO CULTURAL Y DE EVENTOS PABLO DOMINGUEZ Y ELIGIO MENDEZ, EN EL MUNICIPIO DE MORROA, DEPARTAMENTO DE SUCRE (I ETAPA)</v>
          </cell>
          <cell r="M9246">
            <v>53.68</v>
          </cell>
          <cell r="N9246">
            <v>72.58</v>
          </cell>
          <cell r="O9246" t="str">
            <v>CONTRATADO EN EJECUCIÓN</v>
          </cell>
        </row>
        <row r="9247">
          <cell r="K9247">
            <v>2015704730001</v>
          </cell>
          <cell r="L9247" t="str">
            <v>ESTUDIO DE PATOLOGÍA, REHABILITACIÓN ESTRUCTURAL Y/O DISEÑOS NUEVOS  PARA VARIOS PUENTES EN EL MUNICIPIO DE MORROA EN EL DEPARTAMENTO DE SUCRE.</v>
          </cell>
          <cell r="M9247">
            <v>100</v>
          </cell>
          <cell r="N9247">
            <v>100</v>
          </cell>
          <cell r="O9247" t="str">
            <v>PARA CIERRE</v>
          </cell>
        </row>
        <row r="9248">
          <cell r="K9248">
            <v>2015704730002</v>
          </cell>
          <cell r="L9248" t="str">
            <v>REMODELACIÓN Y AMPLIACION DEL PASAJE PEATONAL Y VEHICULAR DE LA CALLE 8 ENTRE CARRERAS 5 Y 6 DE LA ALCALDIA DEL MUNICIPIO DE MORROA - SUCRE.</v>
          </cell>
          <cell r="M9248">
            <v>100</v>
          </cell>
          <cell r="N9248">
            <v>99.88</v>
          </cell>
          <cell r="O9248" t="str">
            <v>TERMINADO</v>
          </cell>
        </row>
        <row r="9249">
          <cell r="K9249">
            <v>2015704730004</v>
          </cell>
          <cell r="L9249" t="str">
            <v>REPOSICIÓN REDES DE ALCANTARILLADO SANITARIO EN LOS SECTORES CHAMBACU Y LOS OLIVOS EN LA ZONA URBANA DEL MUNICIPIO DE MORROA, DEPARTAMENTO DE SUCRE</v>
          </cell>
          <cell r="M9249">
            <v>100</v>
          </cell>
          <cell r="N9249">
            <v>99.91</v>
          </cell>
          <cell r="O9249" t="str">
            <v>PARA CIERRE</v>
          </cell>
        </row>
        <row r="9250">
          <cell r="K9250">
            <v>2015704730005</v>
          </cell>
          <cell r="L9250" t="str">
            <v>REPOSICIÓN Y CONSTRUCCIÓN DE REDES DE ALCANTARILLADO SANITARIO EN LOS SECTORES NUEVE DE ABRIL, LA CRUZ, RAFAEL NUÑEZ Y CHAMBACU EN LA ZONA URBANA DEL MUNICIPIO DE MORROA DEPARTAMENTO DE SUCRE.</v>
          </cell>
          <cell r="M9250">
            <v>100</v>
          </cell>
          <cell r="N9250">
            <v>98.9</v>
          </cell>
          <cell r="O9250" t="str">
            <v>TERMINADO</v>
          </cell>
        </row>
        <row r="9251">
          <cell r="K9251">
            <v>2015704730006</v>
          </cell>
          <cell r="L9251" t="str">
            <v>CONSTRUCCIÓN DE ANDENES PEATONALES EN LOS SECTORES NUEVE DE ABRIL, CHAMBACU Y RINCON CENTRO, EN EL MUNICIPIO DE MORROA DEPARTAMENTO DE SUCRE.</v>
          </cell>
          <cell r="M9251">
            <v>52.93</v>
          </cell>
          <cell r="N9251">
            <v>44.07</v>
          </cell>
          <cell r="O9251" t="str">
            <v>CONTRATADO EN EJECUCIÓN</v>
          </cell>
        </row>
        <row r="9252">
          <cell r="K9252">
            <v>2015704730007</v>
          </cell>
          <cell r="L9252" t="str">
            <v>FORTALECIMIENTO DE LA POLITICA DE SALUD SEXUAL Y REPRODUCTIVA EN ADOLESCENTE  EN LA POBLACION  ESTUDIANTIL DE BASICA SENCUNDARIA Y EDUCACION MEDIA EN EL MUNICIPIO DE MORROA SUCRE</v>
          </cell>
          <cell r="M9252">
            <v>100</v>
          </cell>
          <cell r="N9252">
            <v>99.93</v>
          </cell>
          <cell r="O9252" t="str">
            <v>PARA CIERRE</v>
          </cell>
        </row>
        <row r="9253">
          <cell r="K9253">
            <v>2015704730008</v>
          </cell>
          <cell r="L9253" t="str">
            <v>SUMINISTRO E INSTALACION DE TANQUE DE ALMACENAMIENTO  PREFABRICADO II ETAPA PARA LA OPTMIZACION DEL SISTEMA DE ACUEDUCTO EN LA ZONA URBANA DEL MUNICIPIO DE MORROA DEPARTAMENTO DE SUCRE.</v>
          </cell>
          <cell r="M9253">
            <v>100</v>
          </cell>
          <cell r="N9253">
            <v>84.76</v>
          </cell>
          <cell r="O9253" t="str">
            <v>TERMINADO</v>
          </cell>
        </row>
        <row r="9254">
          <cell r="K9254">
            <v>2013705080001</v>
          </cell>
          <cell r="L9254" t="str">
            <v>CONSTRUCCIÓN PAVIMENTO EN CONCRETO DE LA CALLE 26B-26C-26D Y CRA 7C (CIUDADELA LA PAZ) OVEJAS, SUCRE, CARIBE</v>
          </cell>
          <cell r="M9254">
            <v>100</v>
          </cell>
          <cell r="N9254">
            <v>99.03</v>
          </cell>
          <cell r="O9254" t="str">
            <v>TERMINADO</v>
          </cell>
        </row>
        <row r="9255">
          <cell r="K9255">
            <v>2013705080002</v>
          </cell>
          <cell r="L9255" t="str">
            <v>CONSTRUCCIÓN DE PAVIMENTO EN CONCRETO RIGIDO DE LA CALLE 19 ENTRE CARRERAS 25 Y 27 OVEJAS, SUCRE, CARIBE</v>
          </cell>
          <cell r="M9255">
            <v>100</v>
          </cell>
          <cell r="N9255">
            <v>73.89</v>
          </cell>
          <cell r="O9255" t="str">
            <v>TERMINADO</v>
          </cell>
        </row>
        <row r="9256">
          <cell r="K9256">
            <v>2013705080003</v>
          </cell>
          <cell r="L9256" t="str">
            <v>CONSTRUCCIÓN SENDERO PEATONAL Y MIRADOR EN EL BARRIO LA PAZ DEL MUNICIPIO DE OVEJAS EN EL DEPARTAMENTO DE SUCRE</v>
          </cell>
          <cell r="M9256">
            <v>100</v>
          </cell>
          <cell r="N9256">
            <v>88.33</v>
          </cell>
          <cell r="O9256" t="str">
            <v>TERMINADO</v>
          </cell>
        </row>
        <row r="9257">
          <cell r="K9257">
            <v>2013705080004</v>
          </cell>
          <cell r="L9257" t="str">
            <v>CONSTRUCCIÓN DE LA SEGUNDA ETAPA DEL ALCANTARILLADO DEL CORREGIMIENTO DE LA PEÑA OVEJAS, SUCRE, CARIBE</v>
          </cell>
          <cell r="M9257">
            <v>100</v>
          </cell>
          <cell r="N9257">
            <v>91.63</v>
          </cell>
          <cell r="O9257" t="str">
            <v>TERMINADO</v>
          </cell>
        </row>
        <row r="9258">
          <cell r="K9258">
            <v>2013705080005</v>
          </cell>
          <cell r="L9258" t="str">
            <v>CONSTRUCCIÓN DE PAVIMENTO EN CONCRETO HIDRÁULICO EN: CLL 17 ENTRE CRA 15 Y 16; CRA 16 ENTRE INTERSECCIÓN CON CRA 15 HASTA CLL 14; CLL 26 ENTRE CRA 17 Y 15B; Y CLL 27 ENTRE CRA 17 Y DIAG 15 EN EL MUNICIPIO DE OVEJAS, DPTO DE SUCRE</v>
          </cell>
          <cell r="M9258">
            <v>100</v>
          </cell>
          <cell r="N9258">
            <v>62.89</v>
          </cell>
          <cell r="O9258" t="str">
            <v>TERMINADO</v>
          </cell>
        </row>
        <row r="9259">
          <cell r="K9259">
            <v>2013705080006</v>
          </cell>
          <cell r="L9259" t="str">
            <v>CONSTRUCCIÓN DE 4 COMEDORES ESCOLARES EN LA INSTITUCIÓN EDUCATIVA SAN JOSE, CENTRO EDUCATIVO HOGAR DON BOSCO, CENTRO EDUCATIVO LOS NÚMEROS E INSTITUCIÓN EDUCATIVA TÉCNICA AGROPECUARIA SAN RAFAEL, EN EL MUNICIPIO OVEJAS - SUCRE</v>
          </cell>
          <cell r="M9259">
            <v>100</v>
          </cell>
          <cell r="N9259">
            <v>97.26</v>
          </cell>
          <cell r="O9259" t="str">
            <v>TERMINADO</v>
          </cell>
        </row>
        <row r="9260">
          <cell r="K9260">
            <v>2013705080008</v>
          </cell>
          <cell r="L9260" t="str">
            <v>CONSTRUCCIÓN AULA DE INFORMATICA EN LA INSTITUCION EDUCATIVA DE CANUTAL OVEJAS, SUCRE, CARIBE</v>
          </cell>
          <cell r="M9260">
            <v>100</v>
          </cell>
          <cell r="N9260">
            <v>66.97</v>
          </cell>
          <cell r="O9260" t="str">
            <v>TERMINADO</v>
          </cell>
        </row>
        <row r="9261">
          <cell r="K9261">
            <v>2013705080009</v>
          </cell>
          <cell r="L9261" t="str">
            <v>CONSTRUCCIÓN CANCHA MULTIFUNCIONAL (BALONCESTO, MICROFUTBOL Y VOLEIBOL), EN LA INSTITUCION EDUCATIVA GABRIEL TABOADA SANTODOMINGO OVEJAS, SUCRE, CARIBE</v>
          </cell>
          <cell r="M9261">
            <v>100</v>
          </cell>
          <cell r="N9261">
            <v>93.47</v>
          </cell>
          <cell r="O9261" t="str">
            <v>TERMINADO</v>
          </cell>
        </row>
        <row r="9262">
          <cell r="K9262">
            <v>2013705080010</v>
          </cell>
          <cell r="L9262" t="str">
            <v>CONSTRUCCIÓN AULA DE CLASES EN LA EUROPA OVEJAS, SUCRE, CARIBE</v>
          </cell>
          <cell r="M9262">
            <v>100</v>
          </cell>
          <cell r="N9262">
            <v>100</v>
          </cell>
          <cell r="O9262" t="str">
            <v>CERRADO</v>
          </cell>
        </row>
        <row r="9263">
          <cell r="K9263">
            <v>2013705080011</v>
          </cell>
          <cell r="L9263" t="str">
            <v>REMODELACIÓN Y ADECUACIÓN DE LA INFRAESTRUCTURA FÍSICA DEL CENTRO DE SALUD DEL CORREGIMIENTO DE FLOR DEL MONTE EN EL MUNICIPIO DE OVEJAS - DEPARTAMENTO DE SUCRE</v>
          </cell>
          <cell r="M9263">
            <v>100</v>
          </cell>
          <cell r="N9263">
            <v>99.98</v>
          </cell>
          <cell r="O9263" t="str">
            <v>TERMINADO</v>
          </cell>
        </row>
        <row r="9264">
          <cell r="K9264">
            <v>2013705080012</v>
          </cell>
          <cell r="L9264" t="str">
            <v>ADECUACIÓN Y RESTAURACIÓN DEL PARQUE CENTRAL DEL BARRIO LA BOMBA DEL MUNICIPIO DE OVEJAS - DEPARTAMENTO DE SUCRE</v>
          </cell>
          <cell r="M9264">
            <v>100</v>
          </cell>
          <cell r="N9264">
            <v>68.8</v>
          </cell>
          <cell r="O9264" t="str">
            <v>TERMINADO</v>
          </cell>
        </row>
        <row r="9265">
          <cell r="K9265">
            <v>2013705080013</v>
          </cell>
          <cell r="L9265" t="str">
            <v>CONSTRUCCIÓN CERRAMIENTO EN MALLA ESLABONADA DEL CENTRO EDUCATIVO PIJIGUAY, CORREGIMIENTO DE PIJIGUAY OVEJAS, SUCRE, CARIBE</v>
          </cell>
          <cell r="M9265">
            <v>100</v>
          </cell>
          <cell r="N9265">
            <v>100</v>
          </cell>
          <cell r="O9265" t="str">
            <v>TERMINADO</v>
          </cell>
        </row>
        <row r="9266">
          <cell r="K9266">
            <v>2013705080015</v>
          </cell>
          <cell r="L9266" t="str">
            <v>IMPLEMENTACIÓN DE CAMPAÑAS EDUCATIVAS A TRAVES DE CAPACITACION Y TALLERES A LIDERES, PROMOTORES AMBIENTALES, ESTUDIANTES Y POBLACION EN TEMAS COMO MANEJO ADECUADO DE RESIDUOS SOLIDOS Y CUIDADO DEL AMBIENTE EN OVEJAS-SUCRE</v>
          </cell>
          <cell r="M9266">
            <v>100</v>
          </cell>
          <cell r="N9266">
            <v>100</v>
          </cell>
          <cell r="O9266" t="str">
            <v>TERMINADO</v>
          </cell>
        </row>
        <row r="9267">
          <cell r="K9267">
            <v>2014705080001</v>
          </cell>
          <cell r="L9267" t="str">
            <v>MEJORAMIENTO DE LA VÍA QUE CONDUCE AL CORREGIMIENTO DE PIJIGUAY Y DE LA VÍA QUE CONDUCE AL CORREGIMIENTO DE OSSO MEDIANTE LA CONSTRUCCIÓN DE 2 PLACA HUELLA EN EL MUNICIPIO DE OVEJAS - SUCRE</v>
          </cell>
          <cell r="M9267">
            <v>100</v>
          </cell>
          <cell r="N9267">
            <v>100</v>
          </cell>
          <cell r="O9267" t="str">
            <v>TERMINADO</v>
          </cell>
        </row>
        <row r="9268">
          <cell r="K9268">
            <v>2014705080002</v>
          </cell>
          <cell r="L9268" t="str">
            <v>CONSTRUCCIÓN DE UN AULA ESCOLAR Y SISTEMA SÉPTICO PARA BAÑOS EN EL CENTRO DE DESARROLLO INFANTIL CDI DEL CORREGIMIENTO DE FLOR DEL MONTE EN EL MUNICIPIO DE OVEJAS - SUCRE</v>
          </cell>
          <cell r="M9268">
            <v>100</v>
          </cell>
          <cell r="N9268">
            <v>100</v>
          </cell>
          <cell r="O9268" t="str">
            <v>PARA CIERRE</v>
          </cell>
        </row>
        <row r="9269">
          <cell r="K9269">
            <v>2014705080003</v>
          </cell>
          <cell r="L9269" t="str">
            <v>CONSTRUCCIÓN DE UN SISTEMA DE TRATAMIENTO PARA EL SUMINISTRO DE AGUA POTABLE EN EL CORREGIMIENTO DE CANUTAL EN EL OVEJAS - SUCRE</v>
          </cell>
          <cell r="M9269">
            <v>100</v>
          </cell>
          <cell r="N9269">
            <v>7.14</v>
          </cell>
          <cell r="O9269" t="str">
            <v>TERMINADO</v>
          </cell>
        </row>
        <row r="9270">
          <cell r="K9270">
            <v>2015705080001</v>
          </cell>
          <cell r="L9270" t="str">
            <v>CONSTRUCCIÓN CERRAMIENTO PERIMETRAL DEL CENTRO EDUCATIVO SAN FRANCISCO DE LA VEREDA  SAN FRANCISCO DEL MUNICIPIO DE OVEJAS, DEPARTAMENTO DE SUCRE</v>
          </cell>
          <cell r="M9270">
            <v>100</v>
          </cell>
          <cell r="N9270">
            <v>40.64</v>
          </cell>
          <cell r="O9270" t="str">
            <v>TERMINADO</v>
          </cell>
        </row>
        <row r="9271">
          <cell r="K9271">
            <v>2015705080002</v>
          </cell>
          <cell r="L9271" t="str">
            <v>FORTALECIMIENTO DEL TEJIDO SOCIAL, LA SEGURIDAD Y CONVIVENCIA CIUDADANA, MEDIANTE LA IMPLEMENTACIÓN DE SERVICIOS COMPLEMENTARIOS PARA REDUCIR FACTORES DE RIESGO EN LA POBLACIÓN ADOLESCENTE Y JUVENIL DEL MUNICIPIO DE OVEJAS-SUCRE</v>
          </cell>
          <cell r="M9271">
            <v>100</v>
          </cell>
          <cell r="N9271">
            <v>99.06</v>
          </cell>
          <cell r="O9271" t="str">
            <v>TERMINADO</v>
          </cell>
        </row>
        <row r="9272">
          <cell r="K9272">
            <v>2015705080003</v>
          </cell>
          <cell r="L9272" t="str">
            <v>FORTALECIMIENTO DEL SISTEMA DE SEGURIDAD VIAL PARA PEATONES, CICLISTAS Y CONDUCTORES Y NOMENCLATURA URBANA DEL MUNICIPIO DE OVEJAS - DEPARTAMENTO DE SUCRE</v>
          </cell>
          <cell r="M9272">
            <v>20.62</v>
          </cell>
          <cell r="N9272">
            <v>97.76</v>
          </cell>
          <cell r="O9272" t="str">
            <v>CONTRATADO EN EJECUCIÓN</v>
          </cell>
        </row>
        <row r="9273">
          <cell r="K9273">
            <v>2016705080001</v>
          </cell>
          <cell r="L9273" t="str">
            <v>CONSTRUCCIÓN DE PAVIMENTO EN CONCRETO RIGIDO EN LA CALLE 22 ENTRE CARRERA  9 Y 16 EN LA CABECERA MUNICIPAL DE OVEJAS, DEPARTAMENTO DE SUCRE</v>
          </cell>
          <cell r="M9273">
            <v>0</v>
          </cell>
          <cell r="N9273">
            <v>0</v>
          </cell>
          <cell r="O9273" t="str">
            <v>SIN CONTRATAR</v>
          </cell>
        </row>
        <row r="9274">
          <cell r="K9274">
            <v>2016705080002</v>
          </cell>
          <cell r="L9274" t="str">
            <v>APOYO INTEGRAL Y RECUPERACIÓN DE LA SALUD CON ENFOQUE NUTRICIONAL, ORAL, VISUAL, AUDITIVO, ENFERMEDAD TRANSMITIDA POR VECTORES , ATENCION A LA EMBARAZADA Y POBLACION EN GENERAL EN EL MUNICIPIO DE  OVEJAS, SUCRE</v>
          </cell>
          <cell r="M9274">
            <v>0</v>
          </cell>
          <cell r="N9274">
            <v>0</v>
          </cell>
          <cell r="O9274" t="str">
            <v>CONTRATADO EN EJECUCIÓN</v>
          </cell>
        </row>
        <row r="9275">
          <cell r="K9275">
            <v>2016705080003</v>
          </cell>
          <cell r="L9275" t="str">
            <v>FORTALECIMIENTO DE COMPETENCIAS COMUNICATIVAS EN LENGUAS EXTRANJERAS (INGLES) EN EL MUNICIPIO DE OVEJAS, DEPARTAMENTO DE SUCRE</v>
          </cell>
          <cell r="M9275">
            <v>0</v>
          </cell>
          <cell r="N9275">
            <v>0</v>
          </cell>
          <cell r="O9275" t="str">
            <v>CONTRATADO EN EJECUCIÓN</v>
          </cell>
        </row>
        <row r="9276">
          <cell r="K9276">
            <v>2012705230001</v>
          </cell>
          <cell r="L9276" t="str">
            <v>CONSTRUCCIÓN DE UN BLOQUE DE AULAS DE DOS PISOS EN LA  INSTITUCION EDUCATIVA INDIGENA SAN ANTONIO ABAD  INESA PALMITO, SUCRE, CARIBE</v>
          </cell>
          <cell r="M9276">
            <v>73</v>
          </cell>
          <cell r="N9276">
            <v>145.21</v>
          </cell>
          <cell r="O9276" t="str">
            <v>CONTRATADO EN EJECUCIÓN</v>
          </cell>
        </row>
        <row r="9277">
          <cell r="K9277">
            <v>2013705230001</v>
          </cell>
          <cell r="L9277" t="str">
            <v>CONSTRUCCIÓN Y DOTACIÓN DE 4 AULAS EN EL CORREGIMIENTO DEL MARTILLO Y 1 AULA EN LA VEREDA LA GRANJA PALMITO, SUCRE, CARIBE</v>
          </cell>
          <cell r="M9277">
            <v>100</v>
          </cell>
          <cell r="N9277">
            <v>100</v>
          </cell>
          <cell r="O9277" t="str">
            <v>CERRADO</v>
          </cell>
        </row>
        <row r="9278">
          <cell r="K9278">
            <v>2013705230002</v>
          </cell>
          <cell r="L9278" t="str">
            <v>ESTUDIOS PARA EL DISEÑO DEL ACUEDUCTO RURAL DE LOS CORREGIMIENTOS DE SAN MARTIN, PUEBLECITO,ALGODONCILLO Y EL MARTILLO PALMITO, SUCRE, CARIBE</v>
          </cell>
          <cell r="M9278">
            <v>100</v>
          </cell>
          <cell r="N9278">
            <v>47.91</v>
          </cell>
          <cell r="O9278" t="str">
            <v>TERMINADO</v>
          </cell>
        </row>
        <row r="9279">
          <cell r="K9279">
            <v>2013705230004</v>
          </cell>
          <cell r="L9279" t="str">
            <v>CONSTRUCCIÓN DE UNA BIBLIOTECA VIRTUAL Y DE MEDIOS FISICOS Y UNA SALA DE INFORMATICA EN LA INSTITUCION EDUCATIVA INESA EN EL MUNICIPIO DE PALMITO DEPARTAMENTO DE SUCRE</v>
          </cell>
          <cell r="M9279">
            <v>100</v>
          </cell>
          <cell r="N9279">
            <v>100</v>
          </cell>
          <cell r="O9279" t="str">
            <v>TERMINADO</v>
          </cell>
        </row>
        <row r="9280">
          <cell r="K9280">
            <v>2013705230005</v>
          </cell>
          <cell r="L9280" t="str">
            <v>DISEÑO METODOLOGICO DEL PROGRAMA DE BILINGUISMO INFANTIL MULTIMEDIA EN EL MUNICIPIO DE PALMITO, SUCRE, CARIBE</v>
          </cell>
          <cell r="M9280">
            <v>100</v>
          </cell>
          <cell r="N9280">
            <v>100</v>
          </cell>
          <cell r="O9280" t="str">
            <v>CERRADO</v>
          </cell>
        </row>
        <row r="9281">
          <cell r="K9281">
            <v>2013705230006</v>
          </cell>
          <cell r="L9281" t="str">
            <v>CONSTRUCCIÓN DE PAVIMENTO EN CONCRETO RIGIDO EN LA CRA 7, CLL 8 Y 9A, CLL 9A CRA 6 Y 8 BARRIO LA CEIBA, CABECERA DEL MUNICIPIO DE PALMITO, SUCRE</v>
          </cell>
          <cell r="M9281">
            <v>100</v>
          </cell>
          <cell r="N9281">
            <v>100</v>
          </cell>
          <cell r="O9281" t="str">
            <v>CERRADO</v>
          </cell>
        </row>
        <row r="9282">
          <cell r="K9282">
            <v>2014705230001</v>
          </cell>
          <cell r="L9282" t="str">
            <v>ADECUACIÓN Y CONSTRUCCION DE LAS INSTALACIONES DEL HOGAR AGRUPADO RAFAEL PATERNINA DEL MUNICIPIO DE SAN ANTONIO DE PALMITO DEPARTAMENTO DE SUCRE</v>
          </cell>
          <cell r="M9282">
            <v>100</v>
          </cell>
          <cell r="N9282">
            <v>100</v>
          </cell>
          <cell r="O9282" t="str">
            <v>CERRADO</v>
          </cell>
        </row>
        <row r="9283">
          <cell r="K9283">
            <v>2014705230002</v>
          </cell>
          <cell r="L9283" t="str">
            <v>CONSTRUCCIÓN DE 3 (TRES) COMEDORES EN LOS CENTROS INSTITUCIONALES EDUCATIVOS: CHUPUNDÚN, EL MARTILLO Y MINUTO DE DIOS SEDE EL PALMAR PALMITO SUCRE</v>
          </cell>
          <cell r="M9283">
            <v>100</v>
          </cell>
          <cell r="N9283">
            <v>99.93</v>
          </cell>
          <cell r="O9283" t="str">
            <v>PARA CIERRE</v>
          </cell>
        </row>
        <row r="9284">
          <cell r="K9284">
            <v>2014705230005</v>
          </cell>
          <cell r="L9284" t="str">
            <v>CONSTRUCCIÓN EN PAVIMENTO RÍGIDO DE LA CALLE 4 ENTRE CRAS 7 Y 10 A - MUNICIPIO DE  SAN ANTONIO DE PALMITO, SUCRE</v>
          </cell>
          <cell r="M9284">
            <v>100</v>
          </cell>
          <cell r="N9284">
            <v>72.739999999999995</v>
          </cell>
          <cell r="O9284" t="str">
            <v>TERMINADO</v>
          </cell>
        </row>
        <row r="9285">
          <cell r="K9285">
            <v>2014705230007</v>
          </cell>
          <cell r="L9285" t="str">
            <v>IMPLEMENTACIÓN DE ACTIVIDADES DE PREVENCIÓN Y ATENCIÓN DE EMBARAZOS EN ADOLESCENTE Y MATERNIDAD SEGURA, EN  SAN ANTONIO DE PALMITO, SUCRE</v>
          </cell>
          <cell r="M9285">
            <v>99.55</v>
          </cell>
          <cell r="N9285">
            <v>100</v>
          </cell>
          <cell r="O9285" t="str">
            <v>CERRADO</v>
          </cell>
        </row>
        <row r="9286">
          <cell r="K9286">
            <v>2015705230003</v>
          </cell>
          <cell r="L9286" t="str">
            <v>CONSTRUCCIÓN DE CERRAMIENTO EN BLOCK 0,15 EN LA INSTITUCION EDUCATIVA INDÍGENA SAN ANTONIO ABAD, EN EL MUNICIPIO DE SAN ANTONIO DE PALMITO, DEPARTAMENTO DE SUCRE</v>
          </cell>
          <cell r="M9286">
            <v>66.459999999999994</v>
          </cell>
          <cell r="N9286">
            <v>0</v>
          </cell>
          <cell r="O9286" t="str">
            <v>CONTRATADO EN EJECUCIÓN</v>
          </cell>
        </row>
        <row r="9287">
          <cell r="K9287">
            <v>2015705230004</v>
          </cell>
          <cell r="L9287" t="str">
            <v>IMPLEMENTACIÓN Y ORGANIZACIÓN DEL ARCHIVO CENTRAL, ARCHIVO DE GESTION DE LA ALCALDIA MUNICIPAL DE SAN ANTONIO  DE PALMITO, DEPARTAMENTO DE SUCRE</v>
          </cell>
          <cell r="M9287">
            <v>0</v>
          </cell>
          <cell r="N9287">
            <v>0</v>
          </cell>
          <cell r="O9287" t="str">
            <v>SIN CONTRATAR</v>
          </cell>
        </row>
        <row r="9288">
          <cell r="K9288">
            <v>2016705230001</v>
          </cell>
          <cell r="L9288" t="str">
            <v>CONSTRUCCIÓN DE PAVIMENTO RÍGIDO EN LA CALLE 5 ENTRE CARRERAS 2C Y 6, EN EL MUNICIPIO DE SAN ANTONIO DE PALMITO, DEPARTAMENTO DE SUCRE, CARIBE</v>
          </cell>
          <cell r="M9288">
            <v>0</v>
          </cell>
          <cell r="N9288">
            <v>0</v>
          </cell>
          <cell r="O9288" t="str">
            <v>SIN CONTRATAR</v>
          </cell>
        </row>
        <row r="9289">
          <cell r="K9289">
            <v>2016705230002</v>
          </cell>
          <cell r="L9289" t="str">
            <v>IMPLEMENTACIÓN DE POLÍTICAS ARCHIVÍSTICAS Y ORGANIZACIÓN DOCUMENTAL DEL ARCHIVO CENTRAL DE LA ALCALDÍA DEL MUNICIPIO DE SAN ANTONIO DE PALMITO, DEPARTAMENTO DE SUCRE, CARIBE.</v>
          </cell>
          <cell r="M9289">
            <v>0</v>
          </cell>
          <cell r="N9289">
            <v>0</v>
          </cell>
          <cell r="O9289" t="str">
            <v>SIN CONTRATAR</v>
          </cell>
        </row>
        <row r="9290">
          <cell r="K9290">
            <v>2016705230003</v>
          </cell>
          <cell r="L9290" t="str">
            <v>SUMINISTRO E INSTALACIÓN DE SEÑALIZACIÓN VIAL URBANA EN LA CARRERA 4A Y CALLES 5 Y  7 ENTRE CARRERAS 8 Y 9, ZONA CENTRICA DEL MUNICIPIO DE SAN ANTONIO DE PALMITO, SUCRE, CARIBE.</v>
          </cell>
          <cell r="M9290">
            <v>0</v>
          </cell>
          <cell r="N9290">
            <v>0</v>
          </cell>
          <cell r="O9290" t="str">
            <v>SIN CONTRATAR</v>
          </cell>
        </row>
        <row r="9291">
          <cell r="K9291">
            <v>2013706700001</v>
          </cell>
          <cell r="L9291" t="str">
            <v>ESTUDIO Y DISEÑOS PARA EL PROYECTO CONSTRUCCION DE PAVIMENTO EN CONCRETO RIGIDO DE LA VIA SAMPUES-SEGOVIA-SINCELEJO SAMPUÉS, SUCRE, CARIBE</v>
          </cell>
          <cell r="M9291">
            <v>100</v>
          </cell>
          <cell r="N9291">
            <v>99.34</v>
          </cell>
          <cell r="O9291" t="str">
            <v>CERRADO</v>
          </cell>
        </row>
        <row r="9292">
          <cell r="K9292">
            <v>2013706700002</v>
          </cell>
          <cell r="L9292" t="str">
            <v>ESTUDIO Y DISEÑOS PARA EL PROYECTO CONSTRUCCION DE PAVIMENTO EN CONCRETO RIGIDO EN LA ZONA URBANA DEL MUNICIPIO DE SAMPUÉS, SUCRE, CARIBE</v>
          </cell>
          <cell r="M9292">
            <v>100</v>
          </cell>
          <cell r="N9292">
            <v>99.42</v>
          </cell>
          <cell r="O9292" t="str">
            <v>CERRADO</v>
          </cell>
        </row>
        <row r="9293">
          <cell r="K9293">
            <v>2013706700003</v>
          </cell>
          <cell r="L9293" t="str">
            <v>CONSTRUCCIÓN DE PAVIMENTO EN CONCRETO RIGIDO Y REHABILITACION DE REDES DE ALCANTARILLADO Y ACUEDUCTO EN LA CALLE 26 ENTRE CALLE 27 Y SAMPUÉS, SUCRE, CARIBE</v>
          </cell>
          <cell r="M9293">
            <v>99</v>
          </cell>
          <cell r="N9293">
            <v>90.4</v>
          </cell>
          <cell r="O9293" t="str">
            <v>CERRADO</v>
          </cell>
        </row>
        <row r="9294">
          <cell r="K9294">
            <v>2013706700004</v>
          </cell>
          <cell r="L9294" t="str">
            <v>CONSTRUCCIÓN DE PAVIMENTO EN CONCRETO RIGIDO Y REHABILITACION DE REDES DE ALCANTARILLADO Y ACUEDUCTO EN LA CRA 14 ENTRE TRV 13 Y SAMPUÉS, SUCRE, CARIBE</v>
          </cell>
          <cell r="M9294">
            <v>100</v>
          </cell>
          <cell r="N9294">
            <v>91.16</v>
          </cell>
          <cell r="O9294" t="str">
            <v>CERRADO</v>
          </cell>
        </row>
        <row r="9295">
          <cell r="K9295">
            <v>2013706700005</v>
          </cell>
          <cell r="L9295" t="str">
            <v>CONSTRUCCIÓN DE PAVIMENTO EN CONCRETO RIGIDO Y REHABILITACION DE TUBERIA PARA ALCANTARILLADO, EN LOS BARRIOS SAN JOSE SAMPUÉS, SUCRE, CARIBE</v>
          </cell>
          <cell r="M9295">
            <v>99</v>
          </cell>
          <cell r="N9295">
            <v>92.98</v>
          </cell>
          <cell r="O9295" t="str">
            <v>CERRADO</v>
          </cell>
        </row>
        <row r="9296">
          <cell r="K9296">
            <v>2013706700006</v>
          </cell>
          <cell r="L9296" t="str">
            <v>CONSTRUCCIÓN DE PAVIMENTO RIGIDO Y REHABILITACIÓN ALCANTARILLADO EN LA CRA 24C ENTRE CALLE 23 Y CALLE 27 BARRIO LAS MERCEDES SAMPUÉS, SUCRE, CARIBE</v>
          </cell>
          <cell r="M9296">
            <v>99</v>
          </cell>
          <cell r="N9296">
            <v>85.65</v>
          </cell>
          <cell r="O9296" t="str">
            <v>CERRADO</v>
          </cell>
        </row>
        <row r="9297">
          <cell r="K9297">
            <v>2013706700007</v>
          </cell>
          <cell r="L9297" t="str">
            <v>CONSTRUCCIÓN DE PAVIMENTO EN CONCRETO RÍGIDO Y REHABILITACIÓN DE TUBERÍA DE ACUEDUCTO Y ALCANTARILLADO EN EL SECTOR COMPRENDIDO EN LA SAMPUÉS, SUCRE, CARIBE</v>
          </cell>
          <cell r="M9297">
            <v>99</v>
          </cell>
          <cell r="N9297">
            <v>91.5</v>
          </cell>
          <cell r="O9297" t="str">
            <v>CERRADO</v>
          </cell>
        </row>
        <row r="9298">
          <cell r="K9298">
            <v>2013706700008</v>
          </cell>
          <cell r="L9298" t="str">
            <v>CONSTRUCCIÓN DE PAVIMENTO EN CONCRETO RÍGIDO Y REHABILITACIÓN DE TUBERÍA DE ACUEDUCTO Y ALCANTARILLADO EN LA CALLE 22 ENTRE CRA 18 Y SAMPUÉS, SUCRE, CARIBE</v>
          </cell>
          <cell r="M9298">
            <v>100</v>
          </cell>
          <cell r="N9298">
            <v>91.4</v>
          </cell>
          <cell r="O9298" t="str">
            <v>CERRADO</v>
          </cell>
        </row>
        <row r="9299">
          <cell r="K9299">
            <v>2013706700009</v>
          </cell>
          <cell r="L9299" t="str">
            <v>IMPLEMENTACIÓN SERVICIO DE ASISTENCIA TECNICA AGROPECUARIA DIRECTA RURAL SAMPUÉS, SUCRE, CARIBE</v>
          </cell>
          <cell r="M9299">
            <v>100</v>
          </cell>
          <cell r="N9299">
            <v>100</v>
          </cell>
          <cell r="O9299" t="str">
            <v>CERRADO</v>
          </cell>
        </row>
        <row r="9300">
          <cell r="K9300">
            <v>2013706700010</v>
          </cell>
          <cell r="L9300" t="str">
            <v>REHABILITACIÓN DE PAVIMENTO EN CONCRETO RIGIDO Y DE REDES DE ALCANTARILLADO EN LA CARRERA 20 ENTRE CALLE 27 Y CARRERA 21, CALLE REAL Y SAMPUÉS, SUCRE, CARIBE</v>
          </cell>
          <cell r="M9300">
            <v>99</v>
          </cell>
          <cell r="N9300">
            <v>89.95</v>
          </cell>
          <cell r="O9300" t="str">
            <v>TERMINADO</v>
          </cell>
        </row>
        <row r="9301">
          <cell r="K9301">
            <v>2013706700011</v>
          </cell>
          <cell r="L9301" t="str">
            <v>CONSTRUCCIÓN DE PAVIMENTO EN CONCRETO RÍGIDO, REHABILITACIÓN Y AMPLIACIÓN DE REDES DE ACUEDUCTO Y ALCANTARILLADO EN LA CARRERA 24A EN SAMPUÉS, SUCRE, CARIBE</v>
          </cell>
          <cell r="M9301">
            <v>99</v>
          </cell>
          <cell r="N9301">
            <v>86.59</v>
          </cell>
          <cell r="O9301" t="str">
            <v>CERRADO</v>
          </cell>
        </row>
        <row r="9302">
          <cell r="K9302">
            <v>2013706700012</v>
          </cell>
          <cell r="L9302" t="str">
            <v>CONSTRUCCIÓN DE CERRAMIENTO PERIMETRAL EN LA INSTITUCION EDUCATIVA MILLAN VARGAS SAMPUÉS, SUCRE, CARIBE</v>
          </cell>
          <cell r="M9302">
            <v>99</v>
          </cell>
          <cell r="N9302">
            <v>86.69</v>
          </cell>
          <cell r="O9302" t="str">
            <v>CERRADO</v>
          </cell>
        </row>
        <row r="9303">
          <cell r="K9303">
            <v>2014706700002</v>
          </cell>
          <cell r="L9303" t="str">
            <v>REHABILITACIÓN DE REDES DE ALCANTARILLADO EN LOS SECTORES COMPRENDIDOS EN LA  CARRERA 15 ENTRE CALLE 16 Y CALLE 19; CARRERA 16 ENTRE CA SAMPUÉS, SUCRE, CARIBE</v>
          </cell>
          <cell r="M9303">
            <v>99</v>
          </cell>
          <cell r="N9303">
            <v>86.56</v>
          </cell>
          <cell r="O9303" t="str">
            <v>CERRADO</v>
          </cell>
        </row>
        <row r="9304">
          <cell r="K9304">
            <v>2014706700003</v>
          </cell>
          <cell r="L9304" t="str">
            <v>IMPLEMENTACIÓN Y ORGANIZACIÓN DE LOS FONDOS DOCUMENTALES ACUMULADOS,SISTEMATIZACIÓN Y DIGITALIZACIÓN DE LA OFICINA DE ARCHIVOS DE GESTION DE LA ALCALDÍA MUNICIPAL DE SAMPUÉS -SUCRE.</v>
          </cell>
          <cell r="M9304">
            <v>100</v>
          </cell>
          <cell r="N9304">
            <v>100</v>
          </cell>
          <cell r="O9304" t="str">
            <v>CERRADO</v>
          </cell>
        </row>
        <row r="9305">
          <cell r="K9305">
            <v>2014706700004</v>
          </cell>
          <cell r="L9305" t="str">
            <v>REMODELACIÓN DE UNIDAD SANITARIA Y COMEDOR ESCOLAR EN LA INSTITUCIÓN EDUCATIVA MARISCAL SUCRE SAMPUÉS, SUCRE, CARIBE</v>
          </cell>
          <cell r="M9305">
            <v>94</v>
          </cell>
          <cell r="N9305">
            <v>90.84</v>
          </cell>
          <cell r="O9305" t="str">
            <v>CERRADO</v>
          </cell>
        </row>
        <row r="9306">
          <cell r="K9306">
            <v>2014706700005</v>
          </cell>
          <cell r="L9306" t="str">
            <v>IMPLEMENTACIÓN DE PROGRAMA DE SEGURIDAD ALIMENTARIA PARA MEJORAR LOS NIVELES DE VIDA DE LOS CABILDOS INDIGENAS SAMPUÉS, SUCRE, CARIBE</v>
          </cell>
          <cell r="M9306">
            <v>91</v>
          </cell>
          <cell r="N9306">
            <v>99.99</v>
          </cell>
          <cell r="O9306" t="str">
            <v>CERRADO</v>
          </cell>
        </row>
        <row r="9307">
          <cell r="K9307">
            <v>2014706700006</v>
          </cell>
          <cell r="L9307" t="str">
            <v>CONSTRUCCIÓN DE PAVIMENTO EN CONCRETO RÍGIDO, REHABILITACIÓN  DE REDES DE ACUEDUCTO Y ALCANTARILLADO EN SECTORES DE LA ZONA URBANA SAMPUÉS, SUCRE, CARIBE</v>
          </cell>
          <cell r="M9307">
            <v>99</v>
          </cell>
          <cell r="N9307">
            <v>91.36</v>
          </cell>
          <cell r="O9307" t="str">
            <v>CERRADO</v>
          </cell>
        </row>
        <row r="9308">
          <cell r="K9308">
            <v>2012706780001</v>
          </cell>
          <cell r="L9308" t="str">
            <v>AMPLIACIÓN Y MEJORAMIENTO DEL PARQUE PLAZA EL PRADO EN LA CABECERA MUNICIPAL DE SAN BENITO ABAD, SUCRE, CARIBE</v>
          </cell>
          <cell r="M9308">
            <v>100</v>
          </cell>
          <cell r="N9308">
            <v>73.55</v>
          </cell>
          <cell r="O9308" t="str">
            <v>TERMINADO</v>
          </cell>
        </row>
        <row r="9309">
          <cell r="K9309">
            <v>2012706780002</v>
          </cell>
          <cell r="L9309" t="str">
            <v>RECUPERACIÓN DE LA PESCA A TRAVÉS DEL REPOBLAMIENTO PISICOLA, CAPACITACIÓN Y ASIST. TÉCNICA EN LAS PRINCIPALES CIENÁGAS DEL MUNICIPIO SAN BENITO ABAD, SUCRE, CARIBE</v>
          </cell>
          <cell r="M9309">
            <v>100</v>
          </cell>
          <cell r="N9309">
            <v>96.28</v>
          </cell>
          <cell r="O9309" t="str">
            <v>TERMINADO</v>
          </cell>
        </row>
        <row r="9310">
          <cell r="K9310">
            <v>2012706780003</v>
          </cell>
          <cell r="L9310" t="str">
            <v>CONSTRUCCIÓN DE DOS AULAS ESCOLARES Y UNA CANCHA MÚLTIPLE EN LA INSTITUCIÓN EDUCATIVA EL CAUCHAL SAN BENITO ABAD, SUCRE, CARIBE</v>
          </cell>
          <cell r="M9310">
            <v>100</v>
          </cell>
          <cell r="N9310">
            <v>88.58</v>
          </cell>
          <cell r="O9310" t="str">
            <v>TERMINADO</v>
          </cell>
        </row>
        <row r="9311">
          <cell r="K9311">
            <v>2012706780004</v>
          </cell>
          <cell r="L9311" t="str">
            <v>CONSTRUCCIÓN DE DOS AULAS ESCOLARES ADOSADAS DE 7.2X7.2 M Y CONSTRUCCIÓN DE MURO DE CERRAMIENTO EN LA IEDUCATIVA SANTIAGO APOSTOL CORREGIMIENTO SANTIAGO APOSTOL, SAN BENITO ABAD, SUCRE, CARIBE</v>
          </cell>
          <cell r="M9311">
            <v>100</v>
          </cell>
          <cell r="N9311">
            <v>40.29</v>
          </cell>
          <cell r="O9311" t="str">
            <v>TERMINADO</v>
          </cell>
        </row>
        <row r="9312">
          <cell r="K9312">
            <v>2012706780005</v>
          </cell>
          <cell r="L9312" t="str">
            <v>CONSTRUCCIÓN DEL SISTEMA DE ACUEDUCTO VEREDA LA MINA Y OPTIMIZACIÓN DEL ACUEDUCTO DE LAS VEREDAS HONDURAS - LOS ANGELES SAN BENITO ABAD, SUCRE, CARIBE</v>
          </cell>
          <cell r="M9312">
            <v>100</v>
          </cell>
          <cell r="N9312">
            <v>67.94</v>
          </cell>
          <cell r="O9312" t="str">
            <v>TERMINADO</v>
          </cell>
        </row>
        <row r="9313">
          <cell r="K9313">
            <v>2013706780001</v>
          </cell>
          <cell r="L9313" t="str">
            <v>CONSTRUCCIÓN DE LOS PARQUES CENTRALES EN LOS CORREGIMIENTOS DE EL CAUCHAL Y LA MOLINA, Y EN EL BARRIO EL PARQUECITO, SECTOR EL PUERTO EN EL CORREGIMIENTO DE SANTIAGO APÓSTOL, MUNICIPIO DE SAN BENITO ABAD, DEPARTAMENTO DE SUCRE</v>
          </cell>
          <cell r="M9313">
            <v>100</v>
          </cell>
          <cell r="N9313">
            <v>95.01</v>
          </cell>
          <cell r="O9313" t="str">
            <v>TERMINADO</v>
          </cell>
        </row>
        <row r="9314">
          <cell r="K9314">
            <v>2013706780002</v>
          </cell>
          <cell r="L9314" t="str">
            <v>FORTALECIMIENTO DE LA PESCA ARTESANAL MEDIANTE EL REPOBLAMIENTO PISCICOLA EN CUERPOS DE AGUA NATURAL EN DIEZ CIÉNAGAS DEL MUNICIPIO DE SAN BENITO - ABAD DEPARTAMENTO DE SUCRE</v>
          </cell>
          <cell r="M9314">
            <v>100</v>
          </cell>
          <cell r="N9314">
            <v>100</v>
          </cell>
          <cell r="O9314" t="str">
            <v>TERMINADO</v>
          </cell>
        </row>
        <row r="9315">
          <cell r="K9315">
            <v>2013706780003</v>
          </cell>
          <cell r="L9315" t="str">
            <v>CONSTRUCCIÓN DE 2 AULAS ADOSADAS DE 7.2 X 7.2 M, BATERIA SANITARIA Y MURO DE CERRAMIENTOS EN LAS INS.EDUCATIVAS SAN ROQUE Y SANTIAGO SAN BENITO ABAD, SUCRE.</v>
          </cell>
          <cell r="M9315">
            <v>100</v>
          </cell>
          <cell r="N9315">
            <v>99.72</v>
          </cell>
          <cell r="O9315" t="str">
            <v>TERMINADO</v>
          </cell>
        </row>
        <row r="9316">
          <cell r="K9316">
            <v>2013706780004</v>
          </cell>
          <cell r="L9316" t="str">
            <v>CONSTRUCCIÓN DE 8 AULAS ESCOLARES Y CERRAMIENTO DE 1 CENTRO EDUCATIVO EN EL MUNICIPIO DE SAN BENITO ABAD, SUCRE, CARIBE</v>
          </cell>
          <cell r="M9316">
            <v>100</v>
          </cell>
          <cell r="N9316">
            <v>99.77</v>
          </cell>
          <cell r="O9316" t="str">
            <v>TERMINADO</v>
          </cell>
        </row>
        <row r="9317">
          <cell r="K9317">
            <v>2013706780005</v>
          </cell>
          <cell r="L9317" t="str">
            <v>REHABILITACIÓN Y MANTENIMIENTO DE LA RED VIAL DEL CORREGIMIENTO DE PUNTA DE BLANCO, MUNICIPIO DE SAN BENITO ABAD, DEPARTAMENTO DE SUCRE</v>
          </cell>
          <cell r="M9317">
            <v>100</v>
          </cell>
          <cell r="N9317">
            <v>99.59</v>
          </cell>
          <cell r="O9317" t="str">
            <v>TERMINADO</v>
          </cell>
        </row>
        <row r="9318">
          <cell r="K9318">
            <v>2013706780006</v>
          </cell>
          <cell r="L9318" t="str">
            <v>IMPLEMENTACIÓN Y ORGANIZACIÓN DE LOS FONDOS DOCUMENTALES ACUMULADOS, SISTEMATIZACIÓN Y DIGITALIZACIÓN DE LA OFICINA DE ARCHIVOS DE GESTIÓN DE LA ALCALDÍA MUNICIPAL DE SAN BENITO ABAD - SUCRE</v>
          </cell>
          <cell r="M9318">
            <v>100</v>
          </cell>
          <cell r="N9318">
            <v>95.5</v>
          </cell>
          <cell r="O9318" t="str">
            <v>TERMINADO</v>
          </cell>
        </row>
        <row r="9319">
          <cell r="K9319">
            <v>2013706780007</v>
          </cell>
          <cell r="L9319" t="str">
            <v>FORTALECIMIENTO DEL SISTEMA DE SEGURIDAD VIAL PARA PEATONES,CICLISTAS,CONDUCTORES Y NOMENCLATURA URBANA DEL MUNICIPIO DE SAN BENITO ABAD, DEPARTAMENTO DE SUCRE.</v>
          </cell>
          <cell r="M9319">
            <v>100</v>
          </cell>
          <cell r="N9319">
            <v>95.73</v>
          </cell>
          <cell r="O9319" t="str">
            <v>TERMINADO</v>
          </cell>
        </row>
        <row r="9320">
          <cell r="K9320">
            <v>2013706780008</v>
          </cell>
          <cell r="L9320" t="str">
            <v>CONSTRUCCIÓN DE SISTEMAS DE ACUEDUCTOS EN EL CORREGIMIENTO LA MOLINA Y EN  LA VEREDA CAÑO VIEJO, MUNICIPIO DE SAN BENITO, DEPARTAMENTO DE SUCRE</v>
          </cell>
          <cell r="M9320">
            <v>100</v>
          </cell>
          <cell r="N9320">
            <v>98.69</v>
          </cell>
          <cell r="O9320" t="str">
            <v>TERMINADO</v>
          </cell>
        </row>
        <row r="9321">
          <cell r="K9321">
            <v>2013706780009</v>
          </cell>
          <cell r="L9321" t="str">
            <v>ADECUACIÓN Y MEJORAMIENTO DE 3,6 KM DE LAS VIAS URBANAS DEL MUNICIPIO DE SAN BENITO ABAD, SUCRE, CARIBE</v>
          </cell>
          <cell r="M9321">
            <v>95</v>
          </cell>
          <cell r="N9321">
            <v>98.98</v>
          </cell>
          <cell r="O9321" t="str">
            <v>CONTRATADO EN EJECUCIÓN</v>
          </cell>
        </row>
        <row r="9322">
          <cell r="K9322">
            <v>2014706780001</v>
          </cell>
          <cell r="L9322" t="str">
            <v>APOYO A FAMILIAS AUN AFECTADAS POR FENOMENOS NATURALES MEDIANTE SUMINISTRO DE RACIONES ALIMENTARIAS EN EL MUNICIPIO DE SAN BENITO ABAD, SUCRE.</v>
          </cell>
          <cell r="M9322">
            <v>100</v>
          </cell>
          <cell r="N9322">
            <v>98.85</v>
          </cell>
          <cell r="O9322" t="str">
            <v>TERMINADO</v>
          </cell>
        </row>
        <row r="9323">
          <cell r="K9323">
            <v>2014706780002</v>
          </cell>
          <cell r="L9323" t="str">
            <v>APOYO AL FORTALECIMIENTO ORGANIZACIONAL A TRAVES DEL USO DE LA WEB 2.0 Y FORMACIÓN DE COMPETENCIAS DE DOCENTES Y DIRECTIVOS DOCENTES PERTENECIENTES A ETNIAS INDIGENAS DE SAN BENITO ABAD, SUCRE.</v>
          </cell>
          <cell r="M9323">
            <v>100</v>
          </cell>
          <cell r="N9323">
            <v>100</v>
          </cell>
          <cell r="O9323" t="str">
            <v>TERMINADO</v>
          </cell>
        </row>
        <row r="9324">
          <cell r="K9324">
            <v>2014706780003</v>
          </cell>
          <cell r="L9324" t="str">
            <v>CONSTRUCCIÓN DE TERRAPLANES EN 5 VEREDAS DEL MUNICIPIO DE SAN BENITO ABAD DEPARTAMENTO DE SUCRE</v>
          </cell>
          <cell r="M9324">
            <v>100</v>
          </cell>
          <cell r="N9324">
            <v>99.45</v>
          </cell>
          <cell r="O9324" t="str">
            <v>TERMINADO</v>
          </cell>
        </row>
        <row r="9325">
          <cell r="K9325">
            <v>2015706780001</v>
          </cell>
          <cell r="L9325" t="str">
            <v>CONSTRUCCIÓN DE 4 PUENTES DE TIPO PEATONAL COLGANTE PARA CONEXION DE VEREDAS Y SENDEROS EN LA VEREDA LA PLAZA Y LOS CORREGIMIENTOS DE LAS CHISPAS, GUAYABAL Y CAUCHAL, MUNICIPIO DE SAN BENITO ABAD, SUCRE</v>
          </cell>
          <cell r="M9325">
            <v>54.06</v>
          </cell>
          <cell r="N9325">
            <v>4.32</v>
          </cell>
          <cell r="O9325" t="str">
            <v>CONTRATADO EN EJECUCIÓN</v>
          </cell>
        </row>
        <row r="9326">
          <cell r="K9326">
            <v>2015706780002</v>
          </cell>
          <cell r="L9326" t="str">
            <v>REHABILITACIÓN DE VÍAS DEL CORREGIMIENTO DE SANTIAGO DEL MUNICIPIO DE SAN BENITO ABAD DEPARTAMENTO DE SUCRE</v>
          </cell>
          <cell r="M9326">
            <v>100</v>
          </cell>
          <cell r="N9326">
            <v>99.74</v>
          </cell>
          <cell r="O9326" t="str">
            <v>TERMINADO</v>
          </cell>
        </row>
        <row r="9327">
          <cell r="K9327">
            <v>2015706780003</v>
          </cell>
          <cell r="L9327" t="str">
            <v>CAPACITACIÓN EN BULLYNING CONFLICTO ESCOLAR DIRIGIDA A ESTUDIANTES Y DOCENTES DE LAS INSTITUCIONES EDUCATIVAS DEL MUNICIPIO DE SAN BENITO ABAD EN EL DEPARTAMENTO DE SUCRE</v>
          </cell>
          <cell r="M9327">
            <v>100</v>
          </cell>
          <cell r="N9327">
            <v>100</v>
          </cell>
          <cell r="O9327" t="str">
            <v>TERMINADO</v>
          </cell>
        </row>
        <row r="9328">
          <cell r="K9328">
            <v>2015706780004</v>
          </cell>
          <cell r="L9328" t="str">
            <v>APOYO NUTRICIONAL A COMUNIDADES EN SITUACIÓN DE RIESGO ALIMENTARIO EN LA ZONA DE RABÓN MUNICIPIO DE SAN BENITO ABAD, SUCRE, CARIBE</v>
          </cell>
          <cell r="M9328">
            <v>100</v>
          </cell>
          <cell r="N9328">
            <v>89.25</v>
          </cell>
          <cell r="O9328" t="str">
            <v>TERMINADO</v>
          </cell>
        </row>
        <row r="9329">
          <cell r="K9329">
            <v>2012707020001</v>
          </cell>
          <cell r="L9329" t="str">
            <v>CONSTRUCCIÓN DE PAVIMENTO EN CONCRETO DE LA CALLE 2G ENTRE SALIDA AL CGTO DE ALBANIA Y ACCESO AL BARRIO SAN JOSE Y CALLE VÍA CEMENTER SAN JUAN DE BETULIA, SUCRE, CARIBE</v>
          </cell>
          <cell r="M9329">
            <v>100</v>
          </cell>
          <cell r="N9329">
            <v>101.51</v>
          </cell>
          <cell r="O9329" t="str">
            <v>TERMINADO</v>
          </cell>
        </row>
        <row r="9330">
          <cell r="K9330">
            <v>2012707020002</v>
          </cell>
          <cell r="L9330" t="str">
            <v>CONSTRUCCIÓN DE PAVIMENTO EN CONCRETO DE LA CL 3(LOS CARDONES) ENTRE CRA 8 E INTERSECCIÓN CON CRA 9A Y TRV 9(VÍA LOAM ALTA), TRV 9 EN SAN JUAN DE BETULIA, SUCRE, CARIBE</v>
          </cell>
          <cell r="M9330">
            <v>100</v>
          </cell>
          <cell r="N9330">
            <v>92.76</v>
          </cell>
          <cell r="O9330" t="str">
            <v>TERMINADO</v>
          </cell>
        </row>
        <row r="9331">
          <cell r="K9331">
            <v>2013707020001</v>
          </cell>
          <cell r="L9331" t="str">
            <v>FORMULACIÓN DEL PLAN MAESTRO, ESTUDIOS Y DISEÑOS DE ACUEDUCTO Y ALCANTARILLADO EN LA ZONA URBANA DEL MUNICIPIO DE SAN JUAN DE BETULIA - DEPARTAMENTO DE SUCRE</v>
          </cell>
          <cell r="M9331">
            <v>100</v>
          </cell>
          <cell r="N9331">
            <v>59.33</v>
          </cell>
          <cell r="O9331" t="str">
            <v>TERMINADO</v>
          </cell>
        </row>
        <row r="9332">
          <cell r="K9332">
            <v>2013707020002</v>
          </cell>
          <cell r="L9332" t="str">
            <v>CONSTRUCCIÓN DE PAVIMENTO RÍGIDO EN: CLL 11 ENTRE TRANS 6 Y CRA 6; TRANS 6 ENTRE CRA 3A Y CLL 15; CLL 5 ENTRE CRA 3 Y DIAG 3; CLL 5A ENTRE CRA 5 Y DIAG 5; CRA 4A ENTRE DIAG 5 Y DIAG 3; MUNICIPIO DE SAN JUAN DE BETULIA - SUCRE</v>
          </cell>
          <cell r="M9332">
            <v>100</v>
          </cell>
          <cell r="N9332">
            <v>97.71</v>
          </cell>
          <cell r="O9332" t="str">
            <v>TERMINADO</v>
          </cell>
        </row>
        <row r="9333">
          <cell r="K9333">
            <v>2013707020003</v>
          </cell>
          <cell r="L9333" t="str">
            <v>FORTALECIMIENTO DEL SISTEMA DE SEGURIDAD VIAL PARA PEATONES, CICLISTAS Y CONDUCTORES Y NOMENCLATURA DE LA ZONA URBANA DEL MUNICIPIO DE SAN JUAN DE BETULIA, DEPARTAMENTO DE SUCRE</v>
          </cell>
          <cell r="M9333">
            <v>100</v>
          </cell>
          <cell r="N9333">
            <v>94.29</v>
          </cell>
          <cell r="O9333" t="str">
            <v>TERMINADO</v>
          </cell>
        </row>
        <row r="9334">
          <cell r="K9334">
            <v>2014707020001</v>
          </cell>
          <cell r="L9334" t="str">
            <v>CONSTRUCCIÓN DE PAVIMENTO RÍGIDO EN CALLES DE LOS BARRIOS MEDELLÍN Y LA PAZ DEL MUNICIPIO DE SAN JUAN DE BETULIA - SUCRE</v>
          </cell>
          <cell r="M9334">
            <v>92.68</v>
          </cell>
          <cell r="N9334">
            <v>66.84</v>
          </cell>
          <cell r="O9334" t="str">
            <v>CONTRATADO EN EJECUCIÓN</v>
          </cell>
        </row>
        <row r="9335">
          <cell r="K9335">
            <v>2015707020001</v>
          </cell>
          <cell r="L9335" t="str">
            <v>CONSTRUCCIÓN DE ANDENES Y BORDILLOS, Y RECONSTRUCCIÓN DE PLACAS DE PAVIMENTO EN CONCRETO HIDRÁULICO EN LA VÍA PRINCIPAL DE ACCESO AL MUNICIPIO DE SAN JUAN DE BETULIA - SUCRE</v>
          </cell>
          <cell r="M9335">
            <v>100</v>
          </cell>
          <cell r="N9335">
            <v>100</v>
          </cell>
          <cell r="O9335" t="str">
            <v>TERMINADO</v>
          </cell>
        </row>
        <row r="9336">
          <cell r="K9336">
            <v>2015707020002</v>
          </cell>
          <cell r="L9336" t="str">
            <v>IMPLEMENTACIÓN DE PROGRAMA Y SERVICIOS COMPLEMENTARIOS ESPECIALIZADOS Y FOCALIZADOS, COMO ESTRATEGIA PARA REDUCIR FACTORES DE RIESGO GENERADORES DE VIOLENCIA E INSEGURIDAD EN EL MUNICIPIO DE SAN JUAN DE BETULIA-SUCRE</v>
          </cell>
          <cell r="M9336">
            <v>100</v>
          </cell>
          <cell r="N9336">
            <v>74.12</v>
          </cell>
          <cell r="O9336" t="str">
            <v>TERMINADO</v>
          </cell>
        </row>
        <row r="9337">
          <cell r="K9337">
            <v>2013707080001</v>
          </cell>
          <cell r="L9337" t="str">
            <v>REHABILITACIÓN Y MEJORAMIENTO DE LA VÍA EL TABLÓN - CASTILLERA EN EL MUNICIPIO DE SAN MARCOS – DEPARTAMENTO DE SUCRE</v>
          </cell>
          <cell r="M9337">
            <v>97</v>
          </cell>
          <cell r="N9337">
            <v>95.54</v>
          </cell>
          <cell r="O9337" t="str">
            <v>CONTRATADO EN EJECUCIÓN</v>
          </cell>
        </row>
        <row r="9338">
          <cell r="K9338">
            <v>2013707080002</v>
          </cell>
          <cell r="L9338" t="str">
            <v>REHABILITACIÓN Y MEJORAMIENTO DE LA VÍA EL MAMÓN – CUATRO BOCAS EN EL MUNICIPIO DE SAN MARCOS – DEPARTAMENTO DE SUCRE</v>
          </cell>
          <cell r="M9338">
            <v>96.6</v>
          </cell>
          <cell r="N9338">
            <v>95.78</v>
          </cell>
          <cell r="O9338" t="str">
            <v>CONTRATADO EN EJECUCIÓN</v>
          </cell>
        </row>
        <row r="9339">
          <cell r="K9339">
            <v>2013707080003</v>
          </cell>
          <cell r="L9339" t="str">
            <v>REHABILITACIÓN Y MEJORAMIENTO DE VIAS URBANAS EN EL MUNICIPIO DE SAN MARCOS, DEPARTAMENTO DE SUCRE, CARIBE.</v>
          </cell>
          <cell r="M9339">
            <v>84</v>
          </cell>
          <cell r="N9339">
            <v>86.33</v>
          </cell>
          <cell r="O9339" t="str">
            <v>CONTRATADO EN EJECUCIÓN</v>
          </cell>
        </row>
        <row r="9340">
          <cell r="K9340">
            <v>2013707080004</v>
          </cell>
          <cell r="L9340" t="str">
            <v>REHABILITACIÓN DEL TERRAPLÉN DE PROTECCIÓN SECTOR EL CHOPA, VILORIA Y CEHEBE, MARGEN IZQUIERDA CAÑO VILORIA Y SECTOR EL TORNO VEREDAS LA MANCHA, LA GLORIA Y CEHEBE, MARGEN IZQUIERDA DEL RIO SAN JORGE, MUNICIPIO DE SAN MARCOS, SUCRE.</v>
          </cell>
          <cell r="M9340">
            <v>97</v>
          </cell>
          <cell r="N9340">
            <v>29.95</v>
          </cell>
          <cell r="O9340" t="str">
            <v>CONTRATADO EN EJECUCIÓN</v>
          </cell>
        </row>
        <row r="9341">
          <cell r="K9341">
            <v>2013707080005</v>
          </cell>
          <cell r="L9341" t="str">
            <v>MEJORAMIENTO DE VÍAS INTERNAS CON CONSTRUCCIÓN DE PLACAS HUELLAS EN LOS  CORREGIMIENTOS DE SANTA INÉS, NEIVA, BUENAVISTA, EL TABLÓN, LAS FLORES, CUENCA Y CAÑO PRIETO DEL MUNICIPIO DE SAN MARCOS, SUCRE, CARIBE</v>
          </cell>
          <cell r="M9341">
            <v>93</v>
          </cell>
          <cell r="N9341">
            <v>97.11</v>
          </cell>
          <cell r="O9341" t="str">
            <v>CONTRATADO EN EJECUCIÓN</v>
          </cell>
        </row>
        <row r="9342">
          <cell r="K9342">
            <v>2013707080006</v>
          </cell>
          <cell r="L9342" t="str">
            <v>MEJORAMIENTO DE VÍAS EN AFIRMADO Y CONSTRUCCIÓN DE OBRAS DE ARTE EN LA ZONA URBANA DEL MUNICIPIO DE SAN MARCOS, DEPARTAMENTO DE SUCRE, CARIBE</v>
          </cell>
          <cell r="M9342">
            <v>98</v>
          </cell>
          <cell r="N9342">
            <v>97.2</v>
          </cell>
          <cell r="O9342" t="str">
            <v>CONTRATADO EN EJECUCIÓN</v>
          </cell>
        </row>
        <row r="9343">
          <cell r="K9343">
            <v>2013707080007</v>
          </cell>
          <cell r="L9343" t="str">
            <v>REPARACIÓN DE PAVIMENTO CON REPOSICIÓN DE LOSAS EN CONCRETO RÍGIDO DE VÍAS URBANAS DEL MUNICIPIO DE SAN MARCOS, DEPARTAMENTO DE SUCRE, CARIBE</v>
          </cell>
          <cell r="M9343">
            <v>100</v>
          </cell>
          <cell r="N9343">
            <v>99.98</v>
          </cell>
          <cell r="O9343" t="str">
            <v>CERRADO</v>
          </cell>
        </row>
        <row r="9344">
          <cell r="K9344">
            <v>2013707080008</v>
          </cell>
          <cell r="L9344" t="str">
            <v>REPARACIÓN DEL COLISEO DEPORTIVO REMBERTO HERNANDEZ URZOLA DEL MUNICIPIO DE SAN MARCOS, DEPARTAMENTO DE SUCRE, CARIBE</v>
          </cell>
          <cell r="M9344">
            <v>96</v>
          </cell>
          <cell r="N9344">
            <v>94.18</v>
          </cell>
          <cell r="O9344" t="str">
            <v>CONTRATADO EN EJECUCIÓN</v>
          </cell>
        </row>
        <row r="9345">
          <cell r="K9345">
            <v>2013707080009</v>
          </cell>
          <cell r="L9345" t="str">
            <v>ACTUALIZACIÓN DEL PLAN BÁSICO DE ORDENAMIENTO TERRITORIAL DEL MUNICIPIO DE SAN MARCOS, DEPARTAMENTO DE SUCRE</v>
          </cell>
          <cell r="M9345">
            <v>100</v>
          </cell>
          <cell r="N9345">
            <v>99.87</v>
          </cell>
          <cell r="O9345" t="str">
            <v>CERRADO</v>
          </cell>
        </row>
        <row r="9346">
          <cell r="K9346">
            <v>2013707080011</v>
          </cell>
          <cell r="L9346" t="str">
            <v>REHABILITACIÓN DEL MURO DE PROTECCIÓN EN TIERRA ARMADA, SECTOR CALLE NUEVA - EL CHOPA, MARGEN IZQUIERDA DEL CAÑO VILORIA, MUNICIPIO DE SAN MARCOS, DEPARTAMENTO DE SUCRE.</v>
          </cell>
          <cell r="M9346">
            <v>60</v>
          </cell>
          <cell r="N9346">
            <v>69.709999999999994</v>
          </cell>
          <cell r="O9346" t="str">
            <v>CONTRATADO EN EJECUCIÓN</v>
          </cell>
        </row>
        <row r="9347">
          <cell r="K9347">
            <v>2013707080012</v>
          </cell>
          <cell r="L9347" t="str">
            <v>MEJORAMIENTO Y REHABILITACIÓN EN AFIRMADO INCLUYENDO OBRAS DE ARTES DE LA MALLA VIAL URBANA DEL MUNICIPIO DE SAN MARCOS - DEPARTAMENTO DE SUCRE</v>
          </cell>
          <cell r="M9347">
            <v>96</v>
          </cell>
          <cell r="N9347">
            <v>96.21</v>
          </cell>
          <cell r="O9347" t="str">
            <v>CONTRATADO EN EJECUCIÓN</v>
          </cell>
        </row>
        <row r="9348">
          <cell r="K9348">
            <v>2014707080001</v>
          </cell>
          <cell r="L9348" t="str">
            <v>ESTUDIO DE FACTIBILIDAD Y DISEÑO PARA LA MASIFICACIÓN DE GAS COMBUSTIBLE DOMICILIARIO POR REDES PARA LA ZONA RURAL DEL MUNICIPIO DE SAN MARCOS, DEPARTAMENTO SUCRE</v>
          </cell>
          <cell r="M9348">
            <v>100</v>
          </cell>
          <cell r="N9348">
            <v>99.96</v>
          </cell>
          <cell r="O9348" t="str">
            <v>CERRADO</v>
          </cell>
        </row>
        <row r="9349">
          <cell r="K9349">
            <v>2014707080002</v>
          </cell>
          <cell r="L9349" t="str">
            <v>IMPLEMENTACIÓN Y ORGANIZACIÓN DE LA INFORMACIÓN DOCUMENTAL Y  DE LA OFICINA DE ARCHIVO DE LA ALCALDÍA MUNICIPAL DE SAN MARCOS, DEPARTAMENTO DE SUCRE</v>
          </cell>
          <cell r="M9349">
            <v>100</v>
          </cell>
          <cell r="N9349">
            <v>90.27</v>
          </cell>
          <cell r="O9349" t="str">
            <v>CERRADO</v>
          </cell>
        </row>
        <row r="9350">
          <cell r="K9350">
            <v>2014707080003</v>
          </cell>
          <cell r="L9350" t="str">
            <v>REMODELACIÓN Y AMPLIACIÓN DEL PARQUE LUIS CARLOS GALÁN EN EL MUNICIPIO DE SAN MARCOS,  DEPARTAMENTO DE SUCRE</v>
          </cell>
          <cell r="M9350">
            <v>100</v>
          </cell>
          <cell r="N9350">
            <v>110.89</v>
          </cell>
          <cell r="O9350" t="str">
            <v>TERMINADO</v>
          </cell>
        </row>
        <row r="9351">
          <cell r="K9351">
            <v>2015707080001</v>
          </cell>
          <cell r="L9351" t="str">
            <v>ESTUDIOS Y DISEÑOS PARA LA CONSTRUCCIÓN DE PARQUES EN EL MUNICIPIO SAN MARCOS, DEPARTAMENTO DE SUCRE, CARIBE</v>
          </cell>
          <cell r="M9351">
            <v>100</v>
          </cell>
          <cell r="N9351">
            <v>100</v>
          </cell>
          <cell r="O9351" t="str">
            <v>CERRADO</v>
          </cell>
        </row>
        <row r="9352">
          <cell r="K9352">
            <v>2015707080002</v>
          </cell>
          <cell r="L9352" t="str">
            <v>REHABILITACIÓN Y MEJORAMIENTO DE LA CALLE 27 ENTRE LAS TRANVERSALES 22 Y 35 DEL BARRIO GUAYEPO, ZONA URBANA DEL MUNICIPIO DE SAN MARCOS, DEPARTAMENTO DE SUCRE.</v>
          </cell>
          <cell r="M9352">
            <v>100</v>
          </cell>
          <cell r="N9352">
            <v>100</v>
          </cell>
          <cell r="O9352" t="str">
            <v>PARA CIERRE</v>
          </cell>
        </row>
        <row r="9353">
          <cell r="K9353">
            <v>2015707080003</v>
          </cell>
          <cell r="L9353" t="str">
            <v>CONSTRUCCIÓN DE POLIDEPORTIVO CUBIERTO EN LA INSTITUCIÓN EDUCATIVA BUENAVISTA DEL MUNICIPIO DE SAN MARCOS, DEPARTAMENTO DE SUCRE.</v>
          </cell>
          <cell r="M9353">
            <v>100</v>
          </cell>
          <cell r="N9353">
            <v>99.96</v>
          </cell>
          <cell r="O9353" t="str">
            <v>TERMINADO</v>
          </cell>
        </row>
        <row r="9354">
          <cell r="K9354">
            <v>2015707080004</v>
          </cell>
          <cell r="L9354" t="str">
            <v>FORTALECIMIENTO A LA LEGISLACIÓN, CONVIVENCIA Y EMPRENDIMIENTO DE LAS COMUNIDADES INDÍGENAS DE LOS CABILDOS SANTO DOMINGO VIDAL Y MONTEGRANDE, EN EL MUNICIPIO DE SAN MARCOS,  DEPARTAMENTO DE SUCRE.</v>
          </cell>
          <cell r="M9354">
            <v>100</v>
          </cell>
          <cell r="N9354">
            <v>100</v>
          </cell>
          <cell r="O9354" t="str">
            <v>CERRADO</v>
          </cell>
        </row>
        <row r="9355">
          <cell r="K9355">
            <v>2015707080005</v>
          </cell>
          <cell r="L9355" t="str">
            <v>CONSTRUCCIÓN DEL PARQUE PABLO SEXTO EN EL BARRIO SUCRE, ZONA URBANA DEL MUNICIPIO DE SAN MARCOS, DEPARTAMENTO DE SUCRE.</v>
          </cell>
          <cell r="M9355">
            <v>99.95</v>
          </cell>
          <cell r="N9355">
            <v>97.51</v>
          </cell>
          <cell r="O9355" t="str">
            <v>TERMINADO</v>
          </cell>
        </row>
        <row r="9356">
          <cell r="K9356">
            <v>2015707080006</v>
          </cell>
          <cell r="L9356" t="str">
            <v>CONSTRUCCIÓN DE PARQUE EN LA CARRERA 13 CON CALLE 27 BARRIO SAN FRANCISCO, ZONA URBANA DEL MUNICIPIO DE SAN MARCOS, DEPARTAMENTO DE SUCRE.</v>
          </cell>
          <cell r="M9356">
            <v>53.77</v>
          </cell>
          <cell r="N9356">
            <v>66.569999999999993</v>
          </cell>
          <cell r="O9356" t="str">
            <v>CONTRATADO EN EJECUCIÓN</v>
          </cell>
        </row>
        <row r="9357">
          <cell r="K9357">
            <v>2015707080007</v>
          </cell>
          <cell r="L9357" t="str">
            <v>MEJORAMIENTO EN AFIRMADO DE TRAMOS DE VÍAS EN LA ZONA URBANA DEL MUNICIPIO DE SAN MARCOS, DEPARTAMENTO DE SUCRE</v>
          </cell>
          <cell r="M9357">
            <v>100</v>
          </cell>
          <cell r="N9357">
            <v>99.48</v>
          </cell>
          <cell r="O9357" t="str">
            <v>CERRADO</v>
          </cell>
        </row>
        <row r="9358">
          <cell r="K9358">
            <v>2015707080008</v>
          </cell>
          <cell r="L9358" t="str">
            <v>ADECUACIÓN Y MANTENIMIENTO DEL PARQUE PRINCIPAL DEL CORREGIMIENTO DE BUENAVISTA Y EL PARQUE DE LA IGLESIA DEL CORREGIMIENTO DE LAS FLORES EN EL MUNICIPIO DE SAN MARCOS, DEPARTAMENTO DE SUCRE.</v>
          </cell>
          <cell r="M9358">
            <v>91</v>
          </cell>
          <cell r="N9358">
            <v>88.87</v>
          </cell>
          <cell r="O9358" t="str">
            <v>CONTRATADO EN EJECUCIÓN</v>
          </cell>
        </row>
        <row r="9359">
          <cell r="K9359">
            <v>2012707130001</v>
          </cell>
          <cell r="L9359" t="str">
            <v>CONSTRUCCIÓN DE PAVIMENTO EN PLACA HUELLA DE LAS VÍAS DE ACCESO AL PREDIO DENOMINADO “FINCA LA ALEMANIA” EN EL MUNICIPIO DE SAN ONOFRE - DEPARTAMENTO DE SUCRE</v>
          </cell>
          <cell r="M9359">
            <v>100</v>
          </cell>
          <cell r="N9359">
            <v>100</v>
          </cell>
          <cell r="O9359" t="str">
            <v>CERRADO</v>
          </cell>
        </row>
        <row r="9360">
          <cell r="K9360">
            <v>2012707130002</v>
          </cell>
          <cell r="L9360" t="str">
            <v>IMPLEMENTACIÓN DE UN PROGRAMA PARA REDUCCIÓN DE LA MORTALIDAD INFANTIL A TRAVÉS DE UN CENTRO DE RECUPERACIÓN Y ATENCIÓN AMBULATORIA EN SAN ONOFRE, SUCRE, CARIBE</v>
          </cell>
          <cell r="M9360">
            <v>100</v>
          </cell>
          <cell r="N9360">
            <v>100</v>
          </cell>
          <cell r="O9360" t="str">
            <v>CERRADO</v>
          </cell>
        </row>
        <row r="9361">
          <cell r="K9361">
            <v>2012707130003</v>
          </cell>
          <cell r="L9361" t="str">
            <v>CONSTRUCCIÓN DE PAVIMENTACION  EN CONCRETO RIGIDO EN EL CASCO URBANO  DEL MUNICIPIO DE SAN ONOFRE, DEPARTAMENTO DE SUCRE</v>
          </cell>
          <cell r="M9361">
            <v>100</v>
          </cell>
          <cell r="N9361">
            <v>98.96</v>
          </cell>
          <cell r="O9361" t="str">
            <v>TERMINADO</v>
          </cell>
        </row>
        <row r="9362">
          <cell r="K9362">
            <v>2012707130004</v>
          </cell>
          <cell r="L9362" t="str">
            <v>CONSTRUCCIÓN DE CUATRO (4)  BATERIAS  SANITARIAS  PARA LAS INSTITUCIONES EDUCATIVAS  MANUEL ANGEL ANACHURY (2)  Y  RINCON DEL MAR (2) EN EL MUNICIPIO DE SAN ONOFRE, DEPARTAMENTO DE SUCRE</v>
          </cell>
          <cell r="M9362">
            <v>100</v>
          </cell>
          <cell r="N9362">
            <v>93.71</v>
          </cell>
          <cell r="O9362" t="str">
            <v>TERMINADO</v>
          </cell>
        </row>
        <row r="9363">
          <cell r="K9363">
            <v>2013707130001</v>
          </cell>
          <cell r="L9363" t="str">
            <v>AMPLIACIÓN DEL PROGRAMA PARA REDUCCIÓN DE LA MORTALIDAD INFANTIL A TRAVÉS DE UN CENTRO DE RECUPERACIÓN Y ATENCIÓNAMBULATORIA EN SAN ONOFRE, SUCRE, CARIBE</v>
          </cell>
          <cell r="M9363">
            <v>100</v>
          </cell>
          <cell r="N9363">
            <v>100</v>
          </cell>
          <cell r="O9363" t="str">
            <v>CERRADO</v>
          </cell>
        </row>
        <row r="9364">
          <cell r="K9364">
            <v>2013707130002</v>
          </cell>
          <cell r="L9364" t="str">
            <v>REHABILITACIÓN DE LA VIA HIGUERON - LAS BRISAS, HIGUERON - CHICHIMAN SAN ONOFRE, SUCRE, CARIBE</v>
          </cell>
          <cell r="M9364">
            <v>100</v>
          </cell>
          <cell r="N9364">
            <v>99.98</v>
          </cell>
          <cell r="O9364" t="str">
            <v>CERRADO</v>
          </cell>
        </row>
        <row r="9365">
          <cell r="K9365">
            <v>2013707130003</v>
          </cell>
          <cell r="L9365" t="str">
            <v>CONSTRUCCIÓN DE UN BLOQUE DE 8 AULAS Y 2 UNIDADES SANITARIAS  EN I.E MANUEL ANGEL ANACHURY, SEDE UNION CAMPESINA, SAN ONOFRE, SUCRE, CARIBE</v>
          </cell>
          <cell r="M9365">
            <v>100</v>
          </cell>
          <cell r="N9365">
            <v>99.98</v>
          </cell>
          <cell r="O9365" t="str">
            <v>CERRADO</v>
          </cell>
        </row>
        <row r="9366">
          <cell r="K9366">
            <v>2013707130004</v>
          </cell>
          <cell r="L9366" t="str">
            <v>CONSTRUCCIÓN DE PAVIMENTO EN CONCRETO RÍGIDO EN EL CASCO URBANO DEL MUNICIPIO DE SAN ONOFRE - ETAPA II, SAN ONOFRE, SUCRE, CARIBE</v>
          </cell>
          <cell r="M9366">
            <v>100</v>
          </cell>
          <cell r="N9366">
            <v>96.6</v>
          </cell>
          <cell r="O9366" t="str">
            <v>TERMINADO</v>
          </cell>
        </row>
        <row r="9367">
          <cell r="K9367">
            <v>2013707130005</v>
          </cell>
          <cell r="L9367" t="str">
            <v>CONSTRUCCIÓN Y DOTACIÓN  DE UN BLOQUE DE DOS PISOS PARA DIEZ (10) AULAS ESCOLARES  EN LA INSTITUCIÓN EDUCATIVA MANUEL ÁNGEL ANACHURY, SAN ONOFRE, SUCRE, CARIBE</v>
          </cell>
          <cell r="M9367">
            <v>100</v>
          </cell>
          <cell r="N9367">
            <v>100</v>
          </cell>
          <cell r="O9367" t="str">
            <v>CERRADO</v>
          </cell>
        </row>
        <row r="9368">
          <cell r="K9368">
            <v>2013707130006</v>
          </cell>
          <cell r="L9368" t="str">
            <v>CONSTRUCCIÓN PUENTE EN CONCRETO REFORZADO VÍA BONGOS MELLIZOS - PLAN PAREJO EN EL MUNICIPIO DE SAN ONOFRE, SUCRE.</v>
          </cell>
          <cell r="M9368">
            <v>100</v>
          </cell>
          <cell r="N9368">
            <v>94.35</v>
          </cell>
          <cell r="O9368" t="str">
            <v>CERRADO</v>
          </cell>
        </row>
        <row r="9369">
          <cell r="K9369">
            <v>2013707130007</v>
          </cell>
          <cell r="L9369" t="str">
            <v>DESARROLLO DE UNA RED COMUNITARIA PARA LA SEGURIDAD ALIMENTARIA Y NUTRICIONAL DE LA POBLACIÓN DESPLAZADA Y VULNERABLE DE SAN ONOFRE, SUCRE, CARIBE</v>
          </cell>
          <cell r="M9369">
            <v>99.88</v>
          </cell>
          <cell r="N9369">
            <v>100</v>
          </cell>
          <cell r="O9369" t="str">
            <v>CERRADO</v>
          </cell>
        </row>
        <row r="9370">
          <cell r="K9370">
            <v>2013707130008</v>
          </cell>
          <cell r="L9370" t="str">
            <v>CONSTRUCCIÓN Y DOTACIÓN DE LA CASA DE LA CULTURA DEL MUNICIPIO DE SAN ONOFRE , SUCRE, CARIBE</v>
          </cell>
          <cell r="M9370">
            <v>100</v>
          </cell>
          <cell r="N9370">
            <v>99.8</v>
          </cell>
          <cell r="O9370" t="str">
            <v>TERMINADO</v>
          </cell>
        </row>
        <row r="9371">
          <cell r="K9371">
            <v>2014707130001</v>
          </cell>
          <cell r="L9371" t="str">
            <v>REHABILITACIÓN DE LA VÍA LIBERTAD- LABARCÉ DEL MUNICIPIO DE SAN ONOFRE, SUCRE, CARIBE</v>
          </cell>
          <cell r="M9371">
            <v>100</v>
          </cell>
          <cell r="N9371">
            <v>99.97</v>
          </cell>
          <cell r="O9371" t="str">
            <v>CERRADO</v>
          </cell>
        </row>
        <row r="9372">
          <cell r="K9372">
            <v>2014707130002</v>
          </cell>
          <cell r="L9372" t="str">
            <v>IMPLEMENTACIÓN DE UN PROGRAMA DE INTERVENCIÓN COMUNITARIA PARA LA RECUPERACIÓN NUTRICIONAL AMBULATORIA DE NIÑOS Y NIÑAS DE 0-5 AÑOS DE SAN ONOFRE, SUCRE, CARIBE</v>
          </cell>
          <cell r="M9372">
            <v>100</v>
          </cell>
          <cell r="N9372">
            <v>100</v>
          </cell>
          <cell r="O9372" t="str">
            <v>CERRADO</v>
          </cell>
        </row>
        <row r="9373">
          <cell r="K9373">
            <v>2014707130003</v>
          </cell>
          <cell r="L9373" t="str">
            <v>CONSTRUCCIÓN DE CERRAMIENTO EN BLOCK DE LA INSTITUCIÓN EDUCATIVA TÉCNICA AGROPECUARIA SAN ONOFRE DE TOROBÉ- SEDE PRINCIPAL SAN ONOFRE, SUCRE, CARIBE</v>
          </cell>
          <cell r="M9373">
            <v>100</v>
          </cell>
          <cell r="N9373">
            <v>100</v>
          </cell>
          <cell r="O9373" t="str">
            <v>CERRADO</v>
          </cell>
        </row>
        <row r="9374">
          <cell r="K9374">
            <v>2014707130004</v>
          </cell>
          <cell r="L9374" t="str">
            <v>REHABILITACIÓN DE LA VÍA CHICHO - PALMIRA, EN EL MUNICIPIO DE SAN ONOFRE, DEPARTAMENTO DE SUCRE</v>
          </cell>
          <cell r="M9374">
            <v>100</v>
          </cell>
          <cell r="N9374">
            <v>100</v>
          </cell>
          <cell r="O9374" t="str">
            <v>CERRADO</v>
          </cell>
        </row>
        <row r="9375">
          <cell r="K9375">
            <v>2014707130005</v>
          </cell>
          <cell r="L9375" t="str">
            <v>RESTAURACIÓN Y REVITALIZACIÓN DE BOSQUES DE MANGLAR EN LA FACHADA LITORAL DEL MUNICIPIO DE SAN ONOFRE, SUCRE</v>
          </cell>
          <cell r="M9375">
            <v>100</v>
          </cell>
          <cell r="N9375">
            <v>99.99</v>
          </cell>
          <cell r="O9375" t="str">
            <v>CERRADO</v>
          </cell>
        </row>
        <row r="9376">
          <cell r="K9376">
            <v>2014707130006</v>
          </cell>
          <cell r="L9376" t="str">
            <v>FORTALECIMIENTO DE LA RED DE SEGURIDAD ALIMENTARIA Y NUTRICIONAL ATRAVES DEL MODELO EICA DIRIGIDO A LA POBLACION DESPLAZADA Y VULNERABLE SUCRE, SUCRE, CARIBE</v>
          </cell>
          <cell r="M9376">
            <v>100</v>
          </cell>
          <cell r="N9376">
            <v>100</v>
          </cell>
          <cell r="O9376" t="str">
            <v>CERRADO</v>
          </cell>
        </row>
        <row r="9377">
          <cell r="K9377">
            <v>2015707130001</v>
          </cell>
          <cell r="L9377" t="str">
            <v>REHABILITACIÓN DE LA VIA LABARCÉ- SAN ANTONIO DEL MUNICIPIO DE SAN ONOFRE, SUCRE, CARIBE</v>
          </cell>
          <cell r="M9377">
            <v>100</v>
          </cell>
          <cell r="N9377">
            <v>99.96</v>
          </cell>
          <cell r="O9377" t="str">
            <v>CERRADO</v>
          </cell>
        </row>
        <row r="9378">
          <cell r="K9378">
            <v>2015707130002</v>
          </cell>
          <cell r="L9378" t="str">
            <v>REHABILITACIÓN DE LA VÍA QUE CONDUCE DESDE LA TRANSVERSAL DEL CARIBE BONGOS MELLIZOS HASTA CORREGIMIENTO PLAN PAREJO DEL MUNICIPIO DE SAN ONOFRE, DEPARTAMENTO DE  SUCRE</v>
          </cell>
          <cell r="M9378">
            <v>99.82</v>
          </cell>
          <cell r="N9378">
            <v>98.43</v>
          </cell>
          <cell r="O9378" t="str">
            <v>TERMINADO</v>
          </cell>
        </row>
        <row r="9379">
          <cell r="K9379">
            <v>2015707130003</v>
          </cell>
          <cell r="L9379" t="str">
            <v>FORTALECIMIENTO DE LA ESTRATEGIA  CASAS AMIGAS PARA LA ATENCIÓN INTEGRAL A  LA PRIMERA INFANCIA CON ENFOQUE FAMILIAR Y COMUNITARIO EN SAN ONOFRE, DEPARTAMENTO DE SUCRE</v>
          </cell>
          <cell r="M9379">
            <v>100</v>
          </cell>
          <cell r="N9379">
            <v>100</v>
          </cell>
          <cell r="O9379" t="str">
            <v>CERRADO</v>
          </cell>
        </row>
        <row r="9380">
          <cell r="K9380">
            <v>2015707130004</v>
          </cell>
          <cell r="L9380" t="str">
            <v>CONSTRUCCIÓN DE CANAL EN EL ARROYO EL PALMAR DEL CORREGIMIENTO DE BERRUGAS DEL MUNICIPIO DE SAN ONOFRE, DEPARTAMENTO DE SUCRE</v>
          </cell>
          <cell r="M9380">
            <v>100</v>
          </cell>
          <cell r="N9380">
            <v>100</v>
          </cell>
          <cell r="O9380" t="str">
            <v>TERMINADO</v>
          </cell>
        </row>
        <row r="9381">
          <cell r="K9381">
            <v>2015707130005</v>
          </cell>
          <cell r="L9381" t="str">
            <v>REHABILITACIÓN DE LA VÍA QUE CONDUCE DEL CORREGIMIENTO DE EL CERRO DE LAS CASAS AL CORREGIMIENTO DE LIBERTAD DEL MUNICIPIO DE SAN ONOFRE, SUCRE</v>
          </cell>
          <cell r="M9381">
            <v>0</v>
          </cell>
          <cell r="N9381">
            <v>0</v>
          </cell>
          <cell r="O9381" t="str">
            <v>SIN CONTRATAR</v>
          </cell>
        </row>
        <row r="9382">
          <cell r="K9382">
            <v>2016707130001</v>
          </cell>
          <cell r="L9382" t="str">
            <v>ACTUALIZACIÓN :REVISION Y ACTUALIZACION DE LA ESTRATIFICACION SOCIOECONOMICA URBANA Y RURAL DEL MUNICIPIO. SAN ONOFRE, SUCRE, CARIBE</v>
          </cell>
          <cell r="M9382">
            <v>36.31</v>
          </cell>
          <cell r="N9382">
            <v>50</v>
          </cell>
          <cell r="O9382" t="str">
            <v>CONTRATADO EN EJECUCIÓN</v>
          </cell>
        </row>
        <row r="9383">
          <cell r="K9383">
            <v>2016707130005</v>
          </cell>
          <cell r="L9383" t="str">
            <v>MEJORAMIENTO DE LA RED TERCIARIA DEL MUNICIPIO DE SAN ONOFRE, DEPARTAMENTO DE SUCRE (ETAPA I) .</v>
          </cell>
          <cell r="M9383">
            <v>0</v>
          </cell>
          <cell r="N9383">
            <v>0</v>
          </cell>
          <cell r="O9383" t="str">
            <v>SIN CONTRATAR</v>
          </cell>
        </row>
        <row r="9384">
          <cell r="K9384">
            <v>2012707170001</v>
          </cell>
          <cell r="L9384" t="str">
            <v>CONSTRUCCIÓN DE PAVIMENTO RIGIDO Y REPOSICION DE REDES DE ACUEDUCTO Y ALCANTARILLADO EN ZONA URBANA DEL MUNICIPIO DE SAN PEDRO, SUCRE, I ETAPA</v>
          </cell>
          <cell r="M9384">
            <v>98</v>
          </cell>
          <cell r="N9384">
            <v>99.06</v>
          </cell>
          <cell r="O9384" t="str">
            <v>TERMINADO</v>
          </cell>
        </row>
        <row r="9385">
          <cell r="K9385">
            <v>2012707170002</v>
          </cell>
          <cell r="L9385" t="str">
            <v>REMODELACIÓN DEL PARQUE CENTRAL MARCO FIDEL SUAREZ DEL MUNICIPIO DE SAN PEDRO, DEPARTAMENTO DE SUCRE</v>
          </cell>
          <cell r="M9385">
            <v>98.56</v>
          </cell>
          <cell r="N9385">
            <v>98.5</v>
          </cell>
          <cell r="O9385" t="str">
            <v>PARA CIERRE</v>
          </cell>
        </row>
        <row r="9386">
          <cell r="K9386">
            <v>2013707170002</v>
          </cell>
          <cell r="L9386" t="str">
            <v>ESTUDIO DE PREINVERSIÓN PARA LA ADECUACION DE LA ESTACIÓN DE REBOMBEO DEL ACUEDUCTO DEL MUNICIPIO DE SAN PEDRO, DEPARTAMENTO DE SUCRE.</v>
          </cell>
          <cell r="M9386">
            <v>100</v>
          </cell>
          <cell r="N9386">
            <v>100</v>
          </cell>
          <cell r="O9386" t="str">
            <v>PARA CIERRE</v>
          </cell>
        </row>
        <row r="9387">
          <cell r="K9387">
            <v>2013707170003</v>
          </cell>
          <cell r="L9387" t="str">
            <v>ESTUDIO DE PREINVERSIÓN PARA LA CONSTRUCCIÓN DE LA CASA DE LA CULTURA EN EL MUNICIPIO DE SAN PEDRO, DEPARTAMENTO DE SUCRE.</v>
          </cell>
          <cell r="M9387">
            <v>100</v>
          </cell>
          <cell r="N9387">
            <v>100</v>
          </cell>
          <cell r="O9387" t="str">
            <v>PARA CIERRE</v>
          </cell>
        </row>
        <row r="9388">
          <cell r="K9388">
            <v>2013707170004</v>
          </cell>
          <cell r="L9388" t="str">
            <v>ESTUDIO DE PREINVERSIÓN PARA LA CONSTRUCCIÓN DEL  ARCHIVO  CENTRAL PARA LA SEDE ADMINISTARTIVA DEL MUNICIPIO DE SAN PEDRO, DEPARTAMENTO DE SUCRE.</v>
          </cell>
          <cell r="M9388">
            <v>100</v>
          </cell>
          <cell r="N9388">
            <v>100</v>
          </cell>
          <cell r="O9388" t="str">
            <v>TERMINADO</v>
          </cell>
        </row>
        <row r="9389">
          <cell r="K9389">
            <v>2013707170005</v>
          </cell>
          <cell r="L9389" t="str">
            <v>ESTUDIOS DE PREINVERSIÓN PARA LA CONSTRUCCIÓN DE CANCHA MULTIPLE EN LA INSTITUCIÓN EDUCATIVA SAN JUAN BOSCO DEL MUNICIPIO DE SAN PEDRO, DEPARTAMENTO DE SUCRE</v>
          </cell>
          <cell r="M9389">
            <v>100</v>
          </cell>
          <cell r="N9389">
            <v>100</v>
          </cell>
          <cell r="O9389" t="str">
            <v>TERMINADO</v>
          </cell>
        </row>
        <row r="9390">
          <cell r="K9390">
            <v>2013707170006</v>
          </cell>
          <cell r="L9390" t="str">
            <v>ESTUDIOS DE PREINVERSIÓN PARA LA CONSTRUCCIÓN DE DOS PUENTES EN CONCRETO REFORZADO SOBRE EL ARROYO CHARCO VIEJO EN EL MUNICIPIO DE SAN PEDRO, DEPARTAMENTO DE SUCRE</v>
          </cell>
          <cell r="M9390">
            <v>100</v>
          </cell>
          <cell r="N9390">
            <v>100</v>
          </cell>
          <cell r="O9390" t="str">
            <v>TERMINADO</v>
          </cell>
        </row>
        <row r="9391">
          <cell r="K9391">
            <v>2013707170007</v>
          </cell>
          <cell r="L9391" t="str">
            <v>ESTUDIOS DE PREINVERSIÓN PARA LA CONSTRUCCIÓN DE UN POLIDEPORTIVO CUBIERTO EN EL MUNICIPIO DE SAN PEDRO, DEPARTAMENTO DE SUCRE</v>
          </cell>
          <cell r="M9391">
            <v>100</v>
          </cell>
          <cell r="N9391">
            <v>100</v>
          </cell>
          <cell r="O9391" t="str">
            <v>TERMINADO</v>
          </cell>
        </row>
        <row r="9392">
          <cell r="K9392">
            <v>2015707170001</v>
          </cell>
          <cell r="L9392" t="str">
            <v>FORTALECIMIENTO AL PLAN MUNICIPAL DE SEGURIDAD ALIMENTARIA Y NUTRICIONAL PARA LA POBLACIÓN EN SITUACION DE POBREZA EXTREMA EN EL MUNICIPIO DE SAN PEDRO DEPARTAMENTO DE SUCRE</v>
          </cell>
          <cell r="M9392">
            <v>100</v>
          </cell>
          <cell r="N9392">
            <v>100</v>
          </cell>
          <cell r="O9392" t="str">
            <v>TERMINADO</v>
          </cell>
        </row>
        <row r="9393">
          <cell r="K9393">
            <v>2015707170002</v>
          </cell>
          <cell r="L9393" t="str">
            <v>AMPLIACIÓN Y ADECUACION DEL SISTEMA DE ALCANTARILLADO SANITARIO EN EL BARRIO SUBESTACION DEL MUNICIPIO DE SAN PEDRO, SUCRE</v>
          </cell>
          <cell r="M9393">
            <v>100</v>
          </cell>
          <cell r="N9393">
            <v>100</v>
          </cell>
          <cell r="O9393" t="str">
            <v>TERMINADO</v>
          </cell>
        </row>
        <row r="9394">
          <cell r="K9394">
            <v>2015707170003</v>
          </cell>
          <cell r="L9394" t="str">
            <v>APOYO INTEGRAL  PARA EL DESARROLLO DE ACCIONES DE SALUD PÚBLICA,  PROMOCIÓN Y PREVENCIÓN A LA POBLACIÓN VULNERABLE UBICADA EN EL ÁREA URBANA DEL MUNICIPIO DE SAN PEDRO - SUCRE.</v>
          </cell>
          <cell r="M9394">
            <v>100</v>
          </cell>
          <cell r="N9394">
            <v>100</v>
          </cell>
          <cell r="O9394" t="str">
            <v>TERMINADO</v>
          </cell>
        </row>
        <row r="9395">
          <cell r="K9395">
            <v>2015707170004</v>
          </cell>
          <cell r="L9395" t="str">
            <v>CONSTRUCCIÓN DE CENTRO DE VIDA PARA LA ATENCIÓN DEL ADULTO MAYOR DEL MUNICIPIO DE SAN PEDRO, SUCRE</v>
          </cell>
          <cell r="M9395">
            <v>86.98</v>
          </cell>
          <cell r="N9395">
            <v>91.23</v>
          </cell>
          <cell r="O9395" t="str">
            <v>CONTRATADO EN EJECUCIÓN</v>
          </cell>
        </row>
        <row r="9396">
          <cell r="K9396">
            <v>2015707170005</v>
          </cell>
          <cell r="L9396" t="str">
            <v>FORTALECIMIENTO DE LA POLÍTICA DE SALUD SEXUAL Y REPRODUCTIVA EN POBLACIÓN ADOLESCENTE DEL MUNICIPIO DE SAN PEDRO, SUCRE</v>
          </cell>
          <cell r="M9396">
            <v>0</v>
          </cell>
          <cell r="N9396">
            <v>2.5299999999999998</v>
          </cell>
          <cell r="O9396" t="str">
            <v>CONTRATADO EN EJECUCIÓN</v>
          </cell>
        </row>
        <row r="9397">
          <cell r="K9397">
            <v>2012708200001</v>
          </cell>
          <cell r="L9397" t="str">
            <v>INVERSIONES ADICIONAL 223 LETRINAS SANTIAGO DE TOLÚ, SUCRE, CARIBE</v>
          </cell>
          <cell r="M9397">
            <v>100</v>
          </cell>
          <cell r="N9397">
            <v>31.72</v>
          </cell>
          <cell r="O9397" t="str">
            <v>TERMINADO</v>
          </cell>
        </row>
        <row r="9398">
          <cell r="K9398">
            <v>2012708200002</v>
          </cell>
          <cell r="L9398" t="str">
            <v>ADECUACIÓN Y CONSTRUCCION DEL PARQUE MARINO ACUARIO DEL GOLFO DEL MORROSQUILLO SANTIAGO DE TOLÚ, SUCRE, CARIBE</v>
          </cell>
          <cell r="M9398">
            <v>100</v>
          </cell>
          <cell r="N9398">
            <v>96.98</v>
          </cell>
          <cell r="O9398" t="str">
            <v>TERMINADO</v>
          </cell>
        </row>
        <row r="9399">
          <cell r="K9399">
            <v>2012708200003</v>
          </cell>
          <cell r="L9399" t="str">
            <v>CONSTRUCCIÓN DE LA LINEA DE ADUCCION DEL POZO GUERRERO A EL TANQUE SEMIENTERRADO NORTE DEL SISTEMA DE ACUEDUCTO SANTIAGO DE TOLÚ, SUCRE, CARIBE</v>
          </cell>
          <cell r="M9399">
            <v>98.9</v>
          </cell>
          <cell r="N9399">
            <v>46.18</v>
          </cell>
          <cell r="O9399" t="str">
            <v>CONTRATADO EN EJECUCIÓN</v>
          </cell>
        </row>
        <row r="9400">
          <cell r="K9400">
            <v>2012708200004</v>
          </cell>
          <cell r="L9400" t="str">
            <v>RECUPERACIÓN Y DESCONTAMINACION AMBIENTAL MEDIANTE DRAGADO MECANICO DE LA BAHIA NAUTICA SANTIAGO DE TOLÚ, SUCRE, CARIBE</v>
          </cell>
          <cell r="M9400">
            <v>100</v>
          </cell>
          <cell r="N9400">
            <v>101.13</v>
          </cell>
          <cell r="O9400" t="str">
            <v>TERMINADO</v>
          </cell>
        </row>
        <row r="9401">
          <cell r="K9401">
            <v>2012708200005</v>
          </cell>
          <cell r="L9401" t="str">
            <v>CONSTRUCCIÓN DE NUEVOS COLECTORES EN TRAMOS CRITICOS DEL SISTEMA DE ALCANTARILLADO SANTIAGO DE TOLÚ, SUCRE, CARIBE</v>
          </cell>
          <cell r="M9401">
            <v>88.68</v>
          </cell>
          <cell r="N9401">
            <v>95.12</v>
          </cell>
          <cell r="O9401" t="str">
            <v>CONTRATADO EN EJECUCIÓN</v>
          </cell>
        </row>
        <row r="9402">
          <cell r="K9402">
            <v>2012708200006</v>
          </cell>
          <cell r="L9402" t="str">
            <v>INSTALACIÓN REDES DE ACUEDUCTO SANTIAGO DE TOLÚ, SUCRE, CARIBE</v>
          </cell>
          <cell r="M9402">
            <v>99</v>
          </cell>
          <cell r="N9402">
            <v>34.07</v>
          </cell>
          <cell r="O9402" t="str">
            <v>CONTRATADO EN EJECUCIÓN</v>
          </cell>
        </row>
        <row r="9403">
          <cell r="K9403">
            <v>2012708200007</v>
          </cell>
          <cell r="L9403" t="str">
            <v>CONSTRUCCIÓN PAVIMENTACION DE 1 KM EN CONCRETO RIGIDO SANTIAGO DE TOLÚ, SUCRE, CARIBE</v>
          </cell>
          <cell r="M9403">
            <v>100</v>
          </cell>
          <cell r="N9403">
            <v>100</v>
          </cell>
          <cell r="O9403" t="str">
            <v>TERMINADO</v>
          </cell>
        </row>
        <row r="9404">
          <cell r="K9404">
            <v>2012708200008</v>
          </cell>
          <cell r="L9404" t="str">
            <v>CONSTRUCCIÓN ADICIONALES INFRAESTRUCTURA  ESCOLAR PUERTO VIEJO SANTIAGO DE TOLÚ, SUCRE, CARIBE</v>
          </cell>
          <cell r="M9404">
            <v>99</v>
          </cell>
          <cell r="N9404">
            <v>62.85</v>
          </cell>
          <cell r="O9404" t="str">
            <v>CONTRATADO EN EJECUCIÓN</v>
          </cell>
        </row>
        <row r="9405">
          <cell r="K9405">
            <v>2012708200009</v>
          </cell>
          <cell r="L9405" t="str">
            <v>NORMALIZACIÓN DE LAS INSTALACIONES ELECTRICAS DE LAS ESTACIONES ELEVADORAS DE AGUAS RESIDUALES EN  LA ZONA NORTE Y SUR DEL MUNICIPIO SANTIAGO DE TOLÚ, SUCRE, CARIBE</v>
          </cell>
          <cell r="M9405">
            <v>99</v>
          </cell>
          <cell r="N9405">
            <v>2.31</v>
          </cell>
          <cell r="O9405" t="str">
            <v>CONTRATADO EN EJECUCIÓN</v>
          </cell>
        </row>
        <row r="9406">
          <cell r="K9406">
            <v>2012708200010</v>
          </cell>
          <cell r="L9406" t="str">
            <v>ERRADICACIÓN DE LA POBREZA EXTREMA EN POBLACIÓN CON VULNERABILIDAD NUTRICIONAL EN EL MUNICIPIO DE SANTIAGO DE TOLÚ - DEPARTAMENTO DE SUCRE</v>
          </cell>
          <cell r="M9406">
            <v>100</v>
          </cell>
          <cell r="N9406">
            <v>99.68</v>
          </cell>
          <cell r="O9406" t="str">
            <v>TERMINADO</v>
          </cell>
        </row>
        <row r="9407">
          <cell r="K9407">
            <v>2013708200001</v>
          </cell>
          <cell r="L9407" t="str">
            <v>HABILITACIÓN DEL PASO POR EL PUENTE UBICADO EN EL K4+00, DE LA VIA QUE COMUNICA A LA CABECERA URBANA CON EL SECTOR TURISTICO DEL FRANCÉS MUNICIPIO DE SANTIAGO DE TOLÚ - SUCRE</v>
          </cell>
          <cell r="M9407">
            <v>92.64</v>
          </cell>
          <cell r="N9407">
            <v>94.8</v>
          </cell>
          <cell r="O9407" t="str">
            <v>CONTRATADO EN EJECUCIÓN</v>
          </cell>
        </row>
        <row r="9408">
          <cell r="K9408">
            <v>2013708200002</v>
          </cell>
          <cell r="L9408" t="str">
            <v>MEJORAMIENTO DE LA INFRAESTRUCTURA DE LAS INSTITUCIONES EDUCATIVAS SANTIAGO DE TOLÚ, SUCRE, CARIBE</v>
          </cell>
          <cell r="M9408">
            <v>100</v>
          </cell>
          <cell r="N9408">
            <v>99.91</v>
          </cell>
          <cell r="O9408" t="str">
            <v>TERMINADO</v>
          </cell>
        </row>
        <row r="9409">
          <cell r="K9409">
            <v>2013708200003</v>
          </cell>
          <cell r="L9409" t="str">
            <v>RECUPERACIÓN DE LA SECCION DEL ARROYO PALENQUILLO DEL SECTOR DE MACAYEPO CORREGIMIENTO DE LAS PITAS SANTIAGO DE TOLÚ, SUCRE, CARIBE</v>
          </cell>
          <cell r="M9409">
            <v>100</v>
          </cell>
          <cell r="N9409">
            <v>84.86</v>
          </cell>
          <cell r="O9409" t="str">
            <v>TERMINADO</v>
          </cell>
        </row>
        <row r="9410">
          <cell r="K9410">
            <v>2014708200002</v>
          </cell>
          <cell r="L9410" t="str">
            <v>IMPLEMENTACIÓN DE UN MODELO PARA HABILITAR DOCENTES Y AGENTES EDUCATIVOS PARA ATENDER A LA PRIMERA INFANCIA,INFANCIA Y ADOLESCENCIA DE SANTIAGO DE TOLÚ, SUCRE, CARIBE</v>
          </cell>
          <cell r="M9410">
            <v>100</v>
          </cell>
          <cell r="N9410">
            <v>100</v>
          </cell>
          <cell r="O9410" t="str">
            <v>TERMINADO</v>
          </cell>
        </row>
        <row r="9411">
          <cell r="K9411">
            <v>2014708200003</v>
          </cell>
          <cell r="L9411" t="str">
            <v>REMODELACIÓN Y MEJORAMIENTO DE LOS PARQUES RECREATIVOS UBICADOS EN LA URBANIZACIÓN MORROSQUILLO Y BRISAS DEL MAR, EN LA ZONA URBANA D SANTIAGO DE TOLÚ, SUCRE, CARIBE</v>
          </cell>
          <cell r="M9411">
            <v>100</v>
          </cell>
          <cell r="N9411">
            <v>148.58000000000001</v>
          </cell>
          <cell r="O9411" t="str">
            <v>TERMINADO</v>
          </cell>
        </row>
        <row r="9412">
          <cell r="K9412">
            <v>2014708200005</v>
          </cell>
          <cell r="L9412" t="str">
            <v>ASISTENCIA TECNICA RURAL DIRECTA A PRODUCTORES RURALES (AFROS E INDIGENAS) DEL MUNICIPIO DE SANTIAGO DE TOLÚ, SUCRE, CARIBE</v>
          </cell>
          <cell r="M9412">
            <v>92</v>
          </cell>
          <cell r="N9412">
            <v>80.61</v>
          </cell>
          <cell r="O9412" t="str">
            <v>CONTRATADO EN EJECUCIÓN</v>
          </cell>
        </row>
        <row r="9413">
          <cell r="K9413">
            <v>2014708200006</v>
          </cell>
          <cell r="L9413" t="str">
            <v>IMPLEMENTACIÓN DEL PROGRAMA DE EVALUACIÓN INTEGRAL EN SALUD, EDUCACIÓN Y DEPORTE EN EL MUNICIPIO DE SANTIAGO DE TOLÚ, DEPARTAMENTO DE SUCRE.</v>
          </cell>
          <cell r="M9413">
            <v>100</v>
          </cell>
          <cell r="N9413">
            <v>100.06</v>
          </cell>
          <cell r="O9413" t="str">
            <v>TERMINADO</v>
          </cell>
        </row>
        <row r="9414">
          <cell r="K9414">
            <v>2015708200001</v>
          </cell>
          <cell r="L9414" t="str">
            <v>IMPLEMENTACIÓN Y ORGANIZACIÓN DE LOS FONDOS DOCUMENTALES ACUMULADOS, SISTEMATIZACION Y DIGITALIZACION DE LA OFICINA DE ARCHIVO DE SANTIAGO DE TOLÚ, SUCRE, CARIBE</v>
          </cell>
          <cell r="M9414">
            <v>89.8</v>
          </cell>
          <cell r="N9414">
            <v>84.59</v>
          </cell>
          <cell r="O9414" t="str">
            <v>CONTRATADO EN EJECUCIÓN</v>
          </cell>
        </row>
        <row r="9415">
          <cell r="K9415">
            <v>2015708200002</v>
          </cell>
          <cell r="L9415" t="str">
            <v>APOYO FORTALECIMIENTO DE LA SEGURIDAD ALIMENTARIA DE LA POBLACIÓN EN SITUACION DE POBREZA EXTREMA, SANTIAGO DE TOLÚ SIN HAMBRE SANTIAGO DE TOLÚ, SUCRE, CARIBE</v>
          </cell>
          <cell r="M9415">
            <v>80.87</v>
          </cell>
          <cell r="N9415">
            <v>94</v>
          </cell>
          <cell r="O9415" t="str">
            <v>CONTRATADO EN EJECUCIÓN</v>
          </cell>
        </row>
        <row r="9416">
          <cell r="K9416">
            <v>2015708200003</v>
          </cell>
          <cell r="L9416" t="str">
            <v>CONSTRUCCIÓN REDES DE  ALCANTARILLADO  SANITARIO Y COLECTOR ORIENTAL SANTIAGO DE TOLÚ, SUCRE, CARIBE</v>
          </cell>
          <cell r="M9416">
            <v>100</v>
          </cell>
          <cell r="N9416">
            <v>102.32</v>
          </cell>
          <cell r="O9416" t="str">
            <v>TERMINADO</v>
          </cell>
        </row>
        <row r="9417">
          <cell r="K9417">
            <v>2015708200004</v>
          </cell>
          <cell r="L9417" t="str">
            <v>IMPLEMENTACIÓN DE PROGRAMA PARA LA TRANSFORMACIÓN DE LA EDUCACIÓN POR MEDIO DE LA ENSEÑANZA DE UNA LENGUA EXTRANJERA-INGLES. DIRIGIDO A DOCENTES Y ESTUDIANTES EN EL MUNICIPIO DE SANTIAGO DE TOLÚ</v>
          </cell>
          <cell r="M9417">
            <v>0</v>
          </cell>
          <cell r="N9417">
            <v>41.02</v>
          </cell>
          <cell r="O9417" t="str">
            <v>CONTRATADO EN EJECUCIÓN</v>
          </cell>
        </row>
        <row r="9418">
          <cell r="K9418">
            <v>2015708200005</v>
          </cell>
          <cell r="L9418" t="str">
            <v>REHABILITACIÓN DEL CAUCE DEL CANAL DE DRENAJE DE AGUAS LLUVIAS DEL BARRIO EL EDÉN EN ZONA URBANA DEL MUNICIPIO SANTIAGO DE TOLÚ, SUCRE</v>
          </cell>
          <cell r="M9418">
            <v>100</v>
          </cell>
          <cell r="N9418">
            <v>99.99</v>
          </cell>
          <cell r="O9418" t="str">
            <v>TERMINADO</v>
          </cell>
        </row>
        <row r="9419">
          <cell r="K9419">
            <v>2015708200006</v>
          </cell>
          <cell r="L9419" t="str">
            <v>INSTALACIÓN DE LUMINARIAS DEL ESTADIO DE FUTBOL EN EL MUNICIPIO DE SANTIAGO DE TOLÚ, SUCRE</v>
          </cell>
          <cell r="M9419">
            <v>0</v>
          </cell>
          <cell r="N9419">
            <v>50</v>
          </cell>
          <cell r="O9419" t="str">
            <v>CONTRATADO EN EJECUCIÓN</v>
          </cell>
        </row>
        <row r="9420">
          <cell r="K9420">
            <v>2016708200002</v>
          </cell>
          <cell r="L9420" t="str">
            <v>CONSTRUCCIÓN DE VÍA DE ACCESO A LA CABECERA EN DOBLE CALZADA Y MANTENIMIENTO DE LA GLORIETA, EN EL MUNICIPIO DE SANTIAGO DE TOLÚ, SUCRE</v>
          </cell>
          <cell r="M9420">
            <v>0</v>
          </cell>
          <cell r="N9420">
            <v>0</v>
          </cell>
          <cell r="O9420" t="str">
            <v>EN PROCESO DE CONTRATACIÓN</v>
          </cell>
        </row>
        <row r="9421">
          <cell r="K9421">
            <v>2016708200003</v>
          </cell>
          <cell r="L9421" t="str">
            <v>REMODELACIÓN Y MEJORAMIENTO DEL  PARQUE RECREATIVO TULIO CESAR VILLALOBOS TÁMARA, UBICADO EN EL BARRIO LA ESPERANZA (CARRERA 6ª CON CALLE 25) ÁREA URBANA DEL MUNICIPIO DE SANTIAGO DE TOLÚ, SUCRE</v>
          </cell>
          <cell r="M9421">
            <v>0</v>
          </cell>
          <cell r="N9421">
            <v>0</v>
          </cell>
          <cell r="O9421" t="str">
            <v>CONTRATADO SIN ACTA DE INICIO</v>
          </cell>
        </row>
        <row r="9422">
          <cell r="K9422">
            <v>2016708200004</v>
          </cell>
          <cell r="L9422" t="str">
            <v>MEJORAMIENTO DE LA VIA CIRCUNVALAR  COMPRENDIDA EN LOS SIGUIENTES TRAMOS: CARRERA 9ª ENTRE LAS CALLES 11 Y 25 Y CALLE 25 ENTRE LAS CARRERAS 2ª Y 6ª DEL AREA URBANA DEL MUNICIPIO DE SANTIAGO DE TOLÚ, SUCRE</v>
          </cell>
          <cell r="M9422">
            <v>0</v>
          </cell>
          <cell r="N9422">
            <v>0</v>
          </cell>
          <cell r="O9422" t="str">
            <v>CONTRATADO SIN ACTA DE INICIO</v>
          </cell>
        </row>
        <row r="9423">
          <cell r="K9423">
            <v>2016708200005</v>
          </cell>
          <cell r="L9423" t="str">
            <v>REMODELACIÓN Y MEJORAMIENTO DEL PARQUE RECREATIVO MANUEL GONZALEZ HERAZO, UBICADO EN EL BARRIO EL PROGRESO, CABECERA MUNICIPAL DE SANTIAGO DE TOLÚ, SUCRE</v>
          </cell>
          <cell r="M9423">
            <v>0</v>
          </cell>
          <cell r="N9423">
            <v>0</v>
          </cell>
          <cell r="O9423" t="str">
            <v>CONTRATADO SIN ACTA DE INICIO</v>
          </cell>
        </row>
        <row r="9424">
          <cell r="K9424">
            <v>2013707420001</v>
          </cell>
          <cell r="L9424" t="str">
            <v>CONSTRUCCIÓN CUNETAS EN CONCRETO Y AFIRMADO EN LA CALLE DEL TIBURON DEL CORREGIMIENTO DE GRANADA EN EL MUNICIPIO DE SINCE - SUCRE</v>
          </cell>
          <cell r="M9424">
            <v>100</v>
          </cell>
          <cell r="N9424">
            <v>99.96</v>
          </cell>
          <cell r="O9424" t="str">
            <v>CERRADO</v>
          </cell>
        </row>
        <row r="9425">
          <cell r="K9425">
            <v>2013707420002</v>
          </cell>
          <cell r="L9425" t="str">
            <v>CONSTRUCCIÓN DE PAVIMENTO EN CONCRETO RIGIDO E=.20M, DE LAS PRINCIPALES CALLES Y CARRERAS DEL CASCO URBANO DEL MUNICIPIO DE SINCÉ, SUCRE, CARIBE</v>
          </cell>
          <cell r="M9425">
            <v>100</v>
          </cell>
          <cell r="N9425">
            <v>100</v>
          </cell>
          <cell r="O9425" t="str">
            <v>CERRADO</v>
          </cell>
        </row>
        <row r="9426">
          <cell r="K9426">
            <v>2013707420005</v>
          </cell>
          <cell r="L9426" t="str">
            <v>ELBORACION  DEL PLAN BÁSICO DE ORDENAMIENTO TERRITORIAL DEL MUNICIPIO DE SINCÉ - SUCRE</v>
          </cell>
          <cell r="M9426">
            <v>100</v>
          </cell>
          <cell r="N9426">
            <v>99.74</v>
          </cell>
          <cell r="O9426" t="str">
            <v>CERRADO</v>
          </cell>
        </row>
        <row r="9427">
          <cell r="K9427">
            <v>2013707420006</v>
          </cell>
          <cell r="L9427" t="str">
            <v>REHABILITACIÓN DE LA VIA LA ZORRITA - BARCELONA, EN EL ANILLO VIAL, MUNICIPIO DE SINCÉ, SUCRE, CARIBE</v>
          </cell>
          <cell r="M9427">
            <v>100</v>
          </cell>
          <cell r="N9427">
            <v>99.98</v>
          </cell>
          <cell r="O9427" t="str">
            <v>CERRADO</v>
          </cell>
        </row>
        <row r="9428">
          <cell r="K9428">
            <v>2013707420007</v>
          </cell>
          <cell r="L9428" t="str">
            <v>IMPLEMENTACIÓN Y ORGANIZACIÓN DE LOS FONDOS DOCUMENTALES ACUMULADOS Y SISTEMATIZACION, DIGITALIZACION DE LA OFICINA DE ARCHIVO DEL MUNICIPIO DE SAN LUIS DE SINCE, SUCRE</v>
          </cell>
          <cell r="M9428">
            <v>100</v>
          </cell>
          <cell r="N9428">
            <v>100</v>
          </cell>
          <cell r="O9428" t="str">
            <v>CERRADO</v>
          </cell>
        </row>
        <row r="9429">
          <cell r="K9429">
            <v>2013707420008</v>
          </cell>
          <cell r="L9429" t="str">
            <v>RECONSTRUCCION DE LOS  PAVIMENTO DE LAS CALLES Y CARRERAS DEL CASCO URBANO,  DEL MUNICIPIO DE SINCE</v>
          </cell>
          <cell r="M9429">
            <v>100</v>
          </cell>
          <cell r="N9429">
            <v>99.97</v>
          </cell>
          <cell r="O9429" t="str">
            <v>CERRADO</v>
          </cell>
        </row>
        <row r="9430">
          <cell r="K9430">
            <v>2013707420009</v>
          </cell>
          <cell r="L9430" t="str">
            <v>CONSTRUCCIÓN PAVIMENTO EN CONCRETO RIGIDO E=.20M, DE LA CALLE 15 SALIDA A GRANADA, EN EL MUNICIPIO DE SINCE - SUCRE</v>
          </cell>
          <cell r="M9430">
            <v>100</v>
          </cell>
          <cell r="N9430">
            <v>99.91</v>
          </cell>
          <cell r="O9430" t="str">
            <v>CERRADO</v>
          </cell>
        </row>
        <row r="9431">
          <cell r="K9431">
            <v>2014707420001</v>
          </cell>
          <cell r="L9431" t="str">
            <v>CONSTRUCCIÓN DE DOS AULAS ESCOLARES EN LA INSTITUCIÓN EDUCATIVA DE MORALITO Y DOS EN LAINSTITUCIÓN EDUCATIVA DE BAZAN, MUNICIPIO DE SINCÉ, DEPARTAMENTO DE SUCRE</v>
          </cell>
          <cell r="M9431">
            <v>100</v>
          </cell>
          <cell r="N9431">
            <v>99.98</v>
          </cell>
          <cell r="O9431" t="str">
            <v>CERRADO</v>
          </cell>
        </row>
        <row r="9432">
          <cell r="K9432">
            <v>2014707420003</v>
          </cell>
          <cell r="L9432" t="str">
            <v>AMPLIACIÓN DEL PARQUE CENTRAL SECTOR SUR EN EL MUNICIPIO DE SINCE SINCÉ, SUCRE, CARIBE</v>
          </cell>
          <cell r="M9432">
            <v>100</v>
          </cell>
          <cell r="N9432">
            <v>99.99</v>
          </cell>
          <cell r="O9432" t="str">
            <v>CERRADO</v>
          </cell>
        </row>
        <row r="9433">
          <cell r="K9433">
            <v>2014707420004</v>
          </cell>
          <cell r="L9433" t="str">
            <v>CONSTRUCCIÓN DE UNA ESTACIÓN ELEVADORA EN LA URBANIZACIÓN SANTA ISABEL, PARA LA CONEXIÓN DE LAS AGUAS RESIDUALES  EN EL MUNICIPIO DE SINCÉ, SUCRE, CARIBE</v>
          </cell>
          <cell r="M9433">
            <v>99.98</v>
          </cell>
          <cell r="N9433">
            <v>99.99</v>
          </cell>
          <cell r="O9433" t="str">
            <v>CERRADO</v>
          </cell>
        </row>
        <row r="9434">
          <cell r="K9434">
            <v>2014707420005</v>
          </cell>
          <cell r="L9434" t="str">
            <v>MEJORAMIENTO DEL SISTEMA DE SAÑALIZACIÓN VIAL Y NOMENCLATURA EN LAS PRINCIPALES CALLES Y CARRERAS URBANAS DEL MUNICIPIO SINCÉ, SUCRE, CARIBE</v>
          </cell>
          <cell r="M9434">
            <v>100</v>
          </cell>
          <cell r="N9434">
            <v>99.88</v>
          </cell>
          <cell r="O9434" t="str">
            <v>CERRADO</v>
          </cell>
        </row>
        <row r="9435">
          <cell r="K9435">
            <v>2014707420006</v>
          </cell>
          <cell r="L9435" t="str">
            <v>CONSTRUCCIÓN DE CANCHA DEPORTIVA, PARA LA PRACTICA DEL MICROFUTBOL, INCLUYE  MUROS PERIMETRALES, CERRAMIENTO EN MALLA ESLABONADA Y GRAMA SINTETICA EN EL BARRIO LAS CANDELILLAS DEL MUNICIPIO DE SINCÉ DEPARTAMENTO DE SUCRE</v>
          </cell>
          <cell r="M9435">
            <v>99.99</v>
          </cell>
          <cell r="N9435">
            <v>99.97</v>
          </cell>
          <cell r="O9435" t="str">
            <v>CERRADO</v>
          </cell>
        </row>
        <row r="9436">
          <cell r="K9436">
            <v>2014707420007</v>
          </cell>
          <cell r="L9436" t="str">
            <v>CONSTRUCCIÓN DE LA SEGUNDA ETAPA DEL CENTRO DE DESARROLLO INFANTIL EN EL MUNICIPÍO DE SINCÉ DEPARTAMENTO DE SUCRE</v>
          </cell>
          <cell r="M9436">
            <v>99.98</v>
          </cell>
          <cell r="N9436">
            <v>99.71</v>
          </cell>
          <cell r="O9436" t="str">
            <v>CERRADO</v>
          </cell>
        </row>
        <row r="9437">
          <cell r="K9437">
            <v>2015707420002</v>
          </cell>
          <cell r="L9437" t="str">
            <v>MEJORAMIENTO Y MANTENIMIENTO EN VÍAS URBANAS, SECTOR DE LA BOMBONERA DEL MUNICIPIO DE SINCÉ, SUCRE, CARIBE</v>
          </cell>
          <cell r="M9437">
            <v>100</v>
          </cell>
          <cell r="N9437">
            <v>99.99</v>
          </cell>
          <cell r="O9437" t="str">
            <v>CERRADO</v>
          </cell>
        </row>
        <row r="9438">
          <cell r="K9438">
            <v>2015707420003</v>
          </cell>
          <cell r="L9438" t="str">
            <v>MEJORAMIENTO Y MANTENIMIENTO EN MATERIAL DE AFIRMADO DE LA VÍA SINCÉ- VALENCIA DEL K01+100 AL K12+100, MUNICIPIO DE SINCÉ, SUCRE, CARIBE</v>
          </cell>
          <cell r="M9438">
            <v>99.93</v>
          </cell>
          <cell r="N9438">
            <v>99.83</v>
          </cell>
          <cell r="O9438" t="str">
            <v>CERRADO</v>
          </cell>
        </row>
        <row r="9439">
          <cell r="K9439">
            <v>2015707420004</v>
          </cell>
          <cell r="L9439" t="str">
            <v>CONSTRUCCIÓN DE CUNETAS, PLACAS DE PAVIMENTO Y AFIRMADO DE CALLES EN EL CORREGIMIENTO DE LA VIVIENDA Y RECONSTRUCCIÓN DE BOX COULVERT Y AMPLIACIÓN DE LA BANCA EN EL K00+700 VIA CRUZE MAMON- SAN-PEDRO DEL MUNICIPIO DE SINCÉ,SUCRE</v>
          </cell>
          <cell r="M9439">
            <v>99.54</v>
          </cell>
          <cell r="N9439">
            <v>100</v>
          </cell>
          <cell r="O9439" t="str">
            <v>CERRADO</v>
          </cell>
        </row>
        <row r="9440">
          <cell r="K9440">
            <v>2015707420005</v>
          </cell>
          <cell r="L9440" t="str">
            <v>CONSTRUCCIÓN DE PAVIMENTO EN CONCRETO RIGIDO EN CALLE 6 ENTRE CARRERA 8,9 REPARCHEO DE PUNTOS CRITICOS EN PAVIMENTOS VÍAL DEL CASCO URBANO DEL MUNICIPIO DE SINCÉ, SUCRE, CARIBE</v>
          </cell>
          <cell r="M9440">
            <v>100</v>
          </cell>
          <cell r="N9440">
            <v>100</v>
          </cell>
          <cell r="O9440" t="str">
            <v>CERRADO</v>
          </cell>
        </row>
        <row r="9441">
          <cell r="K9441">
            <v>2015707420006</v>
          </cell>
          <cell r="L9441" t="str">
            <v>MEJORAMIENTO Y MANTENIMIENTO EN MATERIAL DE AFIRMADO DE LA MANGA EL PIÑON; MUNICIPIO DE SINCÉ, DEPARTAMENTO DE SUCRE, CARIBE</v>
          </cell>
          <cell r="M9441">
            <v>100</v>
          </cell>
          <cell r="N9441">
            <v>99.93</v>
          </cell>
          <cell r="O9441" t="str">
            <v>TERMINADO</v>
          </cell>
        </row>
        <row r="9442">
          <cell r="K9442">
            <v>2015700010004</v>
          </cell>
          <cell r="L9442" t="str">
            <v>CONSTRUCCIÓN DE VIVIENDAS DE INTERÉS PRIORITARIO (VIP), URBANIZACIÓN BRISAS DE COMFASUCRE III, EN EL MUNICIPIO DE SINCELEJO, DEPARTAMENTO DE SUCRE.</v>
          </cell>
          <cell r="M9442">
            <v>0</v>
          </cell>
          <cell r="N9442">
            <v>0</v>
          </cell>
          <cell r="O9442" t="str">
            <v>SIN CONTRATAR</v>
          </cell>
        </row>
        <row r="9443">
          <cell r="K9443">
            <v>2013700010016</v>
          </cell>
          <cell r="L9443" t="str">
            <v>CONSTRUCCIÓN DE PAVIMENTO ASFALTICO EN NUEVE (9) VÍAS URBANAS EN EL MUNICIPIO DE SINCELEJO, DEPARTAMENTO DE SUCRE.</v>
          </cell>
          <cell r="M9443">
            <v>72.069999999999993</v>
          </cell>
          <cell r="N9443">
            <v>73.69</v>
          </cell>
          <cell r="O9443" t="str">
            <v>CONTRATADO EN EJECUCIÓN</v>
          </cell>
        </row>
        <row r="9444">
          <cell r="K9444">
            <v>2012700010004</v>
          </cell>
          <cell r="L9444" t="str">
            <v>RECONSTRUCCIÓN DE ANDENES, RECUPERACIÓN Y MANTENIMIENTO EN CONCRETO RIGIDO DE LOS CORREDORES VIALES PERTENECIENTES A LA RUTA SATELITE II PERTENECIENTE AL SISTEMA ESTRATEGICO DE TRANSPORTE PÚBLICO DE PASAJEROS DE LA CIUDAD DE SINCELEJO</v>
          </cell>
          <cell r="M9444">
            <v>100</v>
          </cell>
          <cell r="N9444">
            <v>93.65</v>
          </cell>
          <cell r="O9444" t="str">
            <v>TERMINADO</v>
          </cell>
        </row>
        <row r="9445">
          <cell r="K9445">
            <v>2016700010005</v>
          </cell>
          <cell r="L9445" t="str">
            <v>RENOVACIÓN DE REDES DE ACUEDUCTO Y ALCANTARILLADO SANITARIO EN EL CENTRO DE LA CIUDAD DE SINCELEJO</v>
          </cell>
          <cell r="M9445">
            <v>0</v>
          </cell>
          <cell r="N9445">
            <v>0</v>
          </cell>
          <cell r="O9445" t="str">
            <v>EN PROCESO DE CONTRATACIÓN</v>
          </cell>
        </row>
        <row r="9446">
          <cell r="K9446">
            <v>2012700010001</v>
          </cell>
          <cell r="L9446" t="str">
            <v>CONSTRUCCIÓN DE CERRAMIENTO PERIMETRAL DEL CEMENTERIO CENTRAL DE LA CIUDAD DE SINCELEJO, SUCRE, CARIBE</v>
          </cell>
          <cell r="M9446">
            <v>100</v>
          </cell>
          <cell r="N9446">
            <v>99.89</v>
          </cell>
          <cell r="O9446" t="str">
            <v>PARA CIERRE</v>
          </cell>
        </row>
        <row r="9447">
          <cell r="K9447">
            <v>2012700010002</v>
          </cell>
          <cell r="L9447" t="str">
            <v>ESTUDIOS Y DISEÑOS PARA LA CONSTRUCCIÓN DE CANALIZACIÓN EN CONCRETO RÍGIDO DE DIFERENTES ARROYOS EN EL MUNICIPIO DE SINCELEJO, SUCRE, CARIBE</v>
          </cell>
          <cell r="M9447">
            <v>100</v>
          </cell>
          <cell r="N9447">
            <v>100</v>
          </cell>
          <cell r="O9447" t="str">
            <v>PARA CIERRE</v>
          </cell>
        </row>
        <row r="9448">
          <cell r="K9448">
            <v>2012700010003</v>
          </cell>
          <cell r="L9448" t="str">
            <v>CONSTRUCCIÓN DE PAVIMENTO EN CONCRETO RÍGIDO DE LAS VÍAS EN LOS CORREGIMIENTOS LA GALLERA, LA ARENA Y EL BARRIO VILLA KATTY SINCELEJO, SUCRE, CARIBE</v>
          </cell>
          <cell r="M9448">
            <v>100</v>
          </cell>
          <cell r="N9448">
            <v>100</v>
          </cell>
          <cell r="O9448" t="str">
            <v>CERRADO</v>
          </cell>
        </row>
        <row r="9449">
          <cell r="K9449">
            <v>2012700010005</v>
          </cell>
          <cell r="L9449" t="str">
            <v>ESTUDIOS Y DISEÑOS PARA LA CONSTRUCCIÓN DE LA ESTACIÓN DE POLICIA, TRES (3), CAI Y LA CASA DE JUSTICIA EN EL MUNICIPIO DE SINCELEJO, SUCRE, CARIBE</v>
          </cell>
          <cell r="M9449">
            <v>100</v>
          </cell>
          <cell r="N9449">
            <v>100</v>
          </cell>
          <cell r="O9449" t="str">
            <v>PARA CIERRE</v>
          </cell>
        </row>
        <row r="9450">
          <cell r="K9450">
            <v>2012700010007</v>
          </cell>
          <cell r="L9450" t="str">
            <v>AMPLIACIÓN Y REHABILITACIÓN DE LA VÍA QUE CONDUCE DEL CASCO URBANO DEL MUNICIPIO DE SINCELEJO AL CORREGIMIENTO DE CHOCHÓ DEPARTAMENTO DE SUCRE</v>
          </cell>
          <cell r="M9450">
            <v>100</v>
          </cell>
          <cell r="N9450">
            <v>99.97</v>
          </cell>
          <cell r="O9450" t="str">
            <v>PARA CIERRE</v>
          </cell>
        </row>
        <row r="9451">
          <cell r="K9451">
            <v>2012700010008</v>
          </cell>
          <cell r="L9451" t="str">
            <v>CONSTRUCCIÓN DE PARQUE RECREATIVO Y DEPORTIVO EN EL BARRIO ESPAÑA DEL MUNICIPIO DE SINCELEJO, SUCRE, CARIBE</v>
          </cell>
          <cell r="M9451">
            <v>98</v>
          </cell>
          <cell r="N9451">
            <v>61.39</v>
          </cell>
          <cell r="O9451" t="str">
            <v>CONTRATADO EN EJECUCIÓN</v>
          </cell>
        </row>
        <row r="9452">
          <cell r="K9452">
            <v>2013700010001</v>
          </cell>
          <cell r="L9452" t="str">
            <v>CONSTRUCCION DE PAVIMENTO RIGIDO DE LA VIA DEL CORREGIMIENTO DE SAN ANTONIO - BUENAVISTICA DEL K0+000 AL K2+000, EN EL MUNICIPIO DE SINCELEJO, DEPARTAMENTO DE SUCRE</v>
          </cell>
          <cell r="M9452">
            <v>100</v>
          </cell>
          <cell r="N9452">
            <v>99.74</v>
          </cell>
          <cell r="O9452" t="str">
            <v>TERMINADO</v>
          </cell>
        </row>
        <row r="9453">
          <cell r="K9453">
            <v>2013700010002</v>
          </cell>
          <cell r="L9453" t="str">
            <v>CONSTRUCCIÓN DE OBRAS PARA EL MEJORAMIENTO DE LA MOVILIDAD EN VIAS URBANAS EN EL MUNICIPIO DE SINCELEJO -FASE I; SUCRE, CARIBE</v>
          </cell>
          <cell r="M9453">
            <v>100</v>
          </cell>
          <cell r="N9453">
            <v>100</v>
          </cell>
          <cell r="O9453" t="str">
            <v>TERMINADO</v>
          </cell>
        </row>
        <row r="9454">
          <cell r="K9454">
            <v>2013700010003</v>
          </cell>
          <cell r="L9454" t="str">
            <v>CONSTRUCCIÓN DE OBRAS DE PAVIMENTO RIGIDO Y MEJORAMIENTO DEL ENTORNO EN EL BARRIO VILLA MADY, FASE I, MUNICIPIO DE SINCELEJO, SUCRE, CARIBE</v>
          </cell>
          <cell r="M9454">
            <v>100</v>
          </cell>
          <cell r="N9454">
            <v>100</v>
          </cell>
          <cell r="O9454" t="str">
            <v>TERMINADO</v>
          </cell>
        </row>
        <row r="9455">
          <cell r="K9455">
            <v>2013700010005</v>
          </cell>
          <cell r="L9455" t="str">
            <v>SUMINISTRO DE COMPLEMENTACION ALIMENTARIA PARA EL DESARROLLO DE ACCIONES FORMATIVAS Y DE PROMOCION PARA UN ESTILO DE VIDA SALUDABLE QUECONTRIBUYAAMANTENEROMEJORARLACONDICIÓN NUTRICIONALDELOSNIÑOSESCOLARIZADOSDELMUNICIPIO DESINCELEJO</v>
          </cell>
          <cell r="M9455">
            <v>100</v>
          </cell>
          <cell r="N9455">
            <v>100</v>
          </cell>
          <cell r="O9455" t="str">
            <v>PARA CIERRE</v>
          </cell>
        </row>
        <row r="9456">
          <cell r="K9456">
            <v>2013700010006</v>
          </cell>
          <cell r="L9456" t="str">
            <v>SUMINISTRO E INSTALACION DE LA RED MATRIZ EN PEAD PARA LAS COMUNAS 8 Y 9 FASE I, MUNICIPIO DE SINCELEJO</v>
          </cell>
          <cell r="M9456">
            <v>100</v>
          </cell>
          <cell r="N9456">
            <v>100</v>
          </cell>
          <cell r="O9456" t="str">
            <v>TERMINADO</v>
          </cell>
        </row>
        <row r="9457">
          <cell r="K9457">
            <v>2013700010007</v>
          </cell>
          <cell r="L9457" t="str">
            <v>CONSTRUCCIÓN DEL TRAMO II DE LA LINEA DE ADUCCIÓN DEL CAMPO DE POZOS SAN JORGE DESDE EL K9+100 HASTA EL K12+800 PARA EL MUNICIPIO DE SINCELEJO, SUCRE, CARIBE</v>
          </cell>
          <cell r="M9457">
            <v>100</v>
          </cell>
          <cell r="N9457">
            <v>100</v>
          </cell>
          <cell r="O9457" t="str">
            <v>TERMINADO</v>
          </cell>
        </row>
        <row r="9458">
          <cell r="K9458">
            <v>2013700010008</v>
          </cell>
          <cell r="L9458" t="str">
            <v>CONSTRUCCIÓN DE 27 AULAS , 2 BATERIAS SANITARIAS, 2 SALAS DE SISTEMA, 2 LABORARATORIOS,1 BIBLIOTECA Y 1 ADMINISTRACIÓN EN LA INSTITUCIÓN EDUCATIVA SIMÓN ARAUJO, DEL MUNICIPIO DE SINCELEJO.</v>
          </cell>
          <cell r="M9458">
            <v>100</v>
          </cell>
          <cell r="N9458">
            <v>76</v>
          </cell>
          <cell r="O9458" t="str">
            <v>TERMINADO</v>
          </cell>
        </row>
        <row r="9459">
          <cell r="K9459">
            <v>2013700010009</v>
          </cell>
          <cell r="L9459" t="str">
            <v>CONSTRUCCIÓN DE DOS PIEZOMETROS PARA MONITOREO DEL ACUÍFERO MORROA COMO COMPENSACIÓN AMBIENTAL DEL POZO 49 DEL MUNICIPIO DE SINCELEJO</v>
          </cell>
          <cell r="M9459">
            <v>100</v>
          </cell>
          <cell r="N9459">
            <v>99.94</v>
          </cell>
          <cell r="O9459" t="str">
            <v>PARA CIERRE</v>
          </cell>
        </row>
        <row r="9460">
          <cell r="K9460">
            <v>2013700010010</v>
          </cell>
          <cell r="L9460" t="str">
            <v>IMPLEMENTACIÓN DE UN PROGRAMA DE REHABILITACION INTEGRAL PARA NIÑOS Y NIÑAS  DISCAPACITADOS DEL MUNICIPIO DE SINCELEJO DEPARTAMENTO DE SUCRE</v>
          </cell>
          <cell r="M9460">
            <v>100</v>
          </cell>
          <cell r="N9460">
            <v>92.39</v>
          </cell>
          <cell r="O9460" t="str">
            <v>CERRADO</v>
          </cell>
        </row>
        <row r="9461">
          <cell r="K9461">
            <v>2013700010011</v>
          </cell>
          <cell r="L9461" t="str">
            <v>CONSTRUCCIÓN DE PAVIMENTO RIGIDO EN CALLES DEL BARRIO CIUDADELA SUIZA Y EN EL BARRIO LAS AMERICAS EN EL MUNICIPIO DE SINCELEJO EN EL DEPARTAMENTO DE SUCRE</v>
          </cell>
          <cell r="M9461">
            <v>96</v>
          </cell>
          <cell r="N9461">
            <v>60.63</v>
          </cell>
          <cell r="O9461" t="str">
            <v>CONTRATADO EN EJECUCIÓN</v>
          </cell>
        </row>
        <row r="9462">
          <cell r="K9462">
            <v>2013700010012</v>
          </cell>
          <cell r="L9462" t="str">
            <v>CONSTRUCCIÓN DEL TANQUE DE ALMACENAMIENTO DE 2000M³ REBOMBEO EN EL MUNICIPIO DE SINCELEJO, SUCRE, CARIBE</v>
          </cell>
          <cell r="M9462">
            <v>100</v>
          </cell>
          <cell r="N9462">
            <v>100</v>
          </cell>
          <cell r="O9462" t="str">
            <v>TERMINADO</v>
          </cell>
        </row>
        <row r="9463">
          <cell r="K9463">
            <v>2013700010014</v>
          </cell>
          <cell r="L9463" t="str">
            <v>IMPLEMENTACIÓN DE SOLUCIÓN VIAL EN LACARRERA49 ENTRE CALLES26AY27 Y EN LACALLE26ENTRECARRERAS50Y52A DEL BARRIOVENECIA EN ELMUNICIPIO DE SINCELEJO.</v>
          </cell>
          <cell r="M9463">
            <v>100</v>
          </cell>
          <cell r="N9463">
            <v>100</v>
          </cell>
          <cell r="O9463" t="str">
            <v>PARA CIERRE</v>
          </cell>
        </row>
        <row r="9464">
          <cell r="K9464">
            <v>2013700010015</v>
          </cell>
          <cell r="L9464" t="str">
            <v>IMPLEMENTACIÓN DE UN MODELO DE PROMOCIÓN Y PREVENCIÓN SALUD EN TU CASA  CON UN ALTO COMPROMISO, EN EL MUNICIPIO DE SINCELEJO, SUCRE, CARIBE</v>
          </cell>
          <cell r="M9464">
            <v>100</v>
          </cell>
          <cell r="N9464">
            <v>97.17</v>
          </cell>
          <cell r="O9464" t="str">
            <v>TERMINADO</v>
          </cell>
        </row>
        <row r="9465">
          <cell r="K9465">
            <v>2013700010017</v>
          </cell>
          <cell r="L9465" t="str">
            <v>IMPLEMENTACIÓN DE UNA PLATAFORMA TECNOLÓGICA WEB PARA ESTABLECIMIENTOS EDUCATIVOS OFICIALES DEL MUNICIPIO DE SINCELEJO, SUCRE, CARIBE</v>
          </cell>
          <cell r="M9465">
            <v>100</v>
          </cell>
          <cell r="N9465">
            <v>97.14</v>
          </cell>
          <cell r="O9465" t="str">
            <v>CERRADO</v>
          </cell>
        </row>
        <row r="9466">
          <cell r="K9466">
            <v>2014700010001</v>
          </cell>
          <cell r="L9466" t="str">
            <v>CONSTRUCCIÓN DE PAVIMENTO EN CONCRETO RIGIDO EN DIFERENTES VIAS DEL CASCO URBANO ETAPA I EN EL MUNICIPIO DE SINCELEJO, DEPARTAMENTO DE SUCRE</v>
          </cell>
          <cell r="M9466">
            <v>40.520000000000003</v>
          </cell>
          <cell r="N9466">
            <v>50.79</v>
          </cell>
          <cell r="O9466" t="str">
            <v>CONTRATADO EN EJECUCIÓN</v>
          </cell>
        </row>
        <row r="9467">
          <cell r="K9467">
            <v>2014700010002</v>
          </cell>
          <cell r="L9467" t="str">
            <v>CONSTRUCCIÓN DE CANAL EN CONCRETO REFORZADO EN EL ARROYO LAS AMÉRICAS DEL MUNICIPIO DE SINCELEJO</v>
          </cell>
          <cell r="M9467">
            <v>100</v>
          </cell>
          <cell r="N9467">
            <v>100</v>
          </cell>
          <cell r="O9467" t="str">
            <v>PARA CIERRE</v>
          </cell>
        </row>
        <row r="9468">
          <cell r="K9468">
            <v>2014700010003</v>
          </cell>
          <cell r="L9468" t="str">
            <v>SUMINISTRO DE COMPLEMENTACIÓN ALIMENTARIA Y PROMOCIÓN DE ESTILOS DE VIDA SALUDABLES PARA GARANTIZAR LA PERMANENCIA, MEJORAR HABITOS ALIMENTARIOS Y CONTRIBUIR CON EL RENDIMIENTO DE NIÑOS ESCOLARIZADOS DEL MPIO DE SINCELEJO-SUCRE</v>
          </cell>
          <cell r="M9468">
            <v>100</v>
          </cell>
          <cell r="N9468">
            <v>87.09</v>
          </cell>
          <cell r="O9468" t="str">
            <v>TERMINADO</v>
          </cell>
        </row>
        <row r="9469">
          <cell r="K9469">
            <v>2014700010004</v>
          </cell>
          <cell r="L9469" t="str">
            <v>CONSTRUCCIÓN DEL SISTEMA DE ALCANTARILLADO SANITARIO DEL BARRIO EL POBLADO EN EL MUNICIPIO DE SINCELEJO</v>
          </cell>
          <cell r="M9469">
            <v>87.38</v>
          </cell>
          <cell r="N9469">
            <v>86.53</v>
          </cell>
          <cell r="O9469" t="str">
            <v>CONTRATADO EN EJECUCIÓN</v>
          </cell>
        </row>
        <row r="9470">
          <cell r="K9470">
            <v>2014700010005</v>
          </cell>
          <cell r="L9470" t="str">
            <v>SUMINISTRO DE COMPLEMENTO ALIMENTARIO QUE CONTRIBUYA CON LA PERMANENCIA DE LOS ESTUDIANTES MATRICULADOS EN LAS INSTITUCIONES EDUCATIVAS OFICIALES DEL MUNICIPIO DE SINCELEJO, SUCRE.</v>
          </cell>
          <cell r="M9470">
            <v>100</v>
          </cell>
          <cell r="N9470">
            <v>94.25</v>
          </cell>
          <cell r="O9470" t="str">
            <v>TERMINADO</v>
          </cell>
        </row>
        <row r="9471">
          <cell r="K9471">
            <v>2015700010001</v>
          </cell>
          <cell r="L9471" t="str">
            <v>CONSTRUCCIÓN DEL TRAMO DEL SISTEMA DE ALCANTARILLADO SANITARIO PARA LA SOLUCIÓN DEL VERTIMIENTO EN EL BARRIO VENECIA  SECTOR LOS ALPES EN EL MUNICIPIO DE SINCELEJO</v>
          </cell>
          <cell r="M9471">
            <v>100</v>
          </cell>
          <cell r="N9471">
            <v>94.3</v>
          </cell>
          <cell r="O9471" t="str">
            <v>PARA CIERRE</v>
          </cell>
        </row>
        <row r="9472">
          <cell r="K9472">
            <v>2015700010005</v>
          </cell>
          <cell r="L9472" t="str">
            <v>CONSTRUCCIÓN DE VIAS EN PAVIMENTO RÍGIDO EN EL SECTOR DEL BARRIO VERBEL,  MUNICIPIO DE SINCELEJO</v>
          </cell>
          <cell r="M9472">
            <v>100</v>
          </cell>
          <cell r="N9472">
            <v>49.98</v>
          </cell>
          <cell r="O9472" t="str">
            <v>TERMINADO</v>
          </cell>
        </row>
        <row r="9473">
          <cell r="K9473">
            <v>2015700010006</v>
          </cell>
          <cell r="L9473" t="str">
            <v>CONSTRUCCIÓN DE CANAL EN CONCRETO REFORZADO EN EL ARROYO EL PASO FASE I ETAPA II DEL MUNICIPIO DE SINCELEJO, SUCRE.</v>
          </cell>
          <cell r="M9473">
            <v>0</v>
          </cell>
          <cell r="N9473">
            <v>0</v>
          </cell>
          <cell r="O9473" t="str">
            <v>CONTRATADO SIN ACTA DE INICIO</v>
          </cell>
        </row>
        <row r="9474">
          <cell r="K9474">
            <v>2015700010007</v>
          </cell>
          <cell r="L9474" t="str">
            <v>IMPLEMENTACIÓN DE OBRAS DE LIMPIEZA EN DIFERENTES ARROYOS EN EL  MUNICIPIO DE SINCELEJO, SUCRE.</v>
          </cell>
          <cell r="M9474">
            <v>100</v>
          </cell>
          <cell r="N9474">
            <v>99.95</v>
          </cell>
          <cell r="O9474" t="str">
            <v>TERMINADO</v>
          </cell>
        </row>
        <row r="9475">
          <cell r="K9475">
            <v>2015700010008</v>
          </cell>
          <cell r="L9475" t="str">
            <v>EXTENSIÓN DE REDES DE ACUEDUCTO EN LA VÍA DE ACCESO A LA URBANIZACIÓN ALTOS DE LA SABANA Y EN PROXIMIDADES A LA INSTITUCIÓN EDUCATIVA POLICARPA SALAVARRIETA SEDE ALTOS DE LA SABANA EN EL MUNICIPIO DE SINCELEJO.</v>
          </cell>
          <cell r="M9475">
            <v>0</v>
          </cell>
          <cell r="N9475">
            <v>0</v>
          </cell>
          <cell r="O9475" t="str">
            <v>SIN CONTRATAR</v>
          </cell>
        </row>
        <row r="9476">
          <cell r="K9476">
            <v>2015700010009</v>
          </cell>
          <cell r="L9476" t="str">
            <v>EXTENSIÓN DE REDES DE ALCANTARILLADO EN LA VÍA DE ACCESO A LA URBANIZACIÓN ALTOS DE LA SABANA Y EN PROXIMIDADES A LA INSTITUCIÓN EDUCATIVA POLICARPA SALAVARRIETA SEDE ALTOS DE LA SABANA</v>
          </cell>
          <cell r="M9476">
            <v>0</v>
          </cell>
          <cell r="N9476">
            <v>0</v>
          </cell>
          <cell r="O9476" t="str">
            <v>SIN CONTRATAR</v>
          </cell>
        </row>
        <row r="9477">
          <cell r="K9477">
            <v>2016700010001</v>
          </cell>
          <cell r="L9477" t="str">
            <v>SUMINISTRO E INSTALACIÓN DE REDES DE ACUEDUCTO PARA EL BARRIO SIERRA FLOR DEL MUNICIPIO DE SINCELEJO</v>
          </cell>
          <cell r="M9477">
            <v>0</v>
          </cell>
          <cell r="N9477">
            <v>0</v>
          </cell>
          <cell r="O9477" t="str">
            <v>SIN CONTRATAR</v>
          </cell>
        </row>
        <row r="9478">
          <cell r="K9478">
            <v>2016700010002</v>
          </cell>
          <cell r="L9478" t="str">
            <v>CONSTRUCCIÓN DEL ALCANTARILLADO SANITARIO DEL BARRIO SIERRA FLOR EN EL MUNICIPIO DE SINCELEJO</v>
          </cell>
          <cell r="M9478">
            <v>0</v>
          </cell>
          <cell r="N9478">
            <v>0</v>
          </cell>
          <cell r="O9478" t="str">
            <v>SIN CONTRATAR</v>
          </cell>
        </row>
        <row r="9479">
          <cell r="K9479">
            <v>2016700010004</v>
          </cell>
          <cell r="L9479" t="str">
            <v>SUMINISTRO DE COMPLEMENTO ALIMENTARIO QUE CONTRIBUYA CON LA PERMANENCIA DE LOS ESTUDIANTES MATRICULADOS EN LAS INSTITUCIONES EDUCATIVAS OFICIALES DEL MUNICIPIO DE SINCELEJO, SUCRE</v>
          </cell>
          <cell r="M9479">
            <v>33.92</v>
          </cell>
          <cell r="N9479">
            <v>31.95</v>
          </cell>
          <cell r="O9479" t="str">
            <v>CONTRATADO EN EJECUCIÓN</v>
          </cell>
        </row>
        <row r="9480">
          <cell r="K9480">
            <v>2013707710001</v>
          </cell>
          <cell r="L9480" t="str">
            <v>ESTUDIOS DE PREINVERSION PARA LA REHABILITACION DE LA VIA SUCRE - BOCA DE HIGERON, MUNICIPIO DE SUCRE, DEPARTAMENTO DE SUCRE</v>
          </cell>
          <cell r="M9480">
            <v>100</v>
          </cell>
          <cell r="N9480">
            <v>98.41</v>
          </cell>
          <cell r="O9480" t="str">
            <v>CERRADO</v>
          </cell>
        </row>
        <row r="9481">
          <cell r="K9481">
            <v>2013707710002</v>
          </cell>
          <cell r="L9481" t="str">
            <v>ESTUDIOS DE PREINVERSION PARA LA PAVIMENTACION EN COCRETO RIGIDO DE LA CALLE 7 DE MARZO EN LA CABECERA DEL MUNICIPIO DE SUCRE, DEPARTAMENTO DE SUCRE</v>
          </cell>
          <cell r="M9481">
            <v>100</v>
          </cell>
          <cell r="N9481">
            <v>99.62</v>
          </cell>
          <cell r="O9481" t="str">
            <v>CERRADO</v>
          </cell>
        </row>
        <row r="9482">
          <cell r="K9482">
            <v>2013707710003</v>
          </cell>
          <cell r="L9482" t="str">
            <v>CONSTRUCCIÓN DE PAVIMENTO RÍGIDO EN LA CARRERA 1 ENTRE CALLES 4 Y 6 Y EN  LA CARRERA 6 DESDE EL PUENTE VILLAB HASTA EMPALMAR CON EL PAVIMENTO EXISTENTE DEL BARRIO VILLAB EN LA ZONA URBANA DEL MUNICIPIO DE SUCRE, SUCRE</v>
          </cell>
          <cell r="M9482">
            <v>100</v>
          </cell>
          <cell r="N9482">
            <v>78.069999999999993</v>
          </cell>
          <cell r="O9482" t="str">
            <v>TERMINADO</v>
          </cell>
        </row>
        <row r="9483">
          <cell r="K9483">
            <v>2013707710004</v>
          </cell>
          <cell r="L9483" t="str">
            <v>FORTALECIMIENTO DEL SECTOR PISCÍCOLA MEDIANTE EL REPOBLAMIENTO DE ALEVINOS DE BOCACHICO (PROCHILODUS MAGDALEANE) EN DIFERENTES CIÉNAGAS DEL MUNICIPIO DE SUCRE</v>
          </cell>
          <cell r="M9483">
            <v>100</v>
          </cell>
          <cell r="N9483">
            <v>104.75</v>
          </cell>
          <cell r="O9483" t="str">
            <v>TERMINADO</v>
          </cell>
        </row>
        <row r="9484">
          <cell r="K9484">
            <v>2013707710005</v>
          </cell>
          <cell r="L9484" t="str">
            <v>CONSTRUCCIÓN DE PAVIMENTO RÍGIDO EN LAS CARRERAS 6A Y 6B ENTRE CALLES 4 Y 5 EN LA ZONA URBANA DEL MUNICIPIO DE SUCRE, DEPARTAMENTO DE SUCRE</v>
          </cell>
          <cell r="M9484">
            <v>100</v>
          </cell>
          <cell r="N9484">
            <v>68.87</v>
          </cell>
          <cell r="O9484" t="str">
            <v>TERMINADO</v>
          </cell>
        </row>
        <row r="9485">
          <cell r="K9485">
            <v>2013707710006</v>
          </cell>
          <cell r="L9485" t="str">
            <v>CONSTRUCCIÓN DEL SISTEMA DE MICROACUEDUCTO EN LA VEREDA CACAGUAL, EN EL MUNICIPIO DE SUCRE, DEPARTAMENTO DE SUCRE</v>
          </cell>
          <cell r="M9485">
            <v>100</v>
          </cell>
          <cell r="N9485">
            <v>17.690000000000001</v>
          </cell>
          <cell r="O9485" t="str">
            <v>TERMINADO</v>
          </cell>
        </row>
        <row r="9486">
          <cell r="K9486">
            <v>2014707710001</v>
          </cell>
          <cell r="L9486" t="str">
            <v>CONSTRUCCIÓN DE PAVIMENTO RÍGIDO DESDE EL K0 + 000 PARTIENDO DE LA PAVIMENTADA HASTA EL K0 + 400 CORRESPONDIENTE A LA PRIMERA ETAPA DEL PROYECTO DE PAVIMENTACION DE LA CALLE 7 DE MARZO DEL CASCO URBANO DEL MUNICIPIO DE SUCRE, SUCRE.</v>
          </cell>
          <cell r="M9486">
            <v>100</v>
          </cell>
          <cell r="N9486">
            <v>98.72</v>
          </cell>
          <cell r="O9486" t="str">
            <v>TERMINADO</v>
          </cell>
        </row>
        <row r="9487">
          <cell r="K9487">
            <v>2014707710002</v>
          </cell>
          <cell r="L9487" t="str">
            <v>CONSTRUCCIÓN DE PAVIMENTO RIGIDO DE LA CARRERA 6C ENTRE CALLES 4 Y 6, EN LA CABECERA MUNICIPAL DEL MUNICIPIO DE SUCRE, DEPARTAMENTO DE SUCRE</v>
          </cell>
          <cell r="M9487">
            <v>100</v>
          </cell>
          <cell r="N9487">
            <v>0</v>
          </cell>
          <cell r="O9487" t="str">
            <v>TERMINADO</v>
          </cell>
        </row>
        <row r="9488">
          <cell r="K9488">
            <v>2014707710003</v>
          </cell>
          <cell r="L9488" t="str">
            <v>CONSTRUCCIÓN DE 209 VIVIENDAS DE INTERÉS SOCIAL RURAL POR DESASTRE NATURAL O CALAMIDAD PUBLICA EN EL MUNICIPIO DE SUCRE, DEPARTAMENTO SUCRE.</v>
          </cell>
          <cell r="M9488">
            <v>68</v>
          </cell>
          <cell r="N9488">
            <v>69.489999999999995</v>
          </cell>
          <cell r="O9488" t="str">
            <v>CONTRATADO EN EJECUCIÓN</v>
          </cell>
        </row>
        <row r="9489">
          <cell r="K9489">
            <v>2014707710004</v>
          </cell>
          <cell r="L9489" t="str">
            <v>CONSTRUCCIÓN CONSTRUCCION DE PAVIMENTO RIGIDO EN EL BARRIO JUAN XXIII, EN LA CALLE 4 ENTRE LAS CARRERAS 6 Y 6C SUCRE, SUCRE, CARIBE</v>
          </cell>
          <cell r="M9489">
            <v>100</v>
          </cell>
          <cell r="N9489">
            <v>0</v>
          </cell>
          <cell r="O9489" t="str">
            <v>TERMINADO</v>
          </cell>
        </row>
        <row r="9490">
          <cell r="K9490">
            <v>2014707710005</v>
          </cell>
          <cell r="L9490" t="str">
            <v>CONSTRUCCIÓN DE PAVIMENTO RÍGIDO DE LA CARRERA 1 ENTRE CALLE 1 Y CALLE 6 Y MEJORAMIENTO DE CALLES Y CARRERAS CON MATERIAL COMUN TRANSPORTADO EN EL BARRIO VILLA B DEL MUNICIPIO DE SUCRE, DEPARTAMENTO DE SUCRE</v>
          </cell>
          <cell r="M9490">
            <v>100</v>
          </cell>
          <cell r="N9490">
            <v>99.06</v>
          </cell>
          <cell r="O9490" t="str">
            <v>CERRADO</v>
          </cell>
        </row>
        <row r="9491">
          <cell r="K9491">
            <v>2014707710006</v>
          </cell>
          <cell r="L9491" t="str">
            <v>CONSTRUCCIÓN DEL PAVIMENTO EN CONCRETO RIGIDO DE 3000 P.S.I DE CLLE 11 ENTRE CRA 1Y2 Y LA CLLE13 ENTRE CRA 1Y2 CRA 6A ENTRE CALLE 6Y7 EN EL MUNICIPIO DE SUCRE, DEPARTAMENTO DE SUCRE</v>
          </cell>
          <cell r="M9491">
            <v>100</v>
          </cell>
          <cell r="N9491">
            <v>0</v>
          </cell>
          <cell r="O9491" t="str">
            <v>TERMINADO</v>
          </cell>
        </row>
        <row r="9492">
          <cell r="K9492">
            <v>2015707710001</v>
          </cell>
          <cell r="L9492" t="str">
            <v>CONSTRUCCIÓN DEL PAVIMENTO EN  CONCRETO RÍGIDO DE LA CALLE PRINCIPAL DE LA URBANIZACIÓN ROMA Y MOJANA A EMPALMAR CON EL PAVIMENTO EXISTENTE DE LA CALLE SANTA LUCIA EN EL MUNICIPIO DE SUCRE DEPARTAMENTO DE SUCRE</v>
          </cell>
          <cell r="M9492">
            <v>99.95</v>
          </cell>
          <cell r="N9492">
            <v>86.27</v>
          </cell>
          <cell r="O9492" t="str">
            <v>TERMINADO</v>
          </cell>
        </row>
        <row r="9493">
          <cell r="K9493">
            <v>2015707710002</v>
          </cell>
          <cell r="L9493" t="str">
            <v>OPTIMIZACIÓN DEL SISTEMA DE MICROACUEDUCTO DEL CORREGIMIENTO DE HATO NUEVO, MEDIANTE LA CONSTRUCCION DE UN TANQUE ELEVADO, POZO PROFUNDO, SISTEMA DE BOMBEO Y AMPLIACION DE REDES EN EL MUNICIPIO DE SUCRE, SUCRE</v>
          </cell>
          <cell r="M9493">
            <v>100</v>
          </cell>
          <cell r="N9493">
            <v>99.74</v>
          </cell>
          <cell r="O9493" t="str">
            <v>TERMINADO</v>
          </cell>
        </row>
        <row r="9494">
          <cell r="K9494">
            <v>2015707710003</v>
          </cell>
          <cell r="L9494" t="str">
            <v>CONSTRUCCIÓN DE PAVIMENTO EN CONCRETO RÍGIDO DESDE EL K0 + 400 HASTA EL K0 + 900 CORRESPONDIENTE A LA SEGUNDA ETAPA DEL PROYECTO DE PAVIMENTACIÓN DE LA CALLE 7 DE MARZO DEL CASCO URBANO DEL MUNICIPIO DE SUCRE, SUCRE.</v>
          </cell>
          <cell r="M9494">
            <v>100</v>
          </cell>
          <cell r="N9494">
            <v>99.91</v>
          </cell>
          <cell r="O9494" t="str">
            <v>CERRADO</v>
          </cell>
        </row>
        <row r="9495">
          <cell r="K9495">
            <v>2015707710004</v>
          </cell>
          <cell r="L9495" t="str">
            <v>REMODELACIÓN Y ADECUACIÓN DEL ESCENARIO DEPORTIVO UBICADO EN LA PLAZA NARIÑO DEL MUNICIPIO DE SUCRE, DEPARTAMENTO DE SUCRE.</v>
          </cell>
          <cell r="M9495">
            <v>72.55</v>
          </cell>
          <cell r="N9495">
            <v>95.75</v>
          </cell>
          <cell r="O9495" t="str">
            <v>CONTRATADO EN EJECUCIÓN</v>
          </cell>
        </row>
        <row r="9496">
          <cell r="K9496">
            <v>2015707710005</v>
          </cell>
          <cell r="L9496" t="str">
            <v>CONSTRUCCIÓN DEL PAVIMENTO EN CONCRETO RIGIDO DE LA CRA 7 ENTRE CALLES 5 Y 6, CRA 4 ENTRE CALLES 5 Y 6 EN EL AREA URBANA DEL MUNICIPIO DE SUCRE, SUCRE</v>
          </cell>
          <cell r="M9496">
            <v>100</v>
          </cell>
          <cell r="N9496">
            <v>99.96</v>
          </cell>
          <cell r="O9496" t="str">
            <v>CERRADO</v>
          </cell>
        </row>
        <row r="9497">
          <cell r="K9497">
            <v>2016707710001</v>
          </cell>
          <cell r="L9497" t="str">
            <v>CONSTRUCCIÓN DE PAVIMENTO RIGIDO EN EL CORREGIMIENTO DE CORDOBA, MUNICIPIO DE SUCRE, DEPARTAMENTO DE SUCRE.</v>
          </cell>
          <cell r="M9497">
            <v>0</v>
          </cell>
          <cell r="N9497">
            <v>0</v>
          </cell>
          <cell r="O9497" t="str">
            <v>SIN CONTRATAR</v>
          </cell>
        </row>
        <row r="9498">
          <cell r="K9498">
            <v>2013000020049</v>
          </cell>
          <cell r="L9498" t="str">
            <v>CONSTRUCCIÓN DE OBRAS DE PREVENCIÓN Y CONTROL DE LA EROSIÓN COSTERA EN EL CASCO URBANO DE LOS MUNICIPIOS DE COVEÑAS Y SANTIAGO TOLÚ DEPARTAMENTO DE SUCRE - REGIÓN CARIBE</v>
          </cell>
          <cell r="M9498">
            <v>39.020000000000003</v>
          </cell>
          <cell r="N9498">
            <v>48.01</v>
          </cell>
          <cell r="O9498" t="str">
            <v>CONTRATADO EN EJECUCIÓN</v>
          </cell>
        </row>
        <row r="9499">
          <cell r="K9499">
            <v>2012000020002</v>
          </cell>
          <cell r="L9499" t="str">
            <v>CONSTRUCCIÓN DE 490 VIVIENDAS DE INTERÉS SOCIAL RURAL EN CUATRO MUNICIPIOS, ZONA DE CONSOLIDACIÓN DE LOS MONTES DE MARÍA, SAN ONOFRE, OVEJAS, MORROA Y COLOSÓ, DEPARTAMENTO DE SUCRE, CARIBE</v>
          </cell>
          <cell r="M9499">
            <v>100</v>
          </cell>
          <cell r="N9499">
            <v>98.96</v>
          </cell>
          <cell r="O9499" t="str">
            <v>CERRADO</v>
          </cell>
        </row>
        <row r="9500">
          <cell r="K9500">
            <v>2012000020003</v>
          </cell>
          <cell r="L9500" t="str">
            <v>ESTUDIOS DE PRE-INVERSION DE LA VIA ALBANIA - EL ROBLE DEPARTAMENTO DE SUCRE</v>
          </cell>
          <cell r="M9500">
            <v>100</v>
          </cell>
          <cell r="N9500">
            <v>99.98</v>
          </cell>
          <cell r="O9500" t="str">
            <v>CERRADO</v>
          </cell>
        </row>
        <row r="9501">
          <cell r="K9501">
            <v>2012000020004</v>
          </cell>
          <cell r="L9501" t="str">
            <v>ESTUDIOS DE PRE-INVERSION DE LA VIA SUCRE (SUCRE)- LA GUARIPA- EL CAUCHAL (SAN BENITO ABAD) DEPARTAMENTO DE SUCRE</v>
          </cell>
          <cell r="M9501">
            <v>100</v>
          </cell>
          <cell r="N9501">
            <v>99.99</v>
          </cell>
          <cell r="O9501" t="str">
            <v>CERRADO</v>
          </cell>
        </row>
        <row r="9502">
          <cell r="K9502">
            <v>2012000020005</v>
          </cell>
          <cell r="L9502" t="str">
            <v>ESTUDIOS DE PRE-INVERSION DE LA VIA SANTIAGO DE TOLU - LAS PITAS - SAN ONOFRE DEPARTAMENTO DE SUCRE</v>
          </cell>
          <cell r="M9502">
            <v>100</v>
          </cell>
          <cell r="N9502">
            <v>99.99</v>
          </cell>
          <cell r="O9502" t="str">
            <v>CERRADO</v>
          </cell>
        </row>
        <row r="9503">
          <cell r="K9503">
            <v>2012000020006</v>
          </cell>
          <cell r="L9503" t="str">
            <v>ESTUDIO DE PRE-INVERSION PARA LA CONSTRUCCION DEL LABORATORIO DEPARTAMENTAL DE SALUD PUBLICA DE SUCRE MUNICIPIO DE SINCELEJO, DEPARTAMENTO SUCRE</v>
          </cell>
          <cell r="M9503">
            <v>100</v>
          </cell>
          <cell r="N9503">
            <v>0</v>
          </cell>
          <cell r="O9503" t="str">
            <v>TERMINADO</v>
          </cell>
        </row>
        <row r="9504">
          <cell r="K9504">
            <v>2012000020009</v>
          </cell>
          <cell r="L9504" t="str">
            <v>ESTUDIOS DE PRE-INVERSION DE LA VIA CHINULITO - LA CEIBA - AGUACATE - CACIQUE DEPARTAMENTO DE SUCRE</v>
          </cell>
          <cell r="M9504">
            <v>100</v>
          </cell>
          <cell r="N9504">
            <v>99.97</v>
          </cell>
          <cell r="O9504" t="str">
            <v>CERRADO</v>
          </cell>
        </row>
        <row r="9505">
          <cell r="K9505">
            <v>2012000020015</v>
          </cell>
          <cell r="L9505" t="str">
            <v>IMPLANTACIÓN DE CACAO AGROFORESTAL EN LOS MONTES DE MARÌA DEPARTAMENTO DE SUCRE</v>
          </cell>
          <cell r="M9505">
            <v>100</v>
          </cell>
          <cell r="N9505">
            <v>100</v>
          </cell>
          <cell r="O9505" t="str">
            <v>CERRADO</v>
          </cell>
        </row>
        <row r="9506">
          <cell r="K9506">
            <v>2012000020016</v>
          </cell>
          <cell r="L9506" t="str">
            <v>APOYO A LA PRODUCCIÒN, COMERCIALIZACIÒN DE JATOPHA CURCAS COMO MATERIA PRIMA PARA LA INDUSTRIA DE BIOCOMBUSTIBLES POR PEQUEÑOS PRODUCTORES DEL DEPARTAMENTO DE SUCRE</v>
          </cell>
          <cell r="M9506">
            <v>100</v>
          </cell>
          <cell r="N9506">
            <v>82.7</v>
          </cell>
          <cell r="O9506" t="str">
            <v>TERMINADO</v>
          </cell>
        </row>
        <row r="9507">
          <cell r="K9507">
            <v>2012000020017</v>
          </cell>
          <cell r="L9507" t="str">
            <v>APOYO PRODUCCIÒN Y COMERCIALIZACIÒN DE MANGO HILAZA DE PEQUEÑOS PRODUCTORES SAN ONOFRE, SAN BENITO ABAD, OVEJAS, SAMPUES, EL ROBLE, DEPARTAMENTO DE SUCRE, REGIÒN CARIBE</v>
          </cell>
          <cell r="M9507">
            <v>29.78</v>
          </cell>
          <cell r="N9507">
            <v>32.340000000000003</v>
          </cell>
          <cell r="O9507" t="str">
            <v>CONTRATADO EN EJECUCIÓN</v>
          </cell>
        </row>
        <row r="9508">
          <cell r="K9508">
            <v>2012000020018</v>
          </cell>
          <cell r="L9508" t="str">
            <v>APOYO A LA PRODUCCIÒN Y COMERCIALIZACIÒN DE ÑAME ESPINO POR PEQUEÑOS  PRODUCTORES DEL DEPARTAMENTO DE SUCRE</v>
          </cell>
          <cell r="M9508">
            <v>56.36</v>
          </cell>
          <cell r="N9508">
            <v>92.62</v>
          </cell>
          <cell r="O9508" t="str">
            <v>CONTRATADO EN EJECUCIÓN</v>
          </cell>
        </row>
        <row r="9509">
          <cell r="K9509">
            <v>2012000020019</v>
          </cell>
          <cell r="L9509" t="str">
            <v>APOYO ALIMENTARIO Y NUTRICIONAL A NIÑOS Y NIÑAS PERTENECIENTES AL PROGRAMA HOGARES COMUNITARIOS DE BIENESTAR DE LOS MUNICIPIOS DE SINCELEJO, COROZAL, SAN MARCOS, SUCRE Y TOLU DEPARTAMENTO DE SUCRE</v>
          </cell>
          <cell r="M9509">
            <v>100</v>
          </cell>
          <cell r="N9509">
            <v>98.55</v>
          </cell>
          <cell r="O9509" t="str">
            <v>CERRADO</v>
          </cell>
        </row>
        <row r="9510">
          <cell r="K9510">
            <v>2012000020021</v>
          </cell>
          <cell r="L9510" t="str">
            <v>MEJORAMIENTO DE LA VIA BETULIA- ALBANIA EN EL DEPARTAMENTO DE SUCRE 4 KILÓMETROS- ASFALTO</v>
          </cell>
          <cell r="M9510">
            <v>100</v>
          </cell>
          <cell r="N9510">
            <v>86.53</v>
          </cell>
          <cell r="O9510" t="str">
            <v>TERMINADO</v>
          </cell>
        </row>
        <row r="9511">
          <cell r="K9511">
            <v>2012000020022</v>
          </cell>
          <cell r="L9511" t="str">
            <v>DESARROLLO SOSTENIBLE GANADERO EN EL CARIBE COLOMBIANO CON INNOVACIÓN EMPRESARIAL GANADERA PARA EL DEPARTAMENTO DE SUCRE</v>
          </cell>
          <cell r="M9511">
            <v>100</v>
          </cell>
          <cell r="N9511">
            <v>97.94</v>
          </cell>
          <cell r="O9511" t="str">
            <v>CERRADO</v>
          </cell>
        </row>
        <row r="9512">
          <cell r="K9512">
            <v>2012000020025</v>
          </cell>
          <cell r="L9512" t="str">
            <v>ESTUDIOS DE PRE-INVERSION DE LA VIA SAMPUES-SAN BENITO ABAD, RAMAL - EL ROBLE, LAS TABLITAS-NUEVA ESTACIÓN SAN MARCOS DEPARTAMENTO DE SUCRE</v>
          </cell>
          <cell r="M9512">
            <v>100</v>
          </cell>
          <cell r="N9512">
            <v>100</v>
          </cell>
          <cell r="O9512" t="str">
            <v>CERRADO</v>
          </cell>
        </row>
        <row r="9513">
          <cell r="K9513">
            <v>2012000020026</v>
          </cell>
          <cell r="L9513" t="str">
            <v>ESTUDIOS DE PRE-INVERSION DE LA VIA SAN PEDRO - CANUTAL - CANUTALITO - LA PEÑA - OVEJAS DEPARTAMENTO DE SUCRE</v>
          </cell>
          <cell r="M9513">
            <v>100</v>
          </cell>
          <cell r="N9513">
            <v>100</v>
          </cell>
          <cell r="O9513" t="str">
            <v>CERRADO</v>
          </cell>
        </row>
        <row r="9514">
          <cell r="K9514">
            <v>2012000020027</v>
          </cell>
          <cell r="L9514" t="str">
            <v>ESTUDIOS DE PREINVERSION DE LA VIA GALERAS - SANTIAGO APOSTOL - SAN BENITO ABAD DEPARTAMENTO DE SUCRE</v>
          </cell>
          <cell r="M9514">
            <v>100</v>
          </cell>
          <cell r="N9514">
            <v>100</v>
          </cell>
          <cell r="O9514" t="str">
            <v>CERRADO</v>
          </cell>
        </row>
        <row r="9515">
          <cell r="K9515">
            <v>2012000020035</v>
          </cell>
          <cell r="L9515" t="str">
            <v>ESTUDIOS DE PRE INVERSIÓN PARA LA CONSTRUCCIÓN DE LA NUEVA INFRAESTRUCTURA HOSPITALARIA DEL H.U.S MUNICIPIO DE SINCELEJO DEPARTAMENTO DE SUCRE, SUCRE, CARIBE</v>
          </cell>
          <cell r="M9515">
            <v>100</v>
          </cell>
          <cell r="N9515">
            <v>99.19</v>
          </cell>
          <cell r="O9515" t="str">
            <v>TERMINADO</v>
          </cell>
        </row>
        <row r="9516">
          <cell r="K9516">
            <v>2012000020041</v>
          </cell>
          <cell r="L9516" t="str">
            <v>ADECUACIÓN DE LA SEDE PARA EL MUSEO ARQUEOLÓGICO DE SUCRE Y LA IMPLEMENTACIÓN DE ACCIONES PARA EL FORTALECIMIENTO DE LA IDENTIDAD Y LA VALORACIÓN DEL PATRIMONIO CULTURAL DE SUCRE</v>
          </cell>
          <cell r="M9516">
            <v>67.61</v>
          </cell>
          <cell r="N9516">
            <v>67.459999999999994</v>
          </cell>
          <cell r="O9516" t="str">
            <v>CONTRATADO EN EJECUCIÓN</v>
          </cell>
        </row>
        <row r="9517">
          <cell r="K9517">
            <v>2012000020043</v>
          </cell>
          <cell r="L9517" t="str">
            <v>ESTUDIOS DE PRE-INVERSION  DE LA VIA COLOSO- CHALAN - OVEJAS DEL K3+00 AL K22+700.</v>
          </cell>
          <cell r="M9517">
            <v>100</v>
          </cell>
          <cell r="N9517">
            <v>99.99</v>
          </cell>
          <cell r="O9517" t="str">
            <v>CERRADO</v>
          </cell>
        </row>
        <row r="9518">
          <cell r="K9518">
            <v>2012000020045</v>
          </cell>
          <cell r="L9518" t="str">
            <v>ESTUDIOS DE PRE-INVERSION DE LA VIA CHALAN - LA CEIBA - DON GABRIEL - LA APARTADA - CHENGUE - SALITRAL DEPARTAMENTO DE  SUCRE</v>
          </cell>
          <cell r="M9518">
            <v>100</v>
          </cell>
          <cell r="N9518">
            <v>99.99</v>
          </cell>
          <cell r="O9518" t="str">
            <v>CERRADO</v>
          </cell>
        </row>
        <row r="9519">
          <cell r="K9519">
            <v>2012000020046</v>
          </cell>
          <cell r="L9519" t="str">
            <v>ESTUDIOS DE PRE-INVERSION DE LA VIA ASERRADERO - COVEÑAS, TOLUVIEJO - SAN ANTONIO DE PALMITO LIMITE CON CORDOBA, EL DELIRIO - PUERTO VIEJO, DEPARTAMENTO DE SUCRE</v>
          </cell>
          <cell r="M9519">
            <v>100</v>
          </cell>
          <cell r="N9519">
            <v>100</v>
          </cell>
          <cell r="O9519" t="str">
            <v>CERRADO</v>
          </cell>
        </row>
        <row r="9520">
          <cell r="K9520">
            <v>2012000020047</v>
          </cell>
          <cell r="L9520" t="str">
            <v>ESTUDIOS DE PREINVERSION DE LA VIA LA UNION - NUEVA ESTACION - CAIMITO DEPARTAMENTO DE SUCRE</v>
          </cell>
          <cell r="M9520">
            <v>100</v>
          </cell>
          <cell r="N9520">
            <v>100</v>
          </cell>
          <cell r="O9520" t="str">
            <v>CERRADO</v>
          </cell>
        </row>
        <row r="9521">
          <cell r="K9521">
            <v>2012000020048</v>
          </cell>
          <cell r="L9521" t="str">
            <v>APOYO AL ORDENAMIENTO DE PLAYAS DEL CORREDOR TURISTICO COVEÑAS, TOLÚ Y SAN ONOFRE DEPARTAMENTO DE SUCRE COVEÑAS, SUCRE, CARIBE</v>
          </cell>
          <cell r="M9521">
            <v>100</v>
          </cell>
          <cell r="N9521">
            <v>99.5</v>
          </cell>
          <cell r="O9521" t="str">
            <v>TERMINADO</v>
          </cell>
        </row>
        <row r="9522">
          <cell r="K9522">
            <v>2012000020049</v>
          </cell>
          <cell r="L9522" t="str">
            <v>REHABILITACIÓN DE LA VIA TOLUVIEJO- COLOSO DEPARTAMENTO DE SUCRE</v>
          </cell>
          <cell r="M9522">
            <v>100</v>
          </cell>
          <cell r="N9522">
            <v>86.66</v>
          </cell>
          <cell r="O9522" t="str">
            <v>TERMINADO</v>
          </cell>
        </row>
        <row r="9523">
          <cell r="K9523">
            <v>2012000100008</v>
          </cell>
          <cell r="L9523" t="str">
            <v>INVESTIGACIÓN INSTITUTO INVESTIGACIONES BIOMÉDICAS DEL CARIBE. DEPARTAMENTO DE SUCRE</v>
          </cell>
          <cell r="M9523">
            <v>43.98</v>
          </cell>
          <cell r="N9523">
            <v>50.42</v>
          </cell>
          <cell r="O9523" t="str">
            <v>CONTRATADO EN EJECUCIÓN</v>
          </cell>
        </row>
        <row r="9524">
          <cell r="K9524">
            <v>2012000100162</v>
          </cell>
          <cell r="L9524" t="str">
            <v>IMPLEMENTACIÓN PROGRAMA DE INNOVACION SOCIAL PARA EL EMPRENDIMIENTO DE BASE TECNOLOGICA</v>
          </cell>
          <cell r="M9524">
            <v>100</v>
          </cell>
          <cell r="N9524">
            <v>94.52</v>
          </cell>
          <cell r="O9524" t="str">
            <v>TERMINADO</v>
          </cell>
        </row>
        <row r="9525">
          <cell r="K9525">
            <v>2012002700001</v>
          </cell>
          <cell r="L9525" t="str">
            <v>APOYO ATENCION INTEGRAL A LA PRIMERA INFANCIA PARA EL MEJORAMIENTO DE SU CALIDAD DE VIDA EN LOS MUNICIPIOS DE SA MARCOS,MORROA, SAN BENITO Y OVEJAS DEPARTAMENTO DE SUCRE</v>
          </cell>
          <cell r="M9525">
            <v>100</v>
          </cell>
          <cell r="N9525">
            <v>87.6</v>
          </cell>
          <cell r="O9525" t="str">
            <v>CERRADO</v>
          </cell>
        </row>
        <row r="9526">
          <cell r="K9526">
            <v>2012002700004</v>
          </cell>
          <cell r="L9526" t="str">
            <v>REHABILITACIÓN DE LAS VIAS CAIMITICO, CAYO DE LA CRUZ, PALO ALTO-BELEN-SAN MARCOS Y CANDELARIAS-BUENAVISTA MUNICIPIO SAN MARCOS DEPARTAMENTO DE SUCRE</v>
          </cell>
          <cell r="M9526">
            <v>100</v>
          </cell>
          <cell r="N9526">
            <v>98.15</v>
          </cell>
          <cell r="O9526" t="str">
            <v>TERMINADO</v>
          </cell>
        </row>
        <row r="9527">
          <cell r="K9527">
            <v>2012002700007</v>
          </cell>
          <cell r="L9527" t="str">
            <v>CONSTRUCCIÓN DE OBRA COMPLEMENTARIAS DE ESTABILIZACIÓN EN LA SINCELEJO, SUCRE, CARIBE</v>
          </cell>
          <cell r="M9527">
            <v>100</v>
          </cell>
          <cell r="N9527">
            <v>98.73</v>
          </cell>
          <cell r="O9527" t="str">
            <v>CERRADO</v>
          </cell>
        </row>
        <row r="9528">
          <cell r="K9528">
            <v>2013000020024</v>
          </cell>
          <cell r="L9528" t="str">
            <v>ESTUDIOS DE PRE-INVERSION DE LA VIA BUENAVISTA - GRANADAS - SINCE, SAN        PEDRO - ROVIRA - GRANADA DEPARTAMENTO DE SUCRE</v>
          </cell>
          <cell r="M9528">
            <v>100</v>
          </cell>
          <cell r="N9528">
            <v>99.99</v>
          </cell>
          <cell r="O9528" t="str">
            <v>CERRADO</v>
          </cell>
        </row>
        <row r="9529">
          <cell r="K9529">
            <v>2013000020039</v>
          </cell>
          <cell r="L9529" t="str">
            <v>ESTUDIOS DE PREINVERSION DE LA VIA SAN ONOFRE-BERRUGA; RAMAL - RINCON DEPARTAMENTO DE SUCRE</v>
          </cell>
          <cell r="M9529">
            <v>100</v>
          </cell>
          <cell r="N9529">
            <v>49.71</v>
          </cell>
          <cell r="O9529" t="str">
            <v>TERMINADO</v>
          </cell>
        </row>
        <row r="9530">
          <cell r="K9530">
            <v>2013000020071</v>
          </cell>
          <cell r="L9530" t="str">
            <v>DOTACIÓN DE EQUIPOS BIOMÉDICOS Y OTROS ELEMENTOS PARA LA E.S.E. CENTRO DE SALUD  LOS PALMITOS Y LA E.S.E. DE SAN JUAN DE BETULIA EN LOS MUNICIPIOS DE LOS PALMITOS Y SAN JUAN DE BETULIA, DEPARTAMENTO DE SUCRE</v>
          </cell>
          <cell r="M9530">
            <v>0</v>
          </cell>
          <cell r="N9530">
            <v>0</v>
          </cell>
          <cell r="O9530" t="str">
            <v>SIN CONTRATAR</v>
          </cell>
        </row>
        <row r="9531">
          <cell r="K9531">
            <v>2013000020086</v>
          </cell>
          <cell r="L9531" t="str">
            <v>DOTACIÓN DE AMBULANCIAS TIPO TAB, TAM Y TAB FLUVIAL PARA LAS E.S.ES DEL DEPARTAMENTO DE SUCRE</v>
          </cell>
          <cell r="M9531">
            <v>99.99</v>
          </cell>
          <cell r="N9531">
            <v>99.99</v>
          </cell>
          <cell r="O9531" t="str">
            <v>TERMINADO</v>
          </cell>
        </row>
        <row r="9532">
          <cell r="K9532">
            <v>2013000020101</v>
          </cell>
          <cell r="L9532" t="str">
            <v>MEJORAMIENTO EN PAVIMENTO ASFÁLTICO DE LA VIA SAMPUÉS - SAN BENITO ABAD, MUNICIPIO DE SAMPUES (K49+500) Y SAN BENITO ABAD (K0+000), DEPARTAMENTO DE SUCRE</v>
          </cell>
          <cell r="M9532">
            <v>84.11</v>
          </cell>
          <cell r="N9532">
            <v>78.02</v>
          </cell>
          <cell r="O9532" t="str">
            <v>CONTRATADO EN EJECUCIÓN</v>
          </cell>
        </row>
        <row r="9533">
          <cell r="K9533">
            <v>2013000100021</v>
          </cell>
          <cell r="L9533" t="str">
            <v>IMPLEMENTACIÓN DE UN MODELO HIDROLÓGICO AMBIENTAL PARA EL SOPORTE DE DECISIONES EN EL DEPARTAMENTO DE SUCRE, CARIBE</v>
          </cell>
          <cell r="M9533">
            <v>78.02</v>
          </cell>
          <cell r="N9533">
            <v>79.459999999999994</v>
          </cell>
          <cell r="O9533" t="str">
            <v>CONTRATADO EN EJECUCIÓN</v>
          </cell>
        </row>
        <row r="9534">
          <cell r="K9534">
            <v>2013000100022</v>
          </cell>
          <cell r="L9534" t="str">
            <v>IMPLEMENTACIÓN DE UN PROGRAMA PARA EL DESARROLLO DE PRODUCTOS BIOTECNOLÓGICOS PARA EL SECTOR AGRÍCOLA EN EL DPTO DE SUCRE.</v>
          </cell>
          <cell r="M9534">
            <v>43.06</v>
          </cell>
          <cell r="N9534">
            <v>44.98</v>
          </cell>
          <cell r="O9534" t="str">
            <v>CONTRATADO EN EJECUCIÓN</v>
          </cell>
        </row>
        <row r="9535">
          <cell r="K9535">
            <v>2013000100074</v>
          </cell>
          <cell r="L9535" t="str">
            <v>IMPLEMENTACIÓN PROGRAMA DE FORMACIÓN DE CAPACIDADES EN CIENCIA, TECNOLOGÍA E INNOVACIÓN EN EL DEPARTAMENTO DE SUCRE, CARIBE</v>
          </cell>
          <cell r="M9535">
            <v>57.57</v>
          </cell>
          <cell r="N9535">
            <v>95.55</v>
          </cell>
          <cell r="O9535" t="str">
            <v>CONTRATADO EN EJECUCIÓN</v>
          </cell>
        </row>
        <row r="9536">
          <cell r="K9536">
            <v>2013000100075</v>
          </cell>
          <cell r="L9536" t="str">
            <v>DESARROLLO AGROINDUSTRIAL DE LOS CULTIVOS DE YUCA Y ÑAME EN EL DEPARTAMENTO DE SUCRE</v>
          </cell>
          <cell r="M9536">
            <v>87.28</v>
          </cell>
          <cell r="N9536">
            <v>97.88</v>
          </cell>
          <cell r="O9536" t="str">
            <v>CONTRATADO EN EJECUCIÓN</v>
          </cell>
        </row>
        <row r="9537">
          <cell r="K9537">
            <v>2013000100101</v>
          </cell>
          <cell r="L9537" t="str">
            <v>FORTALECIMIENTO DE LA CULTURA CIUDADANA Y DEMOCRÁTICA EN CT+I A TRAVÉS DE LA IEP APOYADA EN LAS TIC EN EL DEPARTAMENTO SUCRE, CARIBE</v>
          </cell>
          <cell r="M9537">
            <v>91.88</v>
          </cell>
          <cell r="N9537">
            <v>98.43</v>
          </cell>
          <cell r="O9537" t="str">
            <v>CONTRATADO EN EJECUCIÓN</v>
          </cell>
        </row>
        <row r="9538">
          <cell r="K9538">
            <v>2013002700004</v>
          </cell>
          <cell r="L9538" t="str">
            <v>CONSTRUCCIÓN DE PAVIMENTO RIGIDO EN LA CARRERA 30 ENTRE CALLES 27 Y 30, CALLE 33 HASTA PUENTE ARROYO FLORAL, CARRERA 21 ENTRE CALLE 45 Y CARRERA 21F, CARRERA 19 ENTRE CALLES 33C Y 33, MUNICIPIO DE COROZAL, DEPARTAMENTO DE SUCRE</v>
          </cell>
          <cell r="M9538">
            <v>100</v>
          </cell>
          <cell r="N9538">
            <v>99.87</v>
          </cell>
          <cell r="O9538" t="str">
            <v>CERRADO</v>
          </cell>
        </row>
        <row r="9539">
          <cell r="K9539">
            <v>2016000020007</v>
          </cell>
          <cell r="L9539" t="str">
            <v>REHABILITACIÓN DE LA VIA SUCRE - LA GUARIPA - EL CAUCHAL, MUNICIPIOS DE SUCRE,  MAJAGUAL Y SAN BENITO ABAD EN EL DEPARTAMENTO DE SUCRE</v>
          </cell>
          <cell r="M9539">
            <v>0</v>
          </cell>
          <cell r="N9539">
            <v>0</v>
          </cell>
          <cell r="O9539" t="str">
            <v>SIN CONTRATAR</v>
          </cell>
        </row>
        <row r="9540">
          <cell r="K9540">
            <v>2016000020023</v>
          </cell>
          <cell r="L9540" t="str">
            <v>APOYO AL PROGRAMA DE ALIMENTACION ESCOLAR - PAE- PARA EL SEGUNDO SEMESTRE DE LA VIGENCIA 2016 EN EL DEPARTAMENTO DE SUCRE</v>
          </cell>
          <cell r="M9540">
            <v>100</v>
          </cell>
          <cell r="N9540">
            <v>4.71</v>
          </cell>
          <cell r="O9540" t="str">
            <v>TERMINADO</v>
          </cell>
        </row>
        <row r="9541">
          <cell r="K9541">
            <v>2015002700001</v>
          </cell>
          <cell r="L9541" t="str">
            <v>REPOSICIÓN DE PAVIMENTO EN CONCRETO RÍGIDO DE LA VÍA DE ACCESO PRINCIPAL DEL  CASCO URBANO, KRA 4 ENTRE CALLES 9 Y 13 EN EL MUNICIPIO DE BUENAVISTA, DEPARTAMENTO DE SUCRE</v>
          </cell>
          <cell r="M9541">
            <v>0</v>
          </cell>
          <cell r="N9541">
            <v>0</v>
          </cell>
          <cell r="O9541" t="str">
            <v>SIN CONTRATAR</v>
          </cell>
        </row>
        <row r="9542">
          <cell r="K9542">
            <v>2013000020037</v>
          </cell>
          <cell r="L9542" t="str">
            <v>MEJORAMIENTO DE LA VIA GALERAS - SINCE K0+000 AL K10+000 MUNICIPIO DE GALERAS - DEPARTAMENTO DE SUCRE</v>
          </cell>
          <cell r="M9542">
            <v>100</v>
          </cell>
          <cell r="N9542">
            <v>94.51</v>
          </cell>
          <cell r="O9542" t="str">
            <v>TERMINADO</v>
          </cell>
        </row>
        <row r="9543">
          <cell r="K9543">
            <v>2013000020090</v>
          </cell>
          <cell r="L9543" t="str">
            <v>MEJORAMIENTO Y REHABILITACION DE LA VIA QUE COMUNICA AL CORREGIMIENTO DE PALMA DE VINO – CHARCON- CAÑITO – LOS ARAUJO CON LA CABECERA MUNICIPAL DE BETULIA - MUNICIPIO DE LOS PALMITOS – DEPARTAMENTO DE SUCRE</v>
          </cell>
          <cell r="M9543">
            <v>73.599999999999994</v>
          </cell>
          <cell r="N9543">
            <v>81.17</v>
          </cell>
          <cell r="O9543" t="str">
            <v>CONTRATADO EN EJECUCIÓN</v>
          </cell>
        </row>
        <row r="9544">
          <cell r="K9544">
            <v>2013000020095</v>
          </cell>
          <cell r="L9544" t="str">
            <v>IMPLEMENTACIÓN DE700 HECTÁREAS DE ÑAME ESPINO  TIPO EXPORTACIÓN MUNICIPIOS DE LOS PALMITOS, SAN PEDRO, SAMPUÉS, SINCÉ Y OVEJAS EN EL DEPARTAMENTO DE SUCRE</v>
          </cell>
          <cell r="M9544">
            <v>97</v>
          </cell>
          <cell r="N9544">
            <v>35.96</v>
          </cell>
          <cell r="O9544" t="str">
            <v>CONTRATADO EN EJECUCIÓN</v>
          </cell>
        </row>
        <row r="9545">
          <cell r="K9545">
            <v>2013000020043</v>
          </cell>
          <cell r="L9545" t="str">
            <v>MEJORAMIENTO DE LAS VÍAS TERCIARIAS LOS COCOS-LA MARTHA, HATO NUEVO-SUCRE,GUARANDA-EL GARCERO Y WIRA-MAJAGUAL EN LA ZONA DE LA MOJANA SUCRE, CARIBE</v>
          </cell>
          <cell r="M9545">
            <v>100</v>
          </cell>
          <cell r="N9545">
            <v>99.99</v>
          </cell>
          <cell r="O9545" t="str">
            <v>TERMINADO</v>
          </cell>
        </row>
        <row r="9546">
          <cell r="K9546">
            <v>2012000020042</v>
          </cell>
          <cell r="L9546" t="str">
            <v>CONSTRUCCIÓN EN PAVIMENTO FLEXIBLE DEL EJE VIAL MONTES DE MARIA QUE COMUNICA EL MUNICIPIO DE MORROA CON EL MUNICIPIO DE COLOSO DEL K0+00 HASTA EL K21+387 EN EL DEPARTAMENTO DE SUCRE</v>
          </cell>
          <cell r="M9546">
            <v>94.47</v>
          </cell>
          <cell r="N9546">
            <v>94.31</v>
          </cell>
          <cell r="O9546" t="str">
            <v>CONTRATADO EN EJECUCIÓN</v>
          </cell>
        </row>
        <row r="9547">
          <cell r="K9547">
            <v>2012002700005</v>
          </cell>
          <cell r="L9547" t="str">
            <v>CONSTRUCCIÓN EN PAVIMENTO CONCRETO RIGIDO EN LOS BARRIOS LA MARIA-CALLE LA TRANQUILIDAD- BARRIO COREA Y LA  CALLE LA PAZ OVEJAS,SUCRE, CARIBE</v>
          </cell>
          <cell r="M9547">
            <v>100</v>
          </cell>
          <cell r="N9547">
            <v>72</v>
          </cell>
          <cell r="O9547" t="str">
            <v>TERMINADO</v>
          </cell>
        </row>
        <row r="9548">
          <cell r="K9548">
            <v>2012002700006</v>
          </cell>
          <cell r="L9548" t="str">
            <v>CONSTRUCCIÓN DE PAVIMENTO RÍGIDO EN LA CL 11 ENTRE KRA 5 Y 7; CL 10 ENTRE KRA 6 Y 8 E INTERSECCIÓN KRA 7 Y 8 BR SAN ROQUE; KRA 8A Y 8 B ENTRE CL 25 Y POLIDEPORTIVO E INTERSECCIÓN KRA 8A Y 8B BR VILLA ESTADIO, MPIO DE SAN PEDRO, SUCRE</v>
          </cell>
          <cell r="M9548">
            <v>98.9</v>
          </cell>
          <cell r="N9548">
            <v>98.2</v>
          </cell>
          <cell r="O9548" t="str">
            <v>TERMINADO</v>
          </cell>
        </row>
        <row r="9549">
          <cell r="K9549">
            <v>2013000020044</v>
          </cell>
          <cell r="L9549" t="str">
            <v>MEJORAMIENTO DE LA VIA QUE CONDUCE DE SAN PEDRO A BUENAVISTA-POR EL  CORREGIMIENTO DE SAN MATEO,MEDIANTE LA CONSTRUCCION DE PAVIMENTO EN EL DEPARTAMENTO DE SUCRE. 1ERA ETAPA</v>
          </cell>
          <cell r="M9549">
            <v>30.42</v>
          </cell>
          <cell r="N9549">
            <v>65.2</v>
          </cell>
          <cell r="O9549" t="str">
            <v>CONTRATADO EN EJECUCIÓN</v>
          </cell>
        </row>
        <row r="9550">
          <cell r="K9550">
            <v>2013000020055</v>
          </cell>
          <cell r="L9550" t="str">
            <v>CONSTRUCCIÓN DEL TANQUE DE ALMACENAMIENTO DE 8000 M3 LA POLLITA II EN EL MUNICIPIO SINCELEJO, SUCRE, CARIBE</v>
          </cell>
          <cell r="M9550">
            <v>32.03</v>
          </cell>
          <cell r="N9550">
            <v>84.14</v>
          </cell>
          <cell r="O9550" t="str">
            <v>CONTRATADO EN EJECUCIÓN</v>
          </cell>
        </row>
        <row r="9551">
          <cell r="K9551">
            <v>2013000020105</v>
          </cell>
          <cell r="L9551" t="str">
            <v>RENOVACIÓN DE REDES DE ACUEDUCTO EN DISTINTOS SECTORES URBANOS DEL MUNICIPIO DE SINCELEJO, SUCRE, CARIBE</v>
          </cell>
          <cell r="M9551">
            <v>15.48</v>
          </cell>
          <cell r="N9551">
            <v>56.14</v>
          </cell>
          <cell r="O9551" t="str">
            <v>CONTRATADO EN EJECUCIÓN</v>
          </cell>
        </row>
        <row r="9552">
          <cell r="K9552">
            <v>2012002700002</v>
          </cell>
          <cell r="L9552" t="str">
            <v>CONSTRUCCIÓN DE PAVIMENTO CON BORDILLOS Y ANDENES DE LAS CALLES DEL BARRIO PLAYA HERMOSA EN EL MUNICIPIO DE SANTIAGO DE SANTIAGO DE TOLÚ DEPARTAMENTO DE  SUCRE</v>
          </cell>
          <cell r="M9552">
            <v>100</v>
          </cell>
          <cell r="N9552">
            <v>0</v>
          </cell>
          <cell r="O9552" t="str">
            <v>TERMINADO</v>
          </cell>
        </row>
        <row r="9553">
          <cell r="K9553">
            <v>2013000020072</v>
          </cell>
          <cell r="L9553" t="str">
            <v>CONSTRUCCIÓN DE PAVIMENTO FLEXIBLE EN LA VÍA LA PALMIRA - CARACOL- LAS PIEDRAS - LA SIRIA Y LAS PIEDRAS - BAJO DON JUAN, DE LOS MUNICIPIOS DE TOLUVIEJO Y COLOSÓ, DEPARTAMENTO DE SUCRE</v>
          </cell>
          <cell r="M9553">
            <v>84.59</v>
          </cell>
          <cell r="N9553">
            <v>97.07</v>
          </cell>
          <cell r="O9553" t="str">
            <v>CONTRATADO EN EJECUCIÓN</v>
          </cell>
        </row>
        <row r="9554">
          <cell r="K9554">
            <v>2013002700001</v>
          </cell>
          <cell r="L9554" t="str">
            <v>CONSTRUCCIÓN DE PAVIMENTO EN CONCRETO RIGIDO EN EL CORREGIMIENTO DE MACAJAN, MUNICIPIO DE TOLUVIEJO</v>
          </cell>
          <cell r="M9554">
            <v>97.7</v>
          </cell>
          <cell r="N9554">
            <v>97.67</v>
          </cell>
          <cell r="O9554" t="str">
            <v>TERMINADO</v>
          </cell>
        </row>
        <row r="9555">
          <cell r="K9555">
            <v>2016708230002</v>
          </cell>
          <cell r="L9555" t="str">
            <v>CONSTRUCCIÓN DE OBRAS COMPLEMENTARIAS PARA LA OPERACIÓN DEL RELLENO SANITARIO UBICADO EN EL PREDIO DENOMINADO LOS CERROS Y CLAUSURA DE LA CELDA NUMERO TRES DEL MUNICIPIO DETOLÚ VIEJO, DEPARTAMENTO DE SUCRE</v>
          </cell>
          <cell r="M9555">
            <v>0</v>
          </cell>
          <cell r="N9555">
            <v>60.57</v>
          </cell>
          <cell r="O9555" t="str">
            <v>CONTRATADO EN EJECUCIÓN</v>
          </cell>
        </row>
        <row r="9556">
          <cell r="K9556">
            <v>2016708230006</v>
          </cell>
          <cell r="L9556" t="str">
            <v>CONSTRUCCIÓN DE LA CELDA NUMERO CUATRO DEL RELLENO SANITARIO LOS CERROS, MUNICIPIO DETOLÚ VIEJO, DEPARTAMENTO DE SUCRE</v>
          </cell>
          <cell r="M9556">
            <v>0</v>
          </cell>
          <cell r="N9556">
            <v>0</v>
          </cell>
          <cell r="O9556" t="str">
            <v>CONTRATADO EN EJECUCIÓN</v>
          </cell>
        </row>
        <row r="9557">
          <cell r="K9557">
            <v>2012708230001</v>
          </cell>
          <cell r="L9557" t="str">
            <v>CONSTRUCCIÓN DE POLIDEPORTIVO CUBIERTO EN EL CASCO URBANO DEL MUNICIPIO DE TOLUVIEJO DEPARTAMENTO DE SUCRE</v>
          </cell>
          <cell r="M9557">
            <v>100</v>
          </cell>
          <cell r="N9557">
            <v>96.36</v>
          </cell>
          <cell r="O9557" t="str">
            <v>TERMINADO</v>
          </cell>
        </row>
        <row r="9558">
          <cell r="K9558">
            <v>2012708230002</v>
          </cell>
          <cell r="L9558" t="str">
            <v>CONSTRUCCIÓN PARQUE CENTRAL DEL CORREGIMIENTO DE MACAJAN DEL MUNICIPIO DE TOLUVIEJO (SUCRE)</v>
          </cell>
          <cell r="M9558">
            <v>100</v>
          </cell>
          <cell r="N9558">
            <v>68.709999999999994</v>
          </cell>
          <cell r="O9558" t="str">
            <v>TERMINADO</v>
          </cell>
        </row>
        <row r="9559">
          <cell r="K9559">
            <v>2013708230001</v>
          </cell>
          <cell r="L9559" t="str">
            <v>CONSTRUCCIÓN DE PAVIMENTO EN CONCRETO RIGIDO EN EL BARRIO VILLA UNION EN EL CASCO URBANO DEL MUNICIPIO DE TOLÚ VIEJO DEPARTAMENTO DE SUCRE</v>
          </cell>
          <cell r="M9559">
            <v>100</v>
          </cell>
          <cell r="N9559">
            <v>23.45</v>
          </cell>
          <cell r="O9559" t="str">
            <v>TERMINADO</v>
          </cell>
        </row>
        <row r="9560">
          <cell r="K9560">
            <v>2013708230002</v>
          </cell>
          <cell r="L9560" t="str">
            <v>CONSTRUCCIÓN DE CANCHA MULTIFUNCIONAL EN ARENA (FUTBOL Y SOFTBOL) Y GRADAS EN TERRENO NATURAL EN EL CORREGIMIENTO DE MANICA, MUNICIPIO DE TOLUVIEJO DEPARTAMENTO DE SUCRE</v>
          </cell>
          <cell r="M9560">
            <v>91</v>
          </cell>
          <cell r="N9560">
            <v>91.53</v>
          </cell>
          <cell r="O9560" t="str">
            <v>CONTRATADO EN EJECUCIÓN</v>
          </cell>
        </row>
        <row r="9561">
          <cell r="K9561">
            <v>2013708230003</v>
          </cell>
          <cell r="L9561" t="str">
            <v>CONSTRUCCIÓN ALCANTARILLADO SANITARIO VEREDA CIENAGUITA, CORREGIMIENTO DE MACAJAN, MUNICIPIO DE TOLUVIEJO, DEPARTAMENTO DE SUCRE</v>
          </cell>
          <cell r="M9561">
            <v>94.33</v>
          </cell>
          <cell r="N9561">
            <v>63.66</v>
          </cell>
          <cell r="O9561" t="str">
            <v>CONTRATADO EN EJECUCIÓN</v>
          </cell>
        </row>
        <row r="9562">
          <cell r="K9562">
            <v>2013708230004</v>
          </cell>
          <cell r="L9562" t="str">
            <v>CONSTRUCCIÓN DE GRADAS EN LA CANCHA DEL CORREGIMIENTO DE PALMIRA, MUNICIPIO DE TOLUVIEJO - DEPARTAMENTO DE SUCRE</v>
          </cell>
          <cell r="M9562">
            <v>99.7</v>
          </cell>
          <cell r="N9562">
            <v>75.709999999999994</v>
          </cell>
          <cell r="O9562" t="str">
            <v>TERMINADO</v>
          </cell>
        </row>
        <row r="9563">
          <cell r="K9563">
            <v>2013708230006</v>
          </cell>
          <cell r="L9563" t="str">
            <v>DISEÑO METODOLÓGICO DEL PROGRAMA DE BILINGUISMO INFANTIL MULTIMEDIA EN LAS INSTITUCIONES EDUCATIVAS DEL MUNICIPIO TOLÚ VIEJO EN EL DEPARTAMENTO DE SUCRE</v>
          </cell>
          <cell r="M9563">
            <v>100</v>
          </cell>
          <cell r="N9563">
            <v>4.7699999999999996</v>
          </cell>
          <cell r="O9563" t="str">
            <v>TERMINADO</v>
          </cell>
        </row>
        <row r="9564">
          <cell r="K9564">
            <v>2013708230007</v>
          </cell>
          <cell r="L9564" t="str">
            <v>ESTUDIOS Y DISEÑOS PARA LA OPTIMIZACION DEL ACUEDUCTO REGIONAL QUE ABASTECE LOS CORREGIMIENTOS LA UNION, PALMIRA, LAS PIEDRAS, LA SIRIA Y CARACOL.</v>
          </cell>
          <cell r="M9564">
            <v>100</v>
          </cell>
          <cell r="N9564">
            <v>85.55</v>
          </cell>
          <cell r="O9564" t="str">
            <v>TERMINADO</v>
          </cell>
        </row>
        <row r="9565">
          <cell r="K9565">
            <v>2014708230001</v>
          </cell>
          <cell r="L9565" t="str">
            <v>CONSTRUCCIÓN DE DOS BOXCOULVERT, BORDILLOS Y PAVIMENTACION EN CONCRETO HIDRAULICO DE LA CLL 8 ENTRE 6 Y 7, KRA 6 ENTRE 8 Y 8A, CLL 3 ENTRE 7 Y 9, KRA 4 ENTRE 3 Y 4 DEL CORREGIMIENTO DE MACAJAN MUNICIPIO DE TOLUVIEJO - SUCRE</v>
          </cell>
          <cell r="M9565">
            <v>99</v>
          </cell>
          <cell r="N9565">
            <v>90.74</v>
          </cell>
          <cell r="O9565" t="str">
            <v>TERMINADO</v>
          </cell>
        </row>
        <row r="9566">
          <cell r="K9566">
            <v>2014708230002</v>
          </cell>
          <cell r="L9566" t="str">
            <v>CONSTRUCCIÓN DE PAVIMENTO EN CONCRETO RÍGIDO, EN EL CORREGIMIENTO DE MACAJAN II ETAPA, MUNICIPIO DE TOLÚ VIEJO, SUCRE, CARIBE</v>
          </cell>
          <cell r="M9566">
            <v>100</v>
          </cell>
          <cell r="N9566">
            <v>2.65</v>
          </cell>
          <cell r="O9566" t="str">
            <v>TERMINADO</v>
          </cell>
        </row>
        <row r="9567">
          <cell r="K9567">
            <v>2015708230002</v>
          </cell>
          <cell r="L9567" t="str">
            <v>CONSTRUCCIÓN DE LA TERCERA ETAPA DEL PAVIMENTO RIGIDO EN LAS CALLES DEL CORREGIMIENTO DE MACAJAN, MUNICIPIO DE TOLUVIEJO, DEPARTAMENTO DE SUCRE</v>
          </cell>
          <cell r="M9567">
            <v>100</v>
          </cell>
          <cell r="N9567">
            <v>100</v>
          </cell>
          <cell r="O9567" t="str">
            <v>TERMINADO</v>
          </cell>
        </row>
        <row r="9568">
          <cell r="K9568">
            <v>2015708230003</v>
          </cell>
          <cell r="L9568" t="str">
            <v>ADECUACIÓN Y MANTENIMIENTO CANCHA DE FUTBOL DEL CORREGIMIENTO DE MACAJAN MUNICIPIO DE TOLUVIEJO - DEPARTAMENTO DE SUCRE</v>
          </cell>
          <cell r="M9568">
            <v>99.98</v>
          </cell>
          <cell r="N9568">
            <v>100</v>
          </cell>
          <cell r="O9568" t="str">
            <v>TERMINADO</v>
          </cell>
        </row>
        <row r="9569">
          <cell r="K9569">
            <v>2016708230001</v>
          </cell>
          <cell r="L9569" t="str">
            <v>CONSTRUCCIÓN DEL PLAN DE VIDA DEL RESGUARDO YUMA DE LAS PIEDRAS ETNÍA ZENÚ DEL MUNICIPIO DE TOLÚ VIEJO, DEPARTAMENTO DE SUCRE.</v>
          </cell>
          <cell r="M9569">
            <v>0</v>
          </cell>
          <cell r="N9569">
            <v>0</v>
          </cell>
          <cell r="O9569" t="str">
            <v>SIN CONTRATAR</v>
          </cell>
        </row>
        <row r="9570">
          <cell r="K9570">
            <v>2016708230003</v>
          </cell>
          <cell r="L9570" t="str">
            <v>CONSTRUCCIÓN DE OBRAS COMPLEMENTARIAS  PARA LA OPTIMIZACIÓN DEL ALCANTARILLADO SANITARIO DEL CORREGIMIENTO DE CIENAGUITA EN TOLUVIEJO-SUCRE.</v>
          </cell>
          <cell r="M9570">
            <v>0</v>
          </cell>
          <cell r="N9570">
            <v>0</v>
          </cell>
          <cell r="O9570" t="str">
            <v>EN PROCESO DE CONTRATACIÓN</v>
          </cell>
        </row>
        <row r="9571">
          <cell r="K9571">
            <v>2016708230004</v>
          </cell>
          <cell r="L9571" t="str">
            <v>FORTALECIMIENTO DE LA CULTURA CIUDADANA PARA LA APROPIACIÓN Y VALORACIÓN DE LO PÚBLICO EN EL MUNICIPIO DE TOLUVIEJO, SUCRE.</v>
          </cell>
          <cell r="M9571">
            <v>0</v>
          </cell>
          <cell r="N9571">
            <v>0</v>
          </cell>
          <cell r="O9571" t="str">
            <v>CONTRATADO EN EJECUCIÓN</v>
          </cell>
        </row>
        <row r="9572">
          <cell r="K9572">
            <v>2016708230005</v>
          </cell>
          <cell r="L9572" t="str">
            <v>APOYO AL ACCESO Y PERMANENCIA EN EL SISTEMA EDUCATIVO DE ESTUDIANTES DE LA ZONA RURAL, MEDIANTE LA PRESTACIÓN DE SERVICIOS DE TRANSPORTE ESCOLAR EN INSTITUCIONES Y CENTROS EDUCATIVOS DEL MUNICIPIO DE TOLUVIEJO-SUCRE</v>
          </cell>
          <cell r="M9572">
            <v>0</v>
          </cell>
          <cell r="N9572">
            <v>0</v>
          </cell>
          <cell r="O9572" t="str">
            <v>CONTRATADO SIN ACTA DE INICIO</v>
          </cell>
        </row>
        <row r="9573">
          <cell r="K9573">
            <v>2016708230007</v>
          </cell>
          <cell r="L9573" t="str">
            <v>FORTALECIMIENTO DEL SISTEMA DE SEGURIDAD VIAL PARA PEATONES, CICLISTAS Y CONDUCTORES Y NOMENCLATURA URBANA DEL MUNICIPIO DE TOLÚ VIEJO- SUCRE</v>
          </cell>
          <cell r="M9573">
            <v>0</v>
          </cell>
          <cell r="N9573">
            <v>0</v>
          </cell>
          <cell r="O9573" t="str">
            <v>EN PROCESO DE CONTRATACIÓN</v>
          </cell>
        </row>
        <row r="9574">
          <cell r="K9574">
            <v>2012004730014</v>
          </cell>
          <cell r="L9574" t="str">
            <v>ASISTENCIA TRANSPORTE ESCOLAR II SEMESTRE 2O12, ALPUJARRA, TOLIMA, CENTRO ORIENTE</v>
          </cell>
          <cell r="M9574">
            <v>100</v>
          </cell>
          <cell r="N9574">
            <v>100</v>
          </cell>
          <cell r="O9574" t="str">
            <v>CERRADO</v>
          </cell>
        </row>
        <row r="9575">
          <cell r="K9575">
            <v>2012004730059</v>
          </cell>
          <cell r="L9575" t="str">
            <v>CONSTRUCCIÓN DE OBRAS DE PAVIMENTACION DE LA CARRERA 3RA ENTRE LAS CALLES 7A Y 8A DEL CASCO URBANO DE ALPUJARRA - TOLIMA</v>
          </cell>
          <cell r="M9575">
            <v>100</v>
          </cell>
          <cell r="N9575">
            <v>139.41</v>
          </cell>
          <cell r="O9575" t="str">
            <v>TERMINADO</v>
          </cell>
        </row>
        <row r="9576">
          <cell r="K9576">
            <v>2013004730053</v>
          </cell>
          <cell r="L9576" t="str">
            <v>CONSTRUCCIÓN DE CINCUENTA  Y DOS (52) MEJORAMIENTOS DE VIVIENDA EN EL SECTOR RURAL DEL MUNICIPIO DE ALPUJARRA DEPARTAMENTO DEL TOLIMA</v>
          </cell>
          <cell r="M9576">
            <v>100</v>
          </cell>
          <cell r="N9576">
            <v>99.65</v>
          </cell>
          <cell r="O9576" t="str">
            <v>CERRADO</v>
          </cell>
        </row>
        <row r="9577">
          <cell r="K9577">
            <v>2013004730058</v>
          </cell>
          <cell r="L9577" t="str">
            <v>ASISTENCIA TRANSPORTE ESCOLAR MUNICIPIO DE ALPUJARRA DEPARTAMENTO DEL TOLIMA</v>
          </cell>
          <cell r="M9577">
            <v>100</v>
          </cell>
          <cell r="N9577">
            <v>100</v>
          </cell>
          <cell r="O9577" t="str">
            <v>CERRADO</v>
          </cell>
        </row>
        <row r="9578">
          <cell r="K9578">
            <v>2013004730076</v>
          </cell>
          <cell r="L9578" t="str">
            <v>REHABILITACIÓN Y ADECUACION DEL HOGAR INFANTIL CENTRO POBLADO LA ARADA MUNICIPIO DE ALPUJARRA DEPARTANETO TOLIMA</v>
          </cell>
          <cell r="M9578">
            <v>100</v>
          </cell>
          <cell r="N9578">
            <v>100</v>
          </cell>
          <cell r="O9578" t="str">
            <v>CERRADO</v>
          </cell>
        </row>
        <row r="9579">
          <cell r="K9579">
            <v>2014004730015</v>
          </cell>
          <cell r="L9579" t="str">
            <v>ASISTENCIA TRANSPORTE ESCOLAR MUNICIPIO DE ALPUJARRA DEPARTAMENTO DEL TOLIMA</v>
          </cell>
          <cell r="M9579">
            <v>100</v>
          </cell>
          <cell r="N9579">
            <v>78.88</v>
          </cell>
          <cell r="O9579" t="str">
            <v>CERRADO</v>
          </cell>
        </row>
        <row r="9580">
          <cell r="K9580">
            <v>2015004730040</v>
          </cell>
          <cell r="L9580" t="str">
            <v>REPOSICIÓN DE VIAS EN CONCRETO RIGIDO DEL CENTRO POBLADO LA ARADA MUNICIPIO DE ALPUJARRA TOLIMA</v>
          </cell>
          <cell r="M9580">
            <v>100</v>
          </cell>
          <cell r="N9580">
            <v>96.7</v>
          </cell>
          <cell r="O9580" t="str">
            <v>TERMINADO</v>
          </cell>
        </row>
        <row r="9581">
          <cell r="K9581">
            <v>2012004730003</v>
          </cell>
          <cell r="L9581" t="str">
            <v>SERVICIO DE TRANSPORTE ESCOLAR A LOS ESTUDIANTES DE LA ZONA RURAL MUNICIPIO DE ALVARADO - TOLIMA</v>
          </cell>
          <cell r="M9581">
            <v>71.58</v>
          </cell>
          <cell r="N9581">
            <v>68.510000000000005</v>
          </cell>
          <cell r="O9581" t="str">
            <v>CONTRATADO EN EJECUCIÓN</v>
          </cell>
        </row>
        <row r="9582">
          <cell r="K9582">
            <v>2012004730006</v>
          </cell>
          <cell r="L9582" t="str">
            <v>CONSTRUCCIÓN DE LA ETAPA 1 DEL POLIDEPORTIVO DE LA VEREDA VERACRUZ MUNICIPIO DE ALVARADO - TOLIMA</v>
          </cell>
          <cell r="M9582">
            <v>100</v>
          </cell>
          <cell r="N9582">
            <v>99.14</v>
          </cell>
          <cell r="O9582" t="str">
            <v>CERRADO</v>
          </cell>
        </row>
        <row r="9583">
          <cell r="K9583">
            <v>2013004730032</v>
          </cell>
          <cell r="L9583" t="str">
            <v>SERVICIO DE TRANSPORTE ESCOLAR A LOS ESTUDIANTES DE LA ZONA RURAL DEL MUNICIPIO DE ALVARADO, TOLIMA</v>
          </cell>
          <cell r="M9583">
            <v>61.38</v>
          </cell>
          <cell r="N9583">
            <v>61.39</v>
          </cell>
          <cell r="O9583" t="str">
            <v>CONTRATADO EN EJECUCIÓN</v>
          </cell>
        </row>
        <row r="9584">
          <cell r="K9584">
            <v>2014004730005</v>
          </cell>
          <cell r="L9584" t="str">
            <v>CONSTRUCCIÓN DEL CENTRO DE VIDA DEL ADULTO MAYOR DEL MUNICIPIO DE ALVARADO - TOLIMA</v>
          </cell>
          <cell r="M9584">
            <v>100</v>
          </cell>
          <cell r="N9584">
            <v>99.93</v>
          </cell>
          <cell r="O9584" t="str">
            <v>CERRADO</v>
          </cell>
        </row>
        <row r="9585">
          <cell r="K9585">
            <v>2014004730010</v>
          </cell>
          <cell r="L9585" t="str">
            <v>CONSTRUCCIÓN DE LA ETAPA 2° DEL POLIDEPORTIVO DE LA VEREDA VERACRUZ DEL MUNICIPIO DE ALVARADO, TOLIMA</v>
          </cell>
          <cell r="M9585">
            <v>91.61</v>
          </cell>
          <cell r="N9585">
            <v>91.59</v>
          </cell>
          <cell r="O9585" t="str">
            <v>CERRADO</v>
          </cell>
        </row>
        <row r="9586">
          <cell r="K9586">
            <v>2015004730008</v>
          </cell>
          <cell r="L9586" t="str">
            <v>CONSTRUCCIÓN DE ANDENES Y SARDINELES PARA LOS BARRIOS EL DIAMANTE, HECTOR PRADA Y LOS REYES DEL MUNICIPIO DE ALVARADO, TOLIMA</v>
          </cell>
          <cell r="M9586">
            <v>100</v>
          </cell>
          <cell r="N9586">
            <v>99.93</v>
          </cell>
          <cell r="O9586" t="str">
            <v>TERMINADO</v>
          </cell>
        </row>
        <row r="9587">
          <cell r="K9587">
            <v>2012004730035</v>
          </cell>
          <cell r="L9587" t="str">
            <v>REHABILITACIÓN DE LA VIA CALLE 9A ENTRE CARRERAS 6A Y 8A BARRIO EL CENTRO DEL MUNICIPIO DE AMBALEMA, TOLIMA, CENTRO ORIENTE</v>
          </cell>
          <cell r="M9587">
            <v>100</v>
          </cell>
          <cell r="N9587">
            <v>97.56</v>
          </cell>
          <cell r="O9587" t="str">
            <v>TERMINADO</v>
          </cell>
        </row>
        <row r="9588">
          <cell r="K9588">
            <v>2012004730036</v>
          </cell>
          <cell r="L9588" t="str">
            <v>REHABILITACIÓN DE LA VIA CALLE 7A VARIANTE BARRIO EL ALTO DEL MUNICIPIO DE AMBALEMA, TOLIMA, CENTRO ORIENTE</v>
          </cell>
          <cell r="M9588">
            <v>100</v>
          </cell>
          <cell r="N9588">
            <v>99.98</v>
          </cell>
          <cell r="O9588" t="str">
            <v>TERMINADO</v>
          </cell>
        </row>
        <row r="9589">
          <cell r="K9589">
            <v>2013004730035</v>
          </cell>
          <cell r="L9589" t="str">
            <v>REHABILITACIÓN VIA URBANA CRA 7A ENTRE CALLE 10 Y 12 BARRIO LA ESPERANZA MUNICIPIO DE AMBALEMA TOLIMA</v>
          </cell>
          <cell r="M9589">
            <v>100</v>
          </cell>
          <cell r="N9589">
            <v>50</v>
          </cell>
          <cell r="O9589" t="str">
            <v>TERMINADO</v>
          </cell>
        </row>
        <row r="9590">
          <cell r="K9590">
            <v>2013004730084</v>
          </cell>
          <cell r="L9590" t="str">
            <v>REHABILITACIÓN VIAS URBANAS DEL MUNICIPIO DE AMBALEMA TOLIMA VIA CALLE 7A VARIANTE BARRIO EL ALTO.</v>
          </cell>
          <cell r="M9590">
            <v>100</v>
          </cell>
          <cell r="N9590">
            <v>97.35</v>
          </cell>
          <cell r="O9590" t="str">
            <v>TERMINADO</v>
          </cell>
        </row>
        <row r="9591">
          <cell r="K9591">
            <v>2015004730003</v>
          </cell>
          <cell r="L9591" t="str">
            <v>CONSTRUCCIÓN ANDENES Y ZONAS DE CIRCULACIÓN AL ÁREA PERIMETRAL DEL CENTRO DE INTEGRACIÓN CIUDADANO DEL MUNICIPIO DE AMBALEMA TOLIMA</v>
          </cell>
          <cell r="M9591">
            <v>99.51</v>
          </cell>
          <cell r="N9591">
            <v>69.05</v>
          </cell>
          <cell r="O9591" t="str">
            <v>TERMINADO</v>
          </cell>
        </row>
        <row r="9592">
          <cell r="K9592">
            <v>2015004730014</v>
          </cell>
          <cell r="L9592" t="str">
            <v>MEJORAMIENTO DE LA GESTION INTEGRAL DE LOS RESIDUOS SOLIDOS MEDIANTE LA ADQUISICION DE UN VEHICULO RECOLECTOR COMPACTADOR DE BASURAS MUNICIPIO DE AMBALEMATOLIMA</v>
          </cell>
          <cell r="M9592">
            <v>100</v>
          </cell>
          <cell r="N9592">
            <v>100</v>
          </cell>
          <cell r="O9592" t="str">
            <v>PARA CIERRE</v>
          </cell>
        </row>
        <row r="9593">
          <cell r="K9593">
            <v>2012004730007</v>
          </cell>
          <cell r="L9593" t="str">
            <v>IMPLEMENTACIÓN DEL SERVICIO DE TRANSPORTE ESCOLAR ANZOÁTEGUI, TOLIMA, CENTRO ORIENTE</v>
          </cell>
          <cell r="M9593">
            <v>0</v>
          </cell>
          <cell r="N9593">
            <v>13.31</v>
          </cell>
          <cell r="O9593" t="str">
            <v>CONTRATADO EN EJECUCIÓN</v>
          </cell>
        </row>
        <row r="9594">
          <cell r="K9594">
            <v>2012004730012</v>
          </cell>
          <cell r="L9594" t="str">
            <v>ADQUISICIÓN DE UNA MOTONIVELADORA PARA EL MUNICIPIO DE ANZOÁTEGUI, TOLIMA, CENTRO ORIENTE</v>
          </cell>
          <cell r="M9594">
            <v>100</v>
          </cell>
          <cell r="N9594">
            <v>99.33</v>
          </cell>
          <cell r="O9594" t="str">
            <v>TERMINADO</v>
          </cell>
        </row>
        <row r="9595">
          <cell r="K9595">
            <v>2013004730082</v>
          </cell>
          <cell r="L9595" t="str">
            <v>CONSTRUCCIÓN PLAZA DE MERCADO DEL MUNICIPIO ANZOÁTEGUI, TOLIMA</v>
          </cell>
          <cell r="M9595">
            <v>100</v>
          </cell>
          <cell r="N9595">
            <v>99.99</v>
          </cell>
          <cell r="O9595" t="str">
            <v>TERMINADO</v>
          </cell>
        </row>
        <row r="9596">
          <cell r="K9596">
            <v>2015004730019</v>
          </cell>
          <cell r="L9596" t="str">
            <v>CONSTRUCCIÓN DE PAVIMENTO DE VIA URBANA EN EL MUNICIPIO DE ANZOATEGUI TOLIMA</v>
          </cell>
          <cell r="M9596">
            <v>100</v>
          </cell>
          <cell r="N9596">
            <v>69.63</v>
          </cell>
          <cell r="O9596" t="str">
            <v>TERMINADO</v>
          </cell>
        </row>
        <row r="9597">
          <cell r="K9597">
            <v>2013004730034</v>
          </cell>
          <cell r="L9597" t="str">
            <v>ADECUACIÓN Y MANTENIMIENTO DE LA PLAZA DE MERCADO DEL MUNICIPIO DE ARMERO GUAYABAL DEPARTAMENTO DEL TOLIMA</v>
          </cell>
          <cell r="M9597">
            <v>99.91</v>
          </cell>
          <cell r="N9597">
            <v>99.97</v>
          </cell>
          <cell r="O9597" t="str">
            <v>CERRADO</v>
          </cell>
        </row>
        <row r="9598">
          <cell r="K9598">
            <v>2013004730049</v>
          </cell>
          <cell r="L9598" t="str">
            <v>MEJORAMIENTO DE LAS VÍAS TERCIARIAS MEDIANTE LA ADQUISICIÓN DE UNA MOTONIVELADORA PARA EL MUNICIPIO DE ARMERO GUAYABAL ARMERO GUAYABAL, TOLIMA</v>
          </cell>
          <cell r="M9598">
            <v>100</v>
          </cell>
          <cell r="N9598">
            <v>99.86</v>
          </cell>
          <cell r="O9598" t="str">
            <v>CERRADO</v>
          </cell>
        </row>
        <row r="9599">
          <cell r="K9599">
            <v>2013004730057</v>
          </cell>
          <cell r="L9599" t="str">
            <v>SERVICIO DE  TRANSPORTE ESCOLAR A LOS ESTUDIANTES DE LA ZONA RURAL DEL MUNICIPIO DE ARMERO GUAYABAL DEPARTAMENTO DEL TOLIMA</v>
          </cell>
          <cell r="M9599">
            <v>96.7</v>
          </cell>
          <cell r="N9599">
            <v>86.92</v>
          </cell>
          <cell r="O9599" t="str">
            <v>CERRADO</v>
          </cell>
        </row>
        <row r="9600">
          <cell r="K9600">
            <v>2014004730024</v>
          </cell>
          <cell r="L9600" t="str">
            <v>MEJORAMIENTO DE LA GESTION INTEGRAL DE LOS RESIDUOS SOLIDOS MEDIANTE ADQUISICION DE UN VEHICULO RECOLECTOR COMPACTADOR DE BASURAS MUNICIPIO DE ARMERO GUAYABAL, TOLIMA.</v>
          </cell>
          <cell r="M9600">
            <v>100</v>
          </cell>
          <cell r="N9600">
            <v>99.97</v>
          </cell>
          <cell r="O9600" t="str">
            <v>CERRADO</v>
          </cell>
        </row>
        <row r="9601">
          <cell r="K9601">
            <v>2015004730058</v>
          </cell>
          <cell r="L9601" t="str">
            <v>MANTENIMIENTO DE LA RED VIAL  MEDIANTE LA ADQUISICIÓN DE UNA VOLQUETA PARA EL MUNICIPIO DE ARMERO GUAYABAL, TOLIMA</v>
          </cell>
          <cell r="M9601">
            <v>100</v>
          </cell>
          <cell r="N9601">
            <v>100</v>
          </cell>
          <cell r="O9601" t="str">
            <v>CERRADO</v>
          </cell>
        </row>
        <row r="9602">
          <cell r="K9602">
            <v>2013730670001</v>
          </cell>
          <cell r="L9602" t="str">
            <v>ESTUDIOS Y DISEÑOS PARA LA CONSTRUCCIÓN DE LA PLANTA PROCESADORA DE CAFÉ ESPECIAL EN EL MUNICIPIO DE ATACO, TOLIMA, CENTRO ORIENTE</v>
          </cell>
          <cell r="M9602">
            <v>33.96</v>
          </cell>
          <cell r="N9602">
            <v>0</v>
          </cell>
          <cell r="O9602" t="str">
            <v>CONTRATADO EN EJECUCIÓN</v>
          </cell>
        </row>
        <row r="9603">
          <cell r="K9603">
            <v>2013730670002</v>
          </cell>
          <cell r="L9603" t="str">
            <v>CONSTRUCCIÓN DEL CENTRO COMUNITARIO INTEGRAL EN EL CASCO URBANO DEL MUNICIPIO DE ATACO, TOLIMA, CENTRO ORIENTE</v>
          </cell>
          <cell r="M9603">
            <v>100</v>
          </cell>
          <cell r="N9603">
            <v>99.94</v>
          </cell>
          <cell r="O9603" t="str">
            <v>CERRADO</v>
          </cell>
        </row>
        <row r="9604">
          <cell r="K9604">
            <v>2015730670002</v>
          </cell>
          <cell r="L9604" t="str">
            <v>CONSTRUCCIÓN GASODUCTO (PROPANODUCTO) Y CONEXIONES DE USUARIOS DE MENORES INGRESOS EN EL CORREGIMIENTO DE SANTIAGO PEREZ ATACO, TOLIMA, CENTRO ORIENTE</v>
          </cell>
          <cell r="M9604">
            <v>68.55</v>
          </cell>
          <cell r="N9604">
            <v>71.31</v>
          </cell>
          <cell r="O9604" t="str">
            <v>CONTRATADO EN EJECUCIÓN</v>
          </cell>
        </row>
        <row r="9605">
          <cell r="K9605">
            <v>2015730670003</v>
          </cell>
          <cell r="L9605" t="str">
            <v>CONSTRUCCIÓN DEL CENTRO DE ACOPIO AGROPECUARIO DEL CORREGIMIENTO DE SANTIAGO PEREZ DEL MUNICIPIO DE ATACO TOLIMA</v>
          </cell>
          <cell r="M9605">
            <v>0</v>
          </cell>
          <cell r="N9605">
            <v>0</v>
          </cell>
          <cell r="O9605" t="str">
            <v>SIN CONTRATAR</v>
          </cell>
        </row>
        <row r="9606">
          <cell r="K9606">
            <v>2015730670004</v>
          </cell>
          <cell r="L9606" t="str">
            <v>CONSTRUCCIÓN Y DOTACION HOGAR DE VIDA PARA LA TERCERA EDAD Y POBLACION CON MOVILIDAD REDUCIDA DEL MUNICIPIO DE ATACO, TOLIMA, CENTRO ORIENTE</v>
          </cell>
          <cell r="M9606">
            <v>0</v>
          </cell>
          <cell r="N9606">
            <v>0</v>
          </cell>
          <cell r="O9606" t="str">
            <v>EN PROCESO DE CONTRATACIÓN</v>
          </cell>
        </row>
        <row r="9607">
          <cell r="K9607">
            <v>2013004730006</v>
          </cell>
          <cell r="L9607" t="str">
            <v>MEJORAMIENTO ADECUACION Y REMODELACION SEDE  EDUCATIVA ESCUELA PILOTO NO. 24 CAJAMARCA, TOLIMA DEPARTAMENTO DEL TOLIMA</v>
          </cell>
          <cell r="M9607">
            <v>100</v>
          </cell>
          <cell r="N9607">
            <v>99.99</v>
          </cell>
          <cell r="O9607" t="str">
            <v>PARA CIERRE</v>
          </cell>
        </row>
        <row r="9608">
          <cell r="K9608">
            <v>2013004730044</v>
          </cell>
          <cell r="L9608" t="str">
            <v>REHABILITACIÓN DE  VIAS URBANAS  EN EL  MUNICIPIO DE CAJAMARCA, TOLIMA, CENTRO ORIENTE</v>
          </cell>
          <cell r="M9608">
            <v>100</v>
          </cell>
          <cell r="N9608">
            <v>97.17</v>
          </cell>
          <cell r="O9608" t="str">
            <v>TERMINADO</v>
          </cell>
        </row>
        <row r="9609">
          <cell r="K9609">
            <v>2013004730062</v>
          </cell>
          <cell r="L9609" t="str">
            <v>SERVICIO DE TRANSPORTE  A LOS ESTUDIANTES DEL AREA RURAL DEL MUNICIPIO DE CAJAMARCA DEPARTAMENTO DEL TOLIMA.</v>
          </cell>
          <cell r="M9609">
            <v>75.75</v>
          </cell>
          <cell r="N9609">
            <v>87.4</v>
          </cell>
          <cell r="O9609" t="str">
            <v>CONTRATADO EN EJECUCIÓN</v>
          </cell>
        </row>
        <row r="9610">
          <cell r="K9610">
            <v>2014004730026</v>
          </cell>
          <cell r="L9610" t="str">
            <v>CONSTRUCCIÓN OBRAS DE PAVIMENTACIÓN DE VIAS URBANAS EN EL MUNICIPIO DE CAJAMARCA TOLIMA</v>
          </cell>
          <cell r="M9610">
            <v>100</v>
          </cell>
          <cell r="N9610">
            <v>97.14</v>
          </cell>
          <cell r="O9610" t="str">
            <v>TERMINADO</v>
          </cell>
        </row>
        <row r="9611">
          <cell r="K9611">
            <v>2015004730016</v>
          </cell>
          <cell r="L9611" t="str">
            <v>MANTENIMIENTO DE LA  RED VIAL  MEDIANTE LA ADQUISION DE UNA VOLQUETA PARA EL   MUNICIPIO  DE CAJAMARCA , TOLIMA, CENTRO ORIENTE</v>
          </cell>
          <cell r="M9611">
            <v>100</v>
          </cell>
          <cell r="N9611">
            <v>100</v>
          </cell>
          <cell r="O9611" t="str">
            <v>PARA CIERRE</v>
          </cell>
        </row>
        <row r="9612">
          <cell r="K9612">
            <v>2015004730046</v>
          </cell>
          <cell r="L9612" t="str">
            <v>MANTENIMIENTO Y RECUPERACION DE LA MALLA VIAL MEDIANTE REPARCHEO VIAS URBS CLL 5 KR 7Y9, CR 8 CLL 5Y6 EN EL MUNICIPIO CAJAMARCA TOLIMA</v>
          </cell>
          <cell r="M9612">
            <v>100</v>
          </cell>
          <cell r="N9612">
            <v>100</v>
          </cell>
          <cell r="O9612" t="str">
            <v>PARA CIERRE</v>
          </cell>
        </row>
        <row r="9613">
          <cell r="K9613">
            <v>2015004730051</v>
          </cell>
          <cell r="L9613" t="str">
            <v>MANTENIMIENTO Y RECUPERACION DE MALLA VIAL MEDIANTE REPARCHEO VIAS URBS CLL6 KR5Y6,CR6 CLL5Y6 ,CRA9 CLL5Y6 EN EL MUNICIPIO CAJAMARCA, TOLIMA.</v>
          </cell>
          <cell r="M9613">
            <v>100</v>
          </cell>
          <cell r="N9613">
            <v>99.93</v>
          </cell>
          <cell r="O9613" t="str">
            <v>PARA CIERRE</v>
          </cell>
        </row>
        <row r="9614">
          <cell r="K9614">
            <v>2016004730007</v>
          </cell>
          <cell r="L9614" t="str">
            <v>CONSTRUCCIÓN DE PLACA HUELLA EN LA VIA RURAL DE LA VEREDA LA TIGRERA DEL MUNICIPIO DE CAJAMARCA, TOLIMA, CENTRO ORIENTE</v>
          </cell>
          <cell r="M9614">
            <v>0</v>
          </cell>
          <cell r="N9614">
            <v>0</v>
          </cell>
          <cell r="O9614" t="str">
            <v>SIN CONTRATAR</v>
          </cell>
        </row>
        <row r="9615">
          <cell r="K9615">
            <v>2013004730080</v>
          </cell>
          <cell r="L9615" t="str">
            <v>REPOSICIÓN ALCANTARILLADO SANITARIO VÍA GUARE EN EL BARRIO MADROÑO, PERÍMETRO URBANO DEL MUNICIPIO DE CARMEN DE APICALÁ, DEPARTAMENTO DEL TOLIMA</v>
          </cell>
          <cell r="M9615">
            <v>100</v>
          </cell>
          <cell r="N9615">
            <v>100</v>
          </cell>
          <cell r="O9615" t="str">
            <v>CERRADO</v>
          </cell>
        </row>
        <row r="9616">
          <cell r="K9616">
            <v>2012004730017</v>
          </cell>
          <cell r="L9616" t="str">
            <v>AMPLIACIÓN DEL SISTEMA DE ALMACENAMIENTO DE LA PLANTA DE AGUA POTABLE DEL MUNICIPIO DEL CARMEN DE APICALÁ, TOLIMA, CENTRO ORIENTE</v>
          </cell>
          <cell r="M9616">
            <v>100</v>
          </cell>
          <cell r="N9616">
            <v>100</v>
          </cell>
          <cell r="O9616" t="str">
            <v>CERRADO</v>
          </cell>
        </row>
        <row r="9617">
          <cell r="K9617">
            <v>2013004730020</v>
          </cell>
          <cell r="L9617" t="str">
            <v>CONSTRUCCIÓN DEL COLECTOR INTERCEPTOR QUEBRADA LA ARENOSA PERIMETRO URBANO DEL  MUNCIPIO DEL CARMEN DE APICALÁ TOLIMA</v>
          </cell>
          <cell r="M9617">
            <v>100</v>
          </cell>
          <cell r="N9617">
            <v>100</v>
          </cell>
          <cell r="O9617" t="str">
            <v>CERRADO</v>
          </cell>
        </row>
        <row r="9618">
          <cell r="K9618">
            <v>2014004730016</v>
          </cell>
          <cell r="L9618" t="str">
            <v>CONSTRUCCIÓN OBRAS DE PAVIMENTACIÓN DE LA CALLE 8 ENTRE CARREAS 3 Y 3A DEL MUNICIPIO DE CARMEN DE APICALÁ TOLIMA</v>
          </cell>
          <cell r="M9618">
            <v>100</v>
          </cell>
          <cell r="N9618">
            <v>100</v>
          </cell>
          <cell r="O9618" t="str">
            <v>CERRADO</v>
          </cell>
        </row>
        <row r="9619">
          <cell r="K9619">
            <v>2014004730030</v>
          </cell>
          <cell r="L9619" t="str">
            <v>CONSTRUCCIÓN OBRAS DE PAVIMENTACIÓN DE LA CALLE 5 ENTRE CARRERAS 1 Y 2 DEL MUNICIPIO DEL CARMEN DE APICALÁ TOLIMA</v>
          </cell>
          <cell r="M9619">
            <v>100</v>
          </cell>
          <cell r="N9619">
            <v>100</v>
          </cell>
          <cell r="O9619" t="str">
            <v>CERRADO</v>
          </cell>
        </row>
        <row r="9620">
          <cell r="K9620">
            <v>2015004730009</v>
          </cell>
          <cell r="L9620" t="str">
            <v>CONSTRUCCIÓN OBRAS DE PAVIMENTACIÓN DE LA CALLE 2 ENTRE CARRERAS 17 Y 19 Y CARRERA 17 ENTRE CALLES 2 Y 1C  DEL BARRIO VILLA NELLY  MUNICIPIO DEL CARMEN DE APICALÁ, TOLIMA.</v>
          </cell>
          <cell r="M9620">
            <v>100</v>
          </cell>
          <cell r="N9620">
            <v>100</v>
          </cell>
          <cell r="O9620" t="str">
            <v>CERRADO</v>
          </cell>
        </row>
        <row r="9621">
          <cell r="K9621">
            <v>2016004730003</v>
          </cell>
          <cell r="L9621" t="str">
            <v>CONSTRUCCIÓN OBRAS DE PAVIMENTACIÓN DE LAS VIAS URBANAS EN EL MUNICIPIO DEL CARMEN DE APICALÁ, TOLIMA</v>
          </cell>
          <cell r="M9621">
            <v>100</v>
          </cell>
          <cell r="N9621">
            <v>100</v>
          </cell>
          <cell r="O9621" t="str">
            <v>TERMINADO</v>
          </cell>
        </row>
        <row r="9622">
          <cell r="K9622">
            <v>2013004730005</v>
          </cell>
          <cell r="L9622" t="str">
            <v>MANTENIMIENTO RED VÍAL MEDIANTE ADQUISICIÓN RETROCARGADOR NUEVO EN CASABIANCA, TOLIMA, CENTRO ORIENTE</v>
          </cell>
          <cell r="M9622">
            <v>100</v>
          </cell>
          <cell r="N9622">
            <v>100</v>
          </cell>
          <cell r="O9622" t="str">
            <v>CERRADO</v>
          </cell>
        </row>
        <row r="9623">
          <cell r="K9623">
            <v>2013004730050</v>
          </cell>
          <cell r="L9623" t="str">
            <v>MANTENIMIENTO RED VIAL TERCIARIA MEDIANTE LA COMPRA DE UNA VOLQUETA NUEVA PARA EL MUNICIPIO DE CASABIANCA, TOLIMA, CENTRO ORIENTE</v>
          </cell>
          <cell r="M9623">
            <v>100</v>
          </cell>
          <cell r="N9623">
            <v>100</v>
          </cell>
          <cell r="O9623" t="str">
            <v>CERRADO</v>
          </cell>
        </row>
        <row r="9624">
          <cell r="K9624">
            <v>2014004730007</v>
          </cell>
          <cell r="L9624" t="str">
            <v>CONSTRUCCIÓN DE 795 METROS LINEALES DE PLACAS HUELLAS EN SITIOS CRITICOS DE LA RED TERCIARIA DEL MUNICIPIO DE CASABIANCA TOLIMA</v>
          </cell>
          <cell r="M9624">
            <v>100</v>
          </cell>
          <cell r="N9624">
            <v>99.98</v>
          </cell>
          <cell r="O9624" t="str">
            <v>TERMINADO</v>
          </cell>
        </row>
        <row r="9625">
          <cell r="K9625">
            <v>2015004730036</v>
          </cell>
          <cell r="L9625" t="str">
            <v>MEJORAMIENTO DE CONDICIONES DE HABITABILIDAD PARA 60 FAMILIAS EN CONDICIONES DE POBREZA Y VULNERABILIDAD EN EL MUNICIPIO DE CASABIANCA DEPARTAMENTO DEL TOLIMA</v>
          </cell>
          <cell r="M9625">
            <v>100</v>
          </cell>
          <cell r="N9625">
            <v>99.99</v>
          </cell>
          <cell r="O9625" t="str">
            <v>TERMINADO</v>
          </cell>
        </row>
        <row r="9626">
          <cell r="K9626">
            <v>2015004730037</v>
          </cell>
          <cell r="L9626" t="str">
            <v>CONSTRUCCIÓN PAVIMENTO EN CONCRETO RIGIDO SALIDA VIA CASABIANCA - HERVEO EN EL MUNICIPIO DE CASABIANCA, DEPARTMANTO DEL TOLIMA</v>
          </cell>
          <cell r="M9626">
            <v>100</v>
          </cell>
          <cell r="N9626">
            <v>6.54</v>
          </cell>
          <cell r="O9626" t="str">
            <v>TERMINADO</v>
          </cell>
        </row>
        <row r="9627">
          <cell r="K9627">
            <v>2012004730057</v>
          </cell>
          <cell r="L9627" t="str">
            <v>MANTENIMIENTO DE LA RED VIAL MEDIANTE LA ADQUISICION DE UNA VOLQUETA PARA EL MUNICIPIO DE CHAPARRAL, TOLIMA, CENTRO ORIENTE</v>
          </cell>
          <cell r="M9627">
            <v>100</v>
          </cell>
          <cell r="N9627">
            <v>100</v>
          </cell>
          <cell r="O9627" t="str">
            <v>CERRADO</v>
          </cell>
        </row>
        <row r="9628">
          <cell r="K9628">
            <v>2012004730074</v>
          </cell>
          <cell r="L9628" t="str">
            <v>ADECUACIÓN Y CONSTRUCCION CANCHA SINTETICA PIJAO DE ORO DEL MUNICIPIO DE CHAPARRAL, TOLIMA</v>
          </cell>
          <cell r="M9628">
            <v>100</v>
          </cell>
          <cell r="N9628">
            <v>100</v>
          </cell>
          <cell r="O9628" t="str">
            <v>CERRADO</v>
          </cell>
        </row>
        <row r="9629">
          <cell r="K9629">
            <v>2013004730004</v>
          </cell>
          <cell r="L9629" t="str">
            <v>ESTUDIOS Y DISEÑOS PARA LA REMODELACION DEL PARQUE LOS PRESIDENTES DEL MUNICIPIO DE CHAPARRAL TOLIMA</v>
          </cell>
          <cell r="M9629">
            <v>100</v>
          </cell>
          <cell r="N9629">
            <v>100</v>
          </cell>
          <cell r="O9629" t="str">
            <v>CERRADO</v>
          </cell>
        </row>
        <row r="9630">
          <cell r="K9630">
            <v>2013004730011</v>
          </cell>
          <cell r="L9630" t="str">
            <v>CONSTRUCCIÓN PAVIMENTACION EN CONCRETO RIGIDO DE 7 CALLES Y ANDENES DEL CASCO URBANO DEL MUNICIPIO DE CHAPARRAL, TOLIMA, CENTRO ORIENTE</v>
          </cell>
          <cell r="M9630">
            <v>99.76</v>
          </cell>
          <cell r="N9630">
            <v>96.73</v>
          </cell>
          <cell r="O9630" t="str">
            <v>CERRADO</v>
          </cell>
        </row>
        <row r="9631">
          <cell r="K9631">
            <v>2013004730068</v>
          </cell>
          <cell r="L9631" t="str">
            <v>CONSTRUCCIÓN COLISEO CUBIERTO INSTITUCIÓN EDUCATIVA NUESTRA SEÑORA DEL ROSARIO DEL MUNICIPIO DE CHAPARRAL, TOLIMA, CENTRO ORIENTE</v>
          </cell>
          <cell r="M9631">
            <v>100</v>
          </cell>
          <cell r="N9631">
            <v>99.27</v>
          </cell>
          <cell r="O9631" t="str">
            <v>TERMINADO</v>
          </cell>
        </row>
        <row r="9632">
          <cell r="K9632">
            <v>2013004730069</v>
          </cell>
          <cell r="L9632" t="str">
            <v>CONSTRUCCIÓN PAVIMENTACIÓN EN CONCRETO RÍGIDO DE 16 CALLES EN EL CASCO URBANO DEL  MUNICIPIO DE CHAPARRAL, TOLIMA, CENTRO ORIENTE</v>
          </cell>
          <cell r="M9632">
            <v>83.78</v>
          </cell>
          <cell r="N9632">
            <v>97.75</v>
          </cell>
          <cell r="O9632" t="str">
            <v>CONTRATADO EN EJECUCIÓN</v>
          </cell>
        </row>
        <row r="9633">
          <cell r="K9633">
            <v>2014731680001</v>
          </cell>
          <cell r="L9633" t="str">
            <v>CONSTRUCCIÓN DE TRES POLIDEPORTIVOS URBANOS EN LOS BARRIOS EL EDEN, CARMENZA ROCHA Y VILLACAFÉ DEL MUNICIPIO DE CHAPARRAL, TOLIMA</v>
          </cell>
          <cell r="M9633">
            <v>100</v>
          </cell>
          <cell r="N9633">
            <v>98.87</v>
          </cell>
          <cell r="O9633" t="str">
            <v>CERRADO</v>
          </cell>
        </row>
        <row r="9634">
          <cell r="K9634">
            <v>2014731680002</v>
          </cell>
          <cell r="L9634" t="str">
            <v>CONSTRUCCIÓN PUENTE EL SILO VEREDA AGUA BONITA MUNICIPIO DE CHAPARRAL, CHAPARRAL, TOLIMA</v>
          </cell>
          <cell r="M9634">
            <v>69.36</v>
          </cell>
          <cell r="N9634">
            <v>0</v>
          </cell>
          <cell r="O9634" t="str">
            <v>CONTRATADO EN EJECUCIÓN</v>
          </cell>
        </row>
        <row r="9635">
          <cell r="K9635">
            <v>2014731680003</v>
          </cell>
          <cell r="L9635" t="str">
            <v>CONSTRUCCIÓN POLIDEPORTIVO RURAL  EN LA VEREDA SIBERIA DEL MUNICIPIO DE CHAPARRAL, TOLIMA, CENTRO ORIENTE</v>
          </cell>
          <cell r="M9635">
            <v>100</v>
          </cell>
          <cell r="N9635">
            <v>97.83</v>
          </cell>
          <cell r="O9635" t="str">
            <v>CERRADO</v>
          </cell>
        </row>
        <row r="9636">
          <cell r="K9636">
            <v>2014731680004</v>
          </cell>
          <cell r="L9636" t="str">
            <v>CONSTRUCCIÓN POLIDEPORTIVO RURAL  EN LA VEREDA POTRERITO DE LUGO BAJO DEL MUNICIPIO DE CHAPARRAL, TOLIMA, CENTRO ORIENTE</v>
          </cell>
          <cell r="M9636">
            <v>100</v>
          </cell>
          <cell r="N9636">
            <v>99.99</v>
          </cell>
          <cell r="O9636" t="str">
            <v>CERRADO</v>
          </cell>
        </row>
        <row r="9637">
          <cell r="K9637">
            <v>2014731680005</v>
          </cell>
          <cell r="L9637" t="str">
            <v>ESTUDIOS DISEÑOS PARA LA SEMIPEATONALIZACIÓN DE LA CARRERA 8 ENTRE CALLES 6 Y 8 Y CALLE 8 ENTRE CARRERA 6A Y 8A DEL ÁREA URBANA D CHAPARRAL, TOLIMA</v>
          </cell>
          <cell r="M9637">
            <v>100</v>
          </cell>
          <cell r="N9637">
            <v>100</v>
          </cell>
          <cell r="O9637" t="str">
            <v>TERMINADO</v>
          </cell>
        </row>
        <row r="9638">
          <cell r="K9638">
            <v>2014731680006</v>
          </cell>
          <cell r="L9638" t="str">
            <v>CONSTRUCCIÓN POLIDEPORTIVO RURAL EN LA VEREDA SAN PABLO CORREGIMIENTO DE LAS HERMOSAS MUNICIPIO DE CHAPARRAL, TOLIMA</v>
          </cell>
          <cell r="M9638">
            <v>100</v>
          </cell>
          <cell r="N9638">
            <v>100</v>
          </cell>
          <cell r="O9638" t="str">
            <v>CERRADO</v>
          </cell>
        </row>
        <row r="9639">
          <cell r="K9639">
            <v>2014731680007</v>
          </cell>
          <cell r="L9639" t="str">
            <v>CONSTRUCCIÓN CONSTRUCCION POLIDEPORTIVO RURAL EN LA VEREDA RISALDA SECTOR EL CARMEN DEL MUNICIPIO DE CHAPARRAL, TOLIMA</v>
          </cell>
          <cell r="M9639">
            <v>99.87</v>
          </cell>
          <cell r="N9639">
            <v>99.94</v>
          </cell>
          <cell r="O9639" t="str">
            <v>CERRADO</v>
          </cell>
        </row>
        <row r="9640">
          <cell r="K9640">
            <v>2014731680008</v>
          </cell>
          <cell r="L9640" t="str">
            <v>RECUPERACIÓN Y MEJORAMIENTO ARQUITECTÓNICO Y PAISAJISTICO PARQUE DE LOS PRESIDENTES EN EL MUNICIPIO DE CHAPARRAL, TOLIMA</v>
          </cell>
          <cell r="M9640">
            <v>80.88</v>
          </cell>
          <cell r="N9640">
            <v>34.6</v>
          </cell>
          <cell r="O9640" t="str">
            <v>CONTRATADO EN EJECUCIÓN</v>
          </cell>
        </row>
        <row r="9641">
          <cell r="K9641">
            <v>2015731680001</v>
          </cell>
          <cell r="L9641" t="str">
            <v>CONSTRUCCIÓN POLIDEPORTIVO CUBIERTO CENTRO POBLADO LA MARINA  MUNICIPIO DE CHAPARRAL, TOLIMA</v>
          </cell>
          <cell r="M9641">
            <v>61.37</v>
          </cell>
          <cell r="N9641">
            <v>24.68</v>
          </cell>
          <cell r="O9641" t="str">
            <v>CONTRATADO EN EJECUCIÓN</v>
          </cell>
        </row>
        <row r="9642">
          <cell r="K9642">
            <v>2015731680002</v>
          </cell>
          <cell r="L9642" t="str">
            <v>CONSTRUCCIÓN POLIDEPORTIVO URBANO BARRIO EL JARDIN  MUNICIPIO DE CHAPARRAL, TOLIMA</v>
          </cell>
          <cell r="M9642">
            <v>100</v>
          </cell>
          <cell r="N9642">
            <v>64.98</v>
          </cell>
          <cell r="O9642" t="str">
            <v>TERMINADO</v>
          </cell>
        </row>
        <row r="9643">
          <cell r="K9643">
            <v>2015731680003</v>
          </cell>
          <cell r="L9643" t="str">
            <v>CONSTRUCCIÓN CUBIERTA DEL POLIDEPORTIVO DE LA INSTITUCION EDUCATIVA SEDE NUESTRA SEÑORA DEL ROSARIO DEL MUNICIPIO DE CHAPARRAL</v>
          </cell>
          <cell r="M9643">
            <v>23.62</v>
          </cell>
          <cell r="N9643">
            <v>84.08</v>
          </cell>
          <cell r="O9643" t="str">
            <v>CONTRATADO EN EJECUCIÓN</v>
          </cell>
        </row>
        <row r="9644">
          <cell r="K9644">
            <v>2015731680004</v>
          </cell>
          <cell r="L9644" t="str">
            <v>CONSTRUCCIÓN PAVIMENTACION EN CONCRETO RÍGIDO DE 11 CALLES DEL CASCO URBANO - PLAN PIV, MUNICIPIO CHAPARRAL, TOLIMA</v>
          </cell>
          <cell r="M9644">
            <v>82.42</v>
          </cell>
          <cell r="N9644">
            <v>82.7</v>
          </cell>
          <cell r="O9644" t="str">
            <v>CONTRATADO EN EJECUCIÓN</v>
          </cell>
        </row>
        <row r="9645">
          <cell r="K9645">
            <v>2012004730004</v>
          </cell>
          <cell r="L9645" t="str">
            <v>ADQUISICIÓN AMBULANCIA TIPO TAB PARA LA ZONA RURAL COELLO, TOLIMA, CENTRO ORIENTE</v>
          </cell>
          <cell r="M9645">
            <v>100</v>
          </cell>
          <cell r="N9645">
            <v>100</v>
          </cell>
          <cell r="O9645" t="str">
            <v>PARA CIERRE</v>
          </cell>
        </row>
        <row r="9646">
          <cell r="K9646">
            <v>2012004730032</v>
          </cell>
          <cell r="L9646" t="str">
            <v>CONSTRUCCIÓN PAVIMENTO EN LAS VIAS DE LA URBANIZACION VILLA DE LAS MARIA ETAPAS 1 Y 2 EN EL MUNICIPIO DE COELLO TOLIMA</v>
          </cell>
          <cell r="M9646">
            <v>100</v>
          </cell>
          <cell r="N9646">
            <v>92.41</v>
          </cell>
          <cell r="O9646" t="str">
            <v>TERMINADO</v>
          </cell>
        </row>
        <row r="9647">
          <cell r="K9647">
            <v>2012004730043</v>
          </cell>
          <cell r="L9647" t="str">
            <v>CONSTRUCCIÓN TANQUE DE ALMACENAMIENTO DE AGUA POTABLE EN LA INSTITUCION EDUCATIVA SIMON BOLIVAR EN LA CABECERA MUNICIPAL DE COELLO TOLIMA</v>
          </cell>
          <cell r="M9647">
            <v>100</v>
          </cell>
          <cell r="N9647">
            <v>99.7</v>
          </cell>
          <cell r="O9647" t="str">
            <v>TERMINADO</v>
          </cell>
        </row>
        <row r="9648">
          <cell r="K9648">
            <v>2013004730052</v>
          </cell>
          <cell r="L9648" t="str">
            <v>CONSTRUCCIÓN DE UNIDADES SANITARIAS PARA EL SECTOR RURAL DEL MUNICIPIO DE COELLO TOLIMA</v>
          </cell>
          <cell r="M9648">
            <v>100</v>
          </cell>
          <cell r="N9648">
            <v>99.97</v>
          </cell>
          <cell r="O9648" t="str">
            <v>PARA CIERRE</v>
          </cell>
        </row>
        <row r="9649">
          <cell r="K9649">
            <v>2014004730027</v>
          </cell>
          <cell r="L9649" t="str">
            <v>CONSTRUCCIÓN PAVIMENTACIÓN DE VÍA URBANA EN EL CENTRO POBLADO DE LA VEGA DE LOS PADRES DEL MUNICIPIO DE COELLO DEPARTAMENTO DEL TOLIMADEL MUNICIPIO DE COELLO DEPARTAMENTO DEL TOLIMA</v>
          </cell>
          <cell r="M9649">
            <v>100</v>
          </cell>
          <cell r="N9649">
            <v>100</v>
          </cell>
          <cell r="O9649" t="str">
            <v>TERMINADO</v>
          </cell>
        </row>
        <row r="9650">
          <cell r="K9650">
            <v>2015004730017</v>
          </cell>
          <cell r="L9650" t="str">
            <v>CONSTRUCCIÓN DE ESTUFAS ECOEFICIENTES EN LA ZONA RURAL MUNICIPIO DE COELLO DEPARTAMENTO DEL TOLIMA</v>
          </cell>
          <cell r="M9650">
            <v>100</v>
          </cell>
          <cell r="N9650">
            <v>95.65</v>
          </cell>
          <cell r="O9650" t="str">
            <v>TERMINADO</v>
          </cell>
        </row>
        <row r="9651">
          <cell r="K9651">
            <v>2013004730033</v>
          </cell>
          <cell r="L9651" t="str">
            <v>MEJORAMIENTO DE LA RED VIAL MEDIANTE LA ADQUISICIÓN DE UN KITS DE MAQUINARIA PARA EL MUNICIPIO DE COYAIMA TOLIMA</v>
          </cell>
          <cell r="M9651">
            <v>100</v>
          </cell>
          <cell r="N9651">
            <v>98.99</v>
          </cell>
          <cell r="O9651" t="str">
            <v>CERRADO</v>
          </cell>
        </row>
        <row r="9652">
          <cell r="K9652">
            <v>2015004730002</v>
          </cell>
          <cell r="L9652" t="str">
            <v>CONSTRUCCIÓN Y/O PAVIMENTACION DE LAS VIAS URBANAS DEL MUNICIPIO DE COYAIMA, TOLIMA</v>
          </cell>
          <cell r="M9652">
            <v>0</v>
          </cell>
          <cell r="N9652">
            <v>26.24</v>
          </cell>
          <cell r="O9652" t="str">
            <v>CONTRATADO EN EJECUCIÓN</v>
          </cell>
        </row>
        <row r="9653">
          <cell r="K9653">
            <v>2015004730015</v>
          </cell>
          <cell r="L9653" t="str">
            <v>SUBSIDIO PARA CONEXION DE GAS DOMICILIARIO A USUARIOS PERTENCIENTES A LOS ESTRATOS1,2 Y 3 EN LOS CENTROS POBLADOS DE SAN MIGUEL, TOTARCO DINDE, TOTARCO TAMARINDO, TOTARCO PIEDRAS, GUAYAQUIL Y STA MARTA DEL MUNICIPIO DE COYAIMA</v>
          </cell>
          <cell r="M9653">
            <v>50</v>
          </cell>
          <cell r="N9653">
            <v>30.9</v>
          </cell>
          <cell r="O9653" t="str">
            <v>CONTRATADO EN EJECUCIÓN</v>
          </cell>
        </row>
        <row r="9654">
          <cell r="K9654">
            <v>2015004730020</v>
          </cell>
          <cell r="L9654" t="str">
            <v>CONSTRUCCIÓN DE CICLOVIA PARQUE MUNICIPAL DE COYAIMA TOLIMA</v>
          </cell>
          <cell r="M9654">
            <v>0</v>
          </cell>
          <cell r="N9654">
            <v>46.72</v>
          </cell>
          <cell r="O9654" t="str">
            <v>CONTRATADO EN EJECUCIÓN</v>
          </cell>
        </row>
        <row r="9655">
          <cell r="K9655">
            <v>2015004730042</v>
          </cell>
          <cell r="L9655" t="str">
            <v>IMPLEMENTACIÓN DE UN MODELO DE PRODUCCIÓN PISCÍCOLA DE CACHAMA BLANCA BAJO BPPA PARA LA ASOCIACIÓN AFROCOYAIMA DEL MUNICIPIO COYAIMA, TOLIMA, CENTRO ORIENTE</v>
          </cell>
          <cell r="M9655">
            <v>0</v>
          </cell>
          <cell r="N9655">
            <v>0</v>
          </cell>
          <cell r="O9655" t="str">
            <v>CONTRATADO EN EJECUCIÓN</v>
          </cell>
        </row>
        <row r="9656">
          <cell r="K9656">
            <v>2012004730022</v>
          </cell>
          <cell r="L9656" t="str">
            <v>CONSTRUCCIÓN ESCENARIO DEPORTIVO Y CULTURAL PARQUE PRINCIPAL CUNDAY TOLIMA</v>
          </cell>
          <cell r="M9656">
            <v>100</v>
          </cell>
          <cell r="N9656">
            <v>99.43</v>
          </cell>
          <cell r="O9656" t="str">
            <v>PARA CIERRE</v>
          </cell>
        </row>
        <row r="9657">
          <cell r="K9657">
            <v>2013004730012</v>
          </cell>
          <cell r="L9657" t="str">
            <v>CONSTRUCCIÓN DE CUBIERTA Y OBRAS COMPLEMENTARIAS PARA LOS ESCENARIOS DEPORTIVOS Y CULTURALES DE LOS CENTROS POBLADOS DE TRES ESQUINAS , LA AURORA Y VARSOVIA DEL MUNICIPIO DE CUNDAY TOLIMA</v>
          </cell>
          <cell r="M9657">
            <v>97.41</v>
          </cell>
          <cell r="N9657">
            <v>98.69</v>
          </cell>
          <cell r="O9657" t="str">
            <v>TERMINADO</v>
          </cell>
        </row>
        <row r="9658">
          <cell r="K9658">
            <v>2015004730018</v>
          </cell>
          <cell r="L9658" t="str">
            <v>ASISTENCIA DEL SERVICIO DE TRANSPORTE ESCOLAR A LA POBLACION ESTUDIANTIL RURAL DEL MUNICIPIO DE CUNDAY, TOLIMA, CENTRO ORIENTE</v>
          </cell>
          <cell r="M9658">
            <v>0</v>
          </cell>
          <cell r="N9658">
            <v>0</v>
          </cell>
          <cell r="O9658" t="str">
            <v>EN PROCESO DE CONTRATACIÓN</v>
          </cell>
        </row>
        <row r="9659">
          <cell r="K9659">
            <v>2014004730002</v>
          </cell>
          <cell r="L9659" t="str">
            <v>CONSTRUCCIÓN PAVIMENTACIÓN EN CONCRETO RIGIDO, REPOSICION RED DE ACUEDUCTO Y ALCANTARILLADO DE AGUAS RESIDUALES DE LA CALLE 10 ENTRE 7 Y 9 DEL MUNICIPIO DE DOLORES</v>
          </cell>
          <cell r="M9659">
            <v>99.65</v>
          </cell>
          <cell r="N9659">
            <v>100</v>
          </cell>
          <cell r="O9659" t="str">
            <v>CERRADO</v>
          </cell>
        </row>
        <row r="9660">
          <cell r="K9660">
            <v>2015004730032</v>
          </cell>
          <cell r="L9660" t="str">
            <v>CONSTRUCCIÓN PAVIMENTACIÓN EN CONCRETO RÍGIDO DE LA CARRERA 9 ENTRE CALLE 7 Y 8 DEL MUNICIPIO DE DOLORES TOLIMA</v>
          </cell>
          <cell r="M9660">
            <v>100</v>
          </cell>
          <cell r="N9660">
            <v>90.64</v>
          </cell>
          <cell r="O9660" t="str">
            <v>TERMINADO</v>
          </cell>
        </row>
        <row r="9661">
          <cell r="K9661">
            <v>2015004730039</v>
          </cell>
          <cell r="L9661" t="str">
            <v>CONSTRUCCIÓN POLIDEPORTIVO CUBIERTO EN LA INSTITUCIÓN EDUCATIVA SAN JOSÉ SEDE PICACHOS DE LA VEREDA PICACHOS DEL MUNICIPIO DE DOLORES, TOLIMA</v>
          </cell>
          <cell r="M9661">
            <v>0</v>
          </cell>
          <cell r="N9661">
            <v>0</v>
          </cell>
          <cell r="O9661" t="str">
            <v>EN PROCESO DE CONTRATACIÓN</v>
          </cell>
        </row>
        <row r="9662">
          <cell r="K9662">
            <v>2012732680001</v>
          </cell>
          <cell r="L9662" t="str">
            <v>CONSTRUCCIÓN DE ESTRUCTURA DE PAVIMENTO RIGIDO (CONCRETO) SOBRE LAS VIAS URBANAS EN EL ESPINAL, TOLIMA, CENTRO ORIENTE</v>
          </cell>
          <cell r="M9662">
            <v>100</v>
          </cell>
          <cell r="N9662">
            <v>67.52</v>
          </cell>
          <cell r="O9662" t="str">
            <v>TERMINADO</v>
          </cell>
        </row>
        <row r="9663">
          <cell r="K9663">
            <v>2012732680002</v>
          </cell>
          <cell r="L9663" t="str">
            <v>CONSTRUCCIÓN PUENTE SOBRE LA QUEBRADA MONTALVO UBICADO EN LA VEREDA MONTALVO DEL MUNICIPIO ESPINAL, TOLIMA, CENTRO ORIENTE</v>
          </cell>
          <cell r="M9663">
            <v>100</v>
          </cell>
          <cell r="N9663">
            <v>98.1</v>
          </cell>
          <cell r="O9663" t="str">
            <v>TERMINADO</v>
          </cell>
        </row>
        <row r="9664">
          <cell r="K9664">
            <v>2012732680003</v>
          </cell>
          <cell r="L9664" t="str">
            <v>CONSTRUCCIÓN DE SOLUCIONES INTEGRALES DE ALCANTARILLADO (UNIDADES SANITARIAS) EN LA ZONA RURAL DEL MUNICIPIO DE EL ESPINAL, TOLIMA, CENTRO ORIENTE</v>
          </cell>
          <cell r="M9664">
            <v>100</v>
          </cell>
          <cell r="N9664">
            <v>94.95</v>
          </cell>
          <cell r="O9664" t="str">
            <v>TERMINADO</v>
          </cell>
        </row>
        <row r="9665">
          <cell r="K9665">
            <v>2012732680004</v>
          </cell>
          <cell r="L9665" t="str">
            <v>MANTENIMIENTO DE LAS VIAS VEREDALES DEL MUNICIPIO DE EL ESPINAL, TOLIMA, CENTRO ORIENTE</v>
          </cell>
          <cell r="M9665">
            <v>100</v>
          </cell>
          <cell r="N9665">
            <v>88.72</v>
          </cell>
          <cell r="O9665" t="str">
            <v>TERMINADO</v>
          </cell>
        </row>
        <row r="9666">
          <cell r="K9666">
            <v>2013732680001</v>
          </cell>
          <cell r="L9666" t="str">
            <v>CONSTRUCCIÓN DE SOLUCIONES ALTERNAS DE ALCANTARILLADO (UNIDADES SANITARIAS) EN LA ZONA RURAL DEL MUNICIPIO DE EL ESPINAL, TOLIMA, CENTRO ORIENTE</v>
          </cell>
          <cell r="M9666">
            <v>100</v>
          </cell>
          <cell r="N9666">
            <v>94.32</v>
          </cell>
          <cell r="O9666" t="str">
            <v>TERMINADO</v>
          </cell>
        </row>
        <row r="9667">
          <cell r="K9667">
            <v>2013732680002</v>
          </cell>
          <cell r="L9667" t="str">
            <v>CONSTRUCCIÓN DE ESTRUCTURA DE PAVIMENTO RIGIDO (CONCRETO) SOBRE LAS VIAS URBANAS DEL MUNCIIPIO DE EL ESPINAL, TOLIMA, CENTRO ORIENTE</v>
          </cell>
          <cell r="M9667">
            <v>28.9</v>
          </cell>
          <cell r="N9667">
            <v>60.99</v>
          </cell>
          <cell r="O9667" t="str">
            <v>CONTRATADO EN EJECUCIÓN</v>
          </cell>
        </row>
        <row r="9668">
          <cell r="K9668">
            <v>2014732680001</v>
          </cell>
          <cell r="L9668" t="str">
            <v>MEJORAMIENTO Y REHABILITACION DE LA VIA ESPINAL - COELLO ESPINAL, TOLIMA, CENTRO ORIENTE</v>
          </cell>
          <cell r="M9668">
            <v>0</v>
          </cell>
          <cell r="N9668">
            <v>7</v>
          </cell>
          <cell r="O9668" t="str">
            <v>CONTRATADO EN EJECUCIÓN</v>
          </cell>
        </row>
        <row r="9669">
          <cell r="K9669">
            <v>2014732680002</v>
          </cell>
          <cell r="L9669" t="str">
            <v>ADECUACIÓN , MEJORAMIENTO Y MANTENIMIENTO DE LAS INSTALACIONES DEPORTIVAS DE LA CANCHA DE FUTBOL CHICORAL EN EL MUNIICPIO DE EL ESPINAL, TOLIMA, CENTRO ORIENTE</v>
          </cell>
          <cell r="M9669">
            <v>100</v>
          </cell>
          <cell r="N9669">
            <v>99.89</v>
          </cell>
          <cell r="O9669" t="str">
            <v>TERMINADO</v>
          </cell>
        </row>
        <row r="9670">
          <cell r="K9670">
            <v>2014732680004</v>
          </cell>
          <cell r="L9670" t="str">
            <v>CONSTRUCCIÓN DEL COLISEO MENOR LA MAGDALENA DEL MUNICIPIO DE EL ESPINAL, TOLIMA, CENTRO ORIENTE</v>
          </cell>
          <cell r="M9670">
            <v>100</v>
          </cell>
          <cell r="N9670">
            <v>11.43</v>
          </cell>
          <cell r="O9670" t="str">
            <v>TERMINADO</v>
          </cell>
        </row>
        <row r="9671">
          <cell r="K9671">
            <v>2015732680002</v>
          </cell>
          <cell r="L9671" t="str">
            <v>MEJORAMIENTO DE VIVIENDA EN LA ZONA RURAL DEL MUNICIPIO DE ESPINAL, TOLIMA</v>
          </cell>
          <cell r="M9671">
            <v>100</v>
          </cell>
          <cell r="N9671">
            <v>90.47</v>
          </cell>
          <cell r="O9671" t="str">
            <v>TERMINADO</v>
          </cell>
        </row>
        <row r="9672">
          <cell r="K9672">
            <v>2015732680003</v>
          </cell>
          <cell r="L9672" t="str">
            <v>CONSTRUCCIÓN DEL  PATINODROMO EN LA UNIDAD DEPORTIVA DE EL MUNICIPIO DE EL ESPINAL, TOLIMA</v>
          </cell>
          <cell r="M9672">
            <v>0</v>
          </cell>
          <cell r="N9672">
            <v>0</v>
          </cell>
          <cell r="O9672" t="str">
            <v>CONTRATADO EN EJECUCIÓN</v>
          </cell>
        </row>
        <row r="9673">
          <cell r="K9673">
            <v>2015732680004</v>
          </cell>
          <cell r="L9673" t="str">
            <v>MEJORAMIENTO Y CONSTRUCCIÒN EN PAVIMENTO RÌGIDO (CONCRETO) DE VIAS URBANAS EN EL MUNICIPIO DE EL ESPINAL, TOLIMA</v>
          </cell>
          <cell r="M9673">
            <v>0</v>
          </cell>
          <cell r="N9673">
            <v>0</v>
          </cell>
          <cell r="O9673" t="str">
            <v>CONTRATADO EN EJECUCIÓN</v>
          </cell>
        </row>
        <row r="9674">
          <cell r="K9674">
            <v>2013004730042</v>
          </cell>
          <cell r="L9674" t="str">
            <v>CONSTRUCCIÓN Y ADECUACION ESCENARIO DEPORTIVIO, FALAN, TOLIMA</v>
          </cell>
          <cell r="M9674">
            <v>99.57</v>
          </cell>
          <cell r="N9674">
            <v>78.38</v>
          </cell>
          <cell r="O9674" t="str">
            <v>TERMINADO</v>
          </cell>
        </row>
        <row r="9675">
          <cell r="K9675">
            <v>2013004730055</v>
          </cell>
          <cell r="L9675" t="str">
            <v>AMPLIACIÓN Y REHABILITACIÓN DE LA PLAZA DE MERCADO DEL CORREGIMIENTO DE FRÍAS EN EL MUNICIPIO DE FALAN TOLIMA</v>
          </cell>
          <cell r="M9675">
            <v>100</v>
          </cell>
          <cell r="N9675">
            <v>75.040000000000006</v>
          </cell>
          <cell r="O9675" t="str">
            <v>TERMINADO</v>
          </cell>
        </row>
        <row r="9676">
          <cell r="K9676">
            <v>2013004730067</v>
          </cell>
          <cell r="L9676" t="str">
            <v>CONSTRUCCIÓN CERRAMIENTO Y ADECUACION DE CINCO POLIDEPORTIVOS DE INSTITUCIONES EDUCATIVAS DEL MUNICIPIO DEL MUNICIPIO DE FALAN TOLIMA</v>
          </cell>
          <cell r="M9676">
            <v>100</v>
          </cell>
          <cell r="N9676">
            <v>97.05</v>
          </cell>
          <cell r="O9676" t="str">
            <v>TERMINADO</v>
          </cell>
        </row>
        <row r="9677">
          <cell r="K9677">
            <v>2016004730004</v>
          </cell>
          <cell r="L9677" t="str">
            <v>MANTENIMIENTO DE LA RED VIAL MEDIANTE LA ADQUISICIÓN DE UNA RETROEXCAVADORA EN EL MUNICIPIO DE FALAN TOLIMA</v>
          </cell>
          <cell r="M9677">
            <v>100</v>
          </cell>
          <cell r="N9677">
            <v>100</v>
          </cell>
          <cell r="O9677" t="str">
            <v>TERMINADO</v>
          </cell>
        </row>
        <row r="9678">
          <cell r="K9678">
            <v>2016004730011</v>
          </cell>
          <cell r="L9678" t="str">
            <v>MEJORAMIENTO DE LA VIA CON PLACA HUELLA Y ALCANTARILLA EN LAS VEREDAS: TOPACIO, EL REFUGIO, LA INSULA, HOYO NEGRO, CUMBA, SAN ANTONIO , LAJAS Y PIRSAS DEL MUNICIPIO DE FALAN- TOLIMA</v>
          </cell>
          <cell r="M9678">
            <v>0</v>
          </cell>
          <cell r="N9678">
            <v>0</v>
          </cell>
          <cell r="O9678" t="str">
            <v>SIN CONTRATAR</v>
          </cell>
        </row>
        <row r="9679">
          <cell r="K9679">
            <v>2012004730037</v>
          </cell>
          <cell r="L9679" t="str">
            <v>PREVENCIÓN Y AFRONTAMIENTO DE LA ASOCIABILIDAD JUVENIL, LA VIOLENCIA INTRAFAMILIAR Y EL CONSUMO DE SPA EN EL MUNICIPIO DE FLANDES TOLIMA</v>
          </cell>
          <cell r="M9679">
            <v>100</v>
          </cell>
          <cell r="N9679">
            <v>85.57</v>
          </cell>
          <cell r="O9679" t="str">
            <v>TERMINADO</v>
          </cell>
        </row>
        <row r="9680">
          <cell r="K9680">
            <v>2014004730009</v>
          </cell>
          <cell r="L9680" t="str">
            <v>CONSTRUCCIÓN DE VIVIENDA PARA 26 FAMILIAS AFECTADAS POR OLA INVERNAL EN EL MUNCIPIO DE FLANDES, TOLIMA- URBANIZACIÓN VILLAMARIANA</v>
          </cell>
          <cell r="M9680">
            <v>17</v>
          </cell>
          <cell r="N9680">
            <v>47.21</v>
          </cell>
          <cell r="O9680" t="str">
            <v>CONTRATADO EN EJECUCIÓN</v>
          </cell>
        </row>
        <row r="9681">
          <cell r="K9681">
            <v>2015004730054</v>
          </cell>
          <cell r="L9681" t="str">
            <v>CONSTRUCCIÓN DE VIVIENDA PARA 10 FAMILIAS AFECTADAS POR  OLA INVERNAL EN EL MUNICIPIO DE FLANDES TOLIMA URBANIZACION VILLA MARIANA SEGUNDA FASE, FLANDES, TOLIMA,</v>
          </cell>
          <cell r="M9681">
            <v>0</v>
          </cell>
          <cell r="N9681">
            <v>0</v>
          </cell>
          <cell r="O9681" t="str">
            <v>SIN CONTRATAR</v>
          </cell>
        </row>
        <row r="9682">
          <cell r="K9682">
            <v>2012004730050</v>
          </cell>
          <cell r="L9682" t="str">
            <v>APOYO AL PROYECTO DE TRANSPORTE ESCOLAR DE LAS DIFERENTES INSTITUCIONES EDUCATIVAS DE LA ZONA RURAL DEL MUNICIPIO DE FRESNO TOLIMA</v>
          </cell>
          <cell r="M9682">
            <v>95.35</v>
          </cell>
          <cell r="N9682">
            <v>98.61</v>
          </cell>
          <cell r="O9682" t="str">
            <v>CONTRATADO EN EJECUCIÓN</v>
          </cell>
        </row>
        <row r="9683">
          <cell r="K9683">
            <v>2012004730051</v>
          </cell>
          <cell r="L9683" t="str">
            <v>APOYO AL PROYECTO ALIMENTACIÓN ESCOLAR DE LAS DIFERENTES INSTITUCIONES EDUCATIVAS DE LA ZONA RURAL DEL MUNICIPIO DE FRESNO - TOLIMA</v>
          </cell>
          <cell r="M9683">
            <v>100</v>
          </cell>
          <cell r="N9683">
            <v>100.61</v>
          </cell>
          <cell r="O9683" t="str">
            <v>TERMINADO</v>
          </cell>
        </row>
        <row r="9684">
          <cell r="K9684">
            <v>2013004730013</v>
          </cell>
          <cell r="L9684" t="str">
            <v>MEJORAMIENTO DE LA RED VIAL MEDIANTE LA ADQUISICIÓN DE EQUIPO DE MAQUINARIA PARA EL MUNICIPIO DE FRESNO DEPARTAMENTO DELTOLIMA</v>
          </cell>
          <cell r="M9684">
            <v>100</v>
          </cell>
          <cell r="N9684">
            <v>99.87</v>
          </cell>
          <cell r="O9684" t="str">
            <v>CERRADO</v>
          </cell>
        </row>
        <row r="9685">
          <cell r="K9685">
            <v>2013004730038</v>
          </cell>
          <cell r="L9685" t="str">
            <v>MEJORAMIENTO DE LA GESTIÓN INTEGRAL DE LOS RESIDUOS SOLIDOS MEDIANTE LA ADQUISICIÓN DE UN VEHICULO RECOLECTOR COMPACTADOR DE BASURAS EN EL MUNICIPIO DE FRESNO TOLIMA</v>
          </cell>
          <cell r="M9685">
            <v>100</v>
          </cell>
          <cell r="N9685">
            <v>99.96</v>
          </cell>
          <cell r="O9685" t="str">
            <v>CERRADO</v>
          </cell>
        </row>
        <row r="9686">
          <cell r="K9686">
            <v>2013004730073</v>
          </cell>
          <cell r="L9686" t="str">
            <v>APOYO AL PROYECTO DE TRANSPORTE ESCOLAR DE LAS DIFERENTES INSTITUCIONES EDUCATIVAS DE LA ZONA RURAL Y URBANA DEL MUNICIPIO DEL FRESNO DEPARTAMENTO DEL TOLIMA</v>
          </cell>
          <cell r="M9686">
            <v>100</v>
          </cell>
          <cell r="N9686">
            <v>95.88</v>
          </cell>
          <cell r="O9686" t="str">
            <v>CERRADO</v>
          </cell>
        </row>
        <row r="9687">
          <cell r="K9687">
            <v>2014004730004</v>
          </cell>
          <cell r="L9687" t="str">
            <v>APOYO A LA ALIMENTACION ESCOLAR PARA LOS NIÑOS Y NIÑAS PERTENECIENTES A LAS DIFERENTES INSTITUCIONES EDUCATIVAS DEL MUNICIPIO DE FRESNO TOLIMA</v>
          </cell>
          <cell r="M9687">
            <v>100</v>
          </cell>
          <cell r="N9687">
            <v>96.89</v>
          </cell>
          <cell r="O9687" t="str">
            <v>CERRADO</v>
          </cell>
        </row>
        <row r="9688">
          <cell r="K9688">
            <v>2016732830001</v>
          </cell>
          <cell r="L9688" t="str">
            <v>FORTALECIMIENTO DEL SERVICIO DE TRANSPORTE ESCOLAR PARA LA POBLACION ESTUDANTIL DE LA ZONA RURAL DEL MUNICIPIO DE FRESNO,TOLIMA</v>
          </cell>
          <cell r="M9688">
            <v>0</v>
          </cell>
          <cell r="N9688">
            <v>0</v>
          </cell>
          <cell r="O9688" t="str">
            <v>CONTRATADO EN EJECUCIÓN</v>
          </cell>
        </row>
        <row r="9689">
          <cell r="K9689">
            <v>2012733190001</v>
          </cell>
          <cell r="L9689" t="str">
            <v>CONSTRUCCIÓN EN CONCRETO RÍGIDO DE VÍAS URBANAS DEL MUNICIPIO DEL GUAMO TOLIMA</v>
          </cell>
          <cell r="M9689">
            <v>100</v>
          </cell>
          <cell r="N9689">
            <v>100</v>
          </cell>
          <cell r="O9689" t="str">
            <v>TERMINADO</v>
          </cell>
        </row>
        <row r="9690">
          <cell r="K9690">
            <v>2012733190002</v>
          </cell>
          <cell r="L9690" t="str">
            <v>CONSTRUCCIÓN EN CONCRETO RÍGIDO DE VÍAS PERIMETRALES PARQUE PRINCIPAL CENTRO POBLADO LA CHAMBA DEL MUNICIPIO DEL GUAMO TOLIMA</v>
          </cell>
          <cell r="M9690">
            <v>100</v>
          </cell>
          <cell r="N9690">
            <v>100</v>
          </cell>
          <cell r="O9690" t="str">
            <v>TERMINADO</v>
          </cell>
        </row>
        <row r="9691">
          <cell r="K9691">
            <v>2013733190001</v>
          </cell>
          <cell r="L9691" t="str">
            <v>CONSTRUCCIÓN DE VIAS URBANAS EN LOS BARRIOS EL LIBERTADOR Y EL CARMEN DEL MUNICIPIO DEL GUAMO, TOLIMA, CENTRO ORIENTE</v>
          </cell>
          <cell r="M9691">
            <v>100</v>
          </cell>
          <cell r="N9691">
            <v>99.99</v>
          </cell>
          <cell r="O9691" t="str">
            <v>CERRADO</v>
          </cell>
        </row>
        <row r="9692">
          <cell r="K9692">
            <v>2013733190002</v>
          </cell>
          <cell r="L9692" t="str">
            <v>ADQUISICIÓN DE VOLQUETAS PARA LA ADECUACIÓN, MANTENIMIENTO Y APERTURA DE VÍAS DEL MUNICIPIO DEL GUAMO, TOLIMA, CENTRO ORIENTE</v>
          </cell>
          <cell r="M9692">
            <v>100</v>
          </cell>
          <cell r="N9692">
            <v>99.43</v>
          </cell>
          <cell r="O9692" t="str">
            <v>CERRADO</v>
          </cell>
        </row>
        <row r="9693">
          <cell r="K9693">
            <v>2013733190003</v>
          </cell>
          <cell r="L9693" t="str">
            <v>MEJORAMIENTO DE LAS CONDICIONES SANITARIAS Y AMBIENTALES DE LA ZONA RURAL  DEL MUNICIPIO EL GUAMO, TOLIMA, CENTRO ORIENTE</v>
          </cell>
          <cell r="M9693">
            <v>100</v>
          </cell>
          <cell r="N9693">
            <v>97.61</v>
          </cell>
          <cell r="O9693" t="str">
            <v>CERRADO</v>
          </cell>
        </row>
        <row r="9694">
          <cell r="K9694">
            <v>2014733190001</v>
          </cell>
          <cell r="L9694" t="str">
            <v>CONSTRUCCIÓN DE PAVIMENTO RÍGIDO DE VÍAS EN LOS BARRIOS PABLO VI Y EL CARMEN Y CENTRO POBLADO LA CHAMBA DEL MUNICIPIO DEL GUAMO, TOLIMA, CENTRO ORIENTE</v>
          </cell>
          <cell r="M9694">
            <v>100</v>
          </cell>
          <cell r="N9694">
            <v>100</v>
          </cell>
          <cell r="O9694" t="str">
            <v>CERRADO</v>
          </cell>
        </row>
        <row r="9695">
          <cell r="K9695">
            <v>2015733190002</v>
          </cell>
          <cell r="L9695" t="str">
            <v>MEJORAMIENTO DE LAS CONDICIONES SANITARIAS Y AMBIENTALES DE LA ZONA RURAL DEL MUNICIPIO DEL GUAMO - TOLIMA</v>
          </cell>
          <cell r="M9695">
            <v>100</v>
          </cell>
          <cell r="N9695">
            <v>100</v>
          </cell>
          <cell r="O9695" t="str">
            <v>PARA CIERRE</v>
          </cell>
        </row>
        <row r="9696">
          <cell r="K9696">
            <v>2015733190003</v>
          </cell>
          <cell r="L9696" t="str">
            <v>ADQUISICIÓN DE GANADO BOVINO PARA EL FOMENTO DE LOS PROCESOS PRODUCTIVOS DE LA COMUNIDAD INDIGENA LA LUISA DEL MUNICIPIO DEL GUAMO - TOLIMA</v>
          </cell>
          <cell r="M9696">
            <v>0</v>
          </cell>
          <cell r="N9696">
            <v>0</v>
          </cell>
          <cell r="O9696" t="str">
            <v>EN PROCESO DE CONTRATACIÓN</v>
          </cell>
        </row>
        <row r="9697">
          <cell r="K9697">
            <v>2015733190004</v>
          </cell>
          <cell r="L9697" t="str">
            <v>CONSTRUCCIÓN DE PAVIMENTO RÍGIDO DE VÍAS EN LOS BARRIOS PABLO VI Y EL CARMEN DEL MUNICIPIO DEL GUAMO - TOLIMA</v>
          </cell>
          <cell r="M9697">
            <v>100</v>
          </cell>
          <cell r="N9697">
            <v>99.55</v>
          </cell>
          <cell r="O9697" t="str">
            <v>CERRADO</v>
          </cell>
        </row>
        <row r="9698">
          <cell r="K9698">
            <v>2012004730070</v>
          </cell>
          <cell r="L9698" t="str">
            <v>MANTENIMIENTO DE LA RED VIAL MEDIANTE LA ADQUISICIÓN DE UNA RETROEXCAVADORA PARA EL MUNICIPIO DE HERVEO DEPARTAMENTO DEL TOLIMA</v>
          </cell>
          <cell r="M9698">
            <v>100</v>
          </cell>
          <cell r="N9698">
            <v>99.62</v>
          </cell>
          <cell r="O9698" t="str">
            <v>CERRADO</v>
          </cell>
        </row>
        <row r="9699">
          <cell r="K9699">
            <v>2013004730014</v>
          </cell>
          <cell r="L9699" t="str">
            <v>MEJORAMIENTO DE LA GESTIÓN INTEGRAL DE RESIDUOS SÓLIDOS MEDIANTE LA ADQUISICIÓN DE UN VEHÍCULO RECOLECTOR COMPACTADOR DE BASURAS EN EL MUNCIPIO DE HERVEO, TOLIMA</v>
          </cell>
          <cell r="M9699">
            <v>100</v>
          </cell>
          <cell r="N9699">
            <v>99.41</v>
          </cell>
          <cell r="O9699" t="str">
            <v>CERRADO</v>
          </cell>
        </row>
        <row r="9700">
          <cell r="K9700">
            <v>2013004730026</v>
          </cell>
          <cell r="L9700" t="str">
            <v>MEJORAMIENTO DE LA RED VIAL MEDIANTE LA ADQUISICIÓN DE UNA VOLQUETA EN EL MUNICIPIO DE HERVEO TOLIMA</v>
          </cell>
          <cell r="M9700">
            <v>100</v>
          </cell>
          <cell r="N9700">
            <v>98.91</v>
          </cell>
          <cell r="O9700" t="str">
            <v>CERRADO</v>
          </cell>
        </row>
        <row r="9701">
          <cell r="K9701">
            <v>2015004730052</v>
          </cell>
          <cell r="L9701" t="str">
            <v>CONSTRUCCIÓN OBRAS DE PAVIMENTACIÓN DE VÍAS EN LA ZONA URBANA DEL MUNCIPIO DE HERVEO TOLIMA</v>
          </cell>
          <cell r="M9701">
            <v>0</v>
          </cell>
          <cell r="N9701">
            <v>0</v>
          </cell>
          <cell r="O9701" t="str">
            <v>CONTRATADO EN EJECUCIÓN</v>
          </cell>
        </row>
        <row r="9702">
          <cell r="K9702">
            <v>2012004730053</v>
          </cell>
          <cell r="L9702" t="str">
            <v>SUMINISTRO E INSTALACIÓN DE PARQUE ITERACTIVOS PARA LOS SECTORES DE SANTA LUCIA Y SANTOFIMIO DEL CASCO URBANO HONDA, TOLIMA</v>
          </cell>
          <cell r="M9702">
            <v>100</v>
          </cell>
          <cell r="N9702">
            <v>93.26</v>
          </cell>
          <cell r="O9702" t="str">
            <v>TERMINADO</v>
          </cell>
        </row>
        <row r="9703">
          <cell r="K9703">
            <v>2012004730064</v>
          </cell>
          <cell r="L9703" t="str">
            <v>REHABILITACIÓN Y MANTENIMIENTO DE OBRAS DE PROTECCIÓN PARA LA BOCATOMA Y CONDUCCIÓN DEL ACUEDUCTO REGIONAL RÍO MEDINA HONDA, TOLIMA</v>
          </cell>
          <cell r="M9703">
            <v>100</v>
          </cell>
          <cell r="N9703">
            <v>32.19</v>
          </cell>
          <cell r="O9703" t="str">
            <v>TERMINADO</v>
          </cell>
        </row>
        <row r="9704">
          <cell r="K9704">
            <v>2012004730065</v>
          </cell>
          <cell r="L9704" t="str">
            <v>CONSTRUCCIÓN PAVIMENTACIÓN EN CONCRETO RÍGIDO DE VIA URBANA UBICADA EN LA CARRERA 10 CALLES 9 Y 13 PUENTE NEGRO HONDA, TOLIMA</v>
          </cell>
          <cell r="M9704">
            <v>100</v>
          </cell>
          <cell r="N9704">
            <v>96.68</v>
          </cell>
          <cell r="O9704" t="str">
            <v>TERMINADO</v>
          </cell>
        </row>
        <row r="9705">
          <cell r="K9705">
            <v>2013004730046</v>
          </cell>
          <cell r="L9705" t="str">
            <v>MANTENIMIENTO Y RECUPERACIÓN MALLA VIAL ZONA URBANA DE LA CIUDAD DE HONDA TOLIMA</v>
          </cell>
          <cell r="M9705">
            <v>100</v>
          </cell>
          <cell r="N9705">
            <v>93.23</v>
          </cell>
          <cell r="O9705" t="str">
            <v>TERMINADO</v>
          </cell>
        </row>
        <row r="9706">
          <cell r="K9706">
            <v>2013004730074</v>
          </cell>
          <cell r="L9706" t="str">
            <v>MEJORAMIENTO INTEGRAL DE LA VIA PASEO BOLIVAR CALLE 11 ENTRE CARRERAS 13 Y 16 DEL MUNICIPIO DE HONDA TOLIMA</v>
          </cell>
          <cell r="M9706">
            <v>0</v>
          </cell>
          <cell r="N9706">
            <v>73.349999999999994</v>
          </cell>
          <cell r="O9706" t="str">
            <v>CONTRATADO EN EJECUCIÓN</v>
          </cell>
        </row>
        <row r="9707">
          <cell r="K9707">
            <v>2012004730033</v>
          </cell>
          <cell r="L9707" t="str">
            <v>ESTUDIOS Y DISEÑOS DE ACUEDUCTOS VEREDALES DEL MUNICIPIO ICONONZO-DEPARTAMENTO DEL TOLIMA</v>
          </cell>
          <cell r="M9707">
            <v>0</v>
          </cell>
          <cell r="N9707">
            <v>0</v>
          </cell>
          <cell r="O9707" t="str">
            <v>SIN CONTRATAR</v>
          </cell>
        </row>
        <row r="9708">
          <cell r="K9708">
            <v>2012004730055</v>
          </cell>
          <cell r="L9708" t="str">
            <v>APOYO A LA POBLACION CON DISCAPACIDAD, CON INSTRUMENTOS QUE CONTRIBUYAN AL MEJORAMIENTO DE SU CALIDAD DE VIDA EN  MUNICIPIO DE ICONONZO-DEPARTAMENTO DEL TOLIMA</v>
          </cell>
          <cell r="M9708">
            <v>100</v>
          </cell>
          <cell r="N9708">
            <v>92.27</v>
          </cell>
          <cell r="O9708" t="str">
            <v>TERMINADO</v>
          </cell>
        </row>
        <row r="9709">
          <cell r="K9709">
            <v>2012004730060</v>
          </cell>
          <cell r="L9709" t="str">
            <v>MEJORAMIENTO Y PAVIMENTACIÓN DE LA MALLA VÍAL URBANA DEL MUNICIPIO DE ICONONZO, TOLIMA</v>
          </cell>
          <cell r="M9709">
            <v>100</v>
          </cell>
          <cell r="N9709">
            <v>98.73</v>
          </cell>
          <cell r="O9709" t="str">
            <v>TERMINADO</v>
          </cell>
        </row>
        <row r="9710">
          <cell r="K9710">
            <v>2012004730063</v>
          </cell>
          <cell r="L9710" t="str">
            <v>MANTENIMIENTO DE LA MALLA VÍAL URBANA DEL MUNICIPIO DE ICONONZO - DEPARTAMENTO DEL TOLIMA.</v>
          </cell>
          <cell r="M9710">
            <v>100</v>
          </cell>
          <cell r="N9710">
            <v>101.88</v>
          </cell>
          <cell r="O9710" t="str">
            <v>TERMINADO</v>
          </cell>
        </row>
        <row r="9711">
          <cell r="K9711">
            <v>2013733520001</v>
          </cell>
          <cell r="L9711" t="str">
            <v>SERVICIO DE TRANSPORTE ESCOLAR A LOS ALUMNOS DE LAS INSTITUCIONES EDUCATIVAS DEL MUNICIPIO DE ICONONZO, TOLIMA</v>
          </cell>
          <cell r="M9711">
            <v>100</v>
          </cell>
          <cell r="N9711">
            <v>93.81</v>
          </cell>
          <cell r="O9711" t="str">
            <v>PARA CIERRE</v>
          </cell>
        </row>
        <row r="9712">
          <cell r="K9712">
            <v>2013733520002</v>
          </cell>
          <cell r="L9712" t="str">
            <v>AMPLIACIÓN Y MEJORAMIENTO DEL SISTEMA DE ALCANTARILLADO SANITARIO EN EL MUNICIPIO DE ICONONZO, TOLIMA, CENTRO ORIENTE</v>
          </cell>
          <cell r="M9712">
            <v>100</v>
          </cell>
          <cell r="N9712">
            <v>99.97</v>
          </cell>
          <cell r="O9712" t="str">
            <v>TERMINADO</v>
          </cell>
        </row>
        <row r="9713">
          <cell r="K9713">
            <v>2013733520003</v>
          </cell>
          <cell r="L9713" t="str">
            <v>MEJORAMIENTO Y PAVIMENTACION DE VIAS URBANAS EN EL MUNICIPIO DE ICONONZO, TOLIMA, CENTRO ORIENTE</v>
          </cell>
          <cell r="M9713">
            <v>100</v>
          </cell>
          <cell r="N9713">
            <v>99.94</v>
          </cell>
          <cell r="O9713" t="str">
            <v>PARA CIERRE</v>
          </cell>
        </row>
        <row r="9714">
          <cell r="K9714">
            <v>2014733520001</v>
          </cell>
          <cell r="L9714" t="str">
            <v>MEJORAMIENTO DE ALUMBRANO PUBLICO URBANO DEL MUNICIPIO DE ICONONZO DEPARTAMENTO DEL TOLIMA</v>
          </cell>
          <cell r="M9714">
            <v>100</v>
          </cell>
          <cell r="N9714">
            <v>100</v>
          </cell>
          <cell r="O9714" t="str">
            <v>PARA CIERRE</v>
          </cell>
        </row>
        <row r="9715">
          <cell r="K9715">
            <v>2015733520001</v>
          </cell>
          <cell r="L9715" t="str">
            <v>MEJORAMIENTO DE LA RED VIAL URBANA DEL MUNICIPIO DE ICONONZO, TOLIMA</v>
          </cell>
          <cell r="M9715">
            <v>100</v>
          </cell>
          <cell r="N9715">
            <v>91.76</v>
          </cell>
          <cell r="O9715" t="str">
            <v>PARA CIERRE</v>
          </cell>
        </row>
        <row r="9716">
          <cell r="K9716">
            <v>2016733520001</v>
          </cell>
          <cell r="L9716" t="str">
            <v>MEJORAMIENTO Y PAVIMENTACIÓN DE LA VIA ALTO DE LA VIRGEN A LA ESCUELA NORMAL SUPERIOR DEL MUNICIPIO DE ICONONZO DEPARTAMENTO DEL TOLIMA</v>
          </cell>
          <cell r="M9716">
            <v>0</v>
          </cell>
          <cell r="N9716">
            <v>0</v>
          </cell>
          <cell r="O9716" t="str">
            <v>SIN CONTRATAR</v>
          </cell>
        </row>
        <row r="9717">
          <cell r="K9717">
            <v>2013004730008</v>
          </cell>
          <cell r="L9717" t="str">
            <v>REMODELACIÓN INTERNA DE LA PLAZA DE MERCADO DEL MUNICIPIO LÉRIDA, TOLIMA, CENTRO ORIENTE</v>
          </cell>
          <cell r="M9717">
            <v>100</v>
          </cell>
          <cell r="N9717">
            <v>93.85</v>
          </cell>
          <cell r="O9717" t="str">
            <v>PARA CIERRE</v>
          </cell>
        </row>
        <row r="9718">
          <cell r="K9718">
            <v>2013004730095</v>
          </cell>
          <cell r="L9718" t="str">
            <v>CONSTRUCCIÓN DE OBRAS DE PEATONALIZACION DE LA CALLE DEL COMERCIO EN LA CABECERA MUNICIPAL (CALLE 8 ENTRE CARRERA 5 Y 7) LÉRIDA, TOLIMA, CENTRO ORIENTE</v>
          </cell>
          <cell r="M9718">
            <v>100</v>
          </cell>
          <cell r="N9718">
            <v>99.89</v>
          </cell>
          <cell r="O9718" t="str">
            <v>TERMINADO</v>
          </cell>
        </row>
        <row r="9719">
          <cell r="K9719">
            <v>2015734080001</v>
          </cell>
          <cell r="L9719" t="str">
            <v>ADECUACIÓN DEL PARQUE PRINCIPAL Y MEJORAMIENTO DE VÍAS URBANAS EN EL MUNICIPIO DE LÉRIDA, TOLIMA.</v>
          </cell>
          <cell r="M9719">
            <v>0</v>
          </cell>
          <cell r="N9719">
            <v>99.87</v>
          </cell>
          <cell r="O9719" t="str">
            <v>CONTRATADO EN EJECUCIÓN</v>
          </cell>
        </row>
        <row r="9720">
          <cell r="K9720">
            <v>2012004730023</v>
          </cell>
          <cell r="L9720" t="str">
            <v>SERVICIO DE TRANSPORTE ESCOLAR IDA Y REGRESO A LA POBLACION ESTUDIANTIL AREA RURAL SEMESTRE A DE 2013 LÍBANO, TOLIMA, CENTRO ORIENTE</v>
          </cell>
          <cell r="M9720">
            <v>100</v>
          </cell>
          <cell r="N9720">
            <v>100</v>
          </cell>
          <cell r="O9720" t="str">
            <v>TERMINADO</v>
          </cell>
        </row>
        <row r="9721">
          <cell r="K9721">
            <v>2013004730024</v>
          </cell>
          <cell r="L9721" t="str">
            <v>MANTENIMIENTO DE LA RED VIAL MEDIANTE LA ADQUISICIÓN DE TRES VOLQUETAS Y UNA MOTONIVELADORA PARA EL MUNICIPIO DE EL LÍBANO, TOLIMA, CENTRO ORIENTE</v>
          </cell>
          <cell r="M9721">
            <v>100</v>
          </cell>
          <cell r="N9721">
            <v>100</v>
          </cell>
          <cell r="O9721" t="str">
            <v>TERMINADO</v>
          </cell>
        </row>
        <row r="9722">
          <cell r="K9722">
            <v>2013004730059</v>
          </cell>
          <cell r="L9722" t="str">
            <v>SERVICIO DE TRANSPORTE ESCOLAR PARA EL PRIMER SEMESTRE DE 2014 A LOS ESTUDIANTES DE LA ZONA RURAL DEL MUNICIPIO DE LÍBANO, TOLIMA</v>
          </cell>
          <cell r="M9722">
            <v>100</v>
          </cell>
          <cell r="N9722">
            <v>96.68</v>
          </cell>
          <cell r="O9722" t="str">
            <v>TERMINADO</v>
          </cell>
        </row>
        <row r="9723">
          <cell r="K9723">
            <v>2013004730065</v>
          </cell>
          <cell r="L9723" t="str">
            <v>CONSTRUCCIÓN OBRAS DE PAVIMENTACIÓN DE VÍAS URBANAS MEDIANTE GESTIÓN COMPARTIDA EN EL MUNICIPIO DEL LÍBANO, TOLIMA</v>
          </cell>
          <cell r="M9723">
            <v>0</v>
          </cell>
          <cell r="N9723">
            <v>32.369999999999997</v>
          </cell>
          <cell r="O9723" t="str">
            <v>CONTRATADO EN EJECUCIÓN</v>
          </cell>
        </row>
        <row r="9724">
          <cell r="K9724">
            <v>2012004730049</v>
          </cell>
          <cell r="L9724" t="str">
            <v>SERVICIO PARA GARANTIZAR EL TRANSPORTE CON 63 RUTAS A 904 ESTUDIANTES DEL AREA RURAL Y URBANA DE MARIQUITA, TOLIMA.</v>
          </cell>
          <cell r="M9724">
            <v>100</v>
          </cell>
          <cell r="N9724">
            <v>100</v>
          </cell>
          <cell r="O9724" t="str">
            <v>CERRADO</v>
          </cell>
        </row>
        <row r="9725">
          <cell r="K9725">
            <v>2013004730029</v>
          </cell>
          <cell r="L9725" t="str">
            <v>SUMINISTRO E INSTALACION DE DOS PARQUES  BIOSALUDABLES PARA EL MUNICIPIO DE SAN SEBASTIAN DE MARIQUITA</v>
          </cell>
          <cell r="M9725">
            <v>100</v>
          </cell>
          <cell r="N9725">
            <v>100</v>
          </cell>
          <cell r="O9725" t="str">
            <v>CERRADO</v>
          </cell>
        </row>
        <row r="9726">
          <cell r="K9726">
            <v>2013004730031</v>
          </cell>
          <cell r="L9726" t="str">
            <v>APOYO AL TRANSPORTE ESCOLAR PARA LAS ZONAS RURAL Y URBANA, MARIQUITA  TOLIMA</v>
          </cell>
          <cell r="M9726">
            <v>100</v>
          </cell>
          <cell r="N9726">
            <v>100</v>
          </cell>
          <cell r="O9726" t="str">
            <v>CERRADO</v>
          </cell>
        </row>
        <row r="9727">
          <cell r="K9727">
            <v>2015734430001</v>
          </cell>
          <cell r="L9727" t="str">
            <v>CONSTRUCCIÓN PISTA DE PATINAJE EN EL MUNICIPIO DE MARIQUITA, TOLIMA.</v>
          </cell>
          <cell r="M9727">
            <v>10</v>
          </cell>
          <cell r="N9727">
            <v>46.06</v>
          </cell>
          <cell r="O9727" t="str">
            <v>CONTRATADO EN EJECUCIÓN</v>
          </cell>
        </row>
        <row r="9728">
          <cell r="K9728">
            <v>2015734430003</v>
          </cell>
          <cell r="L9728" t="str">
            <v>CONSTRUCCIÓN PLAZOLETA BARRIO VILLA HOLANDA DEL MUNICIPIO DE SAN SEBASTIAN DE MARIQUITA- TOLIMA</v>
          </cell>
          <cell r="M9728">
            <v>100</v>
          </cell>
          <cell r="N9728">
            <v>45.84</v>
          </cell>
          <cell r="O9728" t="str">
            <v>TERMINADO</v>
          </cell>
        </row>
        <row r="9729">
          <cell r="K9729">
            <v>2015734430005</v>
          </cell>
          <cell r="L9729" t="str">
            <v>CONSTRUCCIÓN ,RECUPERACIÓN DE LA PLAZA JOSE CELESTINO MUTIS CENTRO HISTORICO EN SAN SEBASTIAN DE MARIQUITA – OBRAS COMPLEMENTARIAS</v>
          </cell>
          <cell r="M9729">
            <v>0</v>
          </cell>
          <cell r="N9729">
            <v>9.67</v>
          </cell>
          <cell r="O9729" t="str">
            <v>CONTRATADO EN EJECUCIÓN</v>
          </cell>
        </row>
        <row r="9730">
          <cell r="K9730">
            <v>2015734490003</v>
          </cell>
          <cell r="L9730" t="str">
            <v>CONSTRUCCIÓN Y ADECUACIÓN SISTEMA DE ALCANTARILLADO ENTRE SECTOR GUARAPERÍA Y COLECTOR LA CHICHA Y CLL 12 BARRIO ICACAL MUNICIPIO DE MELGAR TOLIMA</v>
          </cell>
          <cell r="M9730">
            <v>100</v>
          </cell>
          <cell r="N9730">
            <v>99.95</v>
          </cell>
          <cell r="O9730" t="str">
            <v>TERMINADO</v>
          </cell>
        </row>
        <row r="9731">
          <cell r="K9731">
            <v>2013734490001</v>
          </cell>
          <cell r="L9731" t="str">
            <v>FORTALECIMIENTO DEL SISTEMA DE TRANSPORTE ESCOLAR RURAL Y URBANO DEL MUNICIPIO DE MELGAR, TOLIMA, CENTRO ORIENTE</v>
          </cell>
          <cell r="M9731">
            <v>87.6</v>
          </cell>
          <cell r="N9731">
            <v>86.45</v>
          </cell>
          <cell r="O9731" t="str">
            <v>CONTRATADO EN EJECUCIÓN</v>
          </cell>
        </row>
        <row r="9732">
          <cell r="K9732">
            <v>2013734490002</v>
          </cell>
          <cell r="L9732" t="str">
            <v>CONSTRUCCIÓN DE ALCANTARILLADO DE AGUAS LLUVIAS Y AGUAS NEGRAS Y PAVIMENTACIÓN DE LAS VÍAS Y CICLOVÍAS DE LA AVENIDA CARRERA 18 MELGAR, TOLIMA, CENTRO ORIENTE</v>
          </cell>
          <cell r="M9732">
            <v>99.95</v>
          </cell>
          <cell r="N9732">
            <v>100</v>
          </cell>
          <cell r="O9732" t="str">
            <v>CERRADO</v>
          </cell>
        </row>
        <row r="9733">
          <cell r="K9733">
            <v>2013734490003</v>
          </cell>
          <cell r="L9733" t="str">
            <v>CONSTRUCCIÓN COMEDOR ESTUDIANTIL Y ADECUACIÓN POLIDEPORTIVO Y AULAS DE LA SEDE NRO 1 DE LA INSTITUCIÓN EDUCATIVA TÉCNICA CUALAMANA MELGAR, TOLIMA, CENTRO ORIENTE</v>
          </cell>
          <cell r="M9733">
            <v>100</v>
          </cell>
          <cell r="N9733">
            <v>100</v>
          </cell>
          <cell r="O9733" t="str">
            <v>TERMINADO</v>
          </cell>
        </row>
        <row r="9734">
          <cell r="K9734">
            <v>2013734490005</v>
          </cell>
          <cell r="L9734" t="str">
            <v>REHABILITACIÓN VIAS URBANAS BARRIO LAS VEGAS SECTOR CALLE 1 ENTRE CARRERA 26, CARRERA 29 HERRADURA, SECTOR VALLE VERDE, BARRIO GALAN, MELGAR, TOLIMA, CENTRO ORIENTE</v>
          </cell>
          <cell r="M9734">
            <v>100</v>
          </cell>
          <cell r="N9734">
            <v>100</v>
          </cell>
          <cell r="O9734" t="str">
            <v>CERRADO</v>
          </cell>
        </row>
        <row r="9735">
          <cell r="K9735">
            <v>2013734490006</v>
          </cell>
          <cell r="L9735" t="str">
            <v>CONSTRUCCIÓN NUEVOS ESPACIOS FORMATIVOS EN LA ESCUELA GASTRONOMICA Y TURISTICA DEL MUNICIPIO DE MELGAR, TOLIMA, CENTRO ORIENTE</v>
          </cell>
          <cell r="M9735">
            <v>100</v>
          </cell>
          <cell r="N9735">
            <v>2.5</v>
          </cell>
          <cell r="O9735" t="str">
            <v>TERMINADO</v>
          </cell>
        </row>
        <row r="9736">
          <cell r="K9736">
            <v>2013734490007</v>
          </cell>
          <cell r="L9736" t="str">
            <v>AMPLIACIÓN MEJORAMIENTO, OPTIMIZACIÓN DEL COLECTOR LA MELGARA Y OPTIMIZACIÓN DEL CAÑO MADRE VIEJA MELGAR, TOLIMA, CENTRO ORIENTE</v>
          </cell>
          <cell r="M9736">
            <v>100</v>
          </cell>
          <cell r="N9736">
            <v>100</v>
          </cell>
          <cell r="O9736" t="str">
            <v>CERRADO</v>
          </cell>
        </row>
        <row r="9737">
          <cell r="K9737">
            <v>2013734490008</v>
          </cell>
          <cell r="L9737" t="str">
            <v>FORTALECIMIENTO DEL SISTEMA DE TRANSPORTE ESCOLAR, RURAL Y URBANO DEL MUNICIPIO DE MELGAR, TOLIMA, CENTRO ORIENTE</v>
          </cell>
          <cell r="M9737">
            <v>63.44</v>
          </cell>
          <cell r="N9737">
            <v>62.17</v>
          </cell>
          <cell r="O9737" t="str">
            <v>CONTRATADO EN EJECUCIÓN</v>
          </cell>
        </row>
        <row r="9738">
          <cell r="K9738">
            <v>2013734490010</v>
          </cell>
          <cell r="L9738" t="str">
            <v>ADQUISICIÓN PREINVERSIÓN DE LA CONSTRUCCIÓN GLORIETA EL MOHAN EN EL MUNICIPIO DE MELGAR, TOLIMA, CENTRO ORIENTE</v>
          </cell>
          <cell r="M9738">
            <v>100</v>
          </cell>
          <cell r="N9738">
            <v>96.15</v>
          </cell>
          <cell r="O9738" t="str">
            <v>CERRADO</v>
          </cell>
        </row>
        <row r="9739">
          <cell r="K9739">
            <v>2013734490011</v>
          </cell>
          <cell r="L9739" t="str">
            <v>REHABILITACIÓN DE VIAS URBANAS FASE IV EN EL MUNICIPIO DE MELGAR, TOLIMA, CENTRO ORIENTE</v>
          </cell>
          <cell r="M9739">
            <v>100</v>
          </cell>
          <cell r="N9739">
            <v>99.99</v>
          </cell>
          <cell r="O9739" t="str">
            <v>CERRADO</v>
          </cell>
        </row>
        <row r="9740">
          <cell r="K9740">
            <v>2014734490001</v>
          </cell>
          <cell r="L9740" t="str">
            <v>CONSTRUCCIÓN PARQUE DEPORTIVO Y RECREATIVO LAS VEGAS ZONA DE FÚTBOL EN MELGAR, TOLIMA, CENTRO ORIENTE</v>
          </cell>
          <cell r="M9740">
            <v>100</v>
          </cell>
          <cell r="N9740">
            <v>100</v>
          </cell>
          <cell r="O9740" t="str">
            <v>PARA CIERRE</v>
          </cell>
        </row>
        <row r="9741">
          <cell r="K9741">
            <v>2014734490002</v>
          </cell>
          <cell r="L9741" t="str">
            <v>FORTALECIMIENTO DEL SISTEMA DE TRANSPORTE ESCOLAR RURAL Y URBANO DEL MUNICIPIO DE MELGAR, TOLIMA.</v>
          </cell>
          <cell r="M9741">
            <v>90.43</v>
          </cell>
          <cell r="N9741">
            <v>83.76</v>
          </cell>
          <cell r="O9741" t="str">
            <v>CERRADO</v>
          </cell>
        </row>
        <row r="9742">
          <cell r="K9742">
            <v>2014734490003</v>
          </cell>
          <cell r="L9742" t="str">
            <v>ADECUACIÓN POLIDEPORTIVO DEL BARRIO LA FLORIDA DEL MUNICIPIO DE MELGAR TOLIMA</v>
          </cell>
          <cell r="M9742">
            <v>100</v>
          </cell>
          <cell r="N9742">
            <v>100</v>
          </cell>
          <cell r="O9742" t="str">
            <v>CERRADO</v>
          </cell>
        </row>
        <row r="9743">
          <cell r="K9743">
            <v>2014734490004</v>
          </cell>
          <cell r="L9743" t="str">
            <v>CONSTRUCCIÓN COLISEO PARQUE LAS VEGAS DEL MUNICIPIO DE MELGAR, TOLIMA</v>
          </cell>
          <cell r="M9743">
            <v>100</v>
          </cell>
          <cell r="N9743">
            <v>100</v>
          </cell>
          <cell r="O9743" t="str">
            <v>TERMINADO</v>
          </cell>
        </row>
        <row r="9744">
          <cell r="K9744">
            <v>2015734490001</v>
          </cell>
          <cell r="L9744" t="str">
            <v>FORTALECIMIENTO DEL SISTEMA DE TRANSPORTE ESCOLAR RURAL Y URBANO DEL MUNICIPIO DE MELGAR TOLIMA</v>
          </cell>
          <cell r="M9744">
            <v>100</v>
          </cell>
          <cell r="N9744">
            <v>106.36</v>
          </cell>
          <cell r="O9744" t="str">
            <v>TERMINADO</v>
          </cell>
        </row>
        <row r="9745">
          <cell r="K9745">
            <v>2015734490004</v>
          </cell>
          <cell r="L9745" t="str">
            <v>ADECUACIÓN POLIDEPORTIVO INSTITUCIÓN EDUCATIVA GABRIELA MISTRAL VEREDA CHIMBI DEL MUNICIPIO DE MELGAR TOLIMA</v>
          </cell>
          <cell r="M9745">
            <v>67.05</v>
          </cell>
          <cell r="N9745">
            <v>47.71</v>
          </cell>
          <cell r="O9745" t="str">
            <v>CONTRATADO EN EJECUCIÓN</v>
          </cell>
        </row>
        <row r="9746">
          <cell r="K9746">
            <v>2015734490005</v>
          </cell>
          <cell r="L9746" t="str">
            <v>CONSTRUCCIÓN ZONA SKATE PARK E INSTALACIÓN BIOSALUDABLES EN EL PARQUE LAS VEGAS DE MELGAR TOLIMA</v>
          </cell>
          <cell r="M9746">
            <v>100</v>
          </cell>
          <cell r="N9746">
            <v>100</v>
          </cell>
          <cell r="O9746" t="str">
            <v>PARA CIERRE</v>
          </cell>
        </row>
        <row r="9747">
          <cell r="K9747">
            <v>2016734490001</v>
          </cell>
          <cell r="L9747" t="str">
            <v>FORTALECIMIENTO DEL SISTEMA DE TRANSPORTE ESCOLAR RURAL Y URBANO DEL MUNICIPIO DE MELGAR TOLIMA.</v>
          </cell>
          <cell r="M9747">
            <v>77.510000000000005</v>
          </cell>
          <cell r="N9747">
            <v>55.44</v>
          </cell>
          <cell r="O9747" t="str">
            <v>CONTRATADO EN EJECUCIÓN</v>
          </cell>
        </row>
        <row r="9748">
          <cell r="K9748">
            <v>2016734490002</v>
          </cell>
          <cell r="L9748" t="str">
            <v>REPOSICIÓN DE REDES DE ACUEDUCTO Y ALCANTARILLADO, Y DE ESTRUCTURA DE PAVIMENTO DE LAS VÍAS URBANAS BARRIO CENTRO DEL MUNICIPIO DE MELGAR, TOLIMA.</v>
          </cell>
          <cell r="M9748">
            <v>0</v>
          </cell>
          <cell r="N9748">
            <v>0</v>
          </cell>
          <cell r="O9748" t="str">
            <v>CONTRATADO SIN ACTA DE INICIO</v>
          </cell>
        </row>
        <row r="9749">
          <cell r="K9749">
            <v>2012004730042</v>
          </cell>
          <cell r="L9749" t="str">
            <v>CONSTRUCCIÓN PAVIMENTACIÓN DE VÍAS URBANAS EN EL MUNCIPIO DE MURILLO, TOLIMA</v>
          </cell>
          <cell r="M9749">
            <v>100</v>
          </cell>
          <cell r="N9749">
            <v>99.97</v>
          </cell>
          <cell r="O9749" t="str">
            <v>TERMINADO</v>
          </cell>
        </row>
        <row r="9750">
          <cell r="K9750">
            <v>2014004730006</v>
          </cell>
          <cell r="L9750" t="str">
            <v>CONSTRUCCIÓN DE OBRAS DE URBANISMO Y 64 VIVIENDAS EN LA URBANIZACIÒN PRADERAS DE SAN FELIPE DEL MUNICIPIO DE MURILLO TOLIMA - ETAPA I</v>
          </cell>
          <cell r="M9750">
            <v>97.84</v>
          </cell>
          <cell r="N9750">
            <v>66.489999999999995</v>
          </cell>
          <cell r="O9750" t="str">
            <v>CONTRATADO EN EJECUCIÓN</v>
          </cell>
        </row>
        <row r="9751">
          <cell r="K9751">
            <v>2014004730012</v>
          </cell>
          <cell r="L9751" t="str">
            <v>CONSTRUCCIÓN DE OBRAS DE URBANISMO Y 64 VIVIENDAS EN LA URBANIZACIÒN PRADERAS DE SAN FELIPE DEL MUNICIPIO DE MURILLO TOLIMA - ETAPA 2</v>
          </cell>
          <cell r="M9751">
            <v>94.54</v>
          </cell>
          <cell r="N9751">
            <v>93.46</v>
          </cell>
          <cell r="O9751" t="str">
            <v>CONTRATADO EN EJECUCIÓN</v>
          </cell>
        </row>
        <row r="9752">
          <cell r="K9752">
            <v>2012004730010</v>
          </cell>
          <cell r="L9752" t="str">
            <v>AMPLIACIÓN COBERTURA ESCOLAR CON EL FINANCIAMIENTO DEL TRANSPORTE ESCOLAR PARA BENEFICIAR A ESTUDIANTES DE LA MARGEN DERECHA NATAGAIMA, TOLIMA, CENTRO ORIENTE</v>
          </cell>
          <cell r="M9752">
            <v>100</v>
          </cell>
          <cell r="N9752">
            <v>99.99</v>
          </cell>
          <cell r="O9752" t="str">
            <v>TERMINADO</v>
          </cell>
        </row>
        <row r="9753">
          <cell r="K9753">
            <v>2013734830001</v>
          </cell>
          <cell r="L9753" t="str">
            <v>CONSTRUCCIÓN DEL CENTRO INTEGRAL SAN SIMON PARA EL FOMENTO DEL COMERCIO, TURISMO Y LA CULTURA NATAGAIMA, TOLIMA, CENTRO ORIENTE</v>
          </cell>
          <cell r="M9753">
            <v>100</v>
          </cell>
          <cell r="N9753">
            <v>40.21</v>
          </cell>
          <cell r="O9753" t="str">
            <v>TERMINADO</v>
          </cell>
        </row>
        <row r="9754">
          <cell r="K9754">
            <v>2013734830002</v>
          </cell>
          <cell r="L9754" t="str">
            <v>MEJORAMIENTO DE VIVIENDA PARA FAMILIAS DE ESCASOS RECURSOS ECONÓMICOS DEL ÁREA URBANA DEL MUNICIPIO DE NATAGAIMA, TOLIMA, CENTRO ORIENTE</v>
          </cell>
          <cell r="M9754">
            <v>100</v>
          </cell>
          <cell r="N9754">
            <v>99.81</v>
          </cell>
          <cell r="O9754" t="str">
            <v>TERMINADO</v>
          </cell>
        </row>
        <row r="9755">
          <cell r="K9755">
            <v>2013734830003</v>
          </cell>
          <cell r="L9755" t="str">
            <v>CONSTRUCCIÓN DEL CENTRO INTEGRAL SAN SIMON PARA EL FOMENTO DEL COMERCIO, TURISMO Y LA CULTURA - ETAPA II NATAGAIMA, TOLIMA, CENTRO ORIENTE</v>
          </cell>
          <cell r="M9755">
            <v>78.510000000000005</v>
          </cell>
          <cell r="N9755">
            <v>173.56</v>
          </cell>
          <cell r="O9755" t="str">
            <v>CONTRATADO EN EJECUCIÓN</v>
          </cell>
        </row>
        <row r="9756">
          <cell r="K9756">
            <v>2013734830004</v>
          </cell>
          <cell r="L9756" t="str">
            <v>CONSTRUCCIÓN DE LA UNIDAD DEPORTIVA NATAGAIMA SOMOS TODOS DEL MUNICIPIO DE NATAGAIMA DEPARTAMENTO DEL TOLIMA</v>
          </cell>
          <cell r="M9756">
            <v>0</v>
          </cell>
          <cell r="N9756">
            <v>91.66</v>
          </cell>
          <cell r="O9756" t="str">
            <v>CONTRATADO EN EJECUCIÓN</v>
          </cell>
        </row>
        <row r="9757">
          <cell r="K9757">
            <v>2015734830001</v>
          </cell>
          <cell r="L9757" t="str">
            <v>MANTENIMIENTO Y ADECUACIÓN DE LA RED VIAL DEL AREA RURAL MEDIANTE LA ADQUISICIÓN DE UNA VOLQUETA PARA EL MUNICIPIO DE NATAGAIMA TOLIMA</v>
          </cell>
          <cell r="M9757">
            <v>100</v>
          </cell>
          <cell r="N9757">
            <v>104.46</v>
          </cell>
          <cell r="O9757" t="str">
            <v>TERMINADO</v>
          </cell>
        </row>
        <row r="9758">
          <cell r="K9758">
            <v>2015734830002</v>
          </cell>
          <cell r="L9758" t="str">
            <v>IMPLEMENTACIÓN DEL PROGRAMA DE SEGURIDAD ALIMENTARIA PARA 600 FAMILIAS DE RESGUARDOS INDIGENAS DEL MUNICIPIO DE NATAGAIMA DEPARTAMENTO DEL TOLIMA</v>
          </cell>
          <cell r="M9758">
            <v>100</v>
          </cell>
          <cell r="N9758">
            <v>100</v>
          </cell>
          <cell r="O9758" t="str">
            <v>CERRADO</v>
          </cell>
        </row>
        <row r="9759">
          <cell r="K9759">
            <v>2015734830003</v>
          </cell>
          <cell r="L9759" t="str">
            <v>CONSTRUCCIÓN DE 36 MEJORAMIENTOS DE VIVIENDA PARA IGUAL NÚMERO DE FAMILIAS DE ESCASOS RECURSOS ECONÓMICOS DEL ÁREA URBANA DEL MUNICIPIO DE NATAGAIMA TOLIMA</v>
          </cell>
          <cell r="M9759">
            <v>55.5</v>
          </cell>
          <cell r="N9759">
            <v>46.73</v>
          </cell>
          <cell r="O9759" t="str">
            <v>CONTRATADO EN EJECUCIÓN</v>
          </cell>
        </row>
        <row r="9760">
          <cell r="K9760">
            <v>2013735040001</v>
          </cell>
          <cell r="L9760" t="str">
            <v>FORTALECIMIENTO DEL SISTEMA DE TRANSPORTE ESCOLAR RURAL DEL  MUNICIPIO DE ORTEGA TOLIMA</v>
          </cell>
          <cell r="M9760">
            <v>100</v>
          </cell>
          <cell r="N9760">
            <v>86.52</v>
          </cell>
          <cell r="O9760" t="str">
            <v>CERRADO</v>
          </cell>
        </row>
        <row r="9761">
          <cell r="K9761">
            <v>2013735040002</v>
          </cell>
          <cell r="L9761" t="str">
            <v>MEJORAMIENTO DEL SANEAMIENTO BÁSICO Y LA GESTIÓN AMBIENTAL EN EL SECTOR RURAL DEL MUNICIPIO DE ORTEGA TOLIMA</v>
          </cell>
          <cell r="M9761">
            <v>100</v>
          </cell>
          <cell r="N9761">
            <v>99.99</v>
          </cell>
          <cell r="O9761" t="str">
            <v>CERRADO</v>
          </cell>
        </row>
        <row r="9762">
          <cell r="K9762">
            <v>2014735040001</v>
          </cell>
          <cell r="L9762" t="str">
            <v>CONSTRUCCIÓN Y/O ADECUACIÓN DE  AÚLAS  DUPLEX  EN INSTITUCIONES EDUCATIVAS DEL SECTOR RURAL DEL MUNICIPIO DE ORTEGA  TOLIMA</v>
          </cell>
          <cell r="M9762">
            <v>34.270000000000003</v>
          </cell>
          <cell r="N9762">
            <v>77.27</v>
          </cell>
          <cell r="O9762" t="str">
            <v>CONTRATADO EN EJECUCIÓN</v>
          </cell>
        </row>
        <row r="9763">
          <cell r="K9763">
            <v>2014735040002</v>
          </cell>
          <cell r="L9763" t="str">
            <v>ESTUDIO Y DISEÑO PARA LA REMODELACIÓN Y ADECUACIÓN DE LA PLAZA DE MERCADO Y PABELLÓN DE CARNES DEL MUNICIPIO DE ORTEGA, TOLIMA</v>
          </cell>
          <cell r="M9763">
            <v>99.91</v>
          </cell>
          <cell r="N9763">
            <v>99.83</v>
          </cell>
          <cell r="O9763" t="str">
            <v>CERRADO</v>
          </cell>
        </row>
        <row r="9764">
          <cell r="K9764">
            <v>2014735040003</v>
          </cell>
          <cell r="L9764" t="str">
            <v>ADECUACIÓN Y MODERNIZACIÓN DE LAS INSTALACIONES FÍSICAS DEL PALACIO MUNICIPAL DE ORTEGA, TOLIMA</v>
          </cell>
          <cell r="M9764">
            <v>32.96</v>
          </cell>
          <cell r="N9764">
            <v>75.05</v>
          </cell>
          <cell r="O9764" t="str">
            <v>CONTRATADO EN EJECUCIÓN</v>
          </cell>
        </row>
        <row r="9765">
          <cell r="K9765">
            <v>2014735040004</v>
          </cell>
          <cell r="L9765" t="str">
            <v>CONSTRUCCIÓN DE OBRAS DE ARTE Y PLACA HUELLAS NECESARIAS EN DIFERENTES VÍAS RURALES DEL MUNICIPIO DE ORTEGA, TOLIMA</v>
          </cell>
          <cell r="M9765">
            <v>100</v>
          </cell>
          <cell r="N9765">
            <v>92.02</v>
          </cell>
          <cell r="O9765" t="str">
            <v>TERMINADO</v>
          </cell>
        </row>
        <row r="9766">
          <cell r="K9766">
            <v>2014735040006</v>
          </cell>
          <cell r="L9766" t="str">
            <v>CONSTRUCCIÓN DE OBRAS DE MEJORAMIENTO Y REHABILITACIÓN DE LOS ACCESOS PRINCIPALES AL MUNICIPIO DE ORTEGA, TOLIMA</v>
          </cell>
          <cell r="M9766">
            <v>75.91</v>
          </cell>
          <cell r="N9766">
            <v>9.1300000000000008</v>
          </cell>
          <cell r="O9766" t="str">
            <v>CONTRATADO EN EJECUCIÓN</v>
          </cell>
        </row>
        <row r="9767">
          <cell r="K9767">
            <v>2015735040002</v>
          </cell>
          <cell r="L9767" t="str">
            <v>FORTALECIMIENTO DEL SISTEMA DE TRANSPORTE ESCOLAR RURAL EN EL MUNICIPIO DE ORTEGA, TOLIMA</v>
          </cell>
          <cell r="M9767">
            <v>90.12</v>
          </cell>
          <cell r="N9767">
            <v>33.58</v>
          </cell>
          <cell r="O9767" t="str">
            <v>PARA CIERRE</v>
          </cell>
        </row>
        <row r="9768">
          <cell r="K9768">
            <v>2015735040003</v>
          </cell>
          <cell r="L9768" t="str">
            <v>CONSTRUCCIÓN Y ADECUACIÓN COLISEO CENTRAL EN EL MUNICIPIO DE ORTEGA, TOLIMA</v>
          </cell>
          <cell r="M9768">
            <v>38.119999999999997</v>
          </cell>
          <cell r="N9768">
            <v>45.91</v>
          </cell>
          <cell r="O9768" t="str">
            <v>CONTRATADO EN EJECUCIÓN</v>
          </cell>
        </row>
        <row r="9769">
          <cell r="K9769">
            <v>2015735040004</v>
          </cell>
          <cell r="L9769" t="str">
            <v>MEJORAMIENTO DE VÍAS Y REPOSICIÓN DE ALCANTARILLADO EN LA ZONA URBANA DEL MUNICIPIO DE ORTEGA DEL DEPARTAMENTO DEL TOLIMA</v>
          </cell>
          <cell r="M9769">
            <v>97.95</v>
          </cell>
          <cell r="N9769">
            <v>96.15</v>
          </cell>
          <cell r="O9769" t="str">
            <v>CONTRATADO EN EJECUCIÓN</v>
          </cell>
        </row>
        <row r="9770">
          <cell r="K9770">
            <v>2015735040005</v>
          </cell>
          <cell r="L9770" t="str">
            <v>CONSTRUCCIÓN DE LA PRIMERA ETAPA LA SEDE PRINCIPAL DE LA ASOCIACIÓN DE RESGUARDOS ÍNDIGENAS DEL TOLIMA ARIT EN EL MUNICIPIO DE ORTEGA, TOLIMA</v>
          </cell>
          <cell r="M9770">
            <v>0</v>
          </cell>
          <cell r="N9770">
            <v>0</v>
          </cell>
          <cell r="O9770" t="str">
            <v>EN PROCESO DE CONTRATACIÓN</v>
          </cell>
        </row>
        <row r="9771">
          <cell r="K9771">
            <v>2015735040006</v>
          </cell>
          <cell r="L9771" t="str">
            <v>CONSTRUCCIÓN DE CERRAMIENTO DE LA VILLA OLIMPICA MUNICIPAL DE ORTEGA, TOLIMA</v>
          </cell>
          <cell r="M9771">
            <v>0</v>
          </cell>
          <cell r="N9771">
            <v>94.99</v>
          </cell>
          <cell r="O9771" t="str">
            <v>CONTRATADO EN EJECUCIÓN</v>
          </cell>
        </row>
        <row r="9772">
          <cell r="K9772">
            <v>2015735040007</v>
          </cell>
          <cell r="L9772" t="str">
            <v>CONSTRUCCIÓN DE ALCANTARILLAS EN EL LLANO DE OLAYA Y LOS CANALIES EN EL MUNICIPIO DE ORTEGA, TOLIMA</v>
          </cell>
          <cell r="M9772">
            <v>0</v>
          </cell>
          <cell r="N9772">
            <v>0</v>
          </cell>
          <cell r="O9772" t="str">
            <v>SIN CONTRATAR</v>
          </cell>
        </row>
        <row r="9773">
          <cell r="K9773">
            <v>2015735040008</v>
          </cell>
          <cell r="L9773" t="str">
            <v>CONSTRUCCIÓN DE LA PRIMERA ETAPA DE LA POSTPRIMARIA EN LA I. E NICOLAS RAMIREZ SEDE ALTO EL CIELO DE LA VEREDA ALTO EL CIELO EN ORTEGA, TOLIMA</v>
          </cell>
          <cell r="M9773">
            <v>0</v>
          </cell>
          <cell r="N9773">
            <v>75.33</v>
          </cell>
          <cell r="O9773" t="str">
            <v>CONTRATADO EN EJECUCIÓN</v>
          </cell>
        </row>
        <row r="9774">
          <cell r="K9774">
            <v>2016735040001</v>
          </cell>
          <cell r="L9774" t="str">
            <v>APOYO A LA PERMANENCIA ESCOLAR MEDIANTE LA PRESTACION DEL SERVICIO DE TRANSPORTE EN INSTITUCIONES EDUCATIVAS DEL MUNICIPIO DE ORTEGA, DEPARTAMENTO DEL TOLIMA.</v>
          </cell>
          <cell r="M9774">
            <v>0</v>
          </cell>
          <cell r="N9774">
            <v>13.04</v>
          </cell>
          <cell r="O9774" t="str">
            <v>CONTRATADO EN EJECUCIÓN</v>
          </cell>
        </row>
        <row r="9775">
          <cell r="K9775">
            <v>2012004730015</v>
          </cell>
          <cell r="L9775" t="str">
            <v>ADQUISICIÓN DE MAQUINARIA PARA EL MEJORAMIENTO DE LAS VÍAS RURALES DEL MUNICIPIO DE PALOCABILDO, EN EL DEPARTAMENTO DEL TOLIMA</v>
          </cell>
          <cell r="M9775">
            <v>100</v>
          </cell>
          <cell r="N9775">
            <v>49.89</v>
          </cell>
          <cell r="O9775" t="str">
            <v>TERMINADO</v>
          </cell>
        </row>
        <row r="9776">
          <cell r="K9776">
            <v>2013004730022</v>
          </cell>
          <cell r="L9776" t="str">
            <v>CONSTRUCCIÓN UNIDADES SANITARIAS PARA EL SECTOR RURAL DEL MUNICIPIO DE PALOCABILDO</v>
          </cell>
          <cell r="M9776">
            <v>0</v>
          </cell>
          <cell r="N9776">
            <v>62.18</v>
          </cell>
          <cell r="O9776" t="str">
            <v>CONTRATADO EN EJECUCIÓN</v>
          </cell>
        </row>
        <row r="9777">
          <cell r="K9777">
            <v>2015004730013</v>
          </cell>
          <cell r="L9777" t="str">
            <v>MEJORAMIENTO DE LA GESTION INTEGRAL DE LOS RESIDUOS SOLIDOS MEDIANTE LA ADQUISICION DE UN VEHICULO RECOLECTOR COMPACTADOR DE BASURAS EN EL MUNICIPIO DE PALOCABILDO TOLIMA</v>
          </cell>
          <cell r="M9777">
            <v>100</v>
          </cell>
          <cell r="N9777">
            <v>50.42</v>
          </cell>
          <cell r="O9777" t="str">
            <v>TERMINADO</v>
          </cell>
        </row>
        <row r="9778">
          <cell r="K9778">
            <v>2013735470001</v>
          </cell>
          <cell r="L9778" t="str">
            <v>SERVICIO DE TRANSPORTE ESCOLAR TERRESTRE EN APOYO AL PROGRAMA DE COBERTURA Y PERMANENCIA EN EL SISTEMA EDUCATIVO DELMUNICIPIO DE PIEDRAS TOLIMA</v>
          </cell>
          <cell r="M9778">
            <v>100</v>
          </cell>
          <cell r="N9778">
            <v>89.38</v>
          </cell>
          <cell r="O9778" t="str">
            <v>CERRADO</v>
          </cell>
        </row>
        <row r="9779">
          <cell r="K9779">
            <v>2013735470002</v>
          </cell>
          <cell r="L9779" t="str">
            <v>SERVICIO DE ALIMENTACIÓN ESCOLAR(DESAYUNOS ESCOLARES) EN APOYO AL PROGRAMA DE COBERTURA Y PERMANENCIA EN EL SISTEMA EDUCATIVO DEL MUNICIPIO DE PIEDRAS</v>
          </cell>
          <cell r="M9779">
            <v>100</v>
          </cell>
          <cell r="N9779">
            <v>38.35</v>
          </cell>
          <cell r="O9779" t="str">
            <v>CERRADO</v>
          </cell>
        </row>
        <row r="9780">
          <cell r="K9780">
            <v>2013735470003</v>
          </cell>
          <cell r="L9780" t="str">
            <v>REHABILITACION DE LAS VIAS UBANAS EN LOS SECTORES COMPRENDIDOS: CRA 3 ENTRE 6 Y 7 – CRA 5ª ENTRE CALLES 7 HASTA 10 – CALLE 7 ENTRE CARRERAS 2 HASTA LA 5 – CARRERA 3 ENTRE CALLES 2 Y 3 - CALLE 9 ENTE CARRERAS 5 Y 5ª - CALLE 10 ENTRE CRAS 5 Y 5ª- CARRERA 5A ENTRE CALLES 10 Y VIA LOS PETROLEROS - PETROLEROS COLECTOR AGUAS LLUVIAS DEL MUNICIPIO DE PIEDRAS TOLIMA</v>
          </cell>
          <cell r="M9780">
            <v>100</v>
          </cell>
          <cell r="N9780">
            <v>95.02</v>
          </cell>
          <cell r="O9780" t="str">
            <v>TERMINADO</v>
          </cell>
        </row>
        <row r="9781">
          <cell r="K9781">
            <v>2013735470007</v>
          </cell>
          <cell r="L9781" t="str">
            <v>CONSTRUCCIÓN Y ADECUACIÓN DE AULAS EN LA SEDE NRO 2 DE LA INSTITUCIÓN EDUCATIVA TÉCNICA FABIO LOZANO Y LOZANO DEL MUNICIPIO DE PIEDRAS TOLIMA.</v>
          </cell>
          <cell r="M9781">
            <v>100</v>
          </cell>
          <cell r="N9781">
            <v>100</v>
          </cell>
          <cell r="O9781" t="str">
            <v>TERMINADO</v>
          </cell>
        </row>
        <row r="9782">
          <cell r="K9782">
            <v>2013735470008</v>
          </cell>
          <cell r="L9782" t="str">
            <v>CONSTRUCCIÓN ESPACIO  DE INTEGRACIÓN EN LA  INSPECCIÓN DE DOIMA,  MUNICIPIO DE PIEDRAS   TOLIMA</v>
          </cell>
          <cell r="M9782">
            <v>100</v>
          </cell>
          <cell r="N9782">
            <v>31.8</v>
          </cell>
          <cell r="O9782" t="str">
            <v>TERMINADO</v>
          </cell>
        </row>
        <row r="9783">
          <cell r="K9783">
            <v>2014735470001</v>
          </cell>
          <cell r="L9783" t="str">
            <v>CONSTRUCCIÓN Y REPOSICIÓN RED DE ALCANTARILLADO EN EL SECTOR UBICADO DETRÁS DEL PARQUE CONTIGUO A LA CANCHA DE FUTBOL DE LA VEREDA PARADERO CHIPALO PIEDRAS TOLIMA.</v>
          </cell>
          <cell r="M9783">
            <v>100</v>
          </cell>
          <cell r="N9783">
            <v>128.85</v>
          </cell>
          <cell r="O9783" t="str">
            <v>TERMINADO</v>
          </cell>
        </row>
        <row r="9784">
          <cell r="K9784">
            <v>2014735470003</v>
          </cell>
          <cell r="L9784" t="str">
            <v>SERVICIO DE ALIMENTACIÓN ESCOLAR EN APOYO AL PROGRAMA DE COBERTURA Y PERMANENCIA EN EL SISTEMA EDUCATIVO DEL MUNICIPIO DE PIEDRAS</v>
          </cell>
          <cell r="M9784">
            <v>56.47</v>
          </cell>
          <cell r="N9784">
            <v>70.849999999999994</v>
          </cell>
          <cell r="O9784" t="str">
            <v>CONTRATADO EN EJECUCIÓN</v>
          </cell>
        </row>
        <row r="9785">
          <cell r="K9785">
            <v>2014735470004</v>
          </cell>
          <cell r="L9785" t="str">
            <v>SERVICIO DE TRANSPORTE ESCOLAR TERRESTRE, EN APOYO AL PROGRAMA DE COBERTURA Y PERMANENCIA EN EL SISTEMA EDUCATIVO EN EL MUNICIPIO DE PIEDRAS TOLIMA.</v>
          </cell>
          <cell r="M9785">
            <v>100</v>
          </cell>
          <cell r="N9785">
            <v>86.06</v>
          </cell>
          <cell r="O9785" t="str">
            <v>TERMINADO</v>
          </cell>
        </row>
        <row r="9786">
          <cell r="K9786">
            <v>2015735470001</v>
          </cell>
          <cell r="L9786" t="str">
            <v>DOTACIÓN DE HERRAMIENTAS TECNOLÓGICAS PARA LAS INSTITUCIONES EDUCATIVAS DEL MUNICIPIO DE PIEDRAS</v>
          </cell>
          <cell r="M9786">
            <v>100</v>
          </cell>
          <cell r="N9786">
            <v>99.98</v>
          </cell>
          <cell r="O9786" t="str">
            <v>TERMINADO</v>
          </cell>
        </row>
        <row r="9787">
          <cell r="K9787">
            <v>2015735470002</v>
          </cell>
          <cell r="L9787" t="str">
            <v>MEJORAMIENTO DE VIVIENDAS SALUDABLES CONSISTENTE EN LA CONSTRUCCIÓN DE COCINAS  TIPO EN LA ZONA URBANA Y RURAL DEL MUNICIPIO DE PIEDRAS TOLIMA</v>
          </cell>
          <cell r="M9787">
            <v>0</v>
          </cell>
          <cell r="N9787">
            <v>99.05</v>
          </cell>
          <cell r="O9787" t="str">
            <v>CONTRATADO EN EJECUCIÓN</v>
          </cell>
        </row>
        <row r="9788">
          <cell r="K9788">
            <v>2015735470003</v>
          </cell>
          <cell r="L9788" t="str">
            <v>CONSTRUCCIÓN DE UNA CAFETERIA Y MANTENIMIENTO DE LA  SEDE PRINCIPAL DE LA INSTITUCIÓN EDUCATIVA DOIMA DEL MUNICIPIO DE PIEDRAS TOLIMA</v>
          </cell>
          <cell r="M9788">
            <v>0</v>
          </cell>
          <cell r="N9788">
            <v>4.26</v>
          </cell>
          <cell r="O9788" t="str">
            <v>CONTRATADO EN EJECUCIÓN</v>
          </cell>
        </row>
        <row r="9789">
          <cell r="K9789">
            <v>2015735470004</v>
          </cell>
          <cell r="L9789" t="str">
            <v>CONSTRUCCIÓN DE PLACAS HUELLAS Y SUS OBRAS COMPLEMENTARIAS EN LA VÍA QUE DESDE CHICALA CONDUCE A  LA VEREDA DE GUATAQUISITO  DEL MUNICIPIO DE PIEDRAS TOLIMA.</v>
          </cell>
          <cell r="M9789">
            <v>0</v>
          </cell>
          <cell r="N9789">
            <v>0</v>
          </cell>
          <cell r="O9789" t="str">
            <v>CONTRATADO EN EJECUCIÓN</v>
          </cell>
        </row>
        <row r="9790">
          <cell r="K9790">
            <v>2015735470005</v>
          </cell>
          <cell r="L9790" t="str">
            <v>REMODELACIÓN DEL PARQUE BULIRA Y DEL PARQUE PRINCIPAL DE LA INSPECCIÓN DE DOIMA DEL MUNICIPIO DE PIEDRAS TOLIMA</v>
          </cell>
          <cell r="M9790">
            <v>96.76</v>
          </cell>
          <cell r="N9790">
            <v>85.02</v>
          </cell>
          <cell r="O9790" t="str">
            <v>CONTRATADO EN EJECUCIÓN</v>
          </cell>
        </row>
        <row r="9791">
          <cell r="K9791">
            <v>2015735470006</v>
          </cell>
          <cell r="L9791" t="str">
            <v>MEJORAMIENTO DE BADEN  Y SUS ACCESOS, UBICADO EN EL SECTOR SEIS PALMAS ESTACIÓN DOIMA DE PIEDRAS TOLIMA</v>
          </cell>
          <cell r="M9791">
            <v>100</v>
          </cell>
          <cell r="N9791">
            <v>96.08</v>
          </cell>
          <cell r="O9791" t="str">
            <v>TERMINADO</v>
          </cell>
        </row>
        <row r="9792">
          <cell r="K9792">
            <v>2016735470001</v>
          </cell>
          <cell r="L9792" t="str">
            <v>FORTALECIMIENTO DEL SISTEMA DE TRANSPORTE ESCOLAR TERRESTRE EN APOYO AL PROGRAMA DE COBERTURA Y PERMANENCIA EN EL SISTEMA EDUCATIVO DEL MUNICIPIO DE PIEDRAS TOLIMA</v>
          </cell>
          <cell r="M9792">
            <v>0</v>
          </cell>
          <cell r="N9792">
            <v>0</v>
          </cell>
          <cell r="O9792" t="str">
            <v>SIN CONTRATAR</v>
          </cell>
        </row>
        <row r="9793">
          <cell r="K9793">
            <v>2016735470002</v>
          </cell>
          <cell r="L9793" t="str">
            <v>PAVIMENTACIÓN Y CONSTRUCCIÓN DE LA RED DE ALCANTARILLADO DE AGUA LLUVIAS DE LA CARRERA 3 ENTRE CALLES 10 Y 11 DE LA CABECERA MUNICIPAL DE PIEDRAS-TOLIMA</v>
          </cell>
          <cell r="M9793">
            <v>0</v>
          </cell>
          <cell r="N9793">
            <v>0</v>
          </cell>
          <cell r="O9793" t="str">
            <v>SIN CONTRATAR</v>
          </cell>
        </row>
        <row r="9794">
          <cell r="K9794">
            <v>2013004730060</v>
          </cell>
          <cell r="L9794" t="str">
            <v>CONSTRUCCIÓN PAVIMENTACION VIAS URBANAS EN CONCRETO RIGIDO MUNICIPIO PLANADAS, DEPARTAMENTO DEL TOLIMA</v>
          </cell>
          <cell r="M9794">
            <v>100</v>
          </cell>
          <cell r="N9794">
            <v>99.99</v>
          </cell>
          <cell r="O9794" t="str">
            <v>PARA CIERRE</v>
          </cell>
        </row>
        <row r="9795">
          <cell r="K9795">
            <v>2015735550001</v>
          </cell>
          <cell r="L9795" t="str">
            <v>CONSTRUCCIÓN DE ESTRUCTURA DE PAVIMENTO RIGIDO (CONCRETO) SOBRE LAS VÍAS URBANAS DEL MUNICIPIO DE PLANADAS, TOLIMA</v>
          </cell>
          <cell r="M9795">
            <v>60.03</v>
          </cell>
          <cell r="N9795">
            <v>59.43</v>
          </cell>
          <cell r="O9795" t="str">
            <v>CONTRATADO EN EJECUCIÓN</v>
          </cell>
        </row>
        <row r="9796">
          <cell r="K9796">
            <v>2015735550002</v>
          </cell>
          <cell r="L9796" t="str">
            <v>CONSTRUCCIÓN PLACA HUELLA VÍAS RURALES, MIUNICIPIO DE PLANADAS, TOLIMA</v>
          </cell>
          <cell r="M9796">
            <v>23.3</v>
          </cell>
          <cell r="N9796">
            <v>45.04</v>
          </cell>
          <cell r="O9796" t="str">
            <v>CONTRATADO EN EJECUCIÓN</v>
          </cell>
        </row>
        <row r="9797">
          <cell r="K9797">
            <v>2013735630001</v>
          </cell>
          <cell r="L9797" t="str">
            <v>CONSTRUCCIÓN DEL COSTADO LATERAL IZQUIERDO DE LA VIA DE ACCESO PRINCIPAL Y EMPALMES AL MUNICIPIO DE PRADO, TOLIMA, CENTRO ORIENTE</v>
          </cell>
          <cell r="M9797">
            <v>99.99</v>
          </cell>
          <cell r="N9797">
            <v>87.03</v>
          </cell>
          <cell r="O9797" t="str">
            <v>TERMINADO</v>
          </cell>
        </row>
        <row r="9798">
          <cell r="K9798">
            <v>2013735630002</v>
          </cell>
          <cell r="L9798" t="str">
            <v>DESARROLLO PROYECTO DE PAVIMENTACIÓN EN CONCRETO Y OBRAS COMPLEMENTARIAS EN CARRERA 5A SECTOR SALIDA PRADO-DOLORES  MUNICIPIO PRADO, TOLIMA, CENTRO ORIENTE</v>
          </cell>
          <cell r="M9798">
            <v>100</v>
          </cell>
          <cell r="N9798">
            <v>103.59</v>
          </cell>
          <cell r="O9798" t="str">
            <v>TERMINADO</v>
          </cell>
        </row>
        <row r="9799">
          <cell r="K9799">
            <v>2013735630003</v>
          </cell>
          <cell r="L9799" t="str">
            <v>CONSTRUCCIÓN DE MEJORAMIENTOS DE VIVIENDA CONSISTENTE EN COCINAS, UNIDAD SANITARIAS Y HABITACIONES EN PRADO, TOLIMA, CENTRO ORIENTE</v>
          </cell>
          <cell r="M9799">
            <v>100</v>
          </cell>
          <cell r="N9799">
            <v>86.42</v>
          </cell>
          <cell r="O9799" t="str">
            <v>PARA CIERRE</v>
          </cell>
        </row>
        <row r="9800">
          <cell r="K9800">
            <v>2013735630004</v>
          </cell>
          <cell r="L9800" t="str">
            <v>CONSTRUCCIÓN DE MEJORAMIENTOS DE VIVIENDA PARA LA COMUNIDAD INDIGENA ACO VIEJO PATIO BONITO MUNICIPIO DE PRADO, TOLIMA, CENTRO ORIENTE</v>
          </cell>
          <cell r="M9800">
            <v>99.9</v>
          </cell>
          <cell r="N9800">
            <v>116.42</v>
          </cell>
          <cell r="O9800" t="str">
            <v>TERMINADO</v>
          </cell>
        </row>
        <row r="9801">
          <cell r="K9801">
            <v>2013735630005</v>
          </cell>
          <cell r="L9801" t="str">
            <v>CONSTRUCCIÓN DE PISCINA DE TIPO RECREATIVO COMO COMPLEMENTO DEL PROYECTO DEPORTIVO LA VILLA OLIMPICA MUNICIPIO PRADO, TOLIMA, CENTRO ORIENTE</v>
          </cell>
          <cell r="M9801">
            <v>77.66</v>
          </cell>
          <cell r="N9801">
            <v>98.87</v>
          </cell>
          <cell r="O9801" t="str">
            <v>CONTRATADO EN EJECUCIÓN</v>
          </cell>
        </row>
        <row r="9802">
          <cell r="K9802">
            <v>2014735630001</v>
          </cell>
          <cell r="L9802" t="str">
            <v>CONSTRUCCIÓN PAVIMENTO ARTICULADO  Y MEJORAMIENTO URBANO DE LA CALLE 11 ENTRE CARRERAS 5 Y 6 EN EL MUNICIPIO PRADO, TOLIMA, CENTRO ORIENTE</v>
          </cell>
          <cell r="M9802">
            <v>100</v>
          </cell>
          <cell r="N9802">
            <v>94.17</v>
          </cell>
          <cell r="O9802" t="str">
            <v>TERMINADO</v>
          </cell>
        </row>
        <row r="9803">
          <cell r="K9803">
            <v>2015735630002</v>
          </cell>
          <cell r="L9803" t="str">
            <v>CONSTRUCCIÓN PAVIMENTO ARTICULADO CARRERA 5 ENTRE CALLES 9 Y 12 DEL MUNICIPIO DE PRADO TOLIMA</v>
          </cell>
          <cell r="M9803">
            <v>0</v>
          </cell>
          <cell r="N9803">
            <v>85.71</v>
          </cell>
          <cell r="O9803" t="str">
            <v>CONTRATADO EN EJECUCIÓN</v>
          </cell>
        </row>
        <row r="9804">
          <cell r="K9804">
            <v>2015735630003</v>
          </cell>
          <cell r="L9804" t="str">
            <v>MEJORAMIENTO DEL SISTEMA DE ALUMBRADO PÚBLICO EN EL SECTOR URBANO DEL MUNICIPIO DE PRADO TOLIMA</v>
          </cell>
          <cell r="M9804">
            <v>100</v>
          </cell>
          <cell r="N9804">
            <v>100</v>
          </cell>
          <cell r="O9804" t="str">
            <v>TERMINADO</v>
          </cell>
        </row>
        <row r="9805">
          <cell r="K9805">
            <v>2015735630004</v>
          </cell>
          <cell r="L9805" t="str">
            <v>MEJORAMIENTO Y REMODELACIÓN DEL PARQUE “GENERAL SANTANDER” DEL MUNICIPIO DE PRADO TOLIMA</v>
          </cell>
          <cell r="M9805">
            <v>89.51</v>
          </cell>
          <cell r="N9805">
            <v>84.6</v>
          </cell>
          <cell r="O9805" t="str">
            <v>CONTRATADO EN EJECUCIÓN</v>
          </cell>
        </row>
        <row r="9806">
          <cell r="K9806">
            <v>2016735630001</v>
          </cell>
          <cell r="L9806" t="str">
            <v>SERVICIO DE TRANSPORTE ESCOLAR SEGUNDO SEMESTRE DEL AÑO 2016 PARA ESTUDIANTES DE LA ZONA RURAL DEL MUNICIPIO DE PRADO, TOLIMA, CENTRO ORIENTE</v>
          </cell>
          <cell r="M9806">
            <v>0</v>
          </cell>
          <cell r="N9806">
            <v>0</v>
          </cell>
          <cell r="O9806" t="str">
            <v>EN PROCESO DE CONTRATACIÓN</v>
          </cell>
        </row>
        <row r="9807">
          <cell r="K9807">
            <v>2015735850018</v>
          </cell>
          <cell r="L9807" t="str">
            <v>AMPLIACIÓN PLANTA DE TRATAMIENTO DE AGUAS RESIDUALES (P.T.A.R.D) BARRIO CAMILO TORRES PURIFICACIÓN, TOLIMA</v>
          </cell>
          <cell r="M9807">
            <v>63.81</v>
          </cell>
          <cell r="N9807">
            <v>77.22</v>
          </cell>
          <cell r="O9807" t="str">
            <v>CONTRATADO EN EJECUCIÓN</v>
          </cell>
        </row>
        <row r="9808">
          <cell r="K9808">
            <v>2015735850019</v>
          </cell>
          <cell r="L9808" t="str">
            <v>REPOSICIÓN DE LA RED DE ALCANTARILLADO SANITARIO DE LA URBANIZACIÒN LA LIBERTAD DEL MUNICIPIO DE PURIFICACIÓN, TOLIMA</v>
          </cell>
          <cell r="M9808">
            <v>41.88</v>
          </cell>
          <cell r="N9808">
            <v>71.98</v>
          </cell>
          <cell r="O9808" t="str">
            <v>CONTRATADO EN EJECUCIÓN</v>
          </cell>
        </row>
        <row r="9809">
          <cell r="K9809">
            <v>2013735850002</v>
          </cell>
          <cell r="L9809" t="str">
            <v>CONSTRUCCIÓN Y REHABILITACIÓN DE LAS INSTALACIONES DE LA INSTITUCIÓN EDUCATIVA  SANTA LUCIA VEREDA AGUA NEGRA PURIFICACIÓN, TOLIMA, CENTRO ORIENTE</v>
          </cell>
          <cell r="M9809">
            <v>100</v>
          </cell>
          <cell r="N9809">
            <v>93.61</v>
          </cell>
          <cell r="O9809" t="str">
            <v>CERRADO</v>
          </cell>
        </row>
        <row r="9810">
          <cell r="K9810">
            <v>2013735850003</v>
          </cell>
          <cell r="L9810" t="str">
            <v>SERVICIO DE TRANSPORTE ESCOLAR TERRESTRE Y FLUVIAL A LOS ESTUDIANTES DE BÁSICA PRIMARIA, BASICA SECUNDARIA DEL MUNICIPIO DE PURIFICACIÓN, TOLIMA, CENTRO ORIENTE</v>
          </cell>
          <cell r="M9810">
            <v>100</v>
          </cell>
          <cell r="N9810">
            <v>55.92</v>
          </cell>
          <cell r="O9810" t="str">
            <v>PARA CIERRE</v>
          </cell>
        </row>
        <row r="9811">
          <cell r="K9811">
            <v>2013735850004</v>
          </cell>
          <cell r="L9811" t="str">
            <v>APOYO NUTRICIONAL PARA EL MEJORAMIENTO DE LAS CONDICIONES DE SALUD Y NUTRICIÓN EN LA PRIMERA INFANCIA DEL MUNICIPIO DE PURIFICACIÓN, TOLIMA, CENTRO ORIENTE</v>
          </cell>
          <cell r="M9811">
            <v>100</v>
          </cell>
          <cell r="N9811">
            <v>92.27</v>
          </cell>
          <cell r="O9811" t="str">
            <v>TERMINADO</v>
          </cell>
        </row>
        <row r="9812">
          <cell r="K9812">
            <v>2013735850005</v>
          </cell>
          <cell r="L9812" t="str">
            <v>FORMULACIÓN ACCIONES PARA LA GARANTIA DE DERECHOS DE LOS NIÑOS CON DISCAPACIDAD AUDITIVA PURIFICACIÓN, TOLIMA, CENTRO ORIENTE</v>
          </cell>
          <cell r="M9812">
            <v>100</v>
          </cell>
          <cell r="N9812">
            <v>100</v>
          </cell>
          <cell r="O9812" t="str">
            <v>CERRADO</v>
          </cell>
        </row>
        <row r="9813">
          <cell r="K9813">
            <v>2013735850006</v>
          </cell>
          <cell r="L9813" t="str">
            <v>MANTENIMIENTO VÍAS URBANAS Y REPOSICIÓN ALCANTARILLADO EN EL CASCO URBANO DE PURIFICACIÓN, TOLIMA, CENTRO ORIENTE PURIFICACIÓN, TOLIMA, CENTRO ORIENTE</v>
          </cell>
          <cell r="M9813">
            <v>100</v>
          </cell>
          <cell r="N9813">
            <v>96.1</v>
          </cell>
          <cell r="O9813" t="str">
            <v>TERMINADO</v>
          </cell>
        </row>
        <row r="9814">
          <cell r="K9814">
            <v>2013735850007</v>
          </cell>
          <cell r="L9814" t="str">
            <v>REHABILITACIÓN Y MEJORAMIENTO DE LA CASA DE LA CULTURA DE LA VEREDA CHENCHE ASOLEADOS DEL MUNICIPIO DE PURIFICACIÓN, TOLIMA, CENTRO ORIENTE</v>
          </cell>
          <cell r="M9814">
            <v>100</v>
          </cell>
          <cell r="N9814">
            <v>84.5</v>
          </cell>
          <cell r="O9814" t="str">
            <v>CERRADO</v>
          </cell>
        </row>
        <row r="9815">
          <cell r="K9815">
            <v>2013735850008</v>
          </cell>
          <cell r="L9815" t="str">
            <v>FORTALECIMIENTO CONDICIONES NUTRICIONALES NIÑOS  Y NIÑAS ZONA RURAL PURIFICACIÓN, TOLIMA, CENTRO ORIENTE</v>
          </cell>
          <cell r="M9815">
            <v>100</v>
          </cell>
          <cell r="N9815">
            <v>84.82</v>
          </cell>
          <cell r="O9815" t="str">
            <v>PARA CIERRE</v>
          </cell>
        </row>
        <row r="9816">
          <cell r="K9816">
            <v>2013735850009</v>
          </cell>
          <cell r="L9816" t="str">
            <v>APOYO POBLACIÓN EN SITUACIÓN DE DISCAPACIDAD CON LA IMPLEMENTACIÓN DE AYUDAS TÉCNICAS PURIFICACIÓN, TOLIMA, CENTRO ORIENTE</v>
          </cell>
          <cell r="M9816">
            <v>100</v>
          </cell>
          <cell r="N9816">
            <v>100</v>
          </cell>
          <cell r="O9816" t="str">
            <v>CERRADO</v>
          </cell>
        </row>
        <row r="9817">
          <cell r="K9817">
            <v>2013735850010</v>
          </cell>
          <cell r="L9817" t="str">
            <v>REHABILITACIÓN Y MEJORAMIENTO DE LAS INSTALACIONES DE LA PLAZA DE MERCADO PURIFICACIÓN, TOLIMA, CENTRO ORIENTE</v>
          </cell>
          <cell r="M9817">
            <v>100</v>
          </cell>
          <cell r="N9817">
            <v>97.34</v>
          </cell>
          <cell r="O9817" t="str">
            <v>CERRADO</v>
          </cell>
        </row>
        <row r="9818">
          <cell r="K9818">
            <v>2013735850011</v>
          </cell>
          <cell r="L9818" t="str">
            <v>CONSTRUCCIÓN Y DOTACION BLOQUE EMPRESARIAL INSTITUCION EDUCATIVA TULIO VARON VEREDA CHENCHE ASOLEADO PURIFICACIÓN, TOLIMA, CENTRO ORIENTE</v>
          </cell>
          <cell r="M9818">
            <v>100</v>
          </cell>
          <cell r="N9818">
            <v>99.97</v>
          </cell>
          <cell r="O9818" t="str">
            <v>CERRADO</v>
          </cell>
        </row>
        <row r="9819">
          <cell r="K9819">
            <v>2013735850012</v>
          </cell>
          <cell r="L9819" t="str">
            <v>CONSTRUCCIÓN COMEDOR ESCOLAR  E INSTALACION DE ACOMETIDA ELECTRICA  INSTITUCION EDUCATIVA SANTA LUCIA  VEREDA EL ACEITUNO PURIFICACIÓN, TOLIMA, CENTRO ORIENTE</v>
          </cell>
          <cell r="M9819">
            <v>100</v>
          </cell>
          <cell r="N9819">
            <v>96.81</v>
          </cell>
          <cell r="O9819" t="str">
            <v>CERRADO</v>
          </cell>
        </row>
        <row r="9820">
          <cell r="K9820">
            <v>2013735850013</v>
          </cell>
          <cell r="L9820" t="str">
            <v>IMPLEMENTACIÓN 15 AULAS DIGITALES EN INSTITUCIONES EDUCATIVAS PURIFICACIÓN, TOLIMA, CENTRO ORIENTE</v>
          </cell>
          <cell r="M9820">
            <v>100</v>
          </cell>
          <cell r="N9820">
            <v>95.31</v>
          </cell>
          <cell r="O9820" t="str">
            <v>CERRADO</v>
          </cell>
        </row>
        <row r="9821">
          <cell r="K9821">
            <v>2013735850014</v>
          </cell>
          <cell r="L9821" t="str">
            <v>CONSTRUCCIÓN RED DE GAS NATURAL Y CONEXIÓN A USUARIOS EN LAS VEREDAS DEL MUNICIPIO PURIFICACIÓN TOLIMA PURIFICACIÓN, TOLIMA, CENTRO ORIENTE</v>
          </cell>
          <cell r="M9821">
            <v>100</v>
          </cell>
          <cell r="N9821">
            <v>85.33</v>
          </cell>
          <cell r="O9821" t="str">
            <v>TERMINADO</v>
          </cell>
        </row>
        <row r="9822">
          <cell r="K9822">
            <v>2013735850015</v>
          </cell>
          <cell r="L9822" t="str">
            <v>CONSTRUCCIÓN SALÓN COMUNAL CABILDO INDÍGENA EL VERGEL DEL MUNICIPIO DE PURIFICACIÓN, TOLIMA, CENTRO ORIENTE</v>
          </cell>
          <cell r="M9822">
            <v>100</v>
          </cell>
          <cell r="N9822">
            <v>99.82</v>
          </cell>
          <cell r="O9822" t="str">
            <v>CERRADO</v>
          </cell>
        </row>
        <row r="9823">
          <cell r="K9823">
            <v>2013735850016</v>
          </cell>
          <cell r="L9823" t="str">
            <v>REHABILITACIÓN DE LAS  VIAS POPULARES DEL MUNICIPIO PURIFICACIÓN, TOLIMA, CENTRO ORIENTE</v>
          </cell>
          <cell r="M9823">
            <v>100</v>
          </cell>
          <cell r="N9823">
            <v>99.85</v>
          </cell>
          <cell r="O9823" t="str">
            <v>CERRADO</v>
          </cell>
        </row>
        <row r="9824">
          <cell r="K9824">
            <v>2013735850017</v>
          </cell>
          <cell r="L9824" t="str">
            <v>CONSTRUCCIÓN VIVIENDA NUEVA INTERES SOCIAL URBANIZACION SANTA BARBARA MUNICIPIO PURIFICACIÓN, TOLIMA, CENTRO ORIENTE</v>
          </cell>
          <cell r="M9824">
            <v>99.99</v>
          </cell>
          <cell r="N9824">
            <v>81.69</v>
          </cell>
          <cell r="O9824" t="str">
            <v>TERMINADO</v>
          </cell>
        </row>
        <row r="9825">
          <cell r="K9825">
            <v>2013735850018</v>
          </cell>
          <cell r="L9825" t="str">
            <v>CONSTRUCCIÓN DE LA SEDE DEL CUERPO DE BOMBEROS DEL MUNICIPIO DE PURIFICACIÓN, TOLIMA, CENTRO ORIENTE</v>
          </cell>
          <cell r="M9825">
            <v>100</v>
          </cell>
          <cell r="N9825">
            <v>99.08</v>
          </cell>
          <cell r="O9825" t="str">
            <v>CERRADO</v>
          </cell>
        </row>
        <row r="9826">
          <cell r="K9826">
            <v>2013735850019</v>
          </cell>
          <cell r="L9826" t="str">
            <v>CONSTRUCCIÓN DE LA PLAZA DE MERCADO EN LA VEREDA CHENCHE ASOLEADO DEL MUNICIPIO DE PURIFICACIÓN, TOLIMA, CENTRO ORIENTE</v>
          </cell>
          <cell r="M9826">
            <v>100</v>
          </cell>
          <cell r="N9826">
            <v>99.83</v>
          </cell>
          <cell r="O9826" t="str">
            <v>PARA CIERRE</v>
          </cell>
        </row>
        <row r="9827">
          <cell r="K9827">
            <v>2013735850020</v>
          </cell>
          <cell r="L9827" t="str">
            <v>SUMINISTRO DE COMPLEMENTOS DIETARIOS Y EVALUACIÓN NUTRICIONAL A CABILDOS INDIGENAS POIMAS Y POINCOS TAIRA DEL MUNICIPIO DE PURIFICACIÓN, TOLIMA, CENTRO ORIENTE</v>
          </cell>
          <cell r="M9827">
            <v>100</v>
          </cell>
          <cell r="N9827">
            <v>99.94</v>
          </cell>
          <cell r="O9827" t="str">
            <v>TERMINADO</v>
          </cell>
        </row>
        <row r="9828">
          <cell r="K9828">
            <v>2013735850021</v>
          </cell>
          <cell r="L9828" t="str">
            <v>CONSTRUCCIÓN DE OBRAS DE URBANISMO Y VIVIENDA NUEVA DE INTERÉS SOCIAL EN PREDIO DENOMINADO EL PROGRESO EN EL MUNICIPIO DE PURIFICACIÓN, TOLIMA</v>
          </cell>
          <cell r="M9828">
            <v>100</v>
          </cell>
          <cell r="N9828">
            <v>100</v>
          </cell>
          <cell r="O9828" t="str">
            <v>TERMINADO</v>
          </cell>
        </row>
        <row r="9829">
          <cell r="K9829">
            <v>2013735850022</v>
          </cell>
          <cell r="L9829" t="str">
            <v>REHABILITACIÓN Y REMODELACIÓN DE LA INSTALACIÓN DEL CENTRO DEPORTIVO IPRD DEL MUNICIPIO DE PURIFICACIÓN, TOLIMA</v>
          </cell>
          <cell r="M9829">
            <v>100</v>
          </cell>
          <cell r="N9829">
            <v>99.96</v>
          </cell>
          <cell r="O9829" t="str">
            <v>CERRADO</v>
          </cell>
        </row>
        <row r="9830">
          <cell r="K9830">
            <v>2013735850023</v>
          </cell>
          <cell r="L9830" t="str">
            <v>SUMINISTRO DE COMPLEMENTOS DIETARIOS Y SEGUIMIENTO NUTRICIONAL A LAS FAMILIAS DEL CABILDO INDIGENA DE LA VEREDA CHENCHE ASOLEADO FILIAL CRIT DEL MUNICIPIO DE PURIFICACIÓN - TOLIMA</v>
          </cell>
          <cell r="M9830">
            <v>100</v>
          </cell>
          <cell r="N9830">
            <v>100</v>
          </cell>
          <cell r="O9830" t="str">
            <v>CERRADO</v>
          </cell>
        </row>
        <row r="9831">
          <cell r="K9831">
            <v>2013735850024</v>
          </cell>
          <cell r="L9831" t="str">
            <v>CONSTRUCCIÓN RED DE GAS NATURAL Y CONEXION A USUARIOS DE MENORES INGRESOS VEREDAS SANTA LUCIA I, II, SABANETA, REMOLINOS, TIGRE Y CONSUELO DE PURIFICACIÓN, TOLIMA</v>
          </cell>
          <cell r="M9831">
            <v>100</v>
          </cell>
          <cell r="N9831">
            <v>100</v>
          </cell>
          <cell r="O9831" t="str">
            <v>CERRADO</v>
          </cell>
        </row>
        <row r="9832">
          <cell r="K9832">
            <v>2013735850025</v>
          </cell>
          <cell r="L9832" t="str">
            <v>MEJORAMIENTO DE LA CALIDAD DE VIDA A LA POBLACIÓN EN SITUACIÓN DE DISCAPACIDAD MEDIANTE EL OTORGAMIENTO DE AYUDAS TÉCNICAS PURIFICACIÓN, TOLIMA, CENTRO ORIENTE</v>
          </cell>
          <cell r="M9832">
            <v>100</v>
          </cell>
          <cell r="N9832">
            <v>100</v>
          </cell>
          <cell r="O9832" t="str">
            <v>CERRADO</v>
          </cell>
        </row>
        <row r="9833">
          <cell r="K9833">
            <v>2013735850026</v>
          </cell>
          <cell r="L9833" t="str">
            <v>REHABILITACIÓN Y ADECUACIÓN A LOS ESCENARIOS DEPORTIVOS DE LOS BARRIOS EL PLAN , OSPINA PEREZ, LA LIBERTAD Y EL ESTADIO MUNICIPAL EN PURIFICACIÓN, TOLIMA.</v>
          </cell>
          <cell r="M9833">
            <v>100</v>
          </cell>
          <cell r="N9833">
            <v>98.77</v>
          </cell>
          <cell r="O9833" t="str">
            <v>CERRADO</v>
          </cell>
        </row>
        <row r="9834">
          <cell r="K9834">
            <v>2013735850027</v>
          </cell>
          <cell r="L9834" t="str">
            <v>SERVICIO DE TRANSPORTE ESCOLAR TERRESTRE Y FLUVIAL A LOS ESTUDIANTES DE LOS ESTABLECIMIENTOS EDUCATIVOS DEL SECTOR RURAL DE DIFÍCIL ACCESO EN EL MUNICIPIO DE PURIFICACIÓN, TOLIMA.</v>
          </cell>
          <cell r="M9834">
            <v>100</v>
          </cell>
          <cell r="N9834">
            <v>99.83</v>
          </cell>
          <cell r="O9834" t="str">
            <v>PARA CIERRE</v>
          </cell>
        </row>
        <row r="9835">
          <cell r="K9835">
            <v>2013735850028</v>
          </cell>
          <cell r="L9835" t="str">
            <v>CONSTRUCCIÓN ZONA DE ESPARCIMIENTO PÚBLICO EN EL SECTOR EL CRUCE DEL MUNICIPIO DE PURIFICACIÓN, TOLIMA, CENTRO ORIENTE</v>
          </cell>
          <cell r="M9835">
            <v>100</v>
          </cell>
          <cell r="N9835">
            <v>97.22</v>
          </cell>
          <cell r="O9835" t="str">
            <v>TERMINADO</v>
          </cell>
        </row>
        <row r="9836">
          <cell r="K9836">
            <v>2013735850029</v>
          </cell>
          <cell r="L9836" t="str">
            <v>MANTENIMIENTO DE LAS INSTALACIONES EXISTENTES Y ADECUACIONES DE AULAS EDUCATIVAS DE LA INSTITUCIÓN SAN JORGE SEDE LAS DAMAS DEL MUNICIPIO DE PURIFICACIÓN - TOLIMA.</v>
          </cell>
          <cell r="M9836">
            <v>100</v>
          </cell>
          <cell r="N9836">
            <v>93.03</v>
          </cell>
          <cell r="O9836" t="str">
            <v>CERRADO</v>
          </cell>
        </row>
        <row r="9837">
          <cell r="K9837">
            <v>2014735850001</v>
          </cell>
          <cell r="L9837" t="str">
            <v>CONSTRUCCIÓN DE SALONES COMUNALES EN LOS BARRIOS LA LIBERTAD Y VILLA DE LAS PALMAS DEL MUNICIPIO DE PURIFICACIÓN, TOLIMA.</v>
          </cell>
          <cell r="M9837">
            <v>100</v>
          </cell>
          <cell r="N9837">
            <v>93.1</v>
          </cell>
          <cell r="O9837" t="str">
            <v>PARA CIERRE</v>
          </cell>
        </row>
        <row r="9838">
          <cell r="K9838">
            <v>2014735850002</v>
          </cell>
          <cell r="L9838" t="str">
            <v>CONSTRUCCIÓN Y REHABILITACIÓN EN EL COLISEO DE FERIAS SERVANDO OLIVERO TRIANA Y PLAZA DE TOROS SAN JERÓNIMO DEL MUNICIPIO DE PURIFICACIÓN, TOLIMA</v>
          </cell>
          <cell r="M9838">
            <v>100</v>
          </cell>
          <cell r="N9838">
            <v>99.99</v>
          </cell>
          <cell r="O9838" t="str">
            <v>CERRADO</v>
          </cell>
        </row>
        <row r="9839">
          <cell r="K9839">
            <v>2014735850003</v>
          </cell>
          <cell r="L9839" t="str">
            <v>REHABILITACIÓN DEL PARQUE LA ESTANCIA BARRIO OSPINA PEREZ SECTOR UNO DEL MUNICIPIO DE PURIFICACIÓN, TOLIMA</v>
          </cell>
          <cell r="M9839">
            <v>100</v>
          </cell>
          <cell r="N9839">
            <v>99.95</v>
          </cell>
          <cell r="O9839" t="str">
            <v>CERRADO</v>
          </cell>
        </row>
        <row r="9840">
          <cell r="K9840">
            <v>2014735850004</v>
          </cell>
          <cell r="L9840" t="str">
            <v>AMPLIACIÓN Y ADECUACIÓN DE LA VIA SIETE ESQUINAS DEL MUNICIPIO DE PURIFICACIÓN, TOLIMA.</v>
          </cell>
          <cell r="M9840">
            <v>100</v>
          </cell>
          <cell r="N9840">
            <v>95.21</v>
          </cell>
          <cell r="O9840" t="str">
            <v>CERRADO</v>
          </cell>
        </row>
        <row r="9841">
          <cell r="K9841">
            <v>2014735850006</v>
          </cell>
          <cell r="L9841" t="str">
            <v>REHABILITACIÓN DE CINCO TRAMOS DE VIAS EN PAVIMENTO FLEXIBLE DEL MUNICIPIO DE PURIFICACIÓN, TOLIMA.</v>
          </cell>
          <cell r="M9841">
            <v>100</v>
          </cell>
          <cell r="N9841">
            <v>99.99</v>
          </cell>
          <cell r="O9841" t="str">
            <v>CERRADO</v>
          </cell>
        </row>
        <row r="9842">
          <cell r="K9842">
            <v>2014735850007</v>
          </cell>
          <cell r="L9842" t="str">
            <v>REHABILITACIÓN DE SIETE TRAMOS DE VIAS EN PAVIMENTO RIGIDO DEL MUNICIPIO DE PURIFICACIÓN, TOLIMA.</v>
          </cell>
          <cell r="M9842">
            <v>100</v>
          </cell>
          <cell r="N9842">
            <v>99.89</v>
          </cell>
          <cell r="O9842" t="str">
            <v>CERRADO</v>
          </cell>
        </row>
        <row r="9843">
          <cell r="K9843">
            <v>2014735850008</v>
          </cell>
          <cell r="L9843" t="str">
            <v>REPOSICIÓN RED DE ALCANTARILLADO, REHABILITACIÓN Y PAVIMENTACIÓN CARRERA QUINTA ENTRE CALLE PRIMERA Y CALLE TERCERA Y PAVIMENTACIÓN DE LA CALLE PRIMERA DEL BARRIO MODELO DEL MUNICIPIO DE PURIFICACIÓN TOLIMA</v>
          </cell>
          <cell r="M9843">
            <v>100</v>
          </cell>
          <cell r="N9843">
            <v>99.98</v>
          </cell>
          <cell r="O9843" t="str">
            <v>CERRADO</v>
          </cell>
        </row>
        <row r="9844">
          <cell r="K9844">
            <v>2014735850009</v>
          </cell>
          <cell r="L9844" t="str">
            <v>APOYO PARA EL MEJORAMIENTO DE LAS CONDICIONES DE SALUD EN PREVENCION DE ENFERMEDADES DE CARACTER NUTRICIONAL A MADRES GESTANTE Y LACTANTES, NIÑOS MENORES DE 5 AÑOS Y ADULTOS MAYORES DEL MUNICIPIO DE PURIFICACIÓN TOLIMA</v>
          </cell>
          <cell r="M9844">
            <v>100</v>
          </cell>
          <cell r="N9844">
            <v>100</v>
          </cell>
          <cell r="O9844" t="str">
            <v>CERRADO</v>
          </cell>
        </row>
        <row r="9845">
          <cell r="K9845">
            <v>2014735850010</v>
          </cell>
          <cell r="L9845" t="str">
            <v>CONSTRUCCIÓN GLORIETA Y ORDENAMIENTO URBANO SECTOR PLAZA ROJA MUNICIPIO DE PURIFICACIÓN, TOLIMA, CENTRO ORIENTE</v>
          </cell>
          <cell r="M9845">
            <v>100</v>
          </cell>
          <cell r="N9845">
            <v>99.92</v>
          </cell>
          <cell r="O9845" t="str">
            <v>CERRADO</v>
          </cell>
        </row>
        <row r="9846">
          <cell r="K9846">
            <v>2015735850003</v>
          </cell>
          <cell r="L9846" t="str">
            <v>FORTALECIMIENTO DE LAS CONDICIONES NUTRICIONALES DE LOS NIÑOS, NIÑAS Y ADOLESCENTES DE LAS INSTITUCIONES EDUCATIVAS DEL MUNICIPIO DE PURIFICACIÓN DEPARTAMENTO DEL TOLIMA</v>
          </cell>
          <cell r="M9846">
            <v>100</v>
          </cell>
          <cell r="N9846">
            <v>51.86</v>
          </cell>
          <cell r="O9846" t="str">
            <v>PARA CIERRE</v>
          </cell>
        </row>
        <row r="9847">
          <cell r="K9847">
            <v>2015735850004</v>
          </cell>
          <cell r="L9847" t="str">
            <v>SERVICIO DE TRANSPORTE ESCOLAR TERRESTRE Y FLUVIAL A LOS ESTUDIANTES DE LOS ESTABLECIMIENTOS EDUCATIVOS DEL SECTOR RURAL DE DIFÍCIL ACCESO EN EL MUNICIPIO DE PURIFICACIÓN DEPARTAMENTO DEL TOLIMA.</v>
          </cell>
          <cell r="M9847">
            <v>100</v>
          </cell>
          <cell r="N9847">
            <v>60.8</v>
          </cell>
          <cell r="O9847" t="str">
            <v>PARA CIERRE</v>
          </cell>
        </row>
        <row r="9848">
          <cell r="K9848">
            <v>2015735850005</v>
          </cell>
          <cell r="L9848" t="str">
            <v>CONSTRUCCIÓN RED DE GAS NATURAL Y CONEXIÓN A USUARIOS DE MENORES INGRESOS VEREDAS CAIRO SOCORRO-CAIRO BRISAS-CAIRO LETICIA-CAIRO SANTA HELENA-EL PARAÍSO-SAN FRANCISCO-VEREDA HOLANDA DEL MUNICIPIO DE PURIFICACIÓN-TOLIMA.</v>
          </cell>
          <cell r="M9848">
            <v>95.89</v>
          </cell>
          <cell r="N9848">
            <v>94.29</v>
          </cell>
          <cell r="O9848" t="str">
            <v>TERMINADO</v>
          </cell>
        </row>
        <row r="9849">
          <cell r="K9849">
            <v>2015735850006</v>
          </cell>
          <cell r="L9849" t="str">
            <v>CONSTRUCCIÓN DE LA RED SANITARIA PARA EL DESCOLE DEL ALCANTARILLADO DE LA URBANIZACIÓN EL PROGRESO, INICIANDO EN LA URBANIZACIÓN SANTA ISABEL HASTA LLEGAR AL POZO SOBRE LA CARRERA 5 DEL BARRIO MODELO DEL MUNICIPIO DE PURIFICACIÓN</v>
          </cell>
          <cell r="M9849">
            <v>100</v>
          </cell>
          <cell r="N9849">
            <v>99.93</v>
          </cell>
          <cell r="O9849" t="str">
            <v>PARA CIERRE</v>
          </cell>
        </row>
        <row r="9850">
          <cell r="K9850">
            <v>2015735850007</v>
          </cell>
          <cell r="L9850" t="str">
            <v>CONSTRUCCIÓN Y MANTENIMIENTO DE CUNETAS EN LA VÍA PURIFICACIÓN-CHENCHE ASOLEADOS DEL KM 8 + 200 AL KM 10 + 200 DEL MUNICIPIO DE PURIFICACIÓN TOLIMA</v>
          </cell>
          <cell r="M9850">
            <v>100</v>
          </cell>
          <cell r="N9850">
            <v>99.68</v>
          </cell>
          <cell r="O9850" t="str">
            <v>PARA CIERRE</v>
          </cell>
        </row>
        <row r="9851">
          <cell r="K9851">
            <v>2015735850008</v>
          </cell>
          <cell r="L9851" t="str">
            <v>CONSTRUCCIÓN Y MEJORAMIENTO DE LA INFRAESTRUCTURA TURISTICA DEL BARRIO EL PUERTO EN EL MUNICIPIO DE PURIFICACIÒN TOLIMA</v>
          </cell>
          <cell r="M9851">
            <v>100</v>
          </cell>
          <cell r="N9851">
            <v>92.16</v>
          </cell>
          <cell r="O9851" t="str">
            <v>TERMINADO</v>
          </cell>
        </row>
        <row r="9852">
          <cell r="K9852">
            <v>2015735850009</v>
          </cell>
          <cell r="L9852" t="str">
            <v>CONSTRUCCIÓN SALÒN ANCESTRAL PARA ACTIVIDADES CULTURALES DEL CABILDO INDIGENA LOS POIMAS EN LA VEREDA BUENAVISTA DEL MUNICIPIO DE PURIFICACION TOLIMA</v>
          </cell>
          <cell r="M9852">
            <v>72.489999999999995</v>
          </cell>
          <cell r="N9852">
            <v>74.05</v>
          </cell>
          <cell r="O9852" t="str">
            <v>CONTRATADO EN EJECUCIÓN</v>
          </cell>
        </row>
        <row r="9853">
          <cell r="K9853">
            <v>2015735850010</v>
          </cell>
          <cell r="L9853" t="str">
            <v>MEJORAMIENTO DE VIVIENDA EN LA ZONA RURAL Y URBANA EN EL MUNICIPIO DE PURIFICACIÓN - TOLIMA</v>
          </cell>
          <cell r="M9853">
            <v>100</v>
          </cell>
          <cell r="N9853">
            <v>85.45</v>
          </cell>
          <cell r="O9853" t="str">
            <v>TERMINADO</v>
          </cell>
        </row>
        <row r="9854">
          <cell r="K9854">
            <v>2015735850011</v>
          </cell>
          <cell r="L9854" t="str">
            <v>CONSTRUCCIÓN DEL PARQUE EL PORVENIR PARA APROVECHAMIENTO DEL TIEMPO LIBRE EN EL MUNICIPIO DE PURIFICACIÓN, TOLIMA</v>
          </cell>
          <cell r="M9854">
            <v>100</v>
          </cell>
          <cell r="N9854">
            <v>89.28</v>
          </cell>
          <cell r="O9854" t="str">
            <v>TERMINADO</v>
          </cell>
        </row>
        <row r="9855">
          <cell r="K9855">
            <v>2015735850012</v>
          </cell>
          <cell r="L9855" t="str">
            <v>CONSTRUCCIÓN DE LA INFRAESTRUCTURA VIAL DE LOS SECTORES EL TRIUNFO Y URBANIZACIÒN EL PROGRESO DEL MUNICIPIO DE PURIFICACIÓN, TOLIMA</v>
          </cell>
          <cell r="M9855">
            <v>59.63</v>
          </cell>
          <cell r="N9855">
            <v>55.21</v>
          </cell>
          <cell r="O9855" t="str">
            <v>CONTRATADO EN EJECUCIÓN</v>
          </cell>
        </row>
        <row r="9856">
          <cell r="K9856">
            <v>2015735850013</v>
          </cell>
          <cell r="L9856" t="str">
            <v>MEJORAMIENTO DE LA VIA DE LA VEREDA AÑILES, SAN ROQUE DEL MUNICIPIO DE PURIFICACIÓN - TOLIMA</v>
          </cell>
          <cell r="M9856">
            <v>0</v>
          </cell>
          <cell r="N9856">
            <v>0</v>
          </cell>
          <cell r="O9856" t="str">
            <v>CONTRATADO EN EJECUCIÓN</v>
          </cell>
        </row>
        <row r="9857">
          <cell r="K9857">
            <v>2015735850014</v>
          </cell>
          <cell r="L9857" t="str">
            <v>MEJORAMIENTO ALUMBRADO PUBLICO DE LAS VEREDAS TAMBO, BUENAVISTA EN EL MUNICIPIO DE PURIFICACIÓN, TOLIMA</v>
          </cell>
          <cell r="M9857">
            <v>90</v>
          </cell>
          <cell r="N9857">
            <v>49.25</v>
          </cell>
          <cell r="O9857" t="str">
            <v>CONTRATADO EN EJECUCIÓN</v>
          </cell>
        </row>
        <row r="9858">
          <cell r="K9858">
            <v>2015735850015</v>
          </cell>
          <cell r="L9858" t="str">
            <v>CONSTRUCCIÓN EN PAVIMENTO RIGIDO EN EL SECTOR LA MIEL, EN LA CARRERA 8 CON CALLE 5 DEL MUNICIPIO DE PURIFICACIÓN, TOLIMA</v>
          </cell>
          <cell r="M9858">
            <v>100</v>
          </cell>
          <cell r="N9858">
            <v>99.98</v>
          </cell>
          <cell r="O9858" t="str">
            <v>PARA CIERRE</v>
          </cell>
        </row>
        <row r="9859">
          <cell r="K9859">
            <v>2015735850016</v>
          </cell>
          <cell r="L9859" t="str">
            <v>CONSTRUCCIÓN EN PAVIMENTO RIGIDO EN EL BARRIO VILLA CAROLINA, EN LA CALLE 1ª, 2ª Y 3ª DEL MUNICIPIO DE PURIFICACIÓN, TOLIMA</v>
          </cell>
          <cell r="M9859">
            <v>0.6</v>
          </cell>
          <cell r="N9859">
            <v>50</v>
          </cell>
          <cell r="O9859" t="str">
            <v>CONTRATADO EN EJECUCIÓN</v>
          </cell>
        </row>
        <row r="9860">
          <cell r="K9860">
            <v>2012004730038</v>
          </cell>
          <cell r="L9860" t="str">
            <v>CONSTRUCCIÓN DE UN TRAMO ALCANTARILLADO EN EN EL BARRIO BELLO HORIZONTE  SECTOR URBANO DEL MUNICIPIO DE RIOBLANCO, TOLIMA</v>
          </cell>
          <cell r="M9860">
            <v>100</v>
          </cell>
          <cell r="N9860">
            <v>5.57</v>
          </cell>
          <cell r="O9860" t="str">
            <v>TERMINADO</v>
          </cell>
        </row>
        <row r="9861">
          <cell r="K9861">
            <v>2012004730039</v>
          </cell>
          <cell r="L9861" t="str">
            <v>CONSTRUCCIÓN DE DOS TRAMOS DE ALCANTARILLADO EN LA CALLE 2  CRA 5 Y 6 - CRA 8 CALLE 2 Y 3 INSPECCIÓN DE  HERRERA MUNCIPIO DE RIOBLANCO TOLIMA</v>
          </cell>
          <cell r="M9861">
            <v>100</v>
          </cell>
          <cell r="N9861">
            <v>99.88</v>
          </cell>
          <cell r="O9861" t="str">
            <v>TERMINADO</v>
          </cell>
        </row>
        <row r="9862">
          <cell r="K9862">
            <v>2012004730072</v>
          </cell>
          <cell r="L9862" t="str">
            <v>CONSTRUCCIÓN OBRAS DE PAVIMENTACION DEL BARRIO BELLO HORIZONTE EN EL SECTOR URBANO DEL MUNICIPIO DE RIOBLANCO, TOLIMA</v>
          </cell>
          <cell r="M9862">
            <v>100</v>
          </cell>
          <cell r="N9862">
            <v>44.04</v>
          </cell>
          <cell r="O9862" t="str">
            <v>TERMINADO</v>
          </cell>
        </row>
        <row r="9863">
          <cell r="K9863">
            <v>2013004730018</v>
          </cell>
          <cell r="L9863" t="str">
            <v>CONSTRUCCIÓN RED DE GAS DOMICILIARIO Y CONEXION DE USUARIOS DE MENORES INGRESOS EN EL AREA URBANA Y EL CORREGIMIENTO DE HERRERA RIOBLANCO, TOLIMA, CENTRO ORIENTE</v>
          </cell>
          <cell r="M9863">
            <v>100</v>
          </cell>
          <cell r="N9863">
            <v>23.77</v>
          </cell>
          <cell r="O9863" t="str">
            <v>TERMINADO</v>
          </cell>
        </row>
        <row r="9864">
          <cell r="K9864">
            <v>2013004730028</v>
          </cell>
          <cell r="L9864" t="str">
            <v>CONSTRUCCIÓN OBRAS DE PAVIMENTACIÓN DE LA SALIDA DE RIOBLANCO HACIA EL CORREGIMIENTO DE HERRERA, MUNICIPIO DE RIOBLANCO, TOLIMA, CENTRO ORIENTE</v>
          </cell>
          <cell r="M9864">
            <v>100</v>
          </cell>
          <cell r="N9864">
            <v>99.89</v>
          </cell>
          <cell r="O9864" t="str">
            <v>TERMINADO</v>
          </cell>
        </row>
        <row r="9865">
          <cell r="K9865">
            <v>2013004730096</v>
          </cell>
          <cell r="L9865" t="str">
            <v>CONSTRUCCIÓN SANEAMIENTO BÁSICO EN LA ZONA RURAL MUNICIPIO DE RIOBLANCO EN MARCO DEL CONTRATO PLAN SUR DEL TOLIMA</v>
          </cell>
          <cell r="M9865">
            <v>100</v>
          </cell>
          <cell r="N9865">
            <v>99.99</v>
          </cell>
          <cell r="O9865" t="str">
            <v>TERMINADO</v>
          </cell>
        </row>
        <row r="9866">
          <cell r="K9866">
            <v>2015736160003</v>
          </cell>
          <cell r="L9866" t="str">
            <v>CONSTRUCCIÓN PAVIMENTACIÓN BARRIO SAN JOSÉ Y ALCANTARILLADO PLUVIAL EN EL SECTOR URBANO DEL MUNICIPIO RIOBLANCO, TOLIMA.</v>
          </cell>
          <cell r="M9866">
            <v>100</v>
          </cell>
          <cell r="N9866">
            <v>99.98</v>
          </cell>
          <cell r="O9866" t="str">
            <v>TERMINADO</v>
          </cell>
        </row>
        <row r="9867">
          <cell r="K9867">
            <v>2015736160004</v>
          </cell>
          <cell r="L9867" t="str">
            <v>CONSTRUCCIÓN PAVIMENTACION DE LA SEGUNDA FASE DEL BARRIO BELLO HORIZONTE, SECTOR URBANO DEL MUNICIPIO DE RIOBLANCO, TOLIMA.</v>
          </cell>
          <cell r="M9867">
            <v>100</v>
          </cell>
          <cell r="N9867">
            <v>99.99</v>
          </cell>
          <cell r="O9867" t="str">
            <v>TERMINADO</v>
          </cell>
        </row>
        <row r="9868">
          <cell r="K9868">
            <v>2015736160005</v>
          </cell>
          <cell r="L9868" t="str">
            <v>CONSTRUCCIÓN PLACA HUELLA EN EL ACCESO A LA VEREDA LOS ANGELES SECTOR RURAL DEL MUNICIPIO RIOBLANCO, TOLIMA.</v>
          </cell>
          <cell r="M9868">
            <v>100</v>
          </cell>
          <cell r="N9868">
            <v>99.49</v>
          </cell>
          <cell r="O9868" t="str">
            <v>TERMINADO</v>
          </cell>
        </row>
        <row r="9869">
          <cell r="K9869">
            <v>2015736160006</v>
          </cell>
          <cell r="L9869" t="str">
            <v>CONSTRUCCIÓN PAVIMENTACION DE LA CARRERA 2 ENTRE CALLES 2 Y 3 EN LA INSPECCIÓN DE HERRERA SECTOR RURAL DEL MUNICIPIO DE RIOBLANCO, TOLIMA.</v>
          </cell>
          <cell r="M9869">
            <v>100</v>
          </cell>
          <cell r="N9869">
            <v>99.99</v>
          </cell>
          <cell r="O9869" t="str">
            <v>TERMINADO</v>
          </cell>
        </row>
        <row r="9870">
          <cell r="K9870">
            <v>2015736160007</v>
          </cell>
          <cell r="L9870" t="str">
            <v>CONSTRUCCIÓN PLACA HUELLA EN LA VEREDA MARACAIBO, SECTOR RURAL DEL MUNICIPIO DE RIOBLANCO, TOLIMA.</v>
          </cell>
          <cell r="M9870">
            <v>0</v>
          </cell>
          <cell r="N9870">
            <v>0</v>
          </cell>
          <cell r="O9870" t="str">
            <v>SIN CONTRATAR</v>
          </cell>
        </row>
        <row r="9871">
          <cell r="K9871">
            <v>2015736160008</v>
          </cell>
          <cell r="L9871" t="str">
            <v>CONSTRUCCIÓN PAVIMENTACIÓN DE LA CARRERA 3 ENTRE CALLE 2 Y 3 BARRIO LAS BRISAS EN EL SECTOR URBANO DEL MUNICIPIO DE RIOBLANCO, TOLIMA.</v>
          </cell>
          <cell r="M9871">
            <v>0</v>
          </cell>
          <cell r="N9871">
            <v>0</v>
          </cell>
          <cell r="O9871" t="str">
            <v>SIN CONTRATAR</v>
          </cell>
        </row>
        <row r="9872">
          <cell r="K9872">
            <v>2013004730041</v>
          </cell>
          <cell r="L9872" t="str">
            <v>CONSTRUCCIÓN OBRAS DE PAVIMENTACION DE VÍAS URBANAS EN EL MUNCIPIO DE RONCESVALLES TOLIMA</v>
          </cell>
          <cell r="M9872">
            <v>100</v>
          </cell>
          <cell r="N9872">
            <v>98.81</v>
          </cell>
          <cell r="O9872" t="str">
            <v>CERRADO</v>
          </cell>
        </row>
        <row r="9873">
          <cell r="K9873">
            <v>2015004730027</v>
          </cell>
          <cell r="L9873" t="str">
            <v>CONSTRUCCIÓN OBRAS DE PAVIMENTACION DE VÍAS EN LA ZONA URBANA DEL MUNICIPIO DE RONCESVALLES TOLIMA</v>
          </cell>
          <cell r="M9873">
            <v>95.75</v>
          </cell>
          <cell r="N9873">
            <v>82.93</v>
          </cell>
          <cell r="O9873" t="str">
            <v>CONTRATADO EN EJECUCIÓN</v>
          </cell>
        </row>
        <row r="9874">
          <cell r="K9874">
            <v>2016004730008</v>
          </cell>
          <cell r="L9874" t="str">
            <v>DESARROLLO REVISION GENERAL DEL ESQUEMA DE ORDENAMIENTO TERRITORIAL MUNICIPIO DE RONCESVALLES, TOLIMA, CENTRO ORIENTE</v>
          </cell>
          <cell r="M9874">
            <v>0</v>
          </cell>
          <cell r="N9874">
            <v>0</v>
          </cell>
          <cell r="O9874" t="str">
            <v>SIN CONTRATAR</v>
          </cell>
        </row>
        <row r="9875">
          <cell r="K9875">
            <v>2012004730067</v>
          </cell>
          <cell r="L9875" t="str">
            <v>CONSTRUCCIÓN DE LA MALLA VIAL EN CONCRETO RIGIDO DE LAS VIAS URBANAS DEL MUNICIPIO DE ROVIRA, TOLIMA</v>
          </cell>
          <cell r="M9875">
            <v>100</v>
          </cell>
          <cell r="N9875">
            <v>100</v>
          </cell>
          <cell r="O9875" t="str">
            <v>PARA CIERRE</v>
          </cell>
        </row>
        <row r="9876">
          <cell r="K9876">
            <v>2013004730063</v>
          </cell>
          <cell r="L9876" t="str">
            <v>CONSTRUCCIÓN PAVIMENTACION EN CONCRETO RIGIDO DE VIAS URBANAS Y REPOSICION RED DE ALCANTARILLADO DE AGUAS RESIDUALES DEL MUNICIPIO ROVIRA, TOLIMA, CENTRO ORIENTE</v>
          </cell>
          <cell r="M9876">
            <v>100</v>
          </cell>
          <cell r="N9876">
            <v>99.86</v>
          </cell>
          <cell r="O9876" t="str">
            <v>PARA CIERRE</v>
          </cell>
        </row>
        <row r="9877">
          <cell r="K9877">
            <v>2014004730014</v>
          </cell>
          <cell r="L9877" t="str">
            <v>MANTENIMIENTO DE LA RED VIAL MEDIANTE LA ADQUISICION DE DOS VOLQUETAS, UNA RETROEXCAVADORA, UN VIBROCOMPACTADOR Y UNA MOTONIVELADORA PARA EL MUNICIPIO DE ROVIRA, TOLIMA</v>
          </cell>
          <cell r="M9877">
            <v>100</v>
          </cell>
          <cell r="N9877">
            <v>100</v>
          </cell>
          <cell r="O9877" t="str">
            <v>PARA CIERRE</v>
          </cell>
        </row>
        <row r="9878">
          <cell r="K9878">
            <v>2012004730040</v>
          </cell>
          <cell r="L9878" t="str">
            <v>MEJORAMIENTO DE VIVIENDA URBANA Y RURAL EN EL MUNICIPIO DE SALDAÑA, TOLIMA</v>
          </cell>
          <cell r="M9878">
            <v>100</v>
          </cell>
          <cell r="N9878">
            <v>99.98</v>
          </cell>
          <cell r="O9878" t="str">
            <v>TERMINADO</v>
          </cell>
        </row>
        <row r="9879">
          <cell r="K9879">
            <v>2013004730016</v>
          </cell>
          <cell r="L9879" t="str">
            <v>MEJORAMIENTO DE LA GESTIÓN INTEGRAL DE RESIDUOS SÓLIDOS MEDIANTE LA ADQUISICIÓN DE UN VEHÍCULO RECOLECTOR COMPACTADOR DE BASURAS EN EL MUNCIPIO DE SALDAÑA, TOLIMA</v>
          </cell>
          <cell r="M9879">
            <v>100</v>
          </cell>
          <cell r="N9879">
            <v>99.48</v>
          </cell>
          <cell r="O9879" t="str">
            <v>CERRADO</v>
          </cell>
        </row>
        <row r="9880">
          <cell r="K9880">
            <v>2013004730023</v>
          </cell>
          <cell r="L9880" t="str">
            <v>MEJORAMIENTO DE LA RED VIAL MEDIANTE LA ADQUISICIÓN DE DOS VOLQUETAS PARA EL MUNICIPIO DE SALDAÑA TOLIMA</v>
          </cell>
          <cell r="M9880">
            <v>100</v>
          </cell>
          <cell r="N9880">
            <v>94.26</v>
          </cell>
          <cell r="O9880" t="str">
            <v>CERRADO</v>
          </cell>
        </row>
        <row r="9881">
          <cell r="K9881">
            <v>2013004730051</v>
          </cell>
          <cell r="L9881" t="str">
            <v>APOYO A LA PRESTACIÓN DEL SERVICIO DE TRANSPORTE ESCOLAR MEDIANTE LA ADQUISICIÒN DE UN BUS PARA EL MUNICIPIO DE SALDAÑA DEPARTAMENTO DEL TOLIMA</v>
          </cell>
          <cell r="M9881">
            <v>100</v>
          </cell>
          <cell r="N9881">
            <v>99.37</v>
          </cell>
          <cell r="O9881" t="str">
            <v>CERRADO</v>
          </cell>
        </row>
        <row r="9882">
          <cell r="K9882">
            <v>2014004730022</v>
          </cell>
          <cell r="L9882" t="str">
            <v>MANTENIMIENTO DE LA RED VIAL MEDIANTE LA ADQUISICIÓN DE UNA RETROEXCAVADORA EN EL MUNICIPIO DE SALDAÑA TOLIMA</v>
          </cell>
          <cell r="M9882">
            <v>100</v>
          </cell>
          <cell r="N9882">
            <v>99.96</v>
          </cell>
          <cell r="O9882" t="str">
            <v>CERRADO</v>
          </cell>
        </row>
        <row r="9883">
          <cell r="K9883">
            <v>2012004730034</v>
          </cell>
          <cell r="L9883" t="str">
            <v>CONSTRUCCIÓN DE LA RED DE DISTRIBUCION Y EL SISTEMA DE TRATAMIENTO DEL ACUEDUCTO DEL CENTRO POBLADO DE PLAYARRICA DEL MUNICIPIO DE SAN ANTONIO, TOLIMA</v>
          </cell>
          <cell r="M9883">
            <v>100</v>
          </cell>
          <cell r="N9883">
            <v>44.91</v>
          </cell>
          <cell r="O9883" t="str">
            <v>TERMINADO</v>
          </cell>
        </row>
        <row r="9884">
          <cell r="K9884">
            <v>2013004730092</v>
          </cell>
          <cell r="L9884" t="str">
            <v>CONSTRUCCIÓN DE 93 COCINAS EN VIVIENDAS RURALES DEL MUNICPIO DE SAN ANTONIO, TOLIMA</v>
          </cell>
          <cell r="M9884">
            <v>0</v>
          </cell>
          <cell r="N9884">
            <v>61.09</v>
          </cell>
          <cell r="O9884" t="str">
            <v>CONTRATADO EN EJECUCIÓN</v>
          </cell>
        </row>
        <row r="9885">
          <cell r="K9885">
            <v>2014004730028</v>
          </cell>
          <cell r="L9885" t="str">
            <v>CONSTRUCCIÓN DE PAVIMENTO RÍGIDO EN LA CALLE 10 ENTRE CARRERAS 3 Y 4 Y CALLE 4 ENTRE CARRERAS 6 Y 9 EN EL MUNICIPIO DE SAN ANTONIO - TOLIMA</v>
          </cell>
          <cell r="M9885">
            <v>100</v>
          </cell>
          <cell r="N9885">
            <v>99.99</v>
          </cell>
          <cell r="O9885" t="str">
            <v>TERMINADO</v>
          </cell>
        </row>
        <row r="9886">
          <cell r="K9886">
            <v>2015004730026</v>
          </cell>
          <cell r="L9886" t="str">
            <v>CONSTRUCCIÓN DE PAVIMENTO RIGIDO DE LA CARRERA 3 ENTRE CALLES 11 Y 12 Y CARRERA 4 ENTRE CALLE 8 Y 9 SAN ANTONIO, TOLIMA</v>
          </cell>
          <cell r="M9886">
            <v>100</v>
          </cell>
          <cell r="N9886">
            <v>99.99</v>
          </cell>
          <cell r="O9886" t="str">
            <v>TERMINADO</v>
          </cell>
        </row>
        <row r="9887">
          <cell r="K9887">
            <v>2013736780001</v>
          </cell>
          <cell r="L9887" t="str">
            <v>CONSTRUCCIÓN DE VIVIENDA DE INTERES SOCIAL PRIORITARIA CONJUNTO SAN IGNACIO EN EL MUNICIPIO DE SAN LUIS, TOLIMA, CENTRO ORIENTE</v>
          </cell>
          <cell r="M9887">
            <v>89.05</v>
          </cell>
          <cell r="N9887">
            <v>99.23</v>
          </cell>
          <cell r="O9887" t="str">
            <v>CONTRATADO EN EJECUCIÓN</v>
          </cell>
        </row>
        <row r="9888">
          <cell r="K9888">
            <v>2015736780001</v>
          </cell>
          <cell r="L9888" t="str">
            <v>CONSTRUCCIÓN DE VIVIENDAS DE INTERÉS SOCIAL PRIORITARIA CONJUNTO SANTA SOFÍA DEL MUNICIPIO DE SAN LUIS TOLIMA.</v>
          </cell>
          <cell r="M9888">
            <v>0</v>
          </cell>
          <cell r="N9888">
            <v>0</v>
          </cell>
          <cell r="O9888" t="str">
            <v>CONTRATADO EN EJECUCIÓN</v>
          </cell>
        </row>
        <row r="9889">
          <cell r="K9889">
            <v>2012736860001</v>
          </cell>
          <cell r="L9889" t="str">
            <v>CONSTRUCCIÓN DE  DE CINTAS HUELLAS EN VÍAS TERCIARIAS DEL MUNICPIO DE SANTA ISABEL , TOLIMA,</v>
          </cell>
          <cell r="M9889">
            <v>96.4</v>
          </cell>
          <cell r="N9889">
            <v>96.33</v>
          </cell>
          <cell r="O9889" t="str">
            <v>CONTRATADO EN EJECUCIÓN</v>
          </cell>
        </row>
        <row r="9890">
          <cell r="K9890">
            <v>2013736860001</v>
          </cell>
          <cell r="L9890" t="str">
            <v>SERVICIO DE TRANSPORTE ESCOLAR A LOS ESTUDIANTES DEL MUNICIPIO DE SANTA ISABEL, TOLIMA, CENTRO ORIENTE</v>
          </cell>
          <cell r="M9890">
            <v>100</v>
          </cell>
          <cell r="N9890">
            <v>100</v>
          </cell>
          <cell r="O9890" t="str">
            <v>TERMINADO</v>
          </cell>
        </row>
        <row r="9891">
          <cell r="K9891">
            <v>2013736860002</v>
          </cell>
          <cell r="L9891" t="str">
            <v>CONSTRUCCIÓN CINTAS HUELLAS EN LAS CALLES DEL CASCO URBANO DEL MUNICIPIO DE SANTA ISABEL, TOLIMA, CENTRO ORIENTE</v>
          </cell>
          <cell r="M9891">
            <v>100</v>
          </cell>
          <cell r="N9891">
            <v>39.5</v>
          </cell>
          <cell r="O9891" t="str">
            <v>TERMINADO</v>
          </cell>
        </row>
        <row r="9892">
          <cell r="K9892">
            <v>2013736860003</v>
          </cell>
          <cell r="L9892" t="str">
            <v>SERVICIO DE TRANSPORTE ESCOLAR EN LA VIGENCIA 2014 A LOS ESTUDIANTES DEL MUNICIPIO DE SANTA ISABEL, TOLIMA, CENTRO ORIENTE</v>
          </cell>
          <cell r="M9892">
            <v>100</v>
          </cell>
          <cell r="N9892">
            <v>5.6</v>
          </cell>
          <cell r="O9892" t="str">
            <v>TERMINADO</v>
          </cell>
        </row>
        <row r="9893">
          <cell r="K9893">
            <v>2014736860001</v>
          </cell>
          <cell r="L9893" t="str">
            <v>SERVICIO DE TRANSPORTE ESCOLAR PARA LOS ESTUDIANTES DE LAS INSTITUCIONES EDUCATIVAS DEL MUNICIPIO DE SANTA ISABEL, TOLIMA, CENTRO ORIENTE</v>
          </cell>
          <cell r="M9893">
            <v>97.66</v>
          </cell>
          <cell r="N9893">
            <v>74.44</v>
          </cell>
          <cell r="O9893" t="str">
            <v>TERMINADO</v>
          </cell>
        </row>
        <row r="9894">
          <cell r="K9894">
            <v>2012004730073</v>
          </cell>
          <cell r="L9894" t="str">
            <v>MANTENIMIENTO DE LA RED VIAL MEDIANTE LA ADQUISICIÓN DE UNA VOLQUETA PARA EL MUNICIPIO DE SUAREZ, TOLIMA</v>
          </cell>
          <cell r="M9894">
            <v>100</v>
          </cell>
          <cell r="N9894">
            <v>99.88</v>
          </cell>
          <cell r="O9894" t="str">
            <v>CERRADO</v>
          </cell>
        </row>
        <row r="9895">
          <cell r="K9895">
            <v>2013004730048</v>
          </cell>
          <cell r="L9895" t="str">
            <v>CONSTRUCCIÓN RED DE MEDIA Y BAJA TENSIÓN DEL SISTEMA ELÉCTRICO E ILUMINACION DE LOS ESCENARIOS DEPORTIVOS DEL MUNICIPIO DE SUAREZ DEPARTAMENTO DEL TOLIMA</v>
          </cell>
          <cell r="M9895">
            <v>100</v>
          </cell>
          <cell r="N9895">
            <v>100</v>
          </cell>
          <cell r="O9895" t="str">
            <v>CERRADO</v>
          </cell>
        </row>
        <row r="9896">
          <cell r="K9896">
            <v>2015004730050</v>
          </cell>
          <cell r="L9896" t="str">
            <v>CONSTRUCCIÓN OBRAS DE PAVIMENTACIÓN VIAS URBANAS EN EL MUNICIPIO DE SUAREZ, TOLIMA.</v>
          </cell>
          <cell r="M9896">
            <v>70</v>
          </cell>
          <cell r="N9896">
            <v>93.46</v>
          </cell>
          <cell r="O9896" t="str">
            <v>CONTRATADO EN EJECUCIÓN</v>
          </cell>
        </row>
        <row r="9897">
          <cell r="K9897">
            <v>2014004730013</v>
          </cell>
          <cell r="L9897" t="str">
            <v>CONSTRUCCIÓN DE OBRAS DE URBANISMO Y 64 VIVIENDAS EN LA URBANIZACIÒN PRADERAS DE SAN FELIPE DEL MUNICIPIO DE MURILLO TOLIMA - ETAPA 3</v>
          </cell>
          <cell r="M9897">
            <v>85.84</v>
          </cell>
          <cell r="N9897">
            <v>87.92</v>
          </cell>
          <cell r="O9897" t="str">
            <v>CONTRATADO EN EJECUCIÓN</v>
          </cell>
        </row>
        <row r="9898">
          <cell r="K9898">
            <v>2015004730028</v>
          </cell>
          <cell r="L9898" t="str">
            <v>CONSTRUCCIÓN OBRAS DE PAVIMENTACIÓN DE VÍAS EN LA ZONA URBANA DEL MUNICIPIO DE MURILLO TOLIMA</v>
          </cell>
          <cell r="M9898">
            <v>100</v>
          </cell>
          <cell r="N9898">
            <v>99.97</v>
          </cell>
          <cell r="O9898" t="str">
            <v>TERMINADO</v>
          </cell>
        </row>
        <row r="9899">
          <cell r="K9899">
            <v>2012000100147</v>
          </cell>
          <cell r="L9899" t="str">
            <v>FORTALECIMIENTO DEL PROCESOS ACADÉMICO E INVESTIGATIVO DEL CONSERTORIO DEL TOLIMA</v>
          </cell>
          <cell r="M9899">
            <v>0</v>
          </cell>
          <cell r="N9899">
            <v>31.85</v>
          </cell>
          <cell r="O9899" t="str">
            <v>CONTRATADO EN EJECUCIÓN</v>
          </cell>
        </row>
        <row r="9900">
          <cell r="K9900">
            <v>2013000100098</v>
          </cell>
          <cell r="L9900" t="str">
            <v>DISEÑO E IMPLEMENTACIÓN DE UNA PROPUESTA PEDAGÓGICA PARA MEJORAR LA CALIDA DE VIDA DE NIÑOS Y JÓVENES DEL DEPARTAMENTO DEL TOLIMA</v>
          </cell>
          <cell r="M9900">
            <v>0</v>
          </cell>
          <cell r="N9900">
            <v>15.05</v>
          </cell>
          <cell r="O9900" t="str">
            <v>CONTRATADO EN EJECUCIÓN</v>
          </cell>
        </row>
        <row r="9901">
          <cell r="K9901">
            <v>2015000100087</v>
          </cell>
          <cell r="L9901" t="str">
            <v>FORMACIÓN DE TALENTO HUMANO DE ALTO NIVEL EN DOCTORADOS EN EL DEPARTAMENTO DEL TOLIMA</v>
          </cell>
          <cell r="M9901">
            <v>0.47</v>
          </cell>
          <cell r="N9901">
            <v>0.39</v>
          </cell>
          <cell r="O9901" t="str">
            <v>CONTRATADO EN EJECUCIÓN</v>
          </cell>
        </row>
        <row r="9902">
          <cell r="K9902">
            <v>2012000060009</v>
          </cell>
          <cell r="L9902" t="str">
            <v>CONSTRUCCIÓN ADECUACION Y OBRAS COMPLEMENTARIAS FASE FINAL DEL PUENTE FRANCISCO J PEÑALOZA SOBRE RIO MAGDALENA VIA SUAREZ ESPINAL EN DEPARTAMENTO DEL TOLIMA.</v>
          </cell>
          <cell r="M9902">
            <v>100</v>
          </cell>
          <cell r="N9902">
            <v>87.96</v>
          </cell>
          <cell r="O9902" t="str">
            <v>TERMINADO</v>
          </cell>
        </row>
        <row r="9903">
          <cell r="K9903">
            <v>2012000060011</v>
          </cell>
          <cell r="L9903" t="str">
            <v>APOYO A LA  PRESTACIÓN DEL SERVICIO DE TRANSPORTE ESCOLAR PARA LOS ESTUDIANTES DE LA ZONA RURAL DEL DEPARTAMENTO DEL TOLIMA</v>
          </cell>
          <cell r="M9903">
            <v>80.14</v>
          </cell>
          <cell r="N9903">
            <v>73.8</v>
          </cell>
          <cell r="O9903" t="str">
            <v>CONTRATADO EN EJECUCIÓN</v>
          </cell>
        </row>
        <row r="9904">
          <cell r="K9904">
            <v>2012000060012</v>
          </cell>
          <cell r="L9904" t="str">
            <v>APOYO AL SERVICIO DE ALIMENTACIÓN ESCOLAR PARA LOS ESTUDIANTES DE LAS ZONAS RURAL Y URBANA DEL DEPARTAMENTO DEL TOLIMA</v>
          </cell>
          <cell r="M9904">
            <v>100</v>
          </cell>
          <cell r="N9904">
            <v>98.74</v>
          </cell>
          <cell r="O9904" t="str">
            <v>TERMINADO</v>
          </cell>
        </row>
        <row r="9905">
          <cell r="K9905">
            <v>2012000060015</v>
          </cell>
          <cell r="L9905" t="str">
            <v>MEJORAMIENTO DE INFRAESTRUCTURA EDUCATIVA URBANA Y RURAL EN 46 MUNICIPIOS NO CERTIFICADOS DEL DEPARTAMENTO DEL TOLIMA</v>
          </cell>
          <cell r="M9905">
            <v>62.71</v>
          </cell>
          <cell r="N9905">
            <v>39.130000000000003</v>
          </cell>
          <cell r="O9905" t="str">
            <v>CONTRATADO EN EJECUCIÓN</v>
          </cell>
        </row>
        <row r="9906">
          <cell r="K9906">
            <v>2012000060017</v>
          </cell>
          <cell r="L9906" t="str">
            <v>ADECUACIÓN DE INSTALACIONES FISICAS Y DOTACIÓN PARA LA IMPLEMENTACION DE LA UCI DE LA MUJER EN EL HOSPITAL FEDERICO LLERAS ACOSTA ,IBAGUÉ, TOLIMA, CENTRO ORIENTE</v>
          </cell>
          <cell r="M9906">
            <v>100</v>
          </cell>
          <cell r="N9906">
            <v>98.37</v>
          </cell>
          <cell r="O9906" t="str">
            <v>TERMINADO</v>
          </cell>
        </row>
        <row r="9907">
          <cell r="K9907">
            <v>2012000100004</v>
          </cell>
          <cell r="L9907" t="str">
            <v>FORTALECIMIENTO DE CAPACIDADES DE LA UNIDAD DE VIGILANCIA TECNOLÓGICA E INTELIGENCIA COMPETITIVA DEL TOLIMA INNOVATEC TOLIMA, CENTRO ORIENTE</v>
          </cell>
          <cell r="M9907">
            <v>44.72</v>
          </cell>
          <cell r="N9907">
            <v>57.79</v>
          </cell>
          <cell r="O9907" t="str">
            <v>CONTRATADO EN EJECUCIÓN</v>
          </cell>
        </row>
        <row r="9908">
          <cell r="K9908">
            <v>2012000100009</v>
          </cell>
          <cell r="L9908" t="str">
            <v>DESARROLLO DE VENTAJAS COMPETITIVAS MEDIANTE ACTIVIDADES DE I+D+I EN OCHO CADENAS DEL SECTOR AGROPECUARIO EN EL DEPARTAMENTO DEL TOLIMA</v>
          </cell>
          <cell r="M9908">
            <v>0</v>
          </cell>
          <cell r="N9908">
            <v>13.54</v>
          </cell>
          <cell r="O9908" t="str">
            <v>CONTRATADO EN EJECUCIÓN</v>
          </cell>
        </row>
        <row r="9909">
          <cell r="K9909">
            <v>2012000100101</v>
          </cell>
          <cell r="L9909" t="str">
            <v>DESARROLLO DE UNA CULTURA CIENTÍFICA EN NIÑOS Y JOVENES DEL DEPARTAMENTO DE TOLIMA</v>
          </cell>
          <cell r="M9909">
            <v>43.84</v>
          </cell>
          <cell r="N9909">
            <v>31.78</v>
          </cell>
          <cell r="O9909" t="str">
            <v>CONTRATADO EN EJECUCIÓN</v>
          </cell>
        </row>
        <row r="9910">
          <cell r="K9910">
            <v>2012000100149</v>
          </cell>
          <cell r="L9910" t="str">
            <v>DESARROLLO TECNOLÓGICO E INNOVACIÓN PARA MEJORAR LA CALIDAD DEL CACAO EN EL TOLIMA</v>
          </cell>
          <cell r="M9910">
            <v>0</v>
          </cell>
          <cell r="N9910">
            <v>34.06</v>
          </cell>
          <cell r="O9910" t="str">
            <v>CONTRATADO EN EJECUCIÓN</v>
          </cell>
        </row>
        <row r="9911">
          <cell r="K9911">
            <v>2012000100150</v>
          </cell>
          <cell r="L9911" t="str">
            <v>DESARROLLO DE CONOCIMIENTO PARA LA GENERACIÓN DE TECNOLOGÍAS DE  PRODUCCIÓN  Y POSCOSECHA DEL AGUACATE HASS EN EL TOLIMA</v>
          </cell>
          <cell r="M9911">
            <v>0</v>
          </cell>
          <cell r="N9911">
            <v>2.1800000000000002</v>
          </cell>
          <cell r="O9911" t="str">
            <v>CONTRATADO EN EJECUCIÓN</v>
          </cell>
        </row>
        <row r="9912">
          <cell r="K9912">
            <v>2012000100164</v>
          </cell>
          <cell r="L9912" t="str">
            <v>FORTALECIMIENTO A EMPRESAS Y PROFESIONALES EN MAI COMO PRINCIPAL MECANISMO DE AGREGACIÓN DE VALOR A PRODUCTOS AGROALIMENTARIOS TODO EL DEPARTAMENTO, TOLIMA, CENTRO ORIENTE</v>
          </cell>
          <cell r="M9912">
            <v>10.91</v>
          </cell>
          <cell r="N9912">
            <v>35.82</v>
          </cell>
          <cell r="O9912" t="str">
            <v>CONTRATADO EN EJECUCIÓN</v>
          </cell>
        </row>
        <row r="9913">
          <cell r="K9913">
            <v>2012004730002</v>
          </cell>
          <cell r="L9913" t="str">
            <v>SUMINISTRO Y MODERNIZACION TECNOLOGICA Y LOCATIVA DEL TEATRO TOLIMA NO APLICA, TOLIMA, CENTRO ORIENTE</v>
          </cell>
          <cell r="M9913">
            <v>100</v>
          </cell>
          <cell r="N9913">
            <v>100</v>
          </cell>
          <cell r="O9913" t="str">
            <v>PARA CIERRE</v>
          </cell>
        </row>
        <row r="9914">
          <cell r="K9914">
            <v>2012004730005</v>
          </cell>
          <cell r="L9914" t="str">
            <v>DESARROLLO ACTIVIDADES DE PREPARACIÓN Y PARTICIPACIÓN EN XIX JUEGOS DEPORTIVOS NACIONALES Y PARANACIONALES 2012. DELEGACIÓN TODO EL DEPARTAMENTO, TOLIMA, CENTRO ORIENTE</v>
          </cell>
          <cell r="M9914">
            <v>100</v>
          </cell>
          <cell r="N9914">
            <v>69.62</v>
          </cell>
          <cell r="O9914" t="str">
            <v>TERMINADO</v>
          </cell>
        </row>
        <row r="9915">
          <cell r="K9915">
            <v>2012004730008</v>
          </cell>
          <cell r="L9915" t="str">
            <v>CONSTRUCCIÓN DE OBRAS DE TERMINACIÓN DE LA ESCUELA DE FORMACIÓN CULTURAL DEL MUNICIPIO DE RIOBLANCO TOLIMA, CENTRO ORIENTE</v>
          </cell>
          <cell r="M9915">
            <v>100</v>
          </cell>
          <cell r="N9915">
            <v>99.43</v>
          </cell>
          <cell r="O9915" t="str">
            <v>TERMINADO</v>
          </cell>
        </row>
        <row r="9916">
          <cell r="K9916">
            <v>2012004730009</v>
          </cell>
          <cell r="L9916" t="str">
            <v>ESTUDIOS DETALLADOSY FORTALECIMIENTO ASOCIATIVO PARA INSTALARUNA PLANTA DE ACOPIO Y EMPAQUE DE AGUACATE EN EL  NORTE DEL TOLIMA FRESNO, TOLIMA, CENTRO ORIENTE</v>
          </cell>
          <cell r="M9916">
            <v>100</v>
          </cell>
          <cell r="N9916">
            <v>99.11</v>
          </cell>
          <cell r="O9916" t="str">
            <v>CERRADO</v>
          </cell>
        </row>
        <row r="9917">
          <cell r="K9917">
            <v>2012004730011</v>
          </cell>
          <cell r="L9917" t="str">
            <v>FORTALECIMIENTO DEL PROCESO DE MANEJO DE EMERGENCIAS Y DESASTRES EN MUNICIPIOS DEL TOLIMA</v>
          </cell>
          <cell r="M9917">
            <v>100</v>
          </cell>
          <cell r="N9917">
            <v>100</v>
          </cell>
          <cell r="O9917" t="str">
            <v>CERRADO</v>
          </cell>
        </row>
        <row r="9918">
          <cell r="K9918">
            <v>2012004730016</v>
          </cell>
          <cell r="L9918" t="str">
            <v>MEJORAMIENTO Y REHABILITACIÓN DE LA VÍA MELGAR - CARMEN DE APICALÁ TOLIMA, CENTRO ORIENTE.</v>
          </cell>
          <cell r="M9918">
            <v>100</v>
          </cell>
          <cell r="N9918">
            <v>98.66</v>
          </cell>
          <cell r="O9918" t="str">
            <v>CERRADO</v>
          </cell>
        </row>
        <row r="9919">
          <cell r="K9919">
            <v>2012004730018</v>
          </cell>
          <cell r="L9919" t="str">
            <v>ESTUDIOS Y DISEÑOS DE LA VÍA CASTILLA - COYAIMA TOLIMA, CENTRO ORIENTE</v>
          </cell>
          <cell r="M9919">
            <v>100</v>
          </cell>
          <cell r="N9919">
            <v>98.5</v>
          </cell>
          <cell r="O9919" t="str">
            <v>CERRADO</v>
          </cell>
        </row>
        <row r="9920">
          <cell r="K9920">
            <v>2012004730019</v>
          </cell>
          <cell r="L9920" t="str">
            <v>MEJORAMIENTO Y PAVIMENTACIÓN DE LA VÍA GUAMO - SAN LUIS EN EL DEPARTAMENTO DEL TOLIMA</v>
          </cell>
          <cell r="M9920">
            <v>100</v>
          </cell>
          <cell r="N9920">
            <v>93.16</v>
          </cell>
          <cell r="O9920" t="str">
            <v>TERMINADO</v>
          </cell>
        </row>
        <row r="9921">
          <cell r="K9921">
            <v>2012004730020</v>
          </cell>
          <cell r="L9921" t="str">
            <v>ESTUDIOS Y DISEÑOS DE LA VÍA PRADO - DOLORES - ALPUJARRA - PUENTE  RIO CABRERA</v>
          </cell>
          <cell r="M9921">
            <v>100</v>
          </cell>
          <cell r="N9921">
            <v>36.71</v>
          </cell>
          <cell r="O9921" t="str">
            <v>TERMINADO</v>
          </cell>
        </row>
        <row r="9922">
          <cell r="K9922">
            <v>2012004730021</v>
          </cell>
          <cell r="L9922" t="str">
            <v>MEJORAMIENTO Y REHABILITACIÓN DE LA VÍA CHICORAL - SAN FRANCISCO - ESPINAL</v>
          </cell>
          <cell r="M9922">
            <v>100</v>
          </cell>
          <cell r="N9922">
            <v>96.8</v>
          </cell>
          <cell r="O9922" t="str">
            <v>CERRADO</v>
          </cell>
        </row>
        <row r="9923">
          <cell r="K9923">
            <v>2012004730025</v>
          </cell>
          <cell r="L9923" t="str">
            <v>MEJORAMIENTO DE LA VIA ATACO - PLANADAS SECTOR DE SANTIAGO PÉREZ - EL CONDOR</v>
          </cell>
          <cell r="M9923">
            <v>100</v>
          </cell>
          <cell r="N9923">
            <v>92.96</v>
          </cell>
          <cell r="O9923" t="str">
            <v>TERMINADO</v>
          </cell>
        </row>
        <row r="9924">
          <cell r="K9924">
            <v>2012004730026</v>
          </cell>
          <cell r="L9924" t="str">
            <v>MEJORAMIENTO DE LA VIA IBAGUE - VARIANTE TOTUMO - VÍA ROVIRA</v>
          </cell>
          <cell r="M9924">
            <v>94.57</v>
          </cell>
          <cell r="N9924">
            <v>76.13</v>
          </cell>
          <cell r="O9924" t="str">
            <v>CONTRATADO EN EJECUCIÓN</v>
          </cell>
        </row>
        <row r="9925">
          <cell r="K9925">
            <v>2012004730028</v>
          </cell>
          <cell r="L9925" t="str">
            <v>MEJORAMIENTO Y PAVIMENTACIÓN DE LA VÍA SAN FELIPE - FALAN</v>
          </cell>
          <cell r="M9925">
            <v>100</v>
          </cell>
          <cell r="N9925">
            <v>100</v>
          </cell>
          <cell r="O9925" t="str">
            <v>CERRADO</v>
          </cell>
        </row>
        <row r="9926">
          <cell r="K9926">
            <v>2012004730029</v>
          </cell>
          <cell r="L9926" t="str">
            <v>CONSTRUCCIÓN OBRAS DE CONTENCIÓN Y RECUPERACIÓN DE LA BANCA DE LA VÍA LÍBANO - CRUCE ARMERO ABSCISAS K19 + 000 Y K14+900 - ÁREA DE INFLUENCIA VOLCAN NEVADO DEL RUIZ</v>
          </cell>
          <cell r="M9926">
            <v>99.95</v>
          </cell>
          <cell r="N9926">
            <v>100</v>
          </cell>
          <cell r="O9926" t="str">
            <v>TERMINADO</v>
          </cell>
        </row>
        <row r="9927">
          <cell r="K9927">
            <v>2012004730030</v>
          </cell>
          <cell r="L9927" t="str">
            <v>CONSTRUCCIÓN DE VIVIENDA EN SITIO PROPIO NUCLEADO URBANIZACIÓN CAFASUR ESPINAL - TOLIMA</v>
          </cell>
          <cell r="M9927">
            <v>100</v>
          </cell>
          <cell r="N9927">
            <v>64.23</v>
          </cell>
          <cell r="O9927" t="str">
            <v>TERMINADO</v>
          </cell>
        </row>
        <row r="9928">
          <cell r="K9928">
            <v>2012004730031</v>
          </cell>
          <cell r="L9928" t="str">
            <v>CONSTRUCCIÓN DE VIVIENDA EN SITIO PROPIO NUCLEADO URBANIZACIÓN CIUDALELA COMUNITARIA MARIQUITA - TOLIMA</v>
          </cell>
          <cell r="M9928">
            <v>93.11</v>
          </cell>
          <cell r="N9928">
            <v>64.87</v>
          </cell>
          <cell r="O9928" t="str">
            <v>CONTRATADO EN EJECUCIÓN</v>
          </cell>
        </row>
        <row r="9929">
          <cell r="K9929">
            <v>2012004730044</v>
          </cell>
          <cell r="L9929" t="str">
            <v>FORTALECIMIENTO A LA FORMACION DE LA COMUNIDAD EDUCATIVA EN EDUCACION PARA LA SEXUALIDAD Y PROYECTO DE VIDA EN LOS 9 MUNICIPIOS PRIORIZADOS POR EL CONPES 147 DE 2012 EN EL DEPARTAMENTO DEL TOLIMA</v>
          </cell>
          <cell r="M9929">
            <v>100</v>
          </cell>
          <cell r="N9929">
            <v>79.239999999999995</v>
          </cell>
          <cell r="O9929" t="str">
            <v>TERMINADO</v>
          </cell>
        </row>
        <row r="9930">
          <cell r="K9930">
            <v>2012004730046</v>
          </cell>
          <cell r="L9930" t="str">
            <v>APOYO A INICIATIVAS PRODUCTIVAS DE GENERACIÓN DE INGRESOS PARA FAMILIAS VICTIMAS DEL DESPLAZAMIENTO FORZADO EN EL TOLIMA NO APLICA, TOLIMA, CENTRO ORIENTE</v>
          </cell>
          <cell r="M9930">
            <v>100</v>
          </cell>
          <cell r="N9930">
            <v>94.68</v>
          </cell>
          <cell r="O9930" t="str">
            <v>CERRADO</v>
          </cell>
        </row>
        <row r="9931">
          <cell r="K9931">
            <v>2012004730048</v>
          </cell>
          <cell r="L9931" t="str">
            <v>ESTUDIOS Y DISENOS PARA EL MONTAJE DE UN CENTRO DE ACOPIO LECHERO EN EL MUNICIPIO DE RONCESVALLES RONCESVALLES, TOLIMA,</v>
          </cell>
          <cell r="M9931">
            <v>100</v>
          </cell>
          <cell r="N9931">
            <v>98.38</v>
          </cell>
          <cell r="O9931" t="str">
            <v>CERRADO</v>
          </cell>
        </row>
        <row r="9932">
          <cell r="K9932">
            <v>2012004730054</v>
          </cell>
          <cell r="L9932" t="str">
            <v>REHABILITACIÓN , MEJORAMIENTO Y PAVIMENTACIÓN DE LA VÍA SECUNDARIA CERRITOS - PARADERO CHIPALO, MUNICIPIO DE PIEDRAS DEPARTAMENTO DEL TOLIMA DESDE EL K0+000 AL K6+000</v>
          </cell>
          <cell r="M9932">
            <v>99.87</v>
          </cell>
          <cell r="N9932">
            <v>74.31</v>
          </cell>
          <cell r="O9932" t="str">
            <v>TERMINADO</v>
          </cell>
        </row>
        <row r="9933">
          <cell r="K9933">
            <v>2012004730056</v>
          </cell>
          <cell r="L9933" t="str">
            <v>FORTALECIMIENTO DE LAS CAPACIDADES LOCALES PARA LA IMPLEMENTACIÓN DE LA AGENDA NACIONAL DE PARTICIPACIÓN CIUDADANA EN EL DEPARTAMENTO DEL TOLIMA</v>
          </cell>
          <cell r="M9933">
            <v>100</v>
          </cell>
          <cell r="N9933">
            <v>100</v>
          </cell>
          <cell r="O9933" t="str">
            <v>CERRADO</v>
          </cell>
        </row>
        <row r="9934">
          <cell r="K9934">
            <v>2012004730062</v>
          </cell>
          <cell r="L9934" t="str">
            <v>FORTALECIMIENTO INSTITUCIONAL COMUNIDADES INDIGENAS DE LOS MUNICIPIOS DE COYAIMA, NATAGAIMA, RIOBLANCO, SALDAÑA, SAN ANTONIO Y PLANADAS EN EL DEPARTAMENTO DEL TOLIMA</v>
          </cell>
          <cell r="M9934">
            <v>68.86</v>
          </cell>
          <cell r="N9934">
            <v>58.73</v>
          </cell>
          <cell r="O9934" t="str">
            <v>CONTRATADO EN EJECUCIÓN</v>
          </cell>
        </row>
        <row r="9935">
          <cell r="K9935">
            <v>2012004730069</v>
          </cell>
          <cell r="L9935" t="str">
            <v>CONSTRUCCIÓN ACUEDUCTO REGIONAL POR GRAVEDAD DE LAS VEREDAS PIEDRAS NEGRAS, CERRO GORDO Y ALTO RICO MUNICIPIO DE MARIQUITA TOLIMA</v>
          </cell>
          <cell r="M9935">
            <v>26.42</v>
          </cell>
          <cell r="N9935">
            <v>57.51</v>
          </cell>
          <cell r="O9935" t="str">
            <v>CONTRATADO EN EJECUCIÓN</v>
          </cell>
        </row>
        <row r="9936">
          <cell r="K9936">
            <v>2012004730071</v>
          </cell>
          <cell r="L9936" t="str">
            <v>FORTALECIMIENTO DE OPORTUNIDADES PARA EL DESARROLLO DE EMPRESAS CAFETERAS SOSTENIBLES EN EL DEPARTAMENTO DEL TOLIMA.</v>
          </cell>
          <cell r="M9936">
            <v>100</v>
          </cell>
          <cell r="N9936">
            <v>84.63</v>
          </cell>
          <cell r="O9936" t="str">
            <v>PARA CIERRE</v>
          </cell>
        </row>
        <row r="9937">
          <cell r="K9937">
            <v>2013000060040</v>
          </cell>
          <cell r="L9937" t="str">
            <v>DESARROLLO ESTRATEGIA PARA APROPIAR EL CONOCIMIENTO EN GESTIÓN DEL RIESGO EN LA POBLACIÓN DE MUNICIPIOS DEL TOLIMA</v>
          </cell>
          <cell r="M9937">
            <v>100</v>
          </cell>
          <cell r="N9937">
            <v>87.83</v>
          </cell>
          <cell r="O9937" t="str">
            <v>TERMINADO</v>
          </cell>
        </row>
        <row r="9938">
          <cell r="K9938">
            <v>2013000060041</v>
          </cell>
          <cell r="L9938" t="str">
            <v>FORTALECIMIENTO DE LA CAPACIDAD DE RESPUESTA ANTE EMERGENCIAS DE LOS CUERPOS DE BOMBEROS VOLUNTARIOS DE MUNICIPIOS DEL TOLIMA</v>
          </cell>
          <cell r="M9938">
            <v>100</v>
          </cell>
          <cell r="N9938">
            <v>95.02</v>
          </cell>
          <cell r="O9938" t="str">
            <v>TERMINADO</v>
          </cell>
        </row>
        <row r="9939">
          <cell r="K9939">
            <v>2013000060044</v>
          </cell>
          <cell r="L9939" t="str">
            <v>MEJORAMIENTO Y REHABILITACIÓN DE LA VÍA SECUNDARIA SALDAÑA - PURIFICACIÓN EN EL DEPARTAMENTO DEL TOLIMA, CENTRO SUR</v>
          </cell>
          <cell r="M9939">
            <v>99.92</v>
          </cell>
          <cell r="N9939">
            <v>89.96</v>
          </cell>
          <cell r="O9939" t="str">
            <v>TERMINADO</v>
          </cell>
        </row>
        <row r="9940">
          <cell r="K9940">
            <v>2013000060083</v>
          </cell>
          <cell r="L9940" t="str">
            <v>MEJORAMIENTO Y PAVIMENTACIÓN DE LA VÍA ALTERNA CERRITOS (ALVARADO), BUENOS AIRES (IBAGUÉ), SECTOR PARADERO CHIPALO - DOIMA (PIEDRAS) DEL K6+000 AL K13+500, DEL DEPARTAMENTO DEL TOLIMA</v>
          </cell>
          <cell r="M9940">
            <v>76.25</v>
          </cell>
          <cell r="N9940">
            <v>89.06</v>
          </cell>
          <cell r="O9940" t="str">
            <v>CONTRATADO EN EJECUCIÓN</v>
          </cell>
        </row>
        <row r="9941">
          <cell r="K9941">
            <v>2013000060084</v>
          </cell>
          <cell r="L9941" t="str">
            <v>FORTALECIMIENTO DE LA CAPACIDAD DE RESPUESTA ANTE EMERGENCIAS DE LOS CUERPOS DE BOMBEROS VOLUNTARIOS DE LOS MUNICIPIOS DE VENADILLO, ATACO, FALAN, MURILLO, CASABIANCA Y ARMERO GUAYABAL DEL DEPARTAMENTO DEL TOLIMA</v>
          </cell>
          <cell r="M9941">
            <v>100</v>
          </cell>
          <cell r="N9941">
            <v>82.92</v>
          </cell>
          <cell r="O9941" t="str">
            <v>TERMINADO</v>
          </cell>
        </row>
        <row r="9942">
          <cell r="K9942">
            <v>2013000060085</v>
          </cell>
          <cell r="L9942" t="str">
            <v>APOYO A LA PRESTACIÓN DEL SERVICIO DE TRANSPORTE ESCOLAR  PARA LOS     ESTUDIANTES DE  44 MUNICIPIOS NO CERTIFICADOS EN EL DEPARTAMENTO DEL  TOLIMA</v>
          </cell>
          <cell r="M9942">
            <v>0</v>
          </cell>
          <cell r="N9942">
            <v>60.36</v>
          </cell>
          <cell r="O9942" t="str">
            <v>CONTRATADO EN EJECUCIÓN</v>
          </cell>
        </row>
        <row r="9943">
          <cell r="K9943">
            <v>2013000060087</v>
          </cell>
          <cell r="L9943" t="str">
            <v>MEJORAMIENTO Y PAVIMENTACIÓN DE LA VÍA CRUCE VENADILLO - SANTA ISABEL, SECTOR LA SIERRITA DEL K1+300 AL K4+500 EN EL DEPARTAMENTO DEL TOLIMA.</v>
          </cell>
          <cell r="M9943">
            <v>84.45</v>
          </cell>
          <cell r="N9943">
            <v>80.5</v>
          </cell>
          <cell r="O9943" t="str">
            <v>CONTRATADO EN EJECUCIÓN</v>
          </cell>
        </row>
        <row r="9944">
          <cell r="K9944">
            <v>2013000060119</v>
          </cell>
          <cell r="L9944" t="str">
            <v>SANEAMIENTO BASICO RURAL, EN EL MARCO DEL CONTRATO PLAN, PARA NUEVE MUNICIPIOS DEL SUR DEL TOLIMA</v>
          </cell>
          <cell r="M9944">
            <v>11.72</v>
          </cell>
          <cell r="N9944">
            <v>39.159999999999997</v>
          </cell>
          <cell r="O9944" t="str">
            <v>CONTRATADO EN EJECUCIÓN</v>
          </cell>
        </row>
        <row r="9945">
          <cell r="K9945">
            <v>2013000100100</v>
          </cell>
          <cell r="L9945" t="str">
            <v>DISEÑO E IMPLEMENTACIÓN DE UN MODELO LOGÍSTICO COMO BASE PARA LA INTEGRACIÓN DE VALOR DE LA CADENA HORTOFRUTÍCOLA DEL TOLIMA</v>
          </cell>
          <cell r="M9945">
            <v>37.04</v>
          </cell>
          <cell r="N9945">
            <v>37.4</v>
          </cell>
          <cell r="O9945" t="str">
            <v>CONTRATADO EN EJECUCIÓN</v>
          </cell>
        </row>
        <row r="9946">
          <cell r="K9946">
            <v>2013004730001</v>
          </cell>
          <cell r="L9946" t="str">
            <v>MEJORAMIENTO DEL SISTEMA DE ACUEDUCTO SEGÚN PLAN MAESTRO DEL MUNICIPIO DE VENADILLO, TOLIMA</v>
          </cell>
          <cell r="M9946">
            <v>26.1</v>
          </cell>
          <cell r="N9946">
            <v>46.75</v>
          </cell>
          <cell r="O9946" t="str">
            <v>CONTRATADO EN EJECUCIÓN</v>
          </cell>
        </row>
        <row r="9947">
          <cell r="K9947">
            <v>2013004730002</v>
          </cell>
          <cell r="L9947" t="str">
            <v>FORTALECIMIENTO DE LOS PROCESOS DE PARTICIPACIÓN, ORGANIZACIÓN E INCIDENCIA DE LA CIUDADANÍA EN EL TOLIMA</v>
          </cell>
          <cell r="M9947">
            <v>100</v>
          </cell>
          <cell r="N9947">
            <v>92.8</v>
          </cell>
          <cell r="O9947" t="str">
            <v>CERRADO</v>
          </cell>
        </row>
        <row r="9948">
          <cell r="K9948">
            <v>2013004730009</v>
          </cell>
          <cell r="L9948" t="str">
            <v>CAPACITACIÓN EN BILINGUISMO-INGLÉS DIRIGIDA A DOCENTES DEL SECTOR OFICIAL DEL DEPARTAMENTO DEL TOLIMA</v>
          </cell>
          <cell r="M9948">
            <v>99.71</v>
          </cell>
          <cell r="N9948">
            <v>98.52</v>
          </cell>
          <cell r="O9948" t="str">
            <v>TERMINADO</v>
          </cell>
        </row>
        <row r="9949">
          <cell r="K9949">
            <v>2013004730027</v>
          </cell>
          <cell r="L9949" t="str">
            <v>ESTUDIOS Y DISEÑOS PARA LA REHABILITACIÓN Y MEJORAMIENTO DE LA VÍA SECUNDARIA COYAIMA - ATACO EN EL DEPARTAMENTO DEL TOLIMA</v>
          </cell>
          <cell r="M9949">
            <v>100</v>
          </cell>
          <cell r="N9949">
            <v>97.95</v>
          </cell>
          <cell r="O9949" t="str">
            <v>CERRADO</v>
          </cell>
        </row>
        <row r="9950">
          <cell r="K9950">
            <v>2013004730043</v>
          </cell>
          <cell r="L9950" t="str">
            <v>SUMINISTRO DE MATERIAL VEGETAL DE FRUTALES EN LOS MUNICIPIOS DE NATAGAIMA, ICONONZO, VILLARRICA, DOLORES, PALOCABILDO Y ARMERO GUAYABAL.</v>
          </cell>
          <cell r="M9950">
            <v>100</v>
          </cell>
          <cell r="N9950">
            <v>97.57</v>
          </cell>
          <cell r="O9950" t="str">
            <v>CERRADO</v>
          </cell>
        </row>
        <row r="9951">
          <cell r="K9951">
            <v>2013004730047</v>
          </cell>
          <cell r="L9951" t="str">
            <v>ESTUDIOS Y DISEÑOS PARA EL MEJORAMIENTO Y PAVIMENTACIÓN DE LA VÍA PURIFICACIÓN - CHENCHE ASOLEADO EN EL DEPARTAMENTO DEL TOLIMA</v>
          </cell>
          <cell r="M9951">
            <v>100</v>
          </cell>
          <cell r="N9951">
            <v>90.65</v>
          </cell>
          <cell r="O9951" t="str">
            <v>TERMINADO</v>
          </cell>
        </row>
        <row r="9952">
          <cell r="K9952">
            <v>2013004730064</v>
          </cell>
          <cell r="L9952" t="str">
            <v>CONSTRUCCIÓN SEDE DEL CUERPO DE BOMBEROS VOLUNTARIOS DEL MUNICIPIO DE SALDAÑA EN EL DEPARTAMENTO DEL TOLIMA</v>
          </cell>
          <cell r="M9952">
            <v>99.67</v>
          </cell>
          <cell r="N9952">
            <v>47.23</v>
          </cell>
          <cell r="O9952" t="str">
            <v>TERMINADO</v>
          </cell>
        </row>
        <row r="9953">
          <cell r="K9953">
            <v>2013004730066</v>
          </cell>
          <cell r="L9953" t="str">
            <v>DIAGNOSTICO Y CARACTERIZACIÓN DE LAS COMUNIDADES  AFRODESCENDIENTE Y ROM PARA EL DESARROLLO HUMANO INTEGRAL, ASENTADAS EN EL DEPARTAMENTO DEL TOLIMA</v>
          </cell>
          <cell r="M9953">
            <v>99.21</v>
          </cell>
          <cell r="N9953">
            <v>93.67</v>
          </cell>
          <cell r="O9953" t="str">
            <v>CONTRATADO EN EJECUCIÓN</v>
          </cell>
        </row>
        <row r="9954">
          <cell r="K9954">
            <v>2013004730070</v>
          </cell>
          <cell r="L9954" t="str">
            <v>CONSTRUCCIÓN RESTAURANTE ESCOLAR EN LA SEDE LA PALMA DE LA INSTITUCIÓN EDUCATIVA LA ESPERANZA DEL MUNICIPIO DE IBAGUÉ, TOLIMA</v>
          </cell>
          <cell r="M9954">
            <v>100</v>
          </cell>
          <cell r="N9954">
            <v>99.59</v>
          </cell>
          <cell r="O9954" t="str">
            <v>PARA CIERRE</v>
          </cell>
        </row>
        <row r="9955">
          <cell r="K9955">
            <v>2013004730087</v>
          </cell>
          <cell r="L9955" t="str">
            <v>FORTALECIMIENTO DE LOS ESLABONES DE LA CADENA PISCÍCOLA EN EN EL DEPARTAMENTO DEL TOLIMA.</v>
          </cell>
          <cell r="M9955">
            <v>16.5</v>
          </cell>
          <cell r="N9955">
            <v>40.479999999999997</v>
          </cell>
          <cell r="O9955" t="str">
            <v>CONTRATADO EN EJECUCIÓN</v>
          </cell>
        </row>
        <row r="9956">
          <cell r="K9956">
            <v>2014000060030</v>
          </cell>
          <cell r="L9956" t="str">
            <v>MEJORAMIENTO DE LA CAPACIDAD INSTALADA DE LAS IPS PÚBLICAS DE LOS MUNICIPIOS DEL CONTRATO PLAN SUR DEL TOLIMA</v>
          </cell>
          <cell r="M9956">
            <v>100</v>
          </cell>
          <cell r="N9956">
            <v>99.65</v>
          </cell>
          <cell r="O9956" t="str">
            <v>TERMINADO</v>
          </cell>
        </row>
        <row r="9957">
          <cell r="K9957">
            <v>2014000060052</v>
          </cell>
          <cell r="L9957" t="str">
            <v>APOYO A LA PRESTACIÓN DEL SERVICIO DE ALIMENTACIÓN ESCOLAR AÑO 2015 PARA LOS ESTUDIANTES DE 46 MUNICIPIOS NO CERTIFICADOS EN EL DEPARTAMENTO DEL TOLIMA</v>
          </cell>
          <cell r="M9957">
            <v>43.91</v>
          </cell>
          <cell r="N9957">
            <v>55.38</v>
          </cell>
          <cell r="O9957" t="str">
            <v>CONTRATADO EN EJECUCIÓN</v>
          </cell>
        </row>
        <row r="9958">
          <cell r="K9958">
            <v>2014000100047</v>
          </cell>
          <cell r="L9958" t="str">
            <v>IMPLEMENTACIÓN Y FACILITACIÓN DE PROCESOS DE INNOVACIÓN EN ZONAS GANADERAS COMPETITIVAS EN EL DEPARTAMENTO DEL TOLIMA</v>
          </cell>
          <cell r="M9958">
            <v>35.39</v>
          </cell>
          <cell r="N9958">
            <v>45.19</v>
          </cell>
          <cell r="O9958" t="str">
            <v>CONTRATADO EN EJECUCIÓN</v>
          </cell>
        </row>
        <row r="9959">
          <cell r="K9959">
            <v>2014000100050</v>
          </cell>
          <cell r="L9959" t="str">
            <v>INNOVACIÓN Y GESTIÓN TÉCNICO CIENTÍFICA PARA EL DESARROLLO DE LA CADENA OVINO CAPRINA DEL DEPARTAMENTO DEL TOLIMA</v>
          </cell>
          <cell r="M9959">
            <v>25.81</v>
          </cell>
          <cell r="N9959">
            <v>43.41</v>
          </cell>
          <cell r="O9959" t="str">
            <v>CONTRATADO EN EJECUCIÓN</v>
          </cell>
        </row>
        <row r="9960">
          <cell r="K9960">
            <v>2014004730001</v>
          </cell>
          <cell r="L9960" t="str">
            <v>RECUPERACIÓN NUTRICIONAL CON ENFOQUE COMUNITARIO EN 9 MUNICIPIOS PRIORIZADOS EN EL DEPARTAMENTO DEL TOLIMA , TOLIMA.</v>
          </cell>
          <cell r="M9960">
            <v>89.48</v>
          </cell>
          <cell r="N9960">
            <v>81.8</v>
          </cell>
          <cell r="O9960" t="str">
            <v>CONTRATADO EN EJECUCIÓN</v>
          </cell>
        </row>
        <row r="9961">
          <cell r="K9961">
            <v>2014004730019</v>
          </cell>
          <cell r="L9961" t="str">
            <v>CONSTRUCCIÓN OBRAS DE PAVIMENTACION EN LA VÍA CASTILLA- COYAIMA, EN EL MARCO DEL CONTRATO PLAN DEL SUR EN EL DEPARTAMENTO DEL TOLIMA</v>
          </cell>
          <cell r="M9961">
            <v>100</v>
          </cell>
          <cell r="N9961">
            <v>100</v>
          </cell>
          <cell r="O9961" t="str">
            <v>CERRADO</v>
          </cell>
        </row>
        <row r="9962">
          <cell r="K9962">
            <v>2014004730020</v>
          </cell>
          <cell r="L9962" t="str">
            <v>CONSTRUCCIÓN DE 100 VIVIENDAS DE INTERÉS PRIORITARIO EN LA ASOCIACIÓN DE VIVIENDA JUAN PABLO II, EN EL MUNICIPIO DE EL ESPINAL - TOLIMA</v>
          </cell>
          <cell r="M9962">
            <v>43.39</v>
          </cell>
          <cell r="N9962">
            <v>2.85</v>
          </cell>
          <cell r="O9962" t="str">
            <v>CONTRATADO EN EJECUCIÓN</v>
          </cell>
        </row>
        <row r="9963">
          <cell r="K9963">
            <v>2015000060038</v>
          </cell>
          <cell r="L9963" t="str">
            <v>APOYO A LA PRESTACIÓN DEL SERVICIO DE TRANSPORTE ESCOLAR  PARA LOS     ESTUDIANTES DE LA ZONA RURAL DE MUNICIPIOS NO CERTIFICADOS EN EL DEPARTAMENTO DEL TOLIMA AÑO 2015</v>
          </cell>
          <cell r="M9963">
            <v>41.33</v>
          </cell>
          <cell r="N9963">
            <v>35.32</v>
          </cell>
          <cell r="O9963" t="str">
            <v>CONTRATADO EN EJECUCIÓN</v>
          </cell>
        </row>
        <row r="9964">
          <cell r="K9964">
            <v>2015004730012</v>
          </cell>
          <cell r="L9964" t="str">
            <v>CONSTRUCCIÓN OBRAS DE REFORZAMIENTO ESTRUCTURAL EDIFICIO ASAMBLEA DEPARTAMENTAL DEL TOLIMA</v>
          </cell>
          <cell r="M9964">
            <v>0</v>
          </cell>
          <cell r="N9964">
            <v>0</v>
          </cell>
          <cell r="O9964" t="str">
            <v>CONTRATADO EN EJECUCIÓN</v>
          </cell>
        </row>
        <row r="9965">
          <cell r="K9965">
            <v>2015004730073</v>
          </cell>
          <cell r="L9965" t="str">
            <v>MEJORAMIENTO Y PAVIMENTACION DE LA VIA CHUCUNI EN ZONA RURAL DE IBAGUE – DEPARTAMENTO DEL TOLIMA.</v>
          </cell>
          <cell r="M9965">
            <v>0</v>
          </cell>
          <cell r="N9965">
            <v>0</v>
          </cell>
          <cell r="O9965" t="str">
            <v>EN PROCESO DE CONTRATACIÓN</v>
          </cell>
        </row>
        <row r="9966">
          <cell r="K9966">
            <v>2016000060009</v>
          </cell>
          <cell r="L9966" t="str">
            <v>APOYO A LA PRESTACION DEL SERVICIO DE TRANSPORTE ESCOLAR PARA LOS ESTUDIANTES DE LA ZONA RURAL DE MUNICIPIOS NO CERTIFICADOS DEL DEPARTAMENTO DEL TOLIMA</v>
          </cell>
          <cell r="M9966">
            <v>0</v>
          </cell>
          <cell r="N9966">
            <v>0.68</v>
          </cell>
          <cell r="O9966" t="str">
            <v>CONTRATADO EN EJECUCIÓN</v>
          </cell>
        </row>
        <row r="9967">
          <cell r="K9967">
            <v>2016004730001</v>
          </cell>
          <cell r="L9967" t="str">
            <v>ESTUDIOS Y DISEÑOS PARA LA PAVIMENTACIÓN DE LA VÍA SECUNDARIA - SANTA TERESA – LIBANO EN EL MUNICIPIO DE LIBANO DEPARTAMENTO DEL TOLIMA</v>
          </cell>
          <cell r="M9967">
            <v>0</v>
          </cell>
          <cell r="N9967">
            <v>0</v>
          </cell>
          <cell r="O9967" t="str">
            <v>EN PROCESO DE CONTRATACIÓN</v>
          </cell>
        </row>
        <row r="9968">
          <cell r="K9968">
            <v>2016004730002</v>
          </cell>
          <cell r="L9968" t="str">
            <v>ESTUDIOS Y DISEÑOS PARA LA PAVIMENTACIÓN DE LA VÍA SECUNDARIA - ROVIRA – IBAGUÉ- DEPARTAMENTO DEL TOLIMA</v>
          </cell>
          <cell r="M9968">
            <v>0</v>
          </cell>
          <cell r="N9968">
            <v>0</v>
          </cell>
          <cell r="O9968" t="str">
            <v>EN PROCESO DE CONTRATACIÓN</v>
          </cell>
        </row>
        <row r="9969">
          <cell r="K9969">
            <v>2016004730005</v>
          </cell>
          <cell r="L9969" t="str">
            <v>ESTUDIOS Y DISEÑOS PARA LA CONSTRUCCIÓN DE LA INSTITUCIÓN EDUCATIVA BILBAO DEL MUNICIPIO DE PLANADAS</v>
          </cell>
          <cell r="M9969">
            <v>0</v>
          </cell>
          <cell r="N9969">
            <v>0</v>
          </cell>
          <cell r="O9969" t="str">
            <v>SIN CONTRATAR</v>
          </cell>
        </row>
        <row r="9970">
          <cell r="K9970">
            <v>2016004730012</v>
          </cell>
          <cell r="L9970" t="str">
            <v>MEJORAMIENTO DE VIVIENDA RURAL A TRAVÉS DE SANEAMIENTO BÁSICO PARA EL MUNICIPIO DE ATACO DEPARTAMENTO DEL TOLIMA</v>
          </cell>
          <cell r="M9970">
            <v>0</v>
          </cell>
          <cell r="N9970">
            <v>0</v>
          </cell>
          <cell r="O9970" t="str">
            <v>SIN CONTRATAR</v>
          </cell>
        </row>
        <row r="9971">
          <cell r="K9971">
            <v>2013000060081</v>
          </cell>
          <cell r="L9971" t="str">
            <v>MEJORAMIENTO DEL PROCESO DE CONTROL DE CALIDAD DE AGUA PARA CONSUMO HUMANO MEDIANTE LA DOTACIÓN Y FORTALECIMIENTO DE LOS LABORATORIOS DE LAS PTAP DE CUARENTA MUNICIPIOS DEL TOLIMA</v>
          </cell>
          <cell r="M9971">
            <v>100</v>
          </cell>
          <cell r="N9971">
            <v>75.459999999999994</v>
          </cell>
          <cell r="O9971" t="str">
            <v>TERMINADO</v>
          </cell>
        </row>
        <row r="9972">
          <cell r="K9972">
            <v>2013004730091</v>
          </cell>
          <cell r="L9972" t="str">
            <v>MEJORAMIENTO DE LA PRODUCTIVIDAD A TRAVES DE LA MODERNIZACIÓN DEL PROCESO PRODUCTIVO DE LA FÁBRICA DE LICORES DEL TOLIMA DEPARTAMENTO DEL TOLIMA</v>
          </cell>
          <cell r="M9972">
            <v>100</v>
          </cell>
          <cell r="N9972">
            <v>100</v>
          </cell>
          <cell r="O9972" t="str">
            <v>CERRADO</v>
          </cell>
        </row>
        <row r="9973">
          <cell r="K9973">
            <v>2015004730070</v>
          </cell>
          <cell r="L9973" t="str">
            <v>CONSTRUCCIÓN BLOQUE CONSULTA EXTERNA Y MEDICINA ESPECIALIZADA.</v>
          </cell>
          <cell r="M9973">
            <v>31.01</v>
          </cell>
          <cell r="N9973">
            <v>52.99</v>
          </cell>
          <cell r="O9973" t="str">
            <v>CONTRATADO EN EJECUCIÓN</v>
          </cell>
        </row>
        <row r="9974">
          <cell r="K9974">
            <v>2015004730029</v>
          </cell>
          <cell r="L9974" t="str">
            <v>CONSTRUCCIÓN OBRAS DE PAVIMENTACIÓN DE LA CALLE 15 ENTRE CARRERAS 15 Y 19 DEL AREA URBANA DEL MUNICIPIO CARMEN DE APICALÁ, TOLIMA.</v>
          </cell>
          <cell r="M9974">
            <v>100</v>
          </cell>
          <cell r="N9974">
            <v>79.849999999999994</v>
          </cell>
          <cell r="O9974" t="str">
            <v>TERMINADO</v>
          </cell>
        </row>
        <row r="9975">
          <cell r="K9975">
            <v>2013000060118</v>
          </cell>
          <cell r="L9975" t="str">
            <v>CONSTRUCCIÓN OBRAS DE URBANISMO Y VIVIENDAS DE INTERÉS PRIORITARIO EN EL MARCO DEL PROYECTO VIVIENDA DIGNA POR LA GRANDEZA DEL TOLIMA EN EL DEPARTAMENTO DEL TOLIMA</v>
          </cell>
          <cell r="M9975">
            <v>0</v>
          </cell>
          <cell r="N9975">
            <v>16.07</v>
          </cell>
          <cell r="O9975" t="str">
            <v>CONTRATADO EN EJECUCIÓN</v>
          </cell>
        </row>
        <row r="9976">
          <cell r="K9976">
            <v>2013004730077</v>
          </cell>
          <cell r="L9976" t="str">
            <v>CONSTRUCCIÓN DE LA CUBIERTA Y ADECUACIÓN DEL POLIDEPORTIVO DE LA INSTITUCION EDUCATIVA GENERAL ENRIQUE CAICEDO DEL MUNICIPIO DE ALVARADO, TOLIMA</v>
          </cell>
          <cell r="M9976">
            <v>31</v>
          </cell>
          <cell r="N9976">
            <v>24.44</v>
          </cell>
          <cell r="O9976" t="str">
            <v>CONTRATADO EN EJECUCIÓN</v>
          </cell>
        </row>
        <row r="9977">
          <cell r="K9977">
            <v>2013004730085</v>
          </cell>
          <cell r="L9977" t="str">
            <v>CONSTRUCCIÓN DE PAVIMENTO RIGIDO PARA EL MEJORAMIENTO Y AMPLIACION DE LA VIA URBANA TRAMO 2: K0+000 AL K0+600 AMBALEMA-CRUCE 96 DEL MUNICIPIO DE AMBALEMA-TOLIMA</v>
          </cell>
          <cell r="M9977">
            <v>0</v>
          </cell>
          <cell r="N9977">
            <v>35.01</v>
          </cell>
          <cell r="O9977" t="str">
            <v>CONTRATADO EN EJECUCIÓN</v>
          </cell>
        </row>
        <row r="9978">
          <cell r="K9978">
            <v>2015004730033</v>
          </cell>
          <cell r="L9978" t="str">
            <v>CONSTRUCCIÓN ALCANTARILLADO PLUVIAL EN LOS BARRIOS BALASTRERA, VICTORIA, VERSALLES Y ESPERANZA DEL MUNICIPIO DE AMBALEMA TOLIMA</v>
          </cell>
          <cell r="M9978">
            <v>100</v>
          </cell>
          <cell r="N9978">
            <v>86.57</v>
          </cell>
          <cell r="O9978" t="str">
            <v>TERMINADO</v>
          </cell>
        </row>
        <row r="9979">
          <cell r="K9979">
            <v>2015004730074</v>
          </cell>
          <cell r="L9979" t="str">
            <v>RESTAURACIÓN , INTERVENCIÓN DEL INMUEBLE (CASA DE LA CULTURA) UBICADO EN LA CARRERA 5A NO. 7A - 95 DE AMBALEMA TOLIMA</v>
          </cell>
          <cell r="M9979">
            <v>59.83</v>
          </cell>
          <cell r="N9979">
            <v>4.09</v>
          </cell>
          <cell r="O9979" t="str">
            <v>CONTRATADO EN EJECUCIÓN</v>
          </cell>
        </row>
        <row r="9980">
          <cell r="K9980">
            <v>2013004730010</v>
          </cell>
          <cell r="L9980" t="str">
            <v>CONSTRUCCIÓN RED DE GAS NATURAL COMPRIMIDO Y CONEXIONES DE USUARIOS DE MENORES INGRESOS EN EL CASCO URBANO DE ANZOÁTEGUI, MUNICIPIO DE ANZOATEGUI, DEPARTAMENTO DEL TOLIMA</v>
          </cell>
          <cell r="M9980">
            <v>0</v>
          </cell>
          <cell r="N9980">
            <v>3.73</v>
          </cell>
          <cell r="O9980" t="str">
            <v>CONTRATADO EN EJECUCIÓN</v>
          </cell>
        </row>
        <row r="9981">
          <cell r="K9981">
            <v>2012004730068</v>
          </cell>
          <cell r="L9981" t="str">
            <v>MEJORAMIENTO POLIDEPORTIVO BARRIO EL ROCIO CHAPARRAL, TOLIMA, CENTRO ORIENTE</v>
          </cell>
          <cell r="M9981">
            <v>100</v>
          </cell>
          <cell r="N9981">
            <v>119.02</v>
          </cell>
          <cell r="O9981" t="str">
            <v>TERMINADO</v>
          </cell>
        </row>
        <row r="9982">
          <cell r="K9982">
            <v>2015004730034</v>
          </cell>
          <cell r="L9982" t="str">
            <v>MEJORAMIENTO Y PAVIMENTACION DEL K13+500 AL K15+500 DE LA VIA QUE COMUNICA LA CABECERA MUNICIPAL CON LA INSPECCION DE POLICIA VEGA DE LOS PADRES DEL MUNICIPIO DE COELLO DEPARTAMENTO DEL TOLIMA</v>
          </cell>
          <cell r="M9982">
            <v>68.44</v>
          </cell>
          <cell r="N9982">
            <v>94.55</v>
          </cell>
          <cell r="O9982" t="str">
            <v>CONTRATADO EN EJECUCIÓN</v>
          </cell>
        </row>
        <row r="9983">
          <cell r="K9983">
            <v>2015004730048</v>
          </cell>
          <cell r="L9983" t="str">
            <v>CONSTRUCCIÓN DEL PAVIMENTO EN CONCRETO Y REPOSICIÓN DE RED DE ACUEDUCTO Y ALCANTARILLADO DE AGUAS RESIDUALES DE LA CARRERA 6 ENTRE CALLE 9 Y 10 Y CALLE 9 ENTRE CARRERA 6 Y 7A DEL MUNICIPIO DE DOLORES TOLIMA</v>
          </cell>
          <cell r="M9983">
            <v>93.58</v>
          </cell>
          <cell r="N9983">
            <v>0</v>
          </cell>
          <cell r="O9983" t="str">
            <v>CONTRATADO EN EJECUCIÓN</v>
          </cell>
        </row>
        <row r="9984">
          <cell r="K9984">
            <v>2015004730031</v>
          </cell>
          <cell r="L9984" t="str">
            <v>MEJORAMIENTO Y PAVIMENTACION DE LA VÍA SAN FELIPE -  FALAN EN EL NORTE DEL DEPARTAMENTO DEL TOLIMA</v>
          </cell>
          <cell r="M9984">
            <v>92.99</v>
          </cell>
          <cell r="N9984">
            <v>0</v>
          </cell>
          <cell r="O9984" t="str">
            <v>CONTRATADO EN EJECUCIÓN</v>
          </cell>
        </row>
        <row r="9985">
          <cell r="K9985">
            <v>2015004730005</v>
          </cell>
          <cell r="L9985" t="str">
            <v>APOYO AL TRANSPORTE ESCOLAR DE LAS DIFERENTES INSTITUCIONES EDUCATIVAS DE LA ZONA URBANA Y RURAL  DEL MUNICIPIO DE FRESNO, TOLIMA.</v>
          </cell>
          <cell r="M9985">
            <v>100</v>
          </cell>
          <cell r="N9985">
            <v>85.8</v>
          </cell>
          <cell r="O9985" t="str">
            <v>TERMINADO</v>
          </cell>
        </row>
        <row r="9986">
          <cell r="K9986">
            <v>2013004730003</v>
          </cell>
          <cell r="L9986" t="str">
            <v>CONSTRUCCIÓN POLIDEPORTIVO BARRIO LA PUNTA, SECTOR URBANO DEL MUNICIPIO DE HERVEO TOLIMA</v>
          </cell>
          <cell r="M9986">
            <v>100</v>
          </cell>
          <cell r="N9986">
            <v>98.12</v>
          </cell>
          <cell r="O9986" t="str">
            <v>TERMINADO</v>
          </cell>
        </row>
        <row r="9987">
          <cell r="K9987">
            <v>2015004730006</v>
          </cell>
          <cell r="L9987" t="str">
            <v>REHABILITACIÓN DEL DISTRITO DE RIEGO DE MEDIA ESCALA DEL MUNICIPIO DE MARIQUITA EN EL DEPARTAMENTO DEL TOLIMA</v>
          </cell>
          <cell r="M9987">
            <v>20</v>
          </cell>
          <cell r="N9987">
            <v>45.44</v>
          </cell>
          <cell r="O9987" t="str">
            <v>CONTRATADO EN EJECUCIÓN</v>
          </cell>
        </row>
        <row r="9988">
          <cell r="K9988">
            <v>2015004730055</v>
          </cell>
          <cell r="L9988" t="str">
            <v>REHABILITACIÓN DE VÍAS URBANAS FASE VI EN EL MUNICIPIO DE MELGAR TOLIMA</v>
          </cell>
          <cell r="M9988">
            <v>62.67</v>
          </cell>
          <cell r="N9988">
            <v>74.72</v>
          </cell>
          <cell r="O9988" t="str">
            <v>CONTRATADO EN EJECUCIÓN</v>
          </cell>
        </row>
        <row r="9989">
          <cell r="K9989">
            <v>2015004730071</v>
          </cell>
          <cell r="L9989" t="str">
            <v>REHABILITACIÓN VÍAS URBANAS FASE VII EN MELGAR TOLIMA</v>
          </cell>
          <cell r="M9989">
            <v>99.99</v>
          </cell>
          <cell r="N9989">
            <v>4.34</v>
          </cell>
          <cell r="O9989" t="str">
            <v>TERMINADO</v>
          </cell>
        </row>
        <row r="9990">
          <cell r="K9990">
            <v>2015004730060</v>
          </cell>
          <cell r="L9990" t="str">
            <v>CONSTRUCCIÓN DE PAVIMENTORÍGIDO EN LA CARRERA 4A ENTRE CALLES 4A Y 5A Y  CARRERA 9A ENTRE CALLES 5A Y 6A EN EL MUNICIPIO DE NATAGAIMA TOLIMA</v>
          </cell>
          <cell r="M9990">
            <v>0</v>
          </cell>
          <cell r="N9990">
            <v>0</v>
          </cell>
          <cell r="O9990" t="str">
            <v>EN PROCESO DE CONTRATACIÓN</v>
          </cell>
        </row>
        <row r="9991">
          <cell r="K9991">
            <v>2015004730061</v>
          </cell>
          <cell r="L9991" t="str">
            <v>CONSTRUCCIÓN PUENTE VEHICULAR SOBRE EL RÍO GUALI, VEREDA GUALI BAJO MUNICIPIOS DE PALOCABILDO- FRESNO TOLIMA</v>
          </cell>
          <cell r="M9991">
            <v>0</v>
          </cell>
          <cell r="N9991">
            <v>0</v>
          </cell>
          <cell r="O9991" t="str">
            <v>CONTRATADO EN EJECUCIÓN</v>
          </cell>
        </row>
        <row r="9992">
          <cell r="K9992">
            <v>2015004730062</v>
          </cell>
          <cell r="L9992" t="str">
            <v>CONSTRUCCIÓN OBRAS DE PAVIMENTACION DE VÍAS EN LA ZONA URBANA DEL MUNICIPIO DE PALOCABILDO TOLIMA</v>
          </cell>
          <cell r="M9992">
            <v>0</v>
          </cell>
          <cell r="N9992">
            <v>20.62</v>
          </cell>
          <cell r="O9992" t="str">
            <v>CONTRATADO EN EJECUCIÓN</v>
          </cell>
        </row>
        <row r="9993">
          <cell r="K9993">
            <v>2013000060017</v>
          </cell>
          <cell r="L9993" t="str">
            <v>CONSTRUCCIÓN GASODUCTO URBANO (PROPANODUCTO) Y CONEXIONES DE USUARIOS DE MENORES INGRESOS EN EL CASCO URBANO DE ATACO Y PLANADAS, DEPARTAMENTO DEL TOLIMA</v>
          </cell>
          <cell r="M9993">
            <v>83.38</v>
          </cell>
          <cell r="N9993">
            <v>81.09</v>
          </cell>
          <cell r="O9993" t="str">
            <v>CONTRATADO EN EJECUCIÓN</v>
          </cell>
        </row>
        <row r="9994">
          <cell r="K9994">
            <v>2014000060018</v>
          </cell>
          <cell r="L9994" t="str">
            <v>CONSTRUCCIÓN DE SENDERO NÁUTICO Y DEPORTIVO PARA LOS JUEGOS NACIONALES 2015 EN EL MUNICIPIO DE PRADO, TOLIMA.</v>
          </cell>
          <cell r="M9994">
            <v>45.76</v>
          </cell>
          <cell r="N9994">
            <v>70.62</v>
          </cell>
          <cell r="O9994" t="str">
            <v>CONTRATADO EN EJECUCIÓN</v>
          </cell>
        </row>
        <row r="9995">
          <cell r="K9995">
            <v>2015004730069</v>
          </cell>
          <cell r="L9995" t="str">
            <v>CONSTRUCCIÓN DEL PUENTE SOBRE LA VIA QUE CONDUCE A LA VEREDA MONTOSO A LA VEREDA EL FIQUE SOBRE EL RIO NEGRO EN EL MUNICIPIO DE PRADO EN EL DEPARTAMENTO DE TOLIMA.</v>
          </cell>
          <cell r="M9995">
            <v>0</v>
          </cell>
          <cell r="N9995">
            <v>0</v>
          </cell>
          <cell r="O9995" t="str">
            <v>CONTRATADO SIN ACTA DE INICIO</v>
          </cell>
        </row>
        <row r="9996">
          <cell r="K9996">
            <v>2014004730017</v>
          </cell>
          <cell r="L9996" t="str">
            <v>CONSTRUCCIÓN DEL PUENTE EN CONCRETO SOBRE EL RIO CHILI VÍA SANTA HELENA DEL MUNICIPIO DE RONCESVALLES TOLIMA</v>
          </cell>
          <cell r="M9996">
            <v>54.26</v>
          </cell>
          <cell r="N9996">
            <v>0</v>
          </cell>
          <cell r="O9996" t="str">
            <v>CONTRATADO EN EJECUCIÓN</v>
          </cell>
        </row>
        <row r="9997">
          <cell r="K9997">
            <v>2014004730008</v>
          </cell>
          <cell r="L9997" t="str">
            <v>CONSTRUCCIÓN OBRAS DE PAVIMENTACION EN CONCRETO RÍGIDO Y REPOSICION DE ALCANTARILLADO DE AGUAS RESIDUALES DE LA CARRERA QUINTA OCCIDENTE DEL MUNICIPIO DE ROVIRA - TOLIMA.</v>
          </cell>
          <cell r="M9997">
            <v>100</v>
          </cell>
          <cell r="N9997">
            <v>99.87</v>
          </cell>
          <cell r="O9997" t="str">
            <v>PARA CIERRE</v>
          </cell>
        </row>
        <row r="9998">
          <cell r="K9998">
            <v>2015004730030</v>
          </cell>
          <cell r="L9998" t="str">
            <v>CONSTRUCCIÓN DE PAVIMENTO DE LA VIA DE ACCESO TERCIARIA (DE LA RUTA 43 AL CASCO URBANO POR EL SECTOR DE LA LADRILLERA CHOCARI) DEL MUNICIPIO DE VENADILLO, DEPARTAMENTO DEL TOLIMA.</v>
          </cell>
          <cell r="M9998">
            <v>53.15</v>
          </cell>
          <cell r="N9998">
            <v>0</v>
          </cell>
          <cell r="O9998" t="str">
            <v>CONTRATADO EN EJECUCIÓN</v>
          </cell>
        </row>
        <row r="9999">
          <cell r="K9999">
            <v>2015004730047</v>
          </cell>
          <cell r="L9999" t="str">
            <v>CONSTRUCCIÓN DE COLISEO CUBIERTO UBICADO EN EL COLEGIO LUIS CARLOS GALÁN SARMIENTO SEDE MANUEL TIBERIO GALLEGO DEL MUNICIPIO DE VENADILLO, DEPARTAMENTO DEL TOLIMA.</v>
          </cell>
          <cell r="M9999">
            <v>0</v>
          </cell>
          <cell r="N9999">
            <v>47.98</v>
          </cell>
          <cell r="O9999" t="str">
            <v>CONTRATADO EN EJECUCIÓN</v>
          </cell>
        </row>
        <row r="10000">
          <cell r="K10000">
            <v>2013004730015</v>
          </cell>
          <cell r="L10000" t="str">
            <v>RECUPERACIÓN PLAZA DE MERCADO DEL MUNICIPIO DE VILLAHERMOSA TOLIMA</v>
          </cell>
          <cell r="M10000">
            <v>100</v>
          </cell>
          <cell r="N10000">
            <v>80.040000000000006</v>
          </cell>
          <cell r="O10000" t="str">
            <v>TERMINADO</v>
          </cell>
        </row>
        <row r="10001">
          <cell r="K10001">
            <v>2015004730045</v>
          </cell>
          <cell r="L10001" t="str">
            <v>CONSTRUCCIÓN ALETAS PUENTE SOBRTE EL RÍO AZUFRADO VÍA YARUMAL MUNICIPIO VILLAHERMOSA TOLIMA</v>
          </cell>
          <cell r="M10001">
            <v>84.67</v>
          </cell>
          <cell r="N10001">
            <v>0</v>
          </cell>
          <cell r="O10001" t="str">
            <v>CONTRATADO EN EJECUCIÓN</v>
          </cell>
        </row>
        <row r="10002">
          <cell r="K10002">
            <v>2015004730038</v>
          </cell>
          <cell r="L10002" t="str">
            <v>CONSTRUCCIÓN VÍA DE ACCESO  AL TERMINAL  DE TRANSPORTE DEL MUNICIPIO DE EL ESPINAL, TOLIMA</v>
          </cell>
          <cell r="M10002">
            <v>0</v>
          </cell>
          <cell r="N10002">
            <v>0</v>
          </cell>
          <cell r="O10002" t="str">
            <v>CONTRATADO EN EJECUCIÓN</v>
          </cell>
        </row>
        <row r="10003">
          <cell r="K10003">
            <v>2015004730053</v>
          </cell>
          <cell r="L10003" t="str">
            <v>MEJORAMIENTO Y CONSTRUCCIÓN EN PAVIMENTO RIGIDO (CONCRETO) DE VÍAS URBANAS EN EL CENTRO POBLADO DE CHICORAL EN EL MUNICIPIO DE EL ESPINAL, TOLIMA</v>
          </cell>
          <cell r="M10003">
            <v>0</v>
          </cell>
          <cell r="N10003">
            <v>0</v>
          </cell>
          <cell r="O10003" t="str">
            <v>CONTRATADO EN EJECUCIÓN</v>
          </cell>
        </row>
        <row r="10004">
          <cell r="K10004">
            <v>2015004730024</v>
          </cell>
          <cell r="L10004" t="str">
            <v>MEJORAMIENTO DE LA VIA RURAL SAN JOSE - COLON MUNICIPIO DE SANTA ISABEL DEPARTAMENTO DEL TOLIMA</v>
          </cell>
          <cell r="M10004">
            <v>100</v>
          </cell>
          <cell r="N10004">
            <v>1.61</v>
          </cell>
          <cell r="O10004" t="str">
            <v>TERMINADO</v>
          </cell>
        </row>
        <row r="10005">
          <cell r="K10005">
            <v>2013000060115</v>
          </cell>
          <cell r="L10005" t="str">
            <v>CONSTRUCCIÓN DE INFRAESTRUCTURA PARA LA FORMACIÓN, LA INNOVACIÓN Y EL DESARROLLO TECNOLÓGICO DEL SECTOR AGROPECUARIO, EN EL CENTRO AGROPECUARIO LA GRANJA SENA REGIONAL TOLIMA.</v>
          </cell>
          <cell r="M10005">
            <v>29.78</v>
          </cell>
          <cell r="N10005">
            <v>16.850000000000001</v>
          </cell>
          <cell r="O10005" t="str">
            <v>CONTRATADO EN EJECUCIÓN</v>
          </cell>
        </row>
        <row r="10006">
          <cell r="K10006">
            <v>2013000100103</v>
          </cell>
          <cell r="L10006" t="str">
            <v>FORMACIÓN DE TALENTO HUMANO DE ALTO NIVEL EN SEGUNDA LENGUA, MAESTRÍAS, DOCTORADOS, POSDOCTORADOS Y ESTANCIAS ESPECIALIZADAS EN EL ÁMBITO INTERNACIONAL, NACIONAL Y REGIONAL</v>
          </cell>
          <cell r="M10006">
            <v>0</v>
          </cell>
          <cell r="N10006">
            <v>18.46</v>
          </cell>
          <cell r="O10006" t="str">
            <v>CONTRATADO EN EJECUCIÓN</v>
          </cell>
        </row>
        <row r="10007">
          <cell r="K10007">
            <v>2013000100136</v>
          </cell>
          <cell r="L10007" t="str">
            <v>IMPLEMENTACIÓN DE UNA ESTRATEGIA DE APROPIACIÓN SOCIAL DEL CONOCIMIENTO BASADA EN INNOVACIÓN PARA LA INFANCIA, LA ADOLESCENCIA Y LA JUVENTUD DEL DEPARTAMENTO DEL TOLIMA</v>
          </cell>
          <cell r="M10007">
            <v>23.21</v>
          </cell>
          <cell r="N10007">
            <v>9.8699999999999992</v>
          </cell>
          <cell r="O10007" t="str">
            <v>CONTRATADO EN EJECUCIÓN</v>
          </cell>
        </row>
        <row r="10008">
          <cell r="K10008">
            <v>2015004730044</v>
          </cell>
          <cell r="L10008" t="str">
            <v>IMPLEMENTACIÓN DE UNA ESTRATEGIA PARA OPTIMIZAR LAS CAPACIDADES CIENTÍFICAS Y TECNOLÓGICAS DEL DEPARTAMENTO DEL TOLIMA</v>
          </cell>
          <cell r="M10008">
            <v>43.34</v>
          </cell>
          <cell r="N10008">
            <v>10.9</v>
          </cell>
          <cell r="O10008" t="str">
            <v>CONTRATADO EN EJECUCIÓN</v>
          </cell>
        </row>
        <row r="10009">
          <cell r="K10009">
            <v>2012004730066</v>
          </cell>
          <cell r="L10009" t="str">
            <v>CONSTRUCCIÓN DE 400 METROS LINEALES DE CINTAS HUELLAS EN SITIOS CRITICO DE LA VÍA SAN JACINTO - VALLECITOS DEL MUNICPIO DE VALLE DE SAN JUAN, TOLIMA</v>
          </cell>
          <cell r="M10009">
            <v>100</v>
          </cell>
          <cell r="N10009">
            <v>87.6</v>
          </cell>
          <cell r="O10009" t="str">
            <v>TERMINADO</v>
          </cell>
        </row>
        <row r="10010">
          <cell r="K10010">
            <v>2015004730021</v>
          </cell>
          <cell r="L10010" t="str">
            <v>CONSTRUCCIÓN DE OBRAS DE ARTE ENTRE VALLE DE SAN JUAN Y LA VEREDA TIERRA BLANCA MUNICIPIO DE VALLE DE SAN JUAN, TOLIMA</v>
          </cell>
          <cell r="M10010">
            <v>100</v>
          </cell>
          <cell r="N10010">
            <v>90.55</v>
          </cell>
          <cell r="O10010" t="str">
            <v>TERMINADO</v>
          </cell>
        </row>
        <row r="10011">
          <cell r="K10011">
            <v>2015004730072</v>
          </cell>
          <cell r="L10011" t="str">
            <v>CONSTRUCCIÓN OBRAS DE PAVIMENTACIÓN DE VÍAS URBANAS EN EL MUNCIPIO DE VALLE DE SAN JUAN TOLIMA</v>
          </cell>
          <cell r="M10011">
            <v>94.93</v>
          </cell>
          <cell r="N10011">
            <v>94.99</v>
          </cell>
          <cell r="O10011" t="str">
            <v>CONTRATADO EN EJECUCIÓN</v>
          </cell>
        </row>
        <row r="10012">
          <cell r="K10012">
            <v>2013738610001</v>
          </cell>
          <cell r="L10012" t="str">
            <v>REPOSICIÓN REDES DE ALCANTARILLADO DE LA CALLE 6 ENTRE CALLES 5 Y 6 BARRIO BELALCAZAR Y BARRIO LA ESPERANZA VENADILLO, TOLIMA, CENTRO ORIENTE</v>
          </cell>
          <cell r="M10012">
            <v>100</v>
          </cell>
          <cell r="N10012">
            <v>100</v>
          </cell>
          <cell r="O10012" t="str">
            <v>TERMINADO</v>
          </cell>
        </row>
        <row r="10013">
          <cell r="K10013">
            <v>2013738610002</v>
          </cell>
          <cell r="L10013" t="str">
            <v>MANTENIMIENTO INSTITUCION EDUCATIVA LUIS CARLOS GALAN SARMIENTO-LUCRECIA BOCANEGRA VENADILLO, TOLIMA, CENTRO ORIENTE</v>
          </cell>
          <cell r="M10013">
            <v>100</v>
          </cell>
          <cell r="N10013">
            <v>57.13</v>
          </cell>
          <cell r="O10013" t="str">
            <v>TERMINADO</v>
          </cell>
        </row>
        <row r="10014">
          <cell r="K10014">
            <v>2013738610003</v>
          </cell>
          <cell r="L10014" t="str">
            <v>MANTENIMIENTO Y REHABILITACIÓN DE LA RED VIAL TERCIARIA DEL MUNICIPIO DE VENADILLO, DEPARTAMENTO DEL TOLIMA.</v>
          </cell>
          <cell r="M10014">
            <v>100</v>
          </cell>
          <cell r="N10014">
            <v>99.9</v>
          </cell>
          <cell r="O10014" t="str">
            <v>TERMINADO</v>
          </cell>
        </row>
        <row r="10015">
          <cell r="K10015">
            <v>2013738610004</v>
          </cell>
          <cell r="L10015" t="str">
            <v>REMODELACIÓN DE LA PLAZOLETA GASTRONOMICA UBICADA EN EL PARQUE MUNICIPAL LOS VENADOS DEL MUNICIPIO DE VENADILLO, DEPARTAMENTO DEL TOLIMA.</v>
          </cell>
          <cell r="M10015">
            <v>100</v>
          </cell>
          <cell r="N10015">
            <v>99.57</v>
          </cell>
          <cell r="O10015" t="str">
            <v>PARA CIERRE</v>
          </cell>
        </row>
        <row r="10016">
          <cell r="K10016">
            <v>2013738610005</v>
          </cell>
          <cell r="L10016" t="str">
            <v>MEJORAMIENTO DEL SISTEMA DE RECOLECCIÓN Y TRANSPORTE DE RESIDUOS SÓLIDOS EN EL MUNICIPIO DE VENADILLO,DEPARTAMENTO DEL TOLIMA.</v>
          </cell>
          <cell r="M10016">
            <v>100</v>
          </cell>
          <cell r="N10016">
            <v>99.99</v>
          </cell>
          <cell r="O10016" t="str">
            <v>PARA CIERRE</v>
          </cell>
        </row>
        <row r="10017">
          <cell r="K10017">
            <v>2014738610001</v>
          </cell>
          <cell r="L10017" t="str">
            <v>DOTACIÓN DE BEBEDEROS DE AGUA PARA 9 SEDES DE LAS INSTITUCIONES EDUCATIVAS TERESA CAMACHO, CAMILA MOLANO, FRANCISCO HURTADO Y LUIS CARLOS GALAN DEL MUNICIPIO DE VENADILLO, DEPARTAMENTO DEL TOLIMA.</v>
          </cell>
          <cell r="M10017">
            <v>100</v>
          </cell>
          <cell r="N10017">
            <v>100</v>
          </cell>
          <cell r="O10017" t="str">
            <v>PARA CIERRE</v>
          </cell>
        </row>
        <row r="10018">
          <cell r="K10018">
            <v>2014738610002</v>
          </cell>
          <cell r="L10018" t="str">
            <v>APOYO A LA PERMANENCIA ESCOLAR EN LAS INSTITUCIONES EDUCATIVAS DEL AREA URBANA Y RURAL DEL VENADILLO, TOLIMA, CENTRO ORIENTE</v>
          </cell>
          <cell r="M10018">
            <v>100</v>
          </cell>
          <cell r="N10018">
            <v>57.14</v>
          </cell>
          <cell r="O10018" t="str">
            <v>TERMINADO</v>
          </cell>
        </row>
        <row r="10019">
          <cell r="K10019">
            <v>2014738610003</v>
          </cell>
          <cell r="L10019" t="str">
            <v>MEJORAMIENTO Y MANTENIMIENTO DE LA INFRAESTRUCTURA FISICA DE LA INSTITUCION EDUCATIVA FRANCISCO HURTADO SEDE VILE DEL MUNICIPIO DE VENADILLO,  DEPARTAMENTO DEL TOLIMA.</v>
          </cell>
          <cell r="M10019">
            <v>100</v>
          </cell>
          <cell r="N10019">
            <v>84.73</v>
          </cell>
          <cell r="O10019" t="str">
            <v>TERMINADO</v>
          </cell>
        </row>
        <row r="10020">
          <cell r="K10020">
            <v>2014738610004</v>
          </cell>
          <cell r="L10020" t="str">
            <v>CONSTRUCCIÓN DE BATERIA SANITARIA PARA LA INSTITUCION EDUCATIVA TECNICA COMERCIAL CAMILA MOLANO SEDE PRINCIPAL DEL MUNICIPIO DE VENADILLO, DEPARTAMENTO DEL TOLIMA.</v>
          </cell>
          <cell r="M10020">
            <v>100</v>
          </cell>
          <cell r="N10020">
            <v>99.77</v>
          </cell>
          <cell r="O10020" t="str">
            <v>PARA CIERRE</v>
          </cell>
        </row>
        <row r="10021">
          <cell r="K10021">
            <v>2015738610001</v>
          </cell>
          <cell r="L10021" t="str">
            <v>MEJORAMIENTO Y PAVIMENTACION DE LA VIA DE LA CALLE 6 ENTRE CARRERAS 5 Y 6 DEL MUNICIPIO DE VENADILLO, DEPARTAMENTO DEL TOLIMA.</v>
          </cell>
          <cell r="M10021">
            <v>100</v>
          </cell>
          <cell r="N10021">
            <v>95.7</v>
          </cell>
          <cell r="O10021" t="str">
            <v>TERMINADO</v>
          </cell>
        </row>
        <row r="10022">
          <cell r="K10022">
            <v>2015738610002</v>
          </cell>
          <cell r="L10022" t="str">
            <v>MEJORAMIENTO DEL PARQUE PRINCIPAL LOS VENADOS UBICADO EN LA ZONA URBANA DEL MUNICIPIO DE VENADILLO, DEPARTAMENTO DEL TOLIMA.</v>
          </cell>
          <cell r="M10022">
            <v>100</v>
          </cell>
          <cell r="N10022">
            <v>99.64</v>
          </cell>
          <cell r="O10022" t="str">
            <v>TERMINADO</v>
          </cell>
        </row>
        <row r="10023">
          <cell r="K10023">
            <v>2015738610003</v>
          </cell>
          <cell r="L10023" t="str">
            <v>MEJORAMIENTO Y PAVIMENTACION DE LA VIA DE LA CARRERA 6 ENTRE CALLES 1 Y 2 DEL MUNICIPIO DE VENADILLO, DEPARTAMENTO DEL TOLIMA.</v>
          </cell>
          <cell r="M10023">
            <v>0</v>
          </cell>
          <cell r="N10023">
            <v>0</v>
          </cell>
          <cell r="O10023" t="str">
            <v>SIN CONTRATAR</v>
          </cell>
        </row>
        <row r="10024">
          <cell r="K10024">
            <v>2013004730025</v>
          </cell>
          <cell r="L10024" t="str">
            <v>MEJORAMIENTO DE LA GESTIÓN INTEGRAL DE RESIDUOS SÓLIDOS MEDIANTE LA ADQUISICIÓN DE UN VEHÍCULO RECOLECTOR COMPACTADOR DE BASURAS EN EL MUNCIPIO DE VILLAHERMOSA, TOLIMA</v>
          </cell>
          <cell r="M10024">
            <v>100</v>
          </cell>
          <cell r="N10024">
            <v>0</v>
          </cell>
          <cell r="O10024" t="str">
            <v>TERMINADO</v>
          </cell>
        </row>
        <row r="10025">
          <cell r="K10025">
            <v>2013004730045</v>
          </cell>
          <cell r="L10025" t="str">
            <v>CONSTRUCCIÓN POLIDEPORTIVO CUBIERTO EN LA CABECERA MUNCIPAL DE VILLAHERMOSA TOLIMA</v>
          </cell>
          <cell r="M10025">
            <v>100</v>
          </cell>
          <cell r="N10025">
            <v>66.91</v>
          </cell>
          <cell r="O10025" t="str">
            <v>TERMINADO</v>
          </cell>
        </row>
        <row r="10026">
          <cell r="K10026">
            <v>2015004730010</v>
          </cell>
          <cell r="L10026" t="str">
            <v>CONSTRUCCIÓN OBRAS DE PAVIMENTACIÓN DE VÍAS EN LA ZONA URBANA DEL MUNICIPIO DE VILLAHERMOSA TOLIMA</v>
          </cell>
          <cell r="M10026">
            <v>100</v>
          </cell>
          <cell r="N10026">
            <v>82.53</v>
          </cell>
          <cell r="O10026" t="str">
            <v>TERMINADO</v>
          </cell>
        </row>
        <row r="10027">
          <cell r="K10027">
            <v>2012004730052</v>
          </cell>
          <cell r="L10027" t="str">
            <v>APOYO AL TRANSPORTE ESCOLAR DE LAS DIFERENTES INSTITUCIONES EDUCATIVAS DE LA ZONA RURAL DEL MUNICIPIO DE VILLARRICA - TOLIMA</v>
          </cell>
          <cell r="M10027">
            <v>100</v>
          </cell>
          <cell r="N10027">
            <v>100</v>
          </cell>
          <cell r="O10027" t="str">
            <v>PARA CIERRE</v>
          </cell>
        </row>
        <row r="10028">
          <cell r="K10028">
            <v>2013004730017</v>
          </cell>
          <cell r="L10028" t="str">
            <v>MANTENIMIENTO DE LA RED VIAL MEDIANTE EL FORTALECIMIENTO DEL BANCO DE MAQUINARIA PARA LA RECUPERACIÓN DE LAS VÍAS TERCIARIAS DEL MUNICIPIO DE VILLARRICA -TOLIMA</v>
          </cell>
          <cell r="M10028">
            <v>100</v>
          </cell>
          <cell r="N10028">
            <v>100</v>
          </cell>
          <cell r="O10028" t="str">
            <v>PARA CIERRE</v>
          </cell>
        </row>
        <row r="10029">
          <cell r="K10029">
            <v>2013004730056</v>
          </cell>
          <cell r="L10029" t="str">
            <v>ACTUALIZACIÓN REVISIÓN Y AJUSTE DEL EOT DEL MUNICIPIO DE VILLARRICA, TOLIMA</v>
          </cell>
          <cell r="M10029">
            <v>100</v>
          </cell>
          <cell r="N10029">
            <v>100</v>
          </cell>
          <cell r="O10029" t="str">
            <v>PARA CIERRE</v>
          </cell>
        </row>
        <row r="10030">
          <cell r="K10030">
            <v>2013004730083</v>
          </cell>
          <cell r="L10030" t="str">
            <v>APOYO AL TRANSPORTE ESCOLAR DE LAS DIFERENTES INSTITUCIONES EDUCATIVAS DE LA ZONA RURAL DEL MUNICIPIO DE VILLARRICA, TOLIMA</v>
          </cell>
          <cell r="M10030">
            <v>100</v>
          </cell>
          <cell r="N10030">
            <v>58.88</v>
          </cell>
          <cell r="O10030" t="str">
            <v>PARA CIERRE</v>
          </cell>
        </row>
        <row r="10031">
          <cell r="K10031">
            <v>2014004730023</v>
          </cell>
          <cell r="L10031" t="str">
            <v>MEJORAMIENTO DEL ALUMBRADO PÚBLICO DE LA AVENIDA CARRERA TERCERA DEL MUNICIPIO DE VILLARRICA - TOLIMA</v>
          </cell>
          <cell r="M10031">
            <v>100</v>
          </cell>
          <cell r="N10031">
            <v>99.87</v>
          </cell>
          <cell r="O10031" t="str">
            <v>PARA CIERRE</v>
          </cell>
        </row>
        <row r="10032">
          <cell r="K10032">
            <v>2015004730065</v>
          </cell>
          <cell r="L10032" t="str">
            <v>CONSTRUCCIÓN UNIDADES SANITARIAS PARA EL SECTOR RURAL DEL MUNICIPIO VILLARRICA, TOLIMA</v>
          </cell>
          <cell r="M10032">
            <v>71.319999999999993</v>
          </cell>
          <cell r="N10032">
            <v>79.930000000000007</v>
          </cell>
          <cell r="O10032" t="str">
            <v>CONTRATADO EN EJECUCIÓN</v>
          </cell>
        </row>
        <row r="10033">
          <cell r="K10033">
            <v>2013760200001</v>
          </cell>
          <cell r="L10033" t="str">
            <v>REHABILITACIÓN CARPETA ASFALTICA AVENIDA SUR Y OBRAS COMPLEMENTARIAS ALCALÁ, VALLE DEL CAUCA, OCCIDENTE</v>
          </cell>
          <cell r="M10033">
            <v>100</v>
          </cell>
          <cell r="N10033">
            <v>99.88</v>
          </cell>
          <cell r="O10033" t="str">
            <v>CERRADO</v>
          </cell>
        </row>
        <row r="10034">
          <cell r="K10034">
            <v>2013760200002</v>
          </cell>
          <cell r="L10034" t="str">
            <v>REPOSICIÓN CARPETA ASFALTICA Y OBRAS COMPLEMENTARIAS VIA VUELTA AL CAHCO ALCALÁ, VALLE DEL CAUCA, OCCIDENTE</v>
          </cell>
          <cell r="M10034">
            <v>100</v>
          </cell>
          <cell r="N10034">
            <v>99.86</v>
          </cell>
          <cell r="O10034" t="str">
            <v>CERRADO</v>
          </cell>
        </row>
        <row r="10035">
          <cell r="K10035">
            <v>2014760200001</v>
          </cell>
          <cell r="L10035" t="str">
            <v>ADECUACIÓN , REFORZAMIENTO ESTRUCTURAL Y OBRAS COMPLEMENTARIAS DEL EDIFICIO DE LA ALCALDIA MUNICIPAL DE ALCALÁ, VALLE DEL CAUCA, OCCIDENTE</v>
          </cell>
          <cell r="M10035">
            <v>100</v>
          </cell>
          <cell r="N10035">
            <v>93.31</v>
          </cell>
          <cell r="O10035" t="str">
            <v>TERMINADO</v>
          </cell>
        </row>
        <row r="10036">
          <cell r="K10036">
            <v>2015760200001</v>
          </cell>
          <cell r="L10036" t="str">
            <v>RECUPERACIÓN ADECUACIÓN Y MEJORAMIENTO URBANISTICO DEL PARQUE PRINCIPAL, EN EL MARCO DEL PAISAJE CULTURAL CAFETERO ALCALÁ, VALLE DEL CAUCA, OCCIDENTE</v>
          </cell>
          <cell r="M10036">
            <v>100</v>
          </cell>
          <cell r="N10036">
            <v>99.91</v>
          </cell>
          <cell r="O10036" t="str">
            <v>CERRADO</v>
          </cell>
        </row>
        <row r="10037">
          <cell r="K10037">
            <v>2016760200001</v>
          </cell>
          <cell r="L10037" t="str">
            <v>CONSTRUCCIÓN PAVIMENTO EN CONCRETO RIGIDO DE LAS VIAS URBANAS DEL MUNICIPIO ALCALÁ, VALLE DEL CAUCA, OCCIDENTE</v>
          </cell>
          <cell r="M10037">
            <v>0</v>
          </cell>
          <cell r="N10037">
            <v>0</v>
          </cell>
          <cell r="O10037" t="str">
            <v>SIN CONTRATAR</v>
          </cell>
        </row>
        <row r="10038">
          <cell r="K10038">
            <v>2013760360001</v>
          </cell>
          <cell r="L10038" t="str">
            <v>CONSTRUCCIÓN DE 765 ML DE PAVIMENTO RIGIDO EN LOS SECTORES DE LA FLORESTA I, FLORESTA II, LA ESTACION Y SAN VICENTE, AREA URBANA DEL MUNICIPIO DE ANDALUCÍA, VALLE DEL CAUCA, OCCIDENTE</v>
          </cell>
          <cell r="M10038">
            <v>100</v>
          </cell>
          <cell r="N10038">
            <v>100</v>
          </cell>
          <cell r="O10038" t="str">
            <v>CERRADO</v>
          </cell>
        </row>
        <row r="10039">
          <cell r="K10039">
            <v>2014760360001</v>
          </cell>
          <cell r="L10039" t="str">
            <v>FORTALECIMIENTO DE LA IDENTIDAD CULTURAL Y LA COHESIÓN SOCIAL DE LA COMUNIDAD AFRODESCENDIENTE DEL MUNICIPIO  DE ANDALUCÍA, VALLE DEL CAUCA, OCCIDENTE</v>
          </cell>
          <cell r="M10039">
            <v>100</v>
          </cell>
          <cell r="N10039">
            <v>99.75</v>
          </cell>
          <cell r="O10039" t="str">
            <v>CERRADO</v>
          </cell>
        </row>
        <row r="10040">
          <cell r="K10040">
            <v>2014760360002</v>
          </cell>
          <cell r="L10040" t="str">
            <v>MEJORAMIENTO DE LA PRODUCCIÓN DE ALIMENTOS PARA EL AUTOCONSUMO DE LOS PEQUEÑOS PRODUCTORES AGROPECUARIOS DE LA ZONA RURAL PLANA DEL MUNICIPIO DE ANDALUCÍA VALLE DEL CAUCA</v>
          </cell>
          <cell r="M10040">
            <v>99.99</v>
          </cell>
          <cell r="N10040">
            <v>100</v>
          </cell>
          <cell r="O10040" t="str">
            <v>CERRADO</v>
          </cell>
        </row>
        <row r="10041">
          <cell r="K10041">
            <v>2013003760013</v>
          </cell>
          <cell r="L10041" t="str">
            <v>MEJORAMIENTO MEJORAMIENTO VIAL MEDIANTE LA CONSTRUCCION DE PAVIMENTO RIGIDO BARRIO TROCADEROS VIA EL MUNICIPIO DEL AGUILA - ANSERMAN ANSERMANUEVO, VALLE DEL CAUCA, OCCIDENTE</v>
          </cell>
          <cell r="M10041">
            <v>100</v>
          </cell>
          <cell r="N10041">
            <v>99.97</v>
          </cell>
          <cell r="O10041" t="str">
            <v>TERMINADO</v>
          </cell>
        </row>
        <row r="10042">
          <cell r="K10042">
            <v>2013003760015</v>
          </cell>
          <cell r="L10042" t="str">
            <v>REHABILITACIÓN REPARAR Y CONSTRUIR  LA MALLA VIAL URBANA ANSERMANUEVO, VALLE DEL CAUCA, OCCIDENTE</v>
          </cell>
          <cell r="M10042">
            <v>100</v>
          </cell>
          <cell r="N10042">
            <v>90.46</v>
          </cell>
          <cell r="O10042" t="str">
            <v>PARA CIERRE</v>
          </cell>
        </row>
        <row r="10043">
          <cell r="K10043">
            <v>2015760410001</v>
          </cell>
          <cell r="L10043" t="str">
            <v>REPARACIÓN Y MEJORAMIENTO DE LA MALLA VIAL URBANA MUNICIPIO DE ANSERMANUEVO, VALLE DEL CAUCA, OCCIDENTE</v>
          </cell>
          <cell r="M10043">
            <v>100</v>
          </cell>
          <cell r="N10043">
            <v>92.47</v>
          </cell>
          <cell r="O10043" t="str">
            <v>TERMINADO</v>
          </cell>
        </row>
        <row r="10044">
          <cell r="K10044">
            <v>2014003760005</v>
          </cell>
          <cell r="L10044" t="str">
            <v>MEJORAMIENTO DE LA RED VIAL RURAL SECTOR EL BOSQUE-LA PRIMAVERA-LAS MARGARITAS-LA SOLEDAD ARGELIA, VALLE DEL CAUCA, OCCIDENTE</v>
          </cell>
          <cell r="M10044">
            <v>100</v>
          </cell>
          <cell r="N10044">
            <v>99.87</v>
          </cell>
          <cell r="O10044" t="str">
            <v>TERMINADO</v>
          </cell>
        </row>
        <row r="10045">
          <cell r="K10045">
            <v>2013761000001</v>
          </cell>
          <cell r="L10045" t="str">
            <v>CONSTRUCCIÓN PAVIMENTO RIGIDO EN  LA CALLE 5 ENTRE CARRERAS 2 Y VARIANTE DEL MUNICIPIO DE BOLÍVAR, VALLE DEL CAUCA, OCCIDENTE</v>
          </cell>
          <cell r="M10045">
            <v>100</v>
          </cell>
          <cell r="N10045">
            <v>100</v>
          </cell>
          <cell r="O10045" t="str">
            <v>TERMINADO</v>
          </cell>
        </row>
        <row r="10046">
          <cell r="K10046">
            <v>2014761000001</v>
          </cell>
          <cell r="L10046" t="str">
            <v>CONSTRUCCIÓN POLIDEPORTIVO CGTO. DE PRIMAVER BOLÍVAR, VALLE DEL CAUCA, OCCIDENTE</v>
          </cell>
          <cell r="M10046">
            <v>99.92</v>
          </cell>
          <cell r="N10046">
            <v>99.83</v>
          </cell>
          <cell r="O10046" t="str">
            <v>CERRADO</v>
          </cell>
        </row>
        <row r="10047">
          <cell r="K10047">
            <v>2014761000002</v>
          </cell>
          <cell r="L10047" t="str">
            <v>CONSTRUCCIÓN CONSTRUCCION DE PAVIMENTO RIGIDO EN LA CALLE 2 ENTRE CARRERAS 5 Y 6 - EN LA CARRERA 3 ENTRE CALLES 4 Y 6 Y EN LA CARRERA 6 ENTRE CALLES 4 Y 6  DEL CORREGIMIENTO NARANJAL   EN EL MUNICIPIO DE BOLIVAR VALLE</v>
          </cell>
          <cell r="M10047">
            <v>99.98</v>
          </cell>
          <cell r="N10047">
            <v>99.92</v>
          </cell>
          <cell r="O10047" t="str">
            <v>CERRADO</v>
          </cell>
        </row>
        <row r="10048">
          <cell r="K10048">
            <v>2014761000003</v>
          </cell>
          <cell r="L10048" t="str">
            <v>MEJORAMIENTO DEL POLIDEPORTIVO CORREGIMIENTO  LA TULIA MUNICIPIO DE BOLÍVAR, VALLE DEL CAUCA, OCCIDENTE</v>
          </cell>
          <cell r="M10048">
            <v>100</v>
          </cell>
          <cell r="N10048">
            <v>100</v>
          </cell>
          <cell r="O10048" t="str">
            <v>TERMINADO</v>
          </cell>
        </row>
        <row r="10049">
          <cell r="K10049">
            <v>2015761000001</v>
          </cell>
          <cell r="L10049" t="str">
            <v>CONSTRUCCIÓN PAVIMENTO RIGIDO EN LA CLLE 7 ENTRE CRAS 4 Y 5 ; CLLE 5 ENTRE CRAS 5, 6 Y 7 DEL CORREGIMIENTO DE RICAURTE Y CRA 7 ENTRE CALLES 2 Y ZANJON DEL CORREGIMIENTO DE LA TULIA  EN EL MUNICIPIO DE BOLIVAR VALLE DEL CAUCA</v>
          </cell>
          <cell r="M10049">
            <v>99.93</v>
          </cell>
          <cell r="N10049">
            <v>99.94</v>
          </cell>
          <cell r="O10049" t="str">
            <v>CERRADO</v>
          </cell>
        </row>
        <row r="10050">
          <cell r="K10050">
            <v>2015761000002</v>
          </cell>
          <cell r="L10050" t="str">
            <v>FORTALECIMIENTO DEL ORDENAMIENTO TERRITORIAL A TRAVÉS DE LA ACTUALIZACIÓN Y REVISIÓN ESTRUCTURAL O DEL LARGO PLAZO DEL E.O.T ESQUEMA DE ORDENAMIENTO TERRITORIAL EN EL MUNICIPIO DE BOLÍVAR (V) FASE I, BOLIVAR VALLE</v>
          </cell>
          <cell r="M10050">
            <v>100</v>
          </cell>
          <cell r="N10050">
            <v>100</v>
          </cell>
          <cell r="O10050" t="str">
            <v>CERRADO</v>
          </cell>
        </row>
        <row r="10051">
          <cell r="K10051">
            <v>2013761090004</v>
          </cell>
          <cell r="L10051" t="str">
            <v>CONSTRUCCIÓN FASE FINAL DEL SISTEMA DE ABASTECIMIENTO DE AGUA PARA LAS VEREDAS DE JUANCHACO, LADRILLEROS Y LA BARRA, ZONA RURAL DE BUENAVENTURA, VALLE DEL CAUCA, OCCIDENTE</v>
          </cell>
          <cell r="M10051">
            <v>80</v>
          </cell>
          <cell r="N10051">
            <v>88.54</v>
          </cell>
          <cell r="O10051" t="str">
            <v>CONTRATADO EN EJECUCIÓN</v>
          </cell>
        </row>
        <row r="10052">
          <cell r="K10052">
            <v>2013761090005</v>
          </cell>
          <cell r="L10052" t="str">
            <v>CONSTRUCCIÓN POLIDEPORTIVO DEL BARRIO LAS PALMAS, COMUNA 12 BUENAVENTURA, VALLE DEL CAUCA, OCCIDENTE</v>
          </cell>
          <cell r="M10052">
            <v>90.42</v>
          </cell>
          <cell r="N10052">
            <v>69.650000000000006</v>
          </cell>
          <cell r="O10052" t="str">
            <v>CONTRATADO EN EJECUCIÓN</v>
          </cell>
        </row>
        <row r="10053">
          <cell r="K10053">
            <v>2013761090006</v>
          </cell>
          <cell r="L10053" t="str">
            <v>REHABILITACIÓN Y PROTECCIÓN DEL ESPACIO PÚBLICO BOULEVERT DE BUENAVENTURA, VALLE DEL CAUCA, OCCIDENTE</v>
          </cell>
          <cell r="M10053">
            <v>100</v>
          </cell>
          <cell r="N10053">
            <v>67.17</v>
          </cell>
          <cell r="O10053" t="str">
            <v>TERMINADO</v>
          </cell>
        </row>
        <row r="10054">
          <cell r="K10054">
            <v>2014761090001</v>
          </cell>
          <cell r="L10054" t="str">
            <v>CONSTRUCCIÓN CANCHA MÚLTIPLE BARRIO EUCARÍSTICO DISTRITO ESPECIAL DE BUENAVENTURA, VALLE DEL CAUCA, OCCIDENTE</v>
          </cell>
          <cell r="M10054">
            <v>95</v>
          </cell>
          <cell r="N10054">
            <v>96.73</v>
          </cell>
          <cell r="O10054" t="str">
            <v>CONTRATADO EN EJECUCIÓN</v>
          </cell>
        </row>
        <row r="10055">
          <cell r="K10055">
            <v>2014761090002</v>
          </cell>
          <cell r="L10055" t="str">
            <v>CONSTRUCCIÓN CANCHA MÚLTIPLE Y ESPACIOS COMPLEMENTARIOS INSTITUCIÓN EDUCATIVA TEÓFILO ROBERTO POTES ZONA URBANA DISTRITO BUENAVENTURA, VALLE DEL CAUCA, OCCIDENTE</v>
          </cell>
          <cell r="M10055">
            <v>36.049999999999997</v>
          </cell>
          <cell r="N10055">
            <v>66.959999999999994</v>
          </cell>
          <cell r="O10055" t="str">
            <v>CONTRATADO EN EJECUCIÓN</v>
          </cell>
        </row>
        <row r="10056">
          <cell r="K10056">
            <v>2014761090004</v>
          </cell>
          <cell r="L10056" t="str">
            <v>DISEÑO Y ESTUDIOS TÉCNICOS EQUIPAMIENTO URBANO MACROPROYECTO CIUDADELA SAN ANTONIO DISTRITO ESPECIAL DE BUENAVENTURA, VALLE DEL CAUCA, OCCIDENTE</v>
          </cell>
          <cell r="M10056">
            <v>0</v>
          </cell>
          <cell r="N10056">
            <v>46.5</v>
          </cell>
          <cell r="O10056" t="str">
            <v>CONTRATADO EN EJECUCIÓN</v>
          </cell>
        </row>
        <row r="10057">
          <cell r="K10057">
            <v>2014761090007</v>
          </cell>
          <cell r="L10057" t="str">
            <v>MEJORAMIENTO DE LA MOVILIDAD ANILLO VIAL ANTONIO NARIÑO CRA 57 CLLE 9 SUR Y CRA 59 ZONA URBANA DISTRITO ESPECIAL DE BUENAVENTURA, VALLE DEL CAUCA, OCCIDENTE</v>
          </cell>
          <cell r="M10057">
            <v>28.08</v>
          </cell>
          <cell r="N10057">
            <v>64.8</v>
          </cell>
          <cell r="O10057" t="str">
            <v>CONTRATADO EN EJECUCIÓN</v>
          </cell>
        </row>
        <row r="10058">
          <cell r="K10058">
            <v>2014761090008</v>
          </cell>
          <cell r="L10058" t="str">
            <v>MEJORAMIENTO MOVILIDAD CLLE 5 ENTRE CLLE CUNDINAMARCA PARTE BAJA ENTRADA AL FIRME HASTA CLLE ARGENTINA ENTRE CRA 6 PLAZOLETA PASCUAL BUENAVENTURA, VALLE DEL CAUCA, OCCIDENTE</v>
          </cell>
          <cell r="M10058">
            <v>20</v>
          </cell>
          <cell r="N10058">
            <v>62.07</v>
          </cell>
          <cell r="O10058" t="str">
            <v>CONTRATADO EN EJECUCIÓN</v>
          </cell>
        </row>
        <row r="10059">
          <cell r="K10059">
            <v>2014761090011</v>
          </cell>
          <cell r="L10059" t="str">
            <v>ESTUDIO PARA LA CONSERVACIÓN DE LOS RECURSOS NATURALES Y TURÍSTICOS DEL CONSEJO COMUNITARIO DE ZACARÍAS RÍO DAGUA BUENAVENTURA, VALLE DEL CAUCA, OCCIDENTE</v>
          </cell>
          <cell r="M10059">
            <v>49.21</v>
          </cell>
          <cell r="N10059">
            <v>46.5</v>
          </cell>
          <cell r="O10059" t="str">
            <v>CONTRATADO EN EJECUCIÓN</v>
          </cell>
        </row>
        <row r="10060">
          <cell r="K10060">
            <v>2014761090012</v>
          </cell>
          <cell r="L10060" t="str">
            <v>CONSOLIDACIÓN DEL ECOTURISMO EN EL CONSEJO COMUNITARIO DE SABALETAS, BOGOTÁ Y LA LOMA, FASE II DISTRITO ESPECIAL DE BUENAVENTURA, VALLE DEL CAUCA, OCCIDENTE</v>
          </cell>
          <cell r="M10060">
            <v>0</v>
          </cell>
          <cell r="N10060">
            <v>53.5</v>
          </cell>
          <cell r="O10060" t="str">
            <v>CONTRATADO EN EJECUCIÓN</v>
          </cell>
        </row>
        <row r="10061">
          <cell r="K10061">
            <v>2014761090014</v>
          </cell>
          <cell r="L10061" t="str">
            <v>FORTALECIMIENTO PRODUCCIÓN AGRÍCOLA Y GENERACIÓN DE INGRESOS PARA 250 FAMILIAS  CONSEJO COMUNITARIO RÍO RAPOSO BUENAVENTURA, VALLE DEL CAUCA, OCCIDENTE</v>
          </cell>
          <cell r="M10061">
            <v>80</v>
          </cell>
          <cell r="N10061">
            <v>77.900000000000006</v>
          </cell>
          <cell r="O10061" t="str">
            <v>CONTRATADO EN EJECUCIÓN</v>
          </cell>
        </row>
        <row r="10062">
          <cell r="K10062">
            <v>2014761090015</v>
          </cell>
          <cell r="L10062" t="str">
            <v>ADECUACIÓN CENTRO RECREACIONAL ACUAPARQUE ZONA URBANA DISTRITO ESPECIAL DE BUENAVENTURA BUENAVENTURA, VALLE DEL CAUCA, OCCIDENTE</v>
          </cell>
          <cell r="M10062">
            <v>11.68</v>
          </cell>
          <cell r="N10062">
            <v>90.65</v>
          </cell>
          <cell r="O10062" t="str">
            <v>CONTRATADO EN EJECUCIÓN</v>
          </cell>
        </row>
        <row r="10063">
          <cell r="K10063">
            <v>2014761090016</v>
          </cell>
          <cell r="L10063" t="str">
            <v>IMPLEMENTACIÓN DE GRANJAS INTEGRALES EN COMUNIDADES INDÍGENAS DEL DISTRITO DE BUENAVENTURA, VALLE DEL CAUCA, OCCIDENTE</v>
          </cell>
          <cell r="M10063">
            <v>80</v>
          </cell>
          <cell r="N10063">
            <v>50</v>
          </cell>
          <cell r="O10063" t="str">
            <v>CONTRATADO EN EJECUCIÓN</v>
          </cell>
        </row>
        <row r="10064">
          <cell r="K10064">
            <v>2014761090018</v>
          </cell>
          <cell r="L10064" t="str">
            <v>DISEÑO SISTEMAS DE ABASTECIMIENTO DE AGUA COMUNIDAD INDÍGENA DE PUERTO PIZARIO Y JOAQUINCITO Y DE LA IE NACHAZIN ZONA RURAL BUENAVENTURA, VALLE DEL CAUCA, OCCIDENTE</v>
          </cell>
          <cell r="M10064">
            <v>0</v>
          </cell>
          <cell r="N10064">
            <v>49.72</v>
          </cell>
          <cell r="O10064" t="str">
            <v>CONTRATADO EN EJECUCIÓN</v>
          </cell>
        </row>
        <row r="10065">
          <cell r="K10065">
            <v>2014761090020</v>
          </cell>
          <cell r="L10065" t="str">
            <v>ESTUDIO Y DISEÑO EQUIPAMIENTO SOCIAL RESGUARDO INDÍGENA CHACHAJO NVO PITALITO COMUNIDAD CHAMAPURO BURUJÓN COMUNIDAD AGUA CLARA BUENAVENTURA, VALLE DEL CAUCA, OCCIDENTE</v>
          </cell>
          <cell r="M10065">
            <v>0</v>
          </cell>
          <cell r="N10065">
            <v>3.48</v>
          </cell>
          <cell r="O10065" t="str">
            <v>CONTRATADO EN EJECUCIÓN</v>
          </cell>
        </row>
        <row r="10066">
          <cell r="K10066">
            <v>2014761090021</v>
          </cell>
          <cell r="L10066" t="str">
            <v>MANTENIMIENTO Y ADECUACIÓN DE LA INFRAESTRUCTURA FÍSICA DEL HOSPITAL DISTRITAL DE BUENAVENTURA, VALLE DEL CAUCA, OCCIDENTE</v>
          </cell>
          <cell r="M10066">
            <v>0</v>
          </cell>
          <cell r="N10066">
            <v>0</v>
          </cell>
          <cell r="O10066" t="str">
            <v>SIN CONTRATAR</v>
          </cell>
        </row>
        <row r="10067">
          <cell r="K10067">
            <v>2016761090001</v>
          </cell>
          <cell r="L10067" t="str">
            <v>MEJORAMIENTO DE LA INFRAESTRUCTURA FÍSICA DEL HOSPITAL DISTRITAL DE BUENAVENTURA DE LA ESE LUIS ABLANQUE DE LA PLATA DISTRITO ESPECIAL DE BUENAVENTURA</v>
          </cell>
          <cell r="M10067">
            <v>0</v>
          </cell>
          <cell r="N10067">
            <v>59.34</v>
          </cell>
          <cell r="O10067" t="str">
            <v>CONTRATADO EN EJECUCIÓN</v>
          </cell>
        </row>
        <row r="10068">
          <cell r="K10068">
            <v>2015761090003</v>
          </cell>
          <cell r="L10068" t="str">
            <v>CONSTRUCCIÓN INSTITUCIÓN EDUCATIVA SAN ANTONIO COMUNA 12 ZONA URBANA DISTRITO ESPECIAL DE BUENAVENTURA, VALLE DEL CAUCA, OCCIDENTE</v>
          </cell>
          <cell r="M10068">
            <v>0</v>
          </cell>
          <cell r="N10068">
            <v>24.7</v>
          </cell>
          <cell r="O10068" t="str">
            <v>CONTRATADO EN EJECUCIÓN</v>
          </cell>
        </row>
        <row r="10069">
          <cell r="K10069">
            <v>2012761130001</v>
          </cell>
          <cell r="L10069" t="str">
            <v>CONSTRUCCIÓN PAVIMENTO DE LA VIA DE ACCESO PRINCIPAL AL CORREGIMIENTO EL MESTIZAL, MUNICIPIO DE BUGALAGRANDE, VALLE DEL CAUCA, OCCIDENTE</v>
          </cell>
          <cell r="M10069">
            <v>100</v>
          </cell>
          <cell r="N10069">
            <v>99.87</v>
          </cell>
          <cell r="O10069" t="str">
            <v>CERRADO</v>
          </cell>
        </row>
        <row r="10070">
          <cell r="K10070">
            <v>2013761130001</v>
          </cell>
          <cell r="L10070" t="str">
            <v>CONSTRUCCIÓN DE UN PUENTE VEHICULAR SOBRE LA QUEBRADA EL OVERO, CORREGIMIENTO EL OVERO, MUNICIPIO DE BUGALAGRANDE, DEPARTAMENTO DEL VALLE DEL CAUCA</v>
          </cell>
          <cell r="M10070">
            <v>100</v>
          </cell>
          <cell r="N10070">
            <v>98.46</v>
          </cell>
          <cell r="O10070" t="str">
            <v>CERRADO</v>
          </cell>
        </row>
        <row r="10071">
          <cell r="K10071">
            <v>2013761130002</v>
          </cell>
          <cell r="L10071" t="str">
            <v>CONSTRUCCIÓN PUENTE VEHICULAR SOBRE EL RIO LA PAILA, EN LA VIA CEILAN - CHORRERAS, SECTOR VEREDA LAGUNILLA, MUNICIPIO DE BUGALAGRANDE, VALLE DEL CAUCA, OCCIDENTE</v>
          </cell>
          <cell r="M10071">
            <v>100</v>
          </cell>
          <cell r="N10071">
            <v>99.99</v>
          </cell>
          <cell r="O10071" t="str">
            <v>CERRADO</v>
          </cell>
        </row>
        <row r="10072">
          <cell r="K10072">
            <v>2013761130003</v>
          </cell>
          <cell r="L10072" t="str">
            <v>CONSTRUCCIÓN II ETAPA DEL PAVIMENTO DE LA VIA DE ACCESO PRINCIPAL AL CORREGIMIENTO DE MESTIZAL, MUNICIPIO DE BUGALAGRANDE, DEPARTAMENTO DEL VALLE DEL CAUCA</v>
          </cell>
          <cell r="M10072">
            <v>100</v>
          </cell>
          <cell r="N10072">
            <v>99.98</v>
          </cell>
          <cell r="O10072" t="str">
            <v>CERRADO</v>
          </cell>
        </row>
        <row r="10073">
          <cell r="K10073">
            <v>2014761130001</v>
          </cell>
          <cell r="L10073" t="str">
            <v>CONSTRUCCIÓN DE PAVIMENTO EN VÍAS DE LOS CENTROS POBLADOS DE LOS CORREGIMIENTOS DE CEILÁN Y GALICIA BUGALAGRANDE, VALLE DEL CAUCA</v>
          </cell>
          <cell r="M10073">
            <v>100</v>
          </cell>
          <cell r="N10073">
            <v>99.21</v>
          </cell>
          <cell r="O10073" t="str">
            <v>PARA CIERRE</v>
          </cell>
        </row>
        <row r="10074">
          <cell r="K10074">
            <v>2015761130001</v>
          </cell>
          <cell r="L10074" t="str">
            <v>CONSTRUCCIÓN POLIDEPERTIVO CORREGIMIENTO DE PAILA ARRIBA, MUNICIPIO DE BUGALAGRANDE, VALLE DEL CAUCA, OCCIDENTE</v>
          </cell>
          <cell r="M10074">
            <v>0</v>
          </cell>
          <cell r="N10074">
            <v>83.32</v>
          </cell>
          <cell r="O10074" t="str">
            <v>CONTRATADO EN EJECUCIÓN</v>
          </cell>
        </row>
        <row r="10075">
          <cell r="K10075">
            <v>2015761130002</v>
          </cell>
          <cell r="L10075" t="str">
            <v>CONSTRUCCIÓN PAVIMENTO DE LA VIA DE ACCESO ENTRADA SUR DEL MUNICIPIO DE BUGALAGRANDE, VALLE DEL CAUCA, OCCIDENTE</v>
          </cell>
          <cell r="M10075">
            <v>100</v>
          </cell>
          <cell r="N10075">
            <v>99.95</v>
          </cell>
          <cell r="O10075" t="str">
            <v>CERRADO</v>
          </cell>
        </row>
        <row r="10076">
          <cell r="K10076">
            <v>2013003760003</v>
          </cell>
          <cell r="L10076" t="str">
            <v>CONSTRUCCIÓN CASA DE LA JUVENTUD Y EL DEPORTE EN EL MUNICIPIO DE CAICEDONIA, VALLE DEL CAUCA, OCCIDENTE</v>
          </cell>
          <cell r="M10076">
            <v>100</v>
          </cell>
          <cell r="N10076">
            <v>99.92</v>
          </cell>
          <cell r="O10076" t="str">
            <v>CERRADO</v>
          </cell>
        </row>
        <row r="10077">
          <cell r="K10077">
            <v>2013003760004</v>
          </cell>
          <cell r="L10077" t="str">
            <v>MEJORAMIENTO Y ADECUACIÓN DEL POLIDEPORTIVO DE LA CIUDADELA EN EL MUNICIPIO DE CAICEDONIA, VALLE DEL CAUCA, OCCIDENTE</v>
          </cell>
          <cell r="M10077">
            <v>100</v>
          </cell>
          <cell r="N10077">
            <v>98.76</v>
          </cell>
          <cell r="O10077" t="str">
            <v>CERRADO</v>
          </cell>
        </row>
        <row r="10078">
          <cell r="K10078">
            <v>2013003760005</v>
          </cell>
          <cell r="L10078" t="str">
            <v>MEJORAMIENTO Y REPOSICION PAVIMENTO DE LA CALLE 12 ENTRE CARRERAS 14 Y 15 Y CARRERA 14 ENTRE CALLES 10 Y 12 EN EL MUNICIPIO DE CAICEDONIA, VALLE DEL CAUCA, OCCIDENTE</v>
          </cell>
          <cell r="M10078">
            <v>100</v>
          </cell>
          <cell r="N10078">
            <v>99.99</v>
          </cell>
          <cell r="O10078" t="str">
            <v>CERRADO</v>
          </cell>
        </row>
        <row r="10079">
          <cell r="K10079">
            <v>2013003760006</v>
          </cell>
          <cell r="L10079" t="str">
            <v>REPARACIÓN Y MEJORAMIENTO DE LA CASA DE LA CULTURA MUNICIPAL EN CAICEDONIA, VALLE DEL CAUCA, OCCIDENTE</v>
          </cell>
          <cell r="M10079">
            <v>100</v>
          </cell>
          <cell r="N10079">
            <v>99.78</v>
          </cell>
          <cell r="O10079" t="str">
            <v>CERRADO</v>
          </cell>
        </row>
        <row r="10080">
          <cell r="K10080">
            <v>2015761220001</v>
          </cell>
          <cell r="L10080" t="str">
            <v>REPARACIÓN Y MEJORAMIENTO DEL ESTADIO ALFREDO MUÑOZ LÓPEZ, EN EL MUNICIPIO DE CAICEDONIA, VALLE DEL CAUCA, OCCIDENTE</v>
          </cell>
          <cell r="M10080">
            <v>100</v>
          </cell>
          <cell r="N10080">
            <v>100</v>
          </cell>
          <cell r="O10080" t="str">
            <v>CERRADO</v>
          </cell>
        </row>
        <row r="10081">
          <cell r="K10081">
            <v>2015761220002</v>
          </cell>
          <cell r="L10081" t="str">
            <v>CONSTRUCCIÓN PISTA DE SKATE Y FREE STYLE, EN LA URBANIZACIÓN MARIA MERCEDES, DEL MUNICIPIO DE CAICEDONIA, VALLE DEL CAUCA, OCCIDENTE</v>
          </cell>
          <cell r="M10081">
            <v>100</v>
          </cell>
          <cell r="N10081">
            <v>99.81</v>
          </cell>
          <cell r="O10081" t="str">
            <v>CERRADO</v>
          </cell>
        </row>
        <row r="10082">
          <cell r="K10082">
            <v>2015761220003</v>
          </cell>
          <cell r="L10082" t="str">
            <v>CONSTRUCCIÓN ANDÉN PEATONAL EN EL SECTOR DEL BARRIO LA CAMELIA MUNICIPIO DE CAICEDONIA, VALLE DEL CAUCA, OCCIDENTE</v>
          </cell>
          <cell r="M10082">
            <v>70.64</v>
          </cell>
          <cell r="N10082">
            <v>70.599999999999994</v>
          </cell>
          <cell r="O10082" t="str">
            <v>CONTRATADO EN EJECUCIÓN</v>
          </cell>
        </row>
        <row r="10083">
          <cell r="K10083">
            <v>2015761220004</v>
          </cell>
          <cell r="L10083" t="str">
            <v>CONSTRUCCIÓN DE UNA CASETA COMUNAL EN EL CENTRO POBLADO DE AURES DEL MUNICIPIO DE CAICEDONIA, VALLE DEL CAUCA, OCCIDENTE</v>
          </cell>
          <cell r="M10083">
            <v>100</v>
          </cell>
          <cell r="N10083">
            <v>99.96</v>
          </cell>
          <cell r="O10083" t="str">
            <v>CERRADO</v>
          </cell>
        </row>
        <row r="10084">
          <cell r="K10084">
            <v>2015761220005</v>
          </cell>
          <cell r="L10084" t="str">
            <v>MEJORAMIENTO DE TRES CASETAS COMUNALES UBICADAS EN LOS CENTRO POBLADOS DE BARRAGÁN Y SAMARIA, Y BARRIO LA CAMELIA DEL MUNICIPIO DE CAICEDONIA, VALLE DEL CAUCA, OCCIDENTE</v>
          </cell>
          <cell r="M10084">
            <v>35.33</v>
          </cell>
          <cell r="N10084">
            <v>0</v>
          </cell>
          <cell r="O10084" t="str">
            <v>CONTRATADO EN EJECUCIÓN</v>
          </cell>
        </row>
        <row r="10085">
          <cell r="K10085">
            <v>2015760010001</v>
          </cell>
          <cell r="L10085" t="str">
            <v>FORTALECIMIENTO DE LAS DINAMICAS CULTURALES Y SOCIALES EN TORNO A LAS ARTES POPULARES Y TRADICIONALES DEL MUNICIPIO DE SANTIAGO DE CALI</v>
          </cell>
          <cell r="M10085">
            <v>32.65</v>
          </cell>
          <cell r="N10085">
            <v>26.55</v>
          </cell>
          <cell r="O10085" t="str">
            <v>CONTRATADO EN EJECUCIÓN</v>
          </cell>
        </row>
        <row r="10086">
          <cell r="K10086">
            <v>2012761260001</v>
          </cell>
          <cell r="L10086" t="str">
            <v>MEJORAMIENTO VIAS URBANAS CALIMA, VALLE DEL CAUCA, OCCIDENTE</v>
          </cell>
          <cell r="M10086">
            <v>100</v>
          </cell>
          <cell r="N10086">
            <v>100</v>
          </cell>
          <cell r="O10086" t="str">
            <v>PARA CIERRE</v>
          </cell>
        </row>
        <row r="10087">
          <cell r="K10087">
            <v>2013761260001</v>
          </cell>
          <cell r="L10087" t="str">
            <v>MEJORAMIENTO Y PAVIMENTACIÓN DE VIAS URBANAS ZONA COMERCIAL CALIMA, VALLE DEL CAUCA, OCCIDENTE</v>
          </cell>
          <cell r="M10087">
            <v>100</v>
          </cell>
          <cell r="N10087">
            <v>100</v>
          </cell>
          <cell r="O10087" t="str">
            <v>PARA CIERRE</v>
          </cell>
        </row>
        <row r="10088">
          <cell r="K10088">
            <v>2013761260003</v>
          </cell>
          <cell r="L10088" t="str">
            <v>MEJORAMIENTO Y PAVIMENTACIÓN DE LA VIA RURAL DIAMANTE - LA GAVIOTA CALIMA, VALLE DEL CAUCA</v>
          </cell>
          <cell r="M10088">
            <v>100</v>
          </cell>
          <cell r="N10088">
            <v>99.98</v>
          </cell>
          <cell r="O10088" t="str">
            <v>PARA CIERRE</v>
          </cell>
        </row>
        <row r="10089">
          <cell r="K10089">
            <v>2013762330001</v>
          </cell>
          <cell r="L10089" t="str">
            <v>MEJORAMIENTO Y ADECUACION DE LA INFRAESTRUCTURA FISICA, AMBIENTAL Y PAISAJISTICA DEL PARQUE CENTRAL CORREGIMIENTO EL QUEREMAL - MUNICIPIO DE DAGUA, VALLE DEL CAUCA, OCCIDENTE</v>
          </cell>
          <cell r="M10089">
            <v>100</v>
          </cell>
          <cell r="N10089">
            <v>100</v>
          </cell>
          <cell r="O10089" t="str">
            <v>CERRADO</v>
          </cell>
        </row>
        <row r="10090">
          <cell r="K10090">
            <v>2014762330001</v>
          </cell>
          <cell r="L10090" t="str">
            <v>RENOVACIÓN FISICA Y  PAISAJISTICA DEL PARQUE DE RICAURTE MUNICIPIO DE DAGUA, VALLE DEL CAUCA, OCCIDENTE</v>
          </cell>
          <cell r="M10090">
            <v>99.75</v>
          </cell>
          <cell r="N10090">
            <v>99.93</v>
          </cell>
          <cell r="O10090" t="str">
            <v>CERRADO</v>
          </cell>
        </row>
        <row r="10091">
          <cell r="K10091">
            <v>2014762330002</v>
          </cell>
          <cell r="L10091" t="str">
            <v>ESTUDIOS PARA LA ELABORACION DE DISEÑOS EXTRUCTURALES Y ARQUITECTONICOS PARA LA CONSTRUCCION Y/O REMODELACION DE LA GALERIA DAGUA, VALLE DEL CAUCA, OCCIDENTE</v>
          </cell>
          <cell r="M10091">
            <v>100</v>
          </cell>
          <cell r="N10091">
            <v>99.98</v>
          </cell>
          <cell r="O10091" t="str">
            <v>CERRADO</v>
          </cell>
        </row>
        <row r="10092">
          <cell r="K10092">
            <v>2014762330003</v>
          </cell>
          <cell r="L10092" t="str">
            <v>CONSTRUCCIÓN DE CUBIERTA PARA EL POLIDEPORTIVO EN LA INSTITUCIÓN EDUCATIVA CAMILO TORRES, CORREGIMIENTO LOBOGUERRERO, DAGUA - VALLE DEL CAUCA</v>
          </cell>
          <cell r="M10092">
            <v>99.92</v>
          </cell>
          <cell r="N10092">
            <v>99.87</v>
          </cell>
          <cell r="O10092" t="str">
            <v>CERRADO</v>
          </cell>
        </row>
        <row r="10093">
          <cell r="K10093">
            <v>2015762330001</v>
          </cell>
          <cell r="L10093" t="str">
            <v>RENOVACIÓN FISICA Y  PAISAJISTICA PARQUE CENTRAL CORREGIMIENTO EL PIÑAL, MUNICIPIO DE DAGUA, VALLE DEL CAUCA</v>
          </cell>
          <cell r="M10093">
            <v>100</v>
          </cell>
          <cell r="N10093">
            <v>100</v>
          </cell>
          <cell r="O10093" t="str">
            <v>CERRADO</v>
          </cell>
        </row>
        <row r="10094">
          <cell r="K10094">
            <v>2015762330003</v>
          </cell>
          <cell r="L10094" t="str">
            <v>CONSTRUCCIÓN CONCRETO RÍGIDO DE LA CARRERA 10 CON AVENIDA SIMÓN BOLIVAR CORREGIMIENTO EL QUEREMAL, MUNICIPIO DE DAGUA, VALLE DEL CAUCA</v>
          </cell>
          <cell r="M10094">
            <v>100</v>
          </cell>
          <cell r="N10094">
            <v>99.6</v>
          </cell>
          <cell r="O10094" t="str">
            <v>CERRADO</v>
          </cell>
        </row>
        <row r="10095">
          <cell r="K10095">
            <v>2015762330004</v>
          </cell>
          <cell r="L10095" t="str">
            <v>ESTUDIOS Y DISEÑOS PARA LA CONSTRUCCION DE UN PUENTE VEHICULAR Y PEATONAL, QUE CONDUCE A LA CALLE 8 CON CARRERAS 11 Y 12, INTERSECCIÓN RÍO DAGUA, MUNICIPIO DE DAGUA, VALLE DEL CAUCA</v>
          </cell>
          <cell r="M10095">
            <v>100</v>
          </cell>
          <cell r="N10095">
            <v>99.59</v>
          </cell>
          <cell r="O10095" t="str">
            <v>CERRADO</v>
          </cell>
        </row>
        <row r="10096">
          <cell r="K10096">
            <v>2015762330005</v>
          </cell>
          <cell r="L10096" t="str">
            <v>RENOVACIÓN FISICA Y  PAISAJISTICA PARQUE CENTRO POBLADO DE BORRERO AYERBE, MUNICIPIO DE DAGUA VALLE DEL CAUCA, OCCIDENTE</v>
          </cell>
          <cell r="M10096">
            <v>0</v>
          </cell>
          <cell r="N10096">
            <v>28.55</v>
          </cell>
          <cell r="O10096" t="str">
            <v>CONTRATADO EN EJECUCIÓN</v>
          </cell>
        </row>
        <row r="10097">
          <cell r="K10097">
            <v>2015762330006</v>
          </cell>
          <cell r="L10097" t="str">
            <v>RENOVACIÓN FISICA Y  PAISAJISTICA PARQUE DEL BARRIO EL LLANITO, CABECERA MUNICIPAL DE DAGUA, VALLE DEL CAUCA</v>
          </cell>
          <cell r="M10097">
            <v>100</v>
          </cell>
          <cell r="N10097">
            <v>99.99</v>
          </cell>
          <cell r="O10097" t="str">
            <v>CERRADO</v>
          </cell>
        </row>
        <row r="10098">
          <cell r="K10098">
            <v>2015762330007</v>
          </cell>
          <cell r="L10098" t="str">
            <v>ESTUDIOS Y DISEÑOS PARA LA CONSTRUCCION DE UN PUENTE VEHICULAR Y PEATONAL, QUE CONDUCE A LA VEREDA LA GARZA, INTERSECCIÓN RIO DAGUA, MUNICIPIO DE DAGUA, VALLE DEL CAUCA</v>
          </cell>
          <cell r="M10098">
            <v>100</v>
          </cell>
          <cell r="N10098">
            <v>99.45</v>
          </cell>
          <cell r="O10098" t="str">
            <v>CERRADO</v>
          </cell>
        </row>
        <row r="10099">
          <cell r="K10099">
            <v>2015762330008</v>
          </cell>
          <cell r="L10099" t="str">
            <v>CONSTRUCCIÓN DE CANCHA SINTÉTICA - MICROFUTBOL, EN EL ESTADIO JOSE EVELIO HERNANDEZ, CABECERA MUNICIPAL DE DAGUA, VALLE DEL CAUCA, OCCIDENTE</v>
          </cell>
          <cell r="M10099">
            <v>100</v>
          </cell>
          <cell r="N10099">
            <v>99.99</v>
          </cell>
          <cell r="O10099" t="str">
            <v>CERRADO</v>
          </cell>
        </row>
        <row r="10100">
          <cell r="K10100">
            <v>2015762330010</v>
          </cell>
          <cell r="L10100" t="str">
            <v>CONSTRUCCIÓN DE CUBIERTA TERMOACUSTICA PARA LA CANCHA DEL PARQUE DEL CARMEN DAGUA, VALLE DEL CAUCA, OCCIDENTE</v>
          </cell>
          <cell r="M10100">
            <v>67.930000000000007</v>
          </cell>
          <cell r="N10100">
            <v>88.6</v>
          </cell>
          <cell r="O10100" t="str">
            <v>CONTRATADO EN EJECUCIÓN</v>
          </cell>
        </row>
        <row r="10101">
          <cell r="K10101">
            <v>2012003760003</v>
          </cell>
          <cell r="L10101" t="str">
            <v>CONSTRUCCIÓN POLIDEPORTIVO Y OBRAS COMPLEMENTARIAS MUNICIPIO DE EL ÁGUILA, VALLE DEL CAUCA, OCCIDENTE</v>
          </cell>
          <cell r="M10101">
            <v>100</v>
          </cell>
          <cell r="N10101">
            <v>99.99</v>
          </cell>
          <cell r="O10101" t="str">
            <v>CERRADO</v>
          </cell>
        </row>
        <row r="10102">
          <cell r="K10102">
            <v>2013003760010</v>
          </cell>
          <cell r="L10102" t="str">
            <v>CONSTRUCCIÓN POLIDEPORTIVO CORREGIMIENTO DE VILLANUEVA Y OBRAS COMPLEMENTARIAS MUNICIPIO DE EL ÁGUILA, VALLE DEL CAUCA, OCCIDENTE</v>
          </cell>
          <cell r="M10102">
            <v>100</v>
          </cell>
          <cell r="N10102">
            <v>99.97</v>
          </cell>
          <cell r="O10102" t="str">
            <v>CERRADO</v>
          </cell>
        </row>
        <row r="10103">
          <cell r="K10103">
            <v>2014003760006</v>
          </cell>
          <cell r="L10103" t="str">
            <v>CONSTRUCCIÓN DE 461,4 METROS DE PAVIMENTO RIGIDO DEL K 0+427 HASTA K 0+888,4 EN LA VIA EL AGUILA - VEREDA EL GUAYABO, MUNICIPIO DE EL ÁGUILA, VALLE DEL CAUCA</v>
          </cell>
          <cell r="M10103">
            <v>100</v>
          </cell>
          <cell r="N10103">
            <v>99.29</v>
          </cell>
          <cell r="O10103" t="str">
            <v>CERRADO</v>
          </cell>
        </row>
        <row r="10104">
          <cell r="K10104">
            <v>2015762430001</v>
          </cell>
          <cell r="L10104" t="str">
            <v>REMODELACIÓN PARQUE ORNAMENTAL DEL MUNICIPO DE EL ÁGUILA, VALLE DEL CAUCA, OCCIDENTE</v>
          </cell>
          <cell r="M10104">
            <v>100</v>
          </cell>
          <cell r="N10104">
            <v>87.22</v>
          </cell>
          <cell r="O10104" t="str">
            <v>TERMINADO</v>
          </cell>
        </row>
        <row r="10105">
          <cell r="K10105">
            <v>2013003760014</v>
          </cell>
          <cell r="L10105" t="str">
            <v>CONSTRUCCIÓN DE PAVIMENTOS EN CONCRETO RÍGIDO EN EL CGTO DE ALBÁN Y EN EL CASCO URBANO DEL MUNICIPIO DE EL CAIRO, VALLE DEL CAUCA, OCCIDENTE</v>
          </cell>
          <cell r="M10105">
            <v>0</v>
          </cell>
          <cell r="N10105">
            <v>66.33</v>
          </cell>
          <cell r="O10105" t="str">
            <v>CONTRATADO EN EJECUCIÓN</v>
          </cell>
        </row>
        <row r="10106">
          <cell r="K10106">
            <v>2014762460001</v>
          </cell>
          <cell r="L10106" t="str">
            <v>CONSTRUCCIÓN DE PARQUE INFANTIL PARA LA COMUNIDAD ESTUDIANTIL DE COMUNIDAD INDÍGENA DOXURA EL CAIRO, VALLE DEL CAUCA, OCCIDENTE</v>
          </cell>
          <cell r="M10106">
            <v>100</v>
          </cell>
          <cell r="N10106">
            <v>100</v>
          </cell>
          <cell r="O10106" t="str">
            <v>CERRADO</v>
          </cell>
        </row>
        <row r="10107">
          <cell r="K10107">
            <v>2014762460002</v>
          </cell>
          <cell r="L10107" t="str">
            <v>REMODELACIÓN DE LUMINARIAS DEL CORREGIMIENTO ALBÁN Y EL MUNICIPIO DE EL CAIRO, VALLE DEL CAUCA, OCCIDENTE</v>
          </cell>
          <cell r="M10107">
            <v>100</v>
          </cell>
          <cell r="N10107">
            <v>100</v>
          </cell>
          <cell r="O10107" t="str">
            <v>PARA CIERRE</v>
          </cell>
        </row>
        <row r="10108">
          <cell r="K10108">
            <v>2014762460003</v>
          </cell>
          <cell r="L10108" t="str">
            <v>CONSTRUCCIÓN DE PAVIMENTOS EN COCRETO RIGIDO URBANIZACIÓN SILVIO ARBELAEZ Y CARRERA 3 ENTRE CALLES O Y 1 FRENTE AL CEMENTERIO EL CAIRO, VALLE DEL CAUCA, OCCIDENTE</v>
          </cell>
          <cell r="M10108">
            <v>100</v>
          </cell>
          <cell r="N10108">
            <v>99.96</v>
          </cell>
          <cell r="O10108" t="str">
            <v>CERRADO</v>
          </cell>
        </row>
        <row r="10109">
          <cell r="K10109">
            <v>2015762460001</v>
          </cell>
          <cell r="L10109" t="str">
            <v>CONSTRUCCIÓN DE CANCHA DEPORTIVA SINTÉTICA PABLO EMILIO GUEVARA DEL MUNICIPIO DE EL CAIRO, VALLE DEL CAUCA, OCCIDENTE</v>
          </cell>
          <cell r="M10109">
            <v>100</v>
          </cell>
          <cell r="N10109">
            <v>100</v>
          </cell>
          <cell r="O10109" t="str">
            <v>CERRADO</v>
          </cell>
        </row>
        <row r="10110">
          <cell r="K10110">
            <v>2012762480002</v>
          </cell>
          <cell r="L10110" t="str">
            <v>CONSTRUCCIÓN PISTA DE PATINAJE OCCIDENTE, VALLE DEL CAUCA, EL CERRITO</v>
          </cell>
          <cell r="M10110">
            <v>100</v>
          </cell>
          <cell r="N10110">
            <v>99.95</v>
          </cell>
          <cell r="O10110" t="str">
            <v>CERRADO</v>
          </cell>
        </row>
        <row r="10111">
          <cell r="K10111">
            <v>2013762480007</v>
          </cell>
          <cell r="L10111" t="str">
            <v>CONSTRUCCIÓN COLISEO CUBIERTO,  CORREGIMIENTO DE SANTA ELENA, MUNICIPIO DE EL CERRITO, VALLE DEL CAUCA, OCCIDENTE</v>
          </cell>
          <cell r="M10111">
            <v>100</v>
          </cell>
          <cell r="N10111">
            <v>99.85</v>
          </cell>
          <cell r="O10111" t="str">
            <v>CERRADO</v>
          </cell>
        </row>
        <row r="10112">
          <cell r="K10112">
            <v>2013762480008</v>
          </cell>
          <cell r="L10112" t="str">
            <v>CONSTRUCCIÓN DE COMPLEJO PARA ORGANIZACIONES DE LA SOCIEDAD CIVIL, EL CERRITO, VALLE DEL CAUCA, OCCIDENTE</v>
          </cell>
          <cell r="M10112">
            <v>100</v>
          </cell>
          <cell r="N10112">
            <v>99.79</v>
          </cell>
          <cell r="O10112" t="str">
            <v>CERRADO</v>
          </cell>
        </row>
        <row r="10113">
          <cell r="K10113">
            <v>2014762480001</v>
          </cell>
          <cell r="L10113" t="str">
            <v>CONSTRUCCIÓN PARQUE NUEVO AMANECER MUNICIPIO EL CERRITO VALLE DEL CAUCA EL CERRITO, VALLE DEL CAUCA, OCCIDENTE</v>
          </cell>
          <cell r="M10113">
            <v>100</v>
          </cell>
          <cell r="N10113">
            <v>99.94</v>
          </cell>
          <cell r="O10113" t="str">
            <v>CERRADO</v>
          </cell>
        </row>
        <row r="10114">
          <cell r="K10114">
            <v>2015762480001</v>
          </cell>
          <cell r="L10114" t="str">
            <v>ADQUISICIÓN EQUIPOS TECNOLOGICOS Y MOBILIARIOS PARA EL FORTALECIMIENTO DE LAS ORGANIZACIONES ETNICO TERRITORIALES, EL CERRITO. EL CERRITO, VALLE DEL CAUCA, OCCIDENTE</v>
          </cell>
          <cell r="M10114">
            <v>100</v>
          </cell>
          <cell r="N10114">
            <v>99.16</v>
          </cell>
          <cell r="O10114" t="str">
            <v>CERRADO</v>
          </cell>
        </row>
        <row r="10115">
          <cell r="K10115">
            <v>2015762480002</v>
          </cell>
          <cell r="L10115" t="str">
            <v>CONSTRUCCIÓN PAVIMENTO RIGIDO VÍAS URBANAS Y RURALES DEL MUNICIPIO DE EL CERRITO, VALLE DEL CAUCA, OCCIDENTE</v>
          </cell>
          <cell r="M10115">
            <v>100</v>
          </cell>
          <cell r="N10115">
            <v>100</v>
          </cell>
          <cell r="O10115" t="str">
            <v>CERRADO</v>
          </cell>
        </row>
        <row r="10116">
          <cell r="K10116">
            <v>2015762480003</v>
          </cell>
          <cell r="L10116" t="str">
            <v>MEJORAMIENTO INTEGRAL DEL COLISEO JAVIER GRAJALES DE LA CABECERA EL CERRITO, VALLE DEL CAUCA, OCCIDENTE</v>
          </cell>
          <cell r="M10116">
            <v>100</v>
          </cell>
          <cell r="N10116">
            <v>97.04</v>
          </cell>
          <cell r="O10116" t="str">
            <v>CERRADO</v>
          </cell>
        </row>
        <row r="10117">
          <cell r="K10117">
            <v>2013762500001</v>
          </cell>
          <cell r="L10117" t="str">
            <v>CONSTRUCCIÓN PAVIMENTO VÍAS URBANAS EL DOVIO, VALLE DEL CAUCA, OCCIDENTE</v>
          </cell>
          <cell r="M10117">
            <v>100</v>
          </cell>
          <cell r="N10117">
            <v>100</v>
          </cell>
          <cell r="O10117" t="str">
            <v>CERRADO</v>
          </cell>
        </row>
        <row r="10118">
          <cell r="K10118">
            <v>2014762500001</v>
          </cell>
          <cell r="L10118" t="str">
            <v>IMPLEMENTACIÓN DE GRANJAS PRODUCTIVAS PARA GARANTIZAR LA SEGURIDAD ALIMENTARIA DE 75 MUJERES Y SUS FAMILIAS (450 PERSONAS)  EN EL DOVIO, VALLE DEL CAUCA, OCCIDENTE</v>
          </cell>
          <cell r="M10118">
            <v>100</v>
          </cell>
          <cell r="N10118">
            <v>73.209999999999994</v>
          </cell>
          <cell r="O10118" t="str">
            <v>CERRADO</v>
          </cell>
        </row>
        <row r="10119">
          <cell r="K10119">
            <v>2014762500002</v>
          </cell>
          <cell r="L10119" t="str">
            <v>CONSTRUCCIÓN PAVIMENTO VIAS URBANAS BARRIOS BENJAMÍN PEREA Y HECTOR URDINOLA, Y REPAVIMENTACIÓN VÍAS CALLE 15 Y CRA 9 EL DOVIO, VALLE DEL CAUCA, OCCIDENTE</v>
          </cell>
          <cell r="M10119">
            <v>100</v>
          </cell>
          <cell r="N10119">
            <v>99.96</v>
          </cell>
          <cell r="O10119" t="str">
            <v>CERRADO</v>
          </cell>
        </row>
        <row r="10120">
          <cell r="K10120">
            <v>2014762500003</v>
          </cell>
          <cell r="L10120" t="str">
            <v>CONSTRUCCIÓN PAVIMENTACIÓN EN CONCRETO RÍGIDO CALLE 5 VÍA EL DOVIO - VERSALLES EL DOVIO, VALLE DEL CAUCA, OCCIDENTE</v>
          </cell>
          <cell r="M10120">
            <v>100</v>
          </cell>
          <cell r="N10120">
            <v>99.98</v>
          </cell>
          <cell r="O10120" t="str">
            <v>CERRADO</v>
          </cell>
        </row>
        <row r="10121">
          <cell r="K10121">
            <v>2015762500001</v>
          </cell>
          <cell r="L10121" t="str">
            <v>MEJORAMIENTO Y REMODELACIÓN PARQUE TRES ESQUINAS Y LAS ACACIAS EL DOVIO, VALLE DEL CAUCA, OCCIDENTE</v>
          </cell>
          <cell r="M10121">
            <v>100</v>
          </cell>
          <cell r="N10121">
            <v>99.94</v>
          </cell>
          <cell r="O10121" t="str">
            <v>CERRADO</v>
          </cell>
        </row>
        <row r="10122">
          <cell r="K10122">
            <v>2015762500002</v>
          </cell>
          <cell r="L10122" t="str">
            <v>CONSTRUCCIÓN DE DOS ISLAS PARQUE PRINCIPAL (CRUCE CRA 8 CON CALLE 6 Y CRUCE CRA 8 CON CALLE 7) MUNICIPIO EL DOVIO, VALLE DEL CAUCA, OCCIDENTE</v>
          </cell>
          <cell r="M10122">
            <v>100</v>
          </cell>
          <cell r="N10122">
            <v>70.7</v>
          </cell>
          <cell r="O10122" t="str">
            <v>CERRADO</v>
          </cell>
        </row>
        <row r="10123">
          <cell r="K10123">
            <v>2014762750002</v>
          </cell>
          <cell r="L10123" t="str">
            <v>CONSTRUCCIÓN DE VIVIENDA CORREGIMIENTOS PLANOS 2 FLORIDA, VALLE DEL CAUCA, OCCIDENTE</v>
          </cell>
          <cell r="M10123">
            <v>100</v>
          </cell>
          <cell r="N10123">
            <v>100</v>
          </cell>
          <cell r="O10123" t="str">
            <v>TERMINADO</v>
          </cell>
        </row>
        <row r="10124">
          <cell r="K10124">
            <v>2013762750001</v>
          </cell>
          <cell r="L10124" t="str">
            <v>CONSTRUCCIÓN DE 975 METROS LINEALES EN CONCRETO RIGIDO,EN LAS COMUNAS 2,3 Y  4 DEL CASCO URBANO DEL MUNICIPIO DE FLORIDA, VALLE DEL CAUCA, OCCIDENTE</v>
          </cell>
          <cell r="M10124">
            <v>100</v>
          </cell>
          <cell r="N10124">
            <v>99.99</v>
          </cell>
          <cell r="O10124" t="str">
            <v>CERRADO</v>
          </cell>
        </row>
        <row r="10125">
          <cell r="K10125">
            <v>2014762750003</v>
          </cell>
          <cell r="L10125" t="str">
            <v>CONSTRUCCIÓN DE PAVIMENTOS EN CONCRETO RÍGIDO EN VIAS URBANAS BARRIOS JORGE ELIÉCER GAITÁN LA CABAÑA PUERTO NUEVO Y SAN ANTONIO FLORIDA, VALLE DEL CAUCA, OCCIDENTE</v>
          </cell>
          <cell r="M10125">
            <v>100</v>
          </cell>
          <cell r="N10125">
            <v>100</v>
          </cell>
          <cell r="O10125" t="str">
            <v>CERRADO</v>
          </cell>
        </row>
        <row r="10126">
          <cell r="K10126">
            <v>2014762750005</v>
          </cell>
          <cell r="L10126" t="str">
            <v>CONSTRUCCIÓN I FASE DE VIVIENDAS NUEVAS PARA LA REUBICACION DE FAMILIAS DE VILLA CAMPESTRE EN LA URBANIZACION LA CASILDA FLORIDA, VALLE DEL CAUCA, OCCIDENTE</v>
          </cell>
          <cell r="M10126">
            <v>95</v>
          </cell>
          <cell r="N10126">
            <v>87.16</v>
          </cell>
          <cell r="O10126" t="str">
            <v>CONTRATADO EN EJECUCIÓN</v>
          </cell>
        </row>
        <row r="10127">
          <cell r="K10127">
            <v>2015762750001</v>
          </cell>
          <cell r="L10127" t="str">
            <v>ESTUDIOS DE VULNERABILIDAD SISMICA DEL CENTRO DE ACOPIO MUNICIPIO DE FLORIDA, VALLE DEL CAUCA, OCCIDENTE</v>
          </cell>
          <cell r="M10127">
            <v>100</v>
          </cell>
          <cell r="N10127">
            <v>100</v>
          </cell>
          <cell r="O10127" t="str">
            <v>CERRADO</v>
          </cell>
        </row>
        <row r="10128">
          <cell r="K10128">
            <v>2015762750002</v>
          </cell>
          <cell r="L10128" t="str">
            <v>ADECUACIÓN DEL PARQUE PRINCIPAL  MUNICIPIO DE FLORIDA, VALLE DEL CAUCA, OCCIDENTE</v>
          </cell>
          <cell r="M10128">
            <v>100</v>
          </cell>
          <cell r="N10128">
            <v>99.97</v>
          </cell>
          <cell r="O10128" t="str">
            <v>CERRADO</v>
          </cell>
        </row>
        <row r="10129">
          <cell r="K10129">
            <v>2013763060001</v>
          </cell>
          <cell r="L10129" t="str">
            <v>CONSTRUCCIÓN PAVIMENTACION VIAS URBANAS Y RURALES DE GINEBRA GINEBRA, VALLE DEL CAUCA, OCCIDENTE</v>
          </cell>
          <cell r="M10129">
            <v>100</v>
          </cell>
          <cell r="N10129">
            <v>100</v>
          </cell>
          <cell r="O10129" t="str">
            <v>CERRADO</v>
          </cell>
        </row>
        <row r="10130">
          <cell r="K10130">
            <v>2015763060001</v>
          </cell>
          <cell r="L10130" t="str">
            <v>CONSTRUCCIÓN PAVIMENTACIÓN DE VÍAS URBANAS Y RURALES DEL GINEBRA, VALLE DEL CAUCA</v>
          </cell>
          <cell r="M10130">
            <v>100</v>
          </cell>
          <cell r="N10130">
            <v>99.87</v>
          </cell>
          <cell r="O10130" t="str">
            <v>CERRADO</v>
          </cell>
        </row>
        <row r="10131">
          <cell r="K10131">
            <v>2015763060002</v>
          </cell>
          <cell r="L10131" t="str">
            <v>CONSTRUCCIÓN CASA DE PASO INDIGENA CUENCA DEL RIO GUABAS, GINEBRA, VALLE DEL CAUCA</v>
          </cell>
          <cell r="M10131">
            <v>99.94</v>
          </cell>
          <cell r="N10131">
            <v>46.73</v>
          </cell>
          <cell r="O10131" t="str">
            <v>TERMINADO</v>
          </cell>
        </row>
        <row r="10132">
          <cell r="K10132">
            <v>2012763180001</v>
          </cell>
          <cell r="L10132" t="str">
            <v>REHABILITACIÓN CONSTRUCCIÓN DE PAVIMIENTO RÍGIDO DE LA VÍA EN EL SECTOR URBANO DEL MUNICIPIO DE GUACARI GUACARÍ, VALLE DEL CAUCA, OCCIDENTE</v>
          </cell>
          <cell r="M10132">
            <v>100</v>
          </cell>
          <cell r="N10132">
            <v>40.82</v>
          </cell>
          <cell r="O10132" t="str">
            <v>TERMINADO</v>
          </cell>
        </row>
        <row r="10133">
          <cell r="K10133">
            <v>2013763180001</v>
          </cell>
          <cell r="L10133" t="str">
            <v>ESTUDIOS Y DISEÑOS PARA LA RECUPERACIÓN DEL PARQUE PRINCIPAL JOSE MANUEL SAAVEDRA GALINDO DEL MUNICIPIO DE GUACARÍ, VALLE DEL CAUCA, OCCIDENTE</v>
          </cell>
          <cell r="M10133">
            <v>100</v>
          </cell>
          <cell r="N10133">
            <v>99.96</v>
          </cell>
          <cell r="O10133" t="str">
            <v>TERMINADO</v>
          </cell>
        </row>
        <row r="10134">
          <cell r="K10134">
            <v>2014763180001</v>
          </cell>
          <cell r="L10134" t="str">
            <v>RECUPERACIÓN FISICA Y PAISAJISTICA DEL PARQUE PRINCIPAL JOSE MANUEL SAAVEDRA GALINDO DE GUACARÍ, VALLE DEL CAUCA, OCCIDENTE</v>
          </cell>
          <cell r="M10134">
            <v>35.520000000000003</v>
          </cell>
          <cell r="N10134">
            <v>100</v>
          </cell>
          <cell r="O10134" t="str">
            <v>CONTRATADO EN EJECUCIÓN</v>
          </cell>
        </row>
        <row r="10135">
          <cell r="K10135">
            <v>2012763640003</v>
          </cell>
          <cell r="L10135" t="str">
            <v>REMODELACIÓN DEL PARQUE DEL CHOLADO JAMUNDÍ, VALLE DEL CAUCA, OCCIDENTE</v>
          </cell>
          <cell r="M10135">
            <v>100</v>
          </cell>
          <cell r="N10135">
            <v>99.19</v>
          </cell>
          <cell r="O10135" t="str">
            <v>TERMINADO</v>
          </cell>
        </row>
        <row r="10136">
          <cell r="K10136">
            <v>2012763640004</v>
          </cell>
          <cell r="L10136" t="str">
            <v>ESTUDIOS PREVIOS PARA LA POSTERIOR EJECUCION DE CONSTRUCCION , AMPLIACION Y/O MEJORAMIENTO DE LAS VIAS A INTERVENIR JAMUNDÍ, VALLE DEL CAUCA, OCCIDENTE</v>
          </cell>
          <cell r="M10136">
            <v>100</v>
          </cell>
          <cell r="N10136">
            <v>100</v>
          </cell>
          <cell r="O10136" t="str">
            <v>TERMINADO</v>
          </cell>
        </row>
        <row r="10137">
          <cell r="K10137">
            <v>2014763640001</v>
          </cell>
          <cell r="L10137" t="str">
            <v>REMODELACIÓN DEL PARQUE DEL CHOLADO DEL MUNICIPIO DE JAMUNDÍ, VALLE DEL CAUCA, OCCIDENTE</v>
          </cell>
          <cell r="M10137">
            <v>100</v>
          </cell>
          <cell r="N10137">
            <v>54.32</v>
          </cell>
          <cell r="O10137" t="str">
            <v>TERMINADO</v>
          </cell>
        </row>
        <row r="10138">
          <cell r="K10138">
            <v>2013763770001</v>
          </cell>
          <cell r="L10138" t="str">
            <v>HABILITACIÓN Y DOTACIÓN DE LA CASA DE LA CULTURA DEL MUNICIPIO DE LA CUMBRE, VALLE DEL CAUCA, OCCIDENTE</v>
          </cell>
          <cell r="M10138">
            <v>0</v>
          </cell>
          <cell r="N10138">
            <v>43.68</v>
          </cell>
          <cell r="O10138" t="str">
            <v>CONTRATADO EN EJECUCIÓN</v>
          </cell>
        </row>
        <row r="10139">
          <cell r="K10139">
            <v>2014763770001</v>
          </cell>
          <cell r="L10139" t="str">
            <v>MEJORAMIENTO DE LA RED VIAL EN EL ÁREA RURAL SECTOR LAS COLONIAS VÍA ARBOLEDAS DEL MUNICIPIO DE LA CUMBRE, VALLE DEL CAUCA.</v>
          </cell>
          <cell r="M10139">
            <v>0</v>
          </cell>
          <cell r="N10139">
            <v>0</v>
          </cell>
          <cell r="O10139" t="str">
            <v>CONTRATADO EN EJECUCIÓN</v>
          </cell>
        </row>
        <row r="10140">
          <cell r="K10140">
            <v>2015763770002</v>
          </cell>
          <cell r="L10140" t="str">
            <v>ACTUALIZACIÓN ESQUEMA ORDENAMIENTO TERRITORIAL LA CUMBRE, VALLE DEL CAUCA, OCCIDENTE</v>
          </cell>
          <cell r="M10140">
            <v>0</v>
          </cell>
          <cell r="N10140">
            <v>0</v>
          </cell>
          <cell r="O10140" t="str">
            <v>CONTRATADO EN EJECUCIÓN</v>
          </cell>
        </row>
        <row r="10141">
          <cell r="K10141">
            <v>2013003760016</v>
          </cell>
          <cell r="L10141" t="str">
            <v>MEJORAMIENTO DE LA MOVILIDAD Y TRÁNSITO DE VEHÍCULOS, MEDIANTE LA PAVIMENTACIÓN DE VÍAS URBANAS Y REHABILITACIÓN DE PAVIMENTOS LA UNIÓN, VALLE DEL CAUCA, OCCIDENTE</v>
          </cell>
          <cell r="M10141">
            <v>100</v>
          </cell>
          <cell r="N10141">
            <v>99.98</v>
          </cell>
          <cell r="O10141" t="str">
            <v>CERRADO</v>
          </cell>
        </row>
        <row r="10142">
          <cell r="K10142">
            <v>2014003760003</v>
          </cell>
          <cell r="L10142" t="str">
            <v>CONSTRUCCIÓN DE PAVIMENTO EN CONCRETO RÍGIDO DE LA CARRERA 18 ENTRE CALLES 16 Y 17, CALLE 12 ENTRE CARRERAS 10 Y 9 Y CARRERA 11 ENTRE CALLES 15 Y 16 DEL CASCO URBANO DEL MUNICIPIO DE LA UNIÓN.</v>
          </cell>
          <cell r="M10142">
            <v>100</v>
          </cell>
          <cell r="N10142">
            <v>99.95</v>
          </cell>
          <cell r="O10142" t="str">
            <v>CERRADO</v>
          </cell>
        </row>
        <row r="10143">
          <cell r="K10143">
            <v>2015764000001</v>
          </cell>
          <cell r="L10143" t="str">
            <v>CONSTRUCCIÓN DE PAVIMENTO RIGIDO EN CL 13 CR 23A A 23B, B/PRADOS DEL NORTE 2 TRAMOS, PASAJE CL 12A CRA 10 Y CL 25 CR16, 15A Y 15 LA UNIÓN, VALLE DEL CAUCA, OCCIDENTE</v>
          </cell>
          <cell r="M10143">
            <v>100</v>
          </cell>
          <cell r="N10143">
            <v>5.1100000000000003</v>
          </cell>
          <cell r="O10143" t="str">
            <v>TERMINADO</v>
          </cell>
        </row>
        <row r="10144">
          <cell r="K10144">
            <v>2015764000002</v>
          </cell>
          <cell r="L10144" t="str">
            <v>CONSTRUCCIÓN DE PAVIMENTO EN CONCRETO RIGIDO EN LA CRA 23B CON CL 12 BARRIO FATIMA Y CR 12 CON CL 23 Y 25 BARRIO SAN PEDRO DE LA UNIÓN, VALLE DEL CAUCA, OCCIDENTE</v>
          </cell>
          <cell r="M10144">
            <v>100</v>
          </cell>
          <cell r="N10144">
            <v>6.54</v>
          </cell>
          <cell r="O10144" t="str">
            <v>TERMINADO</v>
          </cell>
        </row>
        <row r="10145">
          <cell r="K10145">
            <v>2014764030001</v>
          </cell>
          <cell r="L10145" t="str">
            <v>ADECUACIÓN CANCHA MÚLTIPLE PARQUE LOS LANCEROS DE LA VICTORIA, VALLE DEL CAUCA, OCCIDENTE</v>
          </cell>
          <cell r="M10145">
            <v>100</v>
          </cell>
          <cell r="N10145">
            <v>99.98</v>
          </cell>
          <cell r="O10145" t="str">
            <v>CERRADO</v>
          </cell>
        </row>
        <row r="10146">
          <cell r="K10146">
            <v>2015764030001</v>
          </cell>
          <cell r="L10146" t="str">
            <v>MEJORAMIENTO URBANISTICO ALREDEDOR DEL PARQUE PRINCIPAL Y CARRERA 6 ENTRE CALLE 7 Y 8 DEL MUNICIPIO DE LA VICTORIA, VALLE DEL CAUCA, OCCIDENTE</v>
          </cell>
          <cell r="M10146">
            <v>97</v>
          </cell>
          <cell r="N10146">
            <v>88.08</v>
          </cell>
          <cell r="O10146" t="str">
            <v>CONTRATADO EN EJECUCIÓN</v>
          </cell>
        </row>
        <row r="10147">
          <cell r="K10147">
            <v>2013764970001</v>
          </cell>
          <cell r="L10147" t="str">
            <v>RECUPERACIÓN SISTEMA DE CONDUCCIÓN DEL ACUEDUCTO DEL CORREGIMIENTO EL CHUZO DEL MUNICIPIO DE OBANDO, VALLE DEL CAUCA, OCCIDENTE</v>
          </cell>
          <cell r="M10147">
            <v>100</v>
          </cell>
          <cell r="N10147">
            <v>57.69</v>
          </cell>
          <cell r="O10147" t="str">
            <v>TERMINADO</v>
          </cell>
        </row>
        <row r="10148">
          <cell r="K10148">
            <v>2013764970002</v>
          </cell>
          <cell r="L10148" t="str">
            <v>CONSTRUCCIÓN PLAZOLETA MUNICIPAL DE PROMOCION PRODUCTIVA, ARTÍSTICA, CULTURAL, DEPORTIVA Y RECREATIVA EN EL PARQUE PRINCIPAL PEDRO HERIBERTO QUINTERO EN EL MUNICIPIO DE OBANDO, VALLE DEL CAUCA.</v>
          </cell>
          <cell r="M10148">
            <v>100</v>
          </cell>
          <cell r="N10148">
            <v>99.94</v>
          </cell>
          <cell r="O10148" t="str">
            <v>TERMINADO</v>
          </cell>
        </row>
        <row r="10149">
          <cell r="K10149">
            <v>2013764970003</v>
          </cell>
          <cell r="L10149" t="str">
            <v>CONSTRUCCIÓN DE OBRAS DE PAVIMENTACIÓN DE VÍAS URBANAS DEL MUNICIPIO DE OBANDO, VALLE DEL CAUCA, ETAPA 1</v>
          </cell>
          <cell r="M10149">
            <v>100</v>
          </cell>
          <cell r="N10149">
            <v>100</v>
          </cell>
          <cell r="O10149" t="str">
            <v>CERRADO</v>
          </cell>
        </row>
        <row r="10150">
          <cell r="K10150">
            <v>2015764970001</v>
          </cell>
          <cell r="L10150" t="str">
            <v>CONSTRUCCIÓN ESCUELA KIMA DRWA DEL ASENTAMIENTO INDÍGENA KIMA DRWA COMUNIDAD EMBERA CHAMÍ DEL CORREGIMIENTO EL CHUZO DEL MUNICIPIO DE OBANDO, VALLE DEL CAUCA, OCCIDENTE</v>
          </cell>
          <cell r="M10150">
            <v>100</v>
          </cell>
          <cell r="N10150">
            <v>99.95</v>
          </cell>
          <cell r="O10150" t="str">
            <v>CERRADO</v>
          </cell>
        </row>
        <row r="10151">
          <cell r="K10151">
            <v>2015764970002</v>
          </cell>
          <cell r="L10151" t="str">
            <v>CONSTRUCCIÓN DE OBRAS DE PAVIMENTACIÓN DE VÍAS URBANAS DEL MUNICIPIO DE OBANDO, VALLE DEL CAUCA, ETAPA II.</v>
          </cell>
          <cell r="M10151">
            <v>100</v>
          </cell>
          <cell r="N10151">
            <v>99.99</v>
          </cell>
          <cell r="O10151" t="str">
            <v>CERRADO</v>
          </cell>
        </row>
        <row r="10152">
          <cell r="K10152">
            <v>2013765630001</v>
          </cell>
          <cell r="L10152" t="str">
            <v>CONSTRUCCIÓN VIAS Y REPOSICION ALCANTARILLADO EN PRADERA VALLE PRADERA, VALLE DEL CAUCA, OCCIDENTE</v>
          </cell>
          <cell r="M10152">
            <v>100</v>
          </cell>
          <cell r="N10152">
            <v>99.58</v>
          </cell>
          <cell r="O10152" t="str">
            <v>PARA CIERRE</v>
          </cell>
        </row>
        <row r="10153">
          <cell r="K10153">
            <v>2013765630002</v>
          </cell>
          <cell r="L10153" t="str">
            <v>CONSTRUCCIÓN REDES ELECTRICAS CORREGIMIENTOS BOLO BLANCO Y BOLO AZUL PRADERA, VALLE DEL CAUCA, OCCIDENTE</v>
          </cell>
          <cell r="M10153">
            <v>100</v>
          </cell>
          <cell r="N10153">
            <v>100</v>
          </cell>
          <cell r="O10153" t="str">
            <v>PARA CIERRE</v>
          </cell>
        </row>
        <row r="10154">
          <cell r="K10154">
            <v>2014765630001</v>
          </cell>
          <cell r="L10154" t="str">
            <v>CONSTRUCCIÓN DE LA DIAGONAL 3 ENTRE LA CARRERA 3 Y 18 DEL BARIIO PUERTA DEL SOL DEL MUNICIPIO DE PRADERA, VALLE DEL CAUCA, OCCIDENTE</v>
          </cell>
          <cell r="M10154">
            <v>100</v>
          </cell>
          <cell r="N10154">
            <v>100</v>
          </cell>
          <cell r="O10154" t="str">
            <v>PARA CIERRE</v>
          </cell>
        </row>
        <row r="10155">
          <cell r="K10155">
            <v>2015765630002</v>
          </cell>
          <cell r="L10155" t="str">
            <v>CONSTRUCCIÓN PAVIMENTACION DE LAS  VIAS URBANAS DEL MUNICIPIO DE PRADERA VALLE DEL CAUCA PRADERA, VALLE DEL CAUCA, OCCIDENTE</v>
          </cell>
          <cell r="M10155">
            <v>100</v>
          </cell>
          <cell r="N10155">
            <v>99.99</v>
          </cell>
          <cell r="O10155" t="str">
            <v>PARA CIERRE</v>
          </cell>
        </row>
        <row r="10156">
          <cell r="K10156">
            <v>2012766060002</v>
          </cell>
          <cell r="L10156" t="str">
            <v>CONSTRUCCIÓN DE 1435 METROS CUADRADOS DE PAVIMENTO RIGIDO DE LA VIA CON CARRERA 10 CON CALLE 12 AVENIDA PRINCIPAL MUNICIPIO DE RESTREPO VALLE DEL CAUCA.</v>
          </cell>
          <cell r="M10156">
            <v>100</v>
          </cell>
          <cell r="N10156">
            <v>90.93</v>
          </cell>
          <cell r="O10156" t="str">
            <v>CERRADO</v>
          </cell>
        </row>
        <row r="10157">
          <cell r="K10157">
            <v>2013766060001</v>
          </cell>
          <cell r="L10157" t="str">
            <v>CONSTRUCCIÓN 2666.17 M2 EN PAVIMENTO RIGIDO URBANO DE LA CALLE 12 ENTRE CRAS 6 Y 7 CRA 7 ENTRE CALLES 10,11 Y 12 RESTREPO, VALLE DEL CAUCA, OCCIDENTE</v>
          </cell>
          <cell r="M10157">
            <v>100</v>
          </cell>
          <cell r="N10157">
            <v>100</v>
          </cell>
          <cell r="O10157" t="str">
            <v>CERRADO</v>
          </cell>
        </row>
        <row r="10158">
          <cell r="K10158">
            <v>2014766060001</v>
          </cell>
          <cell r="L10158" t="str">
            <v>CONSTRUCCIÓN PAVIMENTO RIGIDO EN LA CALLE 2 ENTRE CARRERAS 7 Y 9 DEL BARRIO LA INDEPENDENCIA DEL MUNICIPIO RESTREPO, VALLE DEL CAUCA</v>
          </cell>
          <cell r="M10158">
            <v>100</v>
          </cell>
          <cell r="N10158">
            <v>95.01</v>
          </cell>
          <cell r="O10158" t="str">
            <v>CERRADO</v>
          </cell>
        </row>
        <row r="10159">
          <cell r="K10159">
            <v>2014766060002</v>
          </cell>
          <cell r="L10159" t="str">
            <v>CONSTRUCCIÓN PAVIMENTO RIGIDO EN LA CARRERA 7 ENTRE CALLES 13 Y 14 DEL BARRIO LA TRINIDAD DEL MUNICIPIO RESTREPO, VALLE DEL CAUCA, OCCIDENTE</v>
          </cell>
          <cell r="M10159">
            <v>100</v>
          </cell>
          <cell r="N10159">
            <v>99.78</v>
          </cell>
          <cell r="O10159" t="str">
            <v>CERRADO</v>
          </cell>
        </row>
        <row r="10160">
          <cell r="K10160">
            <v>2013766160001</v>
          </cell>
          <cell r="L10160" t="str">
            <v>CONSTRUCCIÓN PARQUE TEMATICO LAS DELICIAS RIOFRÍO, VALLE DEL CAUCA, OCCIDENTE</v>
          </cell>
          <cell r="M10160">
            <v>100</v>
          </cell>
          <cell r="N10160">
            <v>99.99</v>
          </cell>
          <cell r="O10160" t="str">
            <v>PARA CIERRE</v>
          </cell>
        </row>
        <row r="10161">
          <cell r="K10161">
            <v>2013766160002</v>
          </cell>
          <cell r="L10161" t="str">
            <v>MEJORAMIENTO Y PAVIMENTACIÓN VÍAS URBANAS RIOFRÍO, VALLE DEL CAUCA, OCCIDENTE</v>
          </cell>
          <cell r="M10161">
            <v>100</v>
          </cell>
          <cell r="N10161">
            <v>93.45</v>
          </cell>
          <cell r="O10161" t="str">
            <v>TERMINADO</v>
          </cell>
        </row>
        <row r="10162">
          <cell r="K10162">
            <v>2013766160003</v>
          </cell>
          <cell r="L10162" t="str">
            <v>MEJORAMIENTO Y PAVIMENTACIÓN DE VIAS CABECERA CORREGIMIENTO PORTUGAL DE PIEDRAS RIOFRÍO, VALLE DEL CAUCA, OCCIDENTE</v>
          </cell>
          <cell r="M10162">
            <v>100</v>
          </cell>
          <cell r="N10162">
            <v>99.98</v>
          </cell>
          <cell r="O10162" t="str">
            <v>PARA CIERRE</v>
          </cell>
        </row>
        <row r="10163">
          <cell r="K10163">
            <v>2013766160004</v>
          </cell>
          <cell r="L10163" t="str">
            <v>MEJORAMIENTO Y PAVIMENTACIÓN VIA URBANA CORREGIMIENTO DE FENICIA RIOFRÍO, VALLE DEL CAUCA, OCCIDENTE</v>
          </cell>
          <cell r="M10163">
            <v>100</v>
          </cell>
          <cell r="N10163">
            <v>99.98</v>
          </cell>
          <cell r="O10163" t="str">
            <v>PARA CIERRE</v>
          </cell>
        </row>
        <row r="10164">
          <cell r="K10164">
            <v>2014766160001</v>
          </cell>
          <cell r="L10164" t="str">
            <v>MEJORAMIENTO Y PAVIMENTACIÓN CORREGIMIENTO DE SALONICA RIOFRÍO, VALLE DEL CAUCA</v>
          </cell>
          <cell r="M10164">
            <v>100</v>
          </cell>
          <cell r="N10164">
            <v>93.44</v>
          </cell>
          <cell r="O10164" t="str">
            <v>TERMINADO</v>
          </cell>
        </row>
        <row r="10165">
          <cell r="K10165">
            <v>2014766160002</v>
          </cell>
          <cell r="L10165" t="str">
            <v>MEJORAMIENTO Y PAVIMENTACION VIA URBANA CORREGIMIENTO LA ZULIA , MUNICIPIO DE RIOFRÍO, VALLE DEL CAUCA, OCCIDENTE</v>
          </cell>
          <cell r="M10165">
            <v>100</v>
          </cell>
          <cell r="N10165">
            <v>96.71</v>
          </cell>
          <cell r="O10165" t="str">
            <v>TERMINADO</v>
          </cell>
        </row>
        <row r="10166">
          <cell r="K10166">
            <v>2015766160001</v>
          </cell>
          <cell r="L10166" t="str">
            <v>CONSTRUCCIÓN CUBIERTA E ILUMINACION PARQUE TEMATICO LAS DELICIAS FASE II RIOFRÍO, VALLE DEL CAUCA, OCCIDENTE</v>
          </cell>
          <cell r="M10166">
            <v>100</v>
          </cell>
          <cell r="N10166">
            <v>99.9</v>
          </cell>
          <cell r="O10166" t="str">
            <v>PARA CIERRE</v>
          </cell>
        </row>
        <row r="10167">
          <cell r="K10167">
            <v>2015766160004</v>
          </cell>
          <cell r="L10167" t="str">
            <v>CONSTRUCCIÓN DE PAVIMENTO EN CONCRETO RIGIDO CALLE 7 ENTRE CARRERAS 14A Y 16, BARRIO SAN JORGE  ZONA URBANA DEL  MUNICIPIO DE RIOFRÍO, VALLE DEL CAUCA, OCCIDENTE</v>
          </cell>
          <cell r="M10167">
            <v>100</v>
          </cell>
          <cell r="N10167">
            <v>100</v>
          </cell>
          <cell r="O10167" t="str">
            <v>TERMINADO</v>
          </cell>
        </row>
        <row r="10168">
          <cell r="K10168">
            <v>2013766220001</v>
          </cell>
          <cell r="L10168" t="str">
            <v>REPOSICIÓN TOTAL DE LAS VÍAS CARRERA 6 ENTRE CALLES 6 Y 7, Y CARRERA 8 ENTRE CALLES 7 Y 8 DE LA ZONA URBANA DEL MUNICIPIO DE ROLDANILLO, VALLE DEL CAUCA, OCCIDENTE</v>
          </cell>
          <cell r="M10168">
            <v>100</v>
          </cell>
          <cell r="N10168">
            <v>99.91</v>
          </cell>
          <cell r="O10168" t="str">
            <v>CERRADO</v>
          </cell>
        </row>
        <row r="10169">
          <cell r="K10169">
            <v>2013766220002</v>
          </cell>
          <cell r="L10169" t="str">
            <v>MEJORAMIENTO Y ADECUACIÓN DEL ESCENARIO DEPORTIVO LA BOMBONERA Y OBRAS COMPLEMENTARIAS DEL MUNICIPIO DE ROLDANILLO, VALLE DEL CAUCA</v>
          </cell>
          <cell r="M10169">
            <v>100</v>
          </cell>
          <cell r="N10169">
            <v>98.91</v>
          </cell>
          <cell r="O10169" t="str">
            <v>CERRADO</v>
          </cell>
        </row>
        <row r="10170">
          <cell r="K10170">
            <v>2013766220003</v>
          </cell>
          <cell r="L10170" t="str">
            <v>CONSTRUCCIÓN MEJORAMIENTO DE LA  PAVIMENTACIONDE LAS  VIAS URBANASDEL MUNICIPIO ROLDANILLO, VALLE DEL CAUCA, OCCIDENTE</v>
          </cell>
          <cell r="M10170">
            <v>100</v>
          </cell>
          <cell r="N10170">
            <v>100</v>
          </cell>
          <cell r="O10170" t="str">
            <v>CERRADO</v>
          </cell>
        </row>
        <row r="10171">
          <cell r="K10171">
            <v>2014766220001</v>
          </cell>
          <cell r="L10171" t="str">
            <v>DOTACIÓN DE MATERIALES DIDÁCTICOS Y EQUIPOS TECNOLÓGICOS PARA EL DESARROLLO PSICOSOCIAL DE LOS NIÑOS Y NIÑAS DE ROLDANILLO, VALLE DEL CAUCA, OCCIDENTE</v>
          </cell>
          <cell r="M10171">
            <v>100</v>
          </cell>
          <cell r="N10171">
            <v>100</v>
          </cell>
          <cell r="O10171" t="str">
            <v>CERRADO</v>
          </cell>
        </row>
        <row r="10172">
          <cell r="K10172">
            <v>2014766220002</v>
          </cell>
          <cell r="L10172" t="str">
            <v>REHABILITACIÓN DE LA PAVIMENTACIÓN DE LA VÍA CARRERA 7 ENTRE CALLES 5 Y 6 DE ROLDANILLO, VALLE DEL CAUCA, OCCIDENTE</v>
          </cell>
          <cell r="M10172">
            <v>100</v>
          </cell>
          <cell r="N10172">
            <v>100</v>
          </cell>
          <cell r="O10172" t="str">
            <v>TERMINADO</v>
          </cell>
        </row>
        <row r="10173">
          <cell r="K10173">
            <v>2014766220003</v>
          </cell>
          <cell r="L10173" t="str">
            <v>CONSTRUCCIÓN MEJORAMIENTO  Y PAVIMENTO EN CONCRETO DE LAS VÍAS CARRERA 8 ENTRE CALLES 5 Y 6 Y CALLE 14B ENTRE CARRERAS 5 Y 6 DE ROLDANILLO, VALLE DEL CAUCA, OCCIDENTE</v>
          </cell>
          <cell r="M10173">
            <v>100</v>
          </cell>
          <cell r="N10173">
            <v>99.99</v>
          </cell>
          <cell r="O10173" t="str">
            <v>CERRADO</v>
          </cell>
        </row>
        <row r="10174">
          <cell r="K10174">
            <v>2014766220011</v>
          </cell>
          <cell r="L10174" t="str">
            <v>REMODELACIÓN DE LA INFRAESTRUCTURA DE LA IE PRIMITIVO CRESPO PARA LA CREACIÓN DEL CENTRO CULTURAL Y DE DESARROLLO EMPRESARIAL DEL MUN ROLDANILLO, VALLE DEL CAUCA, OCCIDENTE</v>
          </cell>
          <cell r="M10174">
            <v>100</v>
          </cell>
          <cell r="N10174">
            <v>100</v>
          </cell>
          <cell r="O10174" t="str">
            <v>CERRADO</v>
          </cell>
        </row>
        <row r="10175">
          <cell r="K10175">
            <v>2014766220012</v>
          </cell>
          <cell r="L10175" t="str">
            <v>FORTALECIMIENTO DE LA IDENTIDAD CULTURAL DE LA COMUNIDAD AFRODESCENDIENTE DEL MUNICIPIO DE ROLDANILLO, VALLE DEL CAUCA, OCCIDENTE</v>
          </cell>
          <cell r="M10175">
            <v>100</v>
          </cell>
          <cell r="N10175">
            <v>92.83</v>
          </cell>
          <cell r="O10175" t="str">
            <v>CERRADO</v>
          </cell>
        </row>
        <row r="10176">
          <cell r="K10176">
            <v>2014766220013</v>
          </cell>
          <cell r="L10176" t="str">
            <v>MEJORAMIENTO PAVIMENTO EN CONCRETO : VIA  CARRERA 8 ENTRE CALLE 8 Y 9    MUNICIPIO DE ROLDANILLO, VALLE DEL CAUCA, OCCIDENTE</v>
          </cell>
          <cell r="M10176">
            <v>100</v>
          </cell>
          <cell r="N10176">
            <v>96.47</v>
          </cell>
          <cell r="O10176" t="str">
            <v>CERRADO</v>
          </cell>
        </row>
        <row r="10177">
          <cell r="K10177">
            <v>2014766220014</v>
          </cell>
          <cell r="L10177" t="str">
            <v>MEJORAMIENTO DE VIA,  PAVIMENTO EN CONCRETO : VIA  CARRERA 10 ENTRE CALLE 15 Y 17    MUNICIPIO DE ROLDANILLO, VALLE DEL CAUCA, OCCIDENTE</v>
          </cell>
          <cell r="M10177">
            <v>100</v>
          </cell>
          <cell r="N10177">
            <v>100</v>
          </cell>
          <cell r="O10177" t="str">
            <v>CERRADO</v>
          </cell>
        </row>
        <row r="10178">
          <cell r="K10178">
            <v>2014766220015</v>
          </cell>
          <cell r="L10178" t="str">
            <v>MEJORAMIENTO VIAS PAVIMENTO EN CONCRETO : VIA    CALLE  7  ENTRE  CARRERAS 8  Y  9      MUNICIPIO DE ROLDANILLO, VALLE DEL CAUCA, OCCIDENTE</v>
          </cell>
          <cell r="M10178">
            <v>100</v>
          </cell>
          <cell r="N10178">
            <v>100</v>
          </cell>
          <cell r="O10178" t="str">
            <v>CERRADO</v>
          </cell>
        </row>
        <row r="10179">
          <cell r="K10179">
            <v>2014766220016</v>
          </cell>
          <cell r="L10179" t="str">
            <v>MEJORAMIENTO VIAS  PAVIMENTO EN CONCRETO : VIA RURAL CALLEJON 2 CORREGIMIENTO DE SANTARITA    MUNICIPIO DE ROLDANILLO, VALLE DEL CAUCA, OCCIDENTE</v>
          </cell>
          <cell r="M10179">
            <v>100</v>
          </cell>
          <cell r="N10179">
            <v>100</v>
          </cell>
          <cell r="O10179" t="str">
            <v>CERRADO</v>
          </cell>
        </row>
        <row r="10180">
          <cell r="K10180">
            <v>2014766220017</v>
          </cell>
          <cell r="L10180" t="str">
            <v>MEJORAMIENTO VIAS  PAVIMENTO EN CONCRETO : VIA RURAL CALLEJON 2 CORREGIMIENTO DE MORELIA    MUNICIPIO DE ROLDANILLO, VALLE DEL CAUCA, OCCIDENTE</v>
          </cell>
          <cell r="M10180">
            <v>100</v>
          </cell>
          <cell r="N10180">
            <v>100</v>
          </cell>
          <cell r="O10180" t="str">
            <v>CERRADO</v>
          </cell>
        </row>
        <row r="10181">
          <cell r="K10181">
            <v>2014766220018</v>
          </cell>
          <cell r="L10181" t="str">
            <v>MEJORAMIENTO VIAS  ANDENES EN CONCRETO “CONSTRUCCIÓN DE ANDENES EN LA VÍA PPAL.  CORREGIMIENTO DE PALMAR GUAYABAL    MUNICIPIO ROLDANILLO, VALLE DEL CAUCA, OCCIDENTE</v>
          </cell>
          <cell r="M10181">
            <v>100</v>
          </cell>
          <cell r="N10181">
            <v>100</v>
          </cell>
          <cell r="O10181" t="str">
            <v>CERRADO</v>
          </cell>
        </row>
        <row r="10182">
          <cell r="K10182">
            <v>2015766220001</v>
          </cell>
          <cell r="L10182" t="str">
            <v>MEJORAMIENTO DE VIVIENDAS EN LA ZONA URBANA PARA FAMILIAS ESTRATO 1 Y 2 DEL MUNICIPIO DE ROLDANILLO, VALLE DEL CAUCA, OCCIDENTE</v>
          </cell>
          <cell r="M10182">
            <v>100</v>
          </cell>
          <cell r="N10182">
            <v>100</v>
          </cell>
          <cell r="O10182" t="str">
            <v>CERRADO</v>
          </cell>
        </row>
        <row r="10183">
          <cell r="K10183">
            <v>2015766220004</v>
          </cell>
          <cell r="L10183" t="str">
            <v>CONSTRUCCIÓN DE PAVIMENTO RÍGIDO CALLE 14 ENTRE CARRERAS 4, 3A Y 3, BARRIO EL OASIS DEL MUNICIPIO DE ROLDANILLO, VALLE DEL CAUCA, OCCIDENTE</v>
          </cell>
          <cell r="M10183">
            <v>100</v>
          </cell>
          <cell r="N10183">
            <v>100</v>
          </cell>
          <cell r="O10183" t="str">
            <v>CERRADO</v>
          </cell>
        </row>
        <row r="10184">
          <cell r="K10184">
            <v>2013766700001</v>
          </cell>
          <cell r="L10184" t="str">
            <v>CONSTRUCCIÓN PAVIMENTO RIGIDO VIA PRINCIPAL SECTOR EL CHIRCAL, CORREGIMIENTO DE SAN JOSE, JURISDICCION DEL MUNICIPIO DE SAN PEDRO VALLE DEL CAUCA</v>
          </cell>
          <cell r="M10184">
            <v>100</v>
          </cell>
          <cell r="N10184">
            <v>99.94</v>
          </cell>
          <cell r="O10184" t="str">
            <v>CERRADO</v>
          </cell>
        </row>
        <row r="10185">
          <cell r="K10185">
            <v>2013766700002</v>
          </cell>
          <cell r="L10185" t="str">
            <v>CONSTRUCCIÓN PAVIMENTOS RIGIDOS VIAS SECTOR LOS ARAN--GO DEL CORREGIMIENTO DE PRESIDENTE, CARRERA 7 ENTRE CALLE 11 Y 12 SUR DEL BARRIO SAN PEDRO, VALLE DEL CAUCA, OCCIDENTE</v>
          </cell>
          <cell r="M10185">
            <v>100</v>
          </cell>
          <cell r="N10185">
            <v>99.92</v>
          </cell>
          <cell r="O10185" t="str">
            <v>CERRADO</v>
          </cell>
        </row>
        <row r="10186">
          <cell r="K10186">
            <v>2013766700003</v>
          </cell>
          <cell r="L10186" t="str">
            <v>CONSTRUCCIÓN PAVIMENTO RIGIDO CARRERA 9 ENTRE CALLES 3 Y 12 SUR Y CALLE 11 SUR ENTRE CARRERAS 9 Y 7, BARRIO EL PORVENIR SAN PEDRO, VALLE DEL CAUCA, OCCIDENTE</v>
          </cell>
          <cell r="M10186">
            <v>100</v>
          </cell>
          <cell r="N10186">
            <v>99.96</v>
          </cell>
          <cell r="O10186" t="str">
            <v>CERRADO</v>
          </cell>
        </row>
        <row r="10187">
          <cell r="K10187">
            <v>2013766700004</v>
          </cell>
          <cell r="L10187" t="str">
            <v>CONSTRUCCIÓN DE CUBIERTA, REMODELACION Y REESTRUCTURACION CENTRO DE SALUD CELIMO BEDOYA, CORREGIMIENTO DE SAN JOSE SAN PEDRO, VALLE DEL CAUCA, OCCIDENTE</v>
          </cell>
          <cell r="M10187">
            <v>100</v>
          </cell>
          <cell r="N10187">
            <v>99.64</v>
          </cell>
          <cell r="O10187" t="str">
            <v>CERRADO</v>
          </cell>
        </row>
        <row r="10188">
          <cell r="K10188">
            <v>2014766700001</v>
          </cell>
          <cell r="L10188" t="str">
            <v>CONSTRUCCIÓN REDES DE ACUEDUCTO Y ALCANTARILLADO DE LA UBANIZACION COLINAS DE TOTOCAL ETAPA 1 CGT DE T/S JURISDICCION DEL MUNICIPIO SAN PEDRO, VALLE DEL CAUCA, OCCIDENTE</v>
          </cell>
          <cell r="M10188">
            <v>100</v>
          </cell>
          <cell r="N10188">
            <v>99.88</v>
          </cell>
          <cell r="O10188" t="str">
            <v>CERRADO</v>
          </cell>
        </row>
        <row r="10189">
          <cell r="K10189">
            <v>2014766700002</v>
          </cell>
          <cell r="L10189" t="str">
            <v>CONSTRUCCIÓN PAVIMENTO CALLES 6E Y 6F ENTRE CARRERA 2 Y DIAGONAL 7, URBANIZACION COLINAS DE TOTOCAL ETAPA 1, CGTO DE T/SANTOS MUNICIP SAN PEDRO, VALLE DEL CAUCA, OCCIDENTE</v>
          </cell>
          <cell r="M10189">
            <v>100</v>
          </cell>
          <cell r="N10189">
            <v>99.93</v>
          </cell>
          <cell r="O10189" t="str">
            <v>CERRADO</v>
          </cell>
        </row>
        <row r="10190">
          <cell r="K10190">
            <v>2015766700001</v>
          </cell>
          <cell r="L10190" t="str">
            <v>CONSTRUCCIÓN PAVIMENTO CARRERA 1A ENTRE CALLES 3, 3A SAN PEDRO, VALLE DEL CAUCA, OCCIDENTE</v>
          </cell>
          <cell r="M10190">
            <v>100</v>
          </cell>
          <cell r="N10190">
            <v>99.96</v>
          </cell>
          <cell r="O10190" t="str">
            <v>CERRADO</v>
          </cell>
        </row>
        <row r="10191">
          <cell r="K10191">
            <v>2013767360001</v>
          </cell>
          <cell r="L10191" t="str">
            <v>REPOSICIÓN DE LOSA Y REPARCHEO EN PAVIMENTO HIDRÁULICO EN LA CABRCERA URBANA DEL MUNICIPIO DE SEVILLA, VALLE DEL CAUCA, OCCIDENTE</v>
          </cell>
          <cell r="M10191">
            <v>100</v>
          </cell>
          <cell r="N10191">
            <v>99.98</v>
          </cell>
          <cell r="O10191" t="str">
            <v>CERRADO</v>
          </cell>
        </row>
        <row r="10192">
          <cell r="K10192">
            <v>2014767360001</v>
          </cell>
          <cell r="L10192" t="str">
            <v>REPOSICIÓN DE LOSA EN CONCRETO RIGIDO Y FLEXIBLE EN LA ZONA URBANA Y RURAL DEL MUNICIPIO DE SEVILLA, VALLE DEL CAUCA, OCCIDENTE</v>
          </cell>
          <cell r="M10192">
            <v>100</v>
          </cell>
          <cell r="N10192">
            <v>99.92</v>
          </cell>
          <cell r="O10192" t="str">
            <v>CERRADO</v>
          </cell>
        </row>
        <row r="10193">
          <cell r="K10193">
            <v>2015767360001</v>
          </cell>
          <cell r="L10193" t="str">
            <v>CONSTRUCCIÓN PLAZUELA PAUJIL - PROMOCIÓN PAISAJE CULTURAL CAFETERO, SEVILLA, VALLE DEL CAUCA, OCCIDENTE</v>
          </cell>
          <cell r="M10193">
            <v>100</v>
          </cell>
          <cell r="N10193">
            <v>99.84</v>
          </cell>
          <cell r="O10193" t="str">
            <v>CERRADO</v>
          </cell>
        </row>
        <row r="10194">
          <cell r="K10194">
            <v>2015767360002</v>
          </cell>
          <cell r="L10194" t="str">
            <v>CONSTRUCCIÓN PAVIMENTO HIDRÁULICO DE LA CALLE 62 ENTRE CARRERAS 47 Y 48 Y CARRERA 47 ENTRE CALLE 62 Y 63 - BARRIO BRASIL SEVILLA, VALLE DEL CAUCA, OCCIDENTE</v>
          </cell>
          <cell r="M10194">
            <v>100</v>
          </cell>
          <cell r="N10194">
            <v>98.63</v>
          </cell>
          <cell r="O10194" t="str">
            <v>CERRADO</v>
          </cell>
        </row>
        <row r="10195">
          <cell r="K10195">
            <v>2016767360001</v>
          </cell>
          <cell r="L10195" t="str">
            <v>CONSTRUCCIÓN DE PAVIMENTO RIGIDO EN LOS BARRIOS BRASIL, FUNDADORES Y GRANADA DEL MUNICIPIO DE SEVILLA, VALLE DEL CAUCA, OCCIDENTE</v>
          </cell>
          <cell r="M10195">
            <v>0</v>
          </cell>
          <cell r="N10195">
            <v>0</v>
          </cell>
          <cell r="O10195" t="str">
            <v>SIN CONTRATAR</v>
          </cell>
        </row>
        <row r="10196">
          <cell r="K10196">
            <v>2013003760009</v>
          </cell>
          <cell r="L10196" t="str">
            <v>CONSTRUCCIÓN POLIDEPORTIVO CENTRAL Y OBRAS COMPLEMENTARIAS TORO, VALLE DEL CAUCA, OCCIDENTE</v>
          </cell>
          <cell r="M10196">
            <v>100</v>
          </cell>
          <cell r="N10196">
            <v>99.97</v>
          </cell>
          <cell r="O10196" t="str">
            <v>TERMINADO</v>
          </cell>
        </row>
        <row r="10197">
          <cell r="K10197">
            <v>2013003760011</v>
          </cell>
          <cell r="L10197" t="str">
            <v>REPOSICIÓN PAVIMENTO RÍGIDO DE LA CARRERA 2 ENTRE CALLES 6 A 7  Y 7 A 8, CARRERA 1 ENTRE CALLES 12 A 13 - 13 A 14 - 14 A 15 - 16 A TORO, VALLE DEL CAUCA, OCCIDENTE</v>
          </cell>
          <cell r="M10197">
            <v>100</v>
          </cell>
          <cell r="N10197">
            <v>100</v>
          </cell>
          <cell r="O10197" t="str">
            <v>TERMINADO</v>
          </cell>
        </row>
        <row r="10198">
          <cell r="K10198">
            <v>2014003760004</v>
          </cell>
          <cell r="L10198" t="str">
            <v>REPOSICIÓN PAVIMENTO RIGIDO CALLE 16 ENTRE CARRERAS 4,3,2 Y CARRERA 4 ENTRE CALLES 15 Y 16 MUNICIPIO DE TORO, VALLE DEL CAUCA, OCCIDENTE</v>
          </cell>
          <cell r="M10198">
            <v>99.57</v>
          </cell>
          <cell r="N10198">
            <v>99.97</v>
          </cell>
          <cell r="O10198" t="str">
            <v>CERRADO</v>
          </cell>
        </row>
        <row r="10199">
          <cell r="K10199">
            <v>2015768230001</v>
          </cell>
          <cell r="L10199" t="str">
            <v>REPOSICIÓN PAVIMENTO EN CONCRETO RIGIDO CARRERA 4 ENTRE CALLES 15 Y 16 MUNICIPIO DE TORO, VALLE DEL CAUCA, OCCIDENTE</v>
          </cell>
          <cell r="M10199">
            <v>100</v>
          </cell>
          <cell r="N10199">
            <v>99.84</v>
          </cell>
          <cell r="O10199" t="str">
            <v>CERRADO</v>
          </cell>
        </row>
        <row r="10200">
          <cell r="K10200">
            <v>2015768230002</v>
          </cell>
          <cell r="L10200" t="str">
            <v>REPOSICIÓN DE PAVIMENTO RIGIDO Y TUBERIA DE ALCANTARILLADO SANITARIO TRAMO VIAL CALLE 18 ENTRE CARRERAS 2 Y 1 MUNICIPIO DE TORO, VALLE DEL CAUCA, OCCIDENTE</v>
          </cell>
          <cell r="M10200">
            <v>99.73</v>
          </cell>
          <cell r="N10200">
            <v>99.9</v>
          </cell>
          <cell r="O10200" t="str">
            <v>CERRADO</v>
          </cell>
        </row>
        <row r="10201">
          <cell r="K10201">
            <v>2015768230003</v>
          </cell>
          <cell r="L10201" t="str">
            <v>CONSTRUCCIÓN CONSTRUCCIÓN DE OBRAS DE PAVIMENTO EN CONCRETO RIGIDO EN EL MUNICIPIO DE TORO, VALLE DEL CAUCA, OCCIDENTE</v>
          </cell>
          <cell r="M10201">
            <v>100</v>
          </cell>
          <cell r="N10201">
            <v>99.93</v>
          </cell>
          <cell r="O10201" t="str">
            <v>CERRADO</v>
          </cell>
        </row>
        <row r="10202">
          <cell r="K10202">
            <v>2015768230004</v>
          </cell>
          <cell r="L10202" t="str">
            <v>MEJORAMIENTO INFRAESTRUCTURA SEDE EDUCATIVA LA INMACULADA, AREA URBANA DEL MUNICIPIO DE TORO, VALLE DEL CAUCA, OCCIDENTE</v>
          </cell>
          <cell r="M10202">
            <v>100</v>
          </cell>
          <cell r="N10202">
            <v>100</v>
          </cell>
          <cell r="O10202" t="str">
            <v>CERRADO</v>
          </cell>
        </row>
        <row r="10203">
          <cell r="K10203">
            <v>2013768280001</v>
          </cell>
          <cell r="L10203" t="str">
            <v>MEJORAMIENTO DEL ESPACIO PUBLICO DEL PARQUE GENERAL SANTANDER Y VIAS ALEDAÑAS DEL MUNICIPIO TRUJILLO, VALLE DEL CAUCA, OCCIDENTE</v>
          </cell>
          <cell r="M10203">
            <v>100</v>
          </cell>
          <cell r="N10203">
            <v>27.76</v>
          </cell>
          <cell r="O10203" t="str">
            <v>TERMINADO</v>
          </cell>
        </row>
        <row r="10204">
          <cell r="K10204">
            <v>2014768280001</v>
          </cell>
          <cell r="L10204" t="str">
            <v>MEJORAMIENTO DEL ESPACIO PÚBLICO DEL PARQUE GENERAL SANTANDER Y VÍAS ALEDAÑAS DEL MUNICIPIO DE TRUJILLO, VALLE DEL CAUCA, OCCIDENTE</v>
          </cell>
          <cell r="M10204">
            <v>100</v>
          </cell>
          <cell r="N10204">
            <v>100</v>
          </cell>
          <cell r="O10204" t="str">
            <v>PARA CIERRE</v>
          </cell>
        </row>
        <row r="10205">
          <cell r="K10205">
            <v>2015768280001</v>
          </cell>
          <cell r="L10205" t="str">
            <v>CONSTRUCCIÓN POLIDEPORTIVO EN EL CORREGIMIENTO DE VENECIA MUNICIPIO DE TRUJILLO, VALLE DEL CAUCA, OCCIDENTE</v>
          </cell>
          <cell r="M10205">
            <v>100</v>
          </cell>
          <cell r="N10205">
            <v>94.97</v>
          </cell>
          <cell r="O10205" t="str">
            <v>TERMINADO</v>
          </cell>
        </row>
        <row r="10206">
          <cell r="K10206">
            <v>2015768280002</v>
          </cell>
          <cell r="L10206" t="str">
            <v>REHABILITACIÓN Y PAVIMENTACIÒN DE LA CRA 21 ENTRE CALLES 22 Y 23 DE LA CABECERA MUNICIPAL DE TRUJILLO, VALLE DEL CAUCA, OCCIDENTE</v>
          </cell>
          <cell r="M10206">
            <v>100</v>
          </cell>
          <cell r="N10206">
            <v>99.81</v>
          </cell>
          <cell r="O10206" t="str">
            <v>PARA CIERRE</v>
          </cell>
        </row>
        <row r="10207">
          <cell r="K10207">
            <v>2015768280003</v>
          </cell>
          <cell r="L10207" t="str">
            <v>CONSTRUCCIÓN DE PAVIMENTACIÓN EN CONCRETO RIGIDO, DE LA CALLE 22 ENTRE CRA19 Y 20 Y MURO DE CONTENCIÓN CRA19 ENTRE CLLES 22 Y 23 CASCO URBANO DEL MUNCIPIO DETRUJILLO VALLE DEL CAUCA</v>
          </cell>
          <cell r="M10207">
            <v>100</v>
          </cell>
          <cell r="N10207">
            <v>99.99</v>
          </cell>
          <cell r="O10207" t="str">
            <v>PARA CIERRE</v>
          </cell>
        </row>
        <row r="10208">
          <cell r="K10208">
            <v>2014003760010</v>
          </cell>
          <cell r="L10208" t="str">
            <v>CONSTRUCCIÓN SARDINELES PERIMETRALES PARQUE BARRIO FLOR DE LA CAMPANA TULUÁ, VALLE DEL CAUCA, OCCIDENTE</v>
          </cell>
          <cell r="M10208">
            <v>100</v>
          </cell>
          <cell r="N10208">
            <v>98.86</v>
          </cell>
          <cell r="O10208" t="str">
            <v>CERRADO</v>
          </cell>
        </row>
        <row r="10209">
          <cell r="K10209">
            <v>2013003760002</v>
          </cell>
          <cell r="L10209" t="str">
            <v>ADECUACIÓN Y MEJORAMIENTO DEL PARQUE PRINCIPAL PARA LA MOVILIDAD Y CONECTIVIDAD DEL MUNICIPIO ULLOA, VALLE DEL CAUCA, OCCIDENTE</v>
          </cell>
          <cell r="M10209">
            <v>100</v>
          </cell>
          <cell r="N10209">
            <v>99.99</v>
          </cell>
          <cell r="O10209" t="str">
            <v>PARA CIERRE</v>
          </cell>
        </row>
        <row r="10210">
          <cell r="K10210">
            <v>2013003760007</v>
          </cell>
          <cell r="L10210" t="str">
            <v>RECUPERACIÓN POLIDEPORTIVO CORREGIMIENTO DE MOCTEZUMA ULLOA, VALLE DEL CAUCA, OCCIDENTE</v>
          </cell>
          <cell r="M10210">
            <v>100</v>
          </cell>
          <cell r="N10210">
            <v>69.09</v>
          </cell>
          <cell r="O10210" t="str">
            <v>TERMINADO</v>
          </cell>
        </row>
        <row r="10211">
          <cell r="K10211">
            <v>2013003760008</v>
          </cell>
          <cell r="L10211" t="str">
            <v>REPARACIÓN ESTRUCTURAL , PROTECCIÓN Y ADECUACIÓN DEL PUENTE SOBRE LA QUEBRADA LOS ANGELES SECTOR VENECIA, VÍA ULLOA-ALCALÁ  DEL MU ULLOA, VALLE DEL CAUCA, OCCIDENTE</v>
          </cell>
          <cell r="M10211">
            <v>100</v>
          </cell>
          <cell r="N10211">
            <v>76.02</v>
          </cell>
          <cell r="O10211" t="str">
            <v>PARA CIERRE</v>
          </cell>
        </row>
        <row r="10212">
          <cell r="K10212">
            <v>2016768450001</v>
          </cell>
          <cell r="L10212" t="str">
            <v>ADECUACIÓN Y MEJORAMIENTO URBANISTICO DEL PARQUE PRINCIPAL Y SU ENTORNO DEL MUNICIPIO DE ULLOA, VALLE DEL CAUCA, OCCIDENTE</v>
          </cell>
          <cell r="M10212">
            <v>0</v>
          </cell>
          <cell r="N10212">
            <v>0</v>
          </cell>
          <cell r="O10212" t="str">
            <v>SIN CONTRATAR</v>
          </cell>
        </row>
        <row r="10213">
          <cell r="K10213">
            <v>2013000030197</v>
          </cell>
          <cell r="L10213" t="str">
            <v>IMPLEMENTACIÓN ALEGRIA DE LEER, POR UN VALLE LECTOR</v>
          </cell>
          <cell r="M10213">
            <v>80</v>
          </cell>
          <cell r="N10213">
            <v>27.03</v>
          </cell>
          <cell r="O10213" t="str">
            <v>CONTRATADO EN EJECUCIÓN</v>
          </cell>
        </row>
        <row r="10214">
          <cell r="K10214">
            <v>2013000030198</v>
          </cell>
          <cell r="L10214" t="str">
            <v>DISEÑO ESTUDIOS TÉCNICOS PARA LA CULMINACIÓN DEL PROYECTO MANZANA DEL SABER, CALI, VALLE DEL CAUCA, OCCIDENTE</v>
          </cell>
          <cell r="M10214">
            <v>97</v>
          </cell>
          <cell r="N10214">
            <v>88.25</v>
          </cell>
          <cell r="O10214" t="str">
            <v>CONTRATADO EN EJECUCIÓN</v>
          </cell>
        </row>
        <row r="10215">
          <cell r="K10215">
            <v>2014000030049</v>
          </cell>
          <cell r="L10215" t="str">
            <v>CONSTRUCCIÓN DE VIVIENDA NUEVA DE INTERES SOCIAL RURAL-PACTO AGRARIO EN VARIOS MUNICIPIOS DEL VALLE DEL CAUCA</v>
          </cell>
          <cell r="M10215">
            <v>0</v>
          </cell>
          <cell r="N10215">
            <v>0</v>
          </cell>
          <cell r="O10215" t="str">
            <v>CONTRATADO SIN ACTA DE INICIO</v>
          </cell>
        </row>
        <row r="10216">
          <cell r="K10216">
            <v>2013000030064</v>
          </cell>
          <cell r="L10216" t="str">
            <v>RENOVACIÓN Y DIGITALIZACIÓNDELAINFRAESTRUCTURADELATECNOLOGÍADEINFORMACIÓNYLACOMUNICACIÓN(TIC)DELCANALREGIONALDETELEVISIÓNPÚBLICA DEL OCCIDENTE COLOMBIANO - TELEPACÍFICO</v>
          </cell>
          <cell r="M10216">
            <v>100</v>
          </cell>
          <cell r="N10216">
            <v>100</v>
          </cell>
          <cell r="O10216" t="str">
            <v>CERRADO</v>
          </cell>
        </row>
        <row r="10217">
          <cell r="K10217">
            <v>2012000030082</v>
          </cell>
          <cell r="L10217" t="str">
            <v>MANTENIMIENTO MEJORAMIENTO DE LAS VIAS DEL PAISAJE CULTURAL CAFETERO DEL DEPARTAMENTO DEL VALLE DEL CAUCA</v>
          </cell>
          <cell r="M10217">
            <v>100</v>
          </cell>
          <cell r="N10217">
            <v>97.58</v>
          </cell>
          <cell r="O10217" t="str">
            <v>TERMINADO</v>
          </cell>
        </row>
        <row r="10218">
          <cell r="K10218">
            <v>2012000030092</v>
          </cell>
          <cell r="L10218" t="str">
            <v>ESTUDIOS Y DISEÑOS, PARA LA REHABILITACION DE LA VIA ENTRE LOS MUNCIPIOS DE TULUA, RIOFRÍO, TRUJILLO Y RIOFRIO Y LOS CORREGIMIENTOS DE SALONICA Y FENICIA - VALLE DEL CAUCA</v>
          </cell>
          <cell r="M10218">
            <v>100</v>
          </cell>
          <cell r="N10218">
            <v>99.92</v>
          </cell>
          <cell r="O10218" t="str">
            <v>CERRADO</v>
          </cell>
        </row>
        <row r="10219">
          <cell r="K10219">
            <v>2012000030093</v>
          </cell>
          <cell r="L10219" t="str">
            <v>CONSTRUCCIÓN DE PROYECTOS DE INFRAESTRUCTURA ELECTRICA DE LA VIVIENDA RURAL EN TODO EL DEPARTAMENTO, VALLE DEL CAUCA</v>
          </cell>
          <cell r="M10219">
            <v>100</v>
          </cell>
          <cell r="N10219">
            <v>87.28</v>
          </cell>
          <cell r="O10219" t="str">
            <v>TERMINADO</v>
          </cell>
        </row>
        <row r="10220">
          <cell r="K10220">
            <v>2012000030097</v>
          </cell>
          <cell r="L10220" t="str">
            <v>DESARROLLO DE PROYECTOS DE INFRAESTRUCTURA DE ACUEDUCTO Y ALCANTARILLADO   PARA PLANES HABITACIONALES EN TODO EL DEPARTAMENTO VALLE DEL CAUCA, OCCIDENTE</v>
          </cell>
          <cell r="M10220">
            <v>100</v>
          </cell>
          <cell r="N10220">
            <v>80.069999999999993</v>
          </cell>
          <cell r="O10220" t="str">
            <v>TERMINADO</v>
          </cell>
        </row>
        <row r="10221">
          <cell r="K10221">
            <v>2012000030108</v>
          </cell>
          <cell r="L10221" t="str">
            <v>CONSTRUCCIÓN PARQUE LINEAL ETAPA I CALIMA, VALLE DEL CAUCA, OCCIDENTE</v>
          </cell>
          <cell r="M10221">
            <v>97.65</v>
          </cell>
          <cell r="N10221">
            <v>87.99</v>
          </cell>
          <cell r="O10221" t="str">
            <v>CONTRATADO EN EJECUCIÓN</v>
          </cell>
        </row>
        <row r="10222">
          <cell r="K10222">
            <v>2013000030032</v>
          </cell>
          <cell r="L10222" t="str">
            <v>INNOVACIÓN DE AMBIENTES DE APRENDIZAJE PARA MEJORAR LAS COMPETENCIAS COMUNICATIVAS EN INGLÉS EN INSTITUCIONES EDUCATIVAS OFICIALES DE MUNICIPIOS NO CERTIFICADOS DEL VALLE DEL CAUCA</v>
          </cell>
          <cell r="M10222">
            <v>78.27</v>
          </cell>
          <cell r="N10222">
            <v>48.32</v>
          </cell>
          <cell r="O10222" t="str">
            <v>CONTRATADO EN EJECUCIÓN</v>
          </cell>
        </row>
        <row r="10223">
          <cell r="K10223">
            <v>2013000030041</v>
          </cell>
          <cell r="L10223" t="str">
            <v>IMPLEMENTACIÓN INICIAL DE TECNOLOGIA PARA LA FORMACION DE LOS ESTUDIANTES EN INSTITUCIONES EDUCATIVAS OFICIALES EN MUNICIPIOS DEL VALLE DEL CAUCA</v>
          </cell>
          <cell r="M10223">
            <v>100</v>
          </cell>
          <cell r="N10223">
            <v>99.98</v>
          </cell>
          <cell r="O10223" t="str">
            <v>TERMINADO</v>
          </cell>
        </row>
        <row r="10224">
          <cell r="K10224">
            <v>2013000030045</v>
          </cell>
          <cell r="L10224" t="str">
            <v>IMPLEMENTACIÓN DE ESTRATEGIA DE TRANSPORTE ESCOLAR PARA EL ACCESO Y LA PERMANENCIA DE ESTUDIANTES ZONA RURAL DE ESTABLECIMIENTOS OFICIALES DE MUNICIPIOS NO CERTIFICADOS DEL DEPARTAMENTO DEL VALLE DEL CAUCA.</v>
          </cell>
          <cell r="M10224">
            <v>60.57</v>
          </cell>
          <cell r="N10224">
            <v>95.71</v>
          </cell>
          <cell r="O10224" t="str">
            <v>CONTRATADO EN EJECUCIÓN</v>
          </cell>
        </row>
        <row r="10225">
          <cell r="K10225">
            <v>2013000030046</v>
          </cell>
          <cell r="L10225" t="str">
            <v>IMPLEMENTACIÓN PROGRAMA DE TITULACION DE PREDIOS EN EL DEPARTAMENTO DEL VALLE DEL CAUCA</v>
          </cell>
          <cell r="M10225">
            <v>100</v>
          </cell>
          <cell r="N10225">
            <v>87.12</v>
          </cell>
          <cell r="O10225" t="str">
            <v>TERMINADO</v>
          </cell>
        </row>
        <row r="10226">
          <cell r="K10226">
            <v>2013000030047</v>
          </cell>
          <cell r="L10226" t="str">
            <v>ESTUDIOS DE GESTIÓN PREDIAL PARA LA CONSTRUCCIÓN DE LA DOBLE CALZADA ENTRE MENGA Y CRUCERO DAPA, ANTIGUA VÍA CALI - YUMBO, DEPARTAMENTO DEL VALLE DEL CAUCA.</v>
          </cell>
          <cell r="M10226">
            <v>100</v>
          </cell>
          <cell r="N10226">
            <v>20.010000000000002</v>
          </cell>
          <cell r="O10226" t="str">
            <v>CERRADO</v>
          </cell>
        </row>
        <row r="10227">
          <cell r="K10227">
            <v>2013000030048</v>
          </cell>
          <cell r="L10227" t="str">
            <v>ADECUACIÓN , REMODELACIÓN DEL CENTRO ADMINISTRATIVO DISTRITAL - CAD CARTAGO Y OBRAS COMPLEMENTARIAS EN EL MUNICIPIO DE CARTAGO, VALLE DEL CAUCA.</v>
          </cell>
          <cell r="M10227">
            <v>88.01</v>
          </cell>
          <cell r="N10227">
            <v>94.77</v>
          </cell>
          <cell r="O10227" t="str">
            <v>CONTRATADO EN EJECUCIÓN</v>
          </cell>
        </row>
        <row r="10228">
          <cell r="K10228">
            <v>2013000030054</v>
          </cell>
          <cell r="L10228" t="str">
            <v>CONSTRUCCIÓN Y MEJORAMIENTO AVENIDA SANTA ANA Y OBRAS COMPLEMENTARIAS CARTAGO, VALLE DEL CAUCA, OCCIDENTE</v>
          </cell>
          <cell r="M10228">
            <v>65.52</v>
          </cell>
          <cell r="N10228">
            <v>64.53</v>
          </cell>
          <cell r="O10228" t="str">
            <v>CONTRATADO EN EJECUCIÓN</v>
          </cell>
        </row>
        <row r="10229">
          <cell r="K10229">
            <v>2013000030055</v>
          </cell>
          <cell r="L10229" t="str">
            <v>CONSTRUCCIÓN Y MEJORAMIENTO CERRAMIENTO PERIMETRAL AEROPUERTO INTERNACIONAL SANTA ANA CARTAGO, VALLE DEL CAUCA, OCCIDENTE</v>
          </cell>
          <cell r="M10229">
            <v>100</v>
          </cell>
          <cell r="N10229">
            <v>98.63</v>
          </cell>
          <cell r="O10229" t="str">
            <v>TERMINADO</v>
          </cell>
        </row>
        <row r="10230">
          <cell r="K10230">
            <v>2013000030063</v>
          </cell>
          <cell r="L10230" t="str">
            <v>MANTENIMIENTO Y MEJORAMIENTO DE LAS VIAS RURALES PARA REDUCIR EL RIESGO, PREVENIR  Y ATENDER EMERGENCIAS VIALES EN EL DEPARTAMENTO , VALLE DEL CAUCA, OCCIDENTE</v>
          </cell>
          <cell r="M10230">
            <v>100</v>
          </cell>
          <cell r="N10230">
            <v>99.96</v>
          </cell>
          <cell r="O10230" t="str">
            <v>CERRADO</v>
          </cell>
        </row>
        <row r="10231">
          <cell r="K10231">
            <v>2013000030107</v>
          </cell>
          <cell r="L10231" t="str">
            <v>ESTUDIOS Y DISEÑOS PARA LA CONSTRUCCIÓN DEL PALACIO DE JUSTICIA MUNICIPIO DE GUADALAJARA DE BUGA</v>
          </cell>
          <cell r="M10231">
            <v>100</v>
          </cell>
          <cell r="N10231">
            <v>99.87</v>
          </cell>
          <cell r="O10231" t="str">
            <v>TERMINADO</v>
          </cell>
        </row>
        <row r="10232">
          <cell r="K10232">
            <v>2013000030108</v>
          </cell>
          <cell r="L10232" t="str">
            <v>IMPLEMENTACIÓN SISTEMA RED DE APOYO Y PLAN CANDADO ETAPA I VALLE DEL CAUCA</v>
          </cell>
          <cell r="M10232">
            <v>94.21</v>
          </cell>
          <cell r="N10232">
            <v>79.77</v>
          </cell>
          <cell r="O10232" t="str">
            <v>CONTRATADO EN EJECUCIÓN</v>
          </cell>
        </row>
        <row r="10233">
          <cell r="K10233">
            <v>2013000030137</v>
          </cell>
          <cell r="L10233" t="str">
            <v>IMPLEMENTACIÓN DEL ENTORNO Y EQUIPAMIENTO COLECTIVO, ESCENARIOS LUDICOS, RECREATIVOS, DE ACONDICIONAMIENTO FISICO Y SU MOBILIARIO EN VARIOS MUNICIPIOS DEL DEPARTAMENTO DEL VALLE DEL CAUCA</v>
          </cell>
          <cell r="M10233">
            <v>100</v>
          </cell>
          <cell r="N10233">
            <v>98.07</v>
          </cell>
          <cell r="O10233" t="str">
            <v>TERMINADO</v>
          </cell>
        </row>
        <row r="10234">
          <cell r="K10234">
            <v>2013000030139</v>
          </cell>
          <cell r="L10234" t="str">
            <v>MEJORAMIENTO SOSTENIBLE PARA LA PRODUCCION Y COMERCIALIZACION DE BORDADOS Y CALADOS NORTE DEL VALLE DEL CAUCA</v>
          </cell>
          <cell r="M10234">
            <v>95.85</v>
          </cell>
          <cell r="N10234">
            <v>83.33</v>
          </cell>
          <cell r="O10234" t="str">
            <v>CONTRATADO EN EJECUCIÓN</v>
          </cell>
        </row>
        <row r="10235">
          <cell r="K10235">
            <v>2013000030140</v>
          </cell>
          <cell r="L10235" t="str">
            <v>CONSTRUCCIÓN DE 40 VIVIENDAS DE INTERES SOCIAL RURAL PARA REUBICACION DE FAMILIAS UBICADAS EN ZONA DE ALTO RIESGO CANDELARIA, VALLE DEL CAUCA</v>
          </cell>
          <cell r="M10235">
            <v>87.12</v>
          </cell>
          <cell r="N10235">
            <v>79.34</v>
          </cell>
          <cell r="O10235" t="str">
            <v>CONTRATADO EN EJECUCIÓN</v>
          </cell>
        </row>
        <row r="10236">
          <cell r="K10236">
            <v>2013000030193</v>
          </cell>
          <cell r="L10236" t="str">
            <v>RECUPERACIÓN VIA URIBE SEVILLA SECTOR LA CRISTALINA</v>
          </cell>
          <cell r="M10236">
            <v>70.349999999999994</v>
          </cell>
          <cell r="N10236">
            <v>66.760000000000005</v>
          </cell>
          <cell r="O10236" t="str">
            <v>CONTRATADO EN EJECUCIÓN</v>
          </cell>
        </row>
        <row r="10237">
          <cell r="K10237">
            <v>2014000030012</v>
          </cell>
          <cell r="L10237" t="str">
            <v>FORTALECIMIENTO INSTITUCIONAL EN LA RESPUESTA PARA LA ATENCIÓN DE EMERGENCIAS, INCENDIOS E INCIDENTES A LOS CUERPOS DE BOMBEROS DE 14 MUNICIPIOS, INCLUYENDO CRUZ ROJA, DEFENSA CIVIL VALLE</v>
          </cell>
          <cell r="M10237">
            <v>0</v>
          </cell>
          <cell r="N10237">
            <v>0</v>
          </cell>
          <cell r="O10237" t="str">
            <v>EN PROCESO DE CONTRATACIÓN</v>
          </cell>
        </row>
        <row r="10238">
          <cell r="K10238">
            <v>2014000030034</v>
          </cell>
          <cell r="L10238" t="str">
            <v>IMPLEMENTACIÓN LEY DE VÍCTIMAS, VALLE DEL CAUCA, OCCIDENTE</v>
          </cell>
          <cell r="M10238">
            <v>100</v>
          </cell>
          <cell r="N10238">
            <v>99.7</v>
          </cell>
          <cell r="O10238" t="str">
            <v>TERMINADO</v>
          </cell>
        </row>
        <row r="10239">
          <cell r="K10239">
            <v>2014000030038</v>
          </cell>
          <cell r="L10239" t="str">
            <v>FORMULACIÓN DEL PLAN DE ORDENAMIENTO TERRITORIAL DEL DEPARTAMENTO DEL VALLE DEL CAUCA</v>
          </cell>
          <cell r="M10239">
            <v>93.73</v>
          </cell>
          <cell r="N10239">
            <v>49.09</v>
          </cell>
          <cell r="O10239" t="str">
            <v>CONTRATADO EN EJECUCIÓN</v>
          </cell>
        </row>
        <row r="10240">
          <cell r="K10240">
            <v>2014000030053</v>
          </cell>
          <cell r="L10240" t="str">
            <v>REHABILITACIÓN DE LA VIA ENTRE LOS MUNICIPIOS DE TULUA - RIOFRIO - TRUJILLO Y EL MUNICIPIO DE RIOFRIO Y EL CORREGIMIENTO DE SALONICA VALLE DEL CAUCA.</v>
          </cell>
          <cell r="M10240">
            <v>65.17</v>
          </cell>
          <cell r="N10240">
            <v>79.86</v>
          </cell>
          <cell r="O10240" t="str">
            <v>CONTRATADO EN EJECUCIÓN</v>
          </cell>
        </row>
        <row r="10241">
          <cell r="K10241">
            <v>2014000030076</v>
          </cell>
          <cell r="L10241" t="str">
            <v>FORMACIÓN PARA EL FORTALECIMIENTO DE LAS COMPETENCIAS PROFESIONALES DE LOS DOCENTES OFICIALES EN LOS MUNICIPIOS NO CERTIFICADOS , VALLE DEL CAUCA, OCCIDENTE</v>
          </cell>
          <cell r="M10241">
            <v>100</v>
          </cell>
          <cell r="N10241">
            <v>100</v>
          </cell>
          <cell r="O10241" t="str">
            <v>TERMINADO</v>
          </cell>
        </row>
        <row r="10242">
          <cell r="K10242">
            <v>2014000030077</v>
          </cell>
          <cell r="L10242" t="str">
            <v>MEJORAMIENTO DE VIAS TERCIARIAS MEDIANTE LA CONSTRUCCIÓN DE PLACA HUELLA EN MUNICIPIOS DEL DEPARTAMENTO DEL VALLE DEL CAUCA</v>
          </cell>
          <cell r="M10242">
            <v>41.8</v>
          </cell>
          <cell r="N10242">
            <v>65.459999999999994</v>
          </cell>
          <cell r="O10242" t="str">
            <v>CONTRATADO EN EJECUCIÓN</v>
          </cell>
        </row>
        <row r="10243">
          <cell r="K10243">
            <v>2014000030081</v>
          </cell>
          <cell r="L10243" t="str">
            <v>CONSTRUCCIÓN DE CONEXIONES DE GAS NATURAL A USUARIOS DE MENORES INGRESOS EN EL DEPARTAMENTO DEL VALLE DEL CAUCA.</v>
          </cell>
          <cell r="M10243">
            <v>7.82</v>
          </cell>
          <cell r="N10243">
            <v>0</v>
          </cell>
          <cell r="O10243" t="str">
            <v>CONTRATADO EN EJECUCIÓN</v>
          </cell>
        </row>
        <row r="10244">
          <cell r="K10244">
            <v>2015000030013</v>
          </cell>
          <cell r="L10244" t="str">
            <v>CONSTRUCCIÓN DE VIVIENDAS NUEVAS RURALES AGRUPADAS EN LOS MUNICIPIOS DE EL DOVIO Y VERSALLES, VALLE DEL CAUCA, OCCIDENTE.</v>
          </cell>
          <cell r="M10244">
            <v>0</v>
          </cell>
          <cell r="N10244">
            <v>39.99</v>
          </cell>
          <cell r="O10244" t="str">
            <v>CONTRATADO EN EJECUCIÓN</v>
          </cell>
        </row>
        <row r="10245">
          <cell r="K10245">
            <v>2015000030014</v>
          </cell>
          <cell r="L10245" t="str">
            <v>MEJORAMIENTO DE VIVIENDA URBANA PARA LOS MUNICIPIOS DE ANSERMANUEVO, CALIMA EL DARIEN,DAGUA, EL CAIRO, EL CERRITO, LA UNIÓN, RIOFRÍO ,TORO, VERSALLES,VIJES Y ZARZAL DEL DEPARTAMENTO DEL  VALLE DEL CAUCA</v>
          </cell>
          <cell r="M10245">
            <v>83.84</v>
          </cell>
          <cell r="N10245">
            <v>41.74</v>
          </cell>
          <cell r="O10245" t="str">
            <v>CONTRATADO EN EJECUCIÓN</v>
          </cell>
        </row>
        <row r="10246">
          <cell r="K10246">
            <v>2015000030022</v>
          </cell>
          <cell r="L10246" t="str">
            <v>MEJORAMIENTO Y SANEAMIENTO BÁSICO DE VIVIENDAS RURALES EN VARIOS MUNICIPIOS DEL VALLE DEL CAUCA</v>
          </cell>
          <cell r="M10246">
            <v>0</v>
          </cell>
          <cell r="N10246">
            <v>39.99</v>
          </cell>
          <cell r="O10246" t="str">
            <v>CONTRATADO EN EJECUCIÓN</v>
          </cell>
        </row>
        <row r="10247">
          <cell r="K10247">
            <v>2015000030029</v>
          </cell>
          <cell r="L10247" t="str">
            <v>IMPLEMENTACIÓN DEL ESPACIO PÚBLICO A TRAVÉS DE CENTROS DE DESARROLLO COMUNITARIOS CON ACOMPAÑAMIENTO SOCIAL EN PROYECTOS DE VIVIENDA DE VARIOS MUNICIPIOS DEL VALLE DEL CAUCA</v>
          </cell>
          <cell r="M10247">
            <v>0</v>
          </cell>
          <cell r="N10247">
            <v>0</v>
          </cell>
          <cell r="O10247" t="str">
            <v>EN PROCESO DE CONTRATACIÓN</v>
          </cell>
        </row>
        <row r="10248">
          <cell r="K10248">
            <v>2015000030051</v>
          </cell>
          <cell r="L10248" t="str">
            <v>IMPLEMENTACIÓN DE BUENAS PRÁCTICAS PRODUCTIVAS ACUÍCOLAS EN EL CULTIVO DE LAS ESPECIES TILAPIA ROJA OREOCHROMIS SP Y TRUCHA ARCO IRIS ONCORHYNCHUS MYKISS EN EL DEPARTAMENTO DEL VALLE DEL CAUCA, COLOMBIA</v>
          </cell>
          <cell r="M10248">
            <v>0</v>
          </cell>
          <cell r="N10248">
            <v>0</v>
          </cell>
          <cell r="O10248" t="str">
            <v>SIN CONTRATAR</v>
          </cell>
        </row>
        <row r="10249">
          <cell r="K10249">
            <v>2015000030065</v>
          </cell>
          <cell r="L10249" t="str">
            <v>APLICACIÓN DE UN MODELO DE GESTION INNOVADOR PARA EL MANTENIMIENTO DE LAS VIAS RURALES DEL DEPARTAMENTO DEL  VALLE DEL CAUCA</v>
          </cell>
          <cell r="M10249">
            <v>0</v>
          </cell>
          <cell r="N10249">
            <v>0</v>
          </cell>
          <cell r="O10249" t="str">
            <v>SIN CONTRATAR</v>
          </cell>
        </row>
        <row r="10250">
          <cell r="K10250">
            <v>2015000030067</v>
          </cell>
          <cell r="L10250" t="str">
            <v>REHABILITACIÓN DE LA VÍA LA UNIÓN - LA VICTORIA Y OBRAS COMPLEMENTARIAS DESDE EL K3+140 AL K7+035, TRAMO 2 ETAPA 1, DEPARTAMENTO DEL VALLE DEL CAUCA.</v>
          </cell>
          <cell r="M10250">
            <v>0</v>
          </cell>
          <cell r="N10250">
            <v>0</v>
          </cell>
          <cell r="O10250" t="str">
            <v>SIN CONTRATAR</v>
          </cell>
        </row>
        <row r="10251">
          <cell r="K10251">
            <v>2016000030007</v>
          </cell>
          <cell r="L10251" t="str">
            <v>FORMACIÓN EN INGLES GO VALLE BILINGUAL CITIES PALMIRA, BUGA, BUENAVENTURA, CARTAGO, TULUA</v>
          </cell>
          <cell r="M10251">
            <v>0</v>
          </cell>
          <cell r="N10251">
            <v>0</v>
          </cell>
          <cell r="O10251" t="str">
            <v>SIN CONTRATAR</v>
          </cell>
        </row>
        <row r="10252">
          <cell r="K10252">
            <v>2013000030201</v>
          </cell>
          <cell r="L10252" t="str">
            <v>CONSOLIDACIÓN DE LA CADENA PRODUCTIVA PESQUERA DE LA REGIÓN PACÍFICA COLOMBIANA</v>
          </cell>
          <cell r="M10252">
            <v>40.630000000000003</v>
          </cell>
          <cell r="N10252">
            <v>24.85</v>
          </cell>
          <cell r="O10252" t="str">
            <v>CONTRATADO EN EJECUCIÓN</v>
          </cell>
        </row>
        <row r="10253">
          <cell r="K10253">
            <v>2016000030004</v>
          </cell>
          <cell r="L10253" t="str">
            <v>IMPLEMENTACIÓN DE UNA SOLUCIÓN TECNOLÓGICA PARA SOPORTAR LA DISPONIBILIDAD, CONTINGENCIA Y RESPALDO DE LA INFORMACIÓN EN LA GOBERNACIÓN DEL VALLE DEL CAUCA</v>
          </cell>
          <cell r="M10253">
            <v>0</v>
          </cell>
          <cell r="N10253">
            <v>0</v>
          </cell>
          <cell r="O10253" t="str">
            <v>SIN CONTRATAR</v>
          </cell>
        </row>
        <row r="10254">
          <cell r="K10254">
            <v>2016000030005</v>
          </cell>
          <cell r="L10254" t="str">
            <v>MEJORAMIENTO DE LA CAPACIDAD INSTITUCIONAL Y TECNOLÓGICA, ETAPA I, DE LA GOBERNACION DEL VALLE DEL CAUCA</v>
          </cell>
          <cell r="M10254">
            <v>0</v>
          </cell>
          <cell r="N10254">
            <v>0</v>
          </cell>
          <cell r="O10254" t="str">
            <v>SIN CONTRATAR</v>
          </cell>
        </row>
        <row r="10255">
          <cell r="K10255">
            <v>2012000030086</v>
          </cell>
          <cell r="L10255" t="str">
            <v>CONSTRUCCIÓN COLISEO JUEGOS MUNDIALES ESCUELA NACIONAL DEL DEPORTE CALI, VALLE DEL CAUCA, OCCIDENTE</v>
          </cell>
          <cell r="M10255">
            <v>100</v>
          </cell>
          <cell r="N10255">
            <v>100</v>
          </cell>
          <cell r="O10255" t="str">
            <v>CERRADO</v>
          </cell>
        </row>
        <row r="10256">
          <cell r="K10256">
            <v>2015000030001</v>
          </cell>
          <cell r="L10256" t="str">
            <v>MEJORAMIENTO DE LA PRODUCTIVIDAD DE LOS SISTEMAS AGROFORESTALES DE CACAO EN EL VALLE DEL CAUCA</v>
          </cell>
          <cell r="M10256">
            <v>0.64</v>
          </cell>
          <cell r="N10256">
            <v>2.4500000000000002</v>
          </cell>
          <cell r="O10256" t="str">
            <v>CONTRATADO EN EJECUCIÓN</v>
          </cell>
        </row>
        <row r="10257">
          <cell r="K10257">
            <v>2016000030002</v>
          </cell>
          <cell r="L10257" t="str">
            <v>FORTALECIMIENTO DE LA CALIDAD EDUCATIVA EN LOS ESTABLECIMIENTOS EDUCATIVOS OFICIALES DE LOS MUNICIPIOS NO CERTIFICADOS DEL VALLE DEL CAUCA MEDIANTE METODOLOGIAS Y ESTRATEGIAS PARA EL DESARROLLO DE COMPETENCIAS BASICAS</v>
          </cell>
          <cell r="M10257">
            <v>0</v>
          </cell>
          <cell r="N10257">
            <v>0</v>
          </cell>
          <cell r="O10257" t="str">
            <v>SIN CONTRATAR</v>
          </cell>
        </row>
        <row r="10258">
          <cell r="K10258">
            <v>2013000030040</v>
          </cell>
          <cell r="L10258" t="str">
            <v>CONSTRUCCIÓN MALECON BAHIA DE LA CRUZ,  ETAPA 1; DISTRITO DE BUENAVENTURA, VALLE DEL CAUCA, OCCIDENTE</v>
          </cell>
          <cell r="M10258">
            <v>44.02</v>
          </cell>
          <cell r="N10258">
            <v>21.31</v>
          </cell>
          <cell r="O10258" t="str">
            <v>CONTRATADO EN EJECUCIÓN</v>
          </cell>
        </row>
        <row r="10259">
          <cell r="K10259">
            <v>2015000030034</v>
          </cell>
          <cell r="L10259" t="str">
            <v>ACTUALIZACIÓN , MODERNIZACIÓN Y PUESTA EN MARCHA DEL PROCESO DE GESTIÓN DOCUMENTAL EN EL VALLE DEL CAUCA.</v>
          </cell>
          <cell r="M10259">
            <v>0</v>
          </cell>
          <cell r="N10259">
            <v>0</v>
          </cell>
          <cell r="O10259" t="str">
            <v>EN PROCESO DE CONTRATACIÓN</v>
          </cell>
        </row>
        <row r="10260">
          <cell r="K10260">
            <v>2013000030044</v>
          </cell>
          <cell r="L10260" t="str">
            <v>CONSTRUCCIÓN PARQUE UNIVERSALMENTE ACCESIBLE DEL CENTRO DEL VALLE TULUÁ, VALLE DEL CAUCA, OCCIDENTE</v>
          </cell>
          <cell r="M10260">
            <v>100</v>
          </cell>
          <cell r="N10260">
            <v>99.84</v>
          </cell>
          <cell r="O10260" t="str">
            <v>TERMINADO</v>
          </cell>
        </row>
        <row r="10261">
          <cell r="K10261">
            <v>2014000100043</v>
          </cell>
          <cell r="L10261" t="str">
            <v>IMPLEMENTACIÓN DE UN CENTRO DE PRODUCCIÓN CERTIFICADA DE PLÁNTULAS DE GUADUA. GUADALAJARA DE BUGA, VALLE DEL CAUCA, OCCIDENTE</v>
          </cell>
          <cell r="M10261">
            <v>0</v>
          </cell>
          <cell r="N10261">
            <v>4.1399999999999997</v>
          </cell>
          <cell r="O10261" t="str">
            <v>CONTRATADO EN EJECUCIÓN</v>
          </cell>
        </row>
        <row r="10262">
          <cell r="K10262">
            <v>2015000030011</v>
          </cell>
          <cell r="L10262" t="str">
            <v>IMPLEMENTACIÓN DE ACCIONES ESTRATEGICAS DE LAS POLÍTICAS PÚBLICAS     DEPARTAMENTALES DE MUJER Y SECTOR LGBTI PARA LA INCLUSIÓN SOCIAL, CALI, VALLE DEL CAUCA, OCCIDENTE</v>
          </cell>
          <cell r="M10262">
            <v>40.630000000000003</v>
          </cell>
          <cell r="N10262">
            <v>9.6999999999999993</v>
          </cell>
          <cell r="O10262" t="str">
            <v>CONTRATADO EN EJECUCIÓN</v>
          </cell>
        </row>
        <row r="10263">
          <cell r="K10263">
            <v>2014000100051</v>
          </cell>
          <cell r="L10263" t="str">
            <v>FORMACIÓN E INNOVACIÓN PARA EL FORTALECIMIENTO DE LA COMPETITIVIDAD DEL SECTOR TIC DE LA REGIÓN: FORMATIC E INNOVATIC, VALLE DEL CAUCA, OCCIDENTE</v>
          </cell>
          <cell r="M10263">
            <v>0</v>
          </cell>
          <cell r="N10263">
            <v>0</v>
          </cell>
          <cell r="O10263" t="str">
            <v>CONTRATADO SIN ACTA DE INICIO</v>
          </cell>
        </row>
        <row r="10264">
          <cell r="K10264">
            <v>2013000030075</v>
          </cell>
          <cell r="L10264" t="str">
            <v>MEJORAMIENTO Y REHABILITACIÓN CARRETERA CAICEDONIA-BARRAGÁN-CALARCÁ, SECTOR CAICEDONIA-BARRAGÁN. CAICEDONIA, VALLE DEL CAUCA.</v>
          </cell>
          <cell r="M10264">
            <v>100</v>
          </cell>
          <cell r="N10264">
            <v>94</v>
          </cell>
          <cell r="O10264" t="str">
            <v>TERMINADO</v>
          </cell>
        </row>
        <row r="10265">
          <cell r="K10265">
            <v>2013000030002</v>
          </cell>
          <cell r="L10265" t="str">
            <v>DESARROLLO Y  EDUCACIÓN DIGITAL PARA TODOS CALI, VALLE DEL CAUCA, OCCIDENTE</v>
          </cell>
          <cell r="M10265">
            <v>95</v>
          </cell>
          <cell r="N10265">
            <v>97.73</v>
          </cell>
          <cell r="O10265" t="str">
            <v>CONTRATADO EN EJECUCIÓN</v>
          </cell>
        </row>
        <row r="10266">
          <cell r="K10266">
            <v>2013000030093</v>
          </cell>
          <cell r="L10266" t="str">
            <v>CONSTRUCCIÓN 4 LÍNEAS DE ESPOLONES EN LOS TRAMOS CRÍTICOS, RIO BUGALAGRANDE EN LOS SECTORES DE VOLADERS, ECOPARQUE Y VÍA PANAMERICABA ANDALUCÍA, VALLE DEL CAUCA.</v>
          </cell>
          <cell r="M10266">
            <v>100</v>
          </cell>
          <cell r="N10266">
            <v>100</v>
          </cell>
          <cell r="O10266" t="str">
            <v>CERRADO</v>
          </cell>
        </row>
        <row r="10267">
          <cell r="K10267">
            <v>2014000030026</v>
          </cell>
          <cell r="L10267" t="str">
            <v>FORTALECIMIENTO A INICIATIVAS DE SEGURIDAD ALIMENTARIA Y DE SOSTENIBILIDAD PARA VICTIMAS DEL DESPLAZAMIENTO FORZADO Y DE OTROS HECHOS VICTIMIZANTES EN MUNICIPIOS DEL DEPARTAMENTO DEL VALLE DEL CAUCA</v>
          </cell>
          <cell r="M10267">
            <v>99.92</v>
          </cell>
          <cell r="N10267">
            <v>95.21</v>
          </cell>
          <cell r="O10267" t="str">
            <v>TERMINADO</v>
          </cell>
        </row>
        <row r="10268">
          <cell r="K10268">
            <v>2013003760012</v>
          </cell>
          <cell r="L10268" t="str">
            <v>CONSTRUCCIÓN DE 1489 M2 DE PAVIMENTO RIGIDO DE VIAS URBANAS EN EL MUNICIPIO DE VERSALLES, VALLE DEL CAUCA, OCCIDENTE</v>
          </cell>
          <cell r="M10268">
            <v>100</v>
          </cell>
          <cell r="N10268">
            <v>94.2</v>
          </cell>
          <cell r="O10268" t="str">
            <v>TERMINADO</v>
          </cell>
        </row>
        <row r="10269">
          <cell r="K10269">
            <v>2013000030096</v>
          </cell>
          <cell r="L10269" t="str">
            <v>CONSTRUCCIÓN CENTRO DE FORMACIÓN TECNICO Y TECNOLOGICO PARA EL DESARROLLO MINERO Y AGROPECUARIO MICRO-REGIÓN SUR OCCIDENTE DEL VALLE DEL CAUCA</v>
          </cell>
          <cell r="M10269">
            <v>100</v>
          </cell>
          <cell r="N10269">
            <v>100</v>
          </cell>
          <cell r="O10269" t="str">
            <v>CERRADO</v>
          </cell>
        </row>
        <row r="10270">
          <cell r="K10270">
            <v>2016000100005</v>
          </cell>
          <cell r="L10270" t="str">
            <v>FORTALECIMIENTO DE CAPACIDADES DE TALENTO HUMANO PARA LA EDUCACIÓN Y LA INNOVACIÓN MEDIANTE FORMACIÓN DE ALTO NIVEL DEL VALLE DEL CAUCA</v>
          </cell>
          <cell r="M10270">
            <v>0</v>
          </cell>
          <cell r="N10270">
            <v>0</v>
          </cell>
          <cell r="O10270" t="str">
            <v>SIN MIGRAR</v>
          </cell>
        </row>
        <row r="10271">
          <cell r="K10271">
            <v>2013000030066</v>
          </cell>
          <cell r="L10271" t="str">
            <v>CONSTRUCCIÓN ETAPA I SEDE ZARZAL UNIVERSIDAD DEL VALLE</v>
          </cell>
          <cell r="M10271">
            <v>0</v>
          </cell>
          <cell r="N10271">
            <v>19.02</v>
          </cell>
          <cell r="O10271" t="str">
            <v>CONTRATADO EN EJECUCIÓN</v>
          </cell>
        </row>
        <row r="10272">
          <cell r="K10272">
            <v>2013000100003</v>
          </cell>
          <cell r="L10272" t="str">
            <v>DISEÑO LABORATORIO DE INVESTIGACIÓN Y DESARROLLO DEL SECTOR TRANSFORMADORES, CABLES Y AISLADORES LATTCA TODO EL DEPARTAMENTO, VALLE DEL CAUCA, OCCIDENTE</v>
          </cell>
          <cell r="M10272">
            <v>100</v>
          </cell>
          <cell r="N10272">
            <v>88.49</v>
          </cell>
          <cell r="O10272" t="str">
            <v>CERRADO</v>
          </cell>
        </row>
        <row r="10273">
          <cell r="K10273">
            <v>2013000100007</v>
          </cell>
          <cell r="L10273" t="str">
            <v>IMPLEMENTACIÓN CENTRO REGIONAL DE INVESTIGACIÓN E INNOVACIÓN EN BIOINFORMÁTICA Y FOTÓNICA CALI, VALLE DEL CAUCA, OCCIDENTE</v>
          </cell>
          <cell r="M10273">
            <v>22.07</v>
          </cell>
          <cell r="N10273">
            <v>13.78</v>
          </cell>
          <cell r="O10273" t="str">
            <v>CONTRATADO EN EJECUCIÓN</v>
          </cell>
        </row>
        <row r="10274">
          <cell r="K10274">
            <v>2013000100034</v>
          </cell>
          <cell r="L10274" t="str">
            <v>DESARROLLO DE UN SISTEMA AGROINDUSTRIAL RURAL COMPETITIVO EN UNA BIOREGIÓN DEL VALLE DEL CAUCA, OCCIDENTE</v>
          </cell>
          <cell r="M10274">
            <v>58.73</v>
          </cell>
          <cell r="N10274">
            <v>54.26</v>
          </cell>
          <cell r="O10274" t="str">
            <v>CONTRATADO EN EJECUCIÓN</v>
          </cell>
        </row>
        <row r="10275">
          <cell r="K10275">
            <v>2013000100179</v>
          </cell>
          <cell r="L10275" t="str">
            <v>CONSTRUCCIÓN DE UNA CULTURA DE CIENCIA,  TECNOLOGÍA E INNOVACIÓN EN NIÑOS, JÓVENES, MAESTROS Y COMUNIDAD DE TODO EL DEPARTAMENTO, VALLE DEL CAUCA, OCCIDENTE</v>
          </cell>
          <cell r="M10275">
            <v>62.38</v>
          </cell>
          <cell r="N10275">
            <v>81.66</v>
          </cell>
          <cell r="O10275" t="str">
            <v>CONTRATADO EN EJECUCIÓN</v>
          </cell>
        </row>
        <row r="10276">
          <cell r="K10276">
            <v>2013000100295</v>
          </cell>
          <cell r="L10276" t="str">
            <v>DESARROLLO DE LA UNIDAD ESTRATÉGICA DE ESTANDARIZACIÓN, HOMOLOGACIÓN Y PRUEBAS DE LA INDUSTRIA AUTOMOTRIZ. PALMIRA, VALLE DEL CAUCA, OCCIDENTE</v>
          </cell>
          <cell r="M10276">
            <v>100</v>
          </cell>
          <cell r="N10276">
            <v>92.51</v>
          </cell>
          <cell r="O10276" t="str">
            <v>TERMINADO</v>
          </cell>
        </row>
        <row r="10277">
          <cell r="K10277">
            <v>2013000100297</v>
          </cell>
          <cell r="L10277" t="str">
            <v>IMPLEMENTACIÓN PLATAFORMA EN CIENCIAS OMICAS Y SALUD DEL CANCER MAMARIO, CALI, VALLE DEL CAUCA, OCCIDENTE</v>
          </cell>
          <cell r="M10277">
            <v>48.82</v>
          </cell>
          <cell r="N10277">
            <v>15.35</v>
          </cell>
          <cell r="O10277" t="str">
            <v>CONTRATADO EN EJECUCIÓN</v>
          </cell>
        </row>
        <row r="10278">
          <cell r="K10278">
            <v>2013000100300</v>
          </cell>
          <cell r="L10278" t="str">
            <v>INVESTIGACIÓN Y PRODUCCIÓN DE TEJIDOS, ÓRGANOS Y BIODISPOSITIVOS PARA USO EN MEDICINA REGENERATIVA , VALLE DEL CAUCA, OCCIDENTE</v>
          </cell>
          <cell r="M10278">
            <v>13.85</v>
          </cell>
          <cell r="N10278">
            <v>15.05</v>
          </cell>
          <cell r="O10278" t="str">
            <v>CONTRATADO EN EJECUCIÓN</v>
          </cell>
        </row>
        <row r="10279">
          <cell r="K10279">
            <v>2014000100031</v>
          </cell>
          <cell r="L10279" t="str">
            <v>INVESTIGACIÓN RECURSO HÍDRICO DE LAS CUENCAS DE LOS RÍOS CAUCA Y DAGUA RECUPERADO CALI, VALLE DEL CAUCA, OCCIDENTE</v>
          </cell>
          <cell r="M10279">
            <v>4.5999999999999996</v>
          </cell>
          <cell r="N10279">
            <v>19.45</v>
          </cell>
          <cell r="O10279" t="str">
            <v>CONTRATADO EN EJECUCIÓN</v>
          </cell>
        </row>
        <row r="10280">
          <cell r="K10280">
            <v>2014000100010</v>
          </cell>
          <cell r="L10280" t="str">
            <v>INCREMENTO DE LA COMPETITIVIDAD SOSTENIBLE EN LA AGRICULTURA DE LADERA EN TODO EL DEPARTAMENTO, VALLE DEL CAUCA, OCCIDENTE</v>
          </cell>
          <cell r="M10280">
            <v>8.23</v>
          </cell>
          <cell r="N10280">
            <v>7.76</v>
          </cell>
          <cell r="O10280" t="str">
            <v>CONTRATADO EN EJECUCIÓN</v>
          </cell>
        </row>
        <row r="10281">
          <cell r="K10281">
            <v>2014000100014</v>
          </cell>
          <cell r="L10281" t="str">
            <v>DESARROLLO DE TECNOLOGÍAS INNOVADORAS PARA EL MANEJO INTEGRADO DE PLAGAS Y ENFERMEDADES LIMITANTES DE PLÁTANO Y BANANO EN EL VALLE DEL CAUCA</v>
          </cell>
          <cell r="M10281">
            <v>20.21</v>
          </cell>
          <cell r="N10281">
            <v>25.12</v>
          </cell>
          <cell r="O10281" t="str">
            <v>CONTRATADO EN EJECUCIÓN</v>
          </cell>
        </row>
        <row r="10282">
          <cell r="K10282">
            <v>2015768630001</v>
          </cell>
          <cell r="L10282" t="str">
            <v>CONSTRUCCIÓN DE PAVIMENTO RÍGIDO EN VÍAS VEHICULARES Y PEATONALES URBANAS DEL MUNICIPIO DE VERSALLES, VALLE DEL CAUCA, OCCIDENTE</v>
          </cell>
          <cell r="M10282">
            <v>100</v>
          </cell>
          <cell r="N10282">
            <v>100</v>
          </cell>
          <cell r="O10282" t="str">
            <v>CERRADO</v>
          </cell>
        </row>
        <row r="10283">
          <cell r="K10283">
            <v>2015768630002</v>
          </cell>
          <cell r="L10283" t="str">
            <v>CONSTRUCCIÓN CANCHA MULTIPLE EN EL CORREGIMIENTO DE LA FLORIDA DEL MUNICIPIO DE VERSALLES, VALLE DEL CAUCA, OCCIDENTE</v>
          </cell>
          <cell r="M10283">
            <v>99.99</v>
          </cell>
          <cell r="N10283">
            <v>100</v>
          </cell>
          <cell r="O10283" t="str">
            <v>CERRADO</v>
          </cell>
        </row>
        <row r="10284">
          <cell r="K10284">
            <v>2016768630001</v>
          </cell>
          <cell r="L10284" t="str">
            <v>REMODELACIÓN Y ADECUACION DEL PARQUE PRINCIPAL MUNCIPIO DE VERSALLES, VALLE DEL CAUCA, OCCIDENTE</v>
          </cell>
          <cell r="M10284">
            <v>0</v>
          </cell>
          <cell r="N10284">
            <v>0</v>
          </cell>
          <cell r="O10284" t="str">
            <v>SIN MIGRAR</v>
          </cell>
        </row>
        <row r="10285">
          <cell r="K10285">
            <v>2012003760001</v>
          </cell>
          <cell r="L10285" t="str">
            <v>MEJORAMIENTO DE LA INFRAESTRUCTURA VIAL DEL MUNICIPIO DE VIJES, VALLE DEL CAUCA, OCCIDENTE</v>
          </cell>
          <cell r="M10285">
            <v>100</v>
          </cell>
          <cell r="N10285">
            <v>99.23</v>
          </cell>
          <cell r="O10285" t="str">
            <v>CERRADO</v>
          </cell>
        </row>
        <row r="10286">
          <cell r="K10286">
            <v>2013003760001</v>
          </cell>
          <cell r="L10286" t="str">
            <v>REMODELACIÓN PRIMERA ETAPA PARQUE PRINCIPAL MUNICIPIO DE VIJES, VALLE DEL CAUCA</v>
          </cell>
          <cell r="M10286">
            <v>100</v>
          </cell>
          <cell r="N10286">
            <v>99.99</v>
          </cell>
          <cell r="O10286" t="str">
            <v>CERRADO</v>
          </cell>
        </row>
        <row r="10287">
          <cell r="K10287">
            <v>2015768690001</v>
          </cell>
          <cell r="L10287" t="str">
            <v>DOTACIÓN DE MOBILIARIO PARQUE PRINCIPAL MUNICIPIO DE VIJES, VALLE DEL CAUCA</v>
          </cell>
          <cell r="M10287">
            <v>100</v>
          </cell>
          <cell r="N10287">
            <v>99.61</v>
          </cell>
          <cell r="O10287" t="str">
            <v>CERRADO</v>
          </cell>
        </row>
        <row r="10288">
          <cell r="K10288">
            <v>2015768690002</v>
          </cell>
          <cell r="L10288" t="str">
            <v>CONSTRUCCIÓN DE PAVIMENTO EN CONCRETO RIGIDO BARRIO PATIO BONITO ETAPA 1 MUNICIPIO DE VIJES, VALLE DEL CAUCA</v>
          </cell>
          <cell r="M10288">
            <v>99.89</v>
          </cell>
          <cell r="N10288">
            <v>99.97</v>
          </cell>
          <cell r="O10288" t="str">
            <v>PARA CIERRE</v>
          </cell>
        </row>
        <row r="10289">
          <cell r="K10289">
            <v>2012768900002</v>
          </cell>
          <cell r="L10289" t="str">
            <v>REPOSICIÓN PAVIMENTO EN CONCRETO RIGIDO CALLE 9 ENTRE CARRERA 5 Y 10 YOTOCO, VALLE DEL CAUCA, OCCIDENTE</v>
          </cell>
          <cell r="M10289">
            <v>99.99</v>
          </cell>
          <cell r="N10289">
            <v>99.26</v>
          </cell>
          <cell r="O10289" t="str">
            <v>TERMINADO</v>
          </cell>
        </row>
        <row r="10290">
          <cell r="K10290">
            <v>2013768900001</v>
          </cell>
          <cell r="L10290" t="str">
            <v>CONSTRUCCIÓN DE PAVIMENTO EN CONCRETO RIGIDO, CALLE 2 ENTRE CARRERA 2 Y VIA  AL RIO (K0+000 AL K0+426), ZONA URBANA YOTOCO, VALLE DEL CAUCA, OCCIDENTE</v>
          </cell>
          <cell r="M10290">
            <v>100</v>
          </cell>
          <cell r="N10290">
            <v>100</v>
          </cell>
          <cell r="O10290" t="str">
            <v>TERMINADO</v>
          </cell>
        </row>
        <row r="10291">
          <cell r="K10291">
            <v>2013768900002</v>
          </cell>
          <cell r="L10291" t="str">
            <v>CONSTRUCCIÓN POLIDEPORTIVO EN EL CORREGIMIENTO DE LAS DELICIAS VEREDA SAN JUAN, SEDE EDUCATIVA SAN JUAN BOSCO YOTOCO, VALLE DEL CAUCA, OCCIDENTE</v>
          </cell>
          <cell r="M10291">
            <v>100</v>
          </cell>
          <cell r="N10291">
            <v>100</v>
          </cell>
          <cell r="O10291" t="str">
            <v>TERMINADO</v>
          </cell>
        </row>
        <row r="10292">
          <cell r="K10292">
            <v>2013768900003</v>
          </cell>
          <cell r="L10292" t="str">
            <v>MEJORAMIENTO DE LA VIA CGTO LAS DELICIAS - VEREDA SAN JUAN A TRAVES DE OBRAS DE BACHEO Y CONSTRUCCION DE MURO EN CONCRETO REFORZADO YOTOCO, VALLE DEL CAUCA, OCCIDENTE</v>
          </cell>
          <cell r="M10292">
            <v>100</v>
          </cell>
          <cell r="N10292">
            <v>100</v>
          </cell>
          <cell r="O10292" t="str">
            <v>TERMINADO</v>
          </cell>
        </row>
        <row r="10293">
          <cell r="K10293">
            <v>2015768900001</v>
          </cell>
          <cell r="L10293" t="str">
            <v>REPOSICIÓN DE PAVIMENTO EN CONCRETO RIGIDO Y CONSTRUCCION DE OBRAS COMPLEMENTARIAS CARRERA 5 ENTRE CALLES 2 Y 5 YOTOCO, VALLE DEL CAUCA, OCCIDENTE</v>
          </cell>
          <cell r="M10293">
            <v>100</v>
          </cell>
          <cell r="N10293">
            <v>99.53</v>
          </cell>
          <cell r="O10293" t="str">
            <v>TERMINADO</v>
          </cell>
        </row>
        <row r="10294">
          <cell r="K10294">
            <v>2014003760008</v>
          </cell>
          <cell r="L10294" t="str">
            <v>INSTALACIÓN DE PUNTOS ECOLÓGICOS Y SENSIBILIZACIÓN EN EL MANEJO DE LOS RESIDUOS SÓLIDOS EN PARQUES Y ESCENARIOS DEPORTIVOS DE YUMBO, VALLE DEL CAUCA, OCCIDENTE</v>
          </cell>
          <cell r="M10294">
            <v>100</v>
          </cell>
          <cell r="N10294">
            <v>100</v>
          </cell>
          <cell r="O10294" t="str">
            <v>CERRADO</v>
          </cell>
        </row>
        <row r="10295">
          <cell r="K10295">
            <v>2013768950002</v>
          </cell>
          <cell r="L10295" t="str">
            <v>REMODELACIÓN SEDE ADMINISTRATIVA ALCALDÍA MUNICIPAL ZARZAL, VALLE DEL CAUCA, OCCIDENTE</v>
          </cell>
          <cell r="M10295">
            <v>100</v>
          </cell>
          <cell r="N10295">
            <v>98.89</v>
          </cell>
          <cell r="O10295" t="str">
            <v>TERMINADO</v>
          </cell>
        </row>
        <row r="10296">
          <cell r="K10296">
            <v>2014768950001</v>
          </cell>
          <cell r="L10296" t="str">
            <v>REMODELACIÓN PARQUE PRINCIPAL CORREGIMIENTO DE LA PAILA ZARZAL, VALLE DEL CAUCA, OCCIDENTE</v>
          </cell>
          <cell r="M10296">
            <v>100</v>
          </cell>
          <cell r="N10296">
            <v>100</v>
          </cell>
          <cell r="O10296" t="str">
            <v>TERMINADO</v>
          </cell>
        </row>
        <row r="10297">
          <cell r="K10297">
            <v>2013971610001</v>
          </cell>
          <cell r="L10297" t="str">
            <v>MEJORAMIENTO PAVIMENTACIÓN DE LA CARRERA 8 CON CALLE 2 Y 3 DEL CASCO URBANO DEL MUNICIPIO DE CARURU, VAUPÉS, ORINOQUÍA</v>
          </cell>
          <cell r="M10297">
            <v>100</v>
          </cell>
          <cell r="N10297">
            <v>97.48</v>
          </cell>
          <cell r="O10297" t="str">
            <v>TERMINADO</v>
          </cell>
        </row>
        <row r="10298">
          <cell r="K10298">
            <v>2013971610003</v>
          </cell>
          <cell r="L10298" t="str">
            <v>CONSTRUCCIÓN DE LA CELDA NO. 3 Y SELLAMIENTO DE LA CELDA NO. 2 DEL RELLENO SANITARIO DEL CARURU, VAUPÉS, ORINOQUÍA</v>
          </cell>
          <cell r="M10298">
            <v>100</v>
          </cell>
          <cell r="N10298">
            <v>0</v>
          </cell>
          <cell r="O10298" t="str">
            <v>TERMINADO</v>
          </cell>
        </row>
        <row r="10299">
          <cell r="K10299">
            <v>2015971610001</v>
          </cell>
          <cell r="L10299" t="str">
            <v>CONSTRUCCIÓN EN PAVIMENTO RÍGIDO DE LA CARRERA 7 Y 10 ENTRE LA CALLE 2 Y 3 DEL CASCO URBANO DEL MUNICIPIO DE CARURÚ, VAUPÉS, ORINOQUÍA</v>
          </cell>
          <cell r="M10299">
            <v>100</v>
          </cell>
          <cell r="N10299">
            <v>99.98</v>
          </cell>
          <cell r="O10299" t="str">
            <v>TERMINADO</v>
          </cell>
        </row>
        <row r="10300">
          <cell r="K10300">
            <v>2012970010001</v>
          </cell>
          <cell r="L10300" t="str">
            <v>MEJORAMIENTO DE LA RED DE DISTRIBUCIÓN DEL ACUEDUCTO DEL CASCO URBANO DE MITÚ, VAUPÉS, ORINOQUÍA</v>
          </cell>
          <cell r="M10300">
            <v>100</v>
          </cell>
          <cell r="N10300">
            <v>99.96</v>
          </cell>
          <cell r="O10300" t="str">
            <v>TERMINADO</v>
          </cell>
        </row>
        <row r="10301">
          <cell r="K10301">
            <v>2014970010001</v>
          </cell>
          <cell r="L10301" t="str">
            <v>CONSTRUCCIÓN DE LA SEDE CULTURAL PARA LA POBLACIÓN AFRODESCENDIENTE DEL MUNICIPIO MITÚ, VAUPÉS, ORINOQUÍA</v>
          </cell>
          <cell r="M10301">
            <v>100</v>
          </cell>
          <cell r="N10301">
            <v>95.4</v>
          </cell>
          <cell r="O10301" t="str">
            <v>TERMINADO</v>
          </cell>
        </row>
        <row r="10302">
          <cell r="K10302">
            <v>2014970010002</v>
          </cell>
          <cell r="L10302" t="str">
            <v>CONSTRUCCIÓN DE UNA BATERÍA SANITARIA PARA PRIMARIA EN EL COLEGIO DEPARTAMENTAL INAYA MITÚ, VAUPÉS, ORINOQUÍA</v>
          </cell>
          <cell r="M10302">
            <v>100</v>
          </cell>
          <cell r="N10302">
            <v>97.39</v>
          </cell>
          <cell r="O10302" t="str">
            <v>PARA CIERRE</v>
          </cell>
        </row>
        <row r="10303">
          <cell r="K10303">
            <v>2015970010001</v>
          </cell>
          <cell r="L10303" t="str">
            <v>CONSTRUCCIÓN DE LOS ANDENES DEL BARRIO URANIA DEL MUNICIPIO DE MITÚ, VAUPÉS, ORINOQUÍA</v>
          </cell>
          <cell r="M10303">
            <v>100</v>
          </cell>
          <cell r="N10303">
            <v>100</v>
          </cell>
          <cell r="O10303" t="str">
            <v>PARA CIERRE</v>
          </cell>
        </row>
        <row r="10304">
          <cell r="K10304">
            <v>2015970010003</v>
          </cell>
          <cell r="L10304" t="str">
            <v>FORTALECIMIENTO E ESPACIOS PROPIOS DE TRANSMISIÓN DE SABERES DE LAS COMUNIDADES INDÍGENAS DEL RESGUARDO DEL MUNICIPIO DE MITÚ, VAUPÉS, ORINOQUÍA</v>
          </cell>
          <cell r="M10304">
            <v>85.71</v>
          </cell>
          <cell r="N10304">
            <v>89.82</v>
          </cell>
          <cell r="O10304" t="str">
            <v>CONTRATADO EN EJECUCIÓN</v>
          </cell>
        </row>
        <row r="10305">
          <cell r="K10305">
            <v>2015970010004</v>
          </cell>
          <cell r="L10305" t="str">
            <v>CONSTRUCCIÓN DE CASETAS COMUNALES DE LAS COMUNIDADES INDÍGENAS DEL MUNICIPIO DE MITÚ, VAUPÉS, ORINOQUÍA</v>
          </cell>
          <cell r="M10305">
            <v>100</v>
          </cell>
          <cell r="N10305">
            <v>54.64</v>
          </cell>
          <cell r="O10305" t="str">
            <v>TERMINADO</v>
          </cell>
        </row>
        <row r="10306">
          <cell r="K10306">
            <v>2013976660001</v>
          </cell>
          <cell r="L10306" t="str">
            <v>MANTENIMIENTO PUESTO DE SALUD CASCO URBANO TARAIRA, VAUPÉS, ORINOQUÍA</v>
          </cell>
          <cell r="M10306">
            <v>100</v>
          </cell>
          <cell r="N10306">
            <v>99.81</v>
          </cell>
          <cell r="O10306" t="str">
            <v>CERRADO</v>
          </cell>
        </row>
        <row r="10307">
          <cell r="K10307">
            <v>2014976660002</v>
          </cell>
          <cell r="L10307" t="str">
            <v>SUMINISTRO INSTALACION DE ILUMINARIAS DE ALUMBRADO PUBLICO DEL MUNICIPIO TARAIRA, VAUPÉS, ORINOQUÍA</v>
          </cell>
          <cell r="M10307">
            <v>100</v>
          </cell>
          <cell r="N10307">
            <v>199.67</v>
          </cell>
          <cell r="O10307" t="str">
            <v>TERMINADO</v>
          </cell>
        </row>
        <row r="10308">
          <cell r="K10308">
            <v>2012000070001</v>
          </cell>
          <cell r="L10308" t="str">
            <v>ESTUDIOS CONSULTORIA TECNICA PARA LOS ESTUDIOS  DE FACTIBILIDAD Y VIABILIDAD DEL PROYECTO  VÍA MULTIMODAL DEL VAUPES ORINOQUÍA, VAUPÉS, MITÚ</v>
          </cell>
          <cell r="M10308">
            <v>100</v>
          </cell>
          <cell r="N10308">
            <v>71.819999999999993</v>
          </cell>
          <cell r="O10308" t="str">
            <v>TERMINADO</v>
          </cell>
        </row>
        <row r="10309">
          <cell r="K10309">
            <v>2012000070003</v>
          </cell>
          <cell r="L10309" t="str">
            <v>CONSTRUCCIÓN DE LA FASE II DE LA CIUDADELA EDUCATIVA EN EL MUNICIPIO DE MITÚ, VAUPÉS, ORINOQUÍA</v>
          </cell>
          <cell r="M10309">
            <v>100</v>
          </cell>
          <cell r="N10309">
            <v>100</v>
          </cell>
          <cell r="O10309" t="str">
            <v>PARA CIERRE</v>
          </cell>
        </row>
        <row r="10310">
          <cell r="K10310">
            <v>2012000100152</v>
          </cell>
          <cell r="L10310" t="str">
            <v>FORTALECIMIENTO RECURSO HUMANO CAPACITADO EN CT&amp;I - PROYECTO CEIBA ,VAUPES</v>
          </cell>
          <cell r="M10310">
            <v>7.84</v>
          </cell>
          <cell r="N10310">
            <v>100</v>
          </cell>
          <cell r="O10310" t="str">
            <v>CONTRATADO EN EJECUCIÓN</v>
          </cell>
        </row>
        <row r="10311">
          <cell r="K10311">
            <v>2013000070018</v>
          </cell>
          <cell r="L10311" t="str">
            <v>FORTALECIMIENTO A LAS ACTIVIDADES PRODUCTIVAS AGROALIMENTARIAS DE LAS COMUNIDADES RURALES EN EL DEPARTAMENTO DEL VAUPES</v>
          </cell>
          <cell r="M10311">
            <v>99.27</v>
          </cell>
          <cell r="N10311">
            <v>88.15</v>
          </cell>
          <cell r="O10311" t="str">
            <v>CONTRATADO EN EJECUCIÓN</v>
          </cell>
        </row>
        <row r="10312">
          <cell r="K10312">
            <v>2013000100223</v>
          </cell>
          <cell r="L10312" t="str">
            <v>INVESTIGACIÓN PARA ADAPTACIÓN A CAUTIVERIO DEL WARAKU (LEPORINUS SP), COMO FUENTE DE PROTEINA PARA LA DIETA DE INDIGENAS DEL DEPARTAMENTO DE VAUPÉS.</v>
          </cell>
          <cell r="M10312">
            <v>51.71</v>
          </cell>
          <cell r="N10312">
            <v>70.569999999999993</v>
          </cell>
          <cell r="O10312" t="str">
            <v>CONTRATADO EN EJECUCIÓN</v>
          </cell>
        </row>
        <row r="10313">
          <cell r="K10313">
            <v>2014000070007</v>
          </cell>
          <cell r="L10313" t="str">
            <v>CONSTRUCCIÓN DE CANCHAS MULTIFUNCIONALES EN LAS COMUNIDADES DE  YAPÚ - ACARICUARA FLORESTA - MITUSEÑO - PUERTO CASANARE (MITÚ), PIRACUARA (YAVARATE) Y MULTIÉTNICA (TARAIRA) EN EL DEPARTAMENTO DEL VAUPÉS</v>
          </cell>
          <cell r="M10313">
            <v>100</v>
          </cell>
          <cell r="N10313">
            <v>99.95</v>
          </cell>
          <cell r="O10313" t="str">
            <v>TERMINADO</v>
          </cell>
        </row>
        <row r="10314">
          <cell r="K10314">
            <v>2014000070008</v>
          </cell>
          <cell r="L10314" t="str">
            <v>CONSTRUCCIÓN DE LA TERCERA FASE DE LA INFRAESTRUCTURA EDUCATIVA INTEGRADA JOSÉ EUSTASIO RIVERA SEDE CIUDADELA EDUCATIVA MITÚ, VAUPÉS, ORINOQUÍA</v>
          </cell>
          <cell r="M10314">
            <v>0</v>
          </cell>
          <cell r="N10314">
            <v>71.3</v>
          </cell>
          <cell r="O10314" t="str">
            <v>CONTRATADO EN EJECUCIÓN</v>
          </cell>
        </row>
        <row r="10315">
          <cell r="K10315">
            <v>2014000070009</v>
          </cell>
          <cell r="L10315" t="str">
            <v>MEJORAMIENTO Y AMPLIACION DE LA INFRAESTRUCTURA AEROPORTUARIA DEL DEPARTAMENTO DE VAUPES</v>
          </cell>
          <cell r="M10315">
            <v>39.31</v>
          </cell>
          <cell r="N10315">
            <v>49.92</v>
          </cell>
          <cell r="O10315" t="str">
            <v>CONTRATADO EN EJECUCIÓN</v>
          </cell>
        </row>
        <row r="10316">
          <cell r="K10316">
            <v>2014000070010</v>
          </cell>
          <cell r="L10316" t="str">
            <v>CONSTRUCCIÓN DE LA CUARTA FASE DEL MALECÓN TURÍSTICO DEL MUNICIPIO DE MITÚ, DEPARTAMENTO DE VAUPÉS</v>
          </cell>
          <cell r="M10316">
            <v>99.4</v>
          </cell>
          <cell r="N10316">
            <v>79.92</v>
          </cell>
          <cell r="O10316" t="str">
            <v>CONTRATADO EN EJECUCIÓN</v>
          </cell>
        </row>
        <row r="10317">
          <cell r="K10317">
            <v>2014000070027</v>
          </cell>
          <cell r="L10317" t="str">
            <v>DOTACIÓN DE EQUIPOS MEDICOS, BIOMEDICOS E INDUSTRIALES DE USO HOSPITALARIO PARA LA RED HOSPITALARIA DEL DEPARTAMENTO, VAUPÉS, ORINOQUÍA</v>
          </cell>
          <cell r="M10317">
            <v>0</v>
          </cell>
          <cell r="N10317">
            <v>0</v>
          </cell>
          <cell r="O10317" t="str">
            <v>SIN CONTRATAR</v>
          </cell>
        </row>
        <row r="10318">
          <cell r="K10318">
            <v>2014000070041</v>
          </cell>
          <cell r="L10318" t="str">
            <v>IMPLEMENTACIÓN DE UNA ESTRATEGIA DE INNOVACIÓN PEDAGÓGICA Y TRANSFERENCIA DE TECNOLOGÍA Y CONOCIMIENTO PARA LA ENSEÑANZA Y APRENDIZAJE DE LAS CIENCIAS BÁSICAS EN INSTITUCIONES EDUCATIVAS DEL VAUPÉS</v>
          </cell>
          <cell r="M10318">
            <v>0</v>
          </cell>
          <cell r="N10318">
            <v>46.52</v>
          </cell>
          <cell r="O10318" t="str">
            <v>CONTRATADO EN EJECUCIÓN</v>
          </cell>
        </row>
        <row r="10319">
          <cell r="K10319">
            <v>2015000070007</v>
          </cell>
          <cell r="L10319" t="str">
            <v>AMPLIACIÓN Y DOTACIÓN DE LAS SEDES EDUCATIVAS DE LA ZONA RURAL ETAPA 1 DEL DEPARTAMENTO DE VAUPÉS, ORINOQUÍA.</v>
          </cell>
          <cell r="M10319">
            <v>70.69</v>
          </cell>
          <cell r="N10319">
            <v>65.34</v>
          </cell>
          <cell r="O10319" t="str">
            <v>CONTRATADO EN EJECUCIÓN</v>
          </cell>
        </row>
        <row r="10320">
          <cell r="K10320">
            <v>2015000070009</v>
          </cell>
          <cell r="L10320" t="str">
            <v>AMPLIACIÓN Y DOTACIÓN DE LAS SEDES EDUCATIVAS DE LA ZONA RURAL ETAPA 2 DEL DEPARTAMENTO DE VAUPÉS, ORINOQUÍA</v>
          </cell>
          <cell r="M10320">
            <v>59.2</v>
          </cell>
          <cell r="N10320">
            <v>49.22</v>
          </cell>
          <cell r="O10320" t="str">
            <v>CONTRATADO EN EJECUCIÓN</v>
          </cell>
        </row>
        <row r="10321">
          <cell r="K10321">
            <v>2015000070022</v>
          </cell>
          <cell r="L10321" t="str">
            <v>AMPLIACIÓN Y DOTACIÓN DE LAS SEDES EDUCATIVAS DE LA ZONA RURAL ETAPA 3 DEL DEPARTAMENTO DE VAUPÉS ORINOQUÍA</v>
          </cell>
          <cell r="M10321">
            <v>52.22</v>
          </cell>
          <cell r="N10321">
            <v>49.84</v>
          </cell>
          <cell r="O10321" t="str">
            <v>CONTRATADO EN EJECUCIÓN</v>
          </cell>
        </row>
        <row r="10322">
          <cell r="K10322">
            <v>2015000070029</v>
          </cell>
          <cell r="L10322" t="str">
            <v>CONSTRUCCIÓN DE CANCHAS MULTIFUNCIONALES EN LAS COMUNIDADES INDÍGENAS DEL DEPARTAMENTO DEL VAUPÉS</v>
          </cell>
          <cell r="M10322">
            <v>0</v>
          </cell>
          <cell r="N10322">
            <v>0</v>
          </cell>
          <cell r="O10322" t="str">
            <v>SIN CONTRATAR</v>
          </cell>
        </row>
        <row r="10323">
          <cell r="K10323">
            <v>2013000100002</v>
          </cell>
          <cell r="L10323" t="str">
            <v>IMPLEMENTACIÓN DE UNA LÍNEA DE PRODUCTOS COSMÉTICOS Y DE ASEO PERSONAL A PARTIR DE INGREDIENTES NATURALES DE ESPECIES PROMISORIAS EN MITÚ, VAUPÉS, ORINOQUÍA</v>
          </cell>
          <cell r="M10323">
            <v>100</v>
          </cell>
          <cell r="N10323">
            <v>99.9</v>
          </cell>
          <cell r="O10323" t="str">
            <v>TERMINADO</v>
          </cell>
        </row>
        <row r="10324">
          <cell r="K10324">
            <v>2013000100224</v>
          </cell>
          <cell r="L10324" t="str">
            <v>FORTALECIMIENTO DE LAS CAPACIDADES CIENTÍFICAS Y TECNOLÓGICAS EN NIÑOS, NIÑAS, JÓVENES Y MAESTROS INVESTIGADORES ONDAS EN UNA CULTURA CIUDADANA Y DEMOCRÁTICA EN CTI A TRAVÉS DE LA IEP APOYADA EN LAS TIC.</v>
          </cell>
          <cell r="M10324">
            <v>92.71</v>
          </cell>
          <cell r="N10324">
            <v>71.319999999999993</v>
          </cell>
          <cell r="O10324" t="str">
            <v>CONTRATADO EN EJECUCIÓN</v>
          </cell>
        </row>
        <row r="10325">
          <cell r="K10325">
            <v>2013005990004</v>
          </cell>
          <cell r="L10325" t="str">
            <v>CONSTRUCCIÓN MICROACUEDUCTO COMUNIDAD CUMARIANA RESGUARDO AIWA KUNA TSEPAJIBO</v>
          </cell>
          <cell r="M10325">
            <v>100</v>
          </cell>
          <cell r="N10325">
            <v>99.98</v>
          </cell>
          <cell r="O10325" t="str">
            <v>CERRADO</v>
          </cell>
        </row>
        <row r="10326">
          <cell r="K10326">
            <v>2013005990005</v>
          </cell>
          <cell r="L10326" t="str">
            <v>CONSTRUCCIÓN DE ACUEDUCTO INSPECCIÓN TRES MATAS MUNICIPIO DE CUMARIBO -  VICHADA</v>
          </cell>
          <cell r="M10326">
            <v>100</v>
          </cell>
          <cell r="N10326">
            <v>99.99</v>
          </cell>
          <cell r="O10326" t="str">
            <v>CERRADO</v>
          </cell>
        </row>
        <row r="10327">
          <cell r="K10327">
            <v>2013005990007</v>
          </cell>
          <cell r="L10327" t="str">
            <v>CONSTRUCCIÓN PLANTAS DE TRATAMIENTO DE AGUA POTABLE DEL CASCO URBANO DEL MUNICIPIO DE CUMARIBO, VICHADA, ORINOQUÍA</v>
          </cell>
          <cell r="M10327">
            <v>100</v>
          </cell>
          <cell r="N10327">
            <v>99.45</v>
          </cell>
          <cell r="O10327" t="str">
            <v>CERRADO</v>
          </cell>
        </row>
        <row r="10328">
          <cell r="K10328">
            <v>2013005990008</v>
          </cell>
          <cell r="L10328" t="str">
            <v>DOTACIÓN DE HERRAMIENTAS AGRICOLAS PARA LAS COMUNIDADES INDIGENAS DEL MUNICIPIO DE CUMARIBO, VICHADA, ORINOQUÍA</v>
          </cell>
          <cell r="M10328">
            <v>100</v>
          </cell>
          <cell r="N10328">
            <v>100</v>
          </cell>
          <cell r="O10328" t="str">
            <v>CERRADO</v>
          </cell>
        </row>
        <row r="10329">
          <cell r="K10329">
            <v>2014005990002</v>
          </cell>
          <cell r="L10329" t="str">
            <v>CONSTRUCCIÓN PLANTA DE BENEFICIO ANIMAL CUMARIBO, VICHADA, ORINOQUÍA</v>
          </cell>
          <cell r="M10329">
            <v>85.21</v>
          </cell>
          <cell r="N10329">
            <v>74.3</v>
          </cell>
          <cell r="O10329" t="str">
            <v>CONTRATADO EN EJECUCIÓN</v>
          </cell>
        </row>
        <row r="10330">
          <cell r="K10330">
            <v>2015005990003</v>
          </cell>
          <cell r="L10330" t="str">
            <v>FORTALECIMIENTO DE LAS CAPACIDADES OPERATIVAS DE LA DEFENSA CIVIL, MUNICIPIO DE CUMARIBO, VICHADA</v>
          </cell>
          <cell r="M10330">
            <v>100</v>
          </cell>
          <cell r="N10330">
            <v>0</v>
          </cell>
          <cell r="O10330" t="str">
            <v>TERMINADO</v>
          </cell>
        </row>
        <row r="10331">
          <cell r="K10331">
            <v>2015005990005</v>
          </cell>
          <cell r="L10331" t="str">
            <v>MEJORAMIENTO DE VIVIENDA FAMILIAR MEDIANTE LA CONSTRUCIÓN DE UNIDADES SANITARIAS INDIVIDUALES EN EL ÁREA RURAL DEL MUNICIPIO DE CUMARIBO, VICHADA, ORINOQUÍA</v>
          </cell>
          <cell r="M10331">
            <v>100</v>
          </cell>
          <cell r="N10331">
            <v>99.98</v>
          </cell>
          <cell r="O10331" t="str">
            <v>PARA CIERRE</v>
          </cell>
        </row>
        <row r="10332">
          <cell r="K10332">
            <v>2015005990007</v>
          </cell>
          <cell r="L10332" t="str">
            <v>MEJORAMIENTO SISTEMA DE ACUEDUCTO DEL CENTRO POBLADO PALMARITO, CUMARIBO, VICHADA, ORINOQUÍA</v>
          </cell>
          <cell r="M10332">
            <v>0</v>
          </cell>
          <cell r="N10332">
            <v>0</v>
          </cell>
          <cell r="O10332" t="str">
            <v>CONTRATADO EN EJECUCIÓN</v>
          </cell>
        </row>
        <row r="10333">
          <cell r="K10333">
            <v>2013995240001</v>
          </cell>
          <cell r="L10333" t="str">
            <v>CONSTRUCCIÓN CUBIERTA DEL POLIDEPORTIVO EN EL MUNICIPIO DE LA PRIMAVERA, VICHADA, ORINOQUÍA</v>
          </cell>
          <cell r="M10333">
            <v>100</v>
          </cell>
          <cell r="N10333">
            <v>100.2</v>
          </cell>
          <cell r="O10333" t="str">
            <v>TERMINADO</v>
          </cell>
        </row>
        <row r="10334">
          <cell r="K10334">
            <v>2013995240002</v>
          </cell>
          <cell r="L10334" t="str">
            <v>MEJORAMIENTO VIAS URBANAS, CON MATERIAL DE CANTERA DE LA REGION LA PRIMAVERA, VICHADA, ORINOQUÍA</v>
          </cell>
          <cell r="M10334">
            <v>100</v>
          </cell>
          <cell r="N10334">
            <v>100</v>
          </cell>
          <cell r="O10334" t="str">
            <v>CERRADO</v>
          </cell>
        </row>
        <row r="10335">
          <cell r="K10335">
            <v>2015995240001</v>
          </cell>
          <cell r="L10335" t="str">
            <v>MEJORAMIENTO DE LA VIA DE LA PRIMAVERA - CAÑO AGUAS CLARAS EN EL MUNCIPIO DE LA PRIMAVERA, ORINOQUÍA</v>
          </cell>
          <cell r="M10335">
            <v>100</v>
          </cell>
          <cell r="N10335">
            <v>100</v>
          </cell>
          <cell r="O10335" t="str">
            <v>CERRADO</v>
          </cell>
        </row>
        <row r="10336">
          <cell r="K10336">
            <v>2015995240002</v>
          </cell>
          <cell r="L10336" t="str">
            <v>MEJORAMIENTO DEL INGRESO VEHICULAR A LA ESCUELA INTERNADO LLANO ALTO EN EL MUNICIPIO DE LA PRIMAVERA,  ORINOQUÍA</v>
          </cell>
          <cell r="M10336">
            <v>100</v>
          </cell>
          <cell r="N10336">
            <v>100</v>
          </cell>
          <cell r="O10336" t="str">
            <v>CERRADO</v>
          </cell>
        </row>
        <row r="10337">
          <cell r="K10337">
            <v>2013005990001</v>
          </cell>
          <cell r="L10337" t="str">
            <v>CONSTRUCCIÓN DEOBRA EN LA K 7 ENTRE C18Y19 EN ELMUNICIPIO DE PUERTO CARREÑO, VICHADA, ORINOQUÍA</v>
          </cell>
          <cell r="M10337">
            <v>100</v>
          </cell>
          <cell r="N10337">
            <v>99.93</v>
          </cell>
          <cell r="O10337" t="str">
            <v>TERMINADO</v>
          </cell>
        </row>
        <row r="10338">
          <cell r="K10338">
            <v>2013005990006</v>
          </cell>
          <cell r="L10338" t="str">
            <v>MEJORAMIENTO Y ADECUACIÓN DEL PARQUE TRES ESQUINAS Y CONSTRUCCIÓN DE MÓDULOS COMERCIALES PARA LA REORGANIZACIÓN DE EN EL MUNICIPIO DE PUERTO CARREÑO, VICHADA, ORINOQUÍA</v>
          </cell>
          <cell r="M10338">
            <v>100</v>
          </cell>
          <cell r="N10338">
            <v>99.93</v>
          </cell>
          <cell r="O10338" t="str">
            <v>CERRADO</v>
          </cell>
        </row>
        <row r="10339">
          <cell r="K10339">
            <v>2015005990001</v>
          </cell>
          <cell r="L10339" t="str">
            <v>CONSTRUCCIÓN DE CUBIERTA Y MEJORAMIENTO DE LA CANCHA MULTIFUNCIONAL DEL BARRIO CAMILO CORTEZ EN EL MUNICIPIO DE PUERTO CARREÑO - VICHADA.</v>
          </cell>
          <cell r="M10339">
            <v>100</v>
          </cell>
          <cell r="N10339">
            <v>57.36</v>
          </cell>
          <cell r="O10339" t="str">
            <v>TERMINADO</v>
          </cell>
        </row>
        <row r="10340">
          <cell r="K10340">
            <v>2015005990002</v>
          </cell>
          <cell r="L10340" t="str">
            <v>FORTALECIMIENTO AL CUERPO DE BOMBEROS VOLUNTARIOS DEL MUNICIPIO DE PUERTO CARREÑO MEDIANTE LA DOTACION DE UN CARRO DE ATAQUE RAPIDO C PUERTO CARREÑO, VICHADA, ORINOQUÍA</v>
          </cell>
          <cell r="M10340">
            <v>100</v>
          </cell>
          <cell r="N10340">
            <v>91.96</v>
          </cell>
          <cell r="O10340" t="str">
            <v>CERRADO</v>
          </cell>
        </row>
        <row r="10341">
          <cell r="K10341">
            <v>2015005990004</v>
          </cell>
          <cell r="L10341" t="str">
            <v>MEJORAMIENTO Y CONSTRUCCION DE ESCENARIOS DEPORTIVOS EN LOS DIFERENTES BARRIOS DEL MUNICIPIO DE PUERTO CARREÑO VICHADA.</v>
          </cell>
          <cell r="M10341">
            <v>100</v>
          </cell>
          <cell r="N10341">
            <v>99.86</v>
          </cell>
          <cell r="O10341" t="str">
            <v>TERMINADO</v>
          </cell>
        </row>
        <row r="10342">
          <cell r="K10342">
            <v>2013005990002</v>
          </cell>
          <cell r="L10342" t="str">
            <v>REMODELACIÓN DE LA CANCHA CUBIERTA DEL PARQUE CENTRAL DEL MUNICIPIO DE SANTA ROSALÍA, VICHADA, ORINOQUÍA</v>
          </cell>
          <cell r="M10342">
            <v>100</v>
          </cell>
          <cell r="N10342">
            <v>93.14</v>
          </cell>
          <cell r="O10342" t="str">
            <v>TERMINADO</v>
          </cell>
        </row>
        <row r="10343">
          <cell r="K10343">
            <v>2015005990006</v>
          </cell>
          <cell r="L10343" t="str">
            <v>CONSTRUCCIÓN DE CUBIERTA Y MEJORAMIENTO DE LA CANCHA MULTIFUNCIONAL, UBICADA EN LA INSPECCION DE GUACACIAS; ZONA RURAL DEL MUNICIPIO DE SANTA ROSALIA, DEPARTAMENTO DE VICHADA</v>
          </cell>
          <cell r="M10343">
            <v>95.03</v>
          </cell>
          <cell r="N10343">
            <v>0</v>
          </cell>
          <cell r="O10343" t="str">
            <v>CONTRATADO EN EJECUCIÓN</v>
          </cell>
        </row>
        <row r="10344">
          <cell r="K10344">
            <v>2013000100036</v>
          </cell>
          <cell r="L10344" t="str">
            <v>INVESTIGACIÓN DE MINERALES ESTRATÉGICOS, INDUSTRIALES Y MATERIALES DE CONSTRUCCIÓN, REGIÓN LLANOS.</v>
          </cell>
          <cell r="M10344">
            <v>59.52</v>
          </cell>
          <cell r="N10344">
            <v>56.56</v>
          </cell>
          <cell r="O10344" t="str">
            <v>CONTRATADO EN EJECUCIÓN</v>
          </cell>
        </row>
        <row r="10345">
          <cell r="K10345">
            <v>2012000070014</v>
          </cell>
          <cell r="L10345" t="str">
            <v>CONSTRUCCIÓN DEL CENTRO EDUCATIVO INTERNADO TRES MATAS, EN LA INSPECCION DE TRES MATAS DEL MUNICIPIO DE CUMARIBO VICHADA</v>
          </cell>
          <cell r="M10345">
            <v>100</v>
          </cell>
          <cell r="N10345">
            <v>100</v>
          </cell>
          <cell r="O10345" t="str">
            <v>CERRADO</v>
          </cell>
        </row>
        <row r="10346">
          <cell r="K10346">
            <v>2012000070019</v>
          </cell>
          <cell r="L10346" t="str">
            <v>MEJORAMIENTO VIAL PARA TODO EL DEPARTAMENTO, VICHADA, ORINOQUÍA</v>
          </cell>
          <cell r="M10346">
            <v>77.61</v>
          </cell>
          <cell r="N10346">
            <v>79.53</v>
          </cell>
          <cell r="O10346" t="str">
            <v>CONTRATADO EN EJECUCIÓN</v>
          </cell>
        </row>
        <row r="10347">
          <cell r="K10347">
            <v>2012000100148</v>
          </cell>
          <cell r="L10347" t="str">
            <v>CENTRO DE FORMACIÓN E INVESTIGACIÓN EN ENERGÍAS RENOVABLES CINER</v>
          </cell>
          <cell r="M10347">
            <v>98.63</v>
          </cell>
          <cell r="N10347">
            <v>99.35</v>
          </cell>
          <cell r="O10347" t="str">
            <v>CONTRATADO EN EJECUCIÓN</v>
          </cell>
        </row>
        <row r="10348">
          <cell r="K10348">
            <v>2013000070003</v>
          </cell>
          <cell r="L10348" t="str">
            <v>ALIMENTACIÓN ESCOLAR PARA POBLACIÓN ESCOLARIZADA EN ESTABLECIMIENTOS EDUCATIVOS OFICIALES CON SERVICIO DE INTERNADO EN EL DEPARTAMENTO DE VICHADA</v>
          </cell>
          <cell r="M10348">
            <v>100</v>
          </cell>
          <cell r="N10348">
            <v>99.22</v>
          </cell>
          <cell r="O10348" t="str">
            <v>CERRADO</v>
          </cell>
        </row>
        <row r="10349">
          <cell r="K10349">
            <v>2013000070006</v>
          </cell>
          <cell r="L10349" t="str">
            <v>CAPITALIZACIÓN FORTALECIMIENTO FONDO EDUCATIVO MI VICHADA TODO EL DEPARTAMENTO, VICHADA, ORINOQUIA</v>
          </cell>
          <cell r="M10349">
            <v>78.62</v>
          </cell>
          <cell r="N10349">
            <v>0</v>
          </cell>
          <cell r="O10349" t="str">
            <v>CONTRATADO EN EJECUCIÓN</v>
          </cell>
        </row>
        <row r="10350">
          <cell r="K10350">
            <v>2013000070014</v>
          </cell>
          <cell r="L10350" t="str">
            <v>CONSTRUCCIÓN DE 100 VIVIENDAS PARA EL MEJORAMIENTO DE LA HABITABILIDAD DE LA POBLACIÓN VULNERABLE DEL MUNICIPIO DE PUERTO CARREÑO DEL DEPARTAMENTO DE VICHADA</v>
          </cell>
          <cell r="M10350">
            <v>0</v>
          </cell>
          <cell r="N10350">
            <v>0</v>
          </cell>
          <cell r="O10350" t="str">
            <v>SIN CONTRATAR</v>
          </cell>
        </row>
        <row r="10351">
          <cell r="K10351">
            <v>2013000070020</v>
          </cell>
          <cell r="L10351" t="str">
            <v>IMPLEMENTACIÓN DE 650 PROYECTOS PRODUCTIVOS CON ENFOQUE DIFERENCIAL PARA FAMILIAS EN CONDICIONES DE VULNERABILIDAD EN EL DEPARTAMENTO, VICHADA, ORINOQUÍA</v>
          </cell>
          <cell r="M10351">
            <v>100</v>
          </cell>
          <cell r="N10351">
            <v>99.65</v>
          </cell>
          <cell r="O10351" t="str">
            <v>CERRADO</v>
          </cell>
        </row>
        <row r="10352">
          <cell r="K10352">
            <v>2013000070023</v>
          </cell>
          <cell r="L10352" t="str">
            <v>IMPLEMENTACIÓN DE UNA ESTRATEGIA DE DESARROLLO ECONÓMICO RURAL PARA CAMPESINOS EN TODO EL DEPARTAMENTO, VICHADA, ORINOQUÍA</v>
          </cell>
          <cell r="M10352">
            <v>67.61</v>
          </cell>
          <cell r="N10352">
            <v>69.98</v>
          </cell>
          <cell r="O10352" t="str">
            <v>CONTRATADO EN EJECUCIÓN</v>
          </cell>
        </row>
        <row r="10353">
          <cell r="K10353">
            <v>2013000070050</v>
          </cell>
          <cell r="L10353" t="str">
            <v>ESTUDIOS Y DISEÑOS DEFINITIVOS PARA LA CONSTRUCCIÓN DEL PUENTE SOBRE EL RIO META ENTRE LA INSPECCION DE BOCAS DEL PAUTO MUNICIPIO DETRINIDAD (CASANARE) Y EL MUNICIPIO DE SANTA ROSALIA (VICHADA)</v>
          </cell>
          <cell r="M10353">
            <v>46.96</v>
          </cell>
          <cell r="N10353">
            <v>48.73</v>
          </cell>
          <cell r="O10353" t="str">
            <v>CONTRATADO EN EJECUCIÓN</v>
          </cell>
        </row>
        <row r="10354">
          <cell r="K10354">
            <v>2013000100004</v>
          </cell>
          <cell r="L10354" t="str">
            <v>CEIBA-DROMOS: MATERIALES Y MÉTODOS CONSTRUCTIVOS PARA LA ESTABILIZACIÓN DE LA MALLA VIAL TERCIARIA EN COLOMBIA: UNA VISIÓN EFICIENTE, ECONÓMICA Y SOSTENIBLE</v>
          </cell>
          <cell r="M10354">
            <v>100</v>
          </cell>
          <cell r="N10354">
            <v>100</v>
          </cell>
          <cell r="O10354" t="str">
            <v>CERRADO</v>
          </cell>
        </row>
        <row r="10355">
          <cell r="K10355">
            <v>2013000100082</v>
          </cell>
          <cell r="L10355" t="str">
            <v>INCLUSION DE LA BIODIVERSIDAD COMO ELEMENTO INTEGRADOR Y DE DIRECCIONAMIENTO EN LA FORMULACIÓN DE ESTRATEGIAS DE DESARROLLO TERRITORIAL EN EL DEPARTAMENTO DEL VICHADA</v>
          </cell>
          <cell r="M10355">
            <v>75.59</v>
          </cell>
          <cell r="N10355">
            <v>82.96</v>
          </cell>
          <cell r="O10355" t="str">
            <v>CONTRATADO EN EJECUCIÓN</v>
          </cell>
        </row>
        <row r="10356">
          <cell r="K10356">
            <v>2013000100261</v>
          </cell>
          <cell r="L10356" t="str">
            <v>IMPLEMENTACIÓN DE UN PROGRAMA INTEGRAL PARA EL ABORDAJE DE LAS ETVS EN EL DEPARTAMENTO DEL VICHADA</v>
          </cell>
          <cell r="M10356">
            <v>49.61</v>
          </cell>
          <cell r="N10356">
            <v>73.8</v>
          </cell>
          <cell r="O10356" t="str">
            <v>CONTRATADO EN EJECUCIÓN</v>
          </cell>
        </row>
        <row r="10357">
          <cell r="K10357">
            <v>2014000070005</v>
          </cell>
          <cell r="L10357" t="str">
            <v>FORTALECIMIENTO DE LA ESTRATEGIA DE TRANSPORTE ESCOLAR EN ZONAS RURALES, URBANO MARGINALES Y URBANAS DE LOS CUATRO MUNCIPIOS DEL DEPARTAMENTO DE VICHADA</v>
          </cell>
          <cell r="M10357">
            <v>100</v>
          </cell>
          <cell r="N10357">
            <v>100</v>
          </cell>
          <cell r="O10357" t="str">
            <v>TERMINADO</v>
          </cell>
        </row>
        <row r="10358">
          <cell r="K10358">
            <v>2014000070021</v>
          </cell>
          <cell r="L10358" t="str">
            <v>FORTALECIMIENTO DE LA ALIMENTACIÓN ESCOLAR PARA ESTUDIANTES USUARIOS DE LA ESTRATEGIA DE INTERNADO EN ZONAS URBANO MARGINALES Y RURALES DE LOS MUNICIPIOS DE PUERTO CARREÑO, PRIMAVERA, SANTA ROSALÍA Y CUMARIBO</v>
          </cell>
          <cell r="M10358">
            <v>89.62</v>
          </cell>
          <cell r="N10358">
            <v>92.73</v>
          </cell>
          <cell r="O10358" t="str">
            <v>CONTRATADO EN EJECUCIÓN</v>
          </cell>
        </row>
        <row r="10359">
          <cell r="K10359">
            <v>2014000070034</v>
          </cell>
          <cell r="L10359" t="str">
            <v>FORTALECIMIENTO DEL CUERPO DE BOMBEROS VOLUNTARIOS DE LOS MUNICIPIOS DE PTO CARREÑO Y LA PRIMAVERA DEL DEPARTAMENTO DE VICHADA</v>
          </cell>
          <cell r="M10359">
            <v>0</v>
          </cell>
          <cell r="N10359">
            <v>0</v>
          </cell>
          <cell r="O10359" t="str">
            <v>CONTRATADO EN EJECUCIÓN</v>
          </cell>
        </row>
        <row r="10360">
          <cell r="K10360">
            <v>2014000070046</v>
          </cell>
          <cell r="L10360" t="str">
            <v>DOTACIÓN DEL CENTRO EDUCATIVO INTERNADO TRES MATAS, EN LA INSPECCION DE TRES MATAS DEL MUNICIPIO DE CUMARIBO VICHADA</v>
          </cell>
          <cell r="M10360">
            <v>100</v>
          </cell>
          <cell r="N10360">
            <v>99.91</v>
          </cell>
          <cell r="O10360" t="str">
            <v>PARA CIERRE</v>
          </cell>
        </row>
        <row r="10361">
          <cell r="K10361">
            <v>2014000100033</v>
          </cell>
          <cell r="L10361" t="str">
            <v>DESARROLLO DE UN MARCO CONCEPTUAL, METODOLÓGICO Y OPERATIVO PARA EL ESTABLECIMIENTO DE LA FIGURA INNOVADORA DE RÍO PROTEGIDO EN EL RÍO BITA, DEPARTAMENTO DE VICHADA</v>
          </cell>
          <cell r="M10361">
            <v>77.77</v>
          </cell>
          <cell r="N10361">
            <v>83.78</v>
          </cell>
          <cell r="O10361" t="str">
            <v>CONTRATADO EN EJECUCIÓN</v>
          </cell>
        </row>
        <row r="10362">
          <cell r="K10362">
            <v>2014000100034</v>
          </cell>
          <cell r="L10362" t="str">
            <v>FORTALECIMIENTO DE LA CAPACIDAD DE INNOVACIÓN DE LA CADENA DE VALOR AGREGADO DEL MARAÑÓN EN EL DEPARTAMENTO DEL VICHADA</v>
          </cell>
          <cell r="M10362">
            <v>82.78</v>
          </cell>
          <cell r="N10362">
            <v>91.23</v>
          </cell>
          <cell r="O10362" t="str">
            <v>CONTRATADO EN EJECUCIÓN</v>
          </cell>
        </row>
        <row r="10363">
          <cell r="K10363">
            <v>2014000100069</v>
          </cell>
          <cell r="L10363" t="str">
            <v>IMPLEMENTACIÓN DE UN PROGRAMA DE INVESTIGACIÓN Y CAPACITACIÓN PARA LA CARACTERIZACIÓN, MONITOREO Y PREDICCIÓN DE LA OFERTA Y CALIDAD DEL AGUA EN EL DEPARTAMENTO DE VICHADA</v>
          </cell>
          <cell r="M10363">
            <v>17.05</v>
          </cell>
          <cell r="N10363">
            <v>50.49</v>
          </cell>
          <cell r="O10363" t="str">
            <v>CONTRATADO EN EJECUCIÓN</v>
          </cell>
        </row>
        <row r="10364">
          <cell r="K10364">
            <v>2014000100072</v>
          </cell>
          <cell r="L10364" t="str">
            <v>EVALUACIÓN DE LAS TASAS DE PREÑEZ EN PROTOCOLOS DE IATF Y FIV CONVENCIONALES Y CON ADICIÓN DE GNRH Y SUPLEMENTACIÓN PROTEICA Y MINERAL COMO POSIBLES ALTERNATIVAS PARA MEJORAMIENTO DE LA PRODUCTIVIDAD DE LA GANADERÍA DEL DEPARTAMENTO DE VICHADA</v>
          </cell>
          <cell r="M10364">
            <v>0</v>
          </cell>
          <cell r="N10364">
            <v>0</v>
          </cell>
          <cell r="O10364" t="str">
            <v>CONTRATADO SIN ACTA DE INICIO</v>
          </cell>
        </row>
        <row r="10365">
          <cell r="K10365">
            <v>2015000070008</v>
          </cell>
          <cell r="L10365" t="str">
            <v>IMPLEMENTACIÓN DE LA BIOTECNOLOGÍA REPRODUCTIVA EN EL MEJORAMIENTO PRODUCTIVO DE LA CADENA PECUARIA BOVINA EN EL DEPARTAMENTO DE VICHADA</v>
          </cell>
          <cell r="M10365">
            <v>65.42</v>
          </cell>
          <cell r="N10365">
            <v>97.11</v>
          </cell>
          <cell r="O10365" t="str">
            <v>CONTRATADO EN EJECUCIÓN</v>
          </cell>
        </row>
        <row r="10366">
          <cell r="K10366">
            <v>2016000070006</v>
          </cell>
          <cell r="L10366" t="str">
            <v>FORTALECIMIENTO DEL PROGRAMA DE ALIMENTACIÓN ESCOLAR PARA ESTUDIANTES MATRICULADOS EN ESTABLECIMIENTOS EDUCATIVOS OFICIALES DE LOS MUNICIPIOS DE PUERTO CARREÑO, LA PRIMAVERA, SANTA ROSALÍA Y CUMARIBO.</v>
          </cell>
          <cell r="M10366">
            <v>0</v>
          </cell>
          <cell r="N10366">
            <v>0</v>
          </cell>
          <cell r="O10366" t="str">
            <v>SIN CONTRATAR</v>
          </cell>
        </row>
        <row r="10367">
          <cell r="K10367">
            <v>2016000070007</v>
          </cell>
          <cell r="L10367" t="str">
            <v>FORTALECIMIENTO DE LA ESTRATEGIA DE TRANSPORTE ESCOLAR PARA ZONAS URBANAS Y RURALES DE LOS MUNICIPIOS DE PUERTO CARREÑO, PRIMAVERA, SANTA ROSALÍA Y CUMARIBO</v>
          </cell>
          <cell r="M10367">
            <v>0</v>
          </cell>
          <cell r="N10367">
            <v>0</v>
          </cell>
          <cell r="O10367" t="str">
            <v>SIN CONTRATAR</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PROYECTOS"/>
    </sheetNames>
    <sheetDataSet>
      <sheetData sheetId="0">
        <row r="5243">
          <cell r="K5243">
            <v>2013004410018</v>
          </cell>
          <cell r="L5243" t="str">
            <v>REHABILITACIÓN CON PAVIMENTO RÍGIDO EN LA CARRERA 2 ENTRE CALLES 1 Y 7 Y EN LA CALLE 1 ENTRE 2 Y 5 ACEVEDO HUILA, CENTRO ORIENTE</v>
          </cell>
          <cell r="M5243">
            <v>100</v>
          </cell>
          <cell r="N5243">
            <v>100</v>
          </cell>
          <cell r="O5243" t="str">
            <v>CERRADO</v>
          </cell>
        </row>
        <row r="5244">
          <cell r="K5244">
            <v>2013004410046</v>
          </cell>
          <cell r="L5244" t="str">
            <v>CONSTRUCCIÓN DE OBRAS COMPLEMENTARIAS EN EL CENTRO MULTI CULTURAL PARA LA RECREACION Y EL DEPORTE DEL MUNICIPIO DE ACEVEDO EN EL DEPARTAMENTO DEL HUILA</v>
          </cell>
          <cell r="M5244">
            <v>100</v>
          </cell>
          <cell r="N5244">
            <v>99.79</v>
          </cell>
          <cell r="O5244" t="str">
            <v>CERRADO</v>
          </cell>
        </row>
        <row r="5245">
          <cell r="K5245">
            <v>2013004410048</v>
          </cell>
          <cell r="L5245" t="str">
            <v>MEJORAMIENTO DE VIVIENDA EN LA ZONA RURAL DEL MUNICIPIO DE ACEVEDO EN EL DEPARTAMENTO DEL HUILA</v>
          </cell>
          <cell r="M5245">
            <v>100</v>
          </cell>
          <cell r="N5245">
            <v>99.81</v>
          </cell>
          <cell r="O5245" t="str">
            <v>CERRADO</v>
          </cell>
        </row>
        <row r="5246">
          <cell r="K5246">
            <v>2013410060001</v>
          </cell>
          <cell r="L5246" t="str">
            <v>MEJORAMIENTO DE VIVIENDA RURAL EN EL MUNICIPIO DE ACEVEDO - DEPARTAMENTO DEL HUILA</v>
          </cell>
          <cell r="M5246">
            <v>100</v>
          </cell>
          <cell r="N5246">
            <v>98.12</v>
          </cell>
          <cell r="O5246" t="str">
            <v>TERMINADO</v>
          </cell>
        </row>
        <row r="5247">
          <cell r="K5247">
            <v>2014410060001</v>
          </cell>
          <cell r="L5247" t="str">
            <v>CONSTRUCCIÓN DE AULAS ESCOLARES EN EL MUNICIPIO DE ACEVEDO - DEPARTAMENTO DEL HUILA</v>
          </cell>
          <cell r="M5247">
            <v>58.21</v>
          </cell>
          <cell r="N5247">
            <v>63.47</v>
          </cell>
          <cell r="O5247" t="str">
            <v>CONTRATADO EN EJECUCIÓN</v>
          </cell>
        </row>
        <row r="5248">
          <cell r="K5248">
            <v>2015410060001</v>
          </cell>
          <cell r="L5248" t="str">
            <v>MEJORAMIENTO DEL SISTEMA DE RECOLECCIÓN DE RESIDUOS SOLIDOS EN EL MUNICIPIO DE ACEVEDO, HUILA</v>
          </cell>
          <cell r="M5248">
            <v>100</v>
          </cell>
          <cell r="N5248">
            <v>100</v>
          </cell>
          <cell r="O5248" t="str">
            <v>CERRADO</v>
          </cell>
        </row>
        <row r="5249">
          <cell r="K5249">
            <v>2012004410020</v>
          </cell>
          <cell r="L5249" t="str">
            <v>CONSTRUCCIÓN DE PAVIMENTO EN CONCRETO HIDRAULICO PARA SEIS CUADRAS DE LA RED VIAL URBANA DEL MUNICIPIO DE EL AGRADO, HUILA, CENTRO ORIENTE</v>
          </cell>
          <cell r="M5249">
            <v>100</v>
          </cell>
          <cell r="N5249">
            <v>54.65</v>
          </cell>
          <cell r="O5249" t="str">
            <v>TERMINADO</v>
          </cell>
        </row>
        <row r="5250">
          <cell r="K5250">
            <v>2015410160002</v>
          </cell>
          <cell r="L5250" t="str">
            <v>IMPLEMENTACIÓN FASE II DEL PROGRAMA PORQUE TODOS QUEREMOS UNA FAMILIA SALUDABLE EN EL MUNICIPIO DE AIPE DEPARTAMENTO DEL HUILA</v>
          </cell>
          <cell r="M5250">
            <v>98.44</v>
          </cell>
          <cell r="N5250">
            <v>74.42</v>
          </cell>
          <cell r="O5250" t="str">
            <v>TERMINADO</v>
          </cell>
        </row>
        <row r="5251">
          <cell r="K5251">
            <v>2012410160001</v>
          </cell>
          <cell r="L5251" t="str">
            <v>IMPLEMENTACIÓN DEL PROGRAMA PORQUE TODOS QUEREMOS UNA FAMILIA SALUDABLE EN EL MUNICIPIO DE AIPE, DEPARTAMENTO DEL HUILA</v>
          </cell>
          <cell r="M5251">
            <v>100</v>
          </cell>
          <cell r="N5251">
            <v>99.66</v>
          </cell>
          <cell r="O5251" t="str">
            <v>PARA CIERRE</v>
          </cell>
        </row>
        <row r="5252">
          <cell r="K5252">
            <v>2012410160002</v>
          </cell>
          <cell r="L5252" t="str">
            <v>MEJORAMIENTO GENETICO E INSEMINACIÓN ARTIFICIAL BOVINA EN EL MUNICIPIO DE AIPE, HUILA</v>
          </cell>
          <cell r="M5252">
            <v>100</v>
          </cell>
          <cell r="N5252">
            <v>99.89</v>
          </cell>
          <cell r="O5252" t="str">
            <v>PARA CIERRE</v>
          </cell>
        </row>
        <row r="5253">
          <cell r="K5253">
            <v>2012410160003</v>
          </cell>
          <cell r="L5253" t="str">
            <v>MANTENIMIENTO Y MEJORAMIENTO RED VIAL TERCIARIA AIPE, HUILA, CENTRO ORIENTE</v>
          </cell>
          <cell r="M5253">
            <v>97.85</v>
          </cell>
          <cell r="N5253">
            <v>97.44</v>
          </cell>
          <cell r="O5253" t="str">
            <v>PARA CIERRE</v>
          </cell>
        </row>
        <row r="5254">
          <cell r="K5254">
            <v>2012410160004</v>
          </cell>
          <cell r="L5254" t="str">
            <v>MEJORAMIENTO DE LAS CONDICIONES HABITACIONALES DE LOS HABITANTES DE LA ZONA URBANA DEL MUNICIPIO DE AIPE HUILA</v>
          </cell>
          <cell r="M5254">
            <v>100</v>
          </cell>
          <cell r="N5254">
            <v>65.28</v>
          </cell>
          <cell r="O5254" t="str">
            <v>TERMINADO</v>
          </cell>
        </row>
        <row r="5255">
          <cell r="K5255">
            <v>2013410160001</v>
          </cell>
          <cell r="L5255" t="str">
            <v>CONSTRUCCIÓN PRIMERA FASE SISTEMAS DE ABASTECIMIENTO Y BOMBEO DE AGUA CON ENERGÍA SOLAR PARA FORTALECER EL SECTOR AGROPECUARIO DEL MUNICIPIO DE AIPE, DEPARTAMENTO DEL  HUILA</v>
          </cell>
          <cell r="M5255">
            <v>78.67</v>
          </cell>
          <cell r="N5255">
            <v>82.1</v>
          </cell>
          <cell r="O5255" t="str">
            <v>CONTRATADO EN EJECUCIÓN</v>
          </cell>
        </row>
        <row r="5256">
          <cell r="K5256">
            <v>2013410160003</v>
          </cell>
          <cell r="L5256" t="str">
            <v>CONSTRUCCIÓN DE 437 VIVIENDAS DE INTERÉS PRIORITARIO, URBANIZACIÓN LAS MARÍAS MUNICIPIO AIPE HUILA</v>
          </cell>
          <cell r="M5256">
            <v>27.1</v>
          </cell>
          <cell r="N5256">
            <v>32.19</v>
          </cell>
          <cell r="O5256" t="str">
            <v>CONTRATADO EN EJECUCIÓN</v>
          </cell>
        </row>
        <row r="5257">
          <cell r="K5257">
            <v>2014410160001</v>
          </cell>
          <cell r="L5257" t="str">
            <v>INNOVACIÓN Y APROPIACIÓN PEDAGÓGICA DE DISPOSITIVOS Y CONTENIDOS DIGITALES EN LAS INSTITUCIONES EDUCATIVAS DEL MUNICIPIO DE AIPE. DEPARTAMENTO DEL HUILA</v>
          </cell>
          <cell r="M5257">
            <v>58.86</v>
          </cell>
          <cell r="N5257">
            <v>66.17</v>
          </cell>
          <cell r="O5257" t="str">
            <v>CONTRATADO EN EJECUCIÓN</v>
          </cell>
        </row>
        <row r="5258">
          <cell r="K5258">
            <v>2015410160003</v>
          </cell>
          <cell r="L5258" t="str">
            <v>FORTALECIMIENTO DEL SECTOR PRODUCTIVO GANADERO EN LOS COMPONENTES DEL MEJORAMIENTO GENÉTICO Y TRANSFERENCIA DE CONOCIMIENTO A PRODUCTORES DEL MUNICIPIO DE AIPE DEPARTAMENTO DEL HUILA</v>
          </cell>
          <cell r="M5258">
            <v>100</v>
          </cell>
          <cell r="N5258">
            <v>99.99</v>
          </cell>
          <cell r="O5258" t="str">
            <v>TERMINADO</v>
          </cell>
        </row>
        <row r="5259">
          <cell r="K5259">
            <v>2015410160004</v>
          </cell>
          <cell r="L5259" t="str">
            <v>SUMINISTRO DE TRANSPORTE ESCOLAR A LOS ESTUDIANTES DE LA ZONA RURAL DEL MUNICIPIO DE AIPE DEPARTAMENTO DEL HUILA</v>
          </cell>
          <cell r="M5259">
            <v>100</v>
          </cell>
          <cell r="N5259">
            <v>100</v>
          </cell>
          <cell r="O5259" t="str">
            <v>TERMINADO</v>
          </cell>
        </row>
        <row r="5260">
          <cell r="K5260">
            <v>2015410160005</v>
          </cell>
          <cell r="L5260" t="str">
            <v>ADECUACIÓN Y MEJORAMIENTO DEL PARQUE PRINCIPAL “JESUS MARIA AGUIRRE CHARRY” DEL MUNICIPIO DE AIPE DEPARTAMENTO DEL HUILA</v>
          </cell>
          <cell r="M5260">
            <v>31.05</v>
          </cell>
          <cell r="N5260">
            <v>57.54</v>
          </cell>
          <cell r="O5260" t="str">
            <v>CONTRATADO EN EJECUCIÓN</v>
          </cell>
        </row>
        <row r="5261">
          <cell r="K5261">
            <v>2015410160006</v>
          </cell>
          <cell r="L5261" t="str">
            <v>CONSTRUCCIÓN ESTADIO DE FUTBOL EN LA ZONA URBANA DEL MUNICIPIO DE AIPE DEPARTAMENTO DEL HUILA</v>
          </cell>
          <cell r="M5261">
            <v>22.23</v>
          </cell>
          <cell r="N5261">
            <v>50.31</v>
          </cell>
          <cell r="O5261" t="str">
            <v>CONTRATADO EN EJECUCIÓN</v>
          </cell>
        </row>
        <row r="5262">
          <cell r="K5262">
            <v>2015410160007</v>
          </cell>
          <cell r="L5262" t="str">
            <v>CONSTRUCCIÓN PLAZOLETA LÚDICA Y ÁGORA EN EL CASCO URBANO DEL MUNICIPIO DE AIPE DEPARTAMENTO DEL HUILA</v>
          </cell>
          <cell r="M5262">
            <v>34.270000000000003</v>
          </cell>
          <cell r="N5262">
            <v>61.59</v>
          </cell>
          <cell r="O5262" t="str">
            <v>CONTRATADO EN EJECUCIÓN</v>
          </cell>
        </row>
        <row r="5263">
          <cell r="K5263">
            <v>2015410160008</v>
          </cell>
          <cell r="L5263" t="str">
            <v>CONSTRUCCIÓN RESTITUCIÓN ALCANTARILLADO URBANO SECTOR BARRIOS LAS BRISAS, LOS ALPES, ÁNGEL MARÍA PERDOMO Y PIEDRA PINTADA 1 Y 2 - PALMITA NOROCCIDENTE DEL MUNICIPIO DE AIPE – HUILA</v>
          </cell>
          <cell r="M5263">
            <v>53.92</v>
          </cell>
          <cell r="N5263">
            <v>100</v>
          </cell>
          <cell r="O5263" t="str">
            <v>CONTRATADO EN EJECUCIÓN</v>
          </cell>
        </row>
        <row r="5264">
          <cell r="K5264">
            <v>2015410160009</v>
          </cell>
          <cell r="L5264" t="str">
            <v>CONSTRUCCIÓN ALCANTARILLADO Y SISTEMA DE TRATAMIENTO DE AGUAS RESIDUALES DOMESTICAS DEL CENTRO POBLADO RURAL DINA DEL MUNICIPIO DE AIPE - HUILA</v>
          </cell>
          <cell r="M5264">
            <v>40.65</v>
          </cell>
          <cell r="N5264">
            <v>90.71</v>
          </cell>
          <cell r="O5264" t="str">
            <v>CONTRATADO EN EJECUCIÓN</v>
          </cell>
        </row>
        <row r="5265">
          <cell r="K5265">
            <v>2015410160010</v>
          </cell>
          <cell r="L5265" t="str">
            <v>MEJORAMIENTO DE LAS CONDICIONES HABITACIONALES DEL MUNICIPIO DE AIPE - HUILA</v>
          </cell>
          <cell r="M5265">
            <v>7.15</v>
          </cell>
          <cell r="N5265">
            <v>0</v>
          </cell>
          <cell r="O5265" t="str">
            <v>CONTRATADO EN EJECUCIÓN</v>
          </cell>
        </row>
        <row r="5266">
          <cell r="K5266">
            <v>2013004410001</v>
          </cell>
          <cell r="L5266" t="str">
            <v>CONSTRUCCIÓN DE 1314 METROS CUADRADOS DE PAVIMENTO RIGIDO EN EL CASCO URBANO DEL MUNICIPIO ALGECIRAS, HUILA, CENTRO ORIENTE</v>
          </cell>
          <cell r="M5266">
            <v>99.95</v>
          </cell>
          <cell r="N5266">
            <v>99.9</v>
          </cell>
          <cell r="O5266" t="str">
            <v>PARA CIERRE</v>
          </cell>
        </row>
        <row r="5267">
          <cell r="K5267">
            <v>2013004410013</v>
          </cell>
          <cell r="L5267" t="str">
            <v>CONSTRUCCIÓN DE CUBIERTA Y CONSTRUCCION DE DOS CANCHAS SINTETICAS EN EL POLIDEPORTIVO CIUDAD BARRANQUILLA ALGECIRAS, HUILA, CENTRO ORIENTE</v>
          </cell>
          <cell r="M5267">
            <v>100</v>
          </cell>
          <cell r="N5267">
            <v>99.99</v>
          </cell>
          <cell r="O5267" t="str">
            <v>CERRADO</v>
          </cell>
        </row>
        <row r="5268">
          <cell r="K5268">
            <v>2013004410040</v>
          </cell>
          <cell r="L5268" t="str">
            <v>CONSTRUCCIÓN DE PARQUES INFANTILES EN EL MUNICIPIO DE ALGECIRAS, HUILA</v>
          </cell>
          <cell r="M5268">
            <v>100</v>
          </cell>
          <cell r="N5268">
            <v>99.95</v>
          </cell>
          <cell r="O5268" t="str">
            <v>CERRADO</v>
          </cell>
        </row>
        <row r="5269">
          <cell r="K5269">
            <v>2013004410041</v>
          </cell>
          <cell r="L5269" t="str">
            <v>CONSTRUCCIÓN DE 4845 METROS CUADRADOS DE PAVIMENTO RIGIDO EN VÍAS URBANAS DEL MUNICIPIO DE ALGECIRAS, HUILA, CENTRO ORIENTE</v>
          </cell>
          <cell r="M5269">
            <v>100</v>
          </cell>
          <cell r="N5269">
            <v>98.69</v>
          </cell>
          <cell r="O5269" t="str">
            <v>PARA CIERRE</v>
          </cell>
        </row>
        <row r="5270">
          <cell r="K5270">
            <v>2015004410028</v>
          </cell>
          <cell r="L5270" t="str">
            <v>MEJORAMIENTO DE 400 VIVIENDAS DEL SECTOR RURAL DEL MUNICIPIO DE ALGECIRAS HUILA</v>
          </cell>
          <cell r="M5270">
            <v>67.58</v>
          </cell>
          <cell r="N5270">
            <v>63.85</v>
          </cell>
          <cell r="O5270" t="str">
            <v>CONTRATADO EN EJECUCIÓN</v>
          </cell>
        </row>
        <row r="5271">
          <cell r="K5271">
            <v>2013004410002</v>
          </cell>
          <cell r="L5271" t="str">
            <v>MEJORAMIENTO DE VIVIENDA PARA 58 FAMILIAS ZONA URBANA MUNICIPIO DE ALTAMIRA, HUILA, CENTRO ORIENTE</v>
          </cell>
          <cell r="M5271">
            <v>100</v>
          </cell>
          <cell r="N5271">
            <v>88.66</v>
          </cell>
          <cell r="O5271" t="str">
            <v>TERMINADO</v>
          </cell>
        </row>
        <row r="5272">
          <cell r="K5272">
            <v>2013410260001</v>
          </cell>
          <cell r="L5272" t="str">
            <v>CONSTRUCCIÓN PAVIMENTO RIGIDO VÍAS URBANAS DEL MUNICIPIO DE ALTAMIRA - HUILA</v>
          </cell>
          <cell r="M5272">
            <v>100</v>
          </cell>
          <cell r="N5272">
            <v>100</v>
          </cell>
          <cell r="O5272" t="str">
            <v>CERRADO</v>
          </cell>
        </row>
        <row r="5273">
          <cell r="K5273">
            <v>2014410260001</v>
          </cell>
          <cell r="L5273" t="str">
            <v>CONSTRUCCIÓN PAVIMENTO EN CONCRETO RÍGIDO CALLE 5 ENTRE CARRERAS 4 Y 5 CASCO URBANO MUNICIPIO DE ALTAMIRA - HUILA</v>
          </cell>
          <cell r="M5273">
            <v>100</v>
          </cell>
          <cell r="N5273">
            <v>62.8</v>
          </cell>
          <cell r="O5273" t="str">
            <v>TERMINADO</v>
          </cell>
        </row>
        <row r="5274">
          <cell r="K5274">
            <v>2012004410002</v>
          </cell>
          <cell r="L5274" t="str">
            <v>CONSTRUCCIÓN EN PAVIMENTO RIGIDO VIAS URBANAS DEL MUNICIPIO DE BARAYA, DEPARTAMENTO DEL HUILA</v>
          </cell>
          <cell r="M5274">
            <v>100</v>
          </cell>
          <cell r="N5274">
            <v>100</v>
          </cell>
          <cell r="O5274" t="str">
            <v>TERMINADO</v>
          </cell>
        </row>
        <row r="5275">
          <cell r="K5275">
            <v>2014410780001</v>
          </cell>
          <cell r="L5275" t="str">
            <v>CONSTRUCCIÓN DE PAVIMENTO RÍGIDO EN VÍAS URBANAS DEL MUNICIPIO DE BARAYA, DEPARTAMENTO DEL HUILA</v>
          </cell>
          <cell r="M5275">
            <v>100</v>
          </cell>
          <cell r="N5275">
            <v>100</v>
          </cell>
          <cell r="O5275" t="str">
            <v>CERRADO</v>
          </cell>
        </row>
        <row r="5276">
          <cell r="K5276">
            <v>2014410780002</v>
          </cell>
          <cell r="L5276" t="str">
            <v>CONSTRUCCIÓN DE PASEO PEATONAL PARA POBLACIÓN ESTUDIANTIL Y COMUNIDAD EN GENERAL DEL MUNICIPIO DE BARAYA, DEPARTAMENTO DEL HUILA</v>
          </cell>
          <cell r="M5276">
            <v>100</v>
          </cell>
          <cell r="N5276">
            <v>99</v>
          </cell>
          <cell r="O5276" t="str">
            <v>CERRADO</v>
          </cell>
        </row>
        <row r="5277">
          <cell r="K5277">
            <v>2015410780001</v>
          </cell>
          <cell r="L5277" t="str">
            <v>CONSTRUCCIÓN DE PLACA HUELLA EN LA VÍA QUE CONDUCE A LA VEREDA LA ESPINALOSA, EN EL MUNICIPIO DE BARAYA - DEPARTAMENTO DEL HUILA</v>
          </cell>
          <cell r="M5277">
            <v>0.13</v>
          </cell>
          <cell r="N5277">
            <v>0</v>
          </cell>
          <cell r="O5277" t="str">
            <v>CONTRATADO EN EJECUCIÓN</v>
          </cell>
        </row>
        <row r="5278">
          <cell r="K5278">
            <v>2015410780002</v>
          </cell>
          <cell r="L5278" t="str">
            <v>ADQUISICIÓN DE UN VEHÍCULO RECOLECTOR COMPACTADOR PARA EL MUNICIPIO DE BARAYA, DEPARTAMENTO DEL HUILA</v>
          </cell>
          <cell r="M5278">
            <v>100</v>
          </cell>
          <cell r="N5278">
            <v>100</v>
          </cell>
          <cell r="O5278" t="str">
            <v>CERRADO</v>
          </cell>
        </row>
        <row r="5279">
          <cell r="K5279">
            <v>2012004410004</v>
          </cell>
          <cell r="L5279" t="str">
            <v>CONSTRUCCIÓN BOX CULVERT BARRIO LA FLORESTA DE CAMPOALEGRE- HUILA</v>
          </cell>
          <cell r="M5279">
            <v>100</v>
          </cell>
          <cell r="N5279">
            <v>99.78</v>
          </cell>
          <cell r="O5279" t="str">
            <v>CERRADO</v>
          </cell>
        </row>
        <row r="5280">
          <cell r="K5280">
            <v>2012004410006</v>
          </cell>
          <cell r="L5280" t="str">
            <v>ESTUDIOS Y DISEÑOS PARA LA CONSTRUCCIÓN DE UN PUENTE VEHICULAR SOBRE LA QUEBRADA LA CIÉNAGA, VEREDA LLANO NORTE DE CAMPOALEGRE, HUILA</v>
          </cell>
          <cell r="M5280">
            <v>100</v>
          </cell>
          <cell r="N5280">
            <v>100</v>
          </cell>
          <cell r="O5280" t="str">
            <v>CERRADO</v>
          </cell>
        </row>
        <row r="5281">
          <cell r="K5281">
            <v>2012004410016</v>
          </cell>
          <cell r="L5281" t="str">
            <v>CONSTRUCCIÓN PAVIMENTO RÍGIDO DE LA CALLE 32 ENTRE CARRERAS 10 Y 11 DEL BARRIO EL VISO DE CAMPOALEGRE- HUILA</v>
          </cell>
          <cell r="M5281">
            <v>100</v>
          </cell>
          <cell r="N5281">
            <v>76.61</v>
          </cell>
          <cell r="O5281" t="str">
            <v>CERRADO</v>
          </cell>
        </row>
        <row r="5282">
          <cell r="K5282">
            <v>2012004410017</v>
          </cell>
          <cell r="L5282" t="str">
            <v>ESTUDIOS Y DISEÑOS PUENTE VEHICULAR SOBRE LA QUEBRADA RIO NEIVA, VEREDA LLANO NORTE DE CAMPOALEGRE - HUILA</v>
          </cell>
          <cell r="M5282">
            <v>100</v>
          </cell>
          <cell r="N5282">
            <v>100</v>
          </cell>
          <cell r="O5282" t="str">
            <v>CERRADO</v>
          </cell>
        </row>
        <row r="5283">
          <cell r="K5283">
            <v>2013004410003</v>
          </cell>
          <cell r="L5283" t="str">
            <v>MEJORAMIENTO DE VÍAS TERCIARIAS MEDIANTE LA ADICIÓN DE RECEBO COMPACTADO AL TRAFICO EN LAS VDAS OTAS, VEGA DE ORIENTE, TINAJITAS, POTOSI, RINCON, SARDINATA Y PIRABANTE BAJO DEL MUNICIPIO DE CAMPOALEGRE</v>
          </cell>
          <cell r="M5283">
            <v>100</v>
          </cell>
          <cell r="N5283">
            <v>99.75</v>
          </cell>
          <cell r="O5283" t="str">
            <v>CERRADO</v>
          </cell>
        </row>
        <row r="5284">
          <cell r="K5284">
            <v>2013004410004</v>
          </cell>
          <cell r="L5284" t="str">
            <v>MANTENIMIENTO, REPOSICION DE CUBIERTA Y PINTURA GENERAL GALERIA CENTRAL DE CAMPOALEGRE, HUILA</v>
          </cell>
          <cell r="M5284">
            <v>100</v>
          </cell>
          <cell r="N5284">
            <v>98.98</v>
          </cell>
          <cell r="O5284" t="str">
            <v>CERRADO</v>
          </cell>
        </row>
        <row r="5285">
          <cell r="K5285">
            <v>2013004410014</v>
          </cell>
          <cell r="L5285" t="str">
            <v>ESTUDIOS Y DISEÑOS PARA LA CONSTRUCCIÓN DEL PARQUE DE CORAZÓN POR LA INFANCIA DE CAMPOALEGRE, HUILA.</v>
          </cell>
          <cell r="M5285">
            <v>100</v>
          </cell>
          <cell r="N5285">
            <v>100</v>
          </cell>
          <cell r="O5285" t="str">
            <v>CERRADO</v>
          </cell>
        </row>
        <row r="5286">
          <cell r="K5286">
            <v>2013004410078</v>
          </cell>
          <cell r="L5286" t="str">
            <v>MEJORAMIENTO DEL SISTEMA DE TRANSPORTE EDUCATIVO DE POBLACIÓN VULNERABLE DEL MUNICIPIO DE CAMPOALEGRE HUILA</v>
          </cell>
          <cell r="M5286">
            <v>100</v>
          </cell>
          <cell r="N5286">
            <v>100</v>
          </cell>
          <cell r="O5286" t="str">
            <v>PARA CIERRE</v>
          </cell>
        </row>
        <row r="5287">
          <cell r="K5287">
            <v>2013004410101</v>
          </cell>
          <cell r="L5287" t="str">
            <v>MEJORAMIENTO DE 450  VIVIENDAS  DEL SECTOR URBANO DEL MUNICIPIO DE CAMPOALEGRE, HUILA, CENTRO ORIENTE</v>
          </cell>
          <cell r="M5287">
            <v>100</v>
          </cell>
          <cell r="N5287">
            <v>99.9</v>
          </cell>
          <cell r="O5287" t="str">
            <v>CERRADO</v>
          </cell>
        </row>
        <row r="5288">
          <cell r="K5288">
            <v>2014004410058</v>
          </cell>
          <cell r="L5288" t="str">
            <v>MEJORAMIENTO DE 215 VIVIENDAS DEL SECTOR URBANO DEL MUNICIPIO DE CAMPOALEGRE HUILA</v>
          </cell>
          <cell r="M5288">
            <v>0</v>
          </cell>
          <cell r="N5288">
            <v>99.37</v>
          </cell>
          <cell r="O5288" t="str">
            <v>CONTRATADO EN EJECUCIÓN</v>
          </cell>
        </row>
        <row r="5289">
          <cell r="K5289">
            <v>2015004410005</v>
          </cell>
          <cell r="L5289" t="str">
            <v>MEJORAMIENTO DE LA CAPACIDAD DE RESPUESTA ANTE EVENTOS DE RIESGO EN EL MUNICIPIO DE CAMPOALEGRE, HUILA.</v>
          </cell>
          <cell r="M5289">
            <v>100</v>
          </cell>
          <cell r="N5289">
            <v>100</v>
          </cell>
          <cell r="O5289" t="str">
            <v>CERRADO</v>
          </cell>
        </row>
        <row r="5290">
          <cell r="K5290">
            <v>2012004410008</v>
          </cell>
          <cell r="L5290" t="str">
            <v>CONSTRUCCIÓN CASA DE LA CULTURA MUNICIPIO DE COLOMBIA, HUILA</v>
          </cell>
          <cell r="M5290">
            <v>99.86</v>
          </cell>
          <cell r="N5290">
            <v>31.81</v>
          </cell>
          <cell r="O5290" t="str">
            <v>TERMINADO</v>
          </cell>
        </row>
        <row r="5291">
          <cell r="K5291">
            <v>2013004410073</v>
          </cell>
          <cell r="L5291" t="str">
            <v>CONSTRUCCIÓN HOGAR GERIATRICO SANTA MARTA MUNICIPIO DE COLOMBIA DEPARTAMENTO DEL HUILA</v>
          </cell>
          <cell r="M5291">
            <v>100</v>
          </cell>
          <cell r="N5291">
            <v>47.71</v>
          </cell>
          <cell r="O5291" t="str">
            <v>TERMINADO</v>
          </cell>
        </row>
        <row r="5292">
          <cell r="K5292">
            <v>2014004410048</v>
          </cell>
          <cell r="L5292" t="str">
            <v>MEJORAMIENTO DE 180 VIVIENDAS DEL SECTOR RURAL DEL MUNICIPIO DE COLOMBIA HUILA</v>
          </cell>
          <cell r="M5292">
            <v>100</v>
          </cell>
          <cell r="N5292">
            <v>22.4</v>
          </cell>
          <cell r="O5292" t="str">
            <v>TERMINADO</v>
          </cell>
        </row>
        <row r="5293">
          <cell r="K5293">
            <v>2015004410102</v>
          </cell>
          <cell r="L5293" t="str">
            <v>MEJORAMIENTO DE VIVIENDAS EN VEREDAS VARIAS DEL SECTOR RURAL DEL MUNICIPIO DE COLOMBIA DEPARTAMENTO DEL  HUILA</v>
          </cell>
          <cell r="M5293">
            <v>96.49</v>
          </cell>
          <cell r="N5293">
            <v>0</v>
          </cell>
          <cell r="O5293" t="str">
            <v>CONTRATADO EN EJECUCIÓN</v>
          </cell>
        </row>
        <row r="5294">
          <cell r="K5294">
            <v>2013004410044</v>
          </cell>
          <cell r="L5294" t="str">
            <v>ESTUDIOS DISEÑOS COMPRA DE LOTE Y CONSTRUCCIÓN DE VIVIENDAS DE INTERES SOCIAL PARA LA POBLACION VULNERABLE ELÍAS, HUILA</v>
          </cell>
          <cell r="M5294">
            <v>100</v>
          </cell>
          <cell r="N5294">
            <v>89.29</v>
          </cell>
          <cell r="O5294" t="str">
            <v>TERMINADO</v>
          </cell>
        </row>
        <row r="5295">
          <cell r="K5295">
            <v>2014004410036</v>
          </cell>
          <cell r="L5295" t="str">
            <v>CONSTRUCCIÓN PRIMERA FASE URBANIZACIÓN RICAUTE VARGAS ELIAS, HUILA</v>
          </cell>
          <cell r="M5295">
            <v>99.2</v>
          </cell>
          <cell r="N5295">
            <v>94.84</v>
          </cell>
          <cell r="O5295" t="str">
            <v>CONTRATADO EN EJECUCIÓN</v>
          </cell>
        </row>
        <row r="5296">
          <cell r="K5296">
            <v>2013412980001</v>
          </cell>
          <cell r="L5296" t="str">
            <v>REHABILITACIÓN DE LAS VÍAS URBANAS DEL MUNICIPIO GARZÓN, HUILA, CENTRO ORIENTE</v>
          </cell>
          <cell r="M5296">
            <v>100</v>
          </cell>
          <cell r="N5296">
            <v>99.99</v>
          </cell>
          <cell r="O5296" t="str">
            <v>TERMINADO</v>
          </cell>
        </row>
        <row r="5297">
          <cell r="K5297">
            <v>2013412980002</v>
          </cell>
          <cell r="L5297" t="str">
            <v>SERVICIO DE TRANSPORTE ESCOLAR PARA NIÑOS Y NIÑAS RESIDENTES EN LA ZONA RURAL DEL MUNICIPIO DE GARZÓN, HUILA, CENTRO ORIENTE</v>
          </cell>
          <cell r="M5297">
            <v>100</v>
          </cell>
          <cell r="N5297">
            <v>93.06</v>
          </cell>
          <cell r="O5297" t="str">
            <v>PARA CIERRE</v>
          </cell>
        </row>
        <row r="5298">
          <cell r="K5298">
            <v>2013412980003</v>
          </cell>
          <cell r="L5298" t="str">
            <v>REHABILITACIÓN CENTRO RECREACIONAL MANILA GARZÓN, HUILA, CENTRO ORIENTE</v>
          </cell>
          <cell r="M5298">
            <v>98.67</v>
          </cell>
          <cell r="N5298">
            <v>99.54</v>
          </cell>
          <cell r="O5298" t="str">
            <v>PARA CIERRE</v>
          </cell>
        </row>
        <row r="5299">
          <cell r="K5299">
            <v>2013412980004</v>
          </cell>
          <cell r="L5299" t="str">
            <v>REHABILITACIÓN SEGUNDA FASE DE LAS VÍAS URBANAS DEL MUNICIPIO GARZÓN, HUILA, CENTRO ORIENTE</v>
          </cell>
          <cell r="M5299">
            <v>27.44</v>
          </cell>
          <cell r="N5299">
            <v>26.13</v>
          </cell>
          <cell r="O5299" t="str">
            <v>CONTRATADO EN EJECUCIÓN</v>
          </cell>
        </row>
        <row r="5300">
          <cell r="K5300">
            <v>2014412980002</v>
          </cell>
          <cell r="L5300" t="str">
            <v>CONSTRUCCIÓN DE 151 UNIDADES SANITARIAS CON SISTEMA DE TRATAMIENTO EN LA ZONA RURAL DEL MUNICIPIO GARZÓN, HUILA, CENTRO ORIENTE</v>
          </cell>
          <cell r="M5300">
            <v>99.93</v>
          </cell>
          <cell r="N5300">
            <v>97.62</v>
          </cell>
          <cell r="O5300" t="str">
            <v>TERMINADO</v>
          </cell>
        </row>
        <row r="5301">
          <cell r="K5301">
            <v>2015412980001</v>
          </cell>
          <cell r="L5301" t="str">
            <v>REHABILITACIÓN TERCERA FASE DE LAS VÍAS URBANAS DEL MUNICIPIO GARZÓN, HUILA, CENTRO ORIENTE</v>
          </cell>
          <cell r="M5301">
            <v>52.95</v>
          </cell>
          <cell r="N5301">
            <v>71.41</v>
          </cell>
          <cell r="O5301" t="str">
            <v>CONTRATADO EN EJECUCIÓN</v>
          </cell>
        </row>
        <row r="5302">
          <cell r="K5302">
            <v>2015412980002</v>
          </cell>
          <cell r="L5302" t="str">
            <v>REHABILITACIÓN PARQUE PRINCIPAL DEL CENTRO POBLADO ZULUAGA GARZÓN, HUILA, CENTRO ORIENTE</v>
          </cell>
          <cell r="M5302">
            <v>18.829999999999998</v>
          </cell>
          <cell r="N5302">
            <v>0</v>
          </cell>
          <cell r="O5302" t="str">
            <v>CONTRATADO EN EJECUCIÓN</v>
          </cell>
        </row>
        <row r="5303">
          <cell r="K5303">
            <v>2013004410006</v>
          </cell>
          <cell r="L5303" t="str">
            <v>AMPLIACIÓN ACUEDUCTO DE POTRERILLOS A LAS VEREDAS LA GUANDINOSA Y LOS ALTARES GIGANTE, HUILA, CENTRO ORIENTE</v>
          </cell>
          <cell r="M5303">
            <v>72.86</v>
          </cell>
          <cell r="N5303">
            <v>80.959999999999994</v>
          </cell>
          <cell r="O5303" t="str">
            <v>CONTRATADO EN EJECUCIÓN</v>
          </cell>
        </row>
        <row r="5304">
          <cell r="K5304">
            <v>2013004410007</v>
          </cell>
          <cell r="L5304" t="str">
            <v>CONSTRUCCIÓN BATERIA SANITARIA DE LA INSTITUCION EDUCATIVA SILVANIA SEDE PRINCIPAL GIGANTE, HUILA, CENTRO ORIENTE</v>
          </cell>
          <cell r="M5304">
            <v>100</v>
          </cell>
          <cell r="N5304">
            <v>99.08</v>
          </cell>
          <cell r="O5304" t="str">
            <v>CERRADO</v>
          </cell>
        </row>
        <row r="5305">
          <cell r="K5305">
            <v>2013004410027</v>
          </cell>
          <cell r="L5305" t="str">
            <v>REPOSICIÓN DE LA CEMENTACION EN CONCRETO RIGIDO DE NUEVE CALLES URBANAS CON REPOSICION DE ACUEDUCTO Y ALCANTARILLADO EN EL MUNICIPIO DE GIGANTE, HUILA</v>
          </cell>
          <cell r="M5305">
            <v>100</v>
          </cell>
          <cell r="N5305">
            <v>99.99</v>
          </cell>
          <cell r="O5305" t="str">
            <v>TERMINADO</v>
          </cell>
        </row>
        <row r="5306">
          <cell r="K5306">
            <v>2013004410028</v>
          </cell>
          <cell r="L5306" t="str">
            <v>REHABILITACIÓN DE VÍA,  ANDENES Y CERRAMIENTO SOBRE LA CALLE 6° ENTRE CARRERAS 1°A  Y 2°,  ACCESO PRINCIPAL AL CEMENTERIO CENTRAL DEL MUNICIPIO DE GIGANTE DEPARTAMENTO DEL HUILA</v>
          </cell>
          <cell r="M5306">
            <v>100</v>
          </cell>
          <cell r="N5306">
            <v>99.36</v>
          </cell>
          <cell r="O5306" t="str">
            <v>PARA CIERRE</v>
          </cell>
        </row>
        <row r="5307">
          <cell r="K5307">
            <v>2015004410024</v>
          </cell>
          <cell r="L5307" t="str">
            <v>CONSTRUCCIÓN Y REPOSICIÓN DE PAVIMENTO RÍGIDO Y REPOSICIÓN DE ALCANTARILLADO SANITARIO EN SIETE (7) CALLES DE LA ZONA URBANA DEL MUNICIPIO DE GIGANTE DEPARTAMENTO DEL HUILA</v>
          </cell>
          <cell r="M5307">
            <v>60.76</v>
          </cell>
          <cell r="N5307">
            <v>74.14</v>
          </cell>
          <cell r="O5307" t="str">
            <v>CONTRATADO EN EJECUCIÓN</v>
          </cell>
        </row>
        <row r="5308">
          <cell r="K5308">
            <v>2015004410034</v>
          </cell>
          <cell r="L5308" t="str">
            <v>MEJORAMIENTO DE VIVIENDA EN SANEAMIENTO BASICO CON UNIDADES SANITARIAS  EN LA ZONA RURAL DE INFLUENCIA PETROLERA DEL MUNICIPIO DE GIGANTE DEPARTAMENTO DEL HUILA</v>
          </cell>
          <cell r="M5308">
            <v>97.78</v>
          </cell>
          <cell r="N5308">
            <v>75.12</v>
          </cell>
          <cell r="O5308" t="str">
            <v>CONTRATADO EN EJECUCIÓN</v>
          </cell>
        </row>
        <row r="5309">
          <cell r="K5309">
            <v>2016413190001</v>
          </cell>
          <cell r="L5309" t="str">
            <v>CONSTRUCCIÓN PLANTA DE TRATAMIENTO DE AGUAS DOMESTICAS DEL CASCO URBANO DEL MUNICIPIO DE GUADALUPE, DEPARTAMENTO DEL HUILA</v>
          </cell>
          <cell r="M5309">
            <v>0</v>
          </cell>
          <cell r="N5309">
            <v>0</v>
          </cell>
          <cell r="O5309" t="str">
            <v>SIN CONTRATAR</v>
          </cell>
        </row>
        <row r="5310">
          <cell r="K5310">
            <v>2013004410095</v>
          </cell>
          <cell r="L5310" t="str">
            <v>REPOSICIÓN DE LA BOMBA DEL VEHICULO DE CONTROL DE INCENDIOS ESTRUCTURALES DEL CUERPO DE BOMBEROS VOLUNTARIOS DEL MUNICIPIO DE GUADALUPE DEL DEPARTAMENTO DEL HUILA</v>
          </cell>
          <cell r="M5310">
            <v>100</v>
          </cell>
          <cell r="N5310">
            <v>96.67</v>
          </cell>
          <cell r="O5310" t="str">
            <v>CERRADO</v>
          </cell>
        </row>
        <row r="5311">
          <cell r="K5311">
            <v>2014413190001</v>
          </cell>
          <cell r="L5311" t="str">
            <v>CONSTRUCCIÓN SENDERO PEATONAL DE LA ALAMEDA SECTOR CASCO URBANO  VIA AL PUENTE ALTAMIRA DEL MUNICIPIO DE GUADALUPE DEPARTAMENTO DEL HUILA</v>
          </cell>
          <cell r="M5311">
            <v>0</v>
          </cell>
          <cell r="N5311">
            <v>28.3</v>
          </cell>
          <cell r="O5311" t="str">
            <v>CONTRATADO EN EJECUCIÓN</v>
          </cell>
        </row>
        <row r="5312">
          <cell r="K5312">
            <v>2014413190002</v>
          </cell>
          <cell r="L5312" t="str">
            <v>MEJORAMIENTO EN LA COBERTURA DEL SERVICIO DE RECOLECCION Y TRANSPORTE DE RESIDUOS SOLIDOS PARA EL MUNICIPIO DE GUADALUPE DEPARTAMENTO DEL HUILA</v>
          </cell>
          <cell r="M5312">
            <v>100</v>
          </cell>
          <cell r="N5312">
            <v>99.5</v>
          </cell>
          <cell r="O5312" t="str">
            <v>CERRADO</v>
          </cell>
        </row>
        <row r="5313">
          <cell r="K5313">
            <v>2015413190001</v>
          </cell>
          <cell r="L5313" t="str">
            <v>MEJORAMIENTO DEL SISTEMA DE ALCANTARILLADO SANITARIO DEL BARRIO ARANZAZU MUNICIPIO DE GUADALUPE DEPARTAMENTO DEL HUILA</v>
          </cell>
          <cell r="M5313">
            <v>100</v>
          </cell>
          <cell r="N5313">
            <v>99.97</v>
          </cell>
          <cell r="O5313" t="str">
            <v>CERRADO</v>
          </cell>
        </row>
        <row r="5314">
          <cell r="K5314">
            <v>2015413190002</v>
          </cell>
          <cell r="L5314" t="str">
            <v>CONSTRUCCIÓN PARA LA TERMINACIÓN DEL DISTRITO DE RIEGO DE PEQUEÑA ESCALA CACHIMBAL DEL MUNICIPIO DE GUADALUPE DEPARTAMENTO DEL HUILA</v>
          </cell>
          <cell r="M5314">
            <v>96.57</v>
          </cell>
          <cell r="N5314">
            <v>28.02</v>
          </cell>
          <cell r="O5314" t="str">
            <v>CONTRATADO EN EJECUCIÓN</v>
          </cell>
        </row>
        <row r="5315">
          <cell r="K5315">
            <v>2013004410008</v>
          </cell>
          <cell r="L5315" t="str">
            <v>CONSTRUCCIÓN BATERÍAS SANITARIAS EN LOS SECTORES VULNERABLES DEL MPIO DE HOBO, DEPTO DEL HUILA</v>
          </cell>
          <cell r="M5315">
            <v>99</v>
          </cell>
          <cell r="N5315">
            <v>92.11</v>
          </cell>
          <cell r="O5315" t="str">
            <v>CERRADO</v>
          </cell>
        </row>
        <row r="5316">
          <cell r="K5316">
            <v>2014004410012</v>
          </cell>
          <cell r="L5316" t="str">
            <v>CONSTRUCCIÓN REDES ELECTRICAS BARRIO PREFABRICADAS HOBO- HUILA</v>
          </cell>
          <cell r="M5316">
            <v>100</v>
          </cell>
          <cell r="N5316">
            <v>99.97</v>
          </cell>
          <cell r="O5316" t="str">
            <v>CERRADO</v>
          </cell>
        </row>
        <row r="5317">
          <cell r="K5317">
            <v>2015413490002</v>
          </cell>
          <cell r="L5317" t="str">
            <v>CONSTRUCCIÓN DE PAVIMENTO RIGIDO EN VIAS URBANAS DEL MUNICIPIO DE HOBO, HUILA</v>
          </cell>
          <cell r="M5317">
            <v>100</v>
          </cell>
          <cell r="N5317">
            <v>100</v>
          </cell>
          <cell r="O5317" t="str">
            <v>CERRADO</v>
          </cell>
        </row>
        <row r="5318">
          <cell r="K5318">
            <v>2013004410096</v>
          </cell>
          <cell r="L5318" t="str">
            <v>MEJORAMIENTO DE VIVIENDA URBANA EN EL MUNICIPIO DE HOBO</v>
          </cell>
          <cell r="M5318">
            <v>100</v>
          </cell>
          <cell r="N5318">
            <v>100.34</v>
          </cell>
          <cell r="O5318" t="str">
            <v>TERMINADO</v>
          </cell>
        </row>
        <row r="5319">
          <cell r="K5319">
            <v>2015413490001</v>
          </cell>
          <cell r="L5319" t="str">
            <v>CONSTRUCCIÓN COLECTORES PRINCIPALES DEL SISTEMA DE ALCANTARILLADO DE LOS NUEVOS DESARROLLOS URBANOS DEL MUNICIPIO DE HOBO, HUILA</v>
          </cell>
          <cell r="M5319">
            <v>100</v>
          </cell>
          <cell r="N5319">
            <v>55.93</v>
          </cell>
          <cell r="O5319" t="str">
            <v>TERMINADO</v>
          </cell>
        </row>
        <row r="5320">
          <cell r="K5320">
            <v>2013000060117</v>
          </cell>
          <cell r="L5320" t="str">
            <v>CONSTRUCCIÓN HUILA VISR 2013</v>
          </cell>
          <cell r="M5320">
            <v>69.099999999999994</v>
          </cell>
          <cell r="N5320">
            <v>75.94</v>
          </cell>
          <cell r="O5320" t="str">
            <v>CONTRATADO EN EJECUCIÓN</v>
          </cell>
        </row>
        <row r="5321">
          <cell r="K5321">
            <v>2015004410009</v>
          </cell>
          <cell r="L5321" t="str">
            <v>MEJORAMIENTO DE VIVIENDA RURAL DE LA ASOCIACION DE CACAOTEROS DEL MUNICIPIO DE IQUIRA - HUILA</v>
          </cell>
          <cell r="M5321">
            <v>0</v>
          </cell>
          <cell r="N5321">
            <v>0</v>
          </cell>
          <cell r="O5321" t="str">
            <v>EN PROCESO DE CONTRATACIÓN</v>
          </cell>
        </row>
        <row r="5322">
          <cell r="K5322">
            <v>2015004410010</v>
          </cell>
          <cell r="L5322" t="str">
            <v>MEJORAMIENTO Y SANEAMIENTO 60 VISR 2014 SUAZA FASE 1 .</v>
          </cell>
          <cell r="M5322">
            <v>0</v>
          </cell>
          <cell r="N5322">
            <v>0</v>
          </cell>
          <cell r="O5322" t="str">
            <v>EN PROCESO DE CONTRATACIÓN</v>
          </cell>
        </row>
        <row r="5323">
          <cell r="K5323">
            <v>2015004410011</v>
          </cell>
          <cell r="L5323" t="str">
            <v>MEJORAMIENTO Y SANEAMIENTO 60 VISR 2014 SUAZA FASE 2 .</v>
          </cell>
          <cell r="M5323">
            <v>0</v>
          </cell>
          <cell r="N5323">
            <v>0</v>
          </cell>
          <cell r="O5323" t="str">
            <v>EN PROCESO DE CONTRATACIÓN</v>
          </cell>
        </row>
        <row r="5324">
          <cell r="K5324">
            <v>2015004410012</v>
          </cell>
          <cell r="L5324" t="str">
            <v>MEJORAMIENTO Y SANEAMIENTO 48 VISR 2014 SUAZA FASE 4 .</v>
          </cell>
          <cell r="M5324">
            <v>0</v>
          </cell>
          <cell r="N5324">
            <v>0</v>
          </cell>
          <cell r="O5324" t="str">
            <v>EN PROCESO DE CONTRATACIÓN</v>
          </cell>
        </row>
        <row r="5325">
          <cell r="K5325">
            <v>2015004410013</v>
          </cell>
          <cell r="L5325" t="str">
            <v>CONSTRUCCIÓN DEL PROYECTO DENOMINADO 60 SOLUCIONES DE MEJORAMIENTOS RURALES I DE LAS AGREMIACIONES DEL MUNICIPIO DE VILLAVIEJA</v>
          </cell>
          <cell r="M5325">
            <v>0</v>
          </cell>
          <cell r="N5325">
            <v>0</v>
          </cell>
          <cell r="O5325" t="str">
            <v>EN PROCESO DE CONTRATACIÓN</v>
          </cell>
        </row>
        <row r="5326">
          <cell r="K5326">
            <v>2015004410014</v>
          </cell>
          <cell r="L5326" t="str">
            <v>CONSTRUCCIÓN DEL PROYECTO DENOMINADO 60 SOLUCIONES DE MEJORAMIENTOS RURALES II DE LAS AGREMIACIONES DEL MUNICIPIO DE VILLAVIEJA</v>
          </cell>
          <cell r="M5326">
            <v>0</v>
          </cell>
          <cell r="N5326">
            <v>0</v>
          </cell>
          <cell r="O5326" t="str">
            <v>EN PROCESO DE CONTRATACIÓN</v>
          </cell>
        </row>
        <row r="5327">
          <cell r="K5327">
            <v>2015004410015</v>
          </cell>
          <cell r="L5327" t="str">
            <v>CONSTRUCCIÓN DEL PROYECTO DENOMINADO JUNTOS CONSTRUYENDO MEJORAMIENTOS DE VIVIENDA RURAL 2014 PARA EL MUNICIPIO DE PALERMO, HUILA, CENTRO ORIENTE</v>
          </cell>
          <cell r="M5327">
            <v>0</v>
          </cell>
          <cell r="N5327">
            <v>0</v>
          </cell>
          <cell r="O5327" t="str">
            <v>EN PROCESO DE CONTRATACIÓN</v>
          </cell>
        </row>
        <row r="5328">
          <cell r="K5328">
            <v>2015004410016</v>
          </cell>
          <cell r="L5328" t="str">
            <v>MEJORAMIENTO DE VIVIENDA VISR GRUPO ASOPROBAN MUNICIPIO DE TELLO, HUILA.</v>
          </cell>
          <cell r="M5328">
            <v>0</v>
          </cell>
          <cell r="N5328">
            <v>0</v>
          </cell>
          <cell r="O5328" t="str">
            <v>EN PROCESO DE CONTRATACIÓN</v>
          </cell>
        </row>
        <row r="5329">
          <cell r="K5329">
            <v>2012000060013</v>
          </cell>
          <cell r="L5329" t="str">
            <v>SUMINISTRO DE TRANSPORTE ESCOLAR PARA ESTUDIANTES DE ESTABLECIMIENTOS EDUCATIVOS OFICIALES DE TODO EL DEPARTAMENTO, HUILA, CENTRO ORIENTE</v>
          </cell>
          <cell r="M5329">
            <v>98</v>
          </cell>
          <cell r="N5329">
            <v>96.06</v>
          </cell>
          <cell r="O5329" t="str">
            <v>TERMINADO</v>
          </cell>
        </row>
        <row r="5330">
          <cell r="K5330">
            <v>2012000060014</v>
          </cell>
          <cell r="L5330" t="str">
            <v>SUMINISTRO DE ALIMENTACIÓN ESCOLAR EN INSTITUCIONES EDUCATIVAS OFICIALES TODO EL DEPARTAMENTO, HUILA, CENTRO ORIENTE</v>
          </cell>
          <cell r="M5330">
            <v>72.19</v>
          </cell>
          <cell r="N5330">
            <v>78.58</v>
          </cell>
          <cell r="O5330" t="str">
            <v>CONTRATADO EN EJECUCIÓN</v>
          </cell>
        </row>
        <row r="5331">
          <cell r="K5331">
            <v>2012000100054</v>
          </cell>
          <cell r="L5331" t="str">
            <v>INNOVACIÓN TECNOLÓGICA E INVESTIGACIÓN PARTICIPATIVA PARA EL MEJORAMIENTO DE LA EFICIENCIA ECONÓMICA Y AMBIENTAL DE LOS SISTEMAS PANELEROS DE ECONOMÍA CAMPESINA EN LOS MUNICIPIOS DE ISNOS Y SAN AGUSTÍN EN EL SUR DEL HUILA</v>
          </cell>
          <cell r="M5331">
            <v>80.459999999999994</v>
          </cell>
          <cell r="N5331">
            <v>78.55</v>
          </cell>
          <cell r="O5331" t="str">
            <v>CONTRATADO EN EJECUCIÓN</v>
          </cell>
        </row>
        <row r="5332">
          <cell r="K5332">
            <v>2012000100102</v>
          </cell>
          <cell r="L5332" t="str">
            <v>INVESTIGACIÓN DE LAS CONDICIONES DE CONTROL DE CALIDAD CAFÉ ESPECIAL LA PLATA, HUILA, CENTRO ORIENTE</v>
          </cell>
          <cell r="M5332">
            <v>0</v>
          </cell>
          <cell r="N5332">
            <v>43.84</v>
          </cell>
          <cell r="O5332" t="str">
            <v>CONTRATADO EN EJECUCIÓN</v>
          </cell>
        </row>
        <row r="5333">
          <cell r="K5333">
            <v>2012000100110</v>
          </cell>
          <cell r="L5333" t="str">
            <v>MEJORAMIENTO DE LAS CAPACIDADES DE GESTIÓN PARA LA INNOVACIÓN TECNOLÓGICA DE LOS SECTORES FRUTÍCOLA, GEOAGROAMBIENTAL Y PISCÍCOLA DEL HUILA.</v>
          </cell>
          <cell r="M5333">
            <v>100</v>
          </cell>
          <cell r="N5333">
            <v>99.99</v>
          </cell>
          <cell r="O5333" t="str">
            <v>CERRADO</v>
          </cell>
        </row>
        <row r="5334">
          <cell r="K5334">
            <v>2012000100155</v>
          </cell>
          <cell r="L5334" t="str">
            <v>APOYO A LA FORMACIÓN DE CAPITAL HUMANO A NIVEL DE DOCTORADO Y MAESTRÍA, HUILA</v>
          </cell>
          <cell r="M5334">
            <v>43.44</v>
          </cell>
          <cell r="N5334">
            <v>98.42</v>
          </cell>
          <cell r="O5334" t="str">
            <v>CONTRATADO EN EJECUCIÓN</v>
          </cell>
        </row>
        <row r="5335">
          <cell r="K5335">
            <v>2012000100171</v>
          </cell>
          <cell r="L5335" t="str">
            <v>IMPLEMENTACIÓN DE UNA RED DE VIGILANCIA TECNOLÓGICA, INTELIGENCIA COMPETITIVA Y PROSPECTIVA EN EL DEPARTAMENTO DEL HUILA</v>
          </cell>
          <cell r="M5335">
            <v>82.49</v>
          </cell>
          <cell r="N5335">
            <v>97.98</v>
          </cell>
          <cell r="O5335" t="str">
            <v>CONTRATADO EN EJECUCIÓN</v>
          </cell>
        </row>
        <row r="5336">
          <cell r="K5336">
            <v>2012000100182</v>
          </cell>
          <cell r="L5336" t="str">
            <v>DESARROLLO SOCIAL A TRAVES DE LA APROPIACIÓN DE LA CIENCIA Y LA TECNOLOGÍA DEL DEPARTAMENTO DEL HUILA</v>
          </cell>
          <cell r="M5336">
            <v>80.75</v>
          </cell>
          <cell r="N5336">
            <v>92.85</v>
          </cell>
          <cell r="O5336" t="str">
            <v>CONTRATADO EN EJECUCIÓN</v>
          </cell>
        </row>
        <row r="5337">
          <cell r="K5337">
            <v>2012004410003</v>
          </cell>
          <cell r="L5337" t="str">
            <v>CONSTRUCCIÓN PRIMERA ETAPA DE SENDERO DE INTERPRETACION ARQUEOLOGICA Y DEL MACIZO COLOMBIANO EN EL MUNICIPIO DE SAN AGUSTIN DEPARTAMENTO DEL HUILA</v>
          </cell>
          <cell r="M5337">
            <v>8.98</v>
          </cell>
          <cell r="N5337">
            <v>38.06</v>
          </cell>
          <cell r="O5337" t="str">
            <v>CONTRATADO EN EJECUCIÓN</v>
          </cell>
        </row>
        <row r="5338">
          <cell r="K5338">
            <v>2012004410005</v>
          </cell>
          <cell r="L5338" t="str">
            <v>FORTALECIMIENTO DE OPORTUNIDADES PARA EL DESARROLLO DE EMPRESAS CAFETERAS SOSTENIBLES EN EL DEPARTAMENTO DEL HUILA TODO EL DEPARTAMENTO DEL HUILA</v>
          </cell>
          <cell r="M5338">
            <v>95.7</v>
          </cell>
          <cell r="N5338">
            <v>79.8</v>
          </cell>
          <cell r="O5338" t="str">
            <v>CONTRATADO EN EJECUCIÓN</v>
          </cell>
        </row>
        <row r="5339">
          <cell r="K5339">
            <v>2012004410009</v>
          </cell>
          <cell r="L5339" t="str">
            <v>CONSTRUCCIÓN DE INFRAESTRUCTURA EDUCATIVA EN DIEZ MUNICIPIOS DEL DEPARTAMENTO DEL HUILA</v>
          </cell>
          <cell r="M5339">
            <v>100</v>
          </cell>
          <cell r="N5339">
            <v>99.77</v>
          </cell>
          <cell r="O5339" t="str">
            <v>CERRADO</v>
          </cell>
        </row>
        <row r="5340">
          <cell r="K5340">
            <v>2012004410010</v>
          </cell>
          <cell r="L5340" t="str">
            <v>ESTUDIOS Y DISEÑOS PARA EL MEJORAMIENTO DE 118,90 KM DE VIAS EN EL DEPARTAMENTO DEL HUILA, CENTRO ORIENTE</v>
          </cell>
          <cell r="M5340">
            <v>100</v>
          </cell>
          <cell r="N5340">
            <v>100</v>
          </cell>
          <cell r="O5340" t="str">
            <v>CERRADO</v>
          </cell>
        </row>
        <row r="5341">
          <cell r="K5341">
            <v>2012004410011</v>
          </cell>
          <cell r="L5341" t="str">
            <v>CONSTRUCCIÓN DE PAVIMENTO RIGIDO EN VIAS URBANAS DE 32 MUNICIPIOS DEL DEPARTAMENTO DEL HUILA</v>
          </cell>
          <cell r="M5341">
            <v>90.07</v>
          </cell>
          <cell r="N5341">
            <v>85.77</v>
          </cell>
          <cell r="O5341" t="str">
            <v>CONTRATADO EN EJECUCIÓN</v>
          </cell>
        </row>
        <row r="5342">
          <cell r="K5342">
            <v>2012004410013</v>
          </cell>
          <cell r="L5342" t="str">
            <v>DOTACIÓN TECNOLOGICA PARA LA SEGURIDAD Y LA CONVIVENCIA CIUDADANA PARA EL HUILA</v>
          </cell>
          <cell r="M5342">
            <v>100</v>
          </cell>
          <cell r="N5342">
            <v>95.09</v>
          </cell>
          <cell r="O5342" t="str">
            <v>PARA CIERRE</v>
          </cell>
        </row>
        <row r="5343">
          <cell r="K5343">
            <v>2012004410014</v>
          </cell>
          <cell r="L5343" t="str">
            <v>MEJORAMIENTO DE VIAS TERCIARIAS MEDIANTE LA CONSTRUCCION DE OBRAS DE ARTE, DRENAJE Y ESTABILIZACION Y CONTENCION EN EL DEPARTAMENTO DEL HUILA</v>
          </cell>
          <cell r="M5343">
            <v>100</v>
          </cell>
          <cell r="N5343">
            <v>99.76</v>
          </cell>
          <cell r="O5343" t="str">
            <v>PARA CIERRE</v>
          </cell>
        </row>
        <row r="5344">
          <cell r="K5344">
            <v>2012004410018</v>
          </cell>
          <cell r="L5344" t="str">
            <v>CONSTRUCCIÓN EDIFICIO A DEL PARQUE DE LA MÚSICA JORGE VILLAMIL CORDOVÉS EN NEIVA, HUILA, CENTRO ORIENTE</v>
          </cell>
          <cell r="M5344">
            <v>66.650000000000006</v>
          </cell>
          <cell r="N5344">
            <v>61.67</v>
          </cell>
          <cell r="O5344" t="str">
            <v>CONTRATADO EN EJECUCIÓN</v>
          </cell>
        </row>
        <row r="5345">
          <cell r="K5345">
            <v>2012004410021</v>
          </cell>
          <cell r="L5345" t="str">
            <v>FORTALECIMIENTO CON  CAPITAL SEMILLA  A INICIATIVAS EMPRESARIALES EN EL DEPARTAMENTO DEL  HUILA  A  TRAVÉS DEL FONDO EMPRENDER</v>
          </cell>
          <cell r="M5345">
            <v>100</v>
          </cell>
          <cell r="N5345">
            <v>52.89</v>
          </cell>
          <cell r="O5345" t="str">
            <v>TERMINADO</v>
          </cell>
        </row>
        <row r="5346">
          <cell r="K5346">
            <v>2012004410022</v>
          </cell>
          <cell r="L5346" t="str">
            <v>FORTALECIMIENTO DE LA ESCUELA NACIONAL DE LA CALIDAD DEL CAFÉ EN EL DEPARTAMENTO DEL HUILA</v>
          </cell>
          <cell r="M5346">
            <v>98.19</v>
          </cell>
          <cell r="N5346">
            <v>82.05</v>
          </cell>
          <cell r="O5346" t="str">
            <v>CONTRATADO EN EJECUCIÓN</v>
          </cell>
        </row>
        <row r="5347">
          <cell r="K5347">
            <v>2012004410023</v>
          </cell>
          <cell r="L5347" t="str">
            <v>CONSTRUCCIÓN REHABILITACIÓN Y OPTIMIZACIÓN DE DISTRITOS DE RIEGO EN EL DEPARTAMENTO DEL HUILA</v>
          </cell>
          <cell r="M5347">
            <v>86.82</v>
          </cell>
          <cell r="N5347">
            <v>13.37</v>
          </cell>
          <cell r="O5347" t="str">
            <v>CONTRATADO EN EJECUCIÓN</v>
          </cell>
        </row>
        <row r="5348">
          <cell r="K5348">
            <v>2012004410024</v>
          </cell>
          <cell r="L5348" t="str">
            <v>FORTALECIMIENTO DE LA ESTRATEGIA CORREDOR TECNOLÓGICO DEL HUILA.</v>
          </cell>
          <cell r="M5348">
            <v>91.79</v>
          </cell>
          <cell r="N5348">
            <v>41.35</v>
          </cell>
          <cell r="O5348" t="str">
            <v>CONTRATADO EN EJECUCIÓN</v>
          </cell>
        </row>
        <row r="5349">
          <cell r="K5349">
            <v>2012004410025</v>
          </cell>
          <cell r="L5349" t="str">
            <v>APOYO PARA EL FORTALECIMIENTO DE LA INFRAESTRUCTURA Y EQUIPAMIENTO PRODUCTIVO DEL SECTOR AGROPECUARIO EN EL DEPARTAMENTO DEL HUILA</v>
          </cell>
          <cell r="M5349">
            <v>36.07</v>
          </cell>
          <cell r="N5349">
            <v>100</v>
          </cell>
          <cell r="O5349" t="str">
            <v>CONTRATADO EN EJECUCIÓN</v>
          </cell>
        </row>
        <row r="5350">
          <cell r="K5350">
            <v>2012004410026</v>
          </cell>
          <cell r="L5350" t="str">
            <v>APOYO A LA ASISTENCIA TECNICA AGROPECUARIA INTEGRAL EN EL ÁREA RURAL EN EL DEPARTAMENTO DEL HUILA</v>
          </cell>
          <cell r="M5350">
            <v>100</v>
          </cell>
          <cell r="N5350">
            <v>10.47</v>
          </cell>
          <cell r="O5350" t="str">
            <v>PARA CIERRE</v>
          </cell>
        </row>
        <row r="5351">
          <cell r="K5351">
            <v>2012004410027</v>
          </cell>
          <cell r="L5351" t="str">
            <v>ASISTENCIA PARA EL ACCESO A FUENTES DE FINANCIACION PARA EL DESARROLLO DEL SECTOR AGROPECUARIO DEL DEPARTAMENTO DEL HUILA</v>
          </cell>
          <cell r="M5351">
            <v>100</v>
          </cell>
          <cell r="N5351">
            <v>18.59</v>
          </cell>
          <cell r="O5351" t="str">
            <v>PARA CIERRE</v>
          </cell>
        </row>
        <row r="5352">
          <cell r="K5352">
            <v>2012004410028</v>
          </cell>
          <cell r="L5352" t="str">
            <v>DIVULGACIÓN Y PROMOCION TURISTICA DEL DEPARTAMENTO DEL HUILA</v>
          </cell>
          <cell r="M5352">
            <v>94</v>
          </cell>
          <cell r="N5352">
            <v>84</v>
          </cell>
          <cell r="O5352" t="str">
            <v>TERMINADO</v>
          </cell>
        </row>
        <row r="5353">
          <cell r="K5353">
            <v>2013000060004</v>
          </cell>
          <cell r="L5353" t="str">
            <v>CONSTRUCCIÓN INFRAESTRUCTURA EDUCATIVA EN NUEVE MUNICIPIOS DEL DEPARTAMENTO DEL HUILA</v>
          </cell>
          <cell r="M5353">
            <v>100</v>
          </cell>
          <cell r="N5353">
            <v>98.89</v>
          </cell>
          <cell r="O5353" t="str">
            <v>TERMINADO</v>
          </cell>
        </row>
        <row r="5354">
          <cell r="K5354">
            <v>2013000060005</v>
          </cell>
          <cell r="L5354" t="str">
            <v>DISEÑO DEL PLAN DE NAVEGACION TURISTICA DEL ALTO MAGDALENA EN MUNICIPIOS RIVEREÑOS DEL HUILA, CENTRO ORIENTE</v>
          </cell>
          <cell r="M5354">
            <v>100</v>
          </cell>
          <cell r="N5354">
            <v>82.1</v>
          </cell>
          <cell r="O5354" t="str">
            <v>PARA CIERRE</v>
          </cell>
        </row>
        <row r="5355">
          <cell r="K5355">
            <v>2013000060063</v>
          </cell>
          <cell r="L5355" t="str">
            <v>IMPLEMENTACIÓN DEL PROYECTO HUILA VIVE DIGITAL PARA EL FORTALECIMIENTO DEL SECTOR TURÍSTICO Y CULTURAL DEL DEPARTAMENTO DEL HUILA</v>
          </cell>
          <cell r="M5355">
            <v>70.14</v>
          </cell>
          <cell r="N5355">
            <v>22.44</v>
          </cell>
          <cell r="O5355" t="str">
            <v>CONTRATADO EN EJECUCIÓN</v>
          </cell>
        </row>
        <row r="5356">
          <cell r="K5356">
            <v>2013000060073</v>
          </cell>
          <cell r="L5356" t="str">
            <v>APOYO NUTRICIONAL A POBLACIÓN MATERNO INFANTIL EN CONDICIONES DE VULNERABILIDAD EN EL  DEPARTAMENTO DEL HUILA</v>
          </cell>
          <cell r="M5356">
            <v>100</v>
          </cell>
          <cell r="N5356">
            <v>99.9</v>
          </cell>
          <cell r="O5356" t="str">
            <v>PARA CIERRE</v>
          </cell>
        </row>
        <row r="5357">
          <cell r="K5357">
            <v>2013000060075</v>
          </cell>
          <cell r="L5357" t="str">
            <v>ESTUDIOS DISEÑOS Y CONSTRUCCION DEL INTERCAMBIADOR VIAL Y SOLUCION PEATONAL-UNIVERSIDAD SUR COLOMBIANA MUNICIPIO DE NEIVA EN EL DEPARTAMENTO DEL HUILA</v>
          </cell>
          <cell r="M5357">
            <v>100</v>
          </cell>
          <cell r="N5357">
            <v>95.56</v>
          </cell>
          <cell r="O5357" t="str">
            <v>PARA CIERRE</v>
          </cell>
        </row>
        <row r="5358">
          <cell r="K5358">
            <v>2013000060077</v>
          </cell>
          <cell r="L5358" t="str">
            <v>DOTACIÓN DE EQUIPOS DE COMPUTO Y TABLETS DIGITALES EN LAS INSTITUCIONES EDUCATIVAS OFICIALES  DEL DEPARTAMENTO DEL HUILA</v>
          </cell>
          <cell r="M5358">
            <v>100</v>
          </cell>
          <cell r="N5358">
            <v>99.99</v>
          </cell>
          <cell r="O5358" t="str">
            <v>PARA CIERRE</v>
          </cell>
        </row>
        <row r="5359">
          <cell r="K5359">
            <v>2013000060078</v>
          </cell>
          <cell r="L5359" t="str">
            <v>SERVICIO DE TRANSPORTE ESCOLAR A ESTUDIANTES DEL DEPARTAMENTO DEL HUILA</v>
          </cell>
          <cell r="M5359">
            <v>96.2</v>
          </cell>
          <cell r="N5359">
            <v>95.03</v>
          </cell>
          <cell r="O5359" t="str">
            <v>TERMINADO</v>
          </cell>
        </row>
        <row r="5360">
          <cell r="K5360">
            <v>2013000060080</v>
          </cell>
          <cell r="L5360" t="str">
            <v>MANTENIMIENTO PREVENTIVO Y ATENCIÓN DE PUNTOS CRÍTICOS EN LAS VIAS DEL DEPARTAMENTO DEL HUILA.</v>
          </cell>
          <cell r="M5360">
            <v>90.79</v>
          </cell>
          <cell r="N5360">
            <v>99.42</v>
          </cell>
          <cell r="O5360" t="str">
            <v>CONTRATADO EN EJECUCIÓN</v>
          </cell>
        </row>
        <row r="5361">
          <cell r="K5361">
            <v>2013000060090</v>
          </cell>
          <cell r="L5361" t="str">
            <v>MEJORAMIENTO DE LA PRODUCTIVIDAD CAFETERA EN TODO EL DEPARTAMENTO, HUILA, CENTRO ORIENTE</v>
          </cell>
          <cell r="M5361">
            <v>100</v>
          </cell>
          <cell r="N5361">
            <v>89.8</v>
          </cell>
          <cell r="O5361" t="str">
            <v>TERMINADO</v>
          </cell>
        </row>
        <row r="5362">
          <cell r="K5362">
            <v>2013000060098</v>
          </cell>
          <cell r="L5362" t="str">
            <v>MANTENIMIENTO DEL PUENTE METÁLICO SAN ESTEBAN SOBRE EL RIO MAGDALENA VÍA CRUCE RUTA 45 - TARQUI, RED DE SEGUNDO ORDEN, DEPARTAMENTO DEL HUILA.</v>
          </cell>
          <cell r="M5362">
            <v>61.25</v>
          </cell>
          <cell r="N5362">
            <v>0</v>
          </cell>
          <cell r="O5362" t="str">
            <v>CONTRATADO EN EJECUCIÓN</v>
          </cell>
        </row>
        <row r="5363">
          <cell r="K5363">
            <v>2013000100010</v>
          </cell>
          <cell r="L5363" t="str">
            <v>ANÁLISIS DE LA VULNERABILIDAD Y DESARROLLO E IMPLEMENTACIÓN DE MEDIDAS PARTICIPATIVAS DE ADAPTACIÓN DEL SECTOR AGROPECUARIO ANTE IMPACTOS DEL CAMBIO CLIMÁTICO Y DE LA VARIABILIDAD CLIMÁTICA EXTREMA EN EL DEPARTAMENTO DEL HUILA.</v>
          </cell>
          <cell r="M5363">
            <v>38.94</v>
          </cell>
          <cell r="N5363">
            <v>66.39</v>
          </cell>
          <cell r="O5363" t="str">
            <v>CONTRATADO EN EJECUCIÓN</v>
          </cell>
        </row>
        <row r="5364">
          <cell r="K5364">
            <v>2013000100039</v>
          </cell>
          <cell r="L5364" t="str">
            <v>ESTUDIO Y DISEÑO DE INSTRUMENTOS DE POLÍTICA PARA EL MANEJO Y ADMINISTRACIÓN DE LAS ÁREAS PROTEGIDAS DE CARÁCTER REGIONAL DEL DEPARTAMENTO DEL HUILA</v>
          </cell>
          <cell r="M5364">
            <v>73.48</v>
          </cell>
          <cell r="N5364">
            <v>86.12</v>
          </cell>
          <cell r="O5364" t="str">
            <v>CONTRATADO EN EJECUCIÓN</v>
          </cell>
        </row>
        <row r="5365">
          <cell r="K5365">
            <v>2013000100041</v>
          </cell>
          <cell r="L5365" t="str">
            <v>INVESTIGACIÓN PROGRAMA DE FORMACIÓN DE GESTORES DE CONOCIMIENTO E INNOVACIÓN EN ESTUDIANTES DE IES A TRAVÉS DESEMILLEROS INVESTIGACION TODO EL DEPARTAMENTO, HUILA, CENTRO ORIENTE</v>
          </cell>
          <cell r="M5365">
            <v>40.479999999999997</v>
          </cell>
          <cell r="N5365">
            <v>73.88</v>
          </cell>
          <cell r="O5365" t="str">
            <v>CONTRATADO EN EJECUCIÓN</v>
          </cell>
        </row>
        <row r="5366">
          <cell r="K5366">
            <v>2013000100043</v>
          </cell>
          <cell r="L5366" t="str">
            <v>DIVULGACIÓN DE LA CAPACIDAD DE ASOMBRO, ENTRENAMIENTO DE LA OBSERVACIÓN COMO FUNCIONES COMPLEJAS DEL PENSAMIENTO A TRAVÉS DE LA INVESTIGACIÓN ESTRATÉGICA PEDAGÓGICA ONDAS EN EL DEPARTAMENTO DEL HUILA.</v>
          </cell>
          <cell r="M5366">
            <v>45.83</v>
          </cell>
          <cell r="N5366">
            <v>63.46</v>
          </cell>
          <cell r="O5366" t="str">
            <v>CONTRATADO EN EJECUCIÓN</v>
          </cell>
        </row>
        <row r="5367">
          <cell r="K5367">
            <v>2013000100046</v>
          </cell>
          <cell r="L5367" t="str">
            <v>INVESTIGACIÓN : DETERMINACIÓN DE LAS HUELLAS AMBIENTALES COMO INDICADOR EN LA TOMA DE DECISIONES DEL MANEJO INTEGRAL DE LA PRODUCCION DE CAFÉS ESPECIALES EN EL SUR DEL DEPARTAMENTO DEL HUILA</v>
          </cell>
          <cell r="M5367">
            <v>42.6</v>
          </cell>
          <cell r="N5367">
            <v>39.21</v>
          </cell>
          <cell r="O5367" t="str">
            <v>CONTRATADO EN EJECUCIÓN</v>
          </cell>
        </row>
        <row r="5368">
          <cell r="K5368">
            <v>2013000100052</v>
          </cell>
          <cell r="L5368" t="str">
            <v>INVESTIGACIÓN APLICACIÓN DE CIENCIA, TECNOLOGÍA E INNOVACIÓN EN EL CULTIVO DE CAFÉ AJUSTADO A LAS CONDICIONES PARTICULARES DEL HUILA TODO EL DEPARTAMENTO, HUILA, CENTRO ORIENTE</v>
          </cell>
          <cell r="M5368">
            <v>81.53</v>
          </cell>
          <cell r="N5368">
            <v>52.92</v>
          </cell>
          <cell r="O5368" t="str">
            <v>CONTRATADO EN EJECUCIÓN</v>
          </cell>
        </row>
        <row r="5369">
          <cell r="K5369">
            <v>2013000100286</v>
          </cell>
          <cell r="L5369" t="str">
            <v>DESARROLLO ESTRATEGIAS PARA CERTIFICACIÓN DE SEMILLAS Y PLÁNTULAS DE FRUTALES PASIFLORÁCEOS DEL DEPARTAMENTO DEL HUILA NEIVA, HUILA, CENTRO ORIENTE</v>
          </cell>
          <cell r="M5369">
            <v>0</v>
          </cell>
          <cell r="N5369">
            <v>0</v>
          </cell>
          <cell r="O5369" t="str">
            <v>CONTRATADO SIN ACTA DE INICIO</v>
          </cell>
        </row>
        <row r="5370">
          <cell r="K5370">
            <v>2013000100291</v>
          </cell>
          <cell r="L5370" t="str">
            <v>INNOVACIÓN EN EL DISEÑO E IMPLEMENTACIÓN DE ESTRATEGIAS QUE CONTRIBUYAN A LA SOSTENIBILIDAD DE LOS CULTIVOS PISCÍCOLAS EN LA REPRESA DE BETANIA, HUILA</v>
          </cell>
          <cell r="M5370">
            <v>47.98</v>
          </cell>
          <cell r="N5370">
            <v>63.19</v>
          </cell>
          <cell r="O5370" t="str">
            <v>CONTRATADO EN EJECUCIÓN</v>
          </cell>
        </row>
        <row r="5371">
          <cell r="K5371">
            <v>2013004410024</v>
          </cell>
          <cell r="L5371" t="str">
            <v>CONSTRUCCIÓN DE OBRAS INCONCLUSAS EN INSTITUCIONES EDUCATIVAS DE LA ZONA RURAL DEL MUNICIPIO DE AIPE, DEPARTAMENTO DEL HUILA</v>
          </cell>
          <cell r="M5371">
            <v>0</v>
          </cell>
          <cell r="N5371">
            <v>0</v>
          </cell>
          <cell r="O5371" t="str">
            <v>EN PROCESO DE CONTRATACIÓN</v>
          </cell>
        </row>
        <row r="5372">
          <cell r="K5372">
            <v>2013004410050</v>
          </cell>
          <cell r="L5372" t="str">
            <v>IMPLEMENTACIÓN CENTRO DE GESTION DE INFORMACION Y SALA DE CRISIS DEL DEPARTAMENTO DEL HUILA</v>
          </cell>
          <cell r="M5372">
            <v>100</v>
          </cell>
          <cell r="N5372">
            <v>100</v>
          </cell>
          <cell r="O5372" t="str">
            <v>PARA CIERRE</v>
          </cell>
        </row>
        <row r="5373">
          <cell r="K5373">
            <v>2013004410055</v>
          </cell>
          <cell r="L5373" t="str">
            <v>MEJORAMIENTO Y REHABILITACION DE  VIAS SECUNDARIAS EN LOS MUNICIPIOS DE GIGANTE Y GARZÓN, HUILA, CENTRO ORIENTE</v>
          </cell>
          <cell r="M5373">
            <v>73.38</v>
          </cell>
          <cell r="N5373">
            <v>95.2</v>
          </cell>
          <cell r="O5373" t="str">
            <v>CONTRATADO EN EJECUCIÓN</v>
          </cell>
        </row>
        <row r="5374">
          <cell r="K5374">
            <v>2013004410057</v>
          </cell>
          <cell r="L5374" t="str">
            <v>CONSTRUCCIÓN Y REHABILITACIÓN DE DISTRITOS DE RIEGO EN EL DEPARTAMENTO DEL HUILA</v>
          </cell>
          <cell r="M5374">
            <v>21.52</v>
          </cell>
          <cell r="N5374">
            <v>50.9</v>
          </cell>
          <cell r="O5374" t="str">
            <v>CONTRATADO EN EJECUCIÓN</v>
          </cell>
        </row>
        <row r="5375">
          <cell r="K5375">
            <v>2013004410068</v>
          </cell>
          <cell r="L5375" t="str">
            <v>CONSTRUCCIÓN DE PAVIMENTO EN PLACA HUELLA EN LA VIA DE ACCESO A LA MALOCA CABILDO YANACONA VEREDA NUEVA ZELANDA MUNICIPIO DE SAN AGUSTÍN DEPARTAMENTO DEL HUILA</v>
          </cell>
          <cell r="M5375">
            <v>100</v>
          </cell>
          <cell r="N5375">
            <v>99.1</v>
          </cell>
          <cell r="O5375" t="str">
            <v>TERMINADO</v>
          </cell>
        </row>
        <row r="5376">
          <cell r="K5376">
            <v>2013004410070</v>
          </cell>
          <cell r="L5376" t="str">
            <v>CONSTRUCCIÓN , REHABILITACIÓN DE DISTRITOS DE RIEGO Y ELABORACIÓN DE ESTUDIOS Y DISEÑOS PARA PROYECTOS DE ADECUACIÓN DE TIERRAS EN EL DEPARTAMENTO DEL HUILA.</v>
          </cell>
          <cell r="M5376">
            <v>99.33</v>
          </cell>
          <cell r="N5376">
            <v>22.49</v>
          </cell>
          <cell r="O5376" t="str">
            <v>CONTRATADO EN EJECUCIÓN</v>
          </cell>
        </row>
        <row r="5377">
          <cell r="K5377">
            <v>2013004410072</v>
          </cell>
          <cell r="L5377" t="str">
            <v>DOTACIÓN DE LABORATORIOS DE TECNOLOGÍA EN INSTITUCIONES EDUCATIVAS OFICIALES  DEL DEPARTAMENTO DEL  HUILA</v>
          </cell>
          <cell r="M5377">
            <v>100</v>
          </cell>
          <cell r="N5377">
            <v>99.85</v>
          </cell>
          <cell r="O5377" t="str">
            <v>CERRADO</v>
          </cell>
        </row>
        <row r="5378">
          <cell r="K5378">
            <v>2014000060016</v>
          </cell>
          <cell r="L5378" t="str">
            <v>CONSTRUCCIÓN DE PUENTE VEHICULAR COLGANTE SOBRE EL RÍO CABRERA EN LÍMITES ENTRE LOS MUNICIPIOS DE ALPUJARRA (TOLIMA) Y BARAYA (HUILA)</v>
          </cell>
          <cell r="M5378">
            <v>0</v>
          </cell>
          <cell r="N5378">
            <v>0</v>
          </cell>
          <cell r="O5378" t="str">
            <v>EN PROCESO DE CONTRATACIÓN</v>
          </cell>
        </row>
        <row r="5379">
          <cell r="K5379">
            <v>2014000060039</v>
          </cell>
          <cell r="L5379" t="str">
            <v>CONSTRUCCIÓN DE PAVIMENTO FLEXIBLE DE LA VÍA LA LAGUNA - GUACACALLO, SECTOR K4+640 AL K8+474 (L= 3,83 KM.) MUNICIPIO DE PITALITO, DEPARTAMENTO DEL HUILA</v>
          </cell>
          <cell r="M5379">
            <v>39.659999999999997</v>
          </cell>
          <cell r="N5379">
            <v>39.29</v>
          </cell>
          <cell r="O5379" t="str">
            <v>CONTRATADO EN EJECUCIÓN</v>
          </cell>
        </row>
        <row r="5380">
          <cell r="K5380">
            <v>2014000060040</v>
          </cell>
          <cell r="L5380" t="str">
            <v>CONSTRUCCIÓN DE PAVIMENTO FLEXIBLE DE LA VÍA SAN AGUSTÍN - OBANDO ENTRE LOS TRAMOS PR2+323,44 AL PR5+100, PR7+100 AL PR8+740 Y DEL PR9+964,72 AL PR11+551,52 DEL MUNICIPIO DE SAN AGUSTÍN, DEPARTAMENTO DEL HUILA</v>
          </cell>
          <cell r="M5380">
            <v>0</v>
          </cell>
          <cell r="N5380">
            <v>39.17</v>
          </cell>
          <cell r="O5380" t="str">
            <v>CONTRATADO EN EJECUCIÓN</v>
          </cell>
        </row>
        <row r="5381">
          <cell r="K5381">
            <v>2014000060055</v>
          </cell>
          <cell r="L5381" t="str">
            <v>FORTALECIMIENTO DE LA PRODUCTIVIDAD Y COMPETITIVIDAD FRUTICOLA MEDIANTE LA CERTIFICACIÓN DE FINCAS CON PROTOCOLOS DE BPA Y REGISTRO ICA EN EL DEPARTAMENTO DEL HUILA.</v>
          </cell>
          <cell r="M5381">
            <v>87.24</v>
          </cell>
          <cell r="N5381">
            <v>77.989999999999995</v>
          </cell>
          <cell r="O5381" t="str">
            <v>CONTRATADO EN EJECUCIÓN</v>
          </cell>
        </row>
        <row r="5382">
          <cell r="K5382">
            <v>2014000060057</v>
          </cell>
          <cell r="L5382" t="str">
            <v>SERVICIO DE TRANSPORTE ESCOLAR EN EL DEPARTAMENTO DEL HUILA</v>
          </cell>
          <cell r="M5382">
            <v>98.29</v>
          </cell>
          <cell r="N5382">
            <v>87.06</v>
          </cell>
          <cell r="O5382" t="str">
            <v>TERMINADO</v>
          </cell>
        </row>
        <row r="5383">
          <cell r="K5383">
            <v>2014004410001</v>
          </cell>
          <cell r="L5383" t="str">
            <v>CONSTRUCCIÓN PAVIMENTO EN PLACA HUELLA SECTOR MATANZAS- CENTRO POBLADO LOS CAUCHOS EN EL MUNICIPIO DE SAN AGUSTÍN, DEPARTAMENTO DEL HUILA</v>
          </cell>
          <cell r="M5383">
            <v>10</v>
          </cell>
          <cell r="N5383">
            <v>37.200000000000003</v>
          </cell>
          <cell r="O5383" t="str">
            <v>CONTRATADO EN EJECUCIÓN</v>
          </cell>
        </row>
        <row r="5384">
          <cell r="K5384">
            <v>2014004410002</v>
          </cell>
          <cell r="L5384" t="str">
            <v>MEJORAMIENTO DE LA VIA TERCIARIA  QUE COMUNICA EL CASCO URBANO DEL MUNICIPIO DE RIVERA CON LA VEREDA EL VISO Y LA VEREDA EL BEJUCAL MUNICIPIO DE CAMPOALEGRE DEPARTAMENTO DEL HUILA</v>
          </cell>
          <cell r="M5384">
            <v>100</v>
          </cell>
          <cell r="N5384">
            <v>100</v>
          </cell>
          <cell r="O5384" t="str">
            <v>PARA CIERRE</v>
          </cell>
        </row>
        <row r="5385">
          <cell r="K5385">
            <v>2014004410003</v>
          </cell>
          <cell r="L5385" t="str">
            <v>MEJORAMIENTO DE LA VIA TERCIARIA QUE COMUNICA EL CASCO URBANO CON EL CENTRO TURISTICO CAJA DE AGUA VEREDA SANTA INES MUNICIPIO DE PAICOL DEPARTAMENTO DEL HUILA</v>
          </cell>
          <cell r="M5385">
            <v>100</v>
          </cell>
          <cell r="N5385">
            <v>99.99</v>
          </cell>
          <cell r="O5385" t="str">
            <v>PARA CIERRE</v>
          </cell>
        </row>
        <row r="5386">
          <cell r="K5386">
            <v>2014004410004</v>
          </cell>
          <cell r="L5386" t="str">
            <v>MEJORAMIENTO DE LAS VIAS TERCIARIAS QUE COMUNICAN PUENTE ARENOSO - AGUA BLANCA - EL TRIUNFO Y NORMANDIA CORREGIMIENTO EL CAGUAN DEL MUNICIPIO DE NEIVA DEPARTAMENTO DEL HUILA</v>
          </cell>
          <cell r="M5386">
            <v>100</v>
          </cell>
          <cell r="N5386">
            <v>100</v>
          </cell>
          <cell r="O5386" t="str">
            <v>PARA CIERRE</v>
          </cell>
        </row>
        <row r="5387">
          <cell r="K5387">
            <v>2014004410005</v>
          </cell>
          <cell r="L5387" t="str">
            <v>DISEÑO Y EJECUCIÓN DE UNA CAMPAÑA PROMOCIONAL COMO DESTINO TURÍSTICO DEL DEPARTAMENTO DEL HUILA</v>
          </cell>
          <cell r="M5387">
            <v>37.1</v>
          </cell>
          <cell r="N5387">
            <v>50.93</v>
          </cell>
          <cell r="O5387" t="str">
            <v>CONTRATADO EN EJECUCIÓN</v>
          </cell>
        </row>
        <row r="5388">
          <cell r="K5388">
            <v>2014004410006</v>
          </cell>
          <cell r="L5388" t="str">
            <v>MEJORAMIENTO DE LAS VIAS DEL CASCO URBANO Y VIA LA ESTRELLA QUE COMUNICA CON EL PARQUE ARQUEOLOGICO DE SAN AGUSTIN MUNICIPIO DE SAN AGUSTIN DEPARTAMENTO DEL HUILA</v>
          </cell>
          <cell r="M5388">
            <v>100</v>
          </cell>
          <cell r="N5388">
            <v>100</v>
          </cell>
          <cell r="O5388" t="str">
            <v>PARA CIERRE</v>
          </cell>
        </row>
        <row r="5389">
          <cell r="K5389">
            <v>2014004410007</v>
          </cell>
          <cell r="L5389" t="str">
            <v>IMPLEMENTACIÓN DE UN LABORATORIO DE DISEÑO ARTESANAL PARA EL DEPARTAMENTO DEL HUILA</v>
          </cell>
          <cell r="M5389">
            <v>100</v>
          </cell>
          <cell r="N5389">
            <v>100</v>
          </cell>
          <cell r="O5389" t="str">
            <v>CERRADO</v>
          </cell>
        </row>
        <row r="5390">
          <cell r="K5390">
            <v>2014004410008</v>
          </cell>
          <cell r="L5390" t="str">
            <v>CONSTRUCCIÓN DE INFRAESTRUCTURA EDUCATIVA EN LOS MUNICIPIOS DE ALGECIRAS, ELIAS Y SUAZA, DEPARTAMENTO DEL HUILA</v>
          </cell>
          <cell r="M5390">
            <v>100</v>
          </cell>
          <cell r="N5390">
            <v>100</v>
          </cell>
          <cell r="O5390" t="str">
            <v>PARA CIERRE</v>
          </cell>
        </row>
        <row r="5391">
          <cell r="K5391">
            <v>2014004410010</v>
          </cell>
          <cell r="L5391" t="str">
            <v>CONSTRUCCIÓN CERRAMIENTOS DE LAS NUEVAS SEDES DE LAS I.E. ANTONIO BARAYA, LUIS CALIXTO LEIVA, MISAEL PASTRANA BORRERO Y GALLARDO DE LOS MUNICIPIOS DE BARAYA, GARZÓN, TERUEL Y SUAZA, DEPARTAMENTO DEL HUILA</v>
          </cell>
          <cell r="M5391">
            <v>100</v>
          </cell>
          <cell r="N5391">
            <v>95.86</v>
          </cell>
          <cell r="O5391" t="str">
            <v>CERRADO</v>
          </cell>
        </row>
        <row r="5392">
          <cell r="K5392">
            <v>2014004410013</v>
          </cell>
          <cell r="L5392" t="str">
            <v>CONSTRUCCIÓN CIUDADELA RESIDENCIAL YUMA MUNICIPIO DE NEIVA HUILA</v>
          </cell>
          <cell r="M5392">
            <v>100</v>
          </cell>
          <cell r="N5392">
            <v>49.73</v>
          </cell>
          <cell r="O5392" t="str">
            <v>TERMINADO</v>
          </cell>
        </row>
        <row r="5393">
          <cell r="K5393">
            <v>2014004410029</v>
          </cell>
          <cell r="L5393" t="str">
            <v>ACTUALIZACIÓN RED DE MONITOREO Y COMUNICACIONES DEL HUILA</v>
          </cell>
          <cell r="M5393">
            <v>100</v>
          </cell>
          <cell r="N5393">
            <v>98.98</v>
          </cell>
          <cell r="O5393" t="str">
            <v>PARA CIERRE</v>
          </cell>
        </row>
        <row r="5394">
          <cell r="K5394">
            <v>2014004410035</v>
          </cell>
          <cell r="L5394" t="str">
            <v>MEJORAMIENTO DE LA CALIDAD EDUCATIVA DE LOS ESTUDIANTES DE 187 INSTITUCIONES EDUCATIVAS DE 35 MUNICIPIOS DEL DEPARTAMENTO DEL HUILA</v>
          </cell>
          <cell r="M5394">
            <v>100</v>
          </cell>
          <cell r="N5394">
            <v>99.53</v>
          </cell>
          <cell r="O5394" t="str">
            <v>CERRADO</v>
          </cell>
        </row>
        <row r="5395">
          <cell r="K5395">
            <v>2014004410037</v>
          </cell>
          <cell r="L5395" t="str">
            <v>CONSTRUCCIÓN DE UN PUENTE VEHICULAR EN LA VEREDA CAMPOBELLO SOBRE LA QUEBRADA EL CEDRO DEL MUNICIPIO DE PITALITO HUILA</v>
          </cell>
          <cell r="M5395">
            <v>0</v>
          </cell>
          <cell r="N5395">
            <v>0</v>
          </cell>
          <cell r="O5395" t="str">
            <v>SIN CONTRATAR</v>
          </cell>
        </row>
        <row r="5396">
          <cell r="K5396">
            <v>2014004410038</v>
          </cell>
          <cell r="L5396" t="str">
            <v>CONSTRUCCIÓN DEL PABELLÓN DE CARNICOS E INSTALACIÓN DEL CUARTO FRIO EN LA PLAZA DE MERCADO DEL MUNICIPIO DE ISNOS - DEPARTAMENTO DEL HUILA.</v>
          </cell>
          <cell r="M5396">
            <v>0</v>
          </cell>
          <cell r="N5396">
            <v>0</v>
          </cell>
          <cell r="O5396" t="str">
            <v>SIN CONTRATAR</v>
          </cell>
        </row>
        <row r="5397">
          <cell r="K5397">
            <v>2014004410041</v>
          </cell>
          <cell r="L5397" t="str">
            <v>CONSTRUCCIÓN DEL DISTRITO DE RIEGO DE PEQUEÑA ESCALA GUAYABAL EN EL MUNICIPIO DE SUAZA - DEPARTAMENTO DEL HUILA.</v>
          </cell>
          <cell r="M5397">
            <v>70.19</v>
          </cell>
          <cell r="N5397">
            <v>38.03</v>
          </cell>
          <cell r="O5397" t="str">
            <v>CONTRATADO EN EJECUCIÓN</v>
          </cell>
        </row>
        <row r="5398">
          <cell r="K5398">
            <v>2014004410050</v>
          </cell>
          <cell r="L5398" t="str">
            <v>CONSTRUCCIÓN FASE II EXTERIORES DEL COLISEO CUBIERTO DE PITALITO, HUILA, CENTRO ORIENTE</v>
          </cell>
          <cell r="M5398">
            <v>30.69</v>
          </cell>
          <cell r="N5398">
            <v>65.94</v>
          </cell>
          <cell r="O5398" t="str">
            <v>CONTRATADO EN EJECUCIÓN</v>
          </cell>
        </row>
        <row r="5399">
          <cell r="K5399">
            <v>2014004410066</v>
          </cell>
          <cell r="L5399" t="str">
            <v>CONSTRUCCIÓN DE INFRAESTRUCTURA ESCOLAR SEGUNDA FASE INSTITUCION EDUCATIVA JOSE EUSTACIO RIVERA DEL CORREGIMIENTO DE BRUSELAS, MUNICIPIO DE PITALITO DEPARTAMENTO DEL HUILA</v>
          </cell>
          <cell r="M5399">
            <v>77.58</v>
          </cell>
          <cell r="N5399">
            <v>82.38</v>
          </cell>
          <cell r="O5399" t="str">
            <v>CONTRATADO EN EJECUCIÓN</v>
          </cell>
        </row>
        <row r="5400">
          <cell r="K5400">
            <v>2015000060026</v>
          </cell>
          <cell r="L5400" t="str">
            <v>IMPLEMENTACIÓN DE UN SISTEMA DE GESTIÓN DOCUMENTAL Y VENTANILLA ÚNICA EN LOS MUNICIPIOS DEL DEPARTAMENTO DEL HUILA</v>
          </cell>
          <cell r="M5400">
            <v>100</v>
          </cell>
          <cell r="N5400">
            <v>86.34</v>
          </cell>
          <cell r="O5400" t="str">
            <v>TERMINADO</v>
          </cell>
        </row>
        <row r="5401">
          <cell r="K5401">
            <v>2015000060031</v>
          </cell>
          <cell r="L5401" t="str">
            <v>CONSTRUCCIÓN DE PAVIMENTO FLEXIBLE CIRCUITO TURÍSTICO DEL SUR, SECTOR BORDONES - LA LAGUNA TRAMO COMPRENDIDO ENTRE LOS PR 5+300 Y PR 11+608,9 (L=6,3089 KM), DEPARTAMENTO DEL HUILA</v>
          </cell>
          <cell r="M5401">
            <v>8.11</v>
          </cell>
          <cell r="N5401">
            <v>39.340000000000003</v>
          </cell>
          <cell r="O5401" t="str">
            <v>CONTRATADO EN EJECUCIÓN</v>
          </cell>
        </row>
        <row r="5402">
          <cell r="K5402">
            <v>2015000060055</v>
          </cell>
          <cell r="L5402" t="str">
            <v>REHABILITACIÓN DE LA VÍA NEIVA-TELLO-BARAYA EN UNA LONGITUD L=5,7KM Y REHABILITACIÓN Y AMPLIACIÓN DE LA VÍA PALERMO-NEIVA EN UNAL=2,9KM ; EN EL DEPARTAMENTO DEL HUILA</v>
          </cell>
          <cell r="M5402">
            <v>0</v>
          </cell>
          <cell r="N5402">
            <v>0</v>
          </cell>
          <cell r="O5402" t="str">
            <v>CONTRATADO EN EJECUCIÓN</v>
          </cell>
        </row>
        <row r="5403">
          <cell r="K5403">
            <v>2015000060056</v>
          </cell>
          <cell r="L5403" t="str">
            <v>REHABILITACIÓN PARA TRÁFICO LIVIANO ANTIGUO PUENTE SANTANDER, K0+000 VÍA NEIVA - PALERMO, EN EL DEPARTAMENTO DEL HUILA.</v>
          </cell>
          <cell r="M5403">
            <v>49.11</v>
          </cell>
          <cell r="N5403">
            <v>0</v>
          </cell>
          <cell r="O5403" t="str">
            <v>CONTRATADO EN EJECUCIÓN</v>
          </cell>
        </row>
        <row r="5404">
          <cell r="K5404">
            <v>2015000060060</v>
          </cell>
          <cell r="L5404" t="str">
            <v>MEJORAMIENTO Y PAVIMENTACIÓN DE LAS VÍAS MAITO – PASO  DE MAITO (L=3,4 KM), MIRAFLORES – GUADALUPE (L=1,19 KM) Y GUADALUPE – MIRAFLORES (1,2 KM) DEPARTAMENTO DEL HUILA</v>
          </cell>
          <cell r="M5404">
            <v>0</v>
          </cell>
          <cell r="N5404">
            <v>0</v>
          </cell>
          <cell r="O5404" t="str">
            <v>CONTRATADO SIN ACTA DE INICIO</v>
          </cell>
        </row>
        <row r="5405">
          <cell r="K5405">
            <v>2015000100112</v>
          </cell>
          <cell r="L5405" t="str">
            <v>FORMACIÓN DE ALTO NIVEL VINCULACIÓN Y ESTANCIAS POSTDOCT DE TALENTO HUMANO PARA INVEST AREAS PRIORIZADAS EN LA VISION CTEI DEPTO , HUILA, CENTRO ORIENTE</v>
          </cell>
          <cell r="M5405">
            <v>0</v>
          </cell>
          <cell r="N5405">
            <v>0</v>
          </cell>
          <cell r="O5405" t="str">
            <v>SIN CONTRATAR</v>
          </cell>
        </row>
        <row r="5406">
          <cell r="K5406">
            <v>2015004410003</v>
          </cell>
          <cell r="L5406" t="str">
            <v>IMPLEMENTACIÓN E INTERVENCION PARA EL MANTENIMIENTO CORRECTIVO EN LA CASA FISCAL DEL HUILA EN BOGOTA D.C.</v>
          </cell>
          <cell r="M5406">
            <v>70.099999999999994</v>
          </cell>
          <cell r="N5406">
            <v>48.01</v>
          </cell>
          <cell r="O5406" t="str">
            <v>CONTRATADO EN EJECUCIÓN</v>
          </cell>
        </row>
        <row r="5407">
          <cell r="K5407">
            <v>2015004410017</v>
          </cell>
          <cell r="L5407" t="str">
            <v>CONSTRUCCIÓN DE PAVIMENTO EN PLACA HUELLA DE LA VÍA TIMANÁ - COSANZA L=4 KM, DEL MUNICIPIO DE TIMANÁ, DEPARTAMENTO DEL HUILA</v>
          </cell>
          <cell r="M5407">
            <v>30.11</v>
          </cell>
          <cell r="N5407">
            <v>55.09</v>
          </cell>
          <cell r="O5407" t="str">
            <v>CONTRATADO EN EJECUCIÓN</v>
          </cell>
        </row>
        <row r="5408">
          <cell r="K5408">
            <v>2015004410020</v>
          </cell>
          <cell r="L5408" t="str">
            <v>MEJORAMIENTO DE LA PRODUCTIVIDAD GANADERA MEDIANTE LA TRANSFERENCIA DE TECNOLOGIA A TRAVÉS DE EMBRIONES VITRIFICADOS SEXADOS HEMBRA EN EL DEPARTAMENTO DEL HUILA</v>
          </cell>
          <cell r="M5408">
            <v>100</v>
          </cell>
          <cell r="N5408">
            <v>89.54</v>
          </cell>
          <cell r="O5408" t="str">
            <v>TERMINADO</v>
          </cell>
        </row>
        <row r="5409">
          <cell r="K5409">
            <v>2015004410021</v>
          </cell>
          <cell r="L5409" t="str">
            <v>FORTALECIMIENTO DE LA SEGURIDAD CIUDADANA MEDIANTE LA AMPLIACION DE LOS SISTEMAS DE VIDEOVIGILANCIA Y DE GESTION DE INFORMACION EN EL DEPARTAMENTO DEL HUILA</v>
          </cell>
          <cell r="M5409">
            <v>100</v>
          </cell>
          <cell r="N5409">
            <v>99.99</v>
          </cell>
          <cell r="O5409" t="str">
            <v>PARA CIERRE</v>
          </cell>
        </row>
        <row r="5410">
          <cell r="K5410">
            <v>2015004410031</v>
          </cell>
          <cell r="L5410" t="str">
            <v>CONSTRUCCIÓN CANCHA DE FUTBOL EN GRAMA SINTETICA FASE III EXTERIORES COLISEO CUBIERTO PITALITO, HUILA</v>
          </cell>
          <cell r="M5410">
            <v>67.75</v>
          </cell>
          <cell r="N5410">
            <v>41.97</v>
          </cell>
          <cell r="O5410" t="str">
            <v>CONTRATADO EN EJECUCIÓN</v>
          </cell>
        </row>
        <row r="5411">
          <cell r="K5411">
            <v>2015004410032</v>
          </cell>
          <cell r="L5411" t="str">
            <v>MEJORAMIENTO DE VIVIENDA PARA LA POBLACIÓN DEL RESGUARDO INDIGENA PICKWE IKH - LA ARGENTINA HUILA</v>
          </cell>
          <cell r="M5411">
            <v>98.01</v>
          </cell>
          <cell r="N5411">
            <v>38.07</v>
          </cell>
          <cell r="O5411" t="str">
            <v>CONTRATADO EN EJECUCIÓN</v>
          </cell>
        </row>
        <row r="5412">
          <cell r="K5412">
            <v>2015004410035</v>
          </cell>
          <cell r="L5412" t="str">
            <v>MEJORAMIENTO DE VIVIENDA EN ZONAS RURALES DEL DEPARTAMENTO DEL HUILA</v>
          </cell>
          <cell r="M5412">
            <v>13.13</v>
          </cell>
          <cell r="N5412">
            <v>38.049999999999997</v>
          </cell>
          <cell r="O5412" t="str">
            <v>CONTRATADO EN EJECUCIÓN</v>
          </cell>
        </row>
        <row r="5413">
          <cell r="K5413">
            <v>2015004410036</v>
          </cell>
          <cell r="L5413" t="str">
            <v>MEJORAMIENTO DE VIVIENDA URBANA (DISEÑOS TIPOS) EN EL DEPARTAMENTO DEL HUILA</v>
          </cell>
          <cell r="M5413">
            <v>0</v>
          </cell>
          <cell r="N5413">
            <v>100</v>
          </cell>
          <cell r="O5413" t="str">
            <v>CONTRATADO EN EJECUCIÓN</v>
          </cell>
        </row>
        <row r="5414">
          <cell r="K5414">
            <v>2015004410037</v>
          </cell>
          <cell r="L5414" t="str">
            <v>MEJORAMIENTO DE VIVIENDA RURAL (DISEÑOS TIPOS) EN EL DEPARTAMENTO DEL HUILA</v>
          </cell>
          <cell r="M5414">
            <v>5.52</v>
          </cell>
          <cell r="N5414">
            <v>38.07</v>
          </cell>
          <cell r="O5414" t="str">
            <v>CONTRATADO EN EJECUCIÓN</v>
          </cell>
        </row>
        <row r="5415">
          <cell r="K5415">
            <v>2015004410038</v>
          </cell>
          <cell r="L5415" t="str">
            <v>MEJORAMIENTO DE VIVIENDA EN ZONA URBANA DEL MUNICIPIO DE NEIVA HUILA</v>
          </cell>
          <cell r="M5415">
            <v>57.23</v>
          </cell>
          <cell r="N5415">
            <v>38.07</v>
          </cell>
          <cell r="O5415" t="str">
            <v>CONTRATADO EN EJECUCIÓN</v>
          </cell>
        </row>
        <row r="5416">
          <cell r="K5416">
            <v>2015004410039</v>
          </cell>
          <cell r="L5416" t="str">
            <v>MEJORAMIENTO DE VIVIENDA EN ZONAS URBANAS DEL DEPARTAMENTO DEL HUILA</v>
          </cell>
          <cell r="M5416">
            <v>0</v>
          </cell>
          <cell r="N5416">
            <v>100</v>
          </cell>
          <cell r="O5416" t="str">
            <v>CONTRATADO EN EJECUCIÓN</v>
          </cell>
        </row>
        <row r="5417">
          <cell r="K5417">
            <v>2015004410040</v>
          </cell>
          <cell r="L5417" t="str">
            <v>CONSTRUCCIÓN PAVIMENTO EN CONCRETO HIDRÁULICO DE LA  CALLE 7 ENTRE CARRERAS 1A Y 8 CORREGIMIENTO DE BRUSELAS, MUNICIPIO DE PITALITO, HUILA, CENTRO ORIENTE</v>
          </cell>
          <cell r="M5417">
            <v>0</v>
          </cell>
          <cell r="N5417">
            <v>0</v>
          </cell>
          <cell r="O5417" t="str">
            <v>CONTRATADO EN EJECUCIÓN</v>
          </cell>
        </row>
        <row r="5418">
          <cell r="K5418">
            <v>2015004410046</v>
          </cell>
          <cell r="L5418" t="str">
            <v>CONSTRUCCIÓN DE PUENTE VEHICULAR SOBRE EL RIO MAGDALENA EN LA VÍA CRUCE  A GUACACALLO – LA LAGUNA, MUNICIPIO DE PITALITO DEPARTAMENTO DEL HUILA</v>
          </cell>
          <cell r="M5418">
            <v>0</v>
          </cell>
          <cell r="N5418">
            <v>0</v>
          </cell>
          <cell r="O5418" t="str">
            <v>CONTRATADO EN EJECUCIÓN</v>
          </cell>
        </row>
        <row r="5419">
          <cell r="K5419">
            <v>2015004410057</v>
          </cell>
          <cell r="L5419" t="str">
            <v>REHABILITACIÓN DEL DISTRITO DE RIEGO DE PEQUEÑA  ESCALA LA OVEJERA - ASO-OVEJERAS EN EL MUNICIPIO DE CAMPOALEGRE - DEPARTAMENTO DEL HUILA.</v>
          </cell>
          <cell r="M5419">
            <v>0</v>
          </cell>
          <cell r="N5419">
            <v>0</v>
          </cell>
          <cell r="O5419" t="str">
            <v>CONTRATADO SIN ACTA DE INICIO</v>
          </cell>
        </row>
        <row r="5420">
          <cell r="K5420">
            <v>2015004410061</v>
          </cell>
          <cell r="L5420" t="str">
            <v>CONSTRUCCIÓN DE PAVIMENTO EN CONCRETO FLEXIBLE DE VÍAS DEL MUNICIPIO DE NEIVA DEPARTAMENTO DEL HUILA</v>
          </cell>
          <cell r="M5420">
            <v>81.569999999999993</v>
          </cell>
          <cell r="N5420">
            <v>73.709999999999994</v>
          </cell>
          <cell r="O5420" t="str">
            <v>CONTRATADO EN EJECUCIÓN</v>
          </cell>
        </row>
        <row r="5421">
          <cell r="K5421">
            <v>2015004410066</v>
          </cell>
          <cell r="L5421" t="str">
            <v>INSTALACIÓN DE PLANTAS DE TRATAMIENTO DE AGUA EN LAS VEREDAS CERRITOS, CHILLURCO,ASUACAL, TABACAL, CABUYAL DEL CEDRO, RIVERA DEL GUARAPAS Y PARAISO LA PALMA EN EL MUNICIPIO DE PITALITO DEPARTAMENTO DEL HUILA</v>
          </cell>
          <cell r="M5421">
            <v>0</v>
          </cell>
          <cell r="N5421">
            <v>100</v>
          </cell>
          <cell r="O5421" t="str">
            <v>CONTRATADO EN EJECUCIÓN</v>
          </cell>
        </row>
        <row r="5422">
          <cell r="K5422">
            <v>2015004410067</v>
          </cell>
          <cell r="L5422" t="str">
            <v>CONSTRUCCIÓN DE PAVIMENTO FLEXIBLE CIRCUITO TURÍSTICO DEL SUR, TRAMO CRUCE ISNOS – ALTO DE LOS ÍDOLOS, DEPARTAMENTO DEL HUILA</v>
          </cell>
          <cell r="M5422">
            <v>0</v>
          </cell>
          <cell r="N5422">
            <v>39.39</v>
          </cell>
          <cell r="O5422" t="str">
            <v>CONTRATADO EN EJECUCIÓN</v>
          </cell>
        </row>
        <row r="5423">
          <cell r="K5423">
            <v>2015004410069</v>
          </cell>
          <cell r="L5423" t="str">
            <v>CONSTRUCCIÓN DEL  CENTRO DE OPERACIONES DE EMERGENCIAS  DE LA ZONA DE INFLUENCIA DEL VOLCAN NEVADO DEL HUILA EN EL MUNICIPIO DE LA PLATA</v>
          </cell>
          <cell r="M5423">
            <v>44.75</v>
          </cell>
          <cell r="N5423">
            <v>58.96</v>
          </cell>
          <cell r="O5423" t="str">
            <v>CONTRATADO EN EJECUCIÓN</v>
          </cell>
        </row>
        <row r="5424">
          <cell r="K5424">
            <v>2015004410070</v>
          </cell>
          <cell r="L5424" t="str">
            <v>CONSTRUCCIÓN PUENTE VEHICULAR POTRERILLOS, VÍA CRUCE SAN ANTONIO DEL PESCADO – PARAÍSO, MUNICIPIO DE GARZÓN, DEPARTAMENTO DEL HUILA</v>
          </cell>
          <cell r="M5424">
            <v>0</v>
          </cell>
          <cell r="N5424">
            <v>0</v>
          </cell>
          <cell r="O5424" t="str">
            <v>CONTRATADO EN EJECUCIÓN</v>
          </cell>
        </row>
        <row r="5425">
          <cell r="K5425">
            <v>2015004410071</v>
          </cell>
          <cell r="L5425" t="str">
            <v>MEJORAMIENTO DE VIVIENDA PARA LA POBLACIÓN DEL RESGUARDO INDIGENA LA GAITANA - LA PLATA HUILA</v>
          </cell>
          <cell r="M5425">
            <v>0</v>
          </cell>
          <cell r="N5425">
            <v>100</v>
          </cell>
          <cell r="O5425" t="str">
            <v>CONTRATADO EN EJECUCIÓN</v>
          </cell>
        </row>
        <row r="5426">
          <cell r="K5426">
            <v>2015004410073</v>
          </cell>
          <cell r="L5426" t="str">
            <v>CONSTRUCCIÓN PAVIMENTACION EN CONCRETO HIDRAULICO DE LA VIA LA INDEPENDENCIA - ACUEDUCTO DEL MUNICIPIO DE GARZÓN, DEPARTAMENTO DEL HUILA</v>
          </cell>
          <cell r="M5426">
            <v>0</v>
          </cell>
          <cell r="N5426">
            <v>0</v>
          </cell>
          <cell r="O5426" t="str">
            <v>CONTRATADO EN EJECUCIÓN</v>
          </cell>
        </row>
        <row r="5427">
          <cell r="K5427">
            <v>2015004410080</v>
          </cell>
          <cell r="L5427" t="str">
            <v>IMPLEMENTACIÓN DE UN PROGRAMA PARA EL FORTALECIMIENTO EN EQUIDAD DE GÉNERO Y NUEVAS MASCULINIDADES EN LA COMUNIDAD EDUCATIVA, EN EL DEPARTAMENTO HUILA</v>
          </cell>
          <cell r="M5427">
            <v>0</v>
          </cell>
          <cell r="N5427">
            <v>0</v>
          </cell>
          <cell r="O5427" t="str">
            <v>EN PROCESO DE CONTRATACIÓN</v>
          </cell>
        </row>
        <row r="5428">
          <cell r="K5428">
            <v>2015004410085</v>
          </cell>
          <cell r="L5428" t="str">
            <v>MEJORAMIENTO DE VIVIENDA URBANA EN EL MUNICIPIO DE PITALITO DEPARTAMENTO DEL HUILA</v>
          </cell>
          <cell r="M5428">
            <v>0</v>
          </cell>
          <cell r="N5428">
            <v>100</v>
          </cell>
          <cell r="O5428" t="str">
            <v>CONTRATADO EN EJECUCIÓN</v>
          </cell>
        </row>
        <row r="5429">
          <cell r="K5429">
            <v>2015004410086</v>
          </cell>
          <cell r="L5429" t="str">
            <v>CONSTRUCCIÓN PAVIMENTO FLEXIBLE VÍA LA VICTORIA – SAN MARCOS DEL K0+000 AL K7+000 MUNICIPIO DE ACEVEDO, DEPARTAMENTO DEL HUILA</v>
          </cell>
          <cell r="M5429">
            <v>0</v>
          </cell>
          <cell r="N5429">
            <v>100</v>
          </cell>
          <cell r="O5429" t="str">
            <v>CONTRATADO EN EJECUCIÓN</v>
          </cell>
        </row>
        <row r="5430">
          <cell r="K5430">
            <v>2015004410091</v>
          </cell>
          <cell r="L5430" t="str">
            <v>MEJORAMIENTO DE LAS CONDICIONES DE HABITABILIDAD DE FAMILIAS DE LA ZONA URBANA DEL MUNICIPIO DE NEIVA HUILA</v>
          </cell>
          <cell r="M5430">
            <v>0</v>
          </cell>
          <cell r="N5430">
            <v>100</v>
          </cell>
          <cell r="O5430" t="str">
            <v>CONTRATADO EN EJECUCIÓN</v>
          </cell>
        </row>
        <row r="5431">
          <cell r="K5431">
            <v>2015004410106</v>
          </cell>
          <cell r="L5431" t="str">
            <v>MEJORAMIENTO DE VIVIENDA RURAL EN LOS MUNICIPIOS DE GARZÓN, GUADALUPE, ISNOS, PITALITO Y SAN AGUSTÍN - DEPARTAMENTO DEL HUILA</v>
          </cell>
          <cell r="M5431">
            <v>0</v>
          </cell>
          <cell r="N5431">
            <v>100</v>
          </cell>
          <cell r="O5431" t="str">
            <v>CONTRATADO EN EJECUCIÓN</v>
          </cell>
        </row>
        <row r="5432">
          <cell r="K5432">
            <v>2015004410110</v>
          </cell>
          <cell r="L5432" t="str">
            <v>FORTALECIMIENTO A LA RENOVACIÓN Y RECONVERSIÓN DE LA CAFICULTURA PARA EL MEJORAMIENTO DE LA PRODUCTIVIDAD DE LOS CAFETALES EN LAS REGIONES CAFETERAS DEL DEPARTAMENTO DEL HUILA</v>
          </cell>
          <cell r="M5432">
            <v>69.06</v>
          </cell>
          <cell r="N5432">
            <v>62.84</v>
          </cell>
          <cell r="O5432" t="str">
            <v>CONTRATADO EN EJECUCIÓN</v>
          </cell>
        </row>
        <row r="5433">
          <cell r="K5433">
            <v>2016000060003</v>
          </cell>
          <cell r="L5433" t="str">
            <v>SERVICIO DE TRANSPORTE ESCOLAR EN EL DEPARTAMENTO DEL HUILA</v>
          </cell>
          <cell r="M5433">
            <v>50.1</v>
          </cell>
          <cell r="N5433">
            <v>32.909999999999997</v>
          </cell>
          <cell r="O5433" t="str">
            <v>CONTRATADO EN EJECUCIÓN</v>
          </cell>
        </row>
        <row r="5434">
          <cell r="K5434">
            <v>2013004410034</v>
          </cell>
          <cell r="L5434" t="str">
            <v>CONSTRUCCIÓN DE LA CANALIZACION DEL ZANJON DEL BURRO DEL MUNICIPIO DE PITALITO DEPARTAMENTO DEL HUILA</v>
          </cell>
          <cell r="M5434">
            <v>100</v>
          </cell>
          <cell r="N5434">
            <v>99.97</v>
          </cell>
          <cell r="O5434" t="str">
            <v>TERMINADO</v>
          </cell>
        </row>
        <row r="5435">
          <cell r="K5435">
            <v>2015004410018</v>
          </cell>
          <cell r="L5435" t="str">
            <v>DOTACIÓN DE EQUIPOS BIOMÉDICOS PARA LA ESE HOSPITAL DEPARTAMENTAL SAN VICENTE DE PAUL DE GARZÓN - HUILA.</v>
          </cell>
          <cell r="M5435">
            <v>100</v>
          </cell>
          <cell r="N5435">
            <v>100</v>
          </cell>
          <cell r="O5435" t="str">
            <v>TERMINADO</v>
          </cell>
        </row>
        <row r="5436">
          <cell r="K5436">
            <v>2013004410049</v>
          </cell>
          <cell r="L5436" t="str">
            <v>DOTACIÓN DE EQUIPOS MEDICOS Y BIOMEDICOS PARA LA UNIDAD DE URGENCIAS DE LA ESE HOSPITAL DEPARTAMENTAL SAN ANTONIO, MUNICIPIO DE PITALITO, DEPARTAMENTO DEL HUILA</v>
          </cell>
          <cell r="M5436">
            <v>100</v>
          </cell>
          <cell r="N5436">
            <v>95.03</v>
          </cell>
          <cell r="O5436" t="str">
            <v>TERMINADO</v>
          </cell>
        </row>
        <row r="5437">
          <cell r="K5437">
            <v>2014004410018</v>
          </cell>
          <cell r="L5437" t="str">
            <v>CONSTRUCCIÓN DE  NUEVA INFRAESTRUCTURA FISICA DE LA ESE MIGUEL BARRETO LOPEZ DEL MUNICIPIO DE TELLO,</v>
          </cell>
          <cell r="M5437">
            <v>100</v>
          </cell>
          <cell r="N5437">
            <v>99.81</v>
          </cell>
          <cell r="O5437" t="str">
            <v>TERMINADO</v>
          </cell>
        </row>
        <row r="5438">
          <cell r="K5438">
            <v>2015004410082</v>
          </cell>
          <cell r="L5438" t="str">
            <v>CONSTRUCCIÓN DE  LA SEGUNDA FASE DE LA NUEVA  INFRAESTRUCTURA FISICA DE LA ESE MIGUEL BARRETO LOPEZ DEL MUNICIPIO DE TELLO,</v>
          </cell>
          <cell r="M5438">
            <v>32.57</v>
          </cell>
          <cell r="N5438">
            <v>0</v>
          </cell>
          <cell r="O5438" t="str">
            <v>CONTRATADO EN EJECUCIÓN</v>
          </cell>
        </row>
        <row r="5439">
          <cell r="K5439">
            <v>2013004410025</v>
          </cell>
          <cell r="L5439" t="str">
            <v>DOTACIÓN CON EQUIPOS BIOMÉDICOS DE ALTA TECNOLOGÍA DE LA UNIDAD DE CUIDADOS INTENSIVOS PEDIÁTRICA DEL HOSPITAL UNIVERSITARIO HERNANDO MONCALEANO PERDOMO DE NEIVA</v>
          </cell>
          <cell r="M5439">
            <v>100</v>
          </cell>
          <cell r="N5439">
            <v>100.19</v>
          </cell>
          <cell r="O5439" t="str">
            <v>TERMINADO</v>
          </cell>
        </row>
        <row r="5440">
          <cell r="K5440">
            <v>2013004410026</v>
          </cell>
          <cell r="L5440" t="str">
            <v>DOTACIÓN DE UN ANGIOGRAFO PARA LA UNIDAD DE HEMODINAMIA Y CIRUGÍA CARDIOVASCULAR DEL HOSPITAL UNIVERSITARIO HERNANDO MONCALEANO PERDOMO DE NEIVA</v>
          </cell>
          <cell r="M5440">
            <v>100</v>
          </cell>
          <cell r="N5440">
            <v>99.97</v>
          </cell>
          <cell r="O5440" t="str">
            <v>TERMINADO</v>
          </cell>
        </row>
        <row r="5441">
          <cell r="K5441">
            <v>2014004410017</v>
          </cell>
          <cell r="L5441" t="str">
            <v>ADQUISICIÓN DE EQUIPOS BIOMÉDICOS PARA LA UNIDAD CARDIOVASCULAR DEL HOSPITAL UNIVERSITARIO HERNANDO MONCALEANO PERDOMO DE NEIVA.</v>
          </cell>
          <cell r="M5441">
            <v>100</v>
          </cell>
          <cell r="N5441">
            <v>99.61</v>
          </cell>
          <cell r="O5441" t="str">
            <v>TERMINADO</v>
          </cell>
        </row>
        <row r="5442">
          <cell r="K5442">
            <v>2014004410019</v>
          </cell>
          <cell r="L5442" t="str">
            <v>ADQUISICIÓN DE EQUIPOS BIOMÉDICOS PARA EL SERVICIO DE IMAGENOLOGÍA DEL HOSPITAL UNIVERSITARIO HERNANDO MONCALEANO PERDOMO DE NEIVA.</v>
          </cell>
          <cell r="M5442">
            <v>100</v>
          </cell>
          <cell r="N5442">
            <v>74.849999999999994</v>
          </cell>
          <cell r="O5442" t="str">
            <v>TERMINADO</v>
          </cell>
        </row>
        <row r="5443">
          <cell r="K5443">
            <v>2015004410049</v>
          </cell>
          <cell r="L5443" t="str">
            <v>DOTACIÓN CON TECNOLOGÍA DE PUNTA DE EQUIPOS BIOMÉDICOS PARA LA TORRE MATERNO INFANTIL DE LA E.S.E HOSPITAL UNIVERSITARIO DE NEIVA.</v>
          </cell>
          <cell r="M5443">
            <v>0</v>
          </cell>
          <cell r="N5443">
            <v>0</v>
          </cell>
          <cell r="O5443" t="str">
            <v>SIN CONTRATAR</v>
          </cell>
        </row>
        <row r="5444">
          <cell r="K5444">
            <v>2013000060097</v>
          </cell>
          <cell r="L5444" t="str">
            <v>CONSTRUCCIÓN FASE 2 DE OBRAS PARA EL CONTROL DE CAUCE Y MITIGACIÓN DE AMENAZA POR INUNDACIÓN DEL RÍO LAS CEIBAS EN LA ZONA URBANA MUNICIPIO DE NEIVA DEPARTAMENTO DEL HUILA</v>
          </cell>
          <cell r="M5444">
            <v>99.93</v>
          </cell>
          <cell r="N5444">
            <v>99.88</v>
          </cell>
          <cell r="O5444" t="str">
            <v>TERMINADO</v>
          </cell>
        </row>
        <row r="5445">
          <cell r="K5445">
            <v>2014000060056</v>
          </cell>
          <cell r="L5445" t="str">
            <v>CONSTRUCCIÓN FASE 4 DE OBRAS PARA EL CONTROL DE CAUCE Y MITIGACIÓN DE AMENAZA POR INUNDACIÓN DEL RÍO LAS CEIBAS EN LA ZONA URBANA MUNICIPIO DE NEIVA DEPARTAMENTO DEL HUILA</v>
          </cell>
          <cell r="M5445">
            <v>100</v>
          </cell>
          <cell r="N5445">
            <v>99.58</v>
          </cell>
          <cell r="O5445" t="str">
            <v>PARA CIERRE</v>
          </cell>
        </row>
        <row r="5446">
          <cell r="K5446">
            <v>2015004410087</v>
          </cell>
          <cell r="L5446" t="str">
            <v>CONSTRUCCIÓN OBRA NUEVA DE LA ESE HOSPITAL NUESTRA SEÑORA DE FÁTIMA DE SUAZA, HUILA</v>
          </cell>
          <cell r="M5446">
            <v>91.01</v>
          </cell>
          <cell r="N5446">
            <v>50.42</v>
          </cell>
          <cell r="O5446" t="str">
            <v>CONTRATADO EN EJECUCIÓN</v>
          </cell>
        </row>
        <row r="5447">
          <cell r="K5447">
            <v>2013000060003</v>
          </cell>
          <cell r="L5447" t="str">
            <v>CONSTRUCCIÓN E INSTALACIÓN DE UNA CUBIERTA TIPO PARA 20 POLIDEPORTIVOS EN EL DEPARTAMENTO DEL HUILA</v>
          </cell>
          <cell r="M5447">
            <v>100</v>
          </cell>
          <cell r="N5447">
            <v>99.95</v>
          </cell>
          <cell r="O5447" t="str">
            <v>CERRADO</v>
          </cell>
        </row>
        <row r="5448">
          <cell r="K5448">
            <v>2014004410068</v>
          </cell>
          <cell r="L5448" t="str">
            <v>CONSTRUCCIÓN 5 CUBIERTAS TIPO PARA POLIDEPORTIVO EN LOS BARRIOS PUERTA DEL SOL, LA REBECA, ANTONIO BARAYA, LUIS CARLOS GALAN Y CANDID NEIVA, HUILA, CENTRO ORIENTE</v>
          </cell>
          <cell r="M5448">
            <v>100</v>
          </cell>
          <cell r="N5448">
            <v>88.92</v>
          </cell>
          <cell r="O5448" t="str">
            <v>TERMINADO</v>
          </cell>
        </row>
        <row r="5449">
          <cell r="K5449">
            <v>2015004410030</v>
          </cell>
          <cell r="L5449" t="str">
            <v>APOYO A PREPARACIÓN Y PARTICIPACIÓN DELEGACIÓN  HUILENSE EN LOS XX JUEGOS DEPORTIVOS NACIONALES Y IV JUEGOS PARANACIONALES DEL DEPARTAMENTO DEL HUILA,</v>
          </cell>
          <cell r="M5449">
            <v>100</v>
          </cell>
          <cell r="N5449">
            <v>96.97</v>
          </cell>
          <cell r="O5449" t="str">
            <v>CERRADO</v>
          </cell>
        </row>
        <row r="5450">
          <cell r="K5450">
            <v>2015004410048</v>
          </cell>
          <cell r="L5450" t="str">
            <v>CONSTRUCCIÓN DE CUBIERTAS PARA POLIDEPORTIVOS EN EL DEPARTAMENTO DEL HUILA</v>
          </cell>
          <cell r="M5450">
            <v>73.930000000000007</v>
          </cell>
          <cell r="N5450">
            <v>64.13</v>
          </cell>
          <cell r="O5450" t="str">
            <v>CONTRATADO EN EJECUCIÓN</v>
          </cell>
        </row>
        <row r="5451">
          <cell r="K5451">
            <v>2014004410040</v>
          </cell>
          <cell r="L5451" t="str">
            <v>CONSTRUCCIÓN DE PAVIMENTO RÍGIDO EN VÍAS URBANAS DEL MUNICIPIO DE ALGECIRAS DEPARTAMENTO DEL HUILA</v>
          </cell>
          <cell r="M5451">
            <v>100</v>
          </cell>
          <cell r="N5451">
            <v>92.27</v>
          </cell>
          <cell r="O5451" t="str">
            <v>TERMINADO</v>
          </cell>
        </row>
        <row r="5452">
          <cell r="K5452">
            <v>2015004410007</v>
          </cell>
          <cell r="L5452" t="str">
            <v>CONSTRUCCIÓN PUENTE VEHICULAR L40MTS, EN LA VEREDA PARAISO VIEJO SECTOR LA VIRGINIA DEL MUNICIPIO DE ALGECIRAS, DEPARTAMENTO DEL HUILA</v>
          </cell>
          <cell r="M5452">
            <v>97.87</v>
          </cell>
          <cell r="N5452">
            <v>96.04</v>
          </cell>
          <cell r="O5452" t="str">
            <v>CONTRATADO EN EJECUCIÓN</v>
          </cell>
        </row>
        <row r="5453">
          <cell r="K5453">
            <v>2015004410008</v>
          </cell>
          <cell r="L5453" t="str">
            <v>CONSTRUCCIÓN DE UN PUENTE PEATONAL COLGANTE EN LA VEREDA QUEBRADON SUR DEL MUNICIPIO DE ALGECIRAS, DEPARTAMENTO DEL HUILA</v>
          </cell>
          <cell r="M5453">
            <v>0</v>
          </cell>
          <cell r="N5453">
            <v>60.52</v>
          </cell>
          <cell r="O5453" t="str">
            <v>CONTRATADO EN EJECUCIÓN</v>
          </cell>
        </row>
        <row r="5454">
          <cell r="K5454">
            <v>2015004410081</v>
          </cell>
          <cell r="L5454" t="str">
            <v>ESTUDIOS Y DISEÑOS VÍA TERCIARIA ALGECIRAS - LA ARCARDIA ENTRE EL PR 0+000 AL PR 9+000 MUNICIPIO DE ALGECIRAS, DEPARTAMENTO DEL HUILA</v>
          </cell>
          <cell r="M5454">
            <v>0</v>
          </cell>
          <cell r="N5454">
            <v>0</v>
          </cell>
          <cell r="O5454" t="str">
            <v>CONTRATADO SIN ACTA DE INICIO</v>
          </cell>
        </row>
        <row r="5455">
          <cell r="K5455">
            <v>2014004410030</v>
          </cell>
          <cell r="L5455" t="str">
            <v>CONSTRUCCIÓN PARA LA TERMINACIÓN DE LA INSTITUCIÓN EDUCATIVA PAULO VI SEDE PRINCIPAL DEL MUNICIPIO DE COLOMBIA, DEPARTAMENTO DEL HUILA</v>
          </cell>
          <cell r="M5455">
            <v>97.93</v>
          </cell>
          <cell r="N5455">
            <v>0</v>
          </cell>
          <cell r="O5455" t="str">
            <v>CONTRATADO EN EJECUCIÓN</v>
          </cell>
        </row>
        <row r="5456">
          <cell r="K5456">
            <v>2015004410052</v>
          </cell>
          <cell r="L5456" t="str">
            <v>CONSTRUCCIÓN DE PAVIMENTO EN CONCRETO RÍGIDO EN EL MUNICIPIO DE GARZÓN DEPARTAMENTO DEL HUILA</v>
          </cell>
          <cell r="M5456">
            <v>28.3</v>
          </cell>
          <cell r="N5456">
            <v>0</v>
          </cell>
          <cell r="O5456" t="str">
            <v>CONTRATADO EN EJECUCIÓN</v>
          </cell>
        </row>
        <row r="5457">
          <cell r="K5457">
            <v>2013004410029</v>
          </cell>
          <cell r="L5457" t="str">
            <v>CONSTRUCCIÓN DEL EJE LÚDICO, PARQUE RECREATIVO, CULTURAL Y TERAPEUTICO YUMA MUNICIPIO DE GIGANTE DEPARTAMENTO HUILA</v>
          </cell>
          <cell r="M5457">
            <v>100</v>
          </cell>
          <cell r="N5457">
            <v>99.27</v>
          </cell>
          <cell r="O5457" t="str">
            <v>TERMINADO</v>
          </cell>
        </row>
        <row r="5458">
          <cell r="K5458">
            <v>2013004410059</v>
          </cell>
          <cell r="L5458" t="str">
            <v>REPOSICIÓN DE PAVIMENTO EN CONCRETO RIGIDO DE TRES CALLES URBANAS CON REPOSICION DE ACUEDUCTO Y ALCANTARILLADO EN EL MUNICIPIO DE GIGANTE HUILA</v>
          </cell>
          <cell r="M5458">
            <v>100</v>
          </cell>
          <cell r="N5458">
            <v>94.5</v>
          </cell>
          <cell r="O5458" t="str">
            <v>TERMINADO</v>
          </cell>
        </row>
        <row r="5459">
          <cell r="K5459">
            <v>2013004410060</v>
          </cell>
          <cell r="L5459" t="str">
            <v>MEJORAMIENTO DEL PARQUE PRINCIPAL DEL CASCO URBANO DEL MUNICIPIO DE GIGANTE DEPARTAMENTO HUILA</v>
          </cell>
          <cell r="M5459">
            <v>100</v>
          </cell>
          <cell r="N5459">
            <v>94.15</v>
          </cell>
          <cell r="O5459" t="str">
            <v>TERMINADO</v>
          </cell>
        </row>
        <row r="5460">
          <cell r="K5460">
            <v>2013004410061</v>
          </cell>
          <cell r="L5460" t="str">
            <v>CONSTRUCCIÓN PARQUE CENTRAL CENTRO POBLADO DE RIO LORO MUNICIPIO DE GIGANTE DEPARTAMENTO HUILA</v>
          </cell>
          <cell r="M5460">
            <v>100</v>
          </cell>
          <cell r="N5460">
            <v>99.76</v>
          </cell>
          <cell r="O5460" t="str">
            <v>TERMINADO</v>
          </cell>
        </row>
        <row r="5461">
          <cell r="K5461">
            <v>2014004410044</v>
          </cell>
          <cell r="L5461" t="str">
            <v>CONSTRUCCIÓN Y MEJORAMIENTO DE INFRAESTRUCTURA EN 13 SEDES DE LAS NUEVE INSTITUCIONES EDUCATIVAS DEL MUNICIPIO DE GIGANTE DEPARTAMENTO DEL HUILA</v>
          </cell>
          <cell r="M5461">
            <v>99.96</v>
          </cell>
          <cell r="N5461">
            <v>99.21</v>
          </cell>
          <cell r="O5461" t="str">
            <v>PARA CIERRE</v>
          </cell>
        </row>
        <row r="5462">
          <cell r="K5462">
            <v>2014004410009</v>
          </cell>
          <cell r="L5462" t="str">
            <v>CONSTRUCCIÓN DE PUENTE SOBRE LA QUEBRADA RIONEGRO UBICADA EN LA VEREDA SANTA ROSA RED TERCIARIA MUNICIPIO DE IQUIRA HUILA.</v>
          </cell>
          <cell r="M5462">
            <v>100</v>
          </cell>
          <cell r="N5462">
            <v>99.77</v>
          </cell>
          <cell r="O5462" t="str">
            <v>TERMINADO</v>
          </cell>
        </row>
        <row r="5463">
          <cell r="K5463">
            <v>2015004410072</v>
          </cell>
          <cell r="L5463" t="str">
            <v>MEJORAMIENTO DE LA PRODUCTIVIDAD EN FINCAS DE LA ASOCIACION NASA AGRICOLA RESGUARDO HUILA DEL MUNICIPIO DE IQUIRA DEPARTAMENTO DEL HUILA</v>
          </cell>
          <cell r="M5463">
            <v>26.42</v>
          </cell>
          <cell r="N5463">
            <v>59.87</v>
          </cell>
          <cell r="O5463" t="str">
            <v>CONTRATADO EN EJECUCIÓN</v>
          </cell>
        </row>
        <row r="5464">
          <cell r="K5464">
            <v>2014004410059</v>
          </cell>
          <cell r="L5464" t="str">
            <v>CONSTRUCCIÓN DE CUBIERTA PARA POLIDEPORTIVO EN LA INSTITUCIÓN EDUCATIVA LAS TOLDAS SEDE PRINCIPAL DEL MUNICIPIO DE LA ARGENTINA DEPARTAMENTO DEL HUILA</v>
          </cell>
          <cell r="M5464">
            <v>1.62</v>
          </cell>
          <cell r="N5464">
            <v>0</v>
          </cell>
          <cell r="O5464" t="str">
            <v>CONTRATADO EN EJECUCIÓN</v>
          </cell>
        </row>
        <row r="5465">
          <cell r="K5465">
            <v>2014004410047</v>
          </cell>
          <cell r="L5465" t="str">
            <v>CONSTRUCCIÓN RESTAURANTE ESCOLAR INSTITUCIÓN EDUCATIVA LUIS EDGAR DURÁN RAMÍREZ SEDE PRINCIPAL MUNICIPIO DE PAICOL - HUILA</v>
          </cell>
          <cell r="M5465">
            <v>98.73</v>
          </cell>
          <cell r="N5465">
            <v>86.17</v>
          </cell>
          <cell r="O5465" t="str">
            <v>CONTRATADO EN EJECUCIÓN</v>
          </cell>
        </row>
        <row r="5466">
          <cell r="K5466">
            <v>2013000060079</v>
          </cell>
          <cell r="L5466" t="str">
            <v>CONSTRUCCIÓN PARA LA TERMINACIÓN DE LA PRIMERA FASE DE INFRAESTRUCTURA DE LA I.E. EL JUNCAL SEDE PRINCIPAL DEL MUNICIPIO DE PALERMO, DEPARTAMENTO DEL HUILA</v>
          </cell>
          <cell r="M5466">
            <v>96.44</v>
          </cell>
          <cell r="N5466">
            <v>33.82</v>
          </cell>
          <cell r="O5466" t="str">
            <v>CONTRATADO EN EJECUCIÓN</v>
          </cell>
        </row>
        <row r="5467">
          <cell r="K5467">
            <v>2015004410101</v>
          </cell>
          <cell r="L5467" t="str">
            <v>MEJORAMIENTO DE VIVIENDA PARA LA COMUNIDAD DEL CABILDO  INDIGENA YACUAS DE LA ETNIA YANACONA DEL MUNICIPIO DE PALESTINA DEPARTAMENTO DEL HUILA</v>
          </cell>
          <cell r="M5467">
            <v>100</v>
          </cell>
          <cell r="N5467">
            <v>49.98</v>
          </cell>
          <cell r="O5467" t="str">
            <v>TERMINADO</v>
          </cell>
        </row>
        <row r="5468">
          <cell r="K5468">
            <v>2015004410041</v>
          </cell>
          <cell r="L5468" t="str">
            <v>CONSTRUCCIÓN PAVIMENTO EN CONCRETO HIDRAULICO DE LA CARRERA  5 ESTE ENTRE CALLES 1 Y 7 BARRIO PORTAL DEL ORIENTE, MUNICIPIO DE PITALITO, HUILA</v>
          </cell>
          <cell r="M5468">
            <v>1.02</v>
          </cell>
          <cell r="N5468">
            <v>0</v>
          </cell>
          <cell r="O5468" t="str">
            <v>CONTRATADO EN EJECUCIÓN</v>
          </cell>
        </row>
        <row r="5469">
          <cell r="K5469">
            <v>2015004410051</v>
          </cell>
          <cell r="L5469" t="str">
            <v>CONSTRUCCIÓN PAVIMENTO FLEXIBLE VIA ACCESO Y PLAZOLETA AEROPUERTO CONTADOR MUNICIPIO DE PITALITO, HUILA</v>
          </cell>
          <cell r="M5469">
            <v>0</v>
          </cell>
          <cell r="N5469">
            <v>0</v>
          </cell>
          <cell r="O5469" t="str">
            <v>SIN CONTRATAR</v>
          </cell>
        </row>
        <row r="5470">
          <cell r="K5470">
            <v>2015004410022</v>
          </cell>
          <cell r="L5470" t="str">
            <v>CONSTRUCCIÓN DE PLACA HUELLA Y OBRAS DE ARTE RED VÍAL DEL CORREGIMIENTO DE RIVERITA MUNICIPIO DE RIVERA DEPARTAMENTO DEL HUILA</v>
          </cell>
          <cell r="M5470">
            <v>65.52</v>
          </cell>
          <cell r="N5470">
            <v>97.71</v>
          </cell>
          <cell r="O5470" t="str">
            <v>CONTRATADO EN EJECUCIÓN</v>
          </cell>
        </row>
        <row r="5471">
          <cell r="K5471">
            <v>2015004410023</v>
          </cell>
          <cell r="L5471" t="str">
            <v>MEJORAMIENTO Y REPAVIMENTACIÓN DE LA VÍA DEL CRUCE DE NEIVA-RIVERA A RIVERA MUNICIPIO DE RIVERA DEPARTAMENTO DEL HUILA</v>
          </cell>
          <cell r="M5471">
            <v>100</v>
          </cell>
          <cell r="N5471">
            <v>99.99</v>
          </cell>
          <cell r="O5471" t="str">
            <v>TERMINADO</v>
          </cell>
        </row>
        <row r="5472">
          <cell r="K5472">
            <v>2013004410019</v>
          </cell>
          <cell r="L5472" t="str">
            <v>TRASLADO Y CONSTRUCCIÓN DE LA INSTITUCIÓN EDUCATIVA MISAEL PASTRANA BORRERO MUNICIPIO DE SALADOBLANCO, HUILA</v>
          </cell>
          <cell r="M5472">
            <v>100</v>
          </cell>
          <cell r="N5472">
            <v>99.99</v>
          </cell>
          <cell r="O5472" t="str">
            <v>TERMINADO</v>
          </cell>
        </row>
        <row r="5473">
          <cell r="K5473">
            <v>2012004410012</v>
          </cell>
          <cell r="L5473" t="str">
            <v>CONSTRUCCIÓN DE PAVIMENTO ARTICULADO EN ADOQUIN PARA LAS VIAS DE ACCESO A LOS ATRACTIVOS TURISTICOS DEL MUNICIPIO DE SAN AGUSTIN DEPARTAMENTO DEL HUILA</v>
          </cell>
          <cell r="M5473">
            <v>97.04</v>
          </cell>
          <cell r="N5473">
            <v>98.14</v>
          </cell>
          <cell r="O5473" t="str">
            <v>CONTRATADO EN EJECUCIÓN</v>
          </cell>
        </row>
        <row r="5474">
          <cell r="K5474">
            <v>2015004410094</v>
          </cell>
          <cell r="L5474" t="str">
            <v>CONSTRUCCIÓN DE PAVIMENTO EN PLACA HUELLA PARA EL DESARROLLO TURÍSTICO DEL  BARRIO SILOE DEL MUNICIPÍO DE SAN AGUSTÍN DEPARTAMENTO DEL HUILA.</v>
          </cell>
          <cell r="M5474">
            <v>0</v>
          </cell>
          <cell r="N5474">
            <v>0</v>
          </cell>
          <cell r="O5474" t="str">
            <v>EN PROCESO DE CONTRATACIÓN</v>
          </cell>
        </row>
        <row r="5475">
          <cell r="K5475">
            <v>2013004410085</v>
          </cell>
          <cell r="L5475" t="str">
            <v>CONSTRUCCIÓN PLANTA DE BENEFICIO BOVINO EN EL MUNICIPIO DE SUAZA, HUILA</v>
          </cell>
          <cell r="M5475">
            <v>100</v>
          </cell>
          <cell r="N5475">
            <v>97.03</v>
          </cell>
          <cell r="O5475" t="str">
            <v>TERMINADO</v>
          </cell>
        </row>
        <row r="5476">
          <cell r="K5476">
            <v>2014004410020</v>
          </cell>
          <cell r="L5476" t="str">
            <v>CONSTRUCCIÓN DE INFRAESTRUCTURA EDUCATIVA EN LA ZONA RURAL DEL MUNICIPIO DE TARQUI DEPARTAMENTO DEL HUILA</v>
          </cell>
          <cell r="M5476">
            <v>0</v>
          </cell>
          <cell r="N5476">
            <v>13.02</v>
          </cell>
          <cell r="O5476" t="str">
            <v>CONTRATADO EN EJECUCIÓN</v>
          </cell>
        </row>
        <row r="5477">
          <cell r="K5477">
            <v>2015004410045</v>
          </cell>
          <cell r="L5477" t="str">
            <v>CONSTRUCCIÓN DE PAVIMENTO RÍGIDO EN VIAS URBANAS DEL MUNICIPIO DE TARQUI DEPARTAMENTO DEL HUILA</v>
          </cell>
          <cell r="M5477">
            <v>0</v>
          </cell>
          <cell r="N5477">
            <v>0</v>
          </cell>
          <cell r="O5477" t="str">
            <v>CONTRATADO SIN ACTA DE INICIO</v>
          </cell>
        </row>
        <row r="5478">
          <cell r="K5478">
            <v>2015004410065</v>
          </cell>
          <cell r="L5478" t="str">
            <v>MEJORAMIENTO DE VIVIENDA VIS UNIENDO FUERZAS EN LA ZONA RURAL, MUNICIPIO DE TARQUI, HUILA.</v>
          </cell>
          <cell r="M5478">
            <v>0</v>
          </cell>
          <cell r="N5478">
            <v>0</v>
          </cell>
          <cell r="O5478" t="str">
            <v>CONTRATADO EN EJECUCIÓN</v>
          </cell>
        </row>
        <row r="5479">
          <cell r="K5479">
            <v>2014004410014</v>
          </cell>
          <cell r="L5479" t="str">
            <v>ADECUACIÓN MANTENIMIENTO Y RESTAURACIÓN DEL PARQUE CENTRAL MEDIANTE LA CONSTRUCCION DE ALAMEDAS Y REPOSICION DE VIAS EN PAVIMENTO FLEXIBLE DEL MUNICIPIO DE TELLO, HUILA, CENTRO ORIENTE</v>
          </cell>
          <cell r="M5479">
            <v>55.65</v>
          </cell>
          <cell r="N5479">
            <v>6.74</v>
          </cell>
          <cell r="O5479" t="str">
            <v>CONTRATADO EN EJECUCIÓN</v>
          </cell>
        </row>
        <row r="5480">
          <cell r="K5480">
            <v>2014004410067</v>
          </cell>
          <cell r="L5480" t="str">
            <v>MEJORAMIENTO VIS EN TELLO TODOS PODEMOS ,ZONA URBANA, MUNICIPIO DE TELLO, HUILA, CENTRO ORIENTE.</v>
          </cell>
          <cell r="M5480">
            <v>100</v>
          </cell>
          <cell r="N5480">
            <v>75.959999999999994</v>
          </cell>
          <cell r="O5480" t="str">
            <v>TERMINADO</v>
          </cell>
        </row>
        <row r="5481">
          <cell r="K5481">
            <v>2015004410055</v>
          </cell>
          <cell r="L5481" t="str">
            <v>CONSTRUCCIÓN DE PAVIMENTO EN CONCRETO RIGIDO EN LAS VIAS URBANAS DEL MUNICIPIO DE TELLO DEPARTAMENTO DEL HUILA.</v>
          </cell>
          <cell r="M5481">
            <v>0</v>
          </cell>
          <cell r="N5481">
            <v>0</v>
          </cell>
          <cell r="O5481" t="str">
            <v>CONTRATADO EN EJECUCIÓN</v>
          </cell>
        </row>
        <row r="5482">
          <cell r="K5482">
            <v>2013004410047</v>
          </cell>
          <cell r="L5482" t="str">
            <v>CONSTRUCCIÓN DE PLACA HUELLA EN LA MALLA VIAL TERCIARIA DEL MUNICIPIO DE TESALIA - DEPARTAMENTO DEL HUILA</v>
          </cell>
          <cell r="M5482">
            <v>100</v>
          </cell>
          <cell r="N5482">
            <v>99.91</v>
          </cell>
          <cell r="O5482" t="str">
            <v>TERMINADO</v>
          </cell>
        </row>
        <row r="5483">
          <cell r="K5483">
            <v>2015004410019</v>
          </cell>
          <cell r="L5483" t="str">
            <v>CONSTRUCCIÓN Y MEJORAMIENTO DE LA INFRAESTRUCTURA VÍAL Y REPOSICIÓN DEL SISTEMA  DE ALCANTARILLADO DE LA CARRERA 8, ENTRE CALLE 8 Y 9A DEL MUNICIPIO DE TESALIA, HUILA, CENTRO ORIENTE</v>
          </cell>
          <cell r="M5483">
            <v>83.65</v>
          </cell>
          <cell r="N5483">
            <v>76.59</v>
          </cell>
          <cell r="O5483" t="str">
            <v>CONTRATADO EN EJECUCIÓN</v>
          </cell>
        </row>
        <row r="5484">
          <cell r="K5484">
            <v>2014004410055</v>
          </cell>
          <cell r="L5484" t="str">
            <v>CONSTRUCCIÓN CENTRO DE EVENTOS DEPORTIVOS Y CULTURALES MUNICIPIO DE VILLAVIEJA DEPARTAMENTO DEL HUILA</v>
          </cell>
          <cell r="M5484">
            <v>0</v>
          </cell>
          <cell r="N5484">
            <v>0</v>
          </cell>
          <cell r="O5484" t="str">
            <v>CONTRATADO EN EJECUCIÓN</v>
          </cell>
        </row>
        <row r="5485">
          <cell r="K5485">
            <v>2015004410063</v>
          </cell>
          <cell r="L5485" t="str">
            <v>MEJORAMIENTO DE 83 VIVIENDAS AREA RURAL DEL MUNICIPIO DE VILLAVIEJA DEPARTAMENTO DEL HUILA</v>
          </cell>
          <cell r="M5485">
            <v>0</v>
          </cell>
          <cell r="N5485">
            <v>0</v>
          </cell>
          <cell r="O5485" t="str">
            <v>EN PROCESO DE CONTRATACIÓN</v>
          </cell>
        </row>
        <row r="5486">
          <cell r="K5486">
            <v>2013004410054</v>
          </cell>
          <cell r="L5486" t="str">
            <v>REHABILITACIÓN DE LA ESTRUCTURA DE PAVIMENTOFLEXIBLE EN LOS TRAMOS MAS CRITICOS EN UNA LONGITUD APROXIMADA DE 989 METROS DE LA VIA LA BOA - YAGUARA DEL K0+000 AL K12+000 DEL DEPARTAMENTO DEL HUILA.</v>
          </cell>
          <cell r="M5486">
            <v>100</v>
          </cell>
          <cell r="N5486">
            <v>99.27</v>
          </cell>
          <cell r="O5486" t="str">
            <v>TERMINADO</v>
          </cell>
        </row>
        <row r="5487">
          <cell r="K5487">
            <v>2014000060041</v>
          </cell>
          <cell r="L5487" t="str">
            <v>REHABILITACIÓN PAVIMENTO DE CONCRETO ASFÁLTICO VÍA LA BOA-YAGUARÁ PR0+000 A PR15+500 EN UNA L=4.1 KM DEL PR6+900 AL PR11+000 EN EL DPTO DEL HUILA, TOMANDO EL K0+000 EL PUENTE SOBRE LA QUEBRADA LA BOA</v>
          </cell>
          <cell r="M5487">
            <v>80</v>
          </cell>
          <cell r="N5487">
            <v>93.59</v>
          </cell>
          <cell r="O5487" t="str">
            <v>CONTRATADO EN EJECUCIÓN</v>
          </cell>
        </row>
        <row r="5488">
          <cell r="K5488">
            <v>2013004410083</v>
          </cell>
          <cell r="L5488" t="str">
            <v>CONSTRUCCIÓN ADECUACIÓN Y MEJORAMIENTO DE LA PLANTA FÍSICA DEL PARQUE RECREACIONAL LA MAGDALENA DEL MUNICIPIO DE EL AGRADO, HUILA, REGION CENTRO ORIENTE</v>
          </cell>
          <cell r="M5488">
            <v>100</v>
          </cell>
          <cell r="N5488">
            <v>90.38</v>
          </cell>
          <cell r="O5488" t="str">
            <v>TERMINADO</v>
          </cell>
        </row>
        <row r="5489">
          <cell r="K5489">
            <v>2013004410090</v>
          </cell>
          <cell r="L5489" t="str">
            <v>REPOSICIÓN DE LA CAPA ASFALTICA VÍA PRINCIPAL ZONA URBANA MUNICPIO EL AGRADO, HUILA, CENTRO ORIENTE</v>
          </cell>
          <cell r="M5489">
            <v>100</v>
          </cell>
          <cell r="N5489">
            <v>77.97</v>
          </cell>
          <cell r="O5489" t="str">
            <v>TERMINADO</v>
          </cell>
        </row>
        <row r="5490">
          <cell r="K5490">
            <v>2014004410049</v>
          </cell>
          <cell r="L5490" t="str">
            <v>MEJORAMIENTO DE VIVIENDAS URBANAS DISPERSAS, MUNICIPIO EL AGRADO, DEPARTAMENTO DEL HUILA.</v>
          </cell>
          <cell r="M5490">
            <v>100</v>
          </cell>
          <cell r="N5490">
            <v>78.569999999999993</v>
          </cell>
          <cell r="O5490" t="str">
            <v>TERMINADO</v>
          </cell>
        </row>
        <row r="5491">
          <cell r="K5491">
            <v>2014004410053</v>
          </cell>
          <cell r="L5491" t="str">
            <v>CONSTRUCCIÓN OBRAS DE RECREACIÓN Y SANO ESPARCIMIENTO EN EL MALECÓN SOBRE LA QUEBRADA CHIMBAYACO ZONA URBANA MUNICIPIO DE EL AGRADO DEPARTAMENTO DEL HUILA</v>
          </cell>
          <cell r="M5491">
            <v>100</v>
          </cell>
          <cell r="N5491">
            <v>54.37</v>
          </cell>
          <cell r="O5491" t="str">
            <v>TERMINADO</v>
          </cell>
        </row>
        <row r="5492">
          <cell r="K5492">
            <v>2014004410064</v>
          </cell>
          <cell r="L5492" t="str">
            <v>CONSTRUCCIÓN DE INFRAESTRUCTURA EDUCATIVA PARA REUBICACIÓN DE LA SEDE ALTO BUENAVISTA DEL CENTRO EDUCATIVO BUENAVISTA MUNICIPIO EL AGRADO, DEPARTAMENTO DEL HUILA.</v>
          </cell>
          <cell r="M5492">
            <v>62.47</v>
          </cell>
          <cell r="N5492">
            <v>54.71</v>
          </cell>
          <cell r="O5492" t="str">
            <v>CONTRATADO EN EJECUCIÓN</v>
          </cell>
        </row>
        <row r="5493">
          <cell r="K5493">
            <v>2015004410043</v>
          </cell>
          <cell r="L5493" t="str">
            <v>CONSTRUCCIÓN DE PAVIMENTO RÍGIDO EN CINCO CUADRAS URBANAS DEL MUNICIPIO EL AGRADO DEPARTAMENTO DEL HUILA.</v>
          </cell>
          <cell r="M5493">
            <v>100</v>
          </cell>
          <cell r="N5493">
            <v>82.57</v>
          </cell>
          <cell r="O5493" t="str">
            <v>TERMINADO</v>
          </cell>
        </row>
        <row r="5494">
          <cell r="K5494">
            <v>2014004410063</v>
          </cell>
          <cell r="L5494" t="str">
            <v>CONSTRUCCIÓN Y MEJORAMIENTO DE INFRAESTRUCTURA EDUCATIVA EN EL MUNICIPIO DE EL PITAL, DEPARTAMENTO DEL HUILA</v>
          </cell>
          <cell r="M5494">
            <v>0</v>
          </cell>
          <cell r="N5494">
            <v>0</v>
          </cell>
          <cell r="O5494" t="str">
            <v>SIN CONTRATAR</v>
          </cell>
        </row>
        <row r="5495">
          <cell r="K5495">
            <v>2013000060086</v>
          </cell>
          <cell r="L5495" t="str">
            <v>ADECUACIÓN Y REMODELACIÓN ARQUITECTÓNICA Y ESTRUCTURAL DEL ESTADIO DE FÚTBOL “GUILLERMO PLAZAS ALCID” DEL MUNICIPIO DENEIVA - DEPARTAMENTO DEL HUILA</v>
          </cell>
          <cell r="M5495">
            <v>82.41</v>
          </cell>
          <cell r="N5495">
            <v>78.14</v>
          </cell>
          <cell r="O5495" t="str">
            <v>CONTRATADO EN EJECUCIÓN</v>
          </cell>
        </row>
        <row r="5496">
          <cell r="K5496">
            <v>2014004410046</v>
          </cell>
          <cell r="L5496" t="str">
            <v>CONSTRUCCIÓN IV CENTENARIO SECTOR MARIA PAULA AGRUPACIONES A, B Y C NEIVA, HUILA</v>
          </cell>
          <cell r="M5496">
            <v>19.440000000000001</v>
          </cell>
          <cell r="N5496">
            <v>0.52</v>
          </cell>
          <cell r="O5496" t="str">
            <v>CONTRATADO EN EJECUCIÓN</v>
          </cell>
        </row>
        <row r="5497">
          <cell r="K5497">
            <v>2013000060072</v>
          </cell>
          <cell r="L5497" t="str">
            <v>CONSTRUCCIÓN DE UNIDADES SANITARIAS RURALES CON SISTEMA DE TRATAMIENTO EN SECTORES VARIOS DEPARTAMENTO DEL HUILA</v>
          </cell>
          <cell r="M5497">
            <v>98.16</v>
          </cell>
          <cell r="N5497">
            <v>95.06</v>
          </cell>
          <cell r="O5497" t="str">
            <v>TERMINADO</v>
          </cell>
        </row>
        <row r="5498">
          <cell r="K5498">
            <v>2015004410001</v>
          </cell>
          <cell r="L5498" t="str">
            <v>CONSTRUCCIÓN ACUEDUCTO RURAL VEREDA EL DIAMANTE 1 DEL MUNICIPIO DE COLOMBIA - HUILA</v>
          </cell>
          <cell r="M5498">
            <v>44.36</v>
          </cell>
          <cell r="N5498">
            <v>97.36</v>
          </cell>
          <cell r="O5498" t="str">
            <v>CONTRATADO EN EJECUCIÓN</v>
          </cell>
        </row>
        <row r="5499">
          <cell r="K5499">
            <v>2015004410002</v>
          </cell>
          <cell r="L5499" t="str">
            <v>MEJORAMIENTO ACUEDUCTO RURAL VEREDA EL DIAMANTE 2 DEL MUNCIPIO DE COLOMBIA - HUILA</v>
          </cell>
          <cell r="M5499">
            <v>49.88</v>
          </cell>
          <cell r="N5499">
            <v>73.94</v>
          </cell>
          <cell r="O5499" t="str">
            <v>CONTRATADO EN EJECUCIÓN</v>
          </cell>
        </row>
        <row r="5500">
          <cell r="K5500">
            <v>2015004410042</v>
          </cell>
          <cell r="L5500" t="str">
            <v>DOTACIÓN DE EQUIPOS E INSTRUMENTOS DE LABORATORIO ADECUADOS PARA LAS PTAP DE LOS CASCOS URBANOS EN MUNICIPIOS DEL DEPARTAMENTO DEL HUILA</v>
          </cell>
          <cell r="M5500">
            <v>100</v>
          </cell>
          <cell r="N5500">
            <v>97.97</v>
          </cell>
          <cell r="O5500" t="str">
            <v>TERMINADO</v>
          </cell>
        </row>
        <row r="5501">
          <cell r="K5501">
            <v>2015004410058</v>
          </cell>
          <cell r="L5501" t="str">
            <v>CONSTRUCCIÓN DE ACUEDUCTO POR SISTEMA DE BOMBEO DESDE POZO PROFUNDO, VEREDA LA CAÑADA, MUNICIPIO EL AGRADO, DEPARTAMENTO DEL HUILA.</v>
          </cell>
          <cell r="M5501">
            <v>0</v>
          </cell>
          <cell r="N5501">
            <v>0</v>
          </cell>
          <cell r="O5501" t="str">
            <v>SIN CONTRATAR</v>
          </cell>
        </row>
        <row r="5502">
          <cell r="K5502">
            <v>2015004410068</v>
          </cell>
          <cell r="L5502" t="str">
            <v>MEJORAMIENTO DEL ACUEDUCTO DE LA VEREDA VENTANAS DEL MUNICIPIO DE AIPE DEPARTAMENTO DEL HUILA</v>
          </cell>
          <cell r="M5502">
            <v>100</v>
          </cell>
          <cell r="N5502">
            <v>83.48</v>
          </cell>
          <cell r="O5502" t="str">
            <v>TERMINADO</v>
          </cell>
        </row>
        <row r="5503">
          <cell r="K5503">
            <v>2015004410100</v>
          </cell>
          <cell r="L5503" t="str">
            <v>CONSTRUCCIÓN DE UNIDADES SANITARIAS CON SISTEMA DE TRATAMIENTO EN LA ZONA RURAL DEL DEPARTAMENTO DEL HUILA - FASE II</v>
          </cell>
          <cell r="M5503">
            <v>0</v>
          </cell>
          <cell r="N5503">
            <v>0</v>
          </cell>
          <cell r="O5503" t="str">
            <v>SIN CONTRATAR</v>
          </cell>
        </row>
        <row r="5504">
          <cell r="K5504">
            <v>2015004410075</v>
          </cell>
          <cell r="L5504" t="str">
            <v>IMPLEMENTACIÓN DE PLATAFORMA LCMS EN LA UNIVERSIDAD SURCOLOMBIANA PARA AUMENTAR LA TASA DE COBERTURA BRUTA EN EDUCACIÓN SUPERIOR EN TODO EL DEPARTAMENTO DEL HUILA.</v>
          </cell>
          <cell r="M5504">
            <v>55.23</v>
          </cell>
          <cell r="N5504">
            <v>20.65</v>
          </cell>
          <cell r="O5504" t="str">
            <v>CONTRATADO EN EJECUCIÓN</v>
          </cell>
        </row>
        <row r="5505">
          <cell r="K5505">
            <v>2013004410051</v>
          </cell>
          <cell r="L5505" t="str">
            <v>CONSTRUCCIÓN DE 357,4 ML DE PAVIMENTACION EN CONCRETO RIGIDO TRAMOS CLL 5 ENTRE KR 6 Y 8 KR 8 ENTRE CLL 4 Y 5 Y CLL 2 ENTRE KR 7 Y 8 CASCO URBANO DEL MUNICIPIO DE IQUIRA HUILA</v>
          </cell>
          <cell r="M5505">
            <v>100</v>
          </cell>
          <cell r="N5505">
            <v>99.28</v>
          </cell>
          <cell r="O5505" t="str">
            <v>CERRADO</v>
          </cell>
        </row>
        <row r="5506">
          <cell r="K5506">
            <v>2013004410052</v>
          </cell>
          <cell r="L5506" t="str">
            <v>CONSTRUCCIÓN CUBIERTA, GRADERIA E ILUMINACION POLIDEPORTIVO SAN LUIS DEL MUNICIPIO DE IQUIRA - HUILA.</v>
          </cell>
          <cell r="M5506">
            <v>100</v>
          </cell>
          <cell r="N5506">
            <v>99.02</v>
          </cell>
          <cell r="O5506" t="str">
            <v>CERRADO</v>
          </cell>
        </row>
        <row r="5507">
          <cell r="K5507">
            <v>2013004410080</v>
          </cell>
          <cell r="L5507" t="str">
            <v>CONSTRUCCIÓN DE PLACA, CUBIERTA, GRADERIA, TARIMA E ILUMINACION DEL POLIDEPORTIVO INSTITUCION EDUCATIVA MARIA AUXILIADORA DEL MUNICIPIO DE IQUIRA - HUILA</v>
          </cell>
          <cell r="M5507">
            <v>100</v>
          </cell>
          <cell r="N5507">
            <v>99.58</v>
          </cell>
          <cell r="O5507" t="str">
            <v>CERRADO</v>
          </cell>
        </row>
        <row r="5508">
          <cell r="K5508">
            <v>2015004410026</v>
          </cell>
          <cell r="L5508" t="str">
            <v>CONSTRUCCIÓN DE PAVIMENTACIÓN EN CONCRETO RÍGIDO TRAMOS CARRERA  3 ENTRE CALLES 4 Y 3 - CALLE 4 ENTRE CARRERAS 8 Y 9 Y CARRERA 9 ENTRE CALLES 1A Y 1B CASCO URBANO DEL MUNICIPIO DE IQUIRA  DEPARTAMENTO DEL HUILA</v>
          </cell>
          <cell r="M5508">
            <v>100</v>
          </cell>
          <cell r="N5508">
            <v>99.96</v>
          </cell>
          <cell r="O5508" t="str">
            <v>PARA CIERRE</v>
          </cell>
        </row>
        <row r="5509">
          <cell r="K5509">
            <v>2014413590001</v>
          </cell>
          <cell r="L5509" t="str">
            <v>CONSTRUCCIÓN DEL CENTRO MULTICULTURAL Y DEPORTIVO PARA EL MUNICIPIO DE ISNOS HUILA</v>
          </cell>
          <cell r="M5509">
            <v>71.44</v>
          </cell>
          <cell r="N5509">
            <v>79.790000000000006</v>
          </cell>
          <cell r="O5509" t="str">
            <v>CONTRATADO EN EJECUCIÓN</v>
          </cell>
        </row>
        <row r="5510">
          <cell r="K5510">
            <v>2015413780001</v>
          </cell>
          <cell r="L5510" t="str">
            <v>MEJORAMIENTO DE VIVIENDA RURAL ASOMUCAF DEL MUNICIPIO DE LA ARGENTINA DEPARTAMENTO DEL HUILA</v>
          </cell>
          <cell r="M5510">
            <v>0</v>
          </cell>
          <cell r="N5510">
            <v>0</v>
          </cell>
          <cell r="O5510" t="str">
            <v>EN PROCESO DE CONTRATACIÓN</v>
          </cell>
        </row>
        <row r="5511">
          <cell r="K5511">
            <v>2013004410009</v>
          </cell>
          <cell r="L5511" t="str">
            <v>CONSTRUCCIÓN DE VEINTE (20) BATERÍAS SANITARIAS Y POZOS SÉPTICOS EN LA ZONA RURAL DEL MUNICIPIO DE LA ARGENTINA, HUILA, CENTRO ORIENTE</v>
          </cell>
          <cell r="M5511">
            <v>100</v>
          </cell>
          <cell r="N5511">
            <v>100</v>
          </cell>
          <cell r="O5511" t="str">
            <v>PARA CIERRE</v>
          </cell>
        </row>
        <row r="5512">
          <cell r="K5512">
            <v>2013004410042</v>
          </cell>
          <cell r="L5512" t="str">
            <v>ADQUISICIÓN DE UNA AMBULANCIA PARA EL TRASLADO ASISTENCIAL BÁSICO DE LA  ESE JUAN RAMON NUÑEZ PALACIOS DEL MUNICIPIO DE LA ARGENTINA DEPARTAMENTO DEL HUILA</v>
          </cell>
          <cell r="M5512">
            <v>100</v>
          </cell>
          <cell r="N5512">
            <v>100</v>
          </cell>
          <cell r="O5512" t="str">
            <v>CERRADO</v>
          </cell>
        </row>
        <row r="5513">
          <cell r="K5513">
            <v>2014413780001</v>
          </cell>
          <cell r="L5513" t="str">
            <v>ADECUACIÓN Y MEJORAMIENTO DEL CENTRO DE COMERCIALIZACIÓN DE PRODUCTOS AGROPECUARIOS EN EL MUNICIPIO DE LA ARGENTINA DEPARTAMENTO DEL HUILA</v>
          </cell>
          <cell r="M5513">
            <v>0</v>
          </cell>
          <cell r="N5513">
            <v>65.010000000000005</v>
          </cell>
          <cell r="O5513" t="str">
            <v>CONTRATADO EN EJECUCIÓN</v>
          </cell>
        </row>
        <row r="5514">
          <cell r="K5514">
            <v>2012413960001</v>
          </cell>
          <cell r="L5514" t="str">
            <v>CONSTRUCCIÓN PAVIMENTO RIGIDO EN EL CASCO URBANO DEL MUNICIPIO DE LA PLATA PARA LA VIGENCIA 2012 CENTRO ORIENTE, HUILA, LA PLATA</v>
          </cell>
          <cell r="M5514">
            <v>100</v>
          </cell>
          <cell r="N5514">
            <v>99.99</v>
          </cell>
          <cell r="O5514" t="str">
            <v>CERRADO</v>
          </cell>
        </row>
        <row r="5515">
          <cell r="K5515">
            <v>2012413960002</v>
          </cell>
          <cell r="L5515" t="str">
            <v>CONSTRUCCIÓN PLACA HUELLA Y CUNETAS DE FORMA SECTORIZADA EN LA ZONA RURAL CENTRO ORIENTE, HUILA, LA PLATA</v>
          </cell>
          <cell r="M5515">
            <v>100</v>
          </cell>
          <cell r="N5515">
            <v>98.75</v>
          </cell>
          <cell r="O5515" t="str">
            <v>CERRADO</v>
          </cell>
        </row>
        <row r="5516">
          <cell r="K5516">
            <v>2013413960001</v>
          </cell>
          <cell r="L5516" t="str">
            <v>CONSTRUCCIÓN PUENTE VEHICULAR SOBRE LA QUEBRADA ZAPATERO EN LA VEREDA BAJO CAÑADA DEL MUNICIPIO DE LA PLATA, HUILA, CENTRO ORIENTE</v>
          </cell>
          <cell r="M5516">
            <v>97.11</v>
          </cell>
          <cell r="N5516">
            <v>97.18</v>
          </cell>
          <cell r="O5516" t="str">
            <v>CERRADO</v>
          </cell>
        </row>
        <row r="5517">
          <cell r="K5517">
            <v>2013413960002</v>
          </cell>
          <cell r="L5517" t="str">
            <v>CONSTRUCCIÓN PAVIMENTO EN CONCRETO RÍGIDO COFINANCIADO CON LA COMUNIDAD EN VIAS DEL AREA URBANA  DEL MUNICIPIO DE LA PLATA, HUILA, CENTRO ORIENTE</v>
          </cell>
          <cell r="M5517">
            <v>100</v>
          </cell>
          <cell r="N5517">
            <v>86</v>
          </cell>
          <cell r="O5517" t="str">
            <v>PARA CIERRE</v>
          </cell>
        </row>
        <row r="5518">
          <cell r="K5518">
            <v>2013413960003</v>
          </cell>
          <cell r="L5518" t="str">
            <v>CONSTRUCCIÓN PAVIMENTO EN CONCRETO RÍGIDO DE LA CARR 1 ENTRE CLL 6 Y 8 DEL MUNICIPIO DE LA PLATA, HUILA, CENTRO ORIENTE</v>
          </cell>
          <cell r="M5518">
            <v>100</v>
          </cell>
          <cell r="N5518">
            <v>99.52</v>
          </cell>
          <cell r="O5518" t="str">
            <v>PARA CIERRE</v>
          </cell>
        </row>
        <row r="5519">
          <cell r="K5519">
            <v>2013413960004</v>
          </cell>
          <cell r="L5519" t="str">
            <v>CONSTRUCCIÓN PUENTE VEHICULAR SOBRE  LA QUEBRADA QUIEBRAMUELAS EN LA CAR 1 CON CLLE 10 SECTOR MATADERO DEL MUNICIPIO DE LA PLATA, HUILA, CENTRO ORIENTE</v>
          </cell>
          <cell r="M5519">
            <v>95.26</v>
          </cell>
          <cell r="N5519">
            <v>95.67</v>
          </cell>
          <cell r="O5519" t="str">
            <v>PARA CIERRE</v>
          </cell>
        </row>
        <row r="5520">
          <cell r="K5520">
            <v>2013413960005</v>
          </cell>
          <cell r="L5520" t="str">
            <v>CONSTRUCCIÓN PUENTE VEHICULAR SOBRE CANAL DE AGUAS LLUVIAS EN EL BARRIO GUAMITOS DEL MUNICIPIO DE LA PLATA, HUILA, CENTRO ORIENTE</v>
          </cell>
          <cell r="M5520">
            <v>95.7</v>
          </cell>
          <cell r="N5520">
            <v>96.07</v>
          </cell>
          <cell r="O5520" t="str">
            <v>PARA CIERRE</v>
          </cell>
        </row>
        <row r="5521">
          <cell r="K5521">
            <v>2013413960006</v>
          </cell>
          <cell r="L5521" t="str">
            <v>CONSTRUCCIÓN DE UN POLIDEPORTIVO EN EL CABILDO POTRERITOS DEL MUNICIPIO DE LA PLATA, HUILA, CENTRO ORIENTE</v>
          </cell>
          <cell r="M5521">
            <v>100</v>
          </cell>
          <cell r="N5521">
            <v>99</v>
          </cell>
          <cell r="O5521" t="str">
            <v>CERRADO</v>
          </cell>
        </row>
        <row r="5522">
          <cell r="K5522">
            <v>2013413960007</v>
          </cell>
          <cell r="L5522" t="str">
            <v>CONSTRUCCIÓN CUBIERTA PARA POLIDEPORTIVO CENTRO POBLADO DE VILLALOSADA MUNICIPIO DE LA PLATA, HUILA, CENTRO ORIENTE</v>
          </cell>
          <cell r="M5522">
            <v>99.98</v>
          </cell>
          <cell r="N5522">
            <v>99.96</v>
          </cell>
          <cell r="O5522" t="str">
            <v>CERRADO</v>
          </cell>
        </row>
        <row r="5523">
          <cell r="K5523">
            <v>2013413960008</v>
          </cell>
          <cell r="L5523" t="str">
            <v>CONSTRUCCIÓN BATERIAS SANITARIAS EN LA  ESCUELA RESGUARDO INDÍGENA JUAN TAMA  DEL MUNICIPIO DE LA PLATA, HUILA, CENTRO ORIENTE</v>
          </cell>
          <cell r="M5523">
            <v>98.4</v>
          </cell>
          <cell r="N5523">
            <v>95.41</v>
          </cell>
          <cell r="O5523" t="str">
            <v>CERRADO</v>
          </cell>
        </row>
        <row r="5524">
          <cell r="K5524">
            <v>2013413960009</v>
          </cell>
          <cell r="L5524" t="str">
            <v>CONSTRUCCIÓN PLACA HUELLA EN LAS VIAS RURALES DEL MUNICIPIO DE LA PLATA, HUILA, CENTRO ORIENTE</v>
          </cell>
          <cell r="M5524">
            <v>99.95</v>
          </cell>
          <cell r="N5524">
            <v>99.68</v>
          </cell>
          <cell r="O5524" t="str">
            <v>CERRADO</v>
          </cell>
        </row>
        <row r="5525">
          <cell r="K5525">
            <v>2013413960010</v>
          </cell>
          <cell r="L5525" t="str">
            <v>CONSTRUCCIÓN CUBIERTA DEL POLIDEPORTIVO DE LA I.E. LUIS CARLOS TRUJILLO POLANCO DEL MUNICIPIO DE LA PLATA, HUILA, CENTRO ORIENTE</v>
          </cell>
          <cell r="M5525">
            <v>92.51</v>
          </cell>
          <cell r="N5525">
            <v>92.88</v>
          </cell>
          <cell r="O5525" t="str">
            <v>CERRADO</v>
          </cell>
        </row>
        <row r="5526">
          <cell r="K5526">
            <v>2013413960011</v>
          </cell>
          <cell r="L5526" t="str">
            <v>CONSTRUCCIÓN EDIFICIO CONCEJO MUNICIPAL DEL MUNICIPIO DE LA PLATA, HUILA, CENTRO ORIENTE</v>
          </cell>
          <cell r="M5526">
            <v>100</v>
          </cell>
          <cell r="N5526">
            <v>85.65</v>
          </cell>
          <cell r="O5526" t="str">
            <v>TERMINADO</v>
          </cell>
        </row>
        <row r="5527">
          <cell r="K5527">
            <v>2014413960001</v>
          </cell>
          <cell r="L5527" t="str">
            <v>CONSTRUCCIÓN ALAMEDA Y PAVIMENTO RIGIDO SOBRE LA CALLE 6ª ENTRE CARRERA 1ª Y 6ª  EN EL MUNICIPIO DE LA PLATA, HUILA</v>
          </cell>
          <cell r="M5527">
            <v>100</v>
          </cell>
          <cell r="N5527">
            <v>89.85</v>
          </cell>
          <cell r="O5527" t="str">
            <v>TERMINADO</v>
          </cell>
        </row>
        <row r="5528">
          <cell r="K5528">
            <v>2014413960002</v>
          </cell>
          <cell r="L5528" t="str">
            <v>CONSTRUCCIÓN PAVIMENTO RIGIDO SOBRE LA CARRERA 1ª ENTRE CALLES 8ª Y 10ª Y LA CALLE 10ª ENTRE  CARRERAS 1ª  Y 3ª  DEL MUNICIPIO DE LA PLATA, HUILA</v>
          </cell>
          <cell r="M5528">
            <v>100</v>
          </cell>
          <cell r="N5528">
            <v>99.73</v>
          </cell>
          <cell r="O5528" t="str">
            <v>CERRADO</v>
          </cell>
        </row>
        <row r="5529">
          <cell r="K5529">
            <v>2014413960003</v>
          </cell>
          <cell r="L5529" t="str">
            <v>MEJORAMIENTO DE VIVIENDA Y SANEAMIENTO BASICO PARA FAMILIAS  CON PERSONAS DISCAPACITADAS Y ADULTOS MAYORES EN EL AREA URBANA DEL MUNICIPIO DE LA PLATA  HUILA</v>
          </cell>
          <cell r="M5529">
            <v>100</v>
          </cell>
          <cell r="N5529">
            <v>96.47</v>
          </cell>
          <cell r="O5529" t="str">
            <v>PARA CIERRE</v>
          </cell>
        </row>
        <row r="5530">
          <cell r="K5530">
            <v>2014413960004</v>
          </cell>
          <cell r="L5530" t="str">
            <v>MEJORAMIENTO Y ADECUACIÓN DEL POLIDEPORTIVO DEL CENTRO POBLADO DE SANTA MARTA DEL MUNICIPIO DE LA PLATA, HUILA</v>
          </cell>
          <cell r="M5530">
            <v>100</v>
          </cell>
          <cell r="N5530">
            <v>99.99</v>
          </cell>
          <cell r="O5530" t="str">
            <v>CERRADO</v>
          </cell>
        </row>
        <row r="5531">
          <cell r="K5531">
            <v>2015413960001</v>
          </cell>
          <cell r="L5531" t="str">
            <v>CONSTRUCCIÓN DE  PLACA HUELLA EN CONCRETO REFORZADO EN LAS VIAS DEL CENTRO POBLADO DE VILLA LOSADA DEL MUNICIPIO DE LA PLATA  HUILA</v>
          </cell>
          <cell r="M5531">
            <v>100</v>
          </cell>
          <cell r="N5531">
            <v>99.19</v>
          </cell>
          <cell r="O5531" t="str">
            <v>TERMINADO</v>
          </cell>
        </row>
        <row r="5532">
          <cell r="K5532">
            <v>2015413960002</v>
          </cell>
          <cell r="L5532" t="str">
            <v>CONSTRUCCIÓN PAVIMENTO RIGIDO EN VIAS DEL MUNICIPIO LA PLATA  HUILA</v>
          </cell>
          <cell r="M5532">
            <v>89.84</v>
          </cell>
          <cell r="N5532">
            <v>89.86</v>
          </cell>
          <cell r="O5532" t="str">
            <v>CONTRATADO EN EJECUCIÓN</v>
          </cell>
        </row>
        <row r="5533">
          <cell r="K5533">
            <v>2015413960003</v>
          </cell>
          <cell r="L5533" t="str">
            <v>CONSTRUCCIÓN DE PLAZA CAMPESINA EN EL MUNICIPIO DE LA PLATA  HUILA</v>
          </cell>
          <cell r="M5533">
            <v>100</v>
          </cell>
          <cell r="N5533">
            <v>93.38</v>
          </cell>
          <cell r="O5533" t="str">
            <v>TERMINADO</v>
          </cell>
        </row>
        <row r="5534">
          <cell r="K5534">
            <v>2015413960004</v>
          </cell>
          <cell r="L5534" t="str">
            <v>AMPLIACIÓN REDES ELECTRICAS VEREDA EL ROBLE DEL MUNICIPIO DE LA PLATA HUILA.</v>
          </cell>
          <cell r="M5534">
            <v>0</v>
          </cell>
          <cell r="N5534">
            <v>0</v>
          </cell>
          <cell r="O5534" t="str">
            <v>CONTRATADO EN EJECUCIÓN</v>
          </cell>
        </row>
        <row r="5535">
          <cell r="K5535">
            <v>2015413960005</v>
          </cell>
          <cell r="L5535" t="str">
            <v>CONSTRUCCIÓN PAVIMENTO RIGIDO AÑO 2015 COFINANCIADO CON LA COMUNIDAD EN VÍAS DEL MUNICIPIO DE LA PLATA HUILA</v>
          </cell>
          <cell r="M5535">
            <v>0</v>
          </cell>
          <cell r="N5535">
            <v>0</v>
          </cell>
          <cell r="O5535" t="str">
            <v>CONTRATADO EN EJECUCIÓN</v>
          </cell>
        </row>
        <row r="5536">
          <cell r="K5536">
            <v>2013004410010</v>
          </cell>
          <cell r="L5536" t="str">
            <v>MEJORAMIENTO DE 60 VIVIENDAS DEL CASCO URBANO DEL MUNICIPIO DE NÁTAGA, DEPARTAMENTO DEL HUILA</v>
          </cell>
          <cell r="M5536">
            <v>100</v>
          </cell>
          <cell r="N5536">
            <v>96.94</v>
          </cell>
          <cell r="O5536" t="str">
            <v>CERRADO</v>
          </cell>
        </row>
        <row r="5537">
          <cell r="K5537">
            <v>2013004410098</v>
          </cell>
          <cell r="L5537" t="str">
            <v>MEJORAMIENTO DE 50 VIVIENDAS RURALES MUNICIPIO DE NATAGA - HUILA</v>
          </cell>
          <cell r="M5537">
            <v>100</v>
          </cell>
          <cell r="N5537">
            <v>99.96</v>
          </cell>
          <cell r="O5537" t="str">
            <v>CERRADO</v>
          </cell>
        </row>
        <row r="5538">
          <cell r="K5538">
            <v>2015004410029</v>
          </cell>
          <cell r="L5538" t="str">
            <v>MEJORAMIENTO DE VIVIENDA RURAL MUNICIPIO DE NÁTAGA - HUILA</v>
          </cell>
          <cell r="M5538">
            <v>100</v>
          </cell>
          <cell r="N5538">
            <v>71.48</v>
          </cell>
          <cell r="O5538" t="str">
            <v>TERMINADO</v>
          </cell>
        </row>
        <row r="5539">
          <cell r="K5539">
            <v>2013410010003</v>
          </cell>
          <cell r="L5539" t="str">
            <v>SUBSIDIO POBLACIÓN ESTRATOS 1 Y 2 EN LA PRESTACIÓN DE SERVICIOS ACUEDUCTO ALCANTARILLADO Y ASEO VIGENCIA 2013 - 2014 MUNICIPIO DE NEIVA DEPARTAMENTO DEL HUILA</v>
          </cell>
          <cell r="M5539">
            <v>100</v>
          </cell>
          <cell r="N5539">
            <v>87.4</v>
          </cell>
          <cell r="O5539" t="str">
            <v>PARA CIERRE</v>
          </cell>
        </row>
        <row r="5540">
          <cell r="K5540">
            <v>2013410010009</v>
          </cell>
          <cell r="L5540" t="str">
            <v>CONSTRUCCIÓN DEL CANAL DE AGUAS LLUVIAS COSTADO OCCIDENTAL DEL BARRIO CALIFORNIA AL RÍO MAGDALENA COMUNA 1 DE LA CIUDAD DE NEIVA DEPARTAMENTO DEL HUILA</v>
          </cell>
          <cell r="M5540">
            <v>49.5</v>
          </cell>
          <cell r="N5540">
            <v>72.91</v>
          </cell>
          <cell r="O5540" t="str">
            <v>CONTRATADO EN EJECUCIÓN</v>
          </cell>
        </row>
        <row r="5541">
          <cell r="K5541">
            <v>2013410010012</v>
          </cell>
          <cell r="L5541" t="str">
            <v>CONSTRUCCIÓN REPOSICIÓN Y OPTIMIZACIÓN DE INFRAESTRUCTURA DE LOS SISTEMAS DE ACUEDUCTO Y ALCANTARILLADO SANITARIOS Y AGUAS LLUVIAS EN LA ZONA URBANA DEL MUNICIPIO DE  NEIVA DEPARTAMENTO DEL HUILA</v>
          </cell>
          <cell r="M5541">
            <v>99.96</v>
          </cell>
          <cell r="N5541">
            <v>98.46</v>
          </cell>
          <cell r="O5541" t="str">
            <v>TERMINADO</v>
          </cell>
        </row>
        <row r="5542">
          <cell r="K5542">
            <v>2013410010013</v>
          </cell>
          <cell r="L5542" t="str">
            <v>CONSTRUCCIÓN ACUEDUCTO DE LA VEREDA LA UNIÓN CORREGIMIENTO DE AIPECITO ZONA RURAL DEL MUNICIPIO DE NEIVA, DEPARTAMENTO DEL HUILA</v>
          </cell>
          <cell r="M5542">
            <v>100</v>
          </cell>
          <cell r="N5542">
            <v>92.91</v>
          </cell>
          <cell r="O5542" t="str">
            <v>TERMINADO</v>
          </cell>
        </row>
        <row r="5543">
          <cell r="K5543">
            <v>2014410010001</v>
          </cell>
          <cell r="L5543" t="str">
            <v>SUBSIDIO A LA POBLACIÓN BENEFICIADA ESTRATOS 1 Y 2 DE LOS SERVICIOS DE ACUEDUCTO, ALCANTARILLADO Y ASEO EN EL MUNICIPIO DE NEIVA DEPARTAMENTO DEL HUILA</v>
          </cell>
          <cell r="M5543">
            <v>96</v>
          </cell>
          <cell r="N5543">
            <v>96.4</v>
          </cell>
          <cell r="O5543" t="str">
            <v>CONTRATADO EN EJECUCIÓN</v>
          </cell>
        </row>
        <row r="5544">
          <cell r="K5544">
            <v>2014410010002</v>
          </cell>
          <cell r="L5544" t="str">
            <v>CONSTRUCCIÓN MEJORAMIENTO Y OPTIMIZACIÓN INFRAESTRUCTURA SISTEMA DE ACUEDUCTO Y ALCANTARILLADOS SANITARIOS Y DE AGUAS LLUVIAS EN LA ZONA URBANA DEL MUNICIPIO DE NEIVA DEPARTAMENTO DEL HUILA</v>
          </cell>
          <cell r="M5544">
            <v>100</v>
          </cell>
          <cell r="N5544">
            <v>99.82</v>
          </cell>
          <cell r="O5544" t="str">
            <v>CERRADO</v>
          </cell>
        </row>
        <row r="5545">
          <cell r="K5545">
            <v>2014410010004</v>
          </cell>
          <cell r="L5545" t="str">
            <v>MEJORAMIENTO OPTIMIZACIÓN Y CONSTRUCCIÓN SISTEMA DE ACUEDUCTO, CENTRO POBLADO CHAPINERO DEL CORREGIMIENTO DE CHAPINERO, ZONA RURAL DEL MUNICIPIO DE NEIVA, DEPARTAMENTO DEL HUILA</v>
          </cell>
          <cell r="M5545">
            <v>100</v>
          </cell>
          <cell r="N5545">
            <v>99.36</v>
          </cell>
          <cell r="O5545" t="str">
            <v>CERRADO</v>
          </cell>
        </row>
        <row r="5546">
          <cell r="K5546">
            <v>2014410010013</v>
          </cell>
          <cell r="L5546" t="str">
            <v>MEJORAMIENTO Y OPTIMIZACIÓN DE REDES DE ALCANTARILLADO SANITARIO EN LA CARRERA 15 CON AV. CIRCUNVALAR URBANIZACIÓN VILLA AMARILLA BARRIO LOS ALMENDROS DEL MUNICIPIO DE NEIVA DEPARTAMENTO DEL HUILA</v>
          </cell>
          <cell r="M5546">
            <v>99.54</v>
          </cell>
          <cell r="N5546">
            <v>99.89</v>
          </cell>
          <cell r="O5546" t="str">
            <v>CERRADO</v>
          </cell>
        </row>
        <row r="5547">
          <cell r="K5547">
            <v>2015410010001</v>
          </cell>
          <cell r="L5547" t="str">
            <v>MEJORAMIENTO Y OPTIMIZACIÓN RED ALCANTARILLADO SANITARIO EN EL BARRIO PRIMERO DE MAYO COMUNA CINCO DEL MUNICIPIO DE NEIVA DEPARTAMENTO DEL HUILA</v>
          </cell>
          <cell r="M5547">
            <v>100</v>
          </cell>
          <cell r="N5547">
            <v>77.88</v>
          </cell>
          <cell r="O5547" t="str">
            <v>TERMINADO</v>
          </cell>
        </row>
        <row r="5548">
          <cell r="K5548">
            <v>2015410010002</v>
          </cell>
          <cell r="L5548" t="str">
            <v>MEJORAMIENTO Y OPTIMIZACIÓN DE LA RED ALCANTARILLADO SANITARIO Y DE AGUAS LLUVIAS EN LAS COMUNAS UNO Y NUEVE DEL MUNICIPIO DE NEIVA DEPARTAMENTO DEL HUILA</v>
          </cell>
          <cell r="M5548">
            <v>100</v>
          </cell>
          <cell r="N5548">
            <v>98.87</v>
          </cell>
          <cell r="O5548" t="str">
            <v>TERMINADO</v>
          </cell>
        </row>
        <row r="5549">
          <cell r="K5549">
            <v>2015410010003</v>
          </cell>
          <cell r="L5549" t="str">
            <v>CONSTRUCCIÓN RED ALCANTARILLADO DE AGUAS LLUVIAS EN LA URBANIZACIÓN FRONTERAS II ETAPA DEL MUNICIPIO DE NEIVA DEPARTAMENTO DEL HUILA</v>
          </cell>
          <cell r="M5549">
            <v>100</v>
          </cell>
          <cell r="N5549">
            <v>96.58</v>
          </cell>
          <cell r="O5549" t="str">
            <v>TERMINADO</v>
          </cell>
        </row>
        <row r="5550">
          <cell r="K5550">
            <v>2015410010004</v>
          </cell>
          <cell r="L5550" t="str">
            <v>CONSTRUCCIÓN RED ALCANTARILLADO SANITARIO EN LA URBANIZACIÓN FRONTERAS II ETAPA DEL MUNICIPIO DE NEIVA DEPARTAMENTO DEL HUILA</v>
          </cell>
          <cell r="M5550">
            <v>99.88</v>
          </cell>
          <cell r="N5550">
            <v>96.17</v>
          </cell>
          <cell r="O5550" t="str">
            <v>TERMINADO</v>
          </cell>
        </row>
        <row r="5551">
          <cell r="K5551">
            <v>2015410010005</v>
          </cell>
          <cell r="L5551" t="str">
            <v>CONSTRUCCIÓN RED DE ACUEDUCTO EN LA URBANIZACIÓN FRONTERAS II ETAPA DEL MUNICIPIO DE NEIVA DEPARTAMENTO DEL HUILA</v>
          </cell>
          <cell r="M5551">
            <v>100</v>
          </cell>
          <cell r="N5551">
            <v>93.5</v>
          </cell>
          <cell r="O5551" t="str">
            <v>TERMINADO</v>
          </cell>
        </row>
        <row r="5552">
          <cell r="K5552">
            <v>2015410010008</v>
          </cell>
          <cell r="L5552" t="str">
            <v>MEJORAMIENTO Y OPTIMIZACIÓN DE LAS REDES ALCANTARILLADO SANITARIO AGUAS LLUVIAS Y ACUEDUCTO EN LA ZONA URBANA DEL MUNICIPIO DE NEIVA DEPARTAMENTO DEL HUILA</v>
          </cell>
          <cell r="M5552">
            <v>95.53</v>
          </cell>
          <cell r="N5552">
            <v>85.53</v>
          </cell>
          <cell r="O5552" t="str">
            <v>CONTRATADO EN EJECUCIÓN</v>
          </cell>
        </row>
        <row r="5553">
          <cell r="K5553">
            <v>2015410010009</v>
          </cell>
          <cell r="L5553" t="str">
            <v>CONSTRUCCIÓN DE UN POZO PROFUNDO Y EL SISTEMA DE ACUEDUCTO POR BOMBEO ENERGÍA RENOVABLE (SOLAR), EN EL RESGUARDO INDÍGENA LA GABRIELA CORREGIMIENTO DEL CAGUAN ZONA RURAL DEL MUNICIPIO DE NEIVA DEPARTAMENTO DEL HUILA</v>
          </cell>
          <cell r="M5553">
            <v>49.03</v>
          </cell>
          <cell r="N5553">
            <v>49.96</v>
          </cell>
          <cell r="O5553" t="str">
            <v>CONTRATADO EN EJECUCIÓN</v>
          </cell>
        </row>
        <row r="5554">
          <cell r="K5554">
            <v>2015410010010</v>
          </cell>
          <cell r="L5554" t="str">
            <v>CONSTRUCCIÓN DEL TANQUE DE ALMACENAMIENTO DE AGUA POTABLE DE FORTALECILLAS, MUNICIPIO DE NEIVA - DEPARTAMENTO DEL HUILA</v>
          </cell>
          <cell r="M5554">
            <v>97.29</v>
          </cell>
          <cell r="N5554">
            <v>77.95</v>
          </cell>
          <cell r="O5554" t="str">
            <v>CONTRATADO EN EJECUCIÓN</v>
          </cell>
        </row>
        <row r="5555">
          <cell r="K5555">
            <v>2015410010012</v>
          </cell>
          <cell r="L5555" t="str">
            <v>CONSTRUCCIÓN RED DE ACUEDUCTO EN LA JUNTA DE VIVIENDA COMUNITARIA EL BOSQUE BARRIO VILLA SOL MUNICIPIO DE NEIVA DEPARTAMENTO DEL HUILA</v>
          </cell>
          <cell r="M5555">
            <v>100</v>
          </cell>
          <cell r="N5555">
            <v>99.14</v>
          </cell>
          <cell r="O5555" t="str">
            <v>CERRADO</v>
          </cell>
        </row>
        <row r="5556">
          <cell r="K5556">
            <v>2015410010013</v>
          </cell>
          <cell r="L5556" t="str">
            <v>CONSTRUCCIÓN SISTEMA DE ACUEDUCTO VEREDAS LA JAGUA LA MOJARRA Y VENADITO FASE III DEL CORREGIMIENTO FORTALECILLAS DEL MUNICIPIO DE NEIVA DEPARTAMENTO DEL HUILA</v>
          </cell>
          <cell r="M5556">
            <v>73.88</v>
          </cell>
          <cell r="N5556">
            <v>79.83</v>
          </cell>
          <cell r="O5556" t="str">
            <v>CONTRATADO EN EJECUCIÓN</v>
          </cell>
        </row>
        <row r="5557">
          <cell r="K5557">
            <v>2015410010014</v>
          </cell>
          <cell r="L5557" t="str">
            <v>CONSTRUCCIÓN DE ALCANTARILLADO AGUAS LLUVIAS EN LA CALLE 51 ENTRE CARRERA 17B Y 22 CARRERA 17C ENTRE CALLES 51 Y 41 BARRIO ALAMOS NORTE COMUNA 2 DE LA CIUDAD DE NEIVA</v>
          </cell>
          <cell r="M5557">
            <v>83.08</v>
          </cell>
          <cell r="N5557">
            <v>84.81</v>
          </cell>
          <cell r="O5557" t="str">
            <v>CONTRATADO EN EJECUCIÓN</v>
          </cell>
        </row>
        <row r="5558">
          <cell r="K5558">
            <v>2015410010015</v>
          </cell>
          <cell r="L5558" t="str">
            <v>CONSTRUCCIÓN MEJORAMIENTO Y ADECUACIÓN DE LAS REDES ALCANTARILLADO SANITARIO AGUAS LLUVIAS Y ACUEDUCTO EN LA ZONA URBANA DEL MUNICIPIO DE NEIVA DEPARTAMENTO DEL HUILA</v>
          </cell>
          <cell r="M5558">
            <v>99.99</v>
          </cell>
          <cell r="N5558">
            <v>98.06</v>
          </cell>
          <cell r="O5558" t="str">
            <v>TERMINADO</v>
          </cell>
        </row>
        <row r="5559">
          <cell r="K5559">
            <v>2015410010016</v>
          </cell>
          <cell r="L5559" t="str">
            <v>CONSTRUCCIÓN DE LA FASE III DEL ALCANTARILLADO SANITARIO DEL CENTRO POBLADO GUACIRCO DEL CORREGIMIENTO GUACIRCO DEL MUNICIPIO DE NEIVA DEPARTAMENTO DEL HUILA</v>
          </cell>
          <cell r="M5559">
            <v>68.7</v>
          </cell>
          <cell r="N5559">
            <v>79.89</v>
          </cell>
          <cell r="O5559" t="str">
            <v>CONTRATADO EN EJECUCIÓN</v>
          </cell>
        </row>
        <row r="5560">
          <cell r="K5560">
            <v>2015410010021</v>
          </cell>
          <cell r="L5560" t="str">
            <v>ADECUACIÓN Y OPTIMIZACIÓN SISTEMAS DE ACUEDUCTO, SUMINISTRO E INSTALACIÓN DE PTAP EN LA VEREDA SAN ANTONIO, PALACIOS, SAN JORGE , LAS MARGARITAS EN EL MUNICIPIO DE NEIVA, HUILA, CENTRO ORIENTE</v>
          </cell>
          <cell r="M5560">
            <v>31.11</v>
          </cell>
          <cell r="N5560">
            <v>49.95</v>
          </cell>
          <cell r="O5560" t="str">
            <v>CONTRATADO EN EJECUCIÓN</v>
          </cell>
        </row>
        <row r="5561">
          <cell r="K5561">
            <v>2015410010022</v>
          </cell>
          <cell r="L5561" t="str">
            <v>CONSTRUCCIÓN DEL ACUEDUCTO DE LA VEREDA ALTAMIRA DEL CORREGIMIENTO CHAPINERO,  ZONA RURAL MUNICIPIO DE NEIVA - DEPARTAMENTO DEL HUILA</v>
          </cell>
          <cell r="M5561">
            <v>45.41</v>
          </cell>
          <cell r="N5561">
            <v>46.3</v>
          </cell>
          <cell r="O5561" t="str">
            <v>CONTRATADO EN EJECUCIÓN</v>
          </cell>
        </row>
        <row r="5562">
          <cell r="K5562">
            <v>2015410010025</v>
          </cell>
          <cell r="L5562" t="str">
            <v>CONSTRUCCIÓN REDES ELÉCTRICAS EN LA JUNTA DE VIVIENDA COMUNITARIA EL BOSQUE BARRIO VILLA SOL MUNICIPIO DE NEIVA DEPARTAMENTO DEL HUILA</v>
          </cell>
          <cell r="M5562">
            <v>95.78</v>
          </cell>
          <cell r="N5562">
            <v>49.53</v>
          </cell>
          <cell r="O5562" t="str">
            <v>CONTRATADO EN EJECUCIÓN</v>
          </cell>
        </row>
        <row r="5563">
          <cell r="K5563">
            <v>2015410010026</v>
          </cell>
          <cell r="L5563" t="str">
            <v>CONSTRUCCIÓN ALCANTARILLADO SANITARIO DESDE LA ESQ. CARRERA 8 CON CALLE 26 BARRIO ALVARO SÁNCHEZ SILVA, CALLE 26 - CARRERA 7, MARGEN DERECHA CANALIZACIÓN RIO LAS CEIBAS HASTA EMISARIO FINAL AV. CIRCUNVALAR - COMUNAS 1 - 2 DE NEIVA</v>
          </cell>
          <cell r="M5563">
            <v>100</v>
          </cell>
          <cell r="N5563">
            <v>99.94</v>
          </cell>
          <cell r="O5563" t="str">
            <v>TERMINADO</v>
          </cell>
        </row>
        <row r="5564">
          <cell r="K5564">
            <v>2015410010027</v>
          </cell>
          <cell r="L5564" t="str">
            <v>OPTIMIZACIÓN ALCANTARILLADO SANITARIO DESDE LA CALLE 2A HASTA LA NOMENCLATURA CALLE 1E NO. 25-05 BARRIO LAS ACACIAS (COSTADO IZQ - QUEBRADA LA CABUYA), TOMANDO DIRECCIÓN AL NORTE EN UNA LONGITUD DE 40 METROS, MUNICIPIO DE NEIVA H.</v>
          </cell>
          <cell r="M5564">
            <v>100</v>
          </cell>
          <cell r="N5564">
            <v>99.91</v>
          </cell>
          <cell r="O5564" t="str">
            <v>TERMINADO</v>
          </cell>
        </row>
        <row r="5565">
          <cell r="K5565">
            <v>2015410010028</v>
          </cell>
          <cell r="L5565" t="str">
            <v>CONSTRUCCIÓN CANAL DE AGUAS LLUVIAS AL COSTADO OCCIDENTAL BARRIO CALIFORNIA AL RÍO MAGDALENA DEL K0 + 750 A K1+074 SECTOR COMUNA UNO DEL MUNICIPIO DE NEIVA DEPARTAMENTO DEL HUILA</v>
          </cell>
          <cell r="M5565">
            <v>0</v>
          </cell>
          <cell r="N5565">
            <v>49.97</v>
          </cell>
          <cell r="O5565" t="str">
            <v>CONTRATADO EN EJECUCIÓN</v>
          </cell>
        </row>
        <row r="5566">
          <cell r="K5566">
            <v>2015410010029</v>
          </cell>
          <cell r="L5566" t="str">
            <v>OPTIMIZACIÓN DEL ACUEDUCTO EN LAS CARRERA 2 ENTRE CALLES 25 Y CALLE 21; CARRERA 2 ENTRE AV. LA TOMA Y CALLE 4 DE LAS COMUNAS 3 Y 4 DEL MUNICIPIO DE NEIVA DEPARTAMENTO DEL HUILA</v>
          </cell>
          <cell r="M5566">
            <v>100</v>
          </cell>
          <cell r="N5566">
            <v>77.86</v>
          </cell>
          <cell r="O5566" t="str">
            <v>TERMINADO</v>
          </cell>
        </row>
        <row r="5567">
          <cell r="K5567">
            <v>2015410010030</v>
          </cell>
          <cell r="L5567" t="str">
            <v>OPTIMIZACIÓN DEL ACUEDUCTO EN LAS CALLE 21 ENTRE CARRERA 16 Y CARRERA 7; CALLE 21 ENTRE CARRERA 5 Y AV. CIRCUNVALAR Y LOS BARRIOS TENERIFE, QUIRINAL, SEVILLA Y SECTOR CENTRO DE CONVENCIONES COMUNA 3 DEL MUNICIPIO DE NEIVA</v>
          </cell>
          <cell r="M5567">
            <v>100</v>
          </cell>
          <cell r="N5567">
            <v>86.83</v>
          </cell>
          <cell r="O5567" t="str">
            <v>TERMINADO</v>
          </cell>
        </row>
        <row r="5568">
          <cell r="K5568">
            <v>2013410010001</v>
          </cell>
          <cell r="L5568" t="str">
            <v>CONSTRUCCIÓN DE INFRAESTRUCTURA PARA TRANSFORMACIÓN A COLEGIO DE CALIDAD DE LA INSTITUCIÓN EDUCATIVA ENRIQUE OLAYA HERRERA MUNICIPIO DE NEIVA DEPARTAMENTO DEL HUILA</v>
          </cell>
          <cell r="M5568">
            <v>100</v>
          </cell>
          <cell r="N5568">
            <v>80.8</v>
          </cell>
          <cell r="O5568" t="str">
            <v>TERMINADO</v>
          </cell>
        </row>
        <row r="5569">
          <cell r="K5569">
            <v>2013410010011</v>
          </cell>
          <cell r="L5569" t="str">
            <v>REFORESTACIÓN DE ÁREAS DEGRADADAS EN LA ZONA URBANA DEL MUNICIPIO DE NEIVA DEPARTAMENTO DEL HUILA</v>
          </cell>
          <cell r="M5569">
            <v>81</v>
          </cell>
          <cell r="N5569">
            <v>80.84</v>
          </cell>
          <cell r="O5569" t="str">
            <v>CONTRATADO EN EJECUCIÓN</v>
          </cell>
        </row>
        <row r="5570">
          <cell r="K5570">
            <v>2014410010005</v>
          </cell>
          <cell r="L5570" t="str">
            <v>MEJORAMIENTO DE 28 VIVIENDAS RESGUARDO INDÍGENA LA GABRIELA CORREGIMIENTO EL CAGUAN DEL MUNICIPIO DE NEIVA DEPARTAMENTO DEL HUILA</v>
          </cell>
          <cell r="M5570">
            <v>100</v>
          </cell>
          <cell r="N5570">
            <v>97.14</v>
          </cell>
          <cell r="O5570" t="str">
            <v>CERRADO</v>
          </cell>
        </row>
        <row r="5571">
          <cell r="K5571">
            <v>2014410010007</v>
          </cell>
          <cell r="L5571" t="str">
            <v>APOYO PROYECTO PRODUCTIVO PARA EL DESARROLLO DE LA ACTIVIDAD GANADERA DE LA COMUNIDAD INDIGENA LAME PAEZ NEIVA, HUILA</v>
          </cell>
          <cell r="M5571">
            <v>65.3</v>
          </cell>
          <cell r="N5571">
            <v>65.3</v>
          </cell>
          <cell r="O5571" t="str">
            <v>CONTRATADO EN EJECUCIÓN</v>
          </cell>
        </row>
        <row r="5572">
          <cell r="K5572">
            <v>2015410010011</v>
          </cell>
          <cell r="L5572" t="str">
            <v>ADECUACIÓN ESTADIO DE MINIFUTBOL EN GRAMA SINTÉTICA CÁNDIDO CALLE 51  Y ADECUACIÓN EN GRAMA SINTETICA UNIDAD DEPORTIVA DEL BARRIO PUERTAS DEL SOL Y OBRAS VARIAS, MUNICIPIO DE NEIVA, DEPARTAMENTO DEL HUILA</v>
          </cell>
          <cell r="M5572">
            <v>0</v>
          </cell>
          <cell r="N5572">
            <v>0</v>
          </cell>
          <cell r="O5572" t="str">
            <v>SIN CONTRATAR</v>
          </cell>
        </row>
        <row r="5573">
          <cell r="K5573">
            <v>2015410010017</v>
          </cell>
          <cell r="L5573" t="str">
            <v>CONSTRUCCIÓN FASE II HELIPUERTO DEL BATALLÓN DE MOVILIDAD Y MANIOBRA DE AVIACIÓN NO. 5 EN LA NOVENA BRIGADA, CIUDAD DE NEIVA, HUILA, CENTRO ORIENTE</v>
          </cell>
          <cell r="M5573">
            <v>89.77</v>
          </cell>
          <cell r="N5573">
            <v>84.05</v>
          </cell>
          <cell r="O5573" t="str">
            <v>CONTRATADO EN EJECUCIÓN</v>
          </cell>
        </row>
        <row r="5574">
          <cell r="K5574">
            <v>2015410010019</v>
          </cell>
          <cell r="L5574" t="str">
            <v>MEJORAMIENTO DE VIVIENDA PARA 100 FAMILIAS EN LA ZONA RURAL EN LOS  CORREGIMIENTOS DEL CAGUAN, FORTALECILLAS Y GUACIRCO DEL MUNICIPIO DE NEIVA DEL DEPARTAMENTO DEL HUILA</v>
          </cell>
          <cell r="M5574">
            <v>0</v>
          </cell>
          <cell r="N5574">
            <v>0</v>
          </cell>
          <cell r="O5574" t="str">
            <v>CONTRATADO EN EJECUCIÓN</v>
          </cell>
        </row>
        <row r="5575">
          <cell r="K5575">
            <v>2015410010020</v>
          </cell>
          <cell r="L5575" t="str">
            <v>MEJORAMIENTO DE VIVIENDA PARA 100 FAMILIAS EN LA ZONA RURAL EN LOS CORREGIMIENTOS DEL OCCIDENTE DEL MUNICIPIO DE NEIVA DEL DEPARTAMENTO DEL HUILA</v>
          </cell>
          <cell r="M5575">
            <v>0</v>
          </cell>
          <cell r="N5575">
            <v>0</v>
          </cell>
          <cell r="O5575" t="str">
            <v>CONTRATADO EN EJECUCIÓN</v>
          </cell>
        </row>
        <row r="5576">
          <cell r="K5576">
            <v>2015410010023</v>
          </cell>
          <cell r="L5576" t="str">
            <v>INSTALACIÓN DE ZONAS ACTIVAS PARA EL MEJORAMIENTO DE LA RECREACION Y APROVECHAMIENTO DEL TIEMPO LIBRE DE LA POBLACION JOVEN, ADULTA Y ADULTA MAYOR EN EL MUNICIPIO DE NEIVA</v>
          </cell>
          <cell r="M5576">
            <v>72</v>
          </cell>
          <cell r="N5576">
            <v>0</v>
          </cell>
          <cell r="O5576" t="str">
            <v>CONTRATADO EN EJECUCIÓN</v>
          </cell>
        </row>
        <row r="5577">
          <cell r="K5577">
            <v>2015410010024</v>
          </cell>
          <cell r="L5577" t="str">
            <v>CONSTRUCCIÓN DE TRES (3) CUBIERTAS EN ESTRUCTURA METÁLICA Y OBRAS VARIAS DE LOS POLIDEPORTIVOS DE LOS BARRIOS CALIXTO (MERCADO CAMPESINO), LOS ANDES Y EL CORREGIMIENTO DE EL CAGUAN - MUNICIPIO DE NEIVA</v>
          </cell>
          <cell r="M5577">
            <v>26.29</v>
          </cell>
          <cell r="N5577">
            <v>69.819999999999993</v>
          </cell>
          <cell r="O5577" t="str">
            <v>CONTRATADO EN EJECUCIÓN</v>
          </cell>
        </row>
        <row r="5578">
          <cell r="K5578">
            <v>2013415180001</v>
          </cell>
          <cell r="L5578" t="str">
            <v>CONSTRUCCIÓN PAVIMENTO RIGIDO VÍAS URBANAS DEL MUNICIPIO DE PAICOL - HUILA</v>
          </cell>
          <cell r="M5578">
            <v>100</v>
          </cell>
          <cell r="N5578">
            <v>84.4</v>
          </cell>
          <cell r="O5578" t="str">
            <v>CERRADO</v>
          </cell>
        </row>
        <row r="5579">
          <cell r="K5579">
            <v>2013415180002</v>
          </cell>
          <cell r="L5579" t="str">
            <v>MEJORAMIENTO Y REHABILITACIÓN DEL PARQUE RECREACIONAL LAS DELICIAS DEL MUNICIPIO DE PAICOL DEPARTAMENTO DEL HUILA</v>
          </cell>
          <cell r="M5579">
            <v>99.94</v>
          </cell>
          <cell r="N5579">
            <v>99.94</v>
          </cell>
          <cell r="O5579" t="str">
            <v>CERRADO</v>
          </cell>
        </row>
        <row r="5580">
          <cell r="K5580">
            <v>2014415180001</v>
          </cell>
          <cell r="L5580" t="str">
            <v>MEJORAMIENTO DE VIVIENDA RURAL MUNICIPIO DE PAICOL - HUILA</v>
          </cell>
          <cell r="M5580">
            <v>96.97</v>
          </cell>
          <cell r="N5580">
            <v>97.41</v>
          </cell>
          <cell r="O5580" t="str">
            <v>CONTRATADO EN EJECUCIÓN</v>
          </cell>
        </row>
        <row r="5581">
          <cell r="K5581">
            <v>2014415180002</v>
          </cell>
          <cell r="L5581" t="str">
            <v>MEJORAMIENTO DE VIVIENDA URBANA MUNICIPIO DE PAICOL - HUILA</v>
          </cell>
          <cell r="M5581">
            <v>88.02</v>
          </cell>
          <cell r="N5581">
            <v>88.11</v>
          </cell>
          <cell r="O5581" t="str">
            <v>CONTRATADO EN EJECUCIÓN</v>
          </cell>
        </row>
        <row r="5582">
          <cell r="K5582">
            <v>2015415180001</v>
          </cell>
          <cell r="L5582" t="str">
            <v>CONSTRUCCIÓN POLIDEPORTIVO CUBIERTO VEREDA LA CUMBRE MUNICIPIO DE PAICOL - HUILA</v>
          </cell>
          <cell r="M5582">
            <v>0</v>
          </cell>
          <cell r="N5582">
            <v>106.75</v>
          </cell>
          <cell r="O5582" t="str">
            <v>CONTRATADO EN EJECUCIÓN</v>
          </cell>
        </row>
        <row r="5583">
          <cell r="K5583">
            <v>2015415180002</v>
          </cell>
          <cell r="L5583" t="str">
            <v>CONSTRUCCIÓN CUBIERTA Y CERRAMIENTO POLIDEPORTIVO VEREDA ALTO CALOTO MUNICIPIO DE PAICOL - HUILA</v>
          </cell>
          <cell r="M5583">
            <v>0</v>
          </cell>
          <cell r="N5583">
            <v>60.9</v>
          </cell>
          <cell r="O5583" t="str">
            <v>CONTRATADO EN EJECUCIÓN</v>
          </cell>
        </row>
        <row r="5584">
          <cell r="K5584">
            <v>2015415180006</v>
          </cell>
          <cell r="L5584" t="str">
            <v>CONSTRUCCIÓN CUBIERTA Y CERRAMIENTO POLIDEPORTIVO BARRIO LOS ALMENDROS MUNICIPIO DE PAICOL - HUILA</v>
          </cell>
          <cell r="M5584">
            <v>56.48</v>
          </cell>
          <cell r="N5584">
            <v>56.29</v>
          </cell>
          <cell r="O5584" t="str">
            <v>CONTRATADO EN EJECUCIÓN</v>
          </cell>
        </row>
        <row r="5585">
          <cell r="K5585">
            <v>2015415180007</v>
          </cell>
          <cell r="L5585" t="str">
            <v>CONSTRUCCIÓN DE PLACAS HUELLAS EN SITIO TURÍSTICO PISCINA NATURAL LA MOTILONA MUNICIPIO DE PAICOL – HUILA</v>
          </cell>
          <cell r="M5585">
            <v>0</v>
          </cell>
          <cell r="N5585">
            <v>0</v>
          </cell>
          <cell r="O5585" t="str">
            <v>SIN CONTRATAR</v>
          </cell>
        </row>
        <row r="5586">
          <cell r="K5586">
            <v>2015415240010</v>
          </cell>
          <cell r="L5586" t="str">
            <v>ADQUISICIÓN DE MICROMEDIDORES PARA LA ZONA URBANA Y CENTROS POBLADOS EN EL MUNICIPIO DE PALERMO, HUILA, CENTRO ORIENTE</v>
          </cell>
          <cell r="M5586">
            <v>100</v>
          </cell>
          <cell r="N5586">
            <v>99.86</v>
          </cell>
          <cell r="O5586" t="str">
            <v>CERRADO</v>
          </cell>
        </row>
        <row r="5587">
          <cell r="K5587">
            <v>2012415240001</v>
          </cell>
          <cell r="L5587" t="str">
            <v>REPOSICIÓN DE ALGUNOS TRAMOS DEL ALCANTARILLADO DE AGUAS NEGRAS EN EL CASCO URBANO DEL MUNICIPIO DE PALERMO, HUILA, CENTRO ORIENTE</v>
          </cell>
          <cell r="M5587">
            <v>100</v>
          </cell>
          <cell r="N5587">
            <v>99.5</v>
          </cell>
          <cell r="O5587" t="str">
            <v>TERMINADO</v>
          </cell>
        </row>
        <row r="5588">
          <cell r="K5588">
            <v>2012415240002</v>
          </cell>
          <cell r="L5588" t="str">
            <v>CONSTRUCCIÓN DE CUBIERTA Y OBRAS COMPLEMENTARIAS EN EL POLIDEPORTIVO DEL CENTRO POBLADO EL JUNCAL PALERMO, HUILA, CENTRO ORIENTE</v>
          </cell>
          <cell r="M5588">
            <v>100</v>
          </cell>
          <cell r="N5588">
            <v>96.46</v>
          </cell>
          <cell r="O5588" t="str">
            <v>TERMINADO</v>
          </cell>
        </row>
        <row r="5589">
          <cell r="K5589">
            <v>2012415240003</v>
          </cell>
          <cell r="L5589" t="str">
            <v>MEJORAMIENTO Y MANTENIMIENTO DE LAS ESCUELAS: EL VISO, BRISAS DE NILO, LOS PINOS, ALTO SAN PEDRO, BAJO SAN PEDRO Y MOYITAS PALERMO, HUILA, CENTRO ORIENTE</v>
          </cell>
          <cell r="M5589">
            <v>100</v>
          </cell>
          <cell r="N5589">
            <v>94.93</v>
          </cell>
          <cell r="O5589" t="str">
            <v>TERMINADO</v>
          </cell>
        </row>
        <row r="5590">
          <cell r="K5590">
            <v>2012415240004</v>
          </cell>
          <cell r="L5590" t="str">
            <v>REPOSICIÓN DE 1200 ML DE PAVIMENTO EN VÌAS URBANAS DEL MUNICIPIO DE PALERMO, HUILA, CENTRO ORIENTE</v>
          </cell>
          <cell r="M5590">
            <v>100</v>
          </cell>
          <cell r="N5590">
            <v>78.42</v>
          </cell>
          <cell r="O5590" t="str">
            <v>TERMINADO</v>
          </cell>
        </row>
        <row r="5591">
          <cell r="K5591">
            <v>2014415240001</v>
          </cell>
          <cell r="L5591" t="str">
            <v>CONSTRUCCIÓN I FASE DE LA INSTITUCIÓN EDUCATIVA PROMOCIÓN SOCIAL DEL MUNICIPIO DE PALERMO, HUILA, CENTRO ORIENTE</v>
          </cell>
          <cell r="M5591">
            <v>65.42</v>
          </cell>
          <cell r="N5591">
            <v>50.76</v>
          </cell>
          <cell r="O5591" t="str">
            <v>CONTRATADO EN EJECUCIÓN</v>
          </cell>
        </row>
        <row r="5592">
          <cell r="K5592">
            <v>2014415240002</v>
          </cell>
          <cell r="L5592" t="str">
            <v>CONSTRUCCIÓN DEL ESPACIO PÚBLICO PERIMETRAL DEL ESCENARIO DEPORTIVO PANAMA EN EL MUNICIPIO DE PALERMO, HUILA, CENTRO ORIENTE</v>
          </cell>
          <cell r="M5592">
            <v>100</v>
          </cell>
          <cell r="N5592">
            <v>97.11</v>
          </cell>
          <cell r="O5592" t="str">
            <v>TERMINADO</v>
          </cell>
        </row>
        <row r="5593">
          <cell r="K5593">
            <v>2014415240003</v>
          </cell>
          <cell r="L5593" t="str">
            <v>CONSTRUCCIÓN DEL AREA PERIMETRAL DEL ESCENARIO DEPORTIVO DEL CENTRO POBLADO EL JUNCAL DEL MUNICIPIO DE PALERMO, HUILA, CENTRO ORIENTE</v>
          </cell>
          <cell r="M5593">
            <v>100</v>
          </cell>
          <cell r="N5593">
            <v>94.27</v>
          </cell>
          <cell r="O5593" t="str">
            <v>TERMINADO</v>
          </cell>
        </row>
        <row r="5594">
          <cell r="K5594">
            <v>2014415240004</v>
          </cell>
          <cell r="L5594" t="str">
            <v>CONSTRUCCIÓN , PAVIMENTACIÓN DE 3 VÍAS EN LA ZONA URBANA DEL MUNICIPIO DE PALERMO, HUILA, CENTRO ORIENTE</v>
          </cell>
          <cell r="M5594">
            <v>100</v>
          </cell>
          <cell r="N5594">
            <v>95.28</v>
          </cell>
          <cell r="O5594" t="str">
            <v>TERMINADO</v>
          </cell>
        </row>
        <row r="5595">
          <cell r="K5595">
            <v>2014415240005</v>
          </cell>
          <cell r="L5595" t="str">
            <v>CONSTRUCCIÓN , PAVIMENTACIÓN DE LA VIA QUE CONDUCE AL CENTRO POBLADO DE SAN JUAN DEL MUNICIPIO DE PALERMO, HUILA, CENTRO ORIENTE</v>
          </cell>
          <cell r="M5595">
            <v>60</v>
          </cell>
          <cell r="N5595">
            <v>73.44</v>
          </cell>
          <cell r="O5595" t="str">
            <v>CONTRATADO EN EJECUCIÓN</v>
          </cell>
        </row>
        <row r="5596">
          <cell r="K5596">
            <v>2015415240001</v>
          </cell>
          <cell r="L5596" t="str">
            <v>CONSTRUCCIÓN POZO PROFUNDO Y REUBICACIÓN DEL SISTEMA HIDRAULICO, ELECTROMECANICO, ADECUACIÓN DEL ACUEDUCTO DEL JUNCAL EN EL MPIO DE PALERMO, HUILA, CENTRO ORIENTE</v>
          </cell>
          <cell r="M5596">
            <v>0</v>
          </cell>
          <cell r="N5596">
            <v>39.979999999999997</v>
          </cell>
          <cell r="O5596" t="str">
            <v>CONTRATADO EN EJECUCIÓN</v>
          </cell>
        </row>
        <row r="5597">
          <cell r="K5597">
            <v>2015415240002</v>
          </cell>
          <cell r="L5597" t="str">
            <v>CONSTRUCCIÓN Y OPTIMIZACIÓN DEL SISTEMA HIDRÁULICO, ELECTROMECÁNICO Y ADECUACIÓN DE OBRAS CIVILES DE LA ESTACIÓN DE BOMBEO DEL SISTEMA DE ACUEDUCTO DEL CENTRO POBLADO DE AMBORCO EN EL MUNICIPIO DE PALERMO, HUILA, CENTRO ORIENTE</v>
          </cell>
          <cell r="M5597">
            <v>0</v>
          </cell>
          <cell r="N5597">
            <v>39.97</v>
          </cell>
          <cell r="O5597" t="str">
            <v>CONTRATADO EN EJECUCIÓN</v>
          </cell>
        </row>
        <row r="5598">
          <cell r="K5598">
            <v>2015415240004</v>
          </cell>
          <cell r="L5598" t="str">
            <v>ADQUISICIÓN DE UN VEHÍCULO RECOLECTOR COMPACTADOR PARA EL MUNICIPIO DE PALERMO, HUILA, CENTRO ORIENTE</v>
          </cell>
          <cell r="M5598">
            <v>100</v>
          </cell>
          <cell r="N5598">
            <v>99.98</v>
          </cell>
          <cell r="O5598" t="str">
            <v>TERMINADO</v>
          </cell>
        </row>
        <row r="5599">
          <cell r="K5599">
            <v>2015415240005</v>
          </cell>
          <cell r="L5599" t="str">
            <v>MEJORAMIENTO DE VIVIENDA EN LA ZONA URBANA Y CENTROS POBLADOS DEL MUNICIPIO DE PALERMO, HUILA, CENTRO ORIENTE</v>
          </cell>
          <cell r="M5599">
            <v>17</v>
          </cell>
          <cell r="N5599">
            <v>49.37</v>
          </cell>
          <cell r="O5599" t="str">
            <v>CONTRATADO EN EJECUCIÓN</v>
          </cell>
        </row>
        <row r="5600">
          <cell r="K5600">
            <v>2015415240006</v>
          </cell>
          <cell r="L5600" t="str">
            <v>MEJORAMIENTO DE VIVIENDA EN LA ZONA RURAL DEL MUNICIPIO DE PALERMO, HUILA, CENTRO ORIENTE</v>
          </cell>
          <cell r="M5600">
            <v>0</v>
          </cell>
          <cell r="N5600">
            <v>2.04</v>
          </cell>
          <cell r="O5600" t="str">
            <v>CONTRATADO EN EJECUCIÓN</v>
          </cell>
        </row>
        <row r="5601">
          <cell r="K5601">
            <v>2015415240007</v>
          </cell>
          <cell r="L5601" t="str">
            <v>CONSTRUCCIÓN II FASE DE LA INSTITUCIÓN EDUCATIVA PROMOCIÓN SOCIAL DEL MUNICIPIO DE PALERMO, HUILA, CENTRO ORIENTE</v>
          </cell>
          <cell r="M5601">
            <v>16.25</v>
          </cell>
          <cell r="N5601">
            <v>39.96</v>
          </cell>
          <cell r="O5601" t="str">
            <v>CONTRATADO EN EJECUCIÓN</v>
          </cell>
        </row>
        <row r="5602">
          <cell r="K5602">
            <v>2015415240008</v>
          </cell>
          <cell r="L5602" t="str">
            <v>CONSTRUCCIÓN DE LA URBANIZACIÓN VILLA MILENA EN LA ZONA URBANA DEL MUNICIPIO DE PALERMO, HUILA, CENTRO ORIENTE</v>
          </cell>
          <cell r="M5602">
            <v>0</v>
          </cell>
          <cell r="N5602">
            <v>0</v>
          </cell>
          <cell r="O5602" t="str">
            <v>CONTRATADO EN EJECUCIÓN</v>
          </cell>
        </row>
        <row r="5603">
          <cell r="K5603">
            <v>2015415240009</v>
          </cell>
          <cell r="L5603" t="str">
            <v>ADQUISICIÓN DE UNA PLANTA ELECTRICA PARA LA ESE SAN FRANCISCO DE ASIS DEL MUNICIPIO DE PALERMO, HUILA, CENTRO ORIENTE</v>
          </cell>
          <cell r="M5603">
            <v>100</v>
          </cell>
          <cell r="N5603">
            <v>100</v>
          </cell>
          <cell r="O5603" t="str">
            <v>TERMINADO</v>
          </cell>
        </row>
        <row r="5604">
          <cell r="K5604">
            <v>2015415240011</v>
          </cell>
          <cell r="L5604" t="str">
            <v>CONSTRUCCIÓN PAVIMENTO RÍGIDO EN VIAS URBANAS DE MUNICIPIO DE PALERMO DEPARTAMENTO DEL HUILA</v>
          </cell>
          <cell r="M5604">
            <v>0</v>
          </cell>
          <cell r="N5604">
            <v>2.04</v>
          </cell>
          <cell r="O5604" t="str">
            <v>CONTRATADO EN EJECUCIÓN</v>
          </cell>
        </row>
        <row r="5605">
          <cell r="K5605">
            <v>2013004410053</v>
          </cell>
          <cell r="L5605" t="str">
            <v>MEJORAMIENTO DE VIVIENDA EN LA ZONA RURAL DEL MUNICIPIO DE PALESTINA DEPARTAMENTO DEL HUILA</v>
          </cell>
          <cell r="M5605">
            <v>100</v>
          </cell>
          <cell r="N5605">
            <v>99.99</v>
          </cell>
          <cell r="O5605" t="str">
            <v>CERRADO</v>
          </cell>
        </row>
        <row r="5606">
          <cell r="K5606">
            <v>2013004410056</v>
          </cell>
          <cell r="L5606" t="str">
            <v>REHABILITACIÓN DE LA RED VIAL TERCIARIA MEDIANTE LA CONSTRUCCIÓN DE OBRAS DE ARTE EN EL MUNICIPIO DE PALESTINA DEPARTAMENTO DEL HUILA</v>
          </cell>
          <cell r="M5606">
            <v>100</v>
          </cell>
          <cell r="N5606">
            <v>99.99</v>
          </cell>
          <cell r="O5606" t="str">
            <v>CERRADO</v>
          </cell>
        </row>
        <row r="5607">
          <cell r="K5607">
            <v>2014004410022</v>
          </cell>
          <cell r="L5607" t="str">
            <v>CONSTRUCCIÓN CUBIERTA Y MEJORAMIENTO DEL POLIDEPORTIVO DE LA INSTITUCIÓN BUENOS AIRES UBICADA EN LA VEREDA BUENOS AIRES DEL MUNICIPIO DE PALESTINA DEPARTAMENTO DEL HUILA</v>
          </cell>
          <cell r="M5607">
            <v>100</v>
          </cell>
          <cell r="N5607">
            <v>99.98</v>
          </cell>
          <cell r="O5607" t="str">
            <v>CERRADO</v>
          </cell>
        </row>
        <row r="5608">
          <cell r="K5608">
            <v>2014004410023</v>
          </cell>
          <cell r="L5608" t="str">
            <v>CONSTRUCCIÓN CUBIERTA Y MEJORAMIENTO DEL POLIDEPORTIVO UBICADO EN LA VEREDA JORDAN DEL MUNICIPIO DE PALESTINA DEPARTAMENTO DEL HUILA</v>
          </cell>
          <cell r="M5608">
            <v>100</v>
          </cell>
          <cell r="N5608">
            <v>100</v>
          </cell>
          <cell r="O5608" t="str">
            <v>CERRADO</v>
          </cell>
        </row>
        <row r="5609">
          <cell r="K5609">
            <v>2015004410077</v>
          </cell>
          <cell r="L5609" t="str">
            <v>CONSTRUCCIÓN CERRAMIENTO PERIMETRAL EN LA SEDE EDUCATIVA PALESTINA DE LA INSTITUCIÓN EDUCATIVA PALESTINA DEL MUNICIPIO DE PALESTINA DEPARTAMENTO DEL HUILA</v>
          </cell>
          <cell r="M5609">
            <v>100</v>
          </cell>
          <cell r="N5609">
            <v>3.18</v>
          </cell>
          <cell r="O5609" t="str">
            <v>TERMINADO</v>
          </cell>
        </row>
        <row r="5610">
          <cell r="K5610">
            <v>2015004410083</v>
          </cell>
          <cell r="L5610" t="str">
            <v>CONSTRUCCIÓN CUBIERTA Y MEJORAMIENTO DEL POLIDEPORTIVO EN LA SEDE EDUCATIVA PRINCIPAL DE LA INSTITUCIÓN EDUCATIVA EL ROBLE DEL MUNICIPIO DE PALESTINA DEPARTAMENTO DEL HUILA</v>
          </cell>
          <cell r="M5610">
            <v>100</v>
          </cell>
          <cell r="N5610">
            <v>3.18</v>
          </cell>
          <cell r="O5610" t="str">
            <v>TERMINADO</v>
          </cell>
        </row>
        <row r="5611">
          <cell r="K5611">
            <v>2013004410005</v>
          </cell>
          <cell r="L5611" t="str">
            <v>CONSTRUCCIÓN CEMENTACIÓN DE LAS CLL 7 - CRA 6 Y 7; CLL 8 - CRA 7 Y 8; CRA 8 - CLL 8 Y 9 - CRA 8 - CLL 5 Y 6; CONSTRUCCIÓN (2) BOX COULVERT, MUNICIPIO DE EL PITAL, DPTO. DEL HUILA</v>
          </cell>
          <cell r="M5611">
            <v>100</v>
          </cell>
          <cell r="N5611">
            <v>100</v>
          </cell>
          <cell r="O5611" t="str">
            <v>PARA CIERRE</v>
          </cell>
        </row>
        <row r="5612">
          <cell r="K5612">
            <v>2014004410026</v>
          </cell>
          <cell r="L5612" t="str">
            <v>CONSTRUCCIÓN POLIDEPORTIVO CUBIERTO, GRADERÍAS Y TARIMA EN EL CENTRO RECREACIONAL NUEVA ESPERANZA DEL MUNICIPIO DE EL PITAL, DEPARTAMENTO DEL HUILA</v>
          </cell>
          <cell r="M5612">
            <v>100</v>
          </cell>
          <cell r="N5612">
            <v>99.11</v>
          </cell>
          <cell r="O5612" t="str">
            <v>TERMINADO</v>
          </cell>
        </row>
        <row r="5613">
          <cell r="K5613">
            <v>2014004410027</v>
          </cell>
          <cell r="L5613" t="str">
            <v>CONSTRUCCIÓN POLIDEPORTIVO CUBIERTO DE LA VEREDA EL UVITAL DEL MUNICIPIO DE EL PITAL, DEPARTAMENTO DEL HUILA</v>
          </cell>
          <cell r="M5613">
            <v>100</v>
          </cell>
          <cell r="N5613">
            <v>88.34</v>
          </cell>
          <cell r="O5613" t="str">
            <v>TERMINADO</v>
          </cell>
        </row>
        <row r="5614">
          <cell r="K5614">
            <v>2014004410028</v>
          </cell>
          <cell r="L5614" t="str">
            <v>CONSTRUCCIÓN CUBIERTA PARA EL POLIDEPORTIVO DE LA VEREDA EL RECREO DEL MUNICIPIO DE EL PITAL, DEPARTAMENTO DEL HUILA</v>
          </cell>
          <cell r="M5614">
            <v>100</v>
          </cell>
          <cell r="N5614">
            <v>57.78</v>
          </cell>
          <cell r="O5614" t="str">
            <v>TERMINADO</v>
          </cell>
        </row>
        <row r="5615">
          <cell r="K5615">
            <v>2014004410062</v>
          </cell>
          <cell r="L5615" t="str">
            <v>MEJORAMIENTO DE VIVIENDAS URBANO EN EL MUNICIPIO DE EL PITAL, DEPARTAMENTO DEL HUILA</v>
          </cell>
          <cell r="M5615">
            <v>0</v>
          </cell>
          <cell r="N5615">
            <v>0</v>
          </cell>
          <cell r="O5615" t="str">
            <v>EN PROCESO DE CONTRATACIÓN</v>
          </cell>
        </row>
        <row r="5616">
          <cell r="K5616">
            <v>2013415510001</v>
          </cell>
          <cell r="L5616" t="str">
            <v>CONSTRUCCIÓN CENTRO ADMINISTRATIVO MUNICIPAL DE PITALITO, HUILA, CENTRO ORIENTE</v>
          </cell>
          <cell r="M5616">
            <v>100</v>
          </cell>
          <cell r="N5616">
            <v>75.5</v>
          </cell>
          <cell r="O5616" t="str">
            <v>TERMINADO</v>
          </cell>
        </row>
        <row r="5617">
          <cell r="K5617">
            <v>2013415510002</v>
          </cell>
          <cell r="L5617" t="str">
            <v>CONSTRUCCIÓN VELODROMO PITALITO, HUILA, CENTRO ORIENTE</v>
          </cell>
          <cell r="M5617">
            <v>63.55</v>
          </cell>
          <cell r="N5617">
            <v>56.59</v>
          </cell>
          <cell r="O5617" t="str">
            <v>CONTRATADO EN EJECUCIÓN</v>
          </cell>
        </row>
        <row r="5618">
          <cell r="K5618">
            <v>2013415510003</v>
          </cell>
          <cell r="L5618" t="str">
            <v>CONSTRUCCIÓN PATINODROMO PITALITO, HUILA, CENTRO ORIENTE</v>
          </cell>
          <cell r="M5618">
            <v>100</v>
          </cell>
          <cell r="N5618">
            <v>24.99</v>
          </cell>
          <cell r="O5618" t="str">
            <v>TERMINADO</v>
          </cell>
        </row>
        <row r="5619">
          <cell r="K5619">
            <v>2014415510001</v>
          </cell>
          <cell r="L5619" t="str">
            <v>CONSTRUCCIÓN DE LA SEGUNDA ETAPA DEL CENTRO DE DESARROLLO CULTURAL SURCOLOMBIANO PITALITO, HUILA</v>
          </cell>
          <cell r="M5619">
            <v>100</v>
          </cell>
          <cell r="N5619">
            <v>3.68</v>
          </cell>
          <cell r="O5619" t="str">
            <v>TERMINADO</v>
          </cell>
        </row>
        <row r="5620">
          <cell r="K5620">
            <v>2015415510001</v>
          </cell>
          <cell r="L5620" t="str">
            <v>CONSTRUCCIÓN CANCHA DE FUTBOL EN GRAMA SINTETICA Y CERRAMIENTO PITALITO, HUILA</v>
          </cell>
          <cell r="M5620">
            <v>0</v>
          </cell>
          <cell r="N5620">
            <v>0</v>
          </cell>
          <cell r="O5620" t="str">
            <v>SIN CONTRATAR</v>
          </cell>
        </row>
        <row r="5621">
          <cell r="K5621">
            <v>2015415510002</v>
          </cell>
          <cell r="L5621" t="str">
            <v>CONSTRUCCIÓN CERRAMIENTO CENTRO DE ALTO RENDIMIENTO DEPORTIVO MUNICIPIO DE PITALITO, DEPARTAMENTO DEL HUILA</v>
          </cell>
          <cell r="M5621">
            <v>30.48</v>
          </cell>
          <cell r="N5621">
            <v>79.67</v>
          </cell>
          <cell r="O5621" t="str">
            <v>CONTRATADO EN EJECUCIÓN</v>
          </cell>
        </row>
        <row r="5622">
          <cell r="K5622">
            <v>2015415510003</v>
          </cell>
          <cell r="L5622" t="str">
            <v>FORTALECIMIENTO DE LA AUTONOMÍA ALIMENTARIA, LA TRANSMISIÓN DE USOS Y COSTUMBRES DE LA COMUNIDAD INDIGENA YANAKONA INTILLAGTA MUNICIPIO PITALITO, HUILA, CENTRO ORIENTE</v>
          </cell>
          <cell r="M5622">
            <v>0</v>
          </cell>
          <cell r="N5622">
            <v>0</v>
          </cell>
          <cell r="O5622" t="str">
            <v>SIN CONTRATAR</v>
          </cell>
        </row>
        <row r="5623">
          <cell r="K5623">
            <v>2016415510001</v>
          </cell>
          <cell r="L5623" t="str">
            <v>CONSTRUCCIÓN DE PAVIMENTO EN CONCRETO HIDRAULICO EN VIAS URBANAS DEL MUNICIPIO DE PITALITO DEPARTAMENTO DEL HUILA</v>
          </cell>
          <cell r="M5623">
            <v>0</v>
          </cell>
          <cell r="N5623">
            <v>0</v>
          </cell>
          <cell r="O5623" t="str">
            <v>SIN CONTRATAR</v>
          </cell>
        </row>
        <row r="5624">
          <cell r="K5624">
            <v>2013004410058</v>
          </cell>
          <cell r="L5624" t="str">
            <v>CONSTRUCCIÓN DE PAVIMENTO HIDRAULICO DE LAS VIAS URBANAS DEL MUNICIPIO DE RIVERA DEPARTAMENTO DEL HUILA</v>
          </cell>
          <cell r="M5624">
            <v>100</v>
          </cell>
          <cell r="N5624">
            <v>99.93</v>
          </cell>
          <cell r="O5624" t="str">
            <v>CERRADO</v>
          </cell>
        </row>
        <row r="5625">
          <cell r="K5625">
            <v>2015004410047</v>
          </cell>
          <cell r="L5625" t="str">
            <v>CONSTRUCCIÓN DEL PAVIMENTO DE LAS VIAS EN LOS CENTROS POBLADOS DE RIVERITA, RIO FRIO, LA ULLOA, EL GUADUAL Y ARENOSO ZONA RURAL DEL MUNICIPIO DE RIVERA DEPARTAMENTO DEL HUILA</v>
          </cell>
          <cell r="M5625">
            <v>58.35</v>
          </cell>
          <cell r="N5625">
            <v>66.67</v>
          </cell>
          <cell r="O5625" t="str">
            <v>CONTRATADO EN EJECUCIÓN</v>
          </cell>
        </row>
        <row r="5626">
          <cell r="K5626">
            <v>2013004410045</v>
          </cell>
          <cell r="L5626" t="str">
            <v>CONSTRUCCIÓN DE CERRAMIENTO Y GRADERÍAS EN LOS POLIDEPORTIVOS DE LOS CENTROS POBLADOS LA CABAÑA Y MORELIA DEL MUNICIPIO SALADOBLANCO HUILA.</v>
          </cell>
          <cell r="M5626">
            <v>100</v>
          </cell>
          <cell r="N5626">
            <v>99.73</v>
          </cell>
          <cell r="O5626" t="str">
            <v>TERMINADO</v>
          </cell>
        </row>
        <row r="5627">
          <cell r="K5627">
            <v>2013004410091</v>
          </cell>
          <cell r="L5627" t="str">
            <v>CONSTRUCCIÓN DE PAVIMENTO DE LA RED VIAL URBANA DEL MUNICIPIO DE SALADOBLANCO, DEPARTAMENTO DEL HUILA</v>
          </cell>
          <cell r="M5627">
            <v>0</v>
          </cell>
          <cell r="N5627">
            <v>44.07</v>
          </cell>
          <cell r="O5627" t="str">
            <v>CONTRATADO EN EJECUCIÓN</v>
          </cell>
        </row>
        <row r="5628">
          <cell r="K5628">
            <v>2015416600001</v>
          </cell>
          <cell r="L5628" t="str">
            <v>CONSTRUCCIÓN DE INFRAESTRUCTURA EDUCATIVA EN LA ZONA RURAL DEL MUNICIPIO DE SALADOBLANCO DEPARTAMENTO DEL HUILA</v>
          </cell>
          <cell r="M5628">
            <v>0</v>
          </cell>
          <cell r="N5628">
            <v>0</v>
          </cell>
          <cell r="O5628" t="str">
            <v>SIN MIGRAR</v>
          </cell>
        </row>
        <row r="5629">
          <cell r="K5629">
            <v>2013004410011</v>
          </cell>
          <cell r="L5629" t="str">
            <v>MEJORAMIENTO DE VIVIENDA RURAL EN EL MUNICIPIO DE SAN AGUSTÍN</v>
          </cell>
          <cell r="M5629">
            <v>100</v>
          </cell>
          <cell r="N5629">
            <v>98.35</v>
          </cell>
          <cell r="O5629" t="str">
            <v>CERRADO</v>
          </cell>
        </row>
        <row r="5630">
          <cell r="K5630">
            <v>2013004410012</v>
          </cell>
          <cell r="L5630" t="str">
            <v>MANTENIMIENTO VIAS TERCIARIAS MUNICIPIO DE SAN AGUSTÍN, HUILA, CENTRO ORIENTE</v>
          </cell>
          <cell r="M5630">
            <v>100</v>
          </cell>
          <cell r="N5630">
            <v>100</v>
          </cell>
          <cell r="O5630" t="str">
            <v>CERRADO</v>
          </cell>
        </row>
        <row r="5631">
          <cell r="K5631">
            <v>2013004410063</v>
          </cell>
          <cell r="L5631" t="str">
            <v>ADQUISICIÓN DE VEHÍCULO RECOLECTOR  COMPACTADOR PARA EL MUNICIPIO SAN AGUSTÍN, HUILA.</v>
          </cell>
          <cell r="M5631">
            <v>100</v>
          </cell>
          <cell r="N5631">
            <v>99.97</v>
          </cell>
          <cell r="O5631" t="str">
            <v>CERRADO</v>
          </cell>
        </row>
        <row r="5632">
          <cell r="K5632">
            <v>2014416680002</v>
          </cell>
          <cell r="L5632" t="str">
            <v>CONSTRUCCIÓN PAVIMENTACIÓN DE VÍAS URBANAS MUNICIPIO DE SAN AGUSTÍN, DEPARTAMENTO HUILA</v>
          </cell>
          <cell r="M5632">
            <v>100</v>
          </cell>
          <cell r="N5632">
            <v>99.95</v>
          </cell>
          <cell r="O5632" t="str">
            <v>PARA CIERRE</v>
          </cell>
        </row>
        <row r="5633">
          <cell r="K5633">
            <v>2014416680003</v>
          </cell>
          <cell r="L5633" t="str">
            <v>CONSTRUCCIÓN PAVIMENTO EN PLACA HUELLA CENTROS POBLADOS  ALTO DEL OBISPO Y OBANDO, VIA SILOE, VIA LA ANTIGUA MUNICIPIO DE SAN AGUSTÍN DEPARTAMENTO DEL HUILA</v>
          </cell>
          <cell r="M5633">
            <v>100</v>
          </cell>
          <cell r="N5633">
            <v>100</v>
          </cell>
          <cell r="O5633" t="str">
            <v>CERRADO</v>
          </cell>
        </row>
        <row r="5634">
          <cell r="K5634">
            <v>2015416680009</v>
          </cell>
          <cell r="L5634" t="str">
            <v>MEJORAMIENTO Y ADECUACIÓN DE LOS PISOS DE LA PLAZA DE MERCADO DE EL MUNICIPIO DE SAN AGUSTÍN, HUILA,</v>
          </cell>
          <cell r="M5634">
            <v>100</v>
          </cell>
          <cell r="N5634">
            <v>100</v>
          </cell>
          <cell r="O5634" t="str">
            <v>TERMINADO</v>
          </cell>
        </row>
        <row r="5635">
          <cell r="K5635">
            <v>2015416680010</v>
          </cell>
          <cell r="L5635" t="str">
            <v>CONSTRUCCIÓN CUBIERTAS PARA POLIDEPORTIVOS DE INTEGRACION CULTURAL  Y CIUDADANA DE EL MUNICIPIO DE SAN AGUSTIN HUILA</v>
          </cell>
          <cell r="M5635">
            <v>100</v>
          </cell>
          <cell r="N5635">
            <v>99.47</v>
          </cell>
          <cell r="O5635" t="str">
            <v>TERMINADO</v>
          </cell>
        </row>
        <row r="5636">
          <cell r="K5636">
            <v>2015416680011</v>
          </cell>
          <cell r="L5636" t="str">
            <v>CONSTRUCCIÓN DE COMPLEJO DE INTEGRACIÓN DEPORTIVA MUNICIPIO DE SAN AGUSTÍN HUILA.</v>
          </cell>
          <cell r="M5636">
            <v>100</v>
          </cell>
          <cell r="N5636">
            <v>99.98</v>
          </cell>
          <cell r="O5636" t="str">
            <v>TERMINADO</v>
          </cell>
        </row>
        <row r="5637">
          <cell r="K5637">
            <v>2015416680012</v>
          </cell>
          <cell r="L5637" t="str">
            <v>CONSTRUCCIÓN DE PAVIMENTO RIGIDO PARA EL MEJORAMIENTO DE LA RED VIAL URBANA DE EL MUNICIPIO DE SAN AGUSTÍN DEPARTAMENTO DEL HUILA.</v>
          </cell>
          <cell r="M5637">
            <v>100</v>
          </cell>
          <cell r="N5637">
            <v>99.98</v>
          </cell>
          <cell r="O5637" t="str">
            <v>TERMINADO</v>
          </cell>
        </row>
        <row r="5638">
          <cell r="K5638">
            <v>2013004410015</v>
          </cell>
          <cell r="L5638" t="str">
            <v>MEJORAMIENTO Y PAVIMENTACIÓN EN CONCRETO RÍGIDO DE LAS VÌAS (LUIS GUILLERMO Y ACROPOLIS) DEL MUNICIPIO DE SANTA MARÍA, HUILA</v>
          </cell>
          <cell r="M5638">
            <v>100</v>
          </cell>
          <cell r="N5638">
            <v>100</v>
          </cell>
          <cell r="O5638" t="str">
            <v>CERRADO</v>
          </cell>
        </row>
        <row r="5639">
          <cell r="K5639">
            <v>2013004410077</v>
          </cell>
          <cell r="L5639" t="str">
            <v>MEJORAMIENTO DE VIVIENDA EN LA ZONA URBANA DEL MUNICIPIO DE SANTA MARÍA DEPARTAMENTO DEL HUILA</v>
          </cell>
          <cell r="M5639">
            <v>100</v>
          </cell>
          <cell r="N5639">
            <v>100</v>
          </cell>
          <cell r="O5639" t="str">
            <v>CERRADO</v>
          </cell>
        </row>
        <row r="5640">
          <cell r="K5640">
            <v>2013004410079</v>
          </cell>
          <cell r="L5640" t="str">
            <v>REHABILITACIÓN DE VÍAS MEDIANTE LA CONSTRUCCIÓN DE PLACA HUELLA EN LA RED TERCIARIA DEL MUNICIPIO DE SANTA MARÍA DEPARTAMENTO DEL HUILA</v>
          </cell>
          <cell r="M5640">
            <v>100</v>
          </cell>
          <cell r="N5640">
            <v>99.7</v>
          </cell>
          <cell r="O5640" t="str">
            <v>CERRADO</v>
          </cell>
        </row>
        <row r="5641">
          <cell r="K5641">
            <v>2014004410069</v>
          </cell>
          <cell r="L5641" t="str">
            <v>REHABILITACIÓN DE VÍAS MEDIANTE LA CONSTRUCCIÓN DE PLACA HUELLAS Y OBRAS DE ARTE EN LA RED TERCIARIA DEL MUNICIPIO DE SANTA MARÍA DEPARTAMENTO DEL HUILA</v>
          </cell>
          <cell r="M5641">
            <v>100</v>
          </cell>
          <cell r="N5641">
            <v>95.28</v>
          </cell>
          <cell r="O5641" t="str">
            <v>TERMINADO</v>
          </cell>
        </row>
        <row r="5642">
          <cell r="K5642">
            <v>2012004410015</v>
          </cell>
          <cell r="L5642" t="str">
            <v>MEJORAMIENTO VIAS TERCIARIAS Y VEREDALES CONSISTENTE EN OBRAS ARTE Y COLOCACION DE AFIRMADO SUAZA, HUILA, CENTRO ORIENTE</v>
          </cell>
          <cell r="M5642">
            <v>100</v>
          </cell>
          <cell r="N5642">
            <v>100</v>
          </cell>
          <cell r="O5642" t="str">
            <v>CERRADO</v>
          </cell>
        </row>
        <row r="5643">
          <cell r="K5643">
            <v>2013004410066</v>
          </cell>
          <cell r="L5643" t="str">
            <v>MEJORAMIENTO DEL POLIDEPORTIVO DE LA INST. EDU. SAN LORENZO SEDE DANIEL JARAMILLO LOPEZ ZONA URBANA DEL MUNICIPIO DE SUAZA - HUILA</v>
          </cell>
          <cell r="M5643">
            <v>100</v>
          </cell>
          <cell r="N5643">
            <v>100</v>
          </cell>
          <cell r="O5643" t="str">
            <v>CERRADO</v>
          </cell>
        </row>
        <row r="5644">
          <cell r="K5644">
            <v>2013004410067</v>
          </cell>
          <cell r="L5644" t="str">
            <v>CONSTRUCCIÓN DE PAVIMENTO RIGIDO DE LA CALLE 3 CON CARRERA 4 Y 2 DEL BARRIO JORGE ELIECER GAITAN ZONA URBANA DEL MUNICIPIO DE SUAZA DPTO DEL HUILA</v>
          </cell>
          <cell r="M5644">
            <v>100</v>
          </cell>
          <cell r="N5644">
            <v>100</v>
          </cell>
          <cell r="O5644" t="str">
            <v>CERRADO</v>
          </cell>
        </row>
        <row r="5645">
          <cell r="K5645">
            <v>2013004410093</v>
          </cell>
          <cell r="L5645" t="str">
            <v>ACTUALIZACIÓN AJUSTES Y COMPLEMENTACIÓN DE LOS ESTUDIOS DE FACTIBILIDAD Y DISEÑOS DETALLADOS DEL DISTRITO DE RIEGO DE P. E. GUAYABAL SUAZA, HUILA</v>
          </cell>
          <cell r="M5645">
            <v>100</v>
          </cell>
          <cell r="N5645">
            <v>99.91</v>
          </cell>
          <cell r="O5645" t="str">
            <v>CERRADO</v>
          </cell>
        </row>
        <row r="5646">
          <cell r="K5646">
            <v>2014004410025</v>
          </cell>
          <cell r="L5646" t="str">
            <v>DISEÑO , ACTUALIZACIÓN Y COMPLEMENTACIÓN PARA CINCO ESTUDIOS DE ACUEDUCTOS RURALES DEL MUNICIPIO DE SUAZA, HUILA, CENTRO ORIENTE</v>
          </cell>
          <cell r="M5646">
            <v>100</v>
          </cell>
          <cell r="N5646">
            <v>100</v>
          </cell>
          <cell r="O5646" t="str">
            <v>TERMINADO</v>
          </cell>
        </row>
        <row r="5647">
          <cell r="K5647">
            <v>2014004410034</v>
          </cell>
          <cell r="L5647" t="str">
            <v>CONSTRUCCIÓN PAVIMENTACION Y OBRAS COMPLEMENTARIAS VIA CALLE 6 ENTRE CARRERA 4 Y VIA NACIONAL CENTRO POBLADO GUAYABAL DEL MUNICIPIO DE SUAZA DEPARTAMENTO DEL HUILA</v>
          </cell>
          <cell r="M5647">
            <v>100</v>
          </cell>
          <cell r="N5647">
            <v>99.93</v>
          </cell>
          <cell r="O5647" t="str">
            <v>CERRADO</v>
          </cell>
        </row>
        <row r="5648">
          <cell r="K5648">
            <v>2015417700003</v>
          </cell>
          <cell r="L5648" t="str">
            <v>CONSTRUCCIÓN DE CUBIERTA PARA POLIDEPORTIVOS EN LAS INSTITUCIONES EDUCATIVAS LA UNIÓN SEDE PANTANOS Y SAN CALIXTO SEDE PRINCIPAL DEL MUNICIPIO DE SUAZA DEPARTAMENTO DEL HUILA</v>
          </cell>
          <cell r="M5648">
            <v>100</v>
          </cell>
          <cell r="N5648">
            <v>94.69</v>
          </cell>
          <cell r="O5648" t="str">
            <v>TERMINADO</v>
          </cell>
        </row>
        <row r="5649">
          <cell r="K5649">
            <v>2013004410086</v>
          </cell>
          <cell r="L5649" t="str">
            <v>CONSTRUCCIÓN DE PAVIMENTO RIGIDO VIAS URBANAS DEL CENTRO POBLADO DE QUITURO, MUNICIPIO DE TARQUI DEPARTAMENTO DEL HUILA</v>
          </cell>
          <cell r="M5649">
            <v>100</v>
          </cell>
          <cell r="N5649">
            <v>100</v>
          </cell>
          <cell r="O5649" t="str">
            <v>CERRADO</v>
          </cell>
        </row>
        <row r="5650">
          <cell r="K5650">
            <v>2013004410087</v>
          </cell>
          <cell r="L5650" t="str">
            <v>CONSTRUCCIÓN DE PAVIMENTO RIGIDO VIAS URBANAS DE LA VEREDA RICABRISA, MUNICIPIO DE TARQUI DEPARTAMENTO DEL HUILA</v>
          </cell>
          <cell r="M5650">
            <v>100</v>
          </cell>
          <cell r="N5650">
            <v>100</v>
          </cell>
          <cell r="O5650" t="str">
            <v>TERMINADO</v>
          </cell>
        </row>
        <row r="5651">
          <cell r="K5651">
            <v>2013004410088</v>
          </cell>
          <cell r="L5651" t="str">
            <v>CONSTRUCCIÓN DE PAVIMENTO RIGIDO VIAS URBANAS DEL CENTRO POBLADO DE MAITO, MUNICIPIO DE TARQUI DEPARTAMENTO DEL HUILA</v>
          </cell>
          <cell r="M5651">
            <v>100</v>
          </cell>
          <cell r="N5651">
            <v>100</v>
          </cell>
          <cell r="O5651" t="str">
            <v>CERRADO</v>
          </cell>
        </row>
        <row r="5652">
          <cell r="K5652">
            <v>2013004410089</v>
          </cell>
          <cell r="L5652" t="str">
            <v>CONSTRUCCIÓN DE PAVIMENTO RIGIDO VIAS URBANAS DEL CENTRO POBLADO EL VERGEL, MUNICIPIO DE TARQUI DEPARTAMENTO DEL HUILA</v>
          </cell>
          <cell r="M5652">
            <v>100</v>
          </cell>
          <cell r="N5652">
            <v>100</v>
          </cell>
          <cell r="O5652" t="str">
            <v>CERRADO</v>
          </cell>
        </row>
        <row r="5653">
          <cell r="K5653">
            <v>2014004410021</v>
          </cell>
          <cell r="L5653" t="str">
            <v>CONSTRUCCIÓN CERRAMIENTO PERIMETRAL DE LOS POLIDEPORTIVOS DE LAS SEDES EDUCATIVAS EL VEGON Y LAS NIEVES, MUNICIPIO DE TARQUI DEPARTAMENTO DEL HUILA</v>
          </cell>
          <cell r="M5653">
            <v>0</v>
          </cell>
          <cell r="N5653">
            <v>94.29</v>
          </cell>
          <cell r="O5653" t="str">
            <v>CONTRATADO EN EJECUCIÓN</v>
          </cell>
        </row>
        <row r="5654">
          <cell r="K5654">
            <v>2015004410025</v>
          </cell>
          <cell r="L5654" t="str">
            <v>CONSTRUCCIÓN DE PAVIMENTACION EN CONCRETO RIGIDO TRAMOS COMPRENDIDOS ENTRE LA CARRERA 9 ENTRE CALLES 1 Y 5 BIS SUR HASTA EL ACCESO AL CDI CASCO URBANO DEL MUNICIPIO TARQUI DEPARTAMENTO DEL HUILA</v>
          </cell>
          <cell r="M5654">
            <v>0</v>
          </cell>
          <cell r="N5654">
            <v>99.99</v>
          </cell>
          <cell r="O5654" t="str">
            <v>CONTRATADO EN EJECUCIÓN</v>
          </cell>
        </row>
        <row r="5655">
          <cell r="K5655">
            <v>2012004410019</v>
          </cell>
          <cell r="L5655" t="str">
            <v>Estudios y Diseños Parque Longitudinal sobre el río Villavieja zona Urbana del Mpio de Tello Huila, Centro Oriente</v>
          </cell>
          <cell r="M5655">
            <v>100</v>
          </cell>
          <cell r="N5655">
            <v>99.98</v>
          </cell>
          <cell r="O5655" t="str">
            <v>CERRADO</v>
          </cell>
        </row>
        <row r="5656">
          <cell r="K5656">
            <v>2013004410021</v>
          </cell>
          <cell r="L5656" t="str">
            <v>Estudio y Diseño para la Construcción del Centro Cultural y Artistico del Municipio de Tello, Centro Oriente</v>
          </cell>
          <cell r="M5656">
            <v>100</v>
          </cell>
          <cell r="N5656">
            <v>99.22</v>
          </cell>
          <cell r="O5656" t="str">
            <v>CERRADO</v>
          </cell>
        </row>
        <row r="5657">
          <cell r="K5657">
            <v>2013004410075</v>
          </cell>
          <cell r="L5657" t="str">
            <v>ADECUACIÓN Y RESTAURACIÓN DEL EDIFICIO MUNICIPAL DEL MUNICIPIO DE TELLO - DEPARTAMENTO DEL HUILA</v>
          </cell>
          <cell r="M5657">
            <v>68.34</v>
          </cell>
          <cell r="N5657">
            <v>65.319999999999993</v>
          </cell>
          <cell r="O5657" t="str">
            <v>CONTRATADO EN EJECUCIÓN</v>
          </cell>
        </row>
        <row r="5658">
          <cell r="K5658">
            <v>2013004410084</v>
          </cell>
          <cell r="L5658" t="str">
            <v>CONSTRUCCIÓN DEL PAVIMENTO EN CONCRETO HIDRAULICO DE LA CARRERA 6 ENTRE CALLE 4 Y EL PUENTE SALIDA A BARAYA DEL MUNICIPIO DE TELLO DEPARTAMENTO DEL HUILA</v>
          </cell>
          <cell r="M5658">
            <v>100</v>
          </cell>
          <cell r="N5658">
            <v>93.51</v>
          </cell>
          <cell r="O5658" t="str">
            <v>CERRADO</v>
          </cell>
        </row>
        <row r="5659">
          <cell r="K5659">
            <v>2015004410084</v>
          </cell>
          <cell r="L5659" t="str">
            <v>CONSTRUCCIÓN DEL PAVIMENTO DE LA CALLE 4 ENTRE CARRERAS 9 Y 6 DEL MUNICIPIO DE TELLO DEPARTAMENTO DEL HUILA.</v>
          </cell>
          <cell r="M5659">
            <v>0</v>
          </cell>
          <cell r="N5659">
            <v>0</v>
          </cell>
          <cell r="O5659" t="str">
            <v>SIN CONTRATAR</v>
          </cell>
        </row>
        <row r="5660">
          <cell r="K5660">
            <v>2013004410017</v>
          </cell>
          <cell r="L5660" t="str">
            <v>CONSTRUCCIÓN DE 20 VIVIENDAS DE INTERÉS SOCIAL EN LA URBANIZACIÓN LA ESPERANZA MUNICIPIO DE TERUEL DEPARTAMENTO DEL HUILA</v>
          </cell>
          <cell r="M5660">
            <v>100</v>
          </cell>
          <cell r="N5660">
            <v>99.98</v>
          </cell>
          <cell r="O5660" t="str">
            <v>CERRADO</v>
          </cell>
        </row>
        <row r="5661">
          <cell r="K5661">
            <v>2013004410103</v>
          </cell>
          <cell r="L5661" t="str">
            <v>CONSTRUCCIÓN VIVIENDA DE INTERÉS SOCIAL EN LA ZONA URBANA DEL MUNICIPIO DE TERUEL DEPARTAMENTO DEL HUILA</v>
          </cell>
          <cell r="M5661">
            <v>100</v>
          </cell>
          <cell r="N5661">
            <v>99.96</v>
          </cell>
          <cell r="O5661" t="str">
            <v>CERRADO</v>
          </cell>
        </row>
        <row r="5662">
          <cell r="K5662">
            <v>2015004410033</v>
          </cell>
          <cell r="L5662" t="str">
            <v>CONSTRUCCIÓN VIVIENDAS DE INTERES SOCIAL EN SITIO PROPIO UBICADO EN LA ZONA URBANA DEL MUNICIPIO DE TERUEL, HUILA DEPARTAMENTO DEL HUILA</v>
          </cell>
          <cell r="M5662">
            <v>100</v>
          </cell>
          <cell r="N5662">
            <v>99.98</v>
          </cell>
          <cell r="O5662" t="str">
            <v>CERRADO</v>
          </cell>
        </row>
        <row r="5663">
          <cell r="K5663">
            <v>2012417970003</v>
          </cell>
          <cell r="L5663" t="str">
            <v>CONSTRUCCIÓN DE REPOSICION DE RED DE ALCANTARILLADO Y PAVIMENTO RÍGIDO EN CONCRETO SIMPLE EN EL MUNICIPIO DE TESALIA, HUILA, CENTRO ORIENTE</v>
          </cell>
          <cell r="M5663">
            <v>100</v>
          </cell>
          <cell r="N5663">
            <v>100</v>
          </cell>
          <cell r="O5663" t="str">
            <v>TERMINADO</v>
          </cell>
        </row>
        <row r="5664">
          <cell r="K5664">
            <v>2014417970001</v>
          </cell>
          <cell r="L5664" t="str">
            <v>MEJORAMIENTO DE VIVIENDA URBANA EN EL MUNICIPIO DE TESALIA HUILA</v>
          </cell>
          <cell r="M5664">
            <v>100</v>
          </cell>
          <cell r="N5664">
            <v>99.91</v>
          </cell>
          <cell r="O5664" t="str">
            <v>CERRADO</v>
          </cell>
        </row>
        <row r="5665">
          <cell r="K5665">
            <v>2014417970003</v>
          </cell>
          <cell r="L5665" t="str">
            <v>CONSTRUCCIÓN DE SETENTA (70) BATERIAS SANITARIAS, CON SUS RESPECTIVOS POZOS SÉPTICOS  EN EL AREA RURAL DEL MUNICIPIO DE TESALIA-HUILA</v>
          </cell>
          <cell r="M5665">
            <v>100</v>
          </cell>
          <cell r="N5665">
            <v>99.52</v>
          </cell>
          <cell r="O5665" t="str">
            <v>TERMINADO</v>
          </cell>
        </row>
        <row r="5666">
          <cell r="K5666">
            <v>2015417970001</v>
          </cell>
          <cell r="L5666" t="str">
            <v>CONSTRUCCIÓN PAVIMENTO RIGIDO EN CONCRETO Y RESTITUCIÓN DE ALCANTARILLADO DE LA CALLE 8 ENTRE CARRERA 5 Y 8 DEL BARRIO VENECIA, ZONA URBANA MUNICIPIO DE TESALIA, HUILA.</v>
          </cell>
          <cell r="M5666">
            <v>100</v>
          </cell>
          <cell r="N5666">
            <v>99.99</v>
          </cell>
          <cell r="O5666" t="str">
            <v>TERMINADO</v>
          </cell>
        </row>
        <row r="5667">
          <cell r="K5667">
            <v>2015417970002</v>
          </cell>
          <cell r="L5667" t="str">
            <v>CONSTRUCCIÓN PAVIMENTO RÍGIDO EN CONCRETO DE LA CL7 ENTRE K4Y5, K4 ENTRE CL6Y7 DEL BARRIO EL JARDIN;CL1B ENTRE K9Y10, K10 ENTRE CL1Y2 , CL1 ENTRE K9Y10 BARRIO VILLA OTILIA Y RESTITUCIÓN DE ALCANTARILLADO CL7 ENTRE K4Y5 TESALIA-HUILA.</v>
          </cell>
          <cell r="M5667">
            <v>100</v>
          </cell>
          <cell r="N5667">
            <v>100</v>
          </cell>
          <cell r="O5667" t="str">
            <v>CERRADO</v>
          </cell>
        </row>
        <row r="5668">
          <cell r="K5668">
            <v>2015417970003</v>
          </cell>
          <cell r="L5668" t="str">
            <v>CONSTRUCCIÓN DE BATERÍAS SANITARIAS, CON SU RESPECTIVO POZO SÉPTICO EN EL ÁREA RURAL DEL MUNICIPIO DE TESALIA, DEPARTAMENTO DEL HUILA.</v>
          </cell>
          <cell r="M5668">
            <v>100</v>
          </cell>
          <cell r="N5668">
            <v>99.97</v>
          </cell>
          <cell r="O5668" t="str">
            <v>TERMINADO</v>
          </cell>
        </row>
        <row r="5669">
          <cell r="K5669">
            <v>2015418070001</v>
          </cell>
          <cell r="L5669" t="str">
            <v>CONSTRUCCIÓN DE CIEN BATERIAS SANITARIAS Y POZOS SÉPTICOS EN LA ZONA RURAL DEL MUNICIPIO DE TIMANA DEPARTAMENTO DEL HUILA</v>
          </cell>
          <cell r="M5669">
            <v>90.83</v>
          </cell>
          <cell r="N5669">
            <v>91.27</v>
          </cell>
          <cell r="O5669" t="str">
            <v>CONTRATADO EN EJECUCIÓN</v>
          </cell>
        </row>
        <row r="5670">
          <cell r="K5670">
            <v>2015418070002</v>
          </cell>
          <cell r="L5670" t="str">
            <v>CONSTRUCCIÓN DE OCHO (8) BATERÍAS SANITARIAS Y POZOS SÉPTICOS PARA LA COMUNIDAD INDIGENA SANTA BARBARA PIJAOS EN EL MUNICIPIO DE TIMANÁ DEPARTAMENTO DEL  HUILA</v>
          </cell>
          <cell r="M5670">
            <v>100</v>
          </cell>
          <cell r="N5670">
            <v>100</v>
          </cell>
          <cell r="O5670" t="str">
            <v>CERRADO</v>
          </cell>
        </row>
        <row r="5671">
          <cell r="K5671">
            <v>2013004410062</v>
          </cell>
          <cell r="L5671" t="str">
            <v>CONSTRUCCIÓN PAVIMENTO RIGIDO DE SEIS (6) TRAMOS DE VIAS URBANA DEL MUNICIPIO DE TIMANÁ DEPARTAMENTO DEL HUILA</v>
          </cell>
          <cell r="M5671">
            <v>99.99</v>
          </cell>
          <cell r="N5671">
            <v>100.43</v>
          </cell>
          <cell r="O5671" t="str">
            <v>TERMINADO</v>
          </cell>
        </row>
        <row r="5672">
          <cell r="K5672">
            <v>2013004410064</v>
          </cell>
          <cell r="L5672" t="str">
            <v>CONSTRUCCIÓN DE 44 VIVIENDAS BIFAMILIARES DE INTERES PRIORITARIO EN LA URBANIZACIÓN CONVIVIR PARA LA REUBICACIÓN DE 88 FAMILIAS DEL MUNICIPIO DE TIMANÁ DEPARTAMENTO DEL HUILA</v>
          </cell>
          <cell r="M5672">
            <v>100</v>
          </cell>
          <cell r="N5672">
            <v>95.69</v>
          </cell>
          <cell r="O5672" t="str">
            <v>TERMINADO</v>
          </cell>
        </row>
        <row r="5673">
          <cell r="K5673">
            <v>2013004410082</v>
          </cell>
          <cell r="L5673" t="str">
            <v>FORMULACIÓN DEL ESQUEMA DE ORDENAMIENTO TERRITORIAL - EOT DEL MUNICIPIO DE TIMANÁ DEPARTAMENTO DEL HUILA</v>
          </cell>
          <cell r="M5673">
            <v>77.94</v>
          </cell>
          <cell r="N5673">
            <v>80</v>
          </cell>
          <cell r="O5673" t="str">
            <v>CONTRATADO EN EJECUCIÓN</v>
          </cell>
        </row>
        <row r="5674">
          <cell r="K5674">
            <v>2013004410099</v>
          </cell>
          <cell r="L5674" t="str">
            <v>DOTACIÓN E INSTALACION DE PLANTA ELECTRICA 75 KVA PARA EL HOSPITAL SAN ANTONIO MUNICIPIO TIMANÁ DEPARTAMENTO DEL HUILA</v>
          </cell>
          <cell r="M5674">
            <v>100</v>
          </cell>
          <cell r="N5674">
            <v>94.34</v>
          </cell>
          <cell r="O5674" t="str">
            <v>CERRADO</v>
          </cell>
        </row>
        <row r="5675">
          <cell r="K5675">
            <v>2015418720001</v>
          </cell>
          <cell r="L5675" t="str">
            <v>REPOSICIÓN Y ADECUACION DE LA INSTALACIONES ELECTRICAS, HIDRAULICAS Y DE ESPACIO PUBLICO DEL PARQUE PRINCIPAL DE LA ZONA URBANA DEL MUNICIPIO DE VILLAVIEJA DEPARTAMENTO DEL HUILA</v>
          </cell>
          <cell r="M5675">
            <v>85.33</v>
          </cell>
          <cell r="N5675">
            <v>1.75</v>
          </cell>
          <cell r="O5675" t="str">
            <v>CONTRATADO EN EJECUCIÓN</v>
          </cell>
        </row>
        <row r="5676">
          <cell r="K5676">
            <v>2013004410016</v>
          </cell>
          <cell r="L5676" t="str">
            <v>MEJORAMIENTO DE VIVIENDA (CONSTRUCCIÓN DE 27 COCINAS Y 29 BATERIAS SANITARIAS) VILLAVIEJA, HUILA, CENTRO ORIENTE</v>
          </cell>
          <cell r="M5676">
            <v>99.98</v>
          </cell>
          <cell r="N5676">
            <v>87.02</v>
          </cell>
          <cell r="O5676" t="str">
            <v>CERRADO</v>
          </cell>
        </row>
        <row r="5677">
          <cell r="K5677">
            <v>2015418720002</v>
          </cell>
          <cell r="L5677" t="str">
            <v>MEJORAMIENTO DE  VIVIENDA PARA 200 FAMILIAS EN EL SECTOR URBANO DEL MUNICIPIO DE VILLAVIEJA HUILA</v>
          </cell>
          <cell r="M5677">
            <v>0</v>
          </cell>
          <cell r="N5677">
            <v>0</v>
          </cell>
          <cell r="O5677" t="str">
            <v>EN PROCESO DE CONTRATACIÓN</v>
          </cell>
        </row>
        <row r="5678">
          <cell r="K5678">
            <v>2015418720003</v>
          </cell>
          <cell r="L5678" t="str">
            <v>MEJORAMIENTO DE 100 VIVIENDAS AREA RURAL DEL MUNICIPIO DE VILLAVIEJA DEPARTAMENTO DEL HUILA</v>
          </cell>
          <cell r="M5678">
            <v>0</v>
          </cell>
          <cell r="N5678">
            <v>0</v>
          </cell>
          <cell r="O5678" t="str">
            <v>EN PROCESO DE CONTRATACIÓN</v>
          </cell>
        </row>
        <row r="5679">
          <cell r="K5679">
            <v>2012418850001</v>
          </cell>
          <cell r="L5679" t="str">
            <v>CONSTRUCCIÓN TERMINACIÓN PRIMERA FASE DEL MEGACOLEGIO ANA ELISA CUENCA LARA YAGUARÁ, HUILA, CENTRO ORIENTE</v>
          </cell>
          <cell r="M5679">
            <v>100</v>
          </cell>
          <cell r="N5679">
            <v>99.75</v>
          </cell>
          <cell r="O5679" t="str">
            <v>TERMINADO</v>
          </cell>
        </row>
        <row r="5680">
          <cell r="K5680">
            <v>2013418850001</v>
          </cell>
          <cell r="L5680" t="str">
            <v>MEJORAMIENTO DEL SISTEMA DE ADUCCION DESDE EL SECTOR LLANITO DE PEÑA Y LA PLANTA DE TRATAMIENTO DE AGUA POTABLE DEL  MUNICIPIO DE YAGUARÁ, HUILA, CENTRO ORIENTE</v>
          </cell>
          <cell r="M5680">
            <v>48.59</v>
          </cell>
          <cell r="N5680">
            <v>94.32</v>
          </cell>
          <cell r="O5680" t="str">
            <v>CONTRATADO EN EJECUCIÓN</v>
          </cell>
        </row>
        <row r="5681">
          <cell r="K5681">
            <v>2013418850003</v>
          </cell>
          <cell r="L5681" t="str">
            <v>CONSTRUCCIÓN RED DE AGUAS LLUVIAS EN LA ZONA URBANA DEL MUNICIPIO YAGUARÁ, HUILA, CENTRO ORIENTE</v>
          </cell>
          <cell r="M5681">
            <v>0</v>
          </cell>
          <cell r="N5681">
            <v>95.16</v>
          </cell>
          <cell r="O5681" t="str">
            <v>CONTRATADO EN EJECUCIÓN</v>
          </cell>
        </row>
        <row r="5682">
          <cell r="K5682">
            <v>2013418850005</v>
          </cell>
          <cell r="L5682" t="str">
            <v>MEJORAMIENTO I ETAPA VIA NEIVA - YAGUARA  SECTOR LA BOA - YAGUARÁ, HUILA, CENTRO ORIENTE</v>
          </cell>
          <cell r="M5682">
            <v>99</v>
          </cell>
          <cell r="N5682">
            <v>98.33</v>
          </cell>
          <cell r="O5682" t="str">
            <v>TERMINADO</v>
          </cell>
        </row>
        <row r="5683">
          <cell r="K5683">
            <v>2013418850006</v>
          </cell>
          <cell r="L5683" t="str">
            <v>CONSTRUCCIÓN RED DE ACUEDUCTO  PARA EL HOTEL “HACIENDA TÍPICA” DEL MUNICIPIO YAGUARÁ, HUILA, CENTRO ORIENTE</v>
          </cell>
          <cell r="M5683">
            <v>100</v>
          </cell>
          <cell r="N5683">
            <v>98.29</v>
          </cell>
          <cell r="O5683" t="str">
            <v>TERMINADO</v>
          </cell>
        </row>
        <row r="5684">
          <cell r="K5684">
            <v>2013418850007</v>
          </cell>
          <cell r="L5684" t="str">
            <v>APOYO A HOGARES COMUNITARIOS, FAMIS Y HOGAR DE BIENESTAR PARA BRINDAR ASISTENCIA INTEGRAL A PRIMERA INFANCIA DEL MUNICIPIO DE YAGUARÁ, HUILA, CENTRO ORIENTE</v>
          </cell>
          <cell r="M5684">
            <v>0</v>
          </cell>
          <cell r="N5684">
            <v>97.38</v>
          </cell>
          <cell r="O5684" t="str">
            <v>CONTRATADO EN EJECUCIÓN</v>
          </cell>
        </row>
        <row r="5685">
          <cell r="K5685">
            <v>2013418850008</v>
          </cell>
          <cell r="L5685" t="str">
            <v>ESTUDIOS Y DISEÑOS PARA LA CONSTRUCCIÓN DE LA VÍA ALTERNA AL CASCO URBANO DEL MUNICIPIO DE YAGUARÁ, HUILA, CENTRO ORIENTE</v>
          </cell>
          <cell r="M5685">
            <v>100</v>
          </cell>
          <cell r="N5685">
            <v>71.849999999999994</v>
          </cell>
          <cell r="O5685" t="str">
            <v>TERMINADO</v>
          </cell>
        </row>
        <row r="5686">
          <cell r="K5686">
            <v>2013418850009</v>
          </cell>
          <cell r="L5686" t="str">
            <v>CONSTRUCCIÓN SEGUNDA FASE DE LA INSTITUCIÓN EDUCATIVA ANA ELISA CUENCA LARA DEL  MUNICIPIO DE YAGUARÁ  DEPARTAMENTO DEL HUILA</v>
          </cell>
          <cell r="M5686">
            <v>0</v>
          </cell>
          <cell r="N5686">
            <v>65.739999999999995</v>
          </cell>
          <cell r="O5686" t="str">
            <v>CONTRATADO EN EJECUCIÓN</v>
          </cell>
        </row>
        <row r="5687">
          <cell r="K5687">
            <v>2014418850001</v>
          </cell>
          <cell r="L5687" t="str">
            <v>CONSTRUCCIÓN DE VIVIENDA DE INTERÉS SOCIAL EN EL LOTE B DE LA CIUDADELA SAN PEDRO DEL MUNICIPIO DE YAGUARÁ, HUILA, CENTRO ORIENTE</v>
          </cell>
          <cell r="M5687">
            <v>0</v>
          </cell>
          <cell r="N5687">
            <v>94.62</v>
          </cell>
          <cell r="O5687" t="str">
            <v>CONTRATADO EN EJECUCIÓN</v>
          </cell>
        </row>
        <row r="5688">
          <cell r="K5688">
            <v>2014418850002</v>
          </cell>
          <cell r="L5688" t="str">
            <v>CONSTRUCCIÓN I ETAPA DE LA VÍA ALTERNA AL CASCO URBANO DEL MUNICIPIO DE YAGUARÁ, HUILA, CENTRO ORIENTE</v>
          </cell>
          <cell r="M5688">
            <v>0</v>
          </cell>
          <cell r="N5688">
            <v>4.33</v>
          </cell>
          <cell r="O5688" t="str">
            <v>CONTRATADO EN EJECUCIÓN</v>
          </cell>
        </row>
        <row r="5689">
          <cell r="K5689">
            <v>2015418850001</v>
          </cell>
          <cell r="L5689" t="str">
            <v>SUMINISTRO DE TRANSPORTE ESCOLAR PARA ESTUDIANTES DE INSTITUCIONES EDUCATIVAS PUBLICAS DEL MUNICIPIO DE YAGUARÁ, HUILA</v>
          </cell>
          <cell r="M5689">
            <v>70</v>
          </cell>
          <cell r="N5689">
            <v>77.41</v>
          </cell>
          <cell r="O5689" t="str">
            <v>CONTRATADO EN EJECUCIÓN</v>
          </cell>
        </row>
        <row r="5690">
          <cell r="K5690">
            <v>2015418850003</v>
          </cell>
          <cell r="L5690" t="str">
            <v>FORTALECIMIENTO DE LA ESTRATEGIA IAMI - INTEGRAL EN EL MUNICIPIO DE YAGUARÁ, HUILA</v>
          </cell>
          <cell r="M5690">
            <v>100</v>
          </cell>
          <cell r="N5690">
            <v>100</v>
          </cell>
          <cell r="O5690" t="str">
            <v>PARA CIERRE</v>
          </cell>
        </row>
        <row r="5691">
          <cell r="K5691">
            <v>2015418850004</v>
          </cell>
          <cell r="L5691" t="str">
            <v>REHABILITACIÓN PAVIMENTO DE CONCRETO ASFALTICO VÍA LA BOA — YAGUARÁ  EN UNA L=2 KM DEL  PR11+000 AL PR13+000, TOMANDO COMO K0+000 EL PUENTE SOBRE LA QUEBRADA LA BOA,  EN YAGUARÁ HUILA</v>
          </cell>
          <cell r="M5691">
            <v>0</v>
          </cell>
          <cell r="N5691">
            <v>22.62</v>
          </cell>
          <cell r="O5691" t="str">
            <v>CONTRATADO EN EJECUCIÓN</v>
          </cell>
        </row>
        <row r="5692">
          <cell r="K5692">
            <v>2015418850005</v>
          </cell>
          <cell r="L5692" t="str">
            <v>REHABILITACIÓN DE LA MALLA VIAL EN LOS PUNTOS MÁS CRÍTICOS DE LA ZONA URBANA DEL MUNICIPIO DE YAGUARÁ, HUILA CENTRO ORIENTE</v>
          </cell>
          <cell r="M5692">
            <v>0</v>
          </cell>
          <cell r="N5692">
            <v>50</v>
          </cell>
          <cell r="O5692" t="str">
            <v>CONTRATADO EN EJECUCIÓN</v>
          </cell>
        </row>
        <row r="5693">
          <cell r="K5693">
            <v>2015418850006</v>
          </cell>
          <cell r="L5693" t="str">
            <v>CONSTRUCCIÓN DE LA RED DE ALCANTARILLADO SANITARIO EN LA CARRERA 1 ENTRE CALLES 4 Y 7, SECTOR MALECÓN DEL MUNICIPIO DE YAGUARÁ, HUILA</v>
          </cell>
          <cell r="M5693">
            <v>0</v>
          </cell>
          <cell r="N5693">
            <v>99.83</v>
          </cell>
          <cell r="O5693" t="str">
            <v>CONTRATADO EN EJECUCIÓN</v>
          </cell>
        </row>
        <row r="5694">
          <cell r="K5694">
            <v>2015418850007</v>
          </cell>
          <cell r="L5694" t="str">
            <v>CONSTRUCCIÓN DE PLACA HUELLA  EN LA VÍA QUE CONDUCE A LA VEREDA UPAR DEL MUNICIPIO DE YAGUARÁ, HUILA</v>
          </cell>
          <cell r="M5694">
            <v>0</v>
          </cell>
          <cell r="N5694">
            <v>99.96</v>
          </cell>
          <cell r="O5694" t="str">
            <v>CONTRATADO EN EJECUCIÓN</v>
          </cell>
        </row>
        <row r="5695">
          <cell r="K5695">
            <v>2015418850008</v>
          </cell>
          <cell r="L5695" t="str">
            <v>CONSTRUCCIÓN MURO DE PROTECCIÓN EN GAVIÓN PARA PREVENCIÓN DE DESASTRES EN EL RIO YAGUARÁ SECTOR BRUSELAS DEL MUNICIPIO DE YAGUARÁ  HUILA</v>
          </cell>
          <cell r="M5695">
            <v>0</v>
          </cell>
          <cell r="N5695">
            <v>46.61</v>
          </cell>
          <cell r="O5695" t="str">
            <v>CONTRATADO EN EJECUCIÓN</v>
          </cell>
        </row>
        <row r="5696">
          <cell r="K5696">
            <v>2015418850009</v>
          </cell>
          <cell r="L5696" t="str">
            <v>REHABILITACIÓN MALLA VIAL DE LA ZONA URBANA DEL MUNICIPIO DE YAGUARÁ, HUILA CENTRO ORIENTE</v>
          </cell>
          <cell r="M5696">
            <v>0</v>
          </cell>
          <cell r="N5696">
            <v>76.64</v>
          </cell>
          <cell r="O5696" t="str">
            <v>CONTRATADO EN EJECUCIÓN</v>
          </cell>
        </row>
        <row r="5697">
          <cell r="K5697">
            <v>2015418850011</v>
          </cell>
          <cell r="L5697" t="str">
            <v>CONSTRUCCIÓN DEL PUENTE Y OBRAS COMPLEMENTARIAS EN LA VÍA QUE CONDUCE A LA VEREDA ARENOSO EN EL K8+000 A LA ALTURA DE LA QUEBRADA YAGUARÁ, HUILA, CENTRO ORIENTE</v>
          </cell>
          <cell r="M5697">
            <v>0</v>
          </cell>
          <cell r="N5697">
            <v>46.52</v>
          </cell>
          <cell r="O5697" t="str">
            <v>CONTRATADO EN EJECUCIÓN</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
  <sheetViews>
    <sheetView topLeftCell="A4" workbookViewId="0">
      <selection activeCell="A5" sqref="A5:XFD10"/>
    </sheetView>
  </sheetViews>
  <sheetFormatPr baseColWidth="10" defaultRowHeight="15" x14ac:dyDescent="0.25"/>
  <cols>
    <col min="1" max="1" width="3.28515625" customWidth="1"/>
    <col min="2" max="2" width="13.42578125" customWidth="1"/>
    <col min="3" max="3" width="19.7109375" customWidth="1"/>
    <col min="4" max="4" width="17.5703125" customWidth="1"/>
    <col min="5" max="5" width="16.140625" bestFit="1" customWidth="1"/>
    <col min="6" max="6" width="15.140625" hidden="1" customWidth="1"/>
    <col min="7" max="7" width="15.140625" bestFit="1" customWidth="1"/>
    <col min="8" max="8" width="15.140625" hidden="1" customWidth="1"/>
    <col min="9" max="9" width="14.7109375" customWidth="1"/>
    <col min="10" max="10" width="10.28515625" customWidth="1"/>
    <col min="11" max="11" width="14" customWidth="1"/>
    <col min="12" max="12" width="11.5703125" customWidth="1"/>
    <col min="13" max="13" width="9.42578125" customWidth="1"/>
    <col min="14" max="14" width="12.140625" hidden="1" customWidth="1"/>
  </cols>
  <sheetData>
    <row r="1" spans="1:16" ht="15.75" x14ac:dyDescent="0.25">
      <c r="A1" s="358" t="s">
        <v>541</v>
      </c>
      <c r="B1" s="358"/>
      <c r="C1" s="358"/>
      <c r="D1" s="358"/>
      <c r="E1" s="358"/>
      <c r="F1" s="358"/>
      <c r="G1" s="358"/>
      <c r="H1" s="358"/>
      <c r="I1" s="358"/>
      <c r="J1" s="358"/>
      <c r="K1" s="358"/>
      <c r="L1" s="358"/>
      <c r="M1" s="358"/>
      <c r="N1" s="358"/>
    </row>
    <row r="3" spans="1:16" s="323" customFormat="1" ht="84.75" x14ac:dyDescent="0.25">
      <c r="A3" s="211" t="s">
        <v>345</v>
      </c>
      <c r="B3" s="212" t="s">
        <v>1</v>
      </c>
      <c r="C3" s="213" t="s">
        <v>2</v>
      </c>
      <c r="D3" s="213" t="s">
        <v>3</v>
      </c>
      <c r="E3" s="213" t="s">
        <v>334</v>
      </c>
      <c r="F3" s="213" t="s">
        <v>522</v>
      </c>
      <c r="G3" s="213" t="s">
        <v>335</v>
      </c>
      <c r="H3" s="213" t="s">
        <v>377</v>
      </c>
      <c r="I3" s="213" t="s">
        <v>336</v>
      </c>
      <c r="J3" s="213" t="s">
        <v>4</v>
      </c>
      <c r="K3" s="213" t="s">
        <v>450</v>
      </c>
      <c r="L3" s="214" t="s">
        <v>351</v>
      </c>
      <c r="M3" s="214" t="s">
        <v>573</v>
      </c>
      <c r="N3" s="214" t="s">
        <v>543</v>
      </c>
    </row>
    <row r="4" spans="1:16" ht="112.5" x14ac:dyDescent="0.25">
      <c r="A4" s="215">
        <v>1</v>
      </c>
      <c r="B4" s="215">
        <v>2015004410097</v>
      </c>
      <c r="C4" s="216" t="s">
        <v>523</v>
      </c>
      <c r="D4" s="90">
        <v>3135387000</v>
      </c>
      <c r="E4" s="90">
        <f>45250000+844000000+110750000</f>
        <v>1000000000</v>
      </c>
      <c r="F4" s="90"/>
      <c r="G4" s="217"/>
      <c r="H4" s="218"/>
      <c r="I4" s="218">
        <f>20195000+23400000+1951719000+65018000+46969000+28086000</f>
        <v>2135387000</v>
      </c>
      <c r="J4" s="68" t="s">
        <v>575</v>
      </c>
      <c r="K4" s="219" t="s">
        <v>524</v>
      </c>
      <c r="L4" s="220" t="s">
        <v>542</v>
      </c>
      <c r="M4" s="220">
        <v>68</v>
      </c>
      <c r="N4" s="208"/>
    </row>
    <row r="5" spans="1:16" s="198" customFormat="1" ht="67.5" customHeight="1" x14ac:dyDescent="0.25">
      <c r="A5" s="95">
        <v>2</v>
      </c>
      <c r="B5" s="230">
        <v>2016004410002</v>
      </c>
      <c r="C5" s="68" t="s">
        <v>574</v>
      </c>
      <c r="D5" s="90">
        <v>17155878661</v>
      </c>
      <c r="E5" s="90">
        <v>14765400175</v>
      </c>
      <c r="F5" s="90"/>
      <c r="G5" s="90">
        <v>2390478486</v>
      </c>
      <c r="H5" s="77"/>
      <c r="I5" s="231"/>
      <c r="J5" s="68" t="s">
        <v>575</v>
      </c>
      <c r="K5" s="77" t="s">
        <v>451</v>
      </c>
      <c r="L5" s="67" t="s">
        <v>576</v>
      </c>
      <c r="M5" s="66">
        <v>68.5</v>
      </c>
      <c r="N5" s="68"/>
      <c r="P5"/>
    </row>
    <row r="6" spans="1:16" s="44" customFormat="1" ht="68.25" x14ac:dyDescent="0.25">
      <c r="A6" s="324">
        <v>3</v>
      </c>
      <c r="B6" s="95">
        <v>2016004410006</v>
      </c>
      <c r="C6" s="68" t="s">
        <v>713</v>
      </c>
      <c r="D6" s="90">
        <v>13637550191</v>
      </c>
      <c r="E6" s="90">
        <v>13637550191</v>
      </c>
      <c r="F6" s="90"/>
      <c r="G6" s="90"/>
      <c r="H6" s="231"/>
      <c r="I6" s="231"/>
      <c r="J6" s="68" t="s">
        <v>575</v>
      </c>
      <c r="K6" s="77" t="s">
        <v>451</v>
      </c>
      <c r="L6" s="67" t="s">
        <v>718</v>
      </c>
      <c r="M6" s="67">
        <v>47.8</v>
      </c>
      <c r="N6" s="197"/>
    </row>
    <row r="7" spans="1:16" s="44" customFormat="1" ht="56.25" x14ac:dyDescent="0.25">
      <c r="A7" s="95">
        <v>4</v>
      </c>
      <c r="B7" s="95">
        <v>2016004410007</v>
      </c>
      <c r="C7" s="216" t="s">
        <v>714</v>
      </c>
      <c r="D7" s="90">
        <v>1610853540</v>
      </c>
      <c r="E7" s="90">
        <v>1510853540</v>
      </c>
      <c r="F7" s="90"/>
      <c r="G7" s="90"/>
      <c r="H7" s="231"/>
      <c r="I7" s="231"/>
      <c r="J7" s="68" t="s">
        <v>575</v>
      </c>
      <c r="K7" s="77" t="s">
        <v>451</v>
      </c>
      <c r="L7" s="67" t="s">
        <v>718</v>
      </c>
      <c r="M7" s="67">
        <v>46.4</v>
      </c>
      <c r="N7" s="197"/>
    </row>
    <row r="8" spans="1:16" s="44" customFormat="1" ht="79.5" x14ac:dyDescent="0.25">
      <c r="A8" s="324">
        <v>5</v>
      </c>
      <c r="B8" s="95">
        <v>2016004410008</v>
      </c>
      <c r="C8" s="68" t="s">
        <v>715</v>
      </c>
      <c r="D8" s="90">
        <v>2540600516.6900001</v>
      </c>
      <c r="E8" s="90">
        <v>2540600516.6900001</v>
      </c>
      <c r="F8" s="90"/>
      <c r="G8" s="90"/>
      <c r="H8" s="231"/>
      <c r="I8" s="231"/>
      <c r="J8" s="68" t="s">
        <v>575</v>
      </c>
      <c r="K8" s="77" t="s">
        <v>451</v>
      </c>
      <c r="L8" s="67" t="s">
        <v>718</v>
      </c>
      <c r="M8" s="67">
        <v>50.8</v>
      </c>
      <c r="N8" s="197"/>
    </row>
    <row r="9" spans="1:16" s="44" customFormat="1" ht="68.25" x14ac:dyDescent="0.25">
      <c r="A9" s="95">
        <v>6</v>
      </c>
      <c r="B9" s="95">
        <v>2016004410010</v>
      </c>
      <c r="C9" s="68" t="s">
        <v>716</v>
      </c>
      <c r="D9" s="90">
        <v>290907628</v>
      </c>
      <c r="E9" s="90"/>
      <c r="F9" s="90"/>
      <c r="G9" s="90">
        <v>290907628</v>
      </c>
      <c r="H9" s="231"/>
      <c r="I9" s="231"/>
      <c r="J9" s="68" t="s">
        <v>719</v>
      </c>
      <c r="K9" s="77" t="s">
        <v>451</v>
      </c>
      <c r="L9" s="67" t="s">
        <v>718</v>
      </c>
      <c r="M9" s="67">
        <v>53</v>
      </c>
      <c r="N9" s="197"/>
    </row>
    <row r="10" spans="1:16" s="198" customFormat="1" ht="67.5" customHeight="1" x14ac:dyDescent="0.25">
      <c r="A10" s="324">
        <v>7</v>
      </c>
      <c r="B10" s="95">
        <v>2016004410012</v>
      </c>
      <c r="C10" s="325" t="s">
        <v>717</v>
      </c>
      <c r="D10" s="326">
        <v>2498699406</v>
      </c>
      <c r="E10" s="326">
        <v>2248829465</v>
      </c>
      <c r="F10" s="90"/>
      <c r="G10" s="90">
        <f>D10-E10</f>
        <v>249869941</v>
      </c>
      <c r="H10" s="77"/>
      <c r="I10" s="231"/>
      <c r="J10" s="68" t="s">
        <v>575</v>
      </c>
      <c r="K10" s="77" t="s">
        <v>451</v>
      </c>
      <c r="L10" s="67" t="s">
        <v>718</v>
      </c>
      <c r="M10" s="66">
        <v>59.1</v>
      </c>
      <c r="N10" s="68"/>
      <c r="P10" s="44"/>
    </row>
    <row r="11" spans="1:16" s="232" customFormat="1" ht="11.25" x14ac:dyDescent="0.2">
      <c r="B11" s="359" t="s">
        <v>330</v>
      </c>
      <c r="C11" s="360"/>
      <c r="D11" s="233">
        <f>SUM(D4:D10)</f>
        <v>40869876942.690002</v>
      </c>
      <c r="E11" s="233">
        <f>E10+E9+E8+E7+E6+E5+E4</f>
        <v>35703233887.690002</v>
      </c>
      <c r="F11" s="233">
        <f>SUM(F4:F10)</f>
        <v>0</v>
      </c>
      <c r="G11" s="233">
        <f>SUM(G4:G10)</f>
        <v>2931256055</v>
      </c>
      <c r="H11" s="233">
        <f>SUM(H4:H10)</f>
        <v>0</v>
      </c>
      <c r="I11" s="233">
        <f>SUM(I4:I10)</f>
        <v>2135387000</v>
      </c>
    </row>
  </sheetData>
  <mergeCells count="2">
    <mergeCell ref="A1:N1"/>
    <mergeCell ref="B11:C11"/>
  </mergeCells>
  <pageMargins left="0.70866141732283472" right="0.59055118110236227" top="0.74803149606299213" bottom="0.74803149606299213" header="0.31496062992125984" footer="0.31496062992125984"/>
  <pageSetup scale="85" orientation="landscape" r:id="rId1"/>
  <headerFooter>
    <oddHeader>&amp;LFECHA: 9 DE AGOSTO DE 2016</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
  <sheetViews>
    <sheetView topLeftCell="A4" workbookViewId="0">
      <selection activeCell="L8" sqref="L8"/>
    </sheetView>
  </sheetViews>
  <sheetFormatPr baseColWidth="10" defaultRowHeight="15" x14ac:dyDescent="0.25"/>
  <cols>
    <col min="1" max="1" width="5" customWidth="1"/>
    <col min="2" max="2" width="16.42578125" customWidth="1"/>
    <col min="3" max="3" width="26.42578125" customWidth="1"/>
    <col min="4" max="4" width="15.5703125" customWidth="1"/>
    <col min="5" max="5" width="13.7109375" customWidth="1"/>
    <col min="6" max="6" width="11" customWidth="1"/>
    <col min="7" max="7" width="13.5703125" customWidth="1"/>
    <col min="8" max="8" width="12.5703125" customWidth="1"/>
    <col min="9" max="9" width="10.5703125" customWidth="1"/>
    <col min="10" max="10" width="11.140625" customWidth="1"/>
    <col min="11" max="11" width="12.42578125" customWidth="1"/>
    <col min="12" max="12" width="11.85546875" customWidth="1"/>
    <col min="13" max="14" width="11.42578125" style="46"/>
  </cols>
  <sheetData>
    <row r="1" spans="1:14" ht="15.75" x14ac:dyDescent="0.25">
      <c r="A1" s="358" t="s">
        <v>305</v>
      </c>
      <c r="B1" s="358"/>
      <c r="C1" s="358"/>
      <c r="D1" s="358"/>
      <c r="E1" s="358"/>
      <c r="F1" s="358"/>
      <c r="G1" s="358"/>
      <c r="H1" s="358"/>
      <c r="I1" s="358"/>
      <c r="J1" s="358"/>
      <c r="K1" s="358"/>
      <c r="L1" s="358"/>
    </row>
    <row r="3" spans="1:14" ht="72.75" customHeight="1" x14ac:dyDescent="0.25">
      <c r="A3" s="60" t="s">
        <v>0</v>
      </c>
      <c r="B3" s="61" t="s">
        <v>1</v>
      </c>
      <c r="C3" s="62" t="s">
        <v>2</v>
      </c>
      <c r="D3" s="62" t="s">
        <v>3</v>
      </c>
      <c r="E3" s="64" t="s">
        <v>334</v>
      </c>
      <c r="F3" s="64" t="s">
        <v>335</v>
      </c>
      <c r="G3" s="64" t="s">
        <v>405</v>
      </c>
      <c r="H3" s="64" t="s">
        <v>336</v>
      </c>
      <c r="I3" s="62" t="s">
        <v>4</v>
      </c>
      <c r="J3" s="63" t="s">
        <v>320</v>
      </c>
      <c r="K3" s="63" t="s">
        <v>408</v>
      </c>
      <c r="L3" s="62" t="s">
        <v>8</v>
      </c>
    </row>
    <row r="4" spans="1:14" s="44" customFormat="1" ht="50.25" customHeight="1" x14ac:dyDescent="0.25">
      <c r="A4" s="74">
        <v>1</v>
      </c>
      <c r="B4" s="76">
        <v>2014004410045</v>
      </c>
      <c r="C4" s="69" t="s">
        <v>304</v>
      </c>
      <c r="D4" s="84">
        <v>885553746</v>
      </c>
      <c r="E4" s="84">
        <v>400000000</v>
      </c>
      <c r="F4" s="84"/>
      <c r="G4" s="85"/>
      <c r="H4" s="84">
        <f>+D4-E4</f>
        <v>485553746</v>
      </c>
      <c r="I4" s="69" t="s">
        <v>61</v>
      </c>
      <c r="J4" s="70" t="s">
        <v>318</v>
      </c>
      <c r="K4" s="70" t="s">
        <v>326</v>
      </c>
      <c r="L4" s="69" t="s">
        <v>323</v>
      </c>
      <c r="M4" s="46"/>
      <c r="N4" s="46"/>
    </row>
    <row r="5" spans="1:14" s="44" customFormat="1" ht="50.25" customHeight="1" x14ac:dyDescent="0.25">
      <c r="A5" s="74">
        <v>2</v>
      </c>
      <c r="B5" s="76">
        <v>2012004410001</v>
      </c>
      <c r="C5" s="69" t="s">
        <v>309</v>
      </c>
      <c r="D5" s="71">
        <v>1535566240</v>
      </c>
      <c r="E5" s="71">
        <f>+D5</f>
        <v>1535566240</v>
      </c>
      <c r="F5" s="71"/>
      <c r="G5" s="71"/>
      <c r="H5" s="71"/>
      <c r="I5" s="69" t="s">
        <v>311</v>
      </c>
      <c r="J5" s="70" t="s">
        <v>321</v>
      </c>
      <c r="K5" s="70" t="s">
        <v>322</v>
      </c>
      <c r="L5" s="69" t="s">
        <v>323</v>
      </c>
      <c r="M5" s="46"/>
      <c r="N5" s="46"/>
    </row>
    <row r="6" spans="1:14" ht="23.25" x14ac:dyDescent="0.25">
      <c r="A6" s="74">
        <v>3</v>
      </c>
      <c r="B6" s="76">
        <v>2012004410007</v>
      </c>
      <c r="C6" s="69" t="s">
        <v>310</v>
      </c>
      <c r="D6" s="71">
        <v>3196911893</v>
      </c>
      <c r="E6" s="71">
        <f>+D6</f>
        <v>3196911893</v>
      </c>
      <c r="F6" s="71"/>
      <c r="G6" s="71"/>
      <c r="H6" s="71"/>
      <c r="I6" s="69" t="s">
        <v>311</v>
      </c>
      <c r="J6" s="70" t="s">
        <v>321</v>
      </c>
      <c r="K6" s="70" t="s">
        <v>322</v>
      </c>
      <c r="L6" s="69" t="s">
        <v>323</v>
      </c>
    </row>
    <row r="7" spans="1:14" ht="45.75" x14ac:dyDescent="0.25">
      <c r="A7" s="74">
        <v>4</v>
      </c>
      <c r="B7" s="76">
        <v>2014004410043</v>
      </c>
      <c r="C7" s="69" t="s">
        <v>314</v>
      </c>
      <c r="D7" s="86">
        <v>500000000</v>
      </c>
      <c r="E7" s="86">
        <f>+D7</f>
        <v>500000000</v>
      </c>
      <c r="F7" s="86"/>
      <c r="G7" s="86"/>
      <c r="H7" s="86"/>
      <c r="I7" s="69" t="s">
        <v>311</v>
      </c>
      <c r="J7" s="70" t="s">
        <v>317</v>
      </c>
      <c r="K7" s="70" t="s">
        <v>325</v>
      </c>
      <c r="L7" s="69" t="s">
        <v>323</v>
      </c>
    </row>
    <row r="8" spans="1:14" ht="34.5" x14ac:dyDescent="0.25">
      <c r="A8" s="74">
        <v>5</v>
      </c>
      <c r="B8" s="76">
        <v>2013004410023</v>
      </c>
      <c r="C8" s="75" t="s">
        <v>313</v>
      </c>
      <c r="D8" s="84">
        <v>469851624</v>
      </c>
      <c r="E8" s="84">
        <v>400000000</v>
      </c>
      <c r="F8" s="84">
        <f>+D8-E8</f>
        <v>69851624</v>
      </c>
      <c r="G8" s="84"/>
      <c r="H8" s="84"/>
      <c r="I8" s="69" t="s">
        <v>312</v>
      </c>
      <c r="J8" s="70" t="s">
        <v>319</v>
      </c>
      <c r="K8" s="70" t="s">
        <v>324</v>
      </c>
      <c r="L8" s="69" t="s">
        <v>323</v>
      </c>
    </row>
    <row r="9" spans="1:14" ht="68.25" x14ac:dyDescent="0.25">
      <c r="A9" s="74">
        <v>6</v>
      </c>
      <c r="B9" s="80">
        <v>2015410010006</v>
      </c>
      <c r="C9" s="81" t="s">
        <v>288</v>
      </c>
      <c r="D9" s="79">
        <v>2837385734</v>
      </c>
      <c r="E9" s="79">
        <v>1276823580</v>
      </c>
      <c r="F9" s="72"/>
      <c r="G9" s="79">
        <f>+D9-E9</f>
        <v>1560562154</v>
      </c>
      <c r="H9" s="72"/>
      <c r="I9" s="68" t="s">
        <v>381</v>
      </c>
      <c r="J9" s="67" t="s">
        <v>410</v>
      </c>
      <c r="K9" s="67" t="s">
        <v>409</v>
      </c>
      <c r="L9" s="68" t="s">
        <v>411</v>
      </c>
    </row>
    <row r="10" spans="1:14" x14ac:dyDescent="0.25">
      <c r="A10" s="65"/>
      <c r="B10" s="65"/>
      <c r="C10" s="78" t="s">
        <v>330</v>
      </c>
      <c r="D10" s="82">
        <f>SUM(D4:D9)</f>
        <v>9425269237</v>
      </c>
      <c r="E10" s="82">
        <f>SUM(E4:E9)</f>
        <v>7309301713</v>
      </c>
      <c r="F10" s="73">
        <f>SUM(F4:F9)</f>
        <v>69851624</v>
      </c>
      <c r="G10" s="73">
        <f>SUM(G4:G9)</f>
        <v>1560562154</v>
      </c>
      <c r="H10" s="73">
        <f>SUM(H4:H9)</f>
        <v>485553746</v>
      </c>
      <c r="I10" s="65"/>
      <c r="J10" s="65"/>
      <c r="K10" s="65"/>
      <c r="L10" s="65"/>
    </row>
  </sheetData>
  <mergeCells count="1">
    <mergeCell ref="A1:L1"/>
  </mergeCells>
  <pageMargins left="0.70866141732283472" right="0.70866141732283472" top="0.74803149606299213" bottom="0.74803149606299213" header="0.31496062992125984" footer="0.31496062992125984"/>
  <pageSetup scale="75" orientation="landscape" r:id="rId1"/>
  <headerFooter>
    <oddHeader>&amp;LFECHA: 9 DE AGOSTO DE 2016</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7"/>
  <sheetViews>
    <sheetView tabSelected="1" workbookViewId="0">
      <selection sqref="A1:N1"/>
    </sheetView>
  </sheetViews>
  <sheetFormatPr baseColWidth="10" defaultRowHeight="15" x14ac:dyDescent="0.25"/>
  <cols>
    <col min="1" max="1" width="3.28515625" customWidth="1"/>
    <col min="2" max="2" width="13.42578125" customWidth="1"/>
    <col min="3" max="3" width="22.85546875" customWidth="1"/>
    <col min="4" max="4" width="16.5703125" bestFit="1" customWidth="1"/>
    <col min="5" max="5" width="15.85546875" bestFit="1" customWidth="1"/>
    <col min="6" max="6" width="15" bestFit="1" customWidth="1"/>
    <col min="7" max="7" width="16.85546875" bestFit="1" customWidth="1"/>
    <col min="8" max="8" width="14.7109375" bestFit="1" customWidth="1"/>
    <col min="9" max="9" width="16.5703125" bestFit="1" customWidth="1"/>
    <col min="10" max="10" width="10.28515625" customWidth="1"/>
    <col min="11" max="11" width="14" customWidth="1"/>
    <col min="12" max="12" width="11.5703125" customWidth="1"/>
    <col min="13" max="13" width="9.42578125" customWidth="1"/>
    <col min="14" max="14" width="12.140625" hidden="1" customWidth="1"/>
  </cols>
  <sheetData>
    <row r="1" spans="1:14" ht="15.75" x14ac:dyDescent="0.25">
      <c r="A1" s="358" t="s">
        <v>541</v>
      </c>
      <c r="B1" s="358"/>
      <c r="C1" s="358"/>
      <c r="D1" s="358"/>
      <c r="E1" s="358"/>
      <c r="F1" s="358"/>
      <c r="G1" s="358"/>
      <c r="H1" s="358"/>
      <c r="I1" s="358"/>
      <c r="J1" s="358"/>
      <c r="K1" s="358"/>
      <c r="L1" s="358"/>
      <c r="M1" s="358"/>
      <c r="N1" s="358"/>
    </row>
    <row r="3" spans="1:14" s="210" customFormat="1" ht="84.75" x14ac:dyDescent="0.25">
      <c r="A3" s="211" t="s">
        <v>345</v>
      </c>
      <c r="B3" s="212" t="s">
        <v>1</v>
      </c>
      <c r="C3" s="213" t="s">
        <v>2</v>
      </c>
      <c r="D3" s="213" t="s">
        <v>3</v>
      </c>
      <c r="E3" s="213" t="s">
        <v>334</v>
      </c>
      <c r="F3" s="213" t="s">
        <v>522</v>
      </c>
      <c r="G3" s="213" t="s">
        <v>335</v>
      </c>
      <c r="H3" s="213" t="s">
        <v>377</v>
      </c>
      <c r="I3" s="213" t="s">
        <v>336</v>
      </c>
      <c r="J3" s="213" t="s">
        <v>4</v>
      </c>
      <c r="K3" s="213" t="s">
        <v>450</v>
      </c>
      <c r="L3" s="214" t="s">
        <v>351</v>
      </c>
      <c r="M3" s="214" t="s">
        <v>573</v>
      </c>
      <c r="N3" s="214" t="s">
        <v>543</v>
      </c>
    </row>
    <row r="4" spans="1:14" ht="90" x14ac:dyDescent="0.25">
      <c r="A4" s="215">
        <v>1</v>
      </c>
      <c r="B4" s="215">
        <v>2015004410097</v>
      </c>
      <c r="C4" s="216" t="s">
        <v>523</v>
      </c>
      <c r="D4" s="90">
        <v>3135387000</v>
      </c>
      <c r="E4" s="90">
        <f>45250000+844000000+110750000</f>
        <v>1000000000</v>
      </c>
      <c r="F4" s="90"/>
      <c r="G4" s="217"/>
      <c r="H4" s="218"/>
      <c r="I4" s="218">
        <f>20195000+23400000+1951719000+65018000+46969000+28086000</f>
        <v>2135387000</v>
      </c>
      <c r="J4" s="219"/>
      <c r="K4" s="219" t="s">
        <v>524</v>
      </c>
      <c r="L4" s="220" t="s">
        <v>542</v>
      </c>
      <c r="M4" s="220">
        <v>68</v>
      </c>
      <c r="N4" s="208"/>
    </row>
    <row r="5" spans="1:14" ht="45.75" x14ac:dyDescent="0.25">
      <c r="A5" s="362">
        <v>2</v>
      </c>
      <c r="B5" s="362">
        <v>2016000060013</v>
      </c>
      <c r="C5" s="68" t="s">
        <v>525</v>
      </c>
      <c r="D5" s="90">
        <f t="shared" ref="D5:D18" si="0">E5+G5+H5+I5</f>
        <v>39845000</v>
      </c>
      <c r="E5" s="90"/>
      <c r="F5" s="90"/>
      <c r="G5" s="217">
        <v>4291000</v>
      </c>
      <c r="H5" s="218"/>
      <c r="I5" s="218">
        <v>35554000</v>
      </c>
      <c r="J5" s="219"/>
      <c r="K5" s="219" t="s">
        <v>526</v>
      </c>
      <c r="L5" s="220" t="s">
        <v>542</v>
      </c>
      <c r="M5" s="220">
        <v>82</v>
      </c>
      <c r="N5" s="208"/>
    </row>
    <row r="6" spans="1:14" ht="45.75" x14ac:dyDescent="0.25">
      <c r="A6" s="363"/>
      <c r="B6" s="363"/>
      <c r="C6" s="68" t="s">
        <v>527</v>
      </c>
      <c r="D6" s="90">
        <f t="shared" si="0"/>
        <v>240909000</v>
      </c>
      <c r="E6" s="90"/>
      <c r="F6" s="90"/>
      <c r="G6" s="217">
        <v>240909000</v>
      </c>
      <c r="H6" s="218"/>
      <c r="I6" s="218">
        <v>0</v>
      </c>
      <c r="J6" s="219"/>
      <c r="K6" s="219" t="s">
        <v>526</v>
      </c>
      <c r="L6" s="220" t="s">
        <v>542</v>
      </c>
      <c r="M6" s="220">
        <v>82</v>
      </c>
      <c r="N6" s="208"/>
    </row>
    <row r="7" spans="1:14" ht="45.75" x14ac:dyDescent="0.25">
      <c r="A7" s="363"/>
      <c r="B7" s="363"/>
      <c r="C7" s="68" t="s">
        <v>528</v>
      </c>
      <c r="D7" s="90">
        <f t="shared" si="0"/>
        <v>89498000</v>
      </c>
      <c r="E7" s="90"/>
      <c r="F7" s="90"/>
      <c r="G7" s="217">
        <v>69882000</v>
      </c>
      <c r="H7" s="218"/>
      <c r="I7" s="218">
        <v>19616000</v>
      </c>
      <c r="J7" s="219"/>
      <c r="K7" s="219" t="s">
        <v>526</v>
      </c>
      <c r="L7" s="220" t="s">
        <v>542</v>
      </c>
      <c r="M7" s="220">
        <v>82</v>
      </c>
      <c r="N7" s="208"/>
    </row>
    <row r="8" spans="1:14" ht="45.75" x14ac:dyDescent="0.25">
      <c r="A8" s="363"/>
      <c r="B8" s="363"/>
      <c r="C8" s="68" t="s">
        <v>529</v>
      </c>
      <c r="D8" s="90">
        <f t="shared" si="0"/>
        <v>16551000</v>
      </c>
      <c r="E8" s="90"/>
      <c r="F8" s="90"/>
      <c r="G8" s="217"/>
      <c r="H8" s="218"/>
      <c r="I8" s="218">
        <v>16551000</v>
      </c>
      <c r="J8" s="219"/>
      <c r="K8" s="219" t="s">
        <v>526</v>
      </c>
      <c r="L8" s="220" t="s">
        <v>542</v>
      </c>
      <c r="M8" s="220">
        <v>82</v>
      </c>
      <c r="N8" s="208"/>
    </row>
    <row r="9" spans="1:14" ht="45.75" x14ac:dyDescent="0.25">
      <c r="A9" s="363"/>
      <c r="B9" s="363"/>
      <c r="C9" s="68" t="s">
        <v>530</v>
      </c>
      <c r="D9" s="90">
        <f t="shared" si="0"/>
        <v>31876000</v>
      </c>
      <c r="E9" s="90"/>
      <c r="F9" s="90"/>
      <c r="G9" s="217">
        <v>31876000</v>
      </c>
      <c r="H9" s="218"/>
      <c r="I9" s="218"/>
      <c r="J9" s="219"/>
      <c r="K9" s="219" t="s">
        <v>526</v>
      </c>
      <c r="L9" s="220" t="s">
        <v>542</v>
      </c>
      <c r="M9" s="220">
        <v>82</v>
      </c>
      <c r="N9" s="208"/>
    </row>
    <row r="10" spans="1:14" ht="45.75" x14ac:dyDescent="0.25">
      <c r="A10" s="363"/>
      <c r="B10" s="363"/>
      <c r="C10" s="68" t="s">
        <v>531</v>
      </c>
      <c r="D10" s="90">
        <f t="shared" si="0"/>
        <v>278915000</v>
      </c>
      <c r="E10" s="90"/>
      <c r="F10" s="90"/>
      <c r="G10" s="217">
        <v>28198000</v>
      </c>
      <c r="H10" s="218"/>
      <c r="I10" s="218">
        <v>250717000</v>
      </c>
      <c r="J10" s="219"/>
      <c r="K10" s="219" t="s">
        <v>526</v>
      </c>
      <c r="L10" s="220" t="s">
        <v>542</v>
      </c>
      <c r="M10" s="220">
        <v>82</v>
      </c>
      <c r="N10" s="208"/>
    </row>
    <row r="11" spans="1:14" ht="45.75" x14ac:dyDescent="0.25">
      <c r="A11" s="363"/>
      <c r="B11" s="363"/>
      <c r="C11" s="68" t="s">
        <v>532</v>
      </c>
      <c r="D11" s="90">
        <f t="shared" si="0"/>
        <v>106662000</v>
      </c>
      <c r="E11" s="90"/>
      <c r="F11" s="90"/>
      <c r="G11" s="217">
        <v>106662000</v>
      </c>
      <c r="H11" s="218"/>
      <c r="I11" s="218"/>
      <c r="J11" s="219"/>
      <c r="K11" s="219" t="s">
        <v>526</v>
      </c>
      <c r="L11" s="220" t="s">
        <v>542</v>
      </c>
      <c r="M11" s="220">
        <v>82</v>
      </c>
      <c r="N11" s="208"/>
    </row>
    <row r="12" spans="1:14" ht="45.75" x14ac:dyDescent="0.25">
      <c r="A12" s="363"/>
      <c r="B12" s="363"/>
      <c r="C12" s="68" t="s">
        <v>533</v>
      </c>
      <c r="D12" s="90">
        <f t="shared" si="0"/>
        <v>64978000</v>
      </c>
      <c r="E12" s="90"/>
      <c r="F12" s="90"/>
      <c r="G12" s="217">
        <v>64978000</v>
      </c>
      <c r="H12" s="218"/>
      <c r="I12" s="218"/>
      <c r="J12" s="219"/>
      <c r="K12" s="219" t="s">
        <v>526</v>
      </c>
      <c r="L12" s="220" t="s">
        <v>542</v>
      </c>
      <c r="M12" s="220">
        <v>82</v>
      </c>
      <c r="N12" s="208"/>
    </row>
    <row r="13" spans="1:14" ht="45.75" x14ac:dyDescent="0.25">
      <c r="A13" s="363"/>
      <c r="B13" s="363"/>
      <c r="C13" s="68" t="s">
        <v>534</v>
      </c>
      <c r="D13" s="90">
        <f t="shared" si="0"/>
        <v>9808000</v>
      </c>
      <c r="E13" s="90"/>
      <c r="F13" s="90"/>
      <c r="G13" s="217"/>
      <c r="H13" s="218"/>
      <c r="I13" s="218">
        <v>9808000</v>
      </c>
      <c r="J13" s="219"/>
      <c r="K13" s="219" t="s">
        <v>526</v>
      </c>
      <c r="L13" s="220" t="s">
        <v>542</v>
      </c>
      <c r="M13" s="220">
        <v>82</v>
      </c>
      <c r="N13" s="208"/>
    </row>
    <row r="14" spans="1:14" ht="45.75" x14ac:dyDescent="0.25">
      <c r="A14" s="363"/>
      <c r="B14" s="363"/>
      <c r="C14" s="68" t="s">
        <v>535</v>
      </c>
      <c r="D14" s="90">
        <f t="shared" si="0"/>
        <v>28198000</v>
      </c>
      <c r="E14" s="90"/>
      <c r="F14" s="90"/>
      <c r="G14" s="217"/>
      <c r="H14" s="218"/>
      <c r="I14" s="218">
        <v>28198000</v>
      </c>
      <c r="J14" s="219"/>
      <c r="K14" s="219" t="s">
        <v>526</v>
      </c>
      <c r="L14" s="220" t="s">
        <v>542</v>
      </c>
      <c r="M14" s="220">
        <v>82</v>
      </c>
      <c r="N14" s="208"/>
    </row>
    <row r="15" spans="1:14" ht="45.75" x14ac:dyDescent="0.25">
      <c r="A15" s="363"/>
      <c r="B15" s="363"/>
      <c r="C15" s="68" t="s">
        <v>536</v>
      </c>
      <c r="D15" s="90">
        <f t="shared" si="0"/>
        <v>87659000</v>
      </c>
      <c r="E15" s="90"/>
      <c r="F15" s="90"/>
      <c r="G15" s="217">
        <v>9195000</v>
      </c>
      <c r="H15" s="218"/>
      <c r="I15" s="218">
        <v>78464000</v>
      </c>
      <c r="J15" s="219"/>
      <c r="K15" s="219" t="s">
        <v>526</v>
      </c>
      <c r="L15" s="220" t="s">
        <v>542</v>
      </c>
      <c r="M15" s="220">
        <v>82</v>
      </c>
      <c r="N15" s="208"/>
    </row>
    <row r="16" spans="1:14" ht="45.75" x14ac:dyDescent="0.25">
      <c r="A16" s="363"/>
      <c r="B16" s="363"/>
      <c r="C16" s="68" t="s">
        <v>537</v>
      </c>
      <c r="D16" s="90">
        <f t="shared" si="0"/>
        <v>56396000</v>
      </c>
      <c r="E16" s="90"/>
      <c r="F16" s="90"/>
      <c r="G16" s="217">
        <v>39845000</v>
      </c>
      <c r="H16" s="218"/>
      <c r="I16" s="218">
        <v>16551000</v>
      </c>
      <c r="J16" s="219"/>
      <c r="K16" s="219" t="s">
        <v>526</v>
      </c>
      <c r="L16" s="220" t="s">
        <v>542</v>
      </c>
      <c r="M16" s="220">
        <v>82</v>
      </c>
      <c r="N16" s="208"/>
    </row>
    <row r="17" spans="1:16" ht="45.75" x14ac:dyDescent="0.25">
      <c r="A17" s="363"/>
      <c r="B17" s="363"/>
      <c r="C17" s="68" t="s">
        <v>538</v>
      </c>
      <c r="D17" s="90">
        <f t="shared" si="0"/>
        <v>79690000</v>
      </c>
      <c r="E17" s="90"/>
      <c r="F17" s="90"/>
      <c r="G17" s="217">
        <v>30037000</v>
      </c>
      <c r="H17" s="218"/>
      <c r="I17" s="218">
        <v>49653000</v>
      </c>
      <c r="J17" s="219"/>
      <c r="K17" s="219" t="s">
        <v>526</v>
      </c>
      <c r="L17" s="220" t="s">
        <v>542</v>
      </c>
      <c r="M17" s="220">
        <v>82</v>
      </c>
      <c r="N17" s="208"/>
    </row>
    <row r="18" spans="1:16" ht="45.75" x14ac:dyDescent="0.25">
      <c r="A18" s="363"/>
      <c r="B18" s="363"/>
      <c r="C18" s="68" t="s">
        <v>539</v>
      </c>
      <c r="D18" s="90">
        <f t="shared" si="0"/>
        <v>9808000</v>
      </c>
      <c r="E18" s="90"/>
      <c r="F18" s="90"/>
      <c r="G18" s="217"/>
      <c r="H18" s="218"/>
      <c r="I18" s="218">
        <v>9808000</v>
      </c>
      <c r="J18" s="219"/>
      <c r="K18" s="219" t="s">
        <v>526</v>
      </c>
      <c r="L18" s="220" t="s">
        <v>542</v>
      </c>
      <c r="M18" s="220">
        <v>82</v>
      </c>
      <c r="N18" s="208"/>
    </row>
    <row r="19" spans="1:16" ht="45.75" x14ac:dyDescent="0.25">
      <c r="A19" s="364"/>
      <c r="B19" s="364"/>
      <c r="C19" s="68" t="s">
        <v>540</v>
      </c>
      <c r="D19" s="90">
        <f>E19+G19+H19+I19+F19</f>
        <v>34829807917</v>
      </c>
      <c r="E19" s="90"/>
      <c r="F19" s="90">
        <v>8201602653</v>
      </c>
      <c r="G19" s="217"/>
      <c r="H19" s="218"/>
      <c r="I19" s="218">
        <v>26628205264</v>
      </c>
      <c r="J19" s="219"/>
      <c r="K19" s="219" t="s">
        <v>526</v>
      </c>
      <c r="L19" s="220" t="s">
        <v>542</v>
      </c>
      <c r="M19" s="220">
        <v>82</v>
      </c>
      <c r="N19" s="208"/>
    </row>
    <row r="20" spans="1:16" s="198" customFormat="1" ht="67.5" customHeight="1" x14ac:dyDescent="0.25">
      <c r="A20" s="95">
        <v>3</v>
      </c>
      <c r="B20" s="230">
        <v>2016004410002</v>
      </c>
      <c r="C20" s="68" t="s">
        <v>574</v>
      </c>
      <c r="D20" s="90">
        <v>17155878661</v>
      </c>
      <c r="E20" s="90">
        <v>14765400175</v>
      </c>
      <c r="F20" s="90"/>
      <c r="G20" s="90">
        <v>2390478486</v>
      </c>
      <c r="H20" s="77"/>
      <c r="I20" s="231"/>
      <c r="J20" s="68" t="s">
        <v>575</v>
      </c>
      <c r="K20" s="77" t="s">
        <v>451</v>
      </c>
      <c r="L20" s="67" t="s">
        <v>576</v>
      </c>
      <c r="M20" s="66">
        <v>68.5</v>
      </c>
      <c r="N20" s="68"/>
      <c r="P20"/>
    </row>
    <row r="21" spans="1:16" s="198" customFormat="1" ht="67.5" customHeight="1" x14ac:dyDescent="0.25">
      <c r="A21" s="95">
        <v>4</v>
      </c>
      <c r="B21" s="230">
        <v>2016004410002</v>
      </c>
      <c r="C21" s="68" t="s">
        <v>574</v>
      </c>
      <c r="D21" s="90">
        <v>17155878661</v>
      </c>
      <c r="E21" s="90">
        <v>14765400175</v>
      </c>
      <c r="F21" s="90"/>
      <c r="G21" s="90">
        <v>2390478486</v>
      </c>
      <c r="H21" s="77"/>
      <c r="I21" s="231"/>
      <c r="J21" s="68" t="s">
        <v>575</v>
      </c>
      <c r="K21" s="77" t="s">
        <v>451</v>
      </c>
      <c r="L21" s="67" t="s">
        <v>576</v>
      </c>
      <c r="M21" s="66">
        <v>68.5</v>
      </c>
      <c r="N21" s="68"/>
      <c r="P21"/>
    </row>
    <row r="22" spans="1:16" s="44" customFormat="1" ht="68.25" x14ac:dyDescent="0.25">
      <c r="A22" s="95">
        <v>5</v>
      </c>
      <c r="B22" s="95">
        <v>2016004410006</v>
      </c>
      <c r="C22" s="68" t="s">
        <v>713</v>
      </c>
      <c r="D22" s="90">
        <v>13637550191</v>
      </c>
      <c r="E22" s="90">
        <v>13637550191</v>
      </c>
      <c r="F22" s="90"/>
      <c r="G22" s="90"/>
      <c r="H22" s="231"/>
      <c r="I22" s="231"/>
      <c r="J22" s="68" t="s">
        <v>575</v>
      </c>
      <c r="K22" s="77" t="s">
        <v>451</v>
      </c>
      <c r="L22" s="67" t="s">
        <v>718</v>
      </c>
      <c r="M22" s="67">
        <v>47.8</v>
      </c>
      <c r="N22" s="197"/>
    </row>
    <row r="23" spans="1:16" s="44" customFormat="1" ht="45" x14ac:dyDescent="0.25">
      <c r="A23" s="95">
        <v>6</v>
      </c>
      <c r="B23" s="95">
        <v>2016004410007</v>
      </c>
      <c r="C23" s="216" t="s">
        <v>714</v>
      </c>
      <c r="D23" s="90">
        <v>1610853540</v>
      </c>
      <c r="E23" s="90">
        <v>1510853540</v>
      </c>
      <c r="F23" s="90"/>
      <c r="G23" s="90"/>
      <c r="H23" s="231"/>
      <c r="I23" s="231"/>
      <c r="J23" s="68" t="s">
        <v>575</v>
      </c>
      <c r="K23" s="77" t="s">
        <v>451</v>
      </c>
      <c r="L23" s="67" t="s">
        <v>718</v>
      </c>
      <c r="M23" s="67">
        <v>46.4</v>
      </c>
      <c r="N23" s="197"/>
    </row>
    <row r="24" spans="1:16" s="44" customFormat="1" ht="68.25" x14ac:dyDescent="0.25">
      <c r="A24" s="95">
        <v>7</v>
      </c>
      <c r="B24" s="95">
        <v>2016004410008</v>
      </c>
      <c r="C24" s="68" t="s">
        <v>715</v>
      </c>
      <c r="D24" s="90">
        <v>2540600516.6900001</v>
      </c>
      <c r="E24" s="90">
        <v>2540600516.6900001</v>
      </c>
      <c r="F24" s="90"/>
      <c r="G24" s="90"/>
      <c r="H24" s="231"/>
      <c r="I24" s="231"/>
      <c r="J24" s="68" t="s">
        <v>575</v>
      </c>
      <c r="K24" s="77" t="s">
        <v>451</v>
      </c>
      <c r="L24" s="67" t="s">
        <v>718</v>
      </c>
      <c r="M24" s="67">
        <v>50.8</v>
      </c>
      <c r="N24" s="197"/>
    </row>
    <row r="25" spans="1:16" s="44" customFormat="1" ht="57" x14ac:dyDescent="0.25">
      <c r="A25" s="95">
        <v>8</v>
      </c>
      <c r="B25" s="95">
        <v>2016004410010</v>
      </c>
      <c r="C25" s="68" t="s">
        <v>716</v>
      </c>
      <c r="D25" s="90">
        <v>290907628</v>
      </c>
      <c r="E25" s="90"/>
      <c r="F25" s="90"/>
      <c r="G25" s="90">
        <v>290907628</v>
      </c>
      <c r="H25" s="231"/>
      <c r="I25" s="231"/>
      <c r="J25" s="68" t="s">
        <v>719</v>
      </c>
      <c r="K25" s="77" t="s">
        <v>451</v>
      </c>
      <c r="L25" s="67" t="s">
        <v>718</v>
      </c>
      <c r="M25" s="67">
        <v>53</v>
      </c>
      <c r="N25" s="197"/>
    </row>
    <row r="26" spans="1:16" s="198" customFormat="1" ht="67.5" customHeight="1" x14ac:dyDescent="0.25">
      <c r="A26" s="95">
        <v>9</v>
      </c>
      <c r="B26" s="328">
        <v>2016004410012</v>
      </c>
      <c r="C26" s="344" t="s">
        <v>717</v>
      </c>
      <c r="D26" s="326">
        <v>2498699406</v>
      </c>
      <c r="E26" s="326">
        <v>2248829465</v>
      </c>
      <c r="F26" s="90"/>
      <c r="G26" s="90">
        <f>D26-E26</f>
        <v>249869941</v>
      </c>
      <c r="H26" s="77"/>
      <c r="I26" s="231"/>
      <c r="J26" s="68" t="s">
        <v>575</v>
      </c>
      <c r="K26" s="77" t="s">
        <v>451</v>
      </c>
      <c r="L26" s="67" t="s">
        <v>718</v>
      </c>
      <c r="M26" s="66">
        <v>59.1</v>
      </c>
      <c r="N26" s="68"/>
      <c r="P26" s="44"/>
    </row>
    <row r="27" spans="1:16" s="330" customFormat="1" ht="11.25" x14ac:dyDescent="0.2">
      <c r="A27" s="365" t="s">
        <v>766</v>
      </c>
      <c r="B27" s="366"/>
      <c r="C27" s="367"/>
      <c r="D27" s="345">
        <f>SUM(D4:D26)</f>
        <v>93996356520.690002</v>
      </c>
      <c r="E27" s="345">
        <f t="shared" ref="E27:I27" si="1">SUM(E4:E26)</f>
        <v>50468634062.690002</v>
      </c>
      <c r="F27" s="345">
        <f t="shared" si="1"/>
        <v>8201602653</v>
      </c>
      <c r="G27" s="345">
        <f t="shared" si="1"/>
        <v>5947607541</v>
      </c>
      <c r="H27" s="345">
        <f t="shared" si="1"/>
        <v>0</v>
      </c>
      <c r="I27" s="345">
        <f t="shared" si="1"/>
        <v>29278512264</v>
      </c>
    </row>
  </sheetData>
  <mergeCells count="4">
    <mergeCell ref="A1:N1"/>
    <mergeCell ref="A5:A19"/>
    <mergeCell ref="B5:B19"/>
    <mergeCell ref="A27:C27"/>
  </mergeCells>
  <pageMargins left="0.70866141732283472" right="0.59055118110236227" top="0.74803149606299213" bottom="0.74803149606299213" header="0.31496062992125984" footer="0.31496062992125984"/>
  <pageSetup scale="75" orientation="landscape" r:id="rId1"/>
  <headerFooter>
    <oddHeader>&amp;LFECHA: 9 DE AGOSTO DE 2016</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B1:F242"/>
  <sheetViews>
    <sheetView topLeftCell="A137" workbookViewId="0">
      <selection activeCell="C147" sqref="C147"/>
    </sheetView>
  </sheetViews>
  <sheetFormatPr baseColWidth="10" defaultRowHeight="15" x14ac:dyDescent="0.25"/>
  <cols>
    <col min="1" max="1" width="11.42578125" style="44"/>
    <col min="2" max="2" width="7.28515625" style="44" customWidth="1"/>
    <col min="3" max="3" width="13" style="319" customWidth="1"/>
    <col min="4" max="4" width="37" style="44" customWidth="1"/>
    <col min="5" max="5" width="12.28515625" style="44" customWidth="1"/>
    <col min="6" max="16384" width="11.42578125" style="44"/>
  </cols>
  <sheetData>
    <row r="1" spans="2:6" customFormat="1" x14ac:dyDescent="0.25">
      <c r="C1" s="250"/>
    </row>
    <row r="2" spans="2:6" customFormat="1" ht="23.25" x14ac:dyDescent="0.25">
      <c r="B2" s="315" t="s">
        <v>0</v>
      </c>
      <c r="C2" s="315" t="s">
        <v>1</v>
      </c>
      <c r="D2" s="315" t="s">
        <v>707</v>
      </c>
      <c r="E2" s="220" t="s">
        <v>709</v>
      </c>
      <c r="F2" s="220" t="s">
        <v>708</v>
      </c>
    </row>
    <row r="3" spans="2:6" ht="45.75" x14ac:dyDescent="0.25">
      <c r="B3" s="66">
        <v>1</v>
      </c>
      <c r="C3" s="95">
        <v>2012004410020</v>
      </c>
      <c r="D3" s="68" t="s">
        <v>92</v>
      </c>
      <c r="E3" s="98" t="s">
        <v>62</v>
      </c>
      <c r="F3" s="98" t="s">
        <v>62</v>
      </c>
    </row>
    <row r="4" spans="2:6" ht="45.75" x14ac:dyDescent="0.25">
      <c r="B4" s="66">
        <v>2</v>
      </c>
      <c r="C4" s="95">
        <v>2013004410083</v>
      </c>
      <c r="D4" s="96" t="s">
        <v>211</v>
      </c>
      <c r="E4" s="98" t="s">
        <v>62</v>
      </c>
      <c r="F4" s="98" t="s">
        <v>62</v>
      </c>
    </row>
    <row r="5" spans="2:6" ht="34.5" x14ac:dyDescent="0.25">
      <c r="B5" s="66">
        <v>3</v>
      </c>
      <c r="C5" s="267">
        <v>2013004410090</v>
      </c>
      <c r="D5" s="103" t="s">
        <v>108</v>
      </c>
      <c r="E5" s="98" t="s">
        <v>62</v>
      </c>
      <c r="F5" s="98" t="s">
        <v>62</v>
      </c>
    </row>
    <row r="6" spans="2:6" ht="45.75" x14ac:dyDescent="0.25">
      <c r="B6" s="66">
        <v>4</v>
      </c>
      <c r="C6" s="268">
        <v>2015004410042</v>
      </c>
      <c r="D6" s="68" t="s">
        <v>90</v>
      </c>
      <c r="E6" s="98" t="s">
        <v>62</v>
      </c>
      <c r="F6" s="98" t="s">
        <v>62</v>
      </c>
    </row>
    <row r="7" spans="2:6" ht="34.5" x14ac:dyDescent="0.25">
      <c r="B7" s="66">
        <v>5</v>
      </c>
      <c r="C7" s="95">
        <v>2013004410002</v>
      </c>
      <c r="D7" s="68" t="s">
        <v>94</v>
      </c>
      <c r="E7" s="98" t="s">
        <v>62</v>
      </c>
      <c r="F7" s="98" t="s">
        <v>62</v>
      </c>
    </row>
    <row r="8" spans="2:6" ht="34.5" x14ac:dyDescent="0.25">
      <c r="B8" s="66">
        <v>6</v>
      </c>
      <c r="C8" s="260">
        <v>2012004410002</v>
      </c>
      <c r="D8" s="117" t="s">
        <v>95</v>
      </c>
      <c r="E8" s="98" t="s">
        <v>62</v>
      </c>
      <c r="F8" s="98" t="s">
        <v>62</v>
      </c>
    </row>
    <row r="9" spans="2:6" ht="23.25" x14ac:dyDescent="0.25">
      <c r="B9" s="66">
        <v>7</v>
      </c>
      <c r="C9" s="95">
        <v>2012004410008</v>
      </c>
      <c r="D9" s="68" t="s">
        <v>97</v>
      </c>
      <c r="E9" s="98" t="s">
        <v>62</v>
      </c>
      <c r="F9" s="98" t="s">
        <v>62</v>
      </c>
    </row>
    <row r="10" spans="2:6" ht="23.25" x14ac:dyDescent="0.25">
      <c r="B10" s="66">
        <v>8</v>
      </c>
      <c r="C10" s="95">
        <v>2013004410073</v>
      </c>
      <c r="D10" s="96" t="s">
        <v>107</v>
      </c>
      <c r="E10" s="98" t="s">
        <v>62</v>
      </c>
      <c r="F10" s="98" t="s">
        <v>62</v>
      </c>
    </row>
    <row r="11" spans="2:6" ht="34.5" x14ac:dyDescent="0.25">
      <c r="B11" s="66">
        <v>9</v>
      </c>
      <c r="C11" s="263">
        <v>2012004410021</v>
      </c>
      <c r="D11" s="109" t="s">
        <v>65</v>
      </c>
      <c r="E11" s="98" t="s">
        <v>62</v>
      </c>
      <c r="F11" s="98" t="s">
        <v>62</v>
      </c>
    </row>
    <row r="12" spans="2:6" ht="45.75" x14ac:dyDescent="0.25">
      <c r="B12" s="66">
        <v>10</v>
      </c>
      <c r="C12" s="270">
        <v>2013004410068</v>
      </c>
      <c r="D12" s="123" t="s">
        <v>139</v>
      </c>
      <c r="E12" s="98" t="s">
        <v>62</v>
      </c>
      <c r="F12" s="98" t="s">
        <v>62</v>
      </c>
    </row>
    <row r="13" spans="2:6" ht="23.25" x14ac:dyDescent="0.25">
      <c r="B13" s="66">
        <v>11</v>
      </c>
      <c r="C13" s="268">
        <v>2014004410013</v>
      </c>
      <c r="D13" s="68" t="s">
        <v>82</v>
      </c>
      <c r="E13" s="98" t="s">
        <v>62</v>
      </c>
      <c r="F13" s="98" t="s">
        <v>62</v>
      </c>
    </row>
    <row r="14" spans="2:6" ht="34.5" x14ac:dyDescent="0.25">
      <c r="B14" s="66">
        <v>12</v>
      </c>
      <c r="C14" s="95">
        <v>2013004410044</v>
      </c>
      <c r="D14" s="96" t="s">
        <v>109</v>
      </c>
      <c r="E14" s="98" t="s">
        <v>62</v>
      </c>
      <c r="F14" s="98" t="s">
        <v>62</v>
      </c>
    </row>
    <row r="15" spans="2:6" ht="34.5" x14ac:dyDescent="0.25">
      <c r="B15" s="66">
        <v>13</v>
      </c>
      <c r="C15" s="95">
        <v>2013004410034</v>
      </c>
      <c r="D15" s="96" t="s">
        <v>120</v>
      </c>
      <c r="E15" s="98" t="s">
        <v>62</v>
      </c>
      <c r="F15" s="98" t="s">
        <v>62</v>
      </c>
    </row>
    <row r="16" spans="2:6" ht="45.75" x14ac:dyDescent="0.25">
      <c r="B16" s="66">
        <v>14</v>
      </c>
      <c r="C16" s="95">
        <v>2013004410049</v>
      </c>
      <c r="D16" s="96" t="s">
        <v>71</v>
      </c>
      <c r="E16" s="98" t="s">
        <v>62</v>
      </c>
      <c r="F16" s="98" t="s">
        <v>62</v>
      </c>
    </row>
    <row r="17" spans="2:6" ht="34.5" x14ac:dyDescent="0.25">
      <c r="B17" s="66">
        <v>15</v>
      </c>
      <c r="C17" s="268">
        <v>2015004410018</v>
      </c>
      <c r="D17" s="68" t="s">
        <v>189</v>
      </c>
      <c r="E17" s="98" t="s">
        <v>62</v>
      </c>
      <c r="F17" s="98" t="s">
        <v>62</v>
      </c>
    </row>
    <row r="18" spans="2:6" ht="45.75" x14ac:dyDescent="0.25">
      <c r="B18" s="66">
        <v>16</v>
      </c>
      <c r="C18" s="95">
        <v>2013004410027</v>
      </c>
      <c r="D18" s="123" t="s">
        <v>112</v>
      </c>
      <c r="E18" s="98" t="s">
        <v>62</v>
      </c>
      <c r="F18" s="98" t="s">
        <v>62</v>
      </c>
    </row>
    <row r="19" spans="2:6" ht="34.5" x14ac:dyDescent="0.25">
      <c r="B19" s="66">
        <v>17</v>
      </c>
      <c r="C19" s="267">
        <v>2013004410029</v>
      </c>
      <c r="D19" s="103" t="s">
        <v>111</v>
      </c>
      <c r="E19" s="98" t="s">
        <v>62</v>
      </c>
      <c r="F19" s="98" t="s">
        <v>62</v>
      </c>
    </row>
    <row r="20" spans="2:6" ht="45.75" x14ac:dyDescent="0.25">
      <c r="B20" s="66">
        <v>18</v>
      </c>
      <c r="C20" s="267">
        <v>2013004410059</v>
      </c>
      <c r="D20" s="103" t="s">
        <v>115</v>
      </c>
      <c r="E20" s="98" t="s">
        <v>62</v>
      </c>
      <c r="F20" s="98" t="s">
        <v>62</v>
      </c>
    </row>
    <row r="21" spans="2:6" ht="34.5" x14ac:dyDescent="0.25">
      <c r="B21" s="66">
        <v>19</v>
      </c>
      <c r="C21" s="267">
        <v>2013004410060</v>
      </c>
      <c r="D21" s="103" t="s">
        <v>114</v>
      </c>
      <c r="E21" s="98" t="s">
        <v>62</v>
      </c>
      <c r="F21" s="98" t="s">
        <v>62</v>
      </c>
    </row>
    <row r="22" spans="2:6" ht="34.5" x14ac:dyDescent="0.25">
      <c r="B22" s="66">
        <v>20</v>
      </c>
      <c r="C22" s="267">
        <v>2013004410061</v>
      </c>
      <c r="D22" s="103" t="s">
        <v>113</v>
      </c>
      <c r="E22" s="98" t="s">
        <v>62</v>
      </c>
      <c r="F22" s="98" t="s">
        <v>62</v>
      </c>
    </row>
    <row r="23" spans="2:6" ht="23.25" x14ac:dyDescent="0.25">
      <c r="B23" s="66">
        <v>21</v>
      </c>
      <c r="C23" s="95">
        <v>2013004410096</v>
      </c>
      <c r="D23" s="96" t="s">
        <v>117</v>
      </c>
      <c r="E23" s="98" t="s">
        <v>62</v>
      </c>
      <c r="F23" s="98" t="s">
        <v>62</v>
      </c>
    </row>
    <row r="24" spans="2:6" ht="45" x14ac:dyDescent="0.25">
      <c r="B24" s="66">
        <v>22</v>
      </c>
      <c r="C24" s="95">
        <v>2013004410025</v>
      </c>
      <c r="D24" s="130" t="s">
        <v>72</v>
      </c>
      <c r="E24" s="98" t="s">
        <v>62</v>
      </c>
      <c r="F24" s="98" t="s">
        <v>62</v>
      </c>
    </row>
    <row r="25" spans="2:6" ht="45" x14ac:dyDescent="0.25">
      <c r="B25" s="66">
        <v>23</v>
      </c>
      <c r="C25" s="95">
        <v>2013004410026</v>
      </c>
      <c r="D25" s="129" t="s">
        <v>69</v>
      </c>
      <c r="E25" s="98" t="s">
        <v>62</v>
      </c>
      <c r="F25" s="98" t="s">
        <v>62</v>
      </c>
    </row>
    <row r="26" spans="2:6" ht="45.75" x14ac:dyDescent="0.25">
      <c r="B26" s="66">
        <v>24</v>
      </c>
      <c r="C26" s="268">
        <v>2014004410017</v>
      </c>
      <c r="D26" s="68" t="s">
        <v>85</v>
      </c>
      <c r="E26" s="98" t="s">
        <v>62</v>
      </c>
      <c r="F26" s="98" t="s">
        <v>62</v>
      </c>
    </row>
    <row r="27" spans="2:6" ht="45.75" x14ac:dyDescent="0.25">
      <c r="B27" s="66">
        <v>25</v>
      </c>
      <c r="C27" s="268">
        <v>2014004410019</v>
      </c>
      <c r="D27" s="115" t="s">
        <v>84</v>
      </c>
      <c r="E27" s="98" t="s">
        <v>62</v>
      </c>
      <c r="F27" s="98" t="s">
        <v>62</v>
      </c>
    </row>
    <row r="28" spans="2:6" ht="45.75" x14ac:dyDescent="0.25">
      <c r="B28" s="66">
        <v>26</v>
      </c>
      <c r="C28" s="268">
        <v>2014004410068</v>
      </c>
      <c r="D28" s="115" t="s">
        <v>186</v>
      </c>
      <c r="E28" s="98" t="s">
        <v>62</v>
      </c>
      <c r="F28" s="98" t="s">
        <v>62</v>
      </c>
    </row>
    <row r="29" spans="2:6" ht="23.25" x14ac:dyDescent="0.25">
      <c r="B29" s="66">
        <v>27</v>
      </c>
      <c r="C29" s="268">
        <v>2014004410048</v>
      </c>
      <c r="D29" s="68" t="s">
        <v>150</v>
      </c>
      <c r="E29" s="98" t="s">
        <v>62</v>
      </c>
      <c r="F29" s="98" t="s">
        <v>62</v>
      </c>
    </row>
    <row r="30" spans="2:6" ht="45.75" x14ac:dyDescent="0.25">
      <c r="B30" s="66">
        <v>28</v>
      </c>
      <c r="C30" s="268">
        <v>2014004410069</v>
      </c>
      <c r="D30" s="68" t="s">
        <v>147</v>
      </c>
      <c r="E30" s="98" t="s">
        <v>62</v>
      </c>
      <c r="F30" s="98" t="s">
        <v>62</v>
      </c>
    </row>
    <row r="31" spans="2:6" ht="23.25" x14ac:dyDescent="0.25">
      <c r="B31" s="66">
        <v>29</v>
      </c>
      <c r="C31" s="270">
        <v>2014004410049</v>
      </c>
      <c r="D31" s="109" t="s">
        <v>156</v>
      </c>
      <c r="E31" s="98" t="s">
        <v>62</v>
      </c>
      <c r="F31" s="98" t="s">
        <v>62</v>
      </c>
    </row>
    <row r="32" spans="2:6" ht="34.5" x14ac:dyDescent="0.25">
      <c r="B32" s="66">
        <v>30</v>
      </c>
      <c r="C32" s="270">
        <v>2015004410043</v>
      </c>
      <c r="D32" s="115" t="s">
        <v>252</v>
      </c>
      <c r="E32" s="98" t="s">
        <v>62</v>
      </c>
      <c r="F32" s="98" t="s">
        <v>62</v>
      </c>
    </row>
    <row r="33" spans="2:6" ht="34.5" x14ac:dyDescent="0.25">
      <c r="B33" s="66">
        <v>31</v>
      </c>
      <c r="C33" s="263">
        <v>2014004410040</v>
      </c>
      <c r="D33" s="109" t="s">
        <v>146</v>
      </c>
      <c r="E33" s="98" t="s">
        <v>62</v>
      </c>
      <c r="F33" s="98" t="s">
        <v>62</v>
      </c>
    </row>
    <row r="34" spans="2:6" ht="33.75" x14ac:dyDescent="0.25">
      <c r="B34" s="66">
        <v>32</v>
      </c>
      <c r="C34" s="263">
        <v>2014004410009</v>
      </c>
      <c r="D34" s="133" t="s">
        <v>54</v>
      </c>
      <c r="E34" s="98" t="s">
        <v>62</v>
      </c>
      <c r="F34" s="98" t="s">
        <v>62</v>
      </c>
    </row>
    <row r="35" spans="2:6" ht="23.25" x14ac:dyDescent="0.25">
      <c r="B35" s="66">
        <v>33</v>
      </c>
      <c r="C35" s="263">
        <v>2013004410085</v>
      </c>
      <c r="D35" s="96" t="s">
        <v>131</v>
      </c>
      <c r="E35" s="98" t="s">
        <v>62</v>
      </c>
      <c r="F35" s="98" t="s">
        <v>62</v>
      </c>
    </row>
    <row r="36" spans="2:6" ht="34.5" x14ac:dyDescent="0.25">
      <c r="B36" s="66">
        <v>34</v>
      </c>
      <c r="C36" s="263">
        <v>2014004410018</v>
      </c>
      <c r="D36" s="68" t="s">
        <v>140</v>
      </c>
      <c r="E36" s="98" t="s">
        <v>62</v>
      </c>
      <c r="F36" s="98" t="s">
        <v>62</v>
      </c>
    </row>
    <row r="37" spans="2:6" ht="57" x14ac:dyDescent="0.25">
      <c r="B37" s="66">
        <v>35</v>
      </c>
      <c r="C37" s="263">
        <v>2013004410054</v>
      </c>
      <c r="D37" s="96" t="s">
        <v>73</v>
      </c>
      <c r="E37" s="98" t="s">
        <v>62</v>
      </c>
      <c r="F37" s="98" t="s">
        <v>62</v>
      </c>
    </row>
    <row r="38" spans="2:6" ht="34.5" x14ac:dyDescent="0.25">
      <c r="B38" s="66">
        <v>36</v>
      </c>
      <c r="C38" s="95">
        <v>2013004410019</v>
      </c>
      <c r="D38" s="96" t="s">
        <v>122</v>
      </c>
      <c r="E38" s="98" t="s">
        <v>62</v>
      </c>
      <c r="F38" s="98" t="s">
        <v>62</v>
      </c>
    </row>
    <row r="39" spans="2:6" ht="45.75" x14ac:dyDescent="0.25">
      <c r="B39" s="66">
        <v>37</v>
      </c>
      <c r="C39" s="95">
        <v>2013004410045</v>
      </c>
      <c r="D39" s="96" t="s">
        <v>123</v>
      </c>
      <c r="E39" s="98" t="s">
        <v>62</v>
      </c>
      <c r="F39" s="98" t="s">
        <v>62</v>
      </c>
    </row>
    <row r="40" spans="2:6" ht="34.5" x14ac:dyDescent="0.25">
      <c r="B40" s="66">
        <v>38</v>
      </c>
      <c r="C40" s="95">
        <v>2013004410087</v>
      </c>
      <c r="D40" s="103" t="s">
        <v>134</v>
      </c>
      <c r="E40" s="98" t="s">
        <v>62</v>
      </c>
      <c r="F40" s="98" t="s">
        <v>62</v>
      </c>
    </row>
    <row r="41" spans="2:6" ht="34.5" x14ac:dyDescent="0.25">
      <c r="B41" s="66">
        <v>39</v>
      </c>
      <c r="C41" s="95">
        <v>2013004410047</v>
      </c>
      <c r="D41" s="123" t="s">
        <v>136</v>
      </c>
      <c r="E41" s="98" t="s">
        <v>62</v>
      </c>
      <c r="F41" s="98" t="s">
        <v>62</v>
      </c>
    </row>
    <row r="42" spans="2:6" ht="34.5" x14ac:dyDescent="0.25">
      <c r="B42" s="66">
        <v>40</v>
      </c>
      <c r="C42" s="95">
        <v>2013004410062</v>
      </c>
      <c r="D42" s="96" t="s">
        <v>138</v>
      </c>
      <c r="E42" s="98" t="s">
        <v>62</v>
      </c>
      <c r="F42" s="98" t="s">
        <v>62</v>
      </c>
    </row>
    <row r="43" spans="2:6" ht="45.75" x14ac:dyDescent="0.25">
      <c r="B43" s="66">
        <v>41</v>
      </c>
      <c r="C43" s="95">
        <v>2013004410064</v>
      </c>
      <c r="D43" s="96" t="s">
        <v>137</v>
      </c>
      <c r="E43" s="98" t="s">
        <v>62</v>
      </c>
      <c r="F43" s="98" t="s">
        <v>62</v>
      </c>
    </row>
    <row r="44" spans="2:6" ht="45.75" x14ac:dyDescent="0.25">
      <c r="B44" s="66">
        <v>42</v>
      </c>
      <c r="C44" s="268">
        <v>2014004410053</v>
      </c>
      <c r="D44" s="68" t="s">
        <v>232</v>
      </c>
      <c r="E44" s="98" t="s">
        <v>62</v>
      </c>
      <c r="F44" s="98" t="s">
        <v>62</v>
      </c>
    </row>
    <row r="45" spans="2:6" ht="45.75" x14ac:dyDescent="0.25">
      <c r="B45" s="66">
        <v>43</v>
      </c>
      <c r="C45" s="268">
        <v>2015004410020</v>
      </c>
      <c r="D45" s="115" t="s">
        <v>187</v>
      </c>
      <c r="E45" s="98" t="s">
        <v>62</v>
      </c>
      <c r="F45" s="98" t="s">
        <v>62</v>
      </c>
    </row>
    <row r="46" spans="2:6" ht="23.25" x14ac:dyDescent="0.25">
      <c r="B46" s="66">
        <v>44</v>
      </c>
      <c r="C46" s="268">
        <v>2015004410029</v>
      </c>
      <c r="D46" s="109" t="s">
        <v>245</v>
      </c>
      <c r="E46" s="98" t="s">
        <v>62</v>
      </c>
      <c r="F46" s="98" t="s">
        <v>62</v>
      </c>
    </row>
    <row r="47" spans="2:6" ht="34.5" x14ac:dyDescent="0.25">
      <c r="B47" s="66">
        <v>45</v>
      </c>
      <c r="C47" s="95">
        <v>2014004410025</v>
      </c>
      <c r="D47" s="115" t="s">
        <v>225</v>
      </c>
      <c r="E47" s="98" t="s">
        <v>62</v>
      </c>
      <c r="F47" s="98" t="s">
        <v>62</v>
      </c>
    </row>
    <row r="48" spans="2:6" ht="34.5" x14ac:dyDescent="0.25">
      <c r="B48" s="66">
        <v>46</v>
      </c>
      <c r="C48" s="268">
        <v>2014004410067</v>
      </c>
      <c r="D48" s="68" t="s">
        <v>251</v>
      </c>
      <c r="E48" s="98" t="s">
        <v>62</v>
      </c>
      <c r="F48" s="98" t="s">
        <v>62</v>
      </c>
    </row>
    <row r="49" spans="2:6" ht="45.75" x14ac:dyDescent="0.25">
      <c r="B49" s="66">
        <v>47</v>
      </c>
      <c r="C49" s="95">
        <v>2014004410026</v>
      </c>
      <c r="D49" s="109" t="s">
        <v>222</v>
      </c>
      <c r="E49" s="98" t="s">
        <v>62</v>
      </c>
      <c r="F49" s="98" t="s">
        <v>62</v>
      </c>
    </row>
    <row r="50" spans="2:6" ht="34.5" x14ac:dyDescent="0.25">
      <c r="B50" s="66">
        <v>48</v>
      </c>
      <c r="C50" s="263">
        <v>2014004410027</v>
      </c>
      <c r="D50" s="109" t="s">
        <v>221</v>
      </c>
      <c r="E50" s="98" t="s">
        <v>62</v>
      </c>
      <c r="F50" s="98" t="s">
        <v>62</v>
      </c>
    </row>
    <row r="51" spans="2:6" ht="34.5" x14ac:dyDescent="0.25">
      <c r="B51" s="66">
        <v>49</v>
      </c>
      <c r="C51" s="263">
        <v>2014004410028</v>
      </c>
      <c r="D51" s="109" t="s">
        <v>220</v>
      </c>
      <c r="E51" s="98" t="s">
        <v>62</v>
      </c>
      <c r="F51" s="98" t="s">
        <v>62</v>
      </c>
    </row>
    <row r="52" spans="2:6" ht="34.5" x14ac:dyDescent="0.25">
      <c r="B52" s="66">
        <v>50</v>
      </c>
      <c r="C52" s="270">
        <v>2015004410068</v>
      </c>
      <c r="D52" s="68" t="s">
        <v>253</v>
      </c>
      <c r="E52" s="98" t="s">
        <v>62</v>
      </c>
      <c r="F52" s="98" t="s">
        <v>62</v>
      </c>
    </row>
    <row r="53" spans="2:6" ht="34.5" x14ac:dyDescent="0.25">
      <c r="B53" s="66">
        <v>51</v>
      </c>
      <c r="C53" s="270">
        <v>2015004410023</v>
      </c>
      <c r="D53" s="109" t="s">
        <v>241</v>
      </c>
      <c r="E53" s="98" t="s">
        <v>62</v>
      </c>
      <c r="F53" s="98" t="s">
        <v>62</v>
      </c>
    </row>
    <row r="54" spans="2:6" x14ac:dyDescent="0.25">
      <c r="B54" s="66">
        <v>52</v>
      </c>
      <c r="C54" s="320">
        <v>2012004410028</v>
      </c>
      <c r="D54" s="321" t="s">
        <v>68</v>
      </c>
      <c r="E54" s="322" t="s">
        <v>331</v>
      </c>
      <c r="F54" s="98" t="s">
        <v>62</v>
      </c>
    </row>
    <row r="55" spans="2:6" ht="45" x14ac:dyDescent="0.25">
      <c r="B55" s="66">
        <v>53</v>
      </c>
      <c r="C55" s="276">
        <v>2015004410077</v>
      </c>
      <c r="D55" s="163" t="s">
        <v>260</v>
      </c>
      <c r="E55" s="98" t="s">
        <v>168</v>
      </c>
      <c r="F55" s="98" t="s">
        <v>62</v>
      </c>
    </row>
    <row r="56" spans="2:6" ht="45" x14ac:dyDescent="0.25">
      <c r="B56" s="66">
        <v>54</v>
      </c>
      <c r="C56" s="316">
        <v>2015004410083</v>
      </c>
      <c r="D56" s="157" t="s">
        <v>259</v>
      </c>
      <c r="E56" s="98" t="s">
        <v>168</v>
      </c>
      <c r="F56" s="98" t="s">
        <v>62</v>
      </c>
    </row>
    <row r="57" spans="2:6" ht="45" x14ac:dyDescent="0.25">
      <c r="B57" s="66">
        <v>55</v>
      </c>
      <c r="C57" s="276">
        <v>2015004410101</v>
      </c>
      <c r="D57" s="163" t="s">
        <v>258</v>
      </c>
      <c r="E57" s="98" t="s">
        <v>168</v>
      </c>
      <c r="F57" s="98" t="s">
        <v>62</v>
      </c>
    </row>
    <row r="58" spans="2:6" ht="23.25" x14ac:dyDescent="0.25">
      <c r="B58" s="66">
        <v>56</v>
      </c>
      <c r="C58" s="95">
        <v>2013004410010</v>
      </c>
      <c r="D58" s="68" t="s">
        <v>702</v>
      </c>
      <c r="E58" s="98" t="s">
        <v>62</v>
      </c>
      <c r="F58" s="98" t="s">
        <v>62</v>
      </c>
    </row>
    <row r="59" spans="2:6" ht="34.5" x14ac:dyDescent="0.25">
      <c r="B59" s="66">
        <v>57</v>
      </c>
      <c r="C59" s="95">
        <v>2013004410009</v>
      </c>
      <c r="D59" s="68" t="s">
        <v>99</v>
      </c>
      <c r="E59" s="98" t="s">
        <v>331</v>
      </c>
      <c r="F59" s="98" t="s">
        <v>331</v>
      </c>
    </row>
    <row r="60" spans="2:6" ht="34.5" x14ac:dyDescent="0.25">
      <c r="B60" s="66">
        <v>58</v>
      </c>
      <c r="C60" s="95">
        <v>2013004410001</v>
      </c>
      <c r="D60" s="68" t="s">
        <v>93</v>
      </c>
      <c r="E60" s="98" t="s">
        <v>331</v>
      </c>
      <c r="F60" s="98" t="s">
        <v>331</v>
      </c>
    </row>
    <row r="61" spans="2:6" ht="34.5" x14ac:dyDescent="0.25">
      <c r="B61" s="66">
        <v>59</v>
      </c>
      <c r="C61" s="95">
        <v>2013004410041</v>
      </c>
      <c r="D61" s="140" t="s">
        <v>106</v>
      </c>
      <c r="E61" s="98" t="s">
        <v>331</v>
      </c>
      <c r="F61" s="98" t="s">
        <v>331</v>
      </c>
    </row>
    <row r="62" spans="2:6" ht="23.25" x14ac:dyDescent="0.25">
      <c r="B62" s="66">
        <v>60</v>
      </c>
      <c r="C62" s="95">
        <v>2012004410013</v>
      </c>
      <c r="D62" s="68" t="s">
        <v>60</v>
      </c>
      <c r="E62" s="98" t="s">
        <v>331</v>
      </c>
      <c r="F62" s="98" t="s">
        <v>331</v>
      </c>
    </row>
    <row r="63" spans="2:6" ht="23.25" x14ac:dyDescent="0.25">
      <c r="B63" s="66">
        <v>61</v>
      </c>
      <c r="C63" s="95">
        <v>2012004410026</v>
      </c>
      <c r="D63" s="68" t="s">
        <v>66</v>
      </c>
      <c r="E63" s="98" t="s">
        <v>331</v>
      </c>
      <c r="F63" s="98" t="s">
        <v>331</v>
      </c>
    </row>
    <row r="64" spans="2:6" ht="34.5" x14ac:dyDescent="0.25">
      <c r="B64" s="66">
        <v>62</v>
      </c>
      <c r="C64" s="95">
        <v>2012004410027</v>
      </c>
      <c r="D64" s="68" t="s">
        <v>67</v>
      </c>
      <c r="E64" s="98" t="s">
        <v>331</v>
      </c>
      <c r="F64" s="98" t="s">
        <v>331</v>
      </c>
    </row>
    <row r="65" spans="2:6" ht="23.25" x14ac:dyDescent="0.25">
      <c r="B65" s="66">
        <v>63</v>
      </c>
      <c r="C65" s="268">
        <v>2014004410029</v>
      </c>
      <c r="D65" s="68" t="s">
        <v>83</v>
      </c>
      <c r="E65" s="98" t="s">
        <v>331</v>
      </c>
      <c r="F65" s="98" t="s">
        <v>331</v>
      </c>
    </row>
    <row r="66" spans="2:6" ht="34.5" x14ac:dyDescent="0.25">
      <c r="B66" s="66">
        <v>64</v>
      </c>
      <c r="C66" s="95">
        <v>2013004410050</v>
      </c>
      <c r="D66" s="96" t="s">
        <v>70</v>
      </c>
      <c r="E66" s="98" t="s">
        <v>331</v>
      </c>
      <c r="F66" s="98" t="s">
        <v>331</v>
      </c>
    </row>
    <row r="67" spans="2:6" ht="57" x14ac:dyDescent="0.25">
      <c r="B67" s="66">
        <v>65</v>
      </c>
      <c r="C67" s="268">
        <v>2015004410026</v>
      </c>
      <c r="D67" s="68" t="s">
        <v>154</v>
      </c>
      <c r="E67" s="98" t="s">
        <v>331</v>
      </c>
      <c r="F67" s="98" t="s">
        <v>331</v>
      </c>
    </row>
    <row r="68" spans="2:6" ht="45.75" x14ac:dyDescent="0.25">
      <c r="B68" s="66">
        <v>66</v>
      </c>
      <c r="C68" s="268">
        <v>2015004410021</v>
      </c>
      <c r="D68" s="68" t="s">
        <v>89</v>
      </c>
      <c r="E68" s="98" t="s">
        <v>331</v>
      </c>
      <c r="F68" s="98" t="s">
        <v>331</v>
      </c>
    </row>
    <row r="69" spans="2:6" ht="45.75" x14ac:dyDescent="0.25">
      <c r="B69" s="66">
        <v>67</v>
      </c>
      <c r="C69" s="268">
        <v>2014004410044</v>
      </c>
      <c r="D69" s="68" t="s">
        <v>231</v>
      </c>
      <c r="E69" s="98" t="s">
        <v>62</v>
      </c>
      <c r="F69" s="98" t="s">
        <v>331</v>
      </c>
    </row>
    <row r="70" spans="2:6" ht="45.75" x14ac:dyDescent="0.25">
      <c r="B70" s="66">
        <v>68</v>
      </c>
      <c r="C70" s="267">
        <v>2013004410005</v>
      </c>
      <c r="D70" s="115" t="s">
        <v>98</v>
      </c>
      <c r="E70" s="98" t="s">
        <v>62</v>
      </c>
      <c r="F70" s="98" t="s">
        <v>331</v>
      </c>
    </row>
    <row r="71" spans="2:6" ht="34.5" x14ac:dyDescent="0.25">
      <c r="B71" s="66">
        <v>69</v>
      </c>
      <c r="C71" s="95">
        <v>2013004410078</v>
      </c>
      <c r="D71" s="96" t="s">
        <v>210</v>
      </c>
      <c r="E71" s="98" t="s">
        <v>62</v>
      </c>
      <c r="F71" s="98" t="s">
        <v>331</v>
      </c>
    </row>
    <row r="72" spans="2:6" ht="34.5" x14ac:dyDescent="0.25">
      <c r="B72" s="66">
        <v>70</v>
      </c>
      <c r="C72" s="95">
        <v>2012004410014</v>
      </c>
      <c r="D72" s="68" t="s">
        <v>63</v>
      </c>
      <c r="E72" s="98" t="s">
        <v>62</v>
      </c>
      <c r="F72" s="98" t="s">
        <v>331</v>
      </c>
    </row>
    <row r="73" spans="2:6" ht="45.75" x14ac:dyDescent="0.25">
      <c r="B73" s="66">
        <v>71</v>
      </c>
      <c r="C73" s="271">
        <v>2014004410002</v>
      </c>
      <c r="D73" s="115" t="s">
        <v>75</v>
      </c>
      <c r="E73" s="98" t="s">
        <v>62</v>
      </c>
      <c r="F73" s="98" t="s">
        <v>331</v>
      </c>
    </row>
    <row r="74" spans="2:6" ht="45.75" x14ac:dyDescent="0.25">
      <c r="B74" s="66">
        <v>72</v>
      </c>
      <c r="C74" s="270">
        <v>2014004410003</v>
      </c>
      <c r="D74" s="109" t="s">
        <v>76</v>
      </c>
      <c r="E74" s="98" t="s">
        <v>62</v>
      </c>
      <c r="F74" s="98" t="s">
        <v>331</v>
      </c>
    </row>
    <row r="75" spans="2:6" ht="45.75" x14ac:dyDescent="0.25">
      <c r="B75" s="66">
        <v>73</v>
      </c>
      <c r="C75" s="271">
        <v>2014004410004</v>
      </c>
      <c r="D75" s="115" t="s">
        <v>77</v>
      </c>
      <c r="E75" s="98" t="s">
        <v>62</v>
      </c>
      <c r="F75" s="98" t="s">
        <v>331</v>
      </c>
    </row>
    <row r="76" spans="2:6" ht="46.5" thickBot="1" x14ac:dyDescent="0.3">
      <c r="B76" s="66">
        <v>74</v>
      </c>
      <c r="C76" s="268">
        <v>2014004410006</v>
      </c>
      <c r="D76" s="68" t="s">
        <v>78</v>
      </c>
      <c r="E76" s="98" t="s">
        <v>62</v>
      </c>
      <c r="F76" s="98" t="s">
        <v>331</v>
      </c>
    </row>
    <row r="77" spans="2:6" ht="34.5" x14ac:dyDescent="0.25">
      <c r="B77" s="66">
        <v>75</v>
      </c>
      <c r="C77" s="317">
        <v>2014004410008</v>
      </c>
      <c r="D77" s="68" t="s">
        <v>80</v>
      </c>
      <c r="E77" s="98" t="s">
        <v>62</v>
      </c>
      <c r="F77" s="98" t="s">
        <v>331</v>
      </c>
    </row>
    <row r="78" spans="2:6" ht="45.75" x14ac:dyDescent="0.25">
      <c r="B78" s="66">
        <v>76</v>
      </c>
      <c r="C78" s="263">
        <v>2013004410028</v>
      </c>
      <c r="D78" s="123" t="s">
        <v>110</v>
      </c>
      <c r="E78" s="98" t="s">
        <v>62</v>
      </c>
      <c r="F78" s="98" t="s">
        <v>331</v>
      </c>
    </row>
    <row r="79" spans="2:6" ht="45" x14ac:dyDescent="0.25">
      <c r="B79" s="66">
        <v>77</v>
      </c>
      <c r="C79" s="262">
        <v>2013004410046</v>
      </c>
      <c r="D79" s="138" t="s">
        <v>33</v>
      </c>
      <c r="E79" s="98" t="s">
        <v>13</v>
      </c>
      <c r="F79" s="98" t="s">
        <v>13</v>
      </c>
    </row>
    <row r="80" spans="2:6" ht="33.75" x14ac:dyDescent="0.25">
      <c r="B80" s="66">
        <v>78</v>
      </c>
      <c r="C80" s="262">
        <v>2013004410048</v>
      </c>
      <c r="D80" s="138" t="s">
        <v>34</v>
      </c>
      <c r="E80" s="98" t="s">
        <v>13</v>
      </c>
      <c r="F80" s="98" t="s">
        <v>13</v>
      </c>
    </row>
    <row r="81" spans="2:6" ht="45" x14ac:dyDescent="0.25">
      <c r="B81" s="66">
        <v>79</v>
      </c>
      <c r="C81" s="262">
        <v>2013004410013</v>
      </c>
      <c r="D81" s="133" t="s">
        <v>11</v>
      </c>
      <c r="E81" s="98" t="s">
        <v>13</v>
      </c>
      <c r="F81" s="98" t="s">
        <v>13</v>
      </c>
    </row>
    <row r="82" spans="2:6" ht="22.5" x14ac:dyDescent="0.25">
      <c r="B82" s="66">
        <v>80</v>
      </c>
      <c r="C82" s="262">
        <v>2013004410040</v>
      </c>
      <c r="D82" s="138" t="s">
        <v>37</v>
      </c>
      <c r="E82" s="98" t="s">
        <v>13</v>
      </c>
      <c r="F82" s="98" t="s">
        <v>13</v>
      </c>
    </row>
    <row r="83" spans="2:6" ht="56.25" x14ac:dyDescent="0.25">
      <c r="B83" s="66">
        <v>81</v>
      </c>
      <c r="C83" s="262">
        <v>2013004410003</v>
      </c>
      <c r="D83" s="133" t="s">
        <v>14</v>
      </c>
      <c r="E83" s="98" t="s">
        <v>13</v>
      </c>
      <c r="F83" s="98" t="s">
        <v>13</v>
      </c>
    </row>
    <row r="84" spans="2:6" ht="33.75" x14ac:dyDescent="0.25">
      <c r="B84" s="66">
        <v>82</v>
      </c>
      <c r="C84" s="262">
        <v>2013004410014</v>
      </c>
      <c r="D84" s="133" t="s">
        <v>15</v>
      </c>
      <c r="E84" s="98" t="s">
        <v>13</v>
      </c>
      <c r="F84" s="98" t="s">
        <v>13</v>
      </c>
    </row>
    <row r="85" spans="2:6" ht="22.5" x14ac:dyDescent="0.25">
      <c r="B85" s="66">
        <v>83</v>
      </c>
      <c r="C85" s="262">
        <v>2013004410004</v>
      </c>
      <c r="D85" s="133" t="s">
        <v>16</v>
      </c>
      <c r="E85" s="98" t="s">
        <v>13</v>
      </c>
      <c r="F85" s="98" t="s">
        <v>13</v>
      </c>
    </row>
    <row r="86" spans="2:6" ht="33.75" x14ac:dyDescent="0.25">
      <c r="B86" s="66">
        <v>84</v>
      </c>
      <c r="C86" s="262">
        <v>2012004410006</v>
      </c>
      <c r="D86" s="133" t="s">
        <v>17</v>
      </c>
      <c r="E86" s="98" t="s">
        <v>13</v>
      </c>
      <c r="F86" s="98" t="s">
        <v>13</v>
      </c>
    </row>
    <row r="87" spans="2:6" ht="33.75" x14ac:dyDescent="0.25">
      <c r="B87" s="66">
        <v>85</v>
      </c>
      <c r="C87" s="262">
        <v>2012004410017</v>
      </c>
      <c r="D87" s="133" t="s">
        <v>20</v>
      </c>
      <c r="E87" s="98" t="s">
        <v>13</v>
      </c>
      <c r="F87" s="98" t="s">
        <v>13</v>
      </c>
    </row>
    <row r="88" spans="2:6" ht="22.5" x14ac:dyDescent="0.25">
      <c r="B88" s="66">
        <v>86</v>
      </c>
      <c r="C88" s="262">
        <v>2012004410004</v>
      </c>
      <c r="D88" s="148" t="s">
        <v>21</v>
      </c>
      <c r="E88" s="98" t="s">
        <v>13</v>
      </c>
      <c r="F88" s="98" t="s">
        <v>13</v>
      </c>
    </row>
    <row r="89" spans="2:6" ht="33.75" x14ac:dyDescent="0.25">
      <c r="B89" s="66">
        <v>87</v>
      </c>
      <c r="C89" s="265">
        <v>2013004410101</v>
      </c>
      <c r="D89" s="149" t="s">
        <v>38</v>
      </c>
      <c r="E89" s="98" t="s">
        <v>13</v>
      </c>
      <c r="F89" s="98" t="s">
        <v>13</v>
      </c>
    </row>
    <row r="90" spans="2:6" ht="34.5" x14ac:dyDescent="0.25">
      <c r="B90" s="66">
        <v>88</v>
      </c>
      <c r="C90" s="264">
        <v>2012004410010</v>
      </c>
      <c r="D90" s="109" t="s">
        <v>64</v>
      </c>
      <c r="E90" s="98" t="s">
        <v>13</v>
      </c>
      <c r="F90" s="98" t="s">
        <v>13</v>
      </c>
    </row>
    <row r="91" spans="2:6" ht="33.75" x14ac:dyDescent="0.25">
      <c r="B91" s="66">
        <v>89</v>
      </c>
      <c r="C91" s="263">
        <v>2013004410072</v>
      </c>
      <c r="D91" s="243" t="s">
        <v>74</v>
      </c>
      <c r="E91" s="98" t="s">
        <v>13</v>
      </c>
      <c r="F91" s="98" t="s">
        <v>13</v>
      </c>
    </row>
    <row r="92" spans="2:6" ht="33.75" x14ac:dyDescent="0.25">
      <c r="B92" s="66">
        <v>90</v>
      </c>
      <c r="C92" s="265">
        <v>2013004410007</v>
      </c>
      <c r="D92" s="151" t="s">
        <v>22</v>
      </c>
      <c r="E92" s="98" t="s">
        <v>13</v>
      </c>
      <c r="F92" s="98" t="s">
        <v>13</v>
      </c>
    </row>
    <row r="93" spans="2:6" ht="33.75" x14ac:dyDescent="0.25">
      <c r="B93" s="66">
        <v>91</v>
      </c>
      <c r="C93" s="265">
        <v>2013004410008</v>
      </c>
      <c r="D93" s="151" t="s">
        <v>23</v>
      </c>
      <c r="E93" s="98" t="s">
        <v>13</v>
      </c>
      <c r="F93" s="98" t="s">
        <v>13</v>
      </c>
    </row>
    <row r="94" spans="2:6" ht="22.5" x14ac:dyDescent="0.25">
      <c r="B94" s="66">
        <v>92</v>
      </c>
      <c r="C94" s="265">
        <v>2014004410012</v>
      </c>
      <c r="D94" s="151" t="s">
        <v>55</v>
      </c>
      <c r="E94" s="98" t="s">
        <v>13</v>
      </c>
      <c r="F94" s="98" t="s">
        <v>13</v>
      </c>
    </row>
    <row r="95" spans="2:6" ht="45.75" x14ac:dyDescent="0.25">
      <c r="B95" s="66">
        <v>93</v>
      </c>
      <c r="C95" s="270">
        <v>2015004410030</v>
      </c>
      <c r="D95" s="109" t="s">
        <v>87</v>
      </c>
      <c r="E95" s="98" t="s">
        <v>13</v>
      </c>
      <c r="F95" s="98" t="s">
        <v>13</v>
      </c>
    </row>
    <row r="96" spans="2:6" ht="22.5" x14ac:dyDescent="0.25">
      <c r="B96" s="66">
        <v>94</v>
      </c>
      <c r="C96" s="265">
        <v>2013004410098</v>
      </c>
      <c r="D96" s="138" t="s">
        <v>43</v>
      </c>
      <c r="E96" s="98" t="s">
        <v>13</v>
      </c>
      <c r="F96" s="98" t="s">
        <v>13</v>
      </c>
    </row>
    <row r="97" spans="2:6" ht="33.75" x14ac:dyDescent="0.25">
      <c r="B97" s="66">
        <v>95</v>
      </c>
      <c r="C97" s="265">
        <v>2013004410056</v>
      </c>
      <c r="D97" s="138" t="s">
        <v>45</v>
      </c>
      <c r="E97" s="98" t="s">
        <v>13</v>
      </c>
      <c r="F97" s="98" t="s">
        <v>13</v>
      </c>
    </row>
    <row r="98" spans="2:6" ht="22.5" x14ac:dyDescent="0.25">
      <c r="B98" s="66">
        <v>96</v>
      </c>
      <c r="C98" s="263">
        <v>2013004410053</v>
      </c>
      <c r="D98" s="138" t="s">
        <v>44</v>
      </c>
      <c r="E98" s="98" t="s">
        <v>13</v>
      </c>
      <c r="F98" s="98" t="s">
        <v>13</v>
      </c>
    </row>
    <row r="99" spans="2:6" ht="33.75" x14ac:dyDescent="0.25">
      <c r="B99" s="66">
        <v>97</v>
      </c>
      <c r="C99" s="265">
        <v>2012004410019</v>
      </c>
      <c r="D99" s="133" t="s">
        <v>26</v>
      </c>
      <c r="E99" s="98" t="s">
        <v>13</v>
      </c>
      <c r="F99" s="98" t="s">
        <v>13</v>
      </c>
    </row>
    <row r="100" spans="2:6" ht="33.75" x14ac:dyDescent="0.25">
      <c r="B100" s="66">
        <v>98</v>
      </c>
      <c r="C100" s="265">
        <v>2013004410021</v>
      </c>
      <c r="D100" s="138" t="s">
        <v>48</v>
      </c>
      <c r="E100" s="98" t="s">
        <v>13</v>
      </c>
      <c r="F100" s="98" t="s">
        <v>13</v>
      </c>
    </row>
    <row r="101" spans="2:6" ht="45" x14ac:dyDescent="0.25">
      <c r="B101" s="66">
        <v>99</v>
      </c>
      <c r="C101" s="265">
        <v>2013004410084</v>
      </c>
      <c r="D101" s="245" t="s">
        <v>49</v>
      </c>
      <c r="E101" s="98" t="s">
        <v>13</v>
      </c>
      <c r="F101" s="98" t="s">
        <v>13</v>
      </c>
    </row>
    <row r="102" spans="2:6" ht="33.75" x14ac:dyDescent="0.25">
      <c r="B102" s="66">
        <v>100</v>
      </c>
      <c r="C102" s="265">
        <v>2013004410017</v>
      </c>
      <c r="D102" s="133" t="s">
        <v>27</v>
      </c>
      <c r="E102" s="98" t="s">
        <v>13</v>
      </c>
      <c r="F102" s="98" t="s">
        <v>13</v>
      </c>
    </row>
    <row r="103" spans="2:6" ht="33.75" x14ac:dyDescent="0.25">
      <c r="B103" s="66">
        <v>101</v>
      </c>
      <c r="C103" s="265">
        <v>2013004410103</v>
      </c>
      <c r="D103" s="138" t="s">
        <v>50</v>
      </c>
      <c r="E103" s="98" t="s">
        <v>13</v>
      </c>
      <c r="F103" s="98" t="s">
        <v>13</v>
      </c>
    </row>
    <row r="104" spans="2:6" ht="33.75" x14ac:dyDescent="0.25">
      <c r="B104" s="66">
        <v>102</v>
      </c>
      <c r="C104" s="265">
        <v>2015004410033</v>
      </c>
      <c r="D104" s="133" t="s">
        <v>57</v>
      </c>
      <c r="E104" s="98" t="s">
        <v>13</v>
      </c>
      <c r="F104" s="98" t="s">
        <v>13</v>
      </c>
    </row>
    <row r="105" spans="2:6" ht="33.75" x14ac:dyDescent="0.25">
      <c r="B105" s="66">
        <v>103</v>
      </c>
      <c r="C105" s="265">
        <v>2013004410099</v>
      </c>
      <c r="D105" s="138" t="s">
        <v>52</v>
      </c>
      <c r="E105" s="98" t="s">
        <v>13</v>
      </c>
      <c r="F105" s="98" t="s">
        <v>13</v>
      </c>
    </row>
    <row r="106" spans="2:6" ht="33.75" x14ac:dyDescent="0.25">
      <c r="B106" s="66">
        <v>104</v>
      </c>
      <c r="C106" s="265">
        <v>2013004410016</v>
      </c>
      <c r="D106" s="133" t="s">
        <v>28</v>
      </c>
      <c r="E106" s="98" t="s">
        <v>13</v>
      </c>
      <c r="F106" s="98" t="s">
        <v>13</v>
      </c>
    </row>
    <row r="107" spans="2:6" ht="34.5" x14ac:dyDescent="0.25">
      <c r="B107" s="66">
        <v>105</v>
      </c>
      <c r="C107" s="263">
        <v>2013004410066</v>
      </c>
      <c r="D107" s="96" t="s">
        <v>128</v>
      </c>
      <c r="E107" s="98" t="s">
        <v>13</v>
      </c>
      <c r="F107" s="98" t="s">
        <v>13</v>
      </c>
    </row>
    <row r="108" spans="2:6" ht="45.75" x14ac:dyDescent="0.25">
      <c r="B108" s="66">
        <v>106</v>
      </c>
      <c r="C108" s="263">
        <v>2013004410067</v>
      </c>
      <c r="D108" s="96" t="s">
        <v>129</v>
      </c>
      <c r="E108" s="98" t="s">
        <v>13</v>
      </c>
      <c r="F108" s="98" t="s">
        <v>13</v>
      </c>
    </row>
    <row r="109" spans="2:6" ht="45.75" x14ac:dyDescent="0.25">
      <c r="B109" s="66">
        <v>107</v>
      </c>
      <c r="C109" s="263">
        <v>2013004410093</v>
      </c>
      <c r="D109" s="96" t="s">
        <v>130</v>
      </c>
      <c r="E109" s="98" t="s">
        <v>13</v>
      </c>
      <c r="F109" s="98" t="s">
        <v>13</v>
      </c>
    </row>
    <row r="110" spans="2:6" ht="45" x14ac:dyDescent="0.25">
      <c r="B110" s="66">
        <v>108</v>
      </c>
      <c r="C110" s="263">
        <v>2013004410051</v>
      </c>
      <c r="D110" s="138" t="s">
        <v>40</v>
      </c>
      <c r="E110" s="98" t="s">
        <v>13</v>
      </c>
      <c r="F110" s="98" t="s">
        <v>13</v>
      </c>
    </row>
    <row r="111" spans="2:6" ht="33.75" x14ac:dyDescent="0.25">
      <c r="B111" s="66">
        <v>109</v>
      </c>
      <c r="C111" s="263">
        <v>2013004410052</v>
      </c>
      <c r="D111" s="133" t="s">
        <v>41</v>
      </c>
      <c r="E111" s="98" t="s">
        <v>13</v>
      </c>
      <c r="F111" s="98" t="s">
        <v>13</v>
      </c>
    </row>
    <row r="112" spans="2:6" ht="45" x14ac:dyDescent="0.25">
      <c r="B112" s="66">
        <v>110</v>
      </c>
      <c r="C112" s="263">
        <v>2013004410080</v>
      </c>
      <c r="D112" s="138" t="s">
        <v>42</v>
      </c>
      <c r="E112" s="98" t="s">
        <v>13</v>
      </c>
      <c r="F112" s="98" t="s">
        <v>13</v>
      </c>
    </row>
    <row r="113" spans="2:6" ht="45.75" x14ac:dyDescent="0.25">
      <c r="B113" s="66">
        <v>111</v>
      </c>
      <c r="C113" s="270">
        <v>2014004410034</v>
      </c>
      <c r="D113" s="68" t="s">
        <v>234</v>
      </c>
      <c r="E113" s="98" t="s">
        <v>13</v>
      </c>
      <c r="F113" s="98" t="s">
        <v>13</v>
      </c>
    </row>
    <row r="114" spans="2:6" ht="45.75" x14ac:dyDescent="0.25">
      <c r="B114" s="66">
        <v>112</v>
      </c>
      <c r="C114" s="263">
        <v>2014004410022</v>
      </c>
      <c r="D114" s="68" t="s">
        <v>143</v>
      </c>
      <c r="E114" s="98" t="s">
        <v>13</v>
      </c>
      <c r="F114" s="98" t="s">
        <v>13</v>
      </c>
    </row>
    <row r="115" spans="2:6" ht="34.5" x14ac:dyDescent="0.25">
      <c r="B115" s="66">
        <v>113</v>
      </c>
      <c r="C115" s="263">
        <v>2014004410023</v>
      </c>
      <c r="D115" s="68" t="s">
        <v>144</v>
      </c>
      <c r="E115" s="98" t="s">
        <v>13</v>
      </c>
      <c r="F115" s="98" t="s">
        <v>13</v>
      </c>
    </row>
    <row r="116" spans="2:6" ht="23.25" x14ac:dyDescent="0.25">
      <c r="B116" s="66">
        <v>114</v>
      </c>
      <c r="C116" s="263">
        <v>2013004410011</v>
      </c>
      <c r="D116" s="109" t="s">
        <v>100</v>
      </c>
      <c r="E116" s="98" t="s">
        <v>13</v>
      </c>
      <c r="F116" s="98" t="s">
        <v>13</v>
      </c>
    </row>
    <row r="117" spans="2:6" ht="23.25" x14ac:dyDescent="0.25">
      <c r="B117" s="66">
        <v>115</v>
      </c>
      <c r="C117" s="263">
        <v>2013004410012</v>
      </c>
      <c r="D117" s="115" t="s">
        <v>101</v>
      </c>
      <c r="E117" s="98" t="s">
        <v>13</v>
      </c>
      <c r="F117" s="98" t="s">
        <v>13</v>
      </c>
    </row>
    <row r="118" spans="2:6" ht="34.5" x14ac:dyDescent="0.25">
      <c r="B118" s="66">
        <v>116</v>
      </c>
      <c r="C118" s="267">
        <v>2013004410063</v>
      </c>
      <c r="D118" s="103" t="s">
        <v>125</v>
      </c>
      <c r="E118" s="98" t="s">
        <v>13</v>
      </c>
      <c r="F118" s="98" t="s">
        <v>13</v>
      </c>
    </row>
    <row r="119" spans="2:6" ht="34.5" x14ac:dyDescent="0.25">
      <c r="B119" s="66">
        <v>117</v>
      </c>
      <c r="C119" s="270">
        <v>2015004410005</v>
      </c>
      <c r="D119" s="68" t="s">
        <v>152</v>
      </c>
      <c r="E119" s="98" t="s">
        <v>13</v>
      </c>
      <c r="F119" s="98" t="s">
        <v>13</v>
      </c>
    </row>
    <row r="120" spans="2:6" ht="34.5" x14ac:dyDescent="0.25">
      <c r="B120" s="66">
        <v>118</v>
      </c>
      <c r="C120" s="263">
        <v>2013004410015</v>
      </c>
      <c r="D120" s="68" t="s">
        <v>102</v>
      </c>
      <c r="E120" s="98" t="s">
        <v>13</v>
      </c>
      <c r="F120" s="98" t="s">
        <v>13</v>
      </c>
    </row>
    <row r="121" spans="2:6" ht="34.5" x14ac:dyDescent="0.25">
      <c r="B121" s="66">
        <v>119</v>
      </c>
      <c r="C121" s="263">
        <v>2013004410079</v>
      </c>
      <c r="D121" s="96" t="s">
        <v>127</v>
      </c>
      <c r="E121" s="98" t="s">
        <v>13</v>
      </c>
      <c r="F121" s="98" t="s">
        <v>13</v>
      </c>
    </row>
    <row r="122" spans="2:6" ht="34.5" x14ac:dyDescent="0.25">
      <c r="B122" s="66">
        <v>120</v>
      </c>
      <c r="C122" s="263">
        <v>2013004410018</v>
      </c>
      <c r="D122" s="96" t="s">
        <v>104</v>
      </c>
      <c r="E122" s="98" t="s">
        <v>13</v>
      </c>
      <c r="F122" s="98" t="s">
        <v>13</v>
      </c>
    </row>
    <row r="123" spans="2:6" ht="34.5" x14ac:dyDescent="0.25">
      <c r="B123" s="66">
        <v>121</v>
      </c>
      <c r="C123" s="263">
        <v>2013004410058</v>
      </c>
      <c r="D123" s="96" t="s">
        <v>121</v>
      </c>
      <c r="E123" s="98" t="s">
        <v>13</v>
      </c>
      <c r="F123" s="98" t="s">
        <v>13</v>
      </c>
    </row>
    <row r="124" spans="2:6" ht="34.5" x14ac:dyDescent="0.25">
      <c r="B124" s="66">
        <v>122</v>
      </c>
      <c r="C124" s="270">
        <v>2014004410035</v>
      </c>
      <c r="D124" s="68" t="s">
        <v>86</v>
      </c>
      <c r="E124" s="98" t="s">
        <v>13</v>
      </c>
      <c r="F124" s="98" t="s">
        <v>13</v>
      </c>
    </row>
    <row r="125" spans="2:6" ht="23.25" x14ac:dyDescent="0.25">
      <c r="B125" s="66">
        <v>123</v>
      </c>
      <c r="C125" s="268">
        <v>2014004410007</v>
      </c>
      <c r="D125" s="68" t="s">
        <v>81</v>
      </c>
      <c r="E125" s="98" t="s">
        <v>13</v>
      </c>
      <c r="F125" s="98" t="s">
        <v>13</v>
      </c>
    </row>
    <row r="126" spans="2:6" ht="57" x14ac:dyDescent="0.25">
      <c r="B126" s="66">
        <v>124</v>
      </c>
      <c r="C126" s="270">
        <v>2014004410010</v>
      </c>
      <c r="D126" s="68" t="s">
        <v>79</v>
      </c>
      <c r="E126" s="98" t="s">
        <v>13</v>
      </c>
      <c r="F126" s="98" t="s">
        <v>13</v>
      </c>
    </row>
    <row r="127" spans="2:6" ht="23.25" x14ac:dyDescent="0.25">
      <c r="B127" s="66">
        <v>125</v>
      </c>
      <c r="C127" s="263">
        <v>2012004410009</v>
      </c>
      <c r="D127" s="115" t="s">
        <v>59</v>
      </c>
      <c r="E127" s="98" t="s">
        <v>13</v>
      </c>
      <c r="F127" s="98" t="s">
        <v>13</v>
      </c>
    </row>
    <row r="128" spans="2:6" ht="34.5" x14ac:dyDescent="0.25">
      <c r="B128" s="66">
        <v>126</v>
      </c>
      <c r="C128" s="263">
        <v>2013004410077</v>
      </c>
      <c r="D128" s="123" t="s">
        <v>126</v>
      </c>
      <c r="E128" s="98" t="s">
        <v>62</v>
      </c>
      <c r="F128" s="98" t="s">
        <v>13</v>
      </c>
    </row>
    <row r="129" spans="2:6" ht="34.5" x14ac:dyDescent="0.25">
      <c r="B129" s="66">
        <v>127</v>
      </c>
      <c r="C129" s="263">
        <v>2012004410016</v>
      </c>
      <c r="D129" s="109" t="s">
        <v>96</v>
      </c>
      <c r="E129" s="98" t="s">
        <v>62</v>
      </c>
      <c r="F129" s="98" t="s">
        <v>13</v>
      </c>
    </row>
    <row r="130" spans="2:6" ht="45.75" x14ac:dyDescent="0.25">
      <c r="B130" s="66">
        <v>128</v>
      </c>
      <c r="C130" s="95">
        <v>2013004410095</v>
      </c>
      <c r="D130" s="96" t="s">
        <v>116</v>
      </c>
      <c r="E130" s="98" t="s">
        <v>62</v>
      </c>
      <c r="F130" s="98" t="s">
        <v>13</v>
      </c>
    </row>
    <row r="131" spans="2:6" ht="34.5" x14ac:dyDescent="0.25">
      <c r="B131" s="66">
        <v>129</v>
      </c>
      <c r="C131" s="95">
        <v>2013004410086</v>
      </c>
      <c r="D131" s="96" t="s">
        <v>132</v>
      </c>
      <c r="E131" s="98" t="s">
        <v>331</v>
      </c>
      <c r="F131" s="98" t="s">
        <v>13</v>
      </c>
    </row>
    <row r="132" spans="2:6" ht="34.5" x14ac:dyDescent="0.25">
      <c r="B132" s="66">
        <v>130</v>
      </c>
      <c r="C132" s="95">
        <v>2013004410088</v>
      </c>
      <c r="D132" s="96" t="s">
        <v>135</v>
      </c>
      <c r="E132" s="98" t="s">
        <v>331</v>
      </c>
      <c r="F132" s="98" t="s">
        <v>13</v>
      </c>
    </row>
    <row r="133" spans="2:6" ht="34.5" x14ac:dyDescent="0.25">
      <c r="B133" s="66">
        <v>131</v>
      </c>
      <c r="C133" s="95">
        <v>2013004410089</v>
      </c>
      <c r="D133" s="96" t="s">
        <v>133</v>
      </c>
      <c r="E133" s="98" t="s">
        <v>331</v>
      </c>
      <c r="F133" s="98" t="s">
        <v>13</v>
      </c>
    </row>
    <row r="134" spans="2:6" ht="45.75" x14ac:dyDescent="0.25">
      <c r="B134" s="66">
        <v>132</v>
      </c>
      <c r="C134" s="95">
        <v>2013004410042</v>
      </c>
      <c r="D134" s="96" t="s">
        <v>119</v>
      </c>
      <c r="E134" s="98" t="s">
        <v>331</v>
      </c>
      <c r="F134" s="98" t="s">
        <v>13</v>
      </c>
    </row>
    <row r="135" spans="2:6" ht="45.75" x14ac:dyDescent="0.25">
      <c r="B135" s="66">
        <v>133</v>
      </c>
      <c r="C135" s="268">
        <v>2015004410015</v>
      </c>
      <c r="D135" s="68" t="s">
        <v>281</v>
      </c>
      <c r="E135" s="98" t="s">
        <v>491</v>
      </c>
      <c r="F135" s="98" t="s">
        <v>491</v>
      </c>
    </row>
    <row r="136" spans="2:6" ht="34.5" x14ac:dyDescent="0.25">
      <c r="B136" s="66">
        <v>134</v>
      </c>
      <c r="C136" s="268">
        <v>2013004410024</v>
      </c>
      <c r="D136" s="96" t="s">
        <v>162</v>
      </c>
      <c r="E136" s="98" t="s">
        <v>491</v>
      </c>
      <c r="F136" s="98" t="s">
        <v>491</v>
      </c>
    </row>
    <row r="137" spans="2:6" ht="34.5" x14ac:dyDescent="0.25">
      <c r="B137" s="66">
        <v>135</v>
      </c>
      <c r="C137" s="268">
        <v>2015004410009</v>
      </c>
      <c r="D137" s="68" t="s">
        <v>287</v>
      </c>
      <c r="E137" s="98" t="s">
        <v>491</v>
      </c>
      <c r="F137" s="98" t="s">
        <v>491</v>
      </c>
    </row>
    <row r="138" spans="2:6" ht="23.25" x14ac:dyDescent="0.25">
      <c r="B138" s="66">
        <v>136</v>
      </c>
      <c r="C138" s="268">
        <v>2015004410010</v>
      </c>
      <c r="D138" s="68" t="s">
        <v>286</v>
      </c>
      <c r="E138" s="98" t="s">
        <v>491</v>
      </c>
      <c r="F138" s="98" t="s">
        <v>491</v>
      </c>
    </row>
    <row r="139" spans="2:6" ht="23.25" x14ac:dyDescent="0.25">
      <c r="B139" s="66">
        <v>137</v>
      </c>
      <c r="C139" s="268">
        <v>2015004410011</v>
      </c>
      <c r="D139" s="68" t="s">
        <v>285</v>
      </c>
      <c r="E139" s="98" t="s">
        <v>491</v>
      </c>
      <c r="F139" s="98" t="s">
        <v>491</v>
      </c>
    </row>
    <row r="140" spans="2:6" ht="23.25" x14ac:dyDescent="0.25">
      <c r="B140" s="66">
        <v>138</v>
      </c>
      <c r="C140" s="268">
        <v>2015004410012</v>
      </c>
      <c r="D140" s="68" t="s">
        <v>284</v>
      </c>
      <c r="E140" s="98" t="s">
        <v>491</v>
      </c>
      <c r="F140" s="98" t="s">
        <v>491</v>
      </c>
    </row>
    <row r="141" spans="2:6" ht="34.5" x14ac:dyDescent="0.25">
      <c r="B141" s="66">
        <v>139</v>
      </c>
      <c r="C141" s="268">
        <v>2015004410013</v>
      </c>
      <c r="D141" s="68" t="s">
        <v>283</v>
      </c>
      <c r="E141" s="98" t="s">
        <v>491</v>
      </c>
      <c r="F141" s="98" t="s">
        <v>491</v>
      </c>
    </row>
    <row r="142" spans="2:6" ht="34.5" x14ac:dyDescent="0.25">
      <c r="B142" s="66">
        <v>140</v>
      </c>
      <c r="C142" s="268">
        <v>2015004410014</v>
      </c>
      <c r="D142" s="68" t="s">
        <v>282</v>
      </c>
      <c r="E142" s="98" t="s">
        <v>491</v>
      </c>
      <c r="F142" s="98" t="s">
        <v>491</v>
      </c>
    </row>
    <row r="143" spans="2:6" ht="23.25" x14ac:dyDescent="0.25">
      <c r="B143" s="66">
        <v>141</v>
      </c>
      <c r="C143" s="268">
        <v>2015004410016</v>
      </c>
      <c r="D143" s="68" t="s">
        <v>280</v>
      </c>
      <c r="E143" s="98" t="s">
        <v>491</v>
      </c>
      <c r="F143" s="98" t="s">
        <v>491</v>
      </c>
    </row>
    <row r="144" spans="2:6" ht="22.5" x14ac:dyDescent="0.25">
      <c r="B144" s="66">
        <v>142</v>
      </c>
      <c r="C144" s="275">
        <v>2015004410063</v>
      </c>
      <c r="D144" s="148" t="s">
        <v>291</v>
      </c>
      <c r="E144" s="98" t="s">
        <v>491</v>
      </c>
      <c r="F144" s="98" t="s">
        <v>491</v>
      </c>
    </row>
    <row r="145" spans="2:6" ht="45" x14ac:dyDescent="0.25">
      <c r="B145" s="66">
        <v>143</v>
      </c>
      <c r="C145" s="276">
        <v>2015004410080</v>
      </c>
      <c r="D145" s="163" t="s">
        <v>277</v>
      </c>
      <c r="E145" s="98" t="s">
        <v>491</v>
      </c>
      <c r="F145" s="98" t="s">
        <v>491</v>
      </c>
    </row>
    <row r="146" spans="2:6" ht="22.5" x14ac:dyDescent="0.25">
      <c r="B146" s="66">
        <v>144</v>
      </c>
      <c r="C146" s="275">
        <v>2014004410062</v>
      </c>
      <c r="D146" s="148" t="s">
        <v>296</v>
      </c>
      <c r="E146" s="98" t="s">
        <v>491</v>
      </c>
      <c r="F146" s="98" t="s">
        <v>491</v>
      </c>
    </row>
    <row r="147" spans="2:6" ht="45" x14ac:dyDescent="0.25">
      <c r="B147" s="66">
        <v>145</v>
      </c>
      <c r="C147" s="275">
        <v>2015004410094</v>
      </c>
      <c r="D147" s="148" t="s">
        <v>292</v>
      </c>
      <c r="E147" s="98" t="s">
        <v>269</v>
      </c>
      <c r="F147" s="98" t="s">
        <v>491</v>
      </c>
    </row>
    <row r="148" spans="2:6" ht="23.25" x14ac:dyDescent="0.25">
      <c r="B148" s="66">
        <v>146</v>
      </c>
      <c r="C148" s="268">
        <v>2015004410001</v>
      </c>
      <c r="D148" s="68" t="s">
        <v>185</v>
      </c>
      <c r="E148" s="98" t="s">
        <v>168</v>
      </c>
      <c r="F148" s="98" t="s">
        <v>168</v>
      </c>
    </row>
    <row r="149" spans="2:6" ht="23.25" x14ac:dyDescent="0.25">
      <c r="B149" s="66">
        <v>147</v>
      </c>
      <c r="C149" s="268">
        <v>2015004410002</v>
      </c>
      <c r="D149" s="115" t="s">
        <v>184</v>
      </c>
      <c r="E149" s="98" t="s">
        <v>168</v>
      </c>
      <c r="F149" s="98" t="s">
        <v>168</v>
      </c>
    </row>
    <row r="150" spans="2:6" ht="56.25" x14ac:dyDescent="0.25">
      <c r="B150" s="66">
        <v>148</v>
      </c>
      <c r="C150" s="275">
        <v>2015004410066</v>
      </c>
      <c r="D150" s="148" t="s">
        <v>264</v>
      </c>
      <c r="E150" s="98" t="s">
        <v>262</v>
      </c>
      <c r="F150" s="98" t="s">
        <v>168</v>
      </c>
    </row>
    <row r="151" spans="2:6" ht="22.5" x14ac:dyDescent="0.25">
      <c r="B151" s="66">
        <v>149</v>
      </c>
      <c r="C151" s="318">
        <v>2013000060117</v>
      </c>
      <c r="D151" s="68" t="s">
        <v>217</v>
      </c>
      <c r="E151" s="98" t="s">
        <v>168</v>
      </c>
      <c r="F151" s="98" t="s">
        <v>168</v>
      </c>
    </row>
    <row r="152" spans="2:6" ht="34.5" x14ac:dyDescent="0.25">
      <c r="B152" s="66">
        <v>150</v>
      </c>
      <c r="C152" s="95">
        <v>2012004410003</v>
      </c>
      <c r="D152" s="68" t="s">
        <v>209</v>
      </c>
      <c r="E152" s="98" t="s">
        <v>168</v>
      </c>
      <c r="F152" s="98" t="s">
        <v>168</v>
      </c>
    </row>
    <row r="153" spans="2:6" ht="34.5" x14ac:dyDescent="0.25">
      <c r="B153" s="66">
        <v>151</v>
      </c>
      <c r="C153" s="95">
        <v>2012004410005</v>
      </c>
      <c r="D153" s="68" t="s">
        <v>169</v>
      </c>
      <c r="E153" s="98" t="s">
        <v>168</v>
      </c>
      <c r="F153" s="98" t="s">
        <v>168</v>
      </c>
    </row>
    <row r="154" spans="2:6" ht="23.25" x14ac:dyDescent="0.25">
      <c r="B154" s="66">
        <v>152</v>
      </c>
      <c r="C154" s="95">
        <v>2012004410011</v>
      </c>
      <c r="D154" s="109" t="s">
        <v>170</v>
      </c>
      <c r="E154" s="98" t="s">
        <v>168</v>
      </c>
      <c r="F154" s="98" t="s">
        <v>168</v>
      </c>
    </row>
    <row r="155" spans="2:6" ht="34.5" x14ac:dyDescent="0.25">
      <c r="B155" s="66">
        <v>153</v>
      </c>
      <c r="C155" s="95">
        <v>2012004410018</v>
      </c>
      <c r="D155" s="68" t="s">
        <v>167</v>
      </c>
      <c r="E155" s="98" t="s">
        <v>168</v>
      </c>
      <c r="F155" s="98" t="s">
        <v>168</v>
      </c>
    </row>
    <row r="156" spans="2:6" ht="23.25" x14ac:dyDescent="0.25">
      <c r="B156" s="66">
        <v>154</v>
      </c>
      <c r="C156" s="95">
        <v>2012004410022</v>
      </c>
      <c r="D156" s="68" t="s">
        <v>172</v>
      </c>
      <c r="E156" s="98" t="s">
        <v>168</v>
      </c>
      <c r="F156" s="98" t="s">
        <v>168</v>
      </c>
    </row>
    <row r="157" spans="2:6" ht="23.25" x14ac:dyDescent="0.25">
      <c r="B157" s="66">
        <v>155</v>
      </c>
      <c r="C157" s="95">
        <v>2012004410023</v>
      </c>
      <c r="D157" s="68" t="s">
        <v>173</v>
      </c>
      <c r="E157" s="98" t="s">
        <v>168</v>
      </c>
      <c r="F157" s="98" t="s">
        <v>168</v>
      </c>
    </row>
    <row r="158" spans="2:6" ht="23.25" x14ac:dyDescent="0.25">
      <c r="B158" s="66">
        <v>156</v>
      </c>
      <c r="C158" s="95">
        <v>2012004410024</v>
      </c>
      <c r="D158" s="68" t="s">
        <v>171</v>
      </c>
      <c r="E158" s="98" t="s">
        <v>168</v>
      </c>
      <c r="F158" s="98" t="s">
        <v>168</v>
      </c>
    </row>
    <row r="159" spans="2:6" ht="34.5" x14ac:dyDescent="0.25">
      <c r="B159" s="66">
        <v>157</v>
      </c>
      <c r="C159" s="95">
        <v>2012004410025</v>
      </c>
      <c r="D159" s="68" t="s">
        <v>174</v>
      </c>
      <c r="E159" s="98" t="s">
        <v>168</v>
      </c>
      <c r="F159" s="98" t="s">
        <v>168</v>
      </c>
    </row>
    <row r="160" spans="2:6" ht="23.25" x14ac:dyDescent="0.25">
      <c r="B160" s="66">
        <v>158</v>
      </c>
      <c r="C160" s="268">
        <v>2013004410057</v>
      </c>
      <c r="D160" s="68" t="s">
        <v>177</v>
      </c>
      <c r="E160" s="98" t="s">
        <v>168</v>
      </c>
      <c r="F160" s="98" t="s">
        <v>168</v>
      </c>
    </row>
    <row r="161" spans="2:6" ht="34.5" x14ac:dyDescent="0.25">
      <c r="B161" s="66">
        <v>159</v>
      </c>
      <c r="C161" s="268">
        <v>2013004410055</v>
      </c>
      <c r="D161" s="96" t="s">
        <v>175</v>
      </c>
      <c r="E161" s="98" t="s">
        <v>168</v>
      </c>
      <c r="F161" s="98" t="s">
        <v>168</v>
      </c>
    </row>
    <row r="162" spans="2:6" ht="34.5" x14ac:dyDescent="0.25">
      <c r="B162" s="66">
        <v>160</v>
      </c>
      <c r="C162" s="268">
        <v>2015004410003</v>
      </c>
      <c r="D162" s="68" t="s">
        <v>182</v>
      </c>
      <c r="E162" s="98" t="s">
        <v>168</v>
      </c>
      <c r="F162" s="98" t="s">
        <v>168</v>
      </c>
    </row>
    <row r="163" spans="2:6" ht="45.75" x14ac:dyDescent="0.25">
      <c r="B163" s="66">
        <v>161</v>
      </c>
      <c r="C163" s="95">
        <v>2013004410070</v>
      </c>
      <c r="D163" s="96" t="s">
        <v>176</v>
      </c>
      <c r="E163" s="98" t="s">
        <v>168</v>
      </c>
      <c r="F163" s="98" t="s">
        <v>168</v>
      </c>
    </row>
    <row r="164" spans="2:6" ht="34.5" x14ac:dyDescent="0.25">
      <c r="B164" s="66">
        <v>162</v>
      </c>
      <c r="C164" s="268">
        <v>2014004410005</v>
      </c>
      <c r="D164" s="109" t="s">
        <v>183</v>
      </c>
      <c r="E164" s="98" t="s">
        <v>168</v>
      </c>
      <c r="F164" s="98" t="s">
        <v>168</v>
      </c>
    </row>
    <row r="165" spans="2:6" ht="34.5" x14ac:dyDescent="0.25">
      <c r="B165" s="66">
        <v>163</v>
      </c>
      <c r="C165" s="268">
        <v>2015004410017</v>
      </c>
      <c r="D165" s="68" t="s">
        <v>188</v>
      </c>
      <c r="E165" s="98" t="s">
        <v>168</v>
      </c>
      <c r="F165" s="98" t="s">
        <v>168</v>
      </c>
    </row>
    <row r="166" spans="2:6" ht="45.75" x14ac:dyDescent="0.25">
      <c r="B166" s="66">
        <v>164</v>
      </c>
      <c r="C166" s="95">
        <v>2014004410001</v>
      </c>
      <c r="D166" s="109" t="s">
        <v>179</v>
      </c>
      <c r="E166" s="98" t="s">
        <v>168</v>
      </c>
      <c r="F166" s="98" t="s">
        <v>168</v>
      </c>
    </row>
    <row r="167" spans="2:6" ht="34.5" x14ac:dyDescent="0.25">
      <c r="B167" s="66">
        <v>165</v>
      </c>
      <c r="C167" s="95">
        <v>2014004410041</v>
      </c>
      <c r="D167" s="68" t="s">
        <v>180</v>
      </c>
      <c r="E167" s="98" t="s">
        <v>168</v>
      </c>
      <c r="F167" s="98" t="s">
        <v>168</v>
      </c>
    </row>
    <row r="168" spans="2:6" ht="34.5" x14ac:dyDescent="0.25">
      <c r="B168" s="66">
        <v>166</v>
      </c>
      <c r="C168" s="268">
        <v>2015004410031</v>
      </c>
      <c r="D168" s="115" t="s">
        <v>194</v>
      </c>
      <c r="E168" s="98" t="s">
        <v>168</v>
      </c>
      <c r="F168" s="98" t="s">
        <v>168</v>
      </c>
    </row>
    <row r="169" spans="2:6" ht="23.25" x14ac:dyDescent="0.25">
      <c r="B169" s="66">
        <v>167</v>
      </c>
      <c r="C169" s="268">
        <v>2015004410037</v>
      </c>
      <c r="D169" s="68" t="s">
        <v>193</v>
      </c>
      <c r="E169" s="98" t="s">
        <v>168</v>
      </c>
      <c r="F169" s="98" t="s">
        <v>168</v>
      </c>
    </row>
    <row r="170" spans="2:6" ht="45.75" x14ac:dyDescent="0.25">
      <c r="B170" s="66">
        <v>168</v>
      </c>
      <c r="C170" s="268">
        <v>2015004410046</v>
      </c>
      <c r="D170" s="68" t="s">
        <v>192</v>
      </c>
      <c r="E170" s="98" t="s">
        <v>168</v>
      </c>
      <c r="F170" s="98" t="s">
        <v>168</v>
      </c>
    </row>
    <row r="171" spans="2:6" ht="45.75" x14ac:dyDescent="0.25">
      <c r="B171" s="66">
        <v>169</v>
      </c>
      <c r="C171" s="95">
        <v>2014004410066</v>
      </c>
      <c r="D171" s="68" t="s">
        <v>181</v>
      </c>
      <c r="E171" s="98" t="s">
        <v>168</v>
      </c>
      <c r="F171" s="98" t="s">
        <v>168</v>
      </c>
    </row>
    <row r="172" spans="2:6" ht="34.5" x14ac:dyDescent="0.25">
      <c r="B172" s="66">
        <v>170</v>
      </c>
      <c r="C172" s="268">
        <v>2015004410032</v>
      </c>
      <c r="D172" s="68" t="s">
        <v>198</v>
      </c>
      <c r="E172" s="98" t="s">
        <v>168</v>
      </c>
      <c r="F172" s="98" t="s">
        <v>168</v>
      </c>
    </row>
    <row r="173" spans="2:6" ht="23.25" x14ac:dyDescent="0.25">
      <c r="B173" s="66">
        <v>171</v>
      </c>
      <c r="C173" s="268">
        <v>2015004410035</v>
      </c>
      <c r="D173" s="68" t="s">
        <v>197</v>
      </c>
      <c r="E173" s="98" t="s">
        <v>168</v>
      </c>
      <c r="F173" s="98" t="s">
        <v>168</v>
      </c>
    </row>
    <row r="174" spans="2:6" ht="23.25" x14ac:dyDescent="0.25">
      <c r="B174" s="66">
        <v>172</v>
      </c>
      <c r="C174" s="268">
        <v>2015004410038</v>
      </c>
      <c r="D174" s="68" t="s">
        <v>196</v>
      </c>
      <c r="E174" s="98" t="s">
        <v>168</v>
      </c>
      <c r="F174" s="98" t="s">
        <v>168</v>
      </c>
    </row>
    <row r="175" spans="2:6" ht="34.5" x14ac:dyDescent="0.25">
      <c r="B175" s="66">
        <v>173</v>
      </c>
      <c r="C175" s="268">
        <v>2015004410061</v>
      </c>
      <c r="D175" s="68" t="s">
        <v>195</v>
      </c>
      <c r="E175" s="98" t="s">
        <v>168</v>
      </c>
      <c r="F175" s="98" t="s">
        <v>168</v>
      </c>
    </row>
    <row r="176" spans="2:6" ht="23.25" x14ac:dyDescent="0.25">
      <c r="B176" s="66">
        <v>174</v>
      </c>
      <c r="C176" s="268">
        <v>2014004410050</v>
      </c>
      <c r="D176" s="68" t="s">
        <v>199</v>
      </c>
      <c r="E176" s="98" t="s">
        <v>168</v>
      </c>
      <c r="F176" s="98" t="s">
        <v>168</v>
      </c>
    </row>
    <row r="177" spans="2:6" ht="34.5" x14ac:dyDescent="0.25">
      <c r="B177" s="66">
        <v>175</v>
      </c>
      <c r="C177" s="268">
        <v>2015004410067</v>
      </c>
      <c r="D177" s="68" t="s">
        <v>200</v>
      </c>
      <c r="E177" s="98" t="s">
        <v>168</v>
      </c>
      <c r="F177" s="98" t="s">
        <v>168</v>
      </c>
    </row>
    <row r="178" spans="2:6" ht="34.5" x14ac:dyDescent="0.25">
      <c r="B178" s="66">
        <v>176</v>
      </c>
      <c r="C178" s="268">
        <v>2015004410069</v>
      </c>
      <c r="D178" s="68" t="s">
        <v>201</v>
      </c>
      <c r="E178" s="98" t="s">
        <v>168</v>
      </c>
      <c r="F178" s="98" t="s">
        <v>168</v>
      </c>
    </row>
    <row r="179" spans="2:6" ht="34.5" x14ac:dyDescent="0.25">
      <c r="B179" s="66">
        <v>177</v>
      </c>
      <c r="C179" s="268">
        <v>2015004410073</v>
      </c>
      <c r="D179" s="68" t="s">
        <v>378</v>
      </c>
      <c r="E179" s="98" t="s">
        <v>161</v>
      </c>
      <c r="F179" s="98" t="s">
        <v>168</v>
      </c>
    </row>
    <row r="180" spans="2:6" ht="23.25" x14ac:dyDescent="0.25">
      <c r="B180" s="66">
        <v>178</v>
      </c>
      <c r="C180" s="275">
        <v>2015004410085</v>
      </c>
      <c r="D180" s="101" t="s">
        <v>206</v>
      </c>
      <c r="E180" s="98" t="s">
        <v>168</v>
      </c>
      <c r="F180" s="98" t="s">
        <v>168</v>
      </c>
    </row>
    <row r="181" spans="2:6" ht="34.5" x14ac:dyDescent="0.25">
      <c r="B181" s="66">
        <v>179</v>
      </c>
      <c r="C181" s="268">
        <v>2015004410086</v>
      </c>
      <c r="D181" s="68" t="s">
        <v>202</v>
      </c>
      <c r="E181" s="98" t="s">
        <v>168</v>
      </c>
      <c r="F181" s="98" t="s">
        <v>168</v>
      </c>
    </row>
    <row r="182" spans="2:6" ht="45" x14ac:dyDescent="0.25">
      <c r="B182" s="66">
        <v>180</v>
      </c>
      <c r="C182" s="275">
        <v>2015004410110</v>
      </c>
      <c r="D182" s="148" t="s">
        <v>392</v>
      </c>
      <c r="E182" s="98" t="s">
        <v>168</v>
      </c>
      <c r="F182" s="98" t="s">
        <v>168</v>
      </c>
    </row>
    <row r="183" spans="2:6" ht="23.25" x14ac:dyDescent="0.25">
      <c r="B183" s="66">
        <v>181</v>
      </c>
      <c r="C183" s="268">
        <v>2015004410087</v>
      </c>
      <c r="D183" s="116" t="s">
        <v>254</v>
      </c>
      <c r="E183" s="98" t="s">
        <v>168</v>
      </c>
      <c r="F183" s="98" t="s">
        <v>168</v>
      </c>
    </row>
    <row r="184" spans="2:6" ht="23.25" x14ac:dyDescent="0.25">
      <c r="B184" s="66">
        <v>182</v>
      </c>
      <c r="C184" s="268">
        <v>2015004410048</v>
      </c>
      <c r="D184" s="115" t="s">
        <v>191</v>
      </c>
      <c r="E184" s="98" t="s">
        <v>168</v>
      </c>
      <c r="F184" s="98" t="s">
        <v>168</v>
      </c>
    </row>
    <row r="185" spans="2:6" ht="34.5" x14ac:dyDescent="0.25">
      <c r="B185" s="66">
        <v>183</v>
      </c>
      <c r="C185" s="268">
        <v>2015004410007</v>
      </c>
      <c r="D185" s="115" t="s">
        <v>237</v>
      </c>
      <c r="E185" s="98" t="s">
        <v>168</v>
      </c>
      <c r="F185" s="98" t="s">
        <v>168</v>
      </c>
    </row>
    <row r="186" spans="2:6" ht="34.5" x14ac:dyDescent="0.25">
      <c r="B186" s="66">
        <v>184</v>
      </c>
      <c r="C186" s="268">
        <v>2015004410008</v>
      </c>
      <c r="D186" s="115" t="s">
        <v>236</v>
      </c>
      <c r="E186" s="98" t="s">
        <v>168</v>
      </c>
      <c r="F186" s="98" t="s">
        <v>168</v>
      </c>
    </row>
    <row r="187" spans="2:6" ht="23.25" x14ac:dyDescent="0.25">
      <c r="B187" s="66">
        <v>185</v>
      </c>
      <c r="C187" s="268">
        <v>2015004410028</v>
      </c>
      <c r="D187" s="115" t="s">
        <v>246</v>
      </c>
      <c r="E187" s="98" t="s">
        <v>168</v>
      </c>
      <c r="F187" s="98" t="s">
        <v>168</v>
      </c>
    </row>
    <row r="188" spans="2:6" ht="45.75" x14ac:dyDescent="0.25">
      <c r="B188" s="66">
        <v>186</v>
      </c>
      <c r="C188" s="268">
        <v>2014004410030</v>
      </c>
      <c r="D188" s="68" t="s">
        <v>178</v>
      </c>
      <c r="E188" s="98" t="s">
        <v>168</v>
      </c>
      <c r="F188" s="98" t="s">
        <v>168</v>
      </c>
    </row>
    <row r="189" spans="2:6" ht="23.25" x14ac:dyDescent="0.25">
      <c r="B189" s="66">
        <v>187</v>
      </c>
      <c r="C189" s="95">
        <v>2014004410036</v>
      </c>
      <c r="D189" s="109" t="s">
        <v>226</v>
      </c>
      <c r="E189" s="98" t="s">
        <v>168</v>
      </c>
      <c r="F189" s="98" t="s">
        <v>168</v>
      </c>
    </row>
    <row r="190" spans="2:6" ht="34.5" x14ac:dyDescent="0.25">
      <c r="B190" s="66">
        <v>188</v>
      </c>
      <c r="C190" s="95">
        <v>2013004410006</v>
      </c>
      <c r="D190" s="109" t="s">
        <v>207</v>
      </c>
      <c r="E190" s="98" t="s">
        <v>168</v>
      </c>
      <c r="F190" s="98" t="s">
        <v>168</v>
      </c>
    </row>
    <row r="191" spans="2:6" ht="45.75" x14ac:dyDescent="0.25">
      <c r="B191" s="66">
        <v>189</v>
      </c>
      <c r="C191" s="268">
        <v>2015004410034</v>
      </c>
      <c r="D191" s="115" t="s">
        <v>244</v>
      </c>
      <c r="E191" s="98" t="s">
        <v>168</v>
      </c>
      <c r="F191" s="98" t="s">
        <v>168</v>
      </c>
    </row>
    <row r="192" spans="2:6" ht="45.75" x14ac:dyDescent="0.25">
      <c r="B192" s="66">
        <v>190</v>
      </c>
      <c r="C192" s="268">
        <v>2015004410024</v>
      </c>
      <c r="D192" s="68" t="s">
        <v>247</v>
      </c>
      <c r="E192" s="98" t="s">
        <v>168</v>
      </c>
      <c r="F192" s="98" t="s">
        <v>168</v>
      </c>
    </row>
    <row r="193" spans="2:6" ht="23.25" x14ac:dyDescent="0.25">
      <c r="B193" s="66">
        <v>191</v>
      </c>
      <c r="C193" s="268">
        <v>2014004410046</v>
      </c>
      <c r="D193" s="109" t="s">
        <v>235</v>
      </c>
      <c r="E193" s="98" t="s">
        <v>710</v>
      </c>
      <c r="F193" s="98" t="s">
        <v>168</v>
      </c>
    </row>
    <row r="194" spans="2:6" ht="45.75" x14ac:dyDescent="0.25">
      <c r="B194" s="66">
        <v>192</v>
      </c>
      <c r="C194" s="268">
        <v>2015004410041</v>
      </c>
      <c r="D194" s="109" t="s">
        <v>299</v>
      </c>
      <c r="E194" s="98" t="s">
        <v>168</v>
      </c>
      <c r="F194" s="98" t="s">
        <v>168</v>
      </c>
    </row>
    <row r="195" spans="2:6" ht="34.5" x14ac:dyDescent="0.25">
      <c r="B195" s="66">
        <v>193</v>
      </c>
      <c r="C195" s="270">
        <v>2015004410022</v>
      </c>
      <c r="D195" s="109" t="s">
        <v>242</v>
      </c>
      <c r="E195" s="98" t="s">
        <v>168</v>
      </c>
      <c r="F195" s="98" t="s">
        <v>168</v>
      </c>
    </row>
    <row r="196" spans="2:6" ht="45.75" x14ac:dyDescent="0.25">
      <c r="B196" s="66">
        <v>194</v>
      </c>
      <c r="C196" s="268">
        <v>2015004410047</v>
      </c>
      <c r="D196" s="68" t="s">
        <v>249</v>
      </c>
      <c r="E196" s="98" t="s">
        <v>168</v>
      </c>
      <c r="F196" s="98" t="s">
        <v>168</v>
      </c>
    </row>
    <row r="197" spans="2:6" ht="34.5" x14ac:dyDescent="0.25">
      <c r="B197" s="66">
        <v>195</v>
      </c>
      <c r="C197" s="267">
        <v>2013004410091</v>
      </c>
      <c r="D197" s="115" t="s">
        <v>212</v>
      </c>
      <c r="E197" s="98" t="s">
        <v>168</v>
      </c>
      <c r="F197" s="98" t="s">
        <v>168</v>
      </c>
    </row>
    <row r="198" spans="2:6" ht="34.5" x14ac:dyDescent="0.25">
      <c r="B198" s="66">
        <v>196</v>
      </c>
      <c r="C198" s="267">
        <v>2012004410012</v>
      </c>
      <c r="D198" s="115" t="s">
        <v>208</v>
      </c>
      <c r="E198" s="98" t="s">
        <v>168</v>
      </c>
      <c r="F198" s="98" t="s">
        <v>168</v>
      </c>
    </row>
    <row r="199" spans="2:6" ht="34.5" x14ac:dyDescent="0.25">
      <c r="B199" s="66">
        <v>197</v>
      </c>
      <c r="C199" s="263">
        <v>2014004410020</v>
      </c>
      <c r="D199" s="109" t="s">
        <v>224</v>
      </c>
      <c r="E199" s="98" t="s">
        <v>168</v>
      </c>
      <c r="F199" s="98" t="s">
        <v>168</v>
      </c>
    </row>
    <row r="200" spans="2:6" ht="45.75" x14ac:dyDescent="0.25">
      <c r="B200" s="66">
        <v>198</v>
      </c>
      <c r="C200" s="263">
        <v>2014004410021</v>
      </c>
      <c r="D200" s="109" t="s">
        <v>223</v>
      </c>
      <c r="E200" s="98" t="s">
        <v>168</v>
      </c>
      <c r="F200" s="98" t="s">
        <v>168</v>
      </c>
    </row>
    <row r="201" spans="2:6" ht="45.75" x14ac:dyDescent="0.25">
      <c r="B201" s="66">
        <v>199</v>
      </c>
      <c r="C201" s="271">
        <v>2015004410025</v>
      </c>
      <c r="D201" s="115" t="s">
        <v>239</v>
      </c>
      <c r="E201" s="98" t="s">
        <v>168</v>
      </c>
      <c r="F201" s="98" t="s">
        <v>168</v>
      </c>
    </row>
    <row r="202" spans="2:6" ht="34.5" x14ac:dyDescent="0.25">
      <c r="B202" s="66">
        <v>200</v>
      </c>
      <c r="C202" s="95">
        <v>2013004410075</v>
      </c>
      <c r="D202" s="96" t="s">
        <v>213</v>
      </c>
      <c r="E202" s="98" t="s">
        <v>168</v>
      </c>
      <c r="F202" s="98" t="s">
        <v>168</v>
      </c>
    </row>
    <row r="203" spans="2:6" ht="57" x14ac:dyDescent="0.25">
      <c r="B203" s="66">
        <v>201</v>
      </c>
      <c r="C203" s="95">
        <v>2014004410014</v>
      </c>
      <c r="D203" s="68" t="s">
        <v>219</v>
      </c>
      <c r="E203" s="98" t="s">
        <v>168</v>
      </c>
      <c r="F203" s="98" t="s">
        <v>168</v>
      </c>
    </row>
    <row r="204" spans="2:6" ht="34.5" x14ac:dyDescent="0.25">
      <c r="B204" s="66">
        <v>202</v>
      </c>
      <c r="C204" s="268">
        <v>2015004410055</v>
      </c>
      <c r="D204" s="68" t="s">
        <v>248</v>
      </c>
      <c r="E204" s="98" t="s">
        <v>711</v>
      </c>
      <c r="F204" s="98" t="s">
        <v>168</v>
      </c>
    </row>
    <row r="205" spans="2:6" ht="45.75" x14ac:dyDescent="0.25">
      <c r="B205" s="66">
        <v>203</v>
      </c>
      <c r="C205" s="268">
        <v>2015004410019</v>
      </c>
      <c r="D205" s="68" t="s">
        <v>243</v>
      </c>
      <c r="E205" s="98" t="s">
        <v>168</v>
      </c>
      <c r="F205" s="98" t="s">
        <v>168</v>
      </c>
    </row>
    <row r="206" spans="2:6" ht="34.5" x14ac:dyDescent="0.25">
      <c r="B206" s="66">
        <v>204</v>
      </c>
      <c r="C206" s="95">
        <v>2013004410082</v>
      </c>
      <c r="D206" s="96" t="s">
        <v>214</v>
      </c>
      <c r="E206" s="98" t="s">
        <v>168</v>
      </c>
      <c r="F206" s="98" t="s">
        <v>168</v>
      </c>
    </row>
    <row r="207" spans="2:6" ht="34.5" x14ac:dyDescent="0.25">
      <c r="B207" s="66">
        <v>205</v>
      </c>
      <c r="C207" s="268">
        <v>2014004410055</v>
      </c>
      <c r="D207" s="68" t="s">
        <v>233</v>
      </c>
      <c r="E207" s="98" t="s">
        <v>168</v>
      </c>
      <c r="F207" s="98" t="s">
        <v>168</v>
      </c>
    </row>
    <row r="208" spans="2:6" ht="34.5" x14ac:dyDescent="0.25">
      <c r="B208" s="66">
        <v>206</v>
      </c>
      <c r="C208" s="318">
        <v>2013418850009</v>
      </c>
      <c r="D208" s="96" t="s">
        <v>215</v>
      </c>
      <c r="E208" s="98" t="s">
        <v>168</v>
      </c>
      <c r="F208" s="98" t="s">
        <v>168</v>
      </c>
    </row>
    <row r="209" spans="2:6" ht="45.75" x14ac:dyDescent="0.25">
      <c r="B209" s="66">
        <v>207</v>
      </c>
      <c r="C209" s="268">
        <v>2014004410064</v>
      </c>
      <c r="D209" s="68" t="s">
        <v>230</v>
      </c>
      <c r="E209" s="98" t="s">
        <v>168</v>
      </c>
      <c r="F209" s="98" t="s">
        <v>168</v>
      </c>
    </row>
    <row r="210" spans="2:6" ht="45" x14ac:dyDescent="0.25">
      <c r="B210" s="66">
        <v>208</v>
      </c>
      <c r="C210" s="316">
        <v>2015004410075</v>
      </c>
      <c r="D210" s="157" t="s">
        <v>203</v>
      </c>
      <c r="E210" s="98" t="s">
        <v>168</v>
      </c>
      <c r="F210" s="98" t="s">
        <v>168</v>
      </c>
    </row>
    <row r="211" spans="2:6" ht="33.75" x14ac:dyDescent="0.25">
      <c r="B211" s="66">
        <v>209</v>
      </c>
      <c r="C211" s="276">
        <v>2015004410102</v>
      </c>
      <c r="D211" s="163" t="s">
        <v>289</v>
      </c>
      <c r="E211" s="98" t="s">
        <v>712</v>
      </c>
      <c r="F211" s="98" t="s">
        <v>168</v>
      </c>
    </row>
    <row r="212" spans="2:6" ht="23.25" x14ac:dyDescent="0.25">
      <c r="B212" s="66">
        <v>210</v>
      </c>
      <c r="C212" s="268">
        <v>2015004410065</v>
      </c>
      <c r="D212" s="68" t="s">
        <v>163</v>
      </c>
      <c r="E212" s="98" t="s">
        <v>712</v>
      </c>
      <c r="F212" s="98" t="s">
        <v>168</v>
      </c>
    </row>
    <row r="213" spans="2:6" ht="34.5" x14ac:dyDescent="0.25">
      <c r="B213" s="66">
        <v>211</v>
      </c>
      <c r="C213" s="268">
        <v>2015004410052</v>
      </c>
      <c r="D213" s="68" t="s">
        <v>159</v>
      </c>
      <c r="E213" s="98" t="s">
        <v>712</v>
      </c>
      <c r="F213" s="98" t="s">
        <v>168</v>
      </c>
    </row>
    <row r="214" spans="2:6" ht="45" x14ac:dyDescent="0.25">
      <c r="B214" s="66">
        <v>212</v>
      </c>
      <c r="C214" s="275">
        <v>2014004410059</v>
      </c>
      <c r="D214" s="148" t="s">
        <v>164</v>
      </c>
      <c r="E214" s="98" t="s">
        <v>712</v>
      </c>
      <c r="F214" s="98" t="s">
        <v>168</v>
      </c>
    </row>
    <row r="215" spans="2:6" ht="34.5" x14ac:dyDescent="0.25">
      <c r="B215" s="66">
        <v>213</v>
      </c>
      <c r="C215" s="268">
        <v>2014004410047</v>
      </c>
      <c r="D215" s="68" t="s">
        <v>240</v>
      </c>
      <c r="E215" s="322" t="s">
        <v>62</v>
      </c>
      <c r="F215" s="322" t="s">
        <v>168</v>
      </c>
    </row>
    <row r="216" spans="2:6" ht="23.25" x14ac:dyDescent="0.25">
      <c r="B216" s="66">
        <v>214</v>
      </c>
      <c r="C216" s="271">
        <v>2014004410058</v>
      </c>
      <c r="D216" s="115" t="s">
        <v>238</v>
      </c>
      <c r="E216" s="322" t="s">
        <v>62</v>
      </c>
      <c r="F216" s="322" t="s">
        <v>168</v>
      </c>
    </row>
    <row r="217" spans="2:6" ht="33.75" x14ac:dyDescent="0.25">
      <c r="B217" s="66">
        <v>215</v>
      </c>
      <c r="C217" s="275">
        <v>2015004410072</v>
      </c>
      <c r="D217" s="148" t="s">
        <v>403</v>
      </c>
      <c r="E217" s="98" t="s">
        <v>491</v>
      </c>
      <c r="F217" s="98" t="s">
        <v>168</v>
      </c>
    </row>
    <row r="218" spans="2:6" ht="45.75" x14ac:dyDescent="0.25">
      <c r="B218" s="66">
        <v>216</v>
      </c>
      <c r="C218" s="268">
        <v>2015004410040</v>
      </c>
      <c r="D218" s="68" t="s">
        <v>261</v>
      </c>
      <c r="E218" s="98" t="s">
        <v>262</v>
      </c>
      <c r="F218" s="98" t="s">
        <v>168</v>
      </c>
    </row>
    <row r="219" spans="2:6" ht="34.5" x14ac:dyDescent="0.25">
      <c r="B219" s="66">
        <v>217</v>
      </c>
      <c r="C219" s="268">
        <v>2015004410070</v>
      </c>
      <c r="D219" s="68" t="s">
        <v>263</v>
      </c>
      <c r="E219" s="98" t="s">
        <v>262</v>
      </c>
      <c r="F219" s="98" t="s">
        <v>168</v>
      </c>
    </row>
    <row r="220" spans="2:6" ht="33.75" x14ac:dyDescent="0.25">
      <c r="B220" s="66">
        <v>218</v>
      </c>
      <c r="C220" s="275">
        <v>2015004410082</v>
      </c>
      <c r="D220" s="148" t="s">
        <v>265</v>
      </c>
      <c r="E220" s="98" t="s">
        <v>262</v>
      </c>
      <c r="F220" s="98" t="s">
        <v>168</v>
      </c>
    </row>
    <row r="221" spans="2:6" ht="22.5" x14ac:dyDescent="0.25">
      <c r="B221" s="66">
        <v>219</v>
      </c>
      <c r="C221" s="276">
        <v>2015004410036</v>
      </c>
      <c r="D221" s="163" t="s">
        <v>275</v>
      </c>
      <c r="E221" s="98" t="s">
        <v>262</v>
      </c>
      <c r="F221" s="98" t="s">
        <v>168</v>
      </c>
    </row>
    <row r="222" spans="2:6" ht="23.25" x14ac:dyDescent="0.25">
      <c r="B222" s="66">
        <v>220</v>
      </c>
      <c r="C222" s="271">
        <v>2015004410039</v>
      </c>
      <c r="D222" s="115" t="s">
        <v>274</v>
      </c>
      <c r="E222" s="98" t="s">
        <v>262</v>
      </c>
      <c r="F222" s="98" t="s">
        <v>168</v>
      </c>
    </row>
    <row r="223" spans="2:6" ht="23.25" x14ac:dyDescent="0.25">
      <c r="B223" s="66">
        <v>221</v>
      </c>
      <c r="C223" s="271">
        <v>2015004410071</v>
      </c>
      <c r="D223" s="115" t="s">
        <v>273</v>
      </c>
      <c r="E223" s="98" t="s">
        <v>262</v>
      </c>
      <c r="F223" s="98" t="s">
        <v>168</v>
      </c>
    </row>
    <row r="224" spans="2:6" ht="33.75" x14ac:dyDescent="0.25">
      <c r="B224" s="66">
        <v>222</v>
      </c>
      <c r="C224" s="276">
        <v>2015004410091</v>
      </c>
      <c r="D224" s="163" t="s">
        <v>276</v>
      </c>
      <c r="E224" s="98" t="s">
        <v>262</v>
      </c>
      <c r="F224" s="98" t="s">
        <v>168</v>
      </c>
    </row>
    <row r="225" spans="2:6" ht="33.75" x14ac:dyDescent="0.25">
      <c r="B225" s="66">
        <v>223</v>
      </c>
      <c r="C225" s="276">
        <v>2015004410106</v>
      </c>
      <c r="D225" s="163" t="s">
        <v>278</v>
      </c>
      <c r="E225" s="98" t="s">
        <v>262</v>
      </c>
      <c r="F225" s="98" t="s">
        <v>168</v>
      </c>
    </row>
    <row r="226" spans="2:6" ht="34.5" x14ac:dyDescent="0.25">
      <c r="B226" s="66">
        <v>224</v>
      </c>
      <c r="C226" s="268">
        <v>2015004410057</v>
      </c>
      <c r="D226" s="68" t="s">
        <v>495</v>
      </c>
      <c r="E226" s="98" t="s">
        <v>262</v>
      </c>
      <c r="F226" s="98" t="s">
        <v>262</v>
      </c>
    </row>
    <row r="227" spans="2:6" ht="34.5" x14ac:dyDescent="0.25">
      <c r="B227" s="66">
        <v>225</v>
      </c>
      <c r="C227" s="268">
        <v>2015004410045</v>
      </c>
      <c r="D227" s="68" t="s">
        <v>250</v>
      </c>
      <c r="E227" s="98" t="s">
        <v>491</v>
      </c>
      <c r="F227" s="98" t="s">
        <v>262</v>
      </c>
    </row>
    <row r="228" spans="2:6" ht="33.75" x14ac:dyDescent="0.25">
      <c r="B228" s="66">
        <v>226</v>
      </c>
      <c r="C228" s="276">
        <v>2015004410081</v>
      </c>
      <c r="D228" s="163" t="s">
        <v>295</v>
      </c>
      <c r="E228" s="98" t="s">
        <v>269</v>
      </c>
      <c r="F228" s="98" t="s">
        <v>262</v>
      </c>
    </row>
    <row r="229" spans="2:6" ht="45" x14ac:dyDescent="0.25">
      <c r="B229" s="66">
        <v>227</v>
      </c>
      <c r="C229" s="275">
        <v>2015004410058</v>
      </c>
      <c r="D229" s="148" t="s">
        <v>493</v>
      </c>
      <c r="E229" s="98" t="s">
        <v>269</v>
      </c>
      <c r="F229" s="98" t="s">
        <v>269</v>
      </c>
    </row>
    <row r="230" spans="2:6" ht="33.75" x14ac:dyDescent="0.25">
      <c r="B230" s="66">
        <v>228</v>
      </c>
      <c r="C230" s="275">
        <v>2015004410100</v>
      </c>
      <c r="D230" s="148" t="s">
        <v>279</v>
      </c>
      <c r="E230" s="98" t="s">
        <v>269</v>
      </c>
      <c r="F230" s="98" t="s">
        <v>269</v>
      </c>
    </row>
    <row r="231" spans="2:6" ht="34.5" x14ac:dyDescent="0.25">
      <c r="B231" s="66">
        <v>229</v>
      </c>
      <c r="C231" s="268">
        <v>2014004410037</v>
      </c>
      <c r="D231" s="68" t="s">
        <v>268</v>
      </c>
      <c r="E231" s="98" t="s">
        <v>269</v>
      </c>
      <c r="F231" s="98" t="s">
        <v>269</v>
      </c>
    </row>
    <row r="232" spans="2:6" ht="45.75" x14ac:dyDescent="0.25">
      <c r="B232" s="66">
        <v>230</v>
      </c>
      <c r="C232" s="268">
        <v>2014004410038</v>
      </c>
      <c r="D232" s="68" t="s">
        <v>272</v>
      </c>
      <c r="E232" s="98" t="s">
        <v>269</v>
      </c>
      <c r="F232" s="98" t="s">
        <v>269</v>
      </c>
    </row>
    <row r="233" spans="2:6" ht="34.5" x14ac:dyDescent="0.25">
      <c r="B233" s="66">
        <v>231</v>
      </c>
      <c r="C233" s="271">
        <v>2015004410049</v>
      </c>
      <c r="D233" s="115" t="s">
        <v>270</v>
      </c>
      <c r="E233" s="98" t="s">
        <v>269</v>
      </c>
      <c r="F233" s="98" t="s">
        <v>269</v>
      </c>
    </row>
    <row r="234" spans="2:6" ht="33.75" x14ac:dyDescent="0.25">
      <c r="B234" s="66">
        <v>232</v>
      </c>
      <c r="C234" s="275">
        <v>2014004410063</v>
      </c>
      <c r="D234" s="148" t="s">
        <v>297</v>
      </c>
      <c r="E234" s="98" t="s">
        <v>402</v>
      </c>
      <c r="F234" s="98" t="s">
        <v>269</v>
      </c>
    </row>
    <row r="235" spans="2:6" ht="34.5" x14ac:dyDescent="0.25">
      <c r="B235" s="66">
        <v>233</v>
      </c>
      <c r="C235" s="268">
        <v>2015004410051</v>
      </c>
      <c r="D235" s="68" t="s">
        <v>298</v>
      </c>
      <c r="E235" s="98" t="s">
        <v>269</v>
      </c>
      <c r="F235" s="98" t="s">
        <v>269</v>
      </c>
    </row>
    <row r="236" spans="2:6" ht="33.75" x14ac:dyDescent="0.25">
      <c r="B236" s="66">
        <v>234</v>
      </c>
      <c r="C236" s="275">
        <v>2015004410084</v>
      </c>
      <c r="D236" s="148" t="s">
        <v>293</v>
      </c>
      <c r="E236" s="98" t="s">
        <v>306</v>
      </c>
      <c r="F236" s="98" t="s">
        <v>269</v>
      </c>
    </row>
    <row r="237" spans="2:6" ht="34.5" x14ac:dyDescent="0.25">
      <c r="B237" s="66">
        <v>235</v>
      </c>
      <c r="C237" s="268">
        <v>2014004410045</v>
      </c>
      <c r="D237" s="68" t="s">
        <v>304</v>
      </c>
      <c r="E237" s="98" t="s">
        <v>323</v>
      </c>
      <c r="F237" s="98" t="s">
        <v>323</v>
      </c>
    </row>
    <row r="238" spans="2:6" x14ac:dyDescent="0.25">
      <c r="B238" s="66">
        <v>236</v>
      </c>
      <c r="C238" s="268">
        <v>2012004410001</v>
      </c>
      <c r="D238" s="68" t="s">
        <v>309</v>
      </c>
      <c r="E238" s="98" t="s">
        <v>323</v>
      </c>
      <c r="F238" s="98" t="s">
        <v>323</v>
      </c>
    </row>
    <row r="239" spans="2:6" x14ac:dyDescent="0.25">
      <c r="B239" s="66">
        <v>237</v>
      </c>
      <c r="C239" s="268">
        <v>2012004410007</v>
      </c>
      <c r="D239" s="68" t="s">
        <v>310</v>
      </c>
      <c r="E239" s="98" t="s">
        <v>323</v>
      </c>
      <c r="F239" s="98" t="s">
        <v>323</v>
      </c>
    </row>
    <row r="240" spans="2:6" ht="34.5" x14ac:dyDescent="0.25">
      <c r="B240" s="66">
        <v>238</v>
      </c>
      <c r="C240" s="268">
        <v>2014004410043</v>
      </c>
      <c r="D240" s="68" t="s">
        <v>314</v>
      </c>
      <c r="E240" s="98" t="s">
        <v>323</v>
      </c>
      <c r="F240" s="98" t="s">
        <v>323</v>
      </c>
    </row>
    <row r="241" spans="2:6" ht="34.5" x14ac:dyDescent="0.25">
      <c r="B241" s="66">
        <v>239</v>
      </c>
      <c r="C241" s="268">
        <v>2013004410023</v>
      </c>
      <c r="D241" s="96" t="s">
        <v>313</v>
      </c>
      <c r="E241" s="98" t="s">
        <v>323</v>
      </c>
      <c r="F241" s="98" t="s">
        <v>323</v>
      </c>
    </row>
    <row r="242" spans="2:6" ht="45.75" x14ac:dyDescent="0.25">
      <c r="B242" s="66">
        <v>240</v>
      </c>
      <c r="C242" s="314">
        <v>2015410010006</v>
      </c>
      <c r="D242" s="81" t="s">
        <v>288</v>
      </c>
      <c r="E242" s="98" t="s">
        <v>323</v>
      </c>
      <c r="F242" s="98" t="s">
        <v>323</v>
      </c>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19"/>
  <sheetViews>
    <sheetView topLeftCell="A15" workbookViewId="0">
      <selection activeCell="B19" sqref="B19"/>
    </sheetView>
  </sheetViews>
  <sheetFormatPr baseColWidth="10" defaultRowHeight="15" x14ac:dyDescent="0.25"/>
  <cols>
    <col min="2" max="2" width="14" bestFit="1" customWidth="1"/>
    <col min="3" max="3" width="30.28515625" customWidth="1"/>
    <col min="4" max="4" width="18.42578125" bestFit="1" customWidth="1"/>
  </cols>
  <sheetData>
    <row r="2" spans="1:11" x14ac:dyDescent="0.25">
      <c r="A2" s="368" t="s">
        <v>327</v>
      </c>
      <c r="B2" s="368"/>
      <c r="C2" s="368"/>
      <c r="D2" s="368"/>
      <c r="E2" s="368"/>
      <c r="F2" s="368"/>
      <c r="G2" s="368"/>
      <c r="H2" s="368"/>
      <c r="I2" s="368"/>
      <c r="J2" s="368"/>
      <c r="K2" s="368"/>
    </row>
    <row r="4" spans="1:11" ht="48.75" x14ac:dyDescent="0.25">
      <c r="A4" s="1" t="s">
        <v>0</v>
      </c>
      <c r="B4" s="2" t="s">
        <v>1</v>
      </c>
      <c r="C4" s="3" t="s">
        <v>2</v>
      </c>
      <c r="D4" s="3" t="s">
        <v>3</v>
      </c>
      <c r="E4" s="3" t="s">
        <v>4</v>
      </c>
      <c r="F4" s="4" t="s">
        <v>5</v>
      </c>
      <c r="G4" s="5" t="s">
        <v>6</v>
      </c>
      <c r="H4" s="28" t="s">
        <v>7</v>
      </c>
      <c r="I4" s="3" t="s">
        <v>8</v>
      </c>
      <c r="J4" s="3" t="s">
        <v>9</v>
      </c>
      <c r="K4" s="3" t="s">
        <v>10</v>
      </c>
    </row>
    <row r="5" spans="1:11" s="44" customFormat="1" ht="72" x14ac:dyDescent="0.25">
      <c r="A5" s="21">
        <v>1</v>
      </c>
      <c r="B5" s="6">
        <v>2013004410046</v>
      </c>
      <c r="C5" s="27" t="s">
        <v>33</v>
      </c>
      <c r="D5" s="23">
        <v>550192740</v>
      </c>
      <c r="E5" s="22" t="s">
        <v>35</v>
      </c>
      <c r="F5" s="25" t="s">
        <v>36</v>
      </c>
      <c r="G5" s="16">
        <v>41544</v>
      </c>
      <c r="H5" s="29" t="s">
        <v>30</v>
      </c>
      <c r="I5" s="26" t="s">
        <v>13</v>
      </c>
      <c r="J5" s="18">
        <v>100</v>
      </c>
      <c r="K5" s="18">
        <v>100</v>
      </c>
    </row>
    <row r="6" spans="1:11" s="44" customFormat="1" ht="48" x14ac:dyDescent="0.25">
      <c r="A6" s="21">
        <v>2</v>
      </c>
      <c r="B6" s="6">
        <v>2013004410048</v>
      </c>
      <c r="C6" s="27" t="s">
        <v>34</v>
      </c>
      <c r="D6" s="23">
        <v>231000000</v>
      </c>
      <c r="E6" s="22" t="s">
        <v>35</v>
      </c>
      <c r="F6" s="25" t="s">
        <v>36</v>
      </c>
      <c r="G6" s="16">
        <v>41544</v>
      </c>
      <c r="H6" s="29" t="s">
        <v>30</v>
      </c>
      <c r="I6" s="26" t="s">
        <v>13</v>
      </c>
      <c r="J6" s="18">
        <v>100</v>
      </c>
      <c r="K6" s="18">
        <v>100</v>
      </c>
    </row>
    <row r="7" spans="1:11" s="44" customFormat="1" ht="60" x14ac:dyDescent="0.25">
      <c r="A7" s="21">
        <v>3</v>
      </c>
      <c r="B7" s="6">
        <v>2013004410099</v>
      </c>
      <c r="C7" s="27" t="s">
        <v>52</v>
      </c>
      <c r="D7" s="23">
        <v>83740000</v>
      </c>
      <c r="E7" s="22" t="s">
        <v>53</v>
      </c>
      <c r="F7" s="25" t="s">
        <v>39</v>
      </c>
      <c r="G7" s="14">
        <v>41635</v>
      </c>
      <c r="H7" s="31">
        <v>41737</v>
      </c>
      <c r="I7" s="26" t="s">
        <v>13</v>
      </c>
      <c r="J7" s="15">
        <v>100</v>
      </c>
      <c r="K7" s="15">
        <v>94</v>
      </c>
    </row>
    <row r="8" spans="1:11" s="44" customFormat="1" ht="36.75" x14ac:dyDescent="0.25">
      <c r="A8" s="21">
        <v>4</v>
      </c>
      <c r="B8" s="41">
        <v>2013000060117</v>
      </c>
      <c r="C8" s="7" t="s">
        <v>217</v>
      </c>
      <c r="D8" s="8">
        <v>35734634284</v>
      </c>
      <c r="E8" s="7" t="s">
        <v>218</v>
      </c>
      <c r="F8" s="13" t="s">
        <v>142</v>
      </c>
      <c r="G8" s="16">
        <v>41953</v>
      </c>
      <c r="H8" s="29">
        <v>42362</v>
      </c>
      <c r="I8" s="11" t="s">
        <v>168</v>
      </c>
      <c r="J8" s="18">
        <v>55</v>
      </c>
      <c r="K8" s="18">
        <v>65</v>
      </c>
    </row>
    <row r="9" spans="1:11" s="44" customFormat="1" ht="48.75" x14ac:dyDescent="0.25">
      <c r="A9" s="21">
        <v>5</v>
      </c>
      <c r="B9" s="40">
        <v>2013004410082</v>
      </c>
      <c r="C9" s="19" t="s">
        <v>214</v>
      </c>
      <c r="D9" s="8">
        <v>120000000</v>
      </c>
      <c r="E9" s="7" t="s">
        <v>53</v>
      </c>
      <c r="F9" s="13" t="s">
        <v>19</v>
      </c>
      <c r="G9" s="10">
        <v>41583</v>
      </c>
      <c r="H9" s="30">
        <v>41575</v>
      </c>
      <c r="I9" s="11" t="s">
        <v>168</v>
      </c>
      <c r="J9" s="12">
        <v>42</v>
      </c>
      <c r="K9" s="12">
        <v>40</v>
      </c>
    </row>
    <row r="10" spans="1:11" s="44" customFormat="1" ht="60.75" x14ac:dyDescent="0.25">
      <c r="A10" s="21">
        <v>6</v>
      </c>
      <c r="B10" s="41">
        <v>2013418850009</v>
      </c>
      <c r="C10" s="19" t="s">
        <v>215</v>
      </c>
      <c r="D10" s="8">
        <v>3839245500</v>
      </c>
      <c r="E10" s="7" t="s">
        <v>216</v>
      </c>
      <c r="F10" s="13" t="s">
        <v>19</v>
      </c>
      <c r="G10" s="10">
        <v>41583</v>
      </c>
      <c r="H10" s="30">
        <v>41586</v>
      </c>
      <c r="I10" s="11" t="s">
        <v>168</v>
      </c>
      <c r="J10" s="15">
        <v>0</v>
      </c>
      <c r="K10" s="15">
        <v>66</v>
      </c>
    </row>
    <row r="11" spans="1:11" s="44" customFormat="1" ht="84" x14ac:dyDescent="0.25">
      <c r="A11" s="21">
        <v>7</v>
      </c>
      <c r="B11" s="36">
        <v>2015004410075</v>
      </c>
      <c r="C11" s="24" t="s">
        <v>203</v>
      </c>
      <c r="D11" s="34">
        <v>3700000000</v>
      </c>
      <c r="E11" s="20" t="s">
        <v>204</v>
      </c>
      <c r="F11" s="9" t="s">
        <v>205</v>
      </c>
      <c r="G11" s="10">
        <v>42362</v>
      </c>
      <c r="H11" s="29">
        <v>42366</v>
      </c>
      <c r="I11" s="11" t="s">
        <v>168</v>
      </c>
      <c r="J11" s="12">
        <v>0</v>
      </c>
      <c r="K11" s="12">
        <v>0</v>
      </c>
    </row>
    <row r="12" spans="1:11" s="44" customFormat="1" ht="72.75" x14ac:dyDescent="0.25">
      <c r="A12" s="21">
        <v>8</v>
      </c>
      <c r="B12" s="36">
        <v>2014004410063</v>
      </c>
      <c r="C12" s="24" t="s">
        <v>297</v>
      </c>
      <c r="D12" s="37">
        <v>598388933</v>
      </c>
      <c r="E12" s="24" t="s">
        <v>300</v>
      </c>
      <c r="F12" s="9" t="s">
        <v>301</v>
      </c>
      <c r="G12" s="43">
        <v>42368</v>
      </c>
      <c r="H12" s="45">
        <v>42467</v>
      </c>
      <c r="I12" s="11" t="s">
        <v>302</v>
      </c>
      <c r="J12" s="12">
        <v>0</v>
      </c>
      <c r="K12" s="12">
        <v>0</v>
      </c>
    </row>
    <row r="13" spans="1:11" s="44" customFormat="1" ht="72.75" x14ac:dyDescent="0.25">
      <c r="A13" s="21">
        <v>9</v>
      </c>
      <c r="B13" s="6">
        <v>2013004410018</v>
      </c>
      <c r="C13" s="19" t="s">
        <v>104</v>
      </c>
      <c r="D13" s="8">
        <v>1334250860</v>
      </c>
      <c r="E13" s="7" t="s">
        <v>35</v>
      </c>
      <c r="F13" s="13" t="s">
        <v>105</v>
      </c>
      <c r="G13" s="16">
        <v>41387</v>
      </c>
      <c r="H13" s="35" t="s">
        <v>307</v>
      </c>
      <c r="I13" s="17" t="s">
        <v>62</v>
      </c>
      <c r="J13" s="18">
        <v>100</v>
      </c>
      <c r="K13" s="18">
        <v>100</v>
      </c>
    </row>
    <row r="14" spans="1:11" s="44" customFormat="1" ht="60.75" x14ac:dyDescent="0.25">
      <c r="A14" s="21">
        <v>10</v>
      </c>
      <c r="B14" s="6">
        <v>2013004410066</v>
      </c>
      <c r="C14" s="19" t="s">
        <v>128</v>
      </c>
      <c r="D14" s="8">
        <v>53341934</v>
      </c>
      <c r="E14" s="7" t="s">
        <v>103</v>
      </c>
      <c r="F14" s="13" t="s">
        <v>36</v>
      </c>
      <c r="G14" s="14">
        <v>41544</v>
      </c>
      <c r="H14" s="30">
        <v>41584</v>
      </c>
      <c r="I14" s="11" t="s">
        <v>62</v>
      </c>
      <c r="J14" s="15">
        <v>100</v>
      </c>
      <c r="K14" s="15">
        <v>100</v>
      </c>
    </row>
    <row r="15" spans="1:11" s="44" customFormat="1" ht="72.75" x14ac:dyDescent="0.25">
      <c r="A15" s="21">
        <v>11</v>
      </c>
      <c r="B15" s="6">
        <v>2013004410067</v>
      </c>
      <c r="C15" s="19" t="s">
        <v>129</v>
      </c>
      <c r="D15" s="8">
        <v>109530740</v>
      </c>
      <c r="E15" s="7" t="s">
        <v>103</v>
      </c>
      <c r="F15" s="13" t="s">
        <v>36</v>
      </c>
      <c r="G15" s="14">
        <v>41544</v>
      </c>
      <c r="H15" s="30">
        <v>41576</v>
      </c>
      <c r="I15" s="17" t="s">
        <v>62</v>
      </c>
      <c r="J15" s="12">
        <v>100</v>
      </c>
      <c r="K15" s="12">
        <v>100</v>
      </c>
    </row>
    <row r="16" spans="1:11" s="44" customFormat="1" ht="36.75" x14ac:dyDescent="0.25">
      <c r="A16" s="21">
        <v>12</v>
      </c>
      <c r="B16" s="6">
        <v>2013004410085</v>
      </c>
      <c r="C16" s="19" t="s">
        <v>131</v>
      </c>
      <c r="D16" s="8">
        <v>1355329071</v>
      </c>
      <c r="E16" s="7" t="s">
        <v>103</v>
      </c>
      <c r="F16" s="13" t="s">
        <v>51</v>
      </c>
      <c r="G16" s="10">
        <v>41584</v>
      </c>
      <c r="H16" s="29">
        <v>41810</v>
      </c>
      <c r="I16" s="11" t="s">
        <v>62</v>
      </c>
      <c r="J16" s="12">
        <v>100</v>
      </c>
      <c r="K16" s="12">
        <v>22</v>
      </c>
    </row>
    <row r="17" spans="1:11" s="44" customFormat="1" ht="72.75" x14ac:dyDescent="0.25">
      <c r="A17" s="21">
        <v>13</v>
      </c>
      <c r="B17" s="6">
        <v>2013004410093</v>
      </c>
      <c r="C17" s="19" t="s">
        <v>130</v>
      </c>
      <c r="D17" s="8">
        <v>101307600</v>
      </c>
      <c r="E17" s="7" t="s">
        <v>103</v>
      </c>
      <c r="F17" s="13" t="s">
        <v>39</v>
      </c>
      <c r="G17" s="14">
        <v>41635</v>
      </c>
      <c r="H17" s="30">
        <v>41680</v>
      </c>
      <c r="I17" s="17" t="s">
        <v>62</v>
      </c>
      <c r="J17" s="15">
        <v>100</v>
      </c>
      <c r="K17" s="15">
        <v>100</v>
      </c>
    </row>
    <row r="18" spans="1:11" s="44" customFormat="1" ht="84.75" x14ac:dyDescent="0.25">
      <c r="A18" s="21">
        <v>14</v>
      </c>
      <c r="B18" s="6">
        <v>2013004410095</v>
      </c>
      <c r="C18" s="19" t="s">
        <v>116</v>
      </c>
      <c r="D18" s="8">
        <v>98830000</v>
      </c>
      <c r="E18" s="7" t="s">
        <v>118</v>
      </c>
      <c r="F18" s="13" t="s">
        <v>39</v>
      </c>
      <c r="G18" s="14">
        <v>41635</v>
      </c>
      <c r="H18" s="30">
        <v>41683</v>
      </c>
      <c r="I18" s="11" t="s">
        <v>62</v>
      </c>
      <c r="J18" s="12">
        <v>100</v>
      </c>
      <c r="K18" s="12">
        <v>0</v>
      </c>
    </row>
    <row r="19" spans="1:11" s="44" customFormat="1" ht="60" x14ac:dyDescent="0.25">
      <c r="A19" s="21">
        <v>15</v>
      </c>
      <c r="B19" s="6">
        <v>2013004410099</v>
      </c>
      <c r="C19" s="27" t="s">
        <v>52</v>
      </c>
      <c r="D19" s="23">
        <v>83740000</v>
      </c>
      <c r="E19" s="22" t="s">
        <v>53</v>
      </c>
      <c r="F19" s="25" t="s">
        <v>39</v>
      </c>
      <c r="G19" s="14">
        <v>41635</v>
      </c>
      <c r="H19" s="31">
        <v>41737</v>
      </c>
      <c r="I19" s="26" t="s">
        <v>13</v>
      </c>
      <c r="J19" s="15">
        <v>100</v>
      </c>
      <c r="K19" s="15">
        <v>94</v>
      </c>
    </row>
  </sheetData>
  <mergeCells count="1">
    <mergeCell ref="A2:K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28"/>
  <sheetViews>
    <sheetView workbookViewId="0">
      <selection activeCell="E5" sqref="E5"/>
    </sheetView>
  </sheetViews>
  <sheetFormatPr baseColWidth="10" defaultRowHeight="15" x14ac:dyDescent="0.25"/>
  <cols>
    <col min="2" max="2" width="7.85546875" customWidth="1"/>
    <col min="3" max="3" width="29.5703125" bestFit="1" customWidth="1"/>
    <col min="4" max="4" width="17.5703125" customWidth="1"/>
    <col min="5" max="5" width="16.42578125" customWidth="1"/>
    <col min="6" max="6" width="11.85546875" customWidth="1"/>
    <col min="7" max="7" width="13.28515625" customWidth="1"/>
  </cols>
  <sheetData>
    <row r="2" spans="2:7" x14ac:dyDescent="0.25">
      <c r="C2" s="371" t="s">
        <v>332</v>
      </c>
      <c r="D2" s="371"/>
      <c r="E2" s="371"/>
      <c r="F2" s="371"/>
      <c r="G2" s="371"/>
    </row>
    <row r="3" spans="2:7" ht="15.75" thickBot="1" x14ac:dyDescent="0.3"/>
    <row r="4" spans="2:7" ht="27.75" thickBot="1" x14ac:dyDescent="0.3">
      <c r="B4" s="47" t="s">
        <v>0</v>
      </c>
      <c r="C4" s="47" t="s">
        <v>8</v>
      </c>
      <c r="D4" s="48" t="s">
        <v>763</v>
      </c>
      <c r="E4" s="48" t="s">
        <v>764</v>
      </c>
      <c r="F4" s="48" t="s">
        <v>328</v>
      </c>
      <c r="G4" s="48" t="s">
        <v>699</v>
      </c>
    </row>
    <row r="5" spans="2:7" ht="15.75" thickBot="1" x14ac:dyDescent="0.3">
      <c r="B5" s="342">
        <v>1</v>
      </c>
      <c r="C5" s="49" t="s">
        <v>269</v>
      </c>
      <c r="D5" s="94">
        <v>8</v>
      </c>
      <c r="E5" s="94">
        <f>'SIN CONTRATAR'!A11</f>
        <v>8</v>
      </c>
      <c r="F5" s="51">
        <f>E5/$E$13</f>
        <v>3.3333333333333333E-2</v>
      </c>
      <c r="G5" s="251">
        <f>D5-E5</f>
        <v>0</v>
      </c>
    </row>
    <row r="6" spans="2:7" ht="15.75" thickBot="1" x14ac:dyDescent="0.3">
      <c r="B6" s="342">
        <v>2</v>
      </c>
      <c r="C6" s="49" t="s">
        <v>161</v>
      </c>
      <c r="D6" s="94">
        <v>13</v>
      </c>
      <c r="E6" s="94">
        <f>'EN PROCESO CONTRATACION'!A6</f>
        <v>4</v>
      </c>
      <c r="F6" s="51">
        <f t="shared" ref="F6:F12" si="0">E6/$E$13</f>
        <v>1.6666666666666666E-2</v>
      </c>
      <c r="G6" s="251">
        <f>D6-E6</f>
        <v>9</v>
      </c>
    </row>
    <row r="7" spans="2:7" ht="15.75" thickBot="1" x14ac:dyDescent="0.3">
      <c r="B7" s="342">
        <v>3</v>
      </c>
      <c r="C7" s="49" t="s">
        <v>262</v>
      </c>
      <c r="D7" s="94">
        <v>3</v>
      </c>
      <c r="E7" s="94">
        <f>'CONTRATADO SIN ACTA INICIO'!A12</f>
        <v>9</v>
      </c>
      <c r="F7" s="51">
        <f t="shared" si="0"/>
        <v>3.7499999999999999E-2</v>
      </c>
      <c r="G7" s="343">
        <f>E7-D7</f>
        <v>6</v>
      </c>
    </row>
    <row r="8" spans="2:7" ht="15.75" thickBot="1" x14ac:dyDescent="0.3">
      <c r="B8" s="342">
        <v>4</v>
      </c>
      <c r="C8" s="49" t="s">
        <v>168</v>
      </c>
      <c r="D8" s="94">
        <v>78</v>
      </c>
      <c r="E8" s="94">
        <f>'CONTRATADO EN EJECUC'!A84</f>
        <v>81</v>
      </c>
      <c r="F8" s="51">
        <f t="shared" si="0"/>
        <v>0.33750000000000002</v>
      </c>
      <c r="G8" s="343">
        <f>E8-D8</f>
        <v>3</v>
      </c>
    </row>
    <row r="9" spans="2:7" ht="15.75" thickBot="1" x14ac:dyDescent="0.3">
      <c r="B9" s="342">
        <v>5</v>
      </c>
      <c r="C9" s="49" t="s">
        <v>62</v>
      </c>
      <c r="D9" s="94">
        <v>56</v>
      </c>
      <c r="E9" s="94">
        <f>TERMINADO!A54</f>
        <v>51</v>
      </c>
      <c r="F9" s="51">
        <f t="shared" si="0"/>
        <v>0.21249999999999999</v>
      </c>
      <c r="G9" s="251">
        <f>D9-E9</f>
        <v>5</v>
      </c>
    </row>
    <row r="10" spans="2:7" ht="15.75" thickBot="1" x14ac:dyDescent="0.3">
      <c r="B10" s="342">
        <v>6</v>
      </c>
      <c r="C10" s="49" t="s">
        <v>331</v>
      </c>
      <c r="D10" s="94">
        <v>20</v>
      </c>
      <c r="E10" s="94">
        <f>'PARA CIERRE'!A25</f>
        <v>22</v>
      </c>
      <c r="F10" s="51">
        <f t="shared" si="0"/>
        <v>9.166666666666666E-2</v>
      </c>
      <c r="G10" s="343">
        <f>E10-D10</f>
        <v>2</v>
      </c>
    </row>
    <row r="11" spans="2:7" ht="15.75" thickBot="1" x14ac:dyDescent="0.3">
      <c r="B11" s="342">
        <v>7</v>
      </c>
      <c r="C11" s="49" t="s">
        <v>329</v>
      </c>
      <c r="D11" s="94">
        <v>56</v>
      </c>
      <c r="E11" s="94">
        <f>CERRADOS!A62</f>
        <v>59</v>
      </c>
      <c r="F11" s="51">
        <f t="shared" si="0"/>
        <v>0.24583333333333332</v>
      </c>
      <c r="G11" s="343">
        <f>E11-D11</f>
        <v>3</v>
      </c>
    </row>
    <row r="12" spans="2:7" ht="15.75" thickBot="1" x14ac:dyDescent="0.3">
      <c r="B12" s="341"/>
      <c r="C12" s="49" t="s">
        <v>323</v>
      </c>
      <c r="D12" s="94">
        <v>6</v>
      </c>
      <c r="E12" s="94">
        <f>DESAPROBADO!A9</f>
        <v>6</v>
      </c>
      <c r="F12" s="51">
        <f t="shared" si="0"/>
        <v>2.5000000000000001E-2</v>
      </c>
      <c r="G12" s="251">
        <f>E12-D12</f>
        <v>0</v>
      </c>
    </row>
    <row r="13" spans="2:7" ht="15.75" thickBot="1" x14ac:dyDescent="0.3">
      <c r="B13" s="341"/>
      <c r="C13" s="52" t="s">
        <v>330</v>
      </c>
      <c r="D13" s="50">
        <f>SUM(D5:D12)</f>
        <v>240</v>
      </c>
      <c r="E13" s="50">
        <f>SUM(E5:E12)</f>
        <v>240</v>
      </c>
      <c r="F13" s="51">
        <f>SUM(F5:F12)</f>
        <v>1</v>
      </c>
      <c r="G13" s="50">
        <f>SUM(G5:G12)</f>
        <v>28</v>
      </c>
    </row>
    <row r="14" spans="2:7" ht="8.25" customHeight="1" x14ac:dyDescent="0.25"/>
    <row r="15" spans="2:7" ht="30" customHeight="1" x14ac:dyDescent="0.25">
      <c r="C15" s="372" t="s">
        <v>765</v>
      </c>
      <c r="D15" s="372"/>
      <c r="E15" s="372"/>
      <c r="F15" s="372"/>
      <c r="G15" s="372"/>
    </row>
    <row r="17" spans="3:6" hidden="1" x14ac:dyDescent="0.25"/>
    <row r="18" spans="3:6" hidden="1" x14ac:dyDescent="0.25">
      <c r="C18" s="369" t="s">
        <v>506</v>
      </c>
      <c r="D18" s="370"/>
      <c r="E18" s="370"/>
    </row>
    <row r="19" spans="3:6" hidden="1" x14ac:dyDescent="0.25">
      <c r="C19" s="209" t="s">
        <v>501</v>
      </c>
      <c r="D19" s="209"/>
      <c r="E19" s="209"/>
    </row>
    <row r="20" spans="3:6" hidden="1" x14ac:dyDescent="0.25">
      <c r="C20" s="208" t="s">
        <v>502</v>
      </c>
      <c r="D20" s="208"/>
      <c r="E20" s="208"/>
      <c r="F20" s="53"/>
    </row>
    <row r="21" spans="3:6" hidden="1" x14ac:dyDescent="0.25">
      <c r="C21" s="208" t="s">
        <v>503</v>
      </c>
      <c r="D21" s="208"/>
      <c r="E21" s="208"/>
      <c r="F21" s="53"/>
    </row>
    <row r="22" spans="3:6" hidden="1" x14ac:dyDescent="0.25">
      <c r="C22" s="208" t="s">
        <v>504</v>
      </c>
      <c r="D22" s="208"/>
      <c r="E22" s="208"/>
      <c r="F22" s="53"/>
    </row>
    <row r="23" spans="3:6" hidden="1" x14ac:dyDescent="0.25">
      <c r="C23" s="209" t="s">
        <v>505</v>
      </c>
      <c r="D23" s="209"/>
      <c r="E23" s="209"/>
      <c r="F23" s="53"/>
    </row>
    <row r="24" spans="3:6" hidden="1" x14ac:dyDescent="0.25">
      <c r="F24" s="53"/>
    </row>
    <row r="25" spans="3:6" hidden="1" x14ac:dyDescent="0.25">
      <c r="F25" s="53"/>
    </row>
    <row r="26" spans="3:6" x14ac:dyDescent="0.25">
      <c r="F26" s="53"/>
    </row>
    <row r="27" spans="3:6" x14ac:dyDescent="0.25">
      <c r="F27" s="53"/>
    </row>
    <row r="28" spans="3:6" x14ac:dyDescent="0.25">
      <c r="F28" s="53"/>
    </row>
  </sheetData>
  <sortState ref="B5:G11">
    <sortCondition ref="B5:B11"/>
  </sortState>
  <mergeCells count="3">
    <mergeCell ref="C18:E18"/>
    <mergeCell ref="C2:G2"/>
    <mergeCell ref="C15:G15"/>
  </mergeCells>
  <printOptions horizontalCentered="1" verticalCentered="1"/>
  <pageMargins left="0.70866141732283472" right="0.70866141732283472" top="0.74803149606299213" bottom="0.74803149606299213" header="0.31496062992125984" footer="0.31496062992125984"/>
  <pageSetup paperSize="9" scale="13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B3:F243"/>
  <sheetViews>
    <sheetView workbookViewId="0">
      <selection activeCell="C12" sqref="C12"/>
    </sheetView>
  </sheetViews>
  <sheetFormatPr baseColWidth="10" defaultRowHeight="15" x14ac:dyDescent="0.25"/>
  <cols>
    <col min="3" max="3" width="12.140625" bestFit="1" customWidth="1"/>
    <col min="4" max="4" width="31.28515625" customWidth="1"/>
    <col min="5" max="5" width="12.140625" style="44" bestFit="1" customWidth="1"/>
  </cols>
  <sheetData>
    <row r="3" spans="2:6" x14ac:dyDescent="0.25">
      <c r="C3" s="279" t="s">
        <v>705</v>
      </c>
      <c r="D3" s="279" t="s">
        <v>704</v>
      </c>
      <c r="E3" s="279" t="s">
        <v>703</v>
      </c>
      <c r="F3" s="279" t="s">
        <v>706</v>
      </c>
    </row>
    <row r="4" spans="2:6" ht="23.25" x14ac:dyDescent="0.25">
      <c r="B4">
        <v>1</v>
      </c>
      <c r="C4" s="278">
        <v>2012004410001</v>
      </c>
      <c r="D4" s="277" t="s">
        <v>309</v>
      </c>
      <c r="E4" s="280"/>
      <c r="F4" s="208"/>
    </row>
    <row r="5" spans="2:6" ht="34.5" x14ac:dyDescent="0.25">
      <c r="B5">
        <v>2</v>
      </c>
      <c r="C5" s="260">
        <v>2012004410002</v>
      </c>
      <c r="D5" s="117" t="s">
        <v>95</v>
      </c>
      <c r="E5" s="281"/>
      <c r="F5" s="208"/>
    </row>
    <row r="6" spans="2:6" ht="45.75" x14ac:dyDescent="0.25">
      <c r="B6">
        <v>3</v>
      </c>
      <c r="C6" s="261">
        <v>2012004410003</v>
      </c>
      <c r="D6" s="69" t="s">
        <v>209</v>
      </c>
      <c r="E6" s="282"/>
      <c r="F6" s="208"/>
    </row>
    <row r="7" spans="2:6" ht="22.5" x14ac:dyDescent="0.25">
      <c r="B7">
        <v>4</v>
      </c>
      <c r="C7" s="262">
        <v>2012004410004</v>
      </c>
      <c r="D7" s="252" t="s">
        <v>21</v>
      </c>
      <c r="E7" s="283"/>
      <c r="F7" s="208"/>
    </row>
    <row r="8" spans="2:6" ht="34.5" x14ac:dyDescent="0.25">
      <c r="B8">
        <v>5</v>
      </c>
      <c r="C8" s="261">
        <v>2012004410005</v>
      </c>
      <c r="D8" s="69" t="s">
        <v>169</v>
      </c>
      <c r="E8" s="282"/>
      <c r="F8" s="208"/>
    </row>
    <row r="9" spans="2:6" ht="45" x14ac:dyDescent="0.25">
      <c r="B9">
        <v>6</v>
      </c>
      <c r="C9" s="262">
        <v>2012004410006</v>
      </c>
      <c r="D9" s="254" t="s">
        <v>17</v>
      </c>
      <c r="E9" s="283"/>
      <c r="F9" s="208"/>
    </row>
    <row r="10" spans="2:6" x14ac:dyDescent="0.25">
      <c r="B10">
        <v>7</v>
      </c>
      <c r="C10" s="259">
        <v>2012004410007</v>
      </c>
      <c r="D10" s="69" t="s">
        <v>310</v>
      </c>
      <c r="E10" s="284"/>
      <c r="F10" s="208"/>
    </row>
    <row r="11" spans="2:6" ht="23.25" x14ac:dyDescent="0.25">
      <c r="B11">
        <v>8</v>
      </c>
      <c r="C11" s="95">
        <v>2012004410008</v>
      </c>
      <c r="D11" s="68" t="s">
        <v>97</v>
      </c>
      <c r="E11" s="285"/>
      <c r="F11" s="208"/>
    </row>
    <row r="12" spans="2:6" ht="34.5" x14ac:dyDescent="0.25">
      <c r="B12">
        <v>9</v>
      </c>
      <c r="C12" s="95">
        <v>2012004410009</v>
      </c>
      <c r="D12" s="68" t="s">
        <v>59</v>
      </c>
      <c r="E12" s="286"/>
      <c r="F12" s="208"/>
    </row>
    <row r="13" spans="2:6" ht="34.5" x14ac:dyDescent="0.25">
      <c r="B13">
        <v>10</v>
      </c>
      <c r="C13" s="311">
        <v>2012004410010</v>
      </c>
      <c r="D13" s="68" t="s">
        <v>64</v>
      </c>
      <c r="E13" s="287"/>
      <c r="F13" s="208"/>
    </row>
    <row r="14" spans="2:6" ht="34.5" x14ac:dyDescent="0.25">
      <c r="B14">
        <v>11</v>
      </c>
      <c r="C14" s="261">
        <v>2012004410011</v>
      </c>
      <c r="D14" s="69" t="s">
        <v>170</v>
      </c>
      <c r="E14" s="282"/>
      <c r="F14" s="208"/>
    </row>
    <row r="15" spans="2:6" ht="45.75" x14ac:dyDescent="0.25">
      <c r="B15">
        <v>12</v>
      </c>
      <c r="C15" s="261">
        <v>2012004410012</v>
      </c>
      <c r="D15" s="69" t="s">
        <v>208</v>
      </c>
      <c r="E15" s="288"/>
      <c r="F15" s="208"/>
    </row>
    <row r="16" spans="2:6" ht="23.25" x14ac:dyDescent="0.25">
      <c r="B16">
        <v>13</v>
      </c>
      <c r="C16" s="95">
        <v>2012004410013</v>
      </c>
      <c r="D16" s="68" t="s">
        <v>60</v>
      </c>
      <c r="E16" s="285"/>
      <c r="F16" s="208"/>
    </row>
    <row r="17" spans="2:6" ht="45.75" x14ac:dyDescent="0.25">
      <c r="B17">
        <v>14</v>
      </c>
      <c r="C17" s="95">
        <v>2012004410014</v>
      </c>
      <c r="D17" s="68" t="s">
        <v>63</v>
      </c>
      <c r="E17" s="285"/>
      <c r="F17" s="208"/>
    </row>
    <row r="18" spans="2:6" ht="34.5" x14ac:dyDescent="0.25">
      <c r="B18">
        <v>15</v>
      </c>
      <c r="C18" s="95">
        <v>2012004410016</v>
      </c>
      <c r="D18" s="68" t="s">
        <v>96</v>
      </c>
      <c r="E18" s="286"/>
      <c r="F18" s="208"/>
    </row>
    <row r="19" spans="2:6" ht="33.75" x14ac:dyDescent="0.25">
      <c r="B19">
        <v>16</v>
      </c>
      <c r="C19" s="262">
        <v>2012004410017</v>
      </c>
      <c r="D19" s="254" t="s">
        <v>20</v>
      </c>
      <c r="E19" s="283"/>
      <c r="F19" s="208"/>
    </row>
    <row r="20" spans="2:6" ht="34.5" x14ac:dyDescent="0.25">
      <c r="B20">
        <v>17</v>
      </c>
      <c r="C20" s="261">
        <v>2012004410018</v>
      </c>
      <c r="D20" s="69" t="s">
        <v>167</v>
      </c>
      <c r="E20" s="282"/>
      <c r="F20" s="208"/>
    </row>
    <row r="21" spans="2:6" ht="33.75" x14ac:dyDescent="0.25">
      <c r="B21">
        <v>18</v>
      </c>
      <c r="C21" s="262">
        <v>2012004410019</v>
      </c>
      <c r="D21" s="254" t="s">
        <v>26</v>
      </c>
      <c r="E21" s="289"/>
      <c r="F21" s="208"/>
    </row>
    <row r="22" spans="2:6" ht="45.75" x14ac:dyDescent="0.25">
      <c r="B22">
        <v>19</v>
      </c>
      <c r="C22" s="95">
        <v>2012004410020</v>
      </c>
      <c r="D22" s="68" t="s">
        <v>92</v>
      </c>
      <c r="E22" s="285"/>
      <c r="F22" s="208"/>
    </row>
    <row r="23" spans="2:6" ht="34.5" x14ac:dyDescent="0.25">
      <c r="B23">
        <v>20</v>
      </c>
      <c r="C23" s="95">
        <v>2012004410021</v>
      </c>
      <c r="D23" s="68" t="s">
        <v>65</v>
      </c>
      <c r="E23" s="286"/>
      <c r="F23" s="208"/>
    </row>
    <row r="24" spans="2:6" ht="34.5" x14ac:dyDescent="0.25">
      <c r="B24">
        <v>21</v>
      </c>
      <c r="C24" s="261">
        <v>2012004410022</v>
      </c>
      <c r="D24" s="69" t="s">
        <v>172</v>
      </c>
      <c r="E24" s="282"/>
      <c r="F24" s="208"/>
    </row>
    <row r="25" spans="2:6" ht="23.25" x14ac:dyDescent="0.25">
      <c r="B25">
        <v>22</v>
      </c>
      <c r="C25" s="261">
        <v>2012004410023</v>
      </c>
      <c r="D25" s="69" t="s">
        <v>173</v>
      </c>
      <c r="E25" s="282"/>
      <c r="F25" s="208"/>
    </row>
    <row r="26" spans="2:6" ht="23.25" x14ac:dyDescent="0.25">
      <c r="B26">
        <v>23</v>
      </c>
      <c r="C26" s="261">
        <v>2012004410024</v>
      </c>
      <c r="D26" s="69" t="s">
        <v>171</v>
      </c>
      <c r="E26" s="282"/>
      <c r="F26" s="208"/>
    </row>
    <row r="27" spans="2:6" ht="34.5" x14ac:dyDescent="0.25">
      <c r="B27">
        <v>24</v>
      </c>
      <c r="C27" s="261">
        <v>2012004410025</v>
      </c>
      <c r="D27" s="69" t="s">
        <v>174</v>
      </c>
      <c r="E27" s="282"/>
      <c r="F27" s="208"/>
    </row>
    <row r="28" spans="2:6" ht="34.5" x14ac:dyDescent="0.25">
      <c r="B28">
        <v>25</v>
      </c>
      <c r="C28" s="95">
        <v>2012004410026</v>
      </c>
      <c r="D28" s="68" t="s">
        <v>66</v>
      </c>
      <c r="E28" s="285"/>
      <c r="F28" s="208"/>
    </row>
    <row r="29" spans="2:6" ht="34.5" x14ac:dyDescent="0.25">
      <c r="B29">
        <v>26</v>
      </c>
      <c r="C29" s="95">
        <v>2012004410027</v>
      </c>
      <c r="D29" s="68" t="s">
        <v>67</v>
      </c>
      <c r="E29" s="285"/>
      <c r="F29" s="208"/>
    </row>
    <row r="30" spans="2:6" ht="23.25" x14ac:dyDescent="0.25">
      <c r="B30">
        <v>27</v>
      </c>
      <c r="C30" s="95">
        <v>2012004410028</v>
      </c>
      <c r="D30" s="68" t="s">
        <v>68</v>
      </c>
      <c r="E30" s="285"/>
      <c r="F30" s="208"/>
    </row>
    <row r="31" spans="2:6" x14ac:dyDescent="0.25">
      <c r="B31">
        <v>28</v>
      </c>
      <c r="C31" s="266">
        <v>2013000060117</v>
      </c>
      <c r="D31" s="69" t="s">
        <v>217</v>
      </c>
      <c r="E31" s="290"/>
      <c r="F31" s="208"/>
    </row>
    <row r="32" spans="2:6" ht="45.75" x14ac:dyDescent="0.25">
      <c r="B32">
        <v>29</v>
      </c>
      <c r="C32" s="95">
        <v>2013004410001</v>
      </c>
      <c r="D32" s="68" t="s">
        <v>93</v>
      </c>
      <c r="E32" s="285"/>
      <c r="F32" s="208"/>
    </row>
    <row r="33" spans="2:6" ht="35.25" thickBot="1" x14ac:dyDescent="0.3">
      <c r="B33">
        <v>30</v>
      </c>
      <c r="C33" s="95">
        <v>2013004410002</v>
      </c>
      <c r="D33" s="68" t="s">
        <v>94</v>
      </c>
      <c r="E33" s="285"/>
      <c r="F33" s="208"/>
    </row>
    <row r="34" spans="2:6" ht="67.5" x14ac:dyDescent="0.25">
      <c r="B34">
        <v>31</v>
      </c>
      <c r="C34" s="312">
        <v>2013004410003</v>
      </c>
      <c r="D34" s="254" t="s">
        <v>14</v>
      </c>
      <c r="E34" s="283"/>
      <c r="F34" s="208"/>
    </row>
    <row r="35" spans="2:6" ht="33.75" x14ac:dyDescent="0.25">
      <c r="B35">
        <v>32</v>
      </c>
      <c r="C35" s="262">
        <v>2013004410004</v>
      </c>
      <c r="D35" s="254" t="s">
        <v>16</v>
      </c>
      <c r="E35" s="283"/>
      <c r="F35" s="208"/>
    </row>
    <row r="36" spans="2:6" ht="57" x14ac:dyDescent="0.25">
      <c r="B36">
        <v>33</v>
      </c>
      <c r="C36" s="95">
        <v>2013004410005</v>
      </c>
      <c r="D36" s="68" t="s">
        <v>98</v>
      </c>
      <c r="E36" s="291"/>
      <c r="F36" s="208"/>
    </row>
    <row r="37" spans="2:6" ht="34.5" x14ac:dyDescent="0.25">
      <c r="B37">
        <v>34</v>
      </c>
      <c r="C37" s="261">
        <v>2013004410006</v>
      </c>
      <c r="D37" s="69" t="s">
        <v>207</v>
      </c>
      <c r="E37" s="282"/>
      <c r="F37" s="208"/>
    </row>
    <row r="38" spans="2:6" ht="33.75" x14ac:dyDescent="0.25">
      <c r="B38">
        <v>35</v>
      </c>
      <c r="C38" s="262">
        <v>2013004410007</v>
      </c>
      <c r="D38" s="254" t="s">
        <v>22</v>
      </c>
      <c r="E38" s="289"/>
      <c r="F38" s="208"/>
    </row>
    <row r="39" spans="2:6" ht="33.75" x14ac:dyDescent="0.25">
      <c r="B39">
        <v>36</v>
      </c>
      <c r="C39" s="262">
        <v>2013004410008</v>
      </c>
      <c r="D39" s="254" t="s">
        <v>23</v>
      </c>
      <c r="E39" s="289"/>
      <c r="F39" s="208"/>
    </row>
    <row r="40" spans="2:6" ht="45.75" x14ac:dyDescent="0.25">
      <c r="B40">
        <v>37</v>
      </c>
      <c r="C40" s="95">
        <v>2013004410009</v>
      </c>
      <c r="D40" s="69" t="s">
        <v>99</v>
      </c>
      <c r="E40" s="285"/>
      <c r="F40" s="208"/>
    </row>
    <row r="41" spans="2:6" ht="34.5" x14ac:dyDescent="0.25">
      <c r="B41">
        <v>38</v>
      </c>
      <c r="C41" s="95">
        <v>2013004410010</v>
      </c>
      <c r="D41" s="68" t="s">
        <v>702</v>
      </c>
      <c r="E41" s="286"/>
      <c r="F41" s="208"/>
    </row>
    <row r="42" spans="2:6" ht="23.25" x14ac:dyDescent="0.25">
      <c r="B42">
        <v>39</v>
      </c>
      <c r="C42" s="95">
        <v>2013004410011</v>
      </c>
      <c r="D42" s="68" t="s">
        <v>100</v>
      </c>
      <c r="E42" s="286"/>
      <c r="F42" s="208"/>
    </row>
    <row r="43" spans="2:6" ht="23.25" x14ac:dyDescent="0.25">
      <c r="B43">
        <v>40</v>
      </c>
      <c r="C43" s="95">
        <v>2013004410012</v>
      </c>
      <c r="D43" s="68" t="s">
        <v>101</v>
      </c>
      <c r="E43" s="283"/>
      <c r="F43" s="208"/>
    </row>
    <row r="44" spans="2:6" ht="56.25" x14ac:dyDescent="0.25">
      <c r="B44">
        <v>41</v>
      </c>
      <c r="C44" s="262">
        <v>2013004410013</v>
      </c>
      <c r="D44" s="254" t="s">
        <v>11</v>
      </c>
      <c r="E44" s="283"/>
      <c r="F44" s="208"/>
    </row>
    <row r="45" spans="2:6" ht="33.75" x14ac:dyDescent="0.25">
      <c r="B45">
        <v>42</v>
      </c>
      <c r="C45" s="262">
        <v>2013004410014</v>
      </c>
      <c r="D45" s="254" t="s">
        <v>15</v>
      </c>
      <c r="E45" s="286"/>
      <c r="F45" s="208"/>
    </row>
    <row r="46" spans="2:6" ht="45.75" x14ac:dyDescent="0.25">
      <c r="B46">
        <v>43</v>
      </c>
      <c r="C46" s="95">
        <v>2013004410015</v>
      </c>
      <c r="D46" s="68" t="s">
        <v>102</v>
      </c>
      <c r="E46" s="289"/>
      <c r="F46" s="208"/>
    </row>
    <row r="47" spans="2:6" ht="33.75" x14ac:dyDescent="0.25">
      <c r="B47">
        <v>44</v>
      </c>
      <c r="C47" s="262">
        <v>2013004410016</v>
      </c>
      <c r="D47" s="254" t="s">
        <v>28</v>
      </c>
      <c r="E47" s="289"/>
      <c r="F47" s="208"/>
    </row>
    <row r="48" spans="2:6" ht="45" x14ac:dyDescent="0.25">
      <c r="B48">
        <v>45</v>
      </c>
      <c r="C48" s="262">
        <v>2013004410017</v>
      </c>
      <c r="D48" s="254" t="s">
        <v>27</v>
      </c>
      <c r="E48" s="286"/>
      <c r="F48" s="208"/>
    </row>
    <row r="49" spans="2:6" ht="45.75" x14ac:dyDescent="0.25">
      <c r="B49">
        <v>46</v>
      </c>
      <c r="C49" s="95">
        <v>2013004410018</v>
      </c>
      <c r="D49" s="96" t="s">
        <v>104</v>
      </c>
      <c r="E49" s="285"/>
      <c r="F49" s="208"/>
    </row>
    <row r="50" spans="2:6" ht="45.75" x14ac:dyDescent="0.25">
      <c r="B50">
        <v>47</v>
      </c>
      <c r="C50" s="95">
        <v>2013004410019</v>
      </c>
      <c r="D50" s="96" t="s">
        <v>122</v>
      </c>
      <c r="E50" s="289"/>
      <c r="F50" s="208"/>
    </row>
    <row r="51" spans="2:6" ht="33.75" x14ac:dyDescent="0.25">
      <c r="B51">
        <v>48</v>
      </c>
      <c r="C51" s="262">
        <v>2013004410021</v>
      </c>
      <c r="D51" s="255" t="s">
        <v>48</v>
      </c>
      <c r="E51" s="284"/>
      <c r="F51" s="208"/>
    </row>
    <row r="52" spans="2:6" ht="34.5" x14ac:dyDescent="0.25">
      <c r="B52">
        <v>49</v>
      </c>
      <c r="C52" s="259">
        <v>2013004410023</v>
      </c>
      <c r="D52" s="75" t="s">
        <v>313</v>
      </c>
      <c r="E52" s="292"/>
      <c r="F52" s="208"/>
    </row>
    <row r="53" spans="2:6" ht="45.75" x14ac:dyDescent="0.25">
      <c r="B53">
        <v>50</v>
      </c>
      <c r="C53" s="268">
        <v>2013004410024</v>
      </c>
      <c r="D53" s="75" t="s">
        <v>162</v>
      </c>
      <c r="E53" s="285"/>
      <c r="F53" s="208"/>
    </row>
    <row r="54" spans="2:6" ht="56.25" x14ac:dyDescent="0.25">
      <c r="B54">
        <v>51</v>
      </c>
      <c r="C54" s="95">
        <v>2013004410025</v>
      </c>
      <c r="D54" s="130" t="s">
        <v>72</v>
      </c>
      <c r="E54" s="285"/>
      <c r="F54" s="208"/>
    </row>
    <row r="55" spans="2:6" ht="56.25" x14ac:dyDescent="0.25">
      <c r="B55">
        <v>52</v>
      </c>
      <c r="C55" s="95">
        <v>2013004410026</v>
      </c>
      <c r="D55" s="129" t="s">
        <v>69</v>
      </c>
      <c r="E55" s="285"/>
      <c r="F55" s="208"/>
    </row>
    <row r="56" spans="2:6" ht="57" x14ac:dyDescent="0.25">
      <c r="B56">
        <v>53</v>
      </c>
      <c r="C56" s="95">
        <v>2013004410027</v>
      </c>
      <c r="D56" s="96" t="s">
        <v>112</v>
      </c>
      <c r="E56" s="286"/>
      <c r="F56" s="208"/>
    </row>
    <row r="57" spans="2:6" ht="57" x14ac:dyDescent="0.25">
      <c r="B57">
        <v>54</v>
      </c>
      <c r="C57" s="95">
        <v>2013004410028</v>
      </c>
      <c r="D57" s="96" t="s">
        <v>110</v>
      </c>
      <c r="E57" s="291"/>
      <c r="F57" s="208"/>
    </row>
    <row r="58" spans="2:6" ht="45.75" x14ac:dyDescent="0.25">
      <c r="B58">
        <v>55</v>
      </c>
      <c r="C58" s="95">
        <v>2013004410029</v>
      </c>
      <c r="D58" s="96" t="s">
        <v>111</v>
      </c>
      <c r="E58" s="285"/>
      <c r="F58" s="208"/>
    </row>
    <row r="59" spans="2:6" ht="34.5" x14ac:dyDescent="0.25">
      <c r="B59">
        <v>56</v>
      </c>
      <c r="C59" s="95">
        <v>2013004410034</v>
      </c>
      <c r="D59" s="96" t="s">
        <v>120</v>
      </c>
      <c r="E59" s="283"/>
      <c r="F59" s="208"/>
    </row>
    <row r="60" spans="2:6" ht="22.5" x14ac:dyDescent="0.25">
      <c r="B60">
        <v>57</v>
      </c>
      <c r="C60" s="262">
        <v>2013004410040</v>
      </c>
      <c r="D60" s="255" t="s">
        <v>37</v>
      </c>
      <c r="E60" s="285"/>
      <c r="F60" s="208"/>
    </row>
    <row r="61" spans="2:6" ht="45.75" x14ac:dyDescent="0.25">
      <c r="B61">
        <v>58</v>
      </c>
      <c r="C61" s="95">
        <v>2013004410041</v>
      </c>
      <c r="D61" s="140" t="s">
        <v>106</v>
      </c>
      <c r="E61" s="285"/>
      <c r="F61" s="208"/>
    </row>
    <row r="62" spans="2:6" ht="45.75" x14ac:dyDescent="0.25">
      <c r="B62">
        <v>59</v>
      </c>
      <c r="C62" s="95">
        <v>2013004410042</v>
      </c>
      <c r="D62" s="96" t="s">
        <v>119</v>
      </c>
      <c r="E62" s="285"/>
      <c r="F62" s="208"/>
    </row>
    <row r="63" spans="2:6" ht="45.75" x14ac:dyDescent="0.25">
      <c r="B63">
        <v>60</v>
      </c>
      <c r="C63" s="95">
        <v>2013004410044</v>
      </c>
      <c r="D63" s="96" t="s">
        <v>109</v>
      </c>
      <c r="E63" s="285"/>
      <c r="F63" s="208"/>
    </row>
    <row r="64" spans="2:6" ht="45.75" x14ac:dyDescent="0.25">
      <c r="B64">
        <v>61</v>
      </c>
      <c r="C64" s="95">
        <v>2013004410045</v>
      </c>
      <c r="D64" s="96" t="s">
        <v>123</v>
      </c>
      <c r="E64" s="283"/>
      <c r="F64" s="208"/>
    </row>
    <row r="65" spans="2:6" ht="56.25" x14ac:dyDescent="0.25">
      <c r="B65">
        <v>62</v>
      </c>
      <c r="C65" s="262">
        <v>2013004410046</v>
      </c>
      <c r="D65" s="255" t="s">
        <v>33</v>
      </c>
      <c r="E65" s="285"/>
      <c r="F65" s="208"/>
    </row>
    <row r="66" spans="2:6" ht="45.75" x14ac:dyDescent="0.25">
      <c r="B66">
        <v>63</v>
      </c>
      <c r="C66" s="95">
        <v>2013004410047</v>
      </c>
      <c r="D66" s="96" t="s">
        <v>136</v>
      </c>
      <c r="E66" s="283"/>
      <c r="F66" s="208"/>
    </row>
    <row r="67" spans="2:6" ht="33.75" x14ac:dyDescent="0.25">
      <c r="B67">
        <v>64</v>
      </c>
      <c r="C67" s="262">
        <v>2013004410048</v>
      </c>
      <c r="D67" s="255" t="s">
        <v>34</v>
      </c>
      <c r="E67" s="285"/>
      <c r="F67" s="208"/>
    </row>
    <row r="68" spans="2:6" ht="57" x14ac:dyDescent="0.25">
      <c r="B68">
        <v>65</v>
      </c>
      <c r="C68" s="95">
        <v>2013004410049</v>
      </c>
      <c r="D68" s="96" t="s">
        <v>71</v>
      </c>
      <c r="E68" s="285"/>
      <c r="F68" s="208"/>
    </row>
    <row r="69" spans="2:6" ht="34.5" x14ac:dyDescent="0.25">
      <c r="B69">
        <v>66</v>
      </c>
      <c r="C69" s="95">
        <v>2013004410050</v>
      </c>
      <c r="D69" s="96" t="s">
        <v>70</v>
      </c>
      <c r="E69" s="286"/>
      <c r="F69" s="208"/>
    </row>
    <row r="70" spans="2:6" ht="56.25" x14ac:dyDescent="0.25">
      <c r="B70">
        <v>67</v>
      </c>
      <c r="C70" s="95">
        <v>2013004410051</v>
      </c>
      <c r="D70" s="138" t="s">
        <v>40</v>
      </c>
      <c r="E70" s="286"/>
      <c r="F70" s="208"/>
    </row>
    <row r="71" spans="2:6" ht="33.75" x14ac:dyDescent="0.25">
      <c r="B71">
        <v>68</v>
      </c>
      <c r="C71" s="95">
        <v>2013004410052</v>
      </c>
      <c r="D71" s="133" t="s">
        <v>41</v>
      </c>
      <c r="E71" s="286"/>
      <c r="F71" s="208"/>
    </row>
    <row r="72" spans="2:6" ht="33.75" x14ac:dyDescent="0.25">
      <c r="B72">
        <v>69</v>
      </c>
      <c r="C72" s="95">
        <v>2013004410053</v>
      </c>
      <c r="D72" s="138" t="s">
        <v>44</v>
      </c>
      <c r="E72" s="286"/>
      <c r="F72" s="208"/>
    </row>
    <row r="73" spans="2:6" ht="68.25" x14ac:dyDescent="0.25">
      <c r="B73">
        <v>70</v>
      </c>
      <c r="C73" s="95">
        <v>2013004410054</v>
      </c>
      <c r="D73" s="96" t="s">
        <v>73</v>
      </c>
      <c r="E73" s="293"/>
      <c r="F73" s="208"/>
    </row>
    <row r="74" spans="2:6" ht="34.5" x14ac:dyDescent="0.25">
      <c r="B74">
        <v>71</v>
      </c>
      <c r="C74" s="269">
        <v>2013004410055</v>
      </c>
      <c r="D74" s="75" t="s">
        <v>175</v>
      </c>
      <c r="E74" s="289"/>
      <c r="F74" s="208"/>
    </row>
    <row r="75" spans="2:6" ht="45" x14ac:dyDescent="0.25">
      <c r="B75">
        <v>72</v>
      </c>
      <c r="C75" s="262">
        <v>2013004410056</v>
      </c>
      <c r="D75" s="255" t="s">
        <v>45</v>
      </c>
      <c r="E75" s="293"/>
      <c r="F75" s="208"/>
    </row>
    <row r="76" spans="2:6" ht="35.25" thickBot="1" x14ac:dyDescent="0.3">
      <c r="B76">
        <v>73</v>
      </c>
      <c r="C76" s="269">
        <v>2013004410057</v>
      </c>
      <c r="D76" s="69" t="s">
        <v>177</v>
      </c>
      <c r="E76" s="286"/>
      <c r="F76" s="208"/>
    </row>
    <row r="77" spans="2:6" ht="34.5" x14ac:dyDescent="0.25">
      <c r="B77">
        <v>74</v>
      </c>
      <c r="C77" s="95">
        <v>2013004410058</v>
      </c>
      <c r="D77" s="96" t="s">
        <v>121</v>
      </c>
      <c r="E77" s="294"/>
      <c r="F77" s="208"/>
    </row>
    <row r="78" spans="2:6" ht="57" x14ac:dyDescent="0.25">
      <c r="B78">
        <v>75</v>
      </c>
      <c r="C78" s="95">
        <v>2013004410059</v>
      </c>
      <c r="D78" s="96" t="s">
        <v>115</v>
      </c>
      <c r="E78" s="291"/>
      <c r="F78" s="208"/>
    </row>
    <row r="79" spans="2:6" ht="34.5" x14ac:dyDescent="0.25">
      <c r="B79">
        <v>76</v>
      </c>
      <c r="C79" s="95">
        <v>2013004410060</v>
      </c>
      <c r="D79" s="96" t="s">
        <v>114</v>
      </c>
      <c r="E79" s="291"/>
      <c r="F79" s="208"/>
    </row>
    <row r="80" spans="2:6" ht="34.5" x14ac:dyDescent="0.25">
      <c r="B80">
        <v>77</v>
      </c>
      <c r="C80" s="95">
        <v>2013004410061</v>
      </c>
      <c r="D80" s="96" t="s">
        <v>113</v>
      </c>
      <c r="E80" s="285"/>
      <c r="F80" s="208"/>
    </row>
    <row r="81" spans="2:6" ht="34.5" x14ac:dyDescent="0.25">
      <c r="B81">
        <v>78</v>
      </c>
      <c r="C81" s="95">
        <v>2013004410062</v>
      </c>
      <c r="D81" s="96" t="s">
        <v>138</v>
      </c>
      <c r="E81" s="291"/>
      <c r="F81" s="208"/>
    </row>
    <row r="82" spans="2:6" ht="34.5" x14ac:dyDescent="0.25">
      <c r="B82">
        <v>79</v>
      </c>
      <c r="C82" s="95">
        <v>2013004410063</v>
      </c>
      <c r="D82" s="96" t="s">
        <v>125</v>
      </c>
      <c r="E82" s="285"/>
      <c r="F82" s="208"/>
    </row>
    <row r="83" spans="2:6" ht="57" x14ac:dyDescent="0.25">
      <c r="B83">
        <v>80</v>
      </c>
      <c r="C83" s="95">
        <v>2013004410064</v>
      </c>
      <c r="D83" s="96" t="s">
        <v>137</v>
      </c>
      <c r="E83" s="286"/>
      <c r="F83" s="208"/>
    </row>
    <row r="84" spans="2:6" ht="45.75" x14ac:dyDescent="0.25">
      <c r="B84">
        <v>81</v>
      </c>
      <c r="C84" s="95">
        <v>2013004410066</v>
      </c>
      <c r="D84" s="257" t="s">
        <v>128</v>
      </c>
      <c r="E84" s="286"/>
      <c r="F84" s="208"/>
    </row>
    <row r="85" spans="2:6" ht="45.75" x14ac:dyDescent="0.25">
      <c r="B85">
        <v>82</v>
      </c>
      <c r="C85" s="95">
        <v>2013004410067</v>
      </c>
      <c r="D85" s="257" t="s">
        <v>129</v>
      </c>
      <c r="E85" s="295"/>
      <c r="F85" s="208"/>
    </row>
    <row r="86" spans="2:6" ht="57" x14ac:dyDescent="0.25">
      <c r="B86">
        <v>83</v>
      </c>
      <c r="C86" s="268">
        <v>2013004410068</v>
      </c>
      <c r="D86" s="96" t="s">
        <v>139</v>
      </c>
      <c r="E86" s="282"/>
      <c r="F86" s="208"/>
    </row>
    <row r="87" spans="2:6" ht="45.75" x14ac:dyDescent="0.25">
      <c r="B87">
        <v>84</v>
      </c>
      <c r="C87" s="261">
        <v>2013004410070</v>
      </c>
      <c r="D87" s="75" t="s">
        <v>176</v>
      </c>
      <c r="E87" s="286"/>
      <c r="F87" s="208"/>
    </row>
    <row r="88" spans="2:6" ht="33.75" x14ac:dyDescent="0.25">
      <c r="B88">
        <v>85</v>
      </c>
      <c r="C88" s="95">
        <v>2013004410072</v>
      </c>
      <c r="D88" s="216" t="s">
        <v>74</v>
      </c>
      <c r="E88" s="285"/>
      <c r="F88" s="208"/>
    </row>
    <row r="89" spans="2:6" ht="34.5" x14ac:dyDescent="0.25">
      <c r="B89">
        <v>86</v>
      </c>
      <c r="C89" s="95">
        <v>2013004410073</v>
      </c>
      <c r="D89" s="96" t="s">
        <v>107</v>
      </c>
      <c r="E89" s="282"/>
      <c r="F89" s="208"/>
    </row>
    <row r="90" spans="2:6" ht="34.5" x14ac:dyDescent="0.25">
      <c r="B90">
        <v>87</v>
      </c>
      <c r="C90" s="261">
        <v>2013004410075</v>
      </c>
      <c r="D90" s="75" t="s">
        <v>213</v>
      </c>
      <c r="E90" s="286"/>
      <c r="F90" s="208"/>
    </row>
    <row r="91" spans="2:6" ht="34.5" x14ac:dyDescent="0.25">
      <c r="B91">
        <v>88</v>
      </c>
      <c r="C91" s="95">
        <v>2013004410077</v>
      </c>
      <c r="D91" s="96" t="s">
        <v>126</v>
      </c>
      <c r="E91" s="282"/>
      <c r="F91" s="208"/>
    </row>
    <row r="92" spans="2:6" ht="34.5" x14ac:dyDescent="0.25">
      <c r="B92">
        <v>89</v>
      </c>
      <c r="C92" s="261">
        <v>2013004410078</v>
      </c>
      <c r="D92" s="96" t="s">
        <v>210</v>
      </c>
      <c r="E92" s="286"/>
      <c r="F92" s="208"/>
    </row>
    <row r="93" spans="2:6" ht="45.75" x14ac:dyDescent="0.25">
      <c r="B93">
        <v>90</v>
      </c>
      <c r="C93" s="95">
        <v>2013004410079</v>
      </c>
      <c r="D93" s="96" t="s">
        <v>127</v>
      </c>
      <c r="E93" s="286"/>
      <c r="F93" s="208"/>
    </row>
    <row r="94" spans="2:6" ht="56.25" x14ac:dyDescent="0.25">
      <c r="B94">
        <v>91</v>
      </c>
      <c r="C94" s="95">
        <v>2013004410080</v>
      </c>
      <c r="D94" s="138" t="s">
        <v>42</v>
      </c>
      <c r="E94" s="282"/>
      <c r="F94" s="208"/>
    </row>
    <row r="95" spans="2:6" ht="45.75" x14ac:dyDescent="0.25">
      <c r="B95">
        <v>92</v>
      </c>
      <c r="C95" s="261">
        <v>2013004410082</v>
      </c>
      <c r="D95" s="75" t="s">
        <v>214</v>
      </c>
      <c r="E95" s="282"/>
      <c r="F95" s="208"/>
    </row>
    <row r="96" spans="2:6" ht="57" x14ac:dyDescent="0.25">
      <c r="B96">
        <v>93</v>
      </c>
      <c r="C96" s="261">
        <v>2013004410083</v>
      </c>
      <c r="D96" s="258" t="s">
        <v>211</v>
      </c>
      <c r="E96" s="289"/>
      <c r="F96" s="208"/>
    </row>
    <row r="97" spans="2:6" ht="45" x14ac:dyDescent="0.25">
      <c r="B97">
        <v>94</v>
      </c>
      <c r="C97" s="262">
        <v>2013004410084</v>
      </c>
      <c r="D97" s="255" t="s">
        <v>49</v>
      </c>
      <c r="E97" s="286"/>
      <c r="F97" s="208"/>
    </row>
    <row r="98" spans="2:6" ht="23.25" x14ac:dyDescent="0.25">
      <c r="B98">
        <v>95</v>
      </c>
      <c r="C98" s="95">
        <v>2013004410085</v>
      </c>
      <c r="D98" s="96" t="s">
        <v>131</v>
      </c>
      <c r="E98" s="285"/>
      <c r="F98" s="208"/>
    </row>
    <row r="99" spans="2:6" ht="45.75" x14ac:dyDescent="0.25">
      <c r="B99">
        <v>96</v>
      </c>
      <c r="C99" s="95">
        <v>2013004410086</v>
      </c>
      <c r="D99" s="96" t="s">
        <v>132</v>
      </c>
      <c r="E99" s="285"/>
      <c r="F99" s="208"/>
    </row>
    <row r="100" spans="2:6" ht="45.75" x14ac:dyDescent="0.25">
      <c r="B100">
        <v>97</v>
      </c>
      <c r="C100" s="95">
        <v>2013004410087</v>
      </c>
      <c r="D100" s="96" t="s">
        <v>134</v>
      </c>
      <c r="E100" s="285"/>
      <c r="F100" s="208"/>
    </row>
    <row r="101" spans="2:6" ht="45.75" x14ac:dyDescent="0.25">
      <c r="B101">
        <v>98</v>
      </c>
      <c r="C101" s="95">
        <v>2013004410088</v>
      </c>
      <c r="D101" s="96" t="s">
        <v>135</v>
      </c>
      <c r="E101" s="285"/>
      <c r="F101" s="208"/>
    </row>
    <row r="102" spans="2:6" ht="45.75" x14ac:dyDescent="0.25">
      <c r="B102">
        <v>99</v>
      </c>
      <c r="C102" s="95">
        <v>2013004410089</v>
      </c>
      <c r="D102" s="96" t="s">
        <v>133</v>
      </c>
      <c r="E102" s="291"/>
      <c r="F102" s="208"/>
    </row>
    <row r="103" spans="2:6" ht="34.5" x14ac:dyDescent="0.25">
      <c r="B103">
        <v>100</v>
      </c>
      <c r="C103" s="95">
        <v>2013004410090</v>
      </c>
      <c r="D103" s="96" t="s">
        <v>108</v>
      </c>
      <c r="E103" s="288"/>
      <c r="F103" s="208"/>
    </row>
    <row r="104" spans="2:6" ht="34.5" x14ac:dyDescent="0.25">
      <c r="B104">
        <v>101</v>
      </c>
      <c r="C104" s="261">
        <v>2013004410091</v>
      </c>
      <c r="D104" s="69" t="s">
        <v>212</v>
      </c>
      <c r="E104" s="286"/>
      <c r="F104" s="208"/>
    </row>
    <row r="105" spans="2:6" ht="57" x14ac:dyDescent="0.25">
      <c r="B105">
        <v>102</v>
      </c>
      <c r="C105" s="95">
        <v>2013004410093</v>
      </c>
      <c r="D105" s="257" t="s">
        <v>130</v>
      </c>
      <c r="E105" s="285"/>
      <c r="F105" s="208"/>
    </row>
    <row r="106" spans="2:6" ht="57" x14ac:dyDescent="0.25">
      <c r="B106">
        <v>103</v>
      </c>
      <c r="C106" s="95">
        <v>2013004410095</v>
      </c>
      <c r="D106" s="257" t="s">
        <v>116</v>
      </c>
      <c r="E106" s="285"/>
      <c r="F106" s="208"/>
    </row>
    <row r="107" spans="2:6" ht="23.25" x14ac:dyDescent="0.25">
      <c r="B107">
        <v>104</v>
      </c>
      <c r="C107" s="95">
        <v>2013004410096</v>
      </c>
      <c r="D107" s="257" t="s">
        <v>117</v>
      </c>
      <c r="E107" s="289"/>
      <c r="F107" s="208"/>
    </row>
    <row r="108" spans="2:6" ht="22.5" x14ac:dyDescent="0.25">
      <c r="B108">
        <v>105</v>
      </c>
      <c r="C108" s="262">
        <v>2013004410098</v>
      </c>
      <c r="D108" s="255" t="s">
        <v>43</v>
      </c>
      <c r="E108" s="289"/>
      <c r="F108" s="208"/>
    </row>
    <row r="109" spans="2:6" ht="45" x14ac:dyDescent="0.25">
      <c r="B109">
        <v>106</v>
      </c>
      <c r="C109" s="262">
        <v>2013004410099</v>
      </c>
      <c r="D109" s="255" t="s">
        <v>52</v>
      </c>
      <c r="E109" s="289"/>
      <c r="F109" s="208"/>
    </row>
    <row r="110" spans="2:6" ht="33.75" x14ac:dyDescent="0.25">
      <c r="B110">
        <v>107</v>
      </c>
      <c r="C110" s="262">
        <v>2013004410101</v>
      </c>
      <c r="D110" s="255" t="s">
        <v>38</v>
      </c>
      <c r="E110" s="289"/>
      <c r="F110" s="208"/>
    </row>
    <row r="111" spans="2:6" ht="33.75" x14ac:dyDescent="0.25">
      <c r="B111">
        <v>108</v>
      </c>
      <c r="C111" s="262">
        <v>2013004410103</v>
      </c>
      <c r="D111" s="255" t="s">
        <v>50</v>
      </c>
      <c r="E111" s="290"/>
      <c r="F111" s="208"/>
    </row>
    <row r="112" spans="2:6" ht="45.75" x14ac:dyDescent="0.25">
      <c r="B112">
        <v>109</v>
      </c>
      <c r="C112" s="266">
        <v>2013418850009</v>
      </c>
      <c r="D112" s="75" t="s">
        <v>215</v>
      </c>
      <c r="E112" s="282"/>
      <c r="F112" s="208"/>
    </row>
    <row r="113" spans="2:6" ht="45.75" x14ac:dyDescent="0.25">
      <c r="B113">
        <v>110</v>
      </c>
      <c r="C113" s="261">
        <v>2014004410001</v>
      </c>
      <c r="D113" s="69" t="s">
        <v>179</v>
      </c>
      <c r="E113" s="296"/>
      <c r="F113" s="208"/>
    </row>
    <row r="114" spans="2:6" ht="57" x14ac:dyDescent="0.25">
      <c r="B114">
        <v>111</v>
      </c>
      <c r="C114" s="268">
        <v>2014004410002</v>
      </c>
      <c r="D114" s="68" t="s">
        <v>75</v>
      </c>
      <c r="E114" s="295"/>
      <c r="F114" s="208"/>
    </row>
    <row r="115" spans="2:6" ht="57" x14ac:dyDescent="0.25">
      <c r="B115">
        <v>112</v>
      </c>
      <c r="C115" s="268">
        <v>2014004410003</v>
      </c>
      <c r="D115" s="68" t="s">
        <v>76</v>
      </c>
      <c r="E115" s="296"/>
      <c r="F115" s="208"/>
    </row>
    <row r="116" spans="2:6" ht="57" x14ac:dyDescent="0.25">
      <c r="B116">
        <v>113</v>
      </c>
      <c r="C116" s="268">
        <v>2014004410004</v>
      </c>
      <c r="D116" s="68" t="s">
        <v>77</v>
      </c>
      <c r="E116" s="293"/>
      <c r="F116" s="208"/>
    </row>
    <row r="117" spans="2:6" ht="34.5" x14ac:dyDescent="0.25">
      <c r="B117">
        <v>114</v>
      </c>
      <c r="C117" s="269">
        <v>2014004410005</v>
      </c>
      <c r="D117" s="69" t="s">
        <v>183</v>
      </c>
      <c r="E117" s="292"/>
      <c r="F117" s="208"/>
    </row>
    <row r="118" spans="2:6" ht="57" x14ac:dyDescent="0.25">
      <c r="B118">
        <v>115</v>
      </c>
      <c r="C118" s="268">
        <v>2014004410006</v>
      </c>
      <c r="D118" s="68" t="s">
        <v>78</v>
      </c>
      <c r="E118" s="292"/>
      <c r="F118" s="208"/>
    </row>
    <row r="119" spans="2:6" ht="34.5" x14ac:dyDescent="0.25">
      <c r="B119">
        <v>116</v>
      </c>
      <c r="C119" s="268">
        <v>2014004410007</v>
      </c>
      <c r="D119" s="68" t="s">
        <v>81</v>
      </c>
      <c r="E119" s="292"/>
      <c r="F119" s="208"/>
    </row>
    <row r="120" spans="2:6" ht="45.75" x14ac:dyDescent="0.25">
      <c r="B120">
        <v>117</v>
      </c>
      <c r="C120" s="268">
        <v>2014004410008</v>
      </c>
      <c r="D120" s="68" t="s">
        <v>80</v>
      </c>
      <c r="E120" s="286"/>
      <c r="F120" s="208"/>
    </row>
    <row r="121" spans="2:6" ht="45" x14ac:dyDescent="0.25">
      <c r="B121">
        <v>118</v>
      </c>
      <c r="C121" s="95">
        <v>2014004410009</v>
      </c>
      <c r="D121" s="133" t="s">
        <v>54</v>
      </c>
      <c r="E121" s="295"/>
      <c r="F121" s="208"/>
    </row>
    <row r="122" spans="2:6" ht="68.25" x14ac:dyDescent="0.25">
      <c r="B122">
        <v>119</v>
      </c>
      <c r="C122" s="268">
        <v>2014004410010</v>
      </c>
      <c r="D122" s="68" t="s">
        <v>79</v>
      </c>
      <c r="E122" s="289"/>
      <c r="F122" s="208"/>
    </row>
    <row r="123" spans="2:6" ht="22.5" x14ac:dyDescent="0.25">
      <c r="B123">
        <v>120</v>
      </c>
      <c r="C123" s="262">
        <v>2014004410012</v>
      </c>
      <c r="D123" s="254" t="s">
        <v>55</v>
      </c>
      <c r="E123" s="292"/>
      <c r="F123" s="208"/>
    </row>
    <row r="124" spans="2:6" ht="23.25" x14ac:dyDescent="0.25">
      <c r="B124">
        <v>121</v>
      </c>
      <c r="C124" s="268">
        <v>2014004410013</v>
      </c>
      <c r="D124" s="68" t="s">
        <v>82</v>
      </c>
      <c r="E124" s="282"/>
      <c r="F124" s="208"/>
    </row>
    <row r="125" spans="2:6" ht="68.25" x14ac:dyDescent="0.25">
      <c r="B125">
        <v>122</v>
      </c>
      <c r="C125" s="261">
        <v>2014004410014</v>
      </c>
      <c r="D125" s="69" t="s">
        <v>219</v>
      </c>
      <c r="E125" s="292"/>
      <c r="F125" s="208"/>
    </row>
    <row r="126" spans="2:6" ht="45.75" x14ac:dyDescent="0.25">
      <c r="B126">
        <v>123</v>
      </c>
      <c r="C126" s="268">
        <v>2014004410017</v>
      </c>
      <c r="D126" s="68" t="s">
        <v>85</v>
      </c>
      <c r="E126" s="286"/>
      <c r="F126" s="208"/>
    </row>
    <row r="127" spans="2:6" ht="34.5" x14ac:dyDescent="0.25">
      <c r="B127">
        <v>124</v>
      </c>
      <c r="C127" s="95">
        <v>2014004410018</v>
      </c>
      <c r="D127" s="68" t="s">
        <v>140</v>
      </c>
      <c r="E127" s="292"/>
      <c r="F127" s="208"/>
    </row>
    <row r="128" spans="2:6" ht="45.75" x14ac:dyDescent="0.25">
      <c r="B128">
        <v>125</v>
      </c>
      <c r="C128" s="268">
        <v>2014004410019</v>
      </c>
      <c r="D128" s="68" t="s">
        <v>84</v>
      </c>
      <c r="E128" s="297"/>
      <c r="F128" s="208"/>
    </row>
    <row r="129" spans="2:6" ht="34.5" x14ac:dyDescent="0.25">
      <c r="B129">
        <v>126</v>
      </c>
      <c r="C129" s="261">
        <v>2014004410020</v>
      </c>
      <c r="D129" s="69" t="s">
        <v>224</v>
      </c>
      <c r="E129" s="297"/>
      <c r="F129" s="208"/>
    </row>
    <row r="130" spans="2:6" ht="57" x14ac:dyDescent="0.25">
      <c r="B130">
        <v>127</v>
      </c>
      <c r="C130" s="261">
        <v>2014004410021</v>
      </c>
      <c r="D130" s="69" t="s">
        <v>223</v>
      </c>
      <c r="E130" s="286"/>
      <c r="F130" s="208"/>
    </row>
    <row r="131" spans="2:6" ht="57" x14ac:dyDescent="0.25">
      <c r="B131">
        <v>128</v>
      </c>
      <c r="C131" s="95">
        <v>2014004410022</v>
      </c>
      <c r="D131" s="68" t="s">
        <v>143</v>
      </c>
      <c r="E131" s="286"/>
      <c r="F131" s="208"/>
    </row>
    <row r="132" spans="2:6" ht="45.75" x14ac:dyDescent="0.25">
      <c r="B132">
        <v>129</v>
      </c>
      <c r="C132" s="95">
        <v>2014004410023</v>
      </c>
      <c r="D132" s="68" t="s">
        <v>144</v>
      </c>
      <c r="E132" s="282"/>
      <c r="F132" s="208"/>
    </row>
    <row r="133" spans="2:6" ht="45.75" x14ac:dyDescent="0.25">
      <c r="B133">
        <v>130</v>
      </c>
      <c r="C133" s="261">
        <v>2014004410025</v>
      </c>
      <c r="D133" s="69" t="s">
        <v>225</v>
      </c>
      <c r="E133" s="282"/>
      <c r="F133" s="208"/>
    </row>
    <row r="134" spans="2:6" ht="57" x14ac:dyDescent="0.25">
      <c r="B134">
        <v>131</v>
      </c>
      <c r="C134" s="261">
        <v>2014004410026</v>
      </c>
      <c r="D134" s="69" t="s">
        <v>222</v>
      </c>
      <c r="E134" s="297"/>
      <c r="F134" s="208"/>
    </row>
    <row r="135" spans="2:6" ht="34.5" x14ac:dyDescent="0.25">
      <c r="B135">
        <v>132</v>
      </c>
      <c r="C135" s="261">
        <v>2014004410027</v>
      </c>
      <c r="D135" s="69" t="s">
        <v>221</v>
      </c>
      <c r="E135" s="297"/>
      <c r="F135" s="208"/>
    </row>
    <row r="136" spans="2:6" ht="45.75" x14ac:dyDescent="0.25">
      <c r="B136">
        <v>133</v>
      </c>
      <c r="C136" s="261">
        <v>2014004410028</v>
      </c>
      <c r="D136" s="69" t="s">
        <v>220</v>
      </c>
      <c r="E136" s="292"/>
      <c r="F136" s="208"/>
    </row>
    <row r="137" spans="2:6" ht="23.25" x14ac:dyDescent="0.25">
      <c r="B137">
        <v>134</v>
      </c>
      <c r="C137" s="268">
        <v>2014004410029</v>
      </c>
      <c r="D137" s="68" t="s">
        <v>83</v>
      </c>
      <c r="E137" s="293"/>
      <c r="F137" s="208"/>
    </row>
    <row r="138" spans="2:6" ht="45.75" x14ac:dyDescent="0.25">
      <c r="B138">
        <v>135</v>
      </c>
      <c r="C138" s="269">
        <v>2014004410030</v>
      </c>
      <c r="D138" s="69" t="s">
        <v>178</v>
      </c>
      <c r="E138" s="295"/>
      <c r="F138" s="208"/>
    </row>
    <row r="139" spans="2:6" ht="57" x14ac:dyDescent="0.25">
      <c r="B139">
        <v>136</v>
      </c>
      <c r="C139" s="269">
        <v>2014004410034</v>
      </c>
      <c r="D139" s="256" t="s">
        <v>234</v>
      </c>
      <c r="E139" s="295"/>
      <c r="F139" s="208"/>
    </row>
    <row r="140" spans="2:6" ht="45.75" x14ac:dyDescent="0.25">
      <c r="B140">
        <v>137</v>
      </c>
      <c r="C140" s="268">
        <v>2014004410035</v>
      </c>
      <c r="D140" s="68" t="s">
        <v>86</v>
      </c>
      <c r="E140" s="282"/>
      <c r="F140" s="208"/>
    </row>
    <row r="141" spans="2:6" ht="23.25" x14ac:dyDescent="0.25">
      <c r="B141">
        <v>138</v>
      </c>
      <c r="C141" s="261">
        <v>2014004410036</v>
      </c>
      <c r="D141" s="69" t="s">
        <v>226</v>
      </c>
      <c r="E141" s="298"/>
      <c r="F141" s="208"/>
    </row>
    <row r="142" spans="2:6" ht="34.5" x14ac:dyDescent="0.25">
      <c r="B142">
        <v>139</v>
      </c>
      <c r="C142" s="272">
        <v>2014004410037</v>
      </c>
      <c r="D142" s="68" t="s">
        <v>268</v>
      </c>
      <c r="E142" s="298"/>
      <c r="F142" s="208"/>
    </row>
    <row r="143" spans="2:6" ht="45.75" x14ac:dyDescent="0.25">
      <c r="B143">
        <v>140</v>
      </c>
      <c r="C143" s="272">
        <v>2014004410038</v>
      </c>
      <c r="D143" s="68" t="s">
        <v>272</v>
      </c>
      <c r="E143" s="286"/>
      <c r="F143" s="208"/>
    </row>
    <row r="144" spans="2:6" ht="34.5" x14ac:dyDescent="0.25">
      <c r="B144">
        <v>141</v>
      </c>
      <c r="C144" s="95">
        <v>2014004410040</v>
      </c>
      <c r="D144" s="68" t="s">
        <v>146</v>
      </c>
      <c r="E144" s="282"/>
      <c r="F144" s="208"/>
    </row>
    <row r="145" spans="2:6" ht="34.5" x14ac:dyDescent="0.25">
      <c r="B145">
        <v>142</v>
      </c>
      <c r="C145" s="261">
        <v>2014004410041</v>
      </c>
      <c r="D145" s="69" t="s">
        <v>180</v>
      </c>
      <c r="E145" s="284"/>
      <c r="F145" s="208"/>
    </row>
    <row r="146" spans="2:6" ht="34.5" x14ac:dyDescent="0.25">
      <c r="B146">
        <v>143</v>
      </c>
      <c r="C146" s="259">
        <v>2014004410043</v>
      </c>
      <c r="D146" s="69" t="s">
        <v>314</v>
      </c>
      <c r="E146" s="293"/>
      <c r="F146" s="208"/>
    </row>
    <row r="147" spans="2:6" ht="45.75" x14ac:dyDescent="0.25">
      <c r="B147">
        <v>144</v>
      </c>
      <c r="C147" s="269">
        <v>2014004410044</v>
      </c>
      <c r="D147" s="69" t="s">
        <v>231</v>
      </c>
      <c r="E147" s="284"/>
      <c r="F147" s="208"/>
    </row>
    <row r="148" spans="2:6" ht="34.5" x14ac:dyDescent="0.25">
      <c r="B148">
        <v>145</v>
      </c>
      <c r="C148" s="259">
        <v>2014004410045</v>
      </c>
      <c r="D148" s="69" t="s">
        <v>304</v>
      </c>
      <c r="E148" s="293"/>
      <c r="F148" s="208"/>
    </row>
    <row r="149" spans="2:6" ht="34.5" x14ac:dyDescent="0.25">
      <c r="B149">
        <v>146</v>
      </c>
      <c r="C149" s="269">
        <v>2014004410046</v>
      </c>
      <c r="D149" s="69" t="s">
        <v>235</v>
      </c>
      <c r="E149" s="293"/>
      <c r="F149" s="208"/>
    </row>
    <row r="150" spans="2:6" ht="45.75" x14ac:dyDescent="0.25">
      <c r="B150">
        <v>147</v>
      </c>
      <c r="C150" s="269">
        <v>2014004410047</v>
      </c>
      <c r="D150" s="69" t="s">
        <v>240</v>
      </c>
      <c r="E150" s="284"/>
      <c r="F150" s="208"/>
    </row>
    <row r="151" spans="2:6" ht="34.5" x14ac:dyDescent="0.25">
      <c r="B151">
        <v>148</v>
      </c>
      <c r="C151" s="259">
        <v>2014004410048</v>
      </c>
      <c r="D151" s="68" t="s">
        <v>150</v>
      </c>
      <c r="E151" s="299"/>
      <c r="F151" s="208"/>
    </row>
    <row r="152" spans="2:6" ht="34.5" x14ac:dyDescent="0.25">
      <c r="B152">
        <v>149</v>
      </c>
      <c r="C152" s="259">
        <v>2014004410049</v>
      </c>
      <c r="D152" s="68" t="s">
        <v>156</v>
      </c>
      <c r="E152" s="293"/>
      <c r="F152" s="208"/>
    </row>
    <row r="153" spans="2:6" ht="34.5" x14ac:dyDescent="0.25">
      <c r="B153">
        <v>150</v>
      </c>
      <c r="C153" s="269">
        <v>2014004410050</v>
      </c>
      <c r="D153" s="69" t="s">
        <v>199</v>
      </c>
      <c r="E153" s="293"/>
      <c r="F153" s="208"/>
    </row>
    <row r="154" spans="2:6" ht="57" x14ac:dyDescent="0.25">
      <c r="B154">
        <v>151</v>
      </c>
      <c r="C154" s="269">
        <v>2014004410053</v>
      </c>
      <c r="D154" s="69" t="s">
        <v>232</v>
      </c>
      <c r="E154" s="293"/>
      <c r="F154" s="208"/>
    </row>
    <row r="155" spans="2:6" ht="34.5" x14ac:dyDescent="0.25">
      <c r="B155">
        <v>152</v>
      </c>
      <c r="C155" s="269">
        <v>2014004410055</v>
      </c>
      <c r="D155" s="69" t="s">
        <v>233</v>
      </c>
      <c r="E155" s="300"/>
      <c r="F155" s="208"/>
    </row>
    <row r="156" spans="2:6" ht="34.5" x14ac:dyDescent="0.25">
      <c r="B156">
        <v>153</v>
      </c>
      <c r="C156" s="269">
        <v>2014004410058</v>
      </c>
      <c r="D156" s="69" t="s">
        <v>238</v>
      </c>
      <c r="E156" s="301"/>
      <c r="F156" s="208"/>
    </row>
    <row r="157" spans="2:6" ht="56.25" x14ac:dyDescent="0.25">
      <c r="B157">
        <v>154</v>
      </c>
      <c r="C157" s="273">
        <v>2014004410059</v>
      </c>
      <c r="D157" s="252" t="s">
        <v>164</v>
      </c>
      <c r="E157" s="302"/>
      <c r="F157" s="208"/>
    </row>
    <row r="158" spans="2:6" ht="33.75" x14ac:dyDescent="0.25">
      <c r="B158">
        <v>155</v>
      </c>
      <c r="C158" s="274">
        <v>2014004410062</v>
      </c>
      <c r="D158" s="148" t="s">
        <v>296</v>
      </c>
      <c r="E158" s="302"/>
      <c r="F158" s="208"/>
    </row>
    <row r="159" spans="2:6" ht="45" x14ac:dyDescent="0.25">
      <c r="B159">
        <v>156</v>
      </c>
      <c r="C159" s="274">
        <v>2014004410063</v>
      </c>
      <c r="D159" s="148" t="s">
        <v>297</v>
      </c>
      <c r="E159" s="293"/>
      <c r="F159" s="208"/>
    </row>
    <row r="160" spans="2:6" ht="57" x14ac:dyDescent="0.25">
      <c r="B160">
        <v>157</v>
      </c>
      <c r="C160" s="269">
        <v>2014004410064</v>
      </c>
      <c r="D160" s="69" t="s">
        <v>230</v>
      </c>
      <c r="E160" s="282"/>
      <c r="F160" s="208"/>
    </row>
    <row r="161" spans="2:6" ht="57" x14ac:dyDescent="0.25">
      <c r="B161">
        <v>158</v>
      </c>
      <c r="C161" s="261">
        <v>2014004410066</v>
      </c>
      <c r="D161" s="69" t="s">
        <v>181</v>
      </c>
      <c r="E161" s="293"/>
      <c r="F161" s="208"/>
    </row>
    <row r="162" spans="2:6" ht="34.5" x14ac:dyDescent="0.25">
      <c r="B162">
        <v>159</v>
      </c>
      <c r="C162" s="269">
        <v>2014004410067</v>
      </c>
      <c r="D162" s="69" t="s">
        <v>251</v>
      </c>
      <c r="E162" s="293"/>
      <c r="F162" s="208"/>
    </row>
    <row r="163" spans="2:6" ht="57" x14ac:dyDescent="0.25">
      <c r="B163">
        <v>160</v>
      </c>
      <c r="C163" s="269">
        <v>2014004410068</v>
      </c>
      <c r="D163" s="68" t="s">
        <v>186</v>
      </c>
      <c r="E163" s="284"/>
      <c r="F163" s="208"/>
    </row>
    <row r="164" spans="2:6" ht="45.75" x14ac:dyDescent="0.25">
      <c r="B164">
        <v>161</v>
      </c>
      <c r="C164" s="259">
        <v>2014004410069</v>
      </c>
      <c r="D164" s="68" t="s">
        <v>147</v>
      </c>
      <c r="E164" s="293"/>
      <c r="F164" s="208"/>
    </row>
    <row r="165" spans="2:6" ht="34.5" x14ac:dyDescent="0.25">
      <c r="B165">
        <v>162</v>
      </c>
      <c r="C165" s="269">
        <v>2015004410001</v>
      </c>
      <c r="D165" s="69" t="s">
        <v>185</v>
      </c>
      <c r="E165" s="293"/>
      <c r="F165" s="208"/>
    </row>
    <row r="166" spans="2:6" ht="34.5" x14ac:dyDescent="0.25">
      <c r="B166">
        <v>163</v>
      </c>
      <c r="C166" s="269">
        <v>2015004410002</v>
      </c>
      <c r="D166" s="69" t="s">
        <v>184</v>
      </c>
      <c r="E166" s="293"/>
      <c r="F166" s="208"/>
    </row>
    <row r="167" spans="2:6" ht="34.5" x14ac:dyDescent="0.25">
      <c r="B167">
        <v>164</v>
      </c>
      <c r="C167" s="269">
        <v>2015004410003</v>
      </c>
      <c r="D167" s="69" t="s">
        <v>182</v>
      </c>
      <c r="E167" s="295"/>
      <c r="F167" s="208"/>
    </row>
    <row r="168" spans="2:6" ht="34.5" x14ac:dyDescent="0.25">
      <c r="B168">
        <v>165</v>
      </c>
      <c r="C168" s="268">
        <v>2015004410005</v>
      </c>
      <c r="D168" s="69" t="s">
        <v>152</v>
      </c>
      <c r="E168" s="293"/>
      <c r="F168" s="208"/>
    </row>
    <row r="169" spans="2:6" ht="45.75" x14ac:dyDescent="0.25">
      <c r="B169">
        <v>166</v>
      </c>
      <c r="C169" s="269">
        <v>2015004410007</v>
      </c>
      <c r="D169" s="69" t="s">
        <v>237</v>
      </c>
      <c r="E169" s="293"/>
      <c r="F169" s="208"/>
    </row>
    <row r="170" spans="2:6" ht="45.75" x14ac:dyDescent="0.25">
      <c r="B170">
        <v>167</v>
      </c>
      <c r="C170" s="269">
        <v>2015004410008</v>
      </c>
      <c r="D170" s="69" t="s">
        <v>236</v>
      </c>
      <c r="E170" s="292"/>
      <c r="F170" s="208"/>
    </row>
    <row r="171" spans="2:6" ht="34.5" x14ac:dyDescent="0.25">
      <c r="B171">
        <v>168</v>
      </c>
      <c r="C171" s="272">
        <v>2015004410009</v>
      </c>
      <c r="D171" s="68" t="s">
        <v>287</v>
      </c>
      <c r="E171" s="292"/>
      <c r="F171" s="208"/>
    </row>
    <row r="172" spans="2:6" ht="23.25" x14ac:dyDescent="0.25">
      <c r="B172">
        <v>169</v>
      </c>
      <c r="C172" s="272">
        <v>2015004410010</v>
      </c>
      <c r="D172" s="68" t="s">
        <v>286</v>
      </c>
      <c r="E172" s="292"/>
      <c r="F172" s="208"/>
    </row>
    <row r="173" spans="2:6" ht="23.25" x14ac:dyDescent="0.25">
      <c r="B173">
        <v>170</v>
      </c>
      <c r="C173" s="272">
        <v>2015004410011</v>
      </c>
      <c r="D173" s="68" t="s">
        <v>285</v>
      </c>
      <c r="E173" s="292"/>
      <c r="F173" s="208"/>
    </row>
    <row r="174" spans="2:6" ht="23.25" x14ac:dyDescent="0.25">
      <c r="B174">
        <v>171</v>
      </c>
      <c r="C174" s="272">
        <v>2015004410012</v>
      </c>
      <c r="D174" s="68" t="s">
        <v>284</v>
      </c>
      <c r="E174" s="292"/>
      <c r="F174" s="208"/>
    </row>
    <row r="175" spans="2:6" ht="45.75" x14ac:dyDescent="0.25">
      <c r="B175">
        <v>172</v>
      </c>
      <c r="C175" s="272">
        <v>2015004410013</v>
      </c>
      <c r="D175" s="68" t="s">
        <v>283</v>
      </c>
      <c r="E175" s="292"/>
      <c r="F175" s="208"/>
    </row>
    <row r="176" spans="2:6" ht="45.75" x14ac:dyDescent="0.25">
      <c r="B176">
        <v>173</v>
      </c>
      <c r="C176" s="272">
        <v>2015004410014</v>
      </c>
      <c r="D176" s="68" t="s">
        <v>282</v>
      </c>
      <c r="E176" s="292"/>
      <c r="F176" s="208"/>
    </row>
    <row r="177" spans="2:6" ht="45.75" x14ac:dyDescent="0.25">
      <c r="B177">
        <v>174</v>
      </c>
      <c r="C177" s="268">
        <v>2015004410015</v>
      </c>
      <c r="D177" s="69" t="s">
        <v>281</v>
      </c>
      <c r="E177" s="292"/>
      <c r="F177" s="208"/>
    </row>
    <row r="178" spans="2:6" ht="23.25" x14ac:dyDescent="0.25">
      <c r="B178">
        <v>175</v>
      </c>
      <c r="C178" s="272">
        <v>2015004410016</v>
      </c>
      <c r="D178" s="68" t="s">
        <v>280</v>
      </c>
      <c r="E178" s="293"/>
      <c r="F178" s="208"/>
    </row>
    <row r="179" spans="2:6" ht="45.75" x14ac:dyDescent="0.25">
      <c r="B179">
        <v>176</v>
      </c>
      <c r="C179" s="269">
        <v>2015004410017</v>
      </c>
      <c r="D179" s="69" t="s">
        <v>188</v>
      </c>
      <c r="E179" s="293"/>
      <c r="F179" s="208"/>
    </row>
    <row r="180" spans="2:6" ht="34.5" x14ac:dyDescent="0.25">
      <c r="B180">
        <v>177</v>
      </c>
      <c r="C180" s="269">
        <v>2015004410018</v>
      </c>
      <c r="D180" s="68" t="s">
        <v>189</v>
      </c>
      <c r="E180" s="293"/>
      <c r="F180" s="208"/>
    </row>
    <row r="181" spans="2:6" ht="57" x14ac:dyDescent="0.25">
      <c r="B181">
        <v>178</v>
      </c>
      <c r="C181" s="269">
        <v>2015004410019</v>
      </c>
      <c r="D181" s="69" t="s">
        <v>243</v>
      </c>
      <c r="E181" s="293"/>
      <c r="F181" s="208"/>
    </row>
    <row r="182" spans="2:6" ht="57" x14ac:dyDescent="0.25">
      <c r="B182">
        <v>179</v>
      </c>
      <c r="C182" s="269">
        <v>2015004410020</v>
      </c>
      <c r="D182" s="69" t="s">
        <v>187</v>
      </c>
      <c r="E182" s="284"/>
      <c r="F182" s="208"/>
    </row>
    <row r="183" spans="2:6" ht="57" x14ac:dyDescent="0.25">
      <c r="B183">
        <v>180</v>
      </c>
      <c r="C183" s="259">
        <v>2015004410021</v>
      </c>
      <c r="D183" s="68" t="s">
        <v>89</v>
      </c>
      <c r="E183" s="303"/>
      <c r="F183" s="208"/>
    </row>
    <row r="184" spans="2:6" ht="45.75" x14ac:dyDescent="0.25">
      <c r="B184">
        <v>181</v>
      </c>
      <c r="C184" s="269">
        <v>2015004410022</v>
      </c>
      <c r="D184" s="69" t="s">
        <v>242</v>
      </c>
      <c r="E184" s="303"/>
      <c r="F184" s="208"/>
    </row>
    <row r="185" spans="2:6" ht="45.75" x14ac:dyDescent="0.25">
      <c r="B185">
        <v>182</v>
      </c>
      <c r="C185" s="269">
        <v>2015004410023</v>
      </c>
      <c r="D185" s="69" t="s">
        <v>241</v>
      </c>
      <c r="E185" s="293"/>
      <c r="F185" s="208"/>
    </row>
    <row r="186" spans="2:6" ht="57" x14ac:dyDescent="0.25">
      <c r="B186">
        <v>183</v>
      </c>
      <c r="C186" s="269">
        <v>2015004410024</v>
      </c>
      <c r="D186" s="69" t="s">
        <v>247</v>
      </c>
      <c r="E186" s="300"/>
      <c r="F186" s="208"/>
    </row>
    <row r="187" spans="2:6" ht="57" x14ac:dyDescent="0.25">
      <c r="B187">
        <v>184</v>
      </c>
      <c r="C187" s="269">
        <v>2015004410025</v>
      </c>
      <c r="D187" s="69" t="s">
        <v>239</v>
      </c>
      <c r="E187" s="284"/>
      <c r="F187" s="208"/>
    </row>
    <row r="188" spans="2:6" ht="68.25" x14ac:dyDescent="0.25">
      <c r="B188">
        <v>185</v>
      </c>
      <c r="C188" s="259">
        <v>2015004410026</v>
      </c>
      <c r="D188" s="68" t="s">
        <v>154</v>
      </c>
      <c r="E188" s="293"/>
      <c r="F188" s="208"/>
    </row>
    <row r="189" spans="2:6" ht="34.5" x14ac:dyDescent="0.25">
      <c r="B189">
        <v>186</v>
      </c>
      <c r="C189" s="269">
        <v>2015004410028</v>
      </c>
      <c r="D189" s="69" t="s">
        <v>246</v>
      </c>
      <c r="E189" s="293"/>
      <c r="F189" s="208"/>
    </row>
    <row r="190" spans="2:6" ht="23.25" x14ac:dyDescent="0.25">
      <c r="B190">
        <v>187</v>
      </c>
      <c r="C190" s="269">
        <v>2015004410029</v>
      </c>
      <c r="D190" s="69" t="s">
        <v>245</v>
      </c>
      <c r="E190" s="295"/>
      <c r="F190" s="208"/>
    </row>
    <row r="191" spans="2:6" ht="57" x14ac:dyDescent="0.25">
      <c r="B191">
        <v>188</v>
      </c>
      <c r="C191" s="259">
        <v>2015004410030</v>
      </c>
      <c r="D191" s="68" t="s">
        <v>87</v>
      </c>
      <c r="E191" s="293"/>
      <c r="F191" s="208"/>
    </row>
    <row r="192" spans="2:6" ht="34.5" x14ac:dyDescent="0.25">
      <c r="B192">
        <v>189</v>
      </c>
      <c r="C192" s="269">
        <v>2015004410031</v>
      </c>
      <c r="D192" s="69" t="s">
        <v>194</v>
      </c>
      <c r="E192" s="293"/>
      <c r="F192" s="208"/>
    </row>
    <row r="193" spans="2:6" ht="34.5" x14ac:dyDescent="0.25">
      <c r="B193">
        <v>190</v>
      </c>
      <c r="C193" s="269">
        <v>2015004410032</v>
      </c>
      <c r="D193" s="69" t="s">
        <v>198</v>
      </c>
      <c r="E193" s="289"/>
      <c r="F193" s="208"/>
    </row>
    <row r="194" spans="2:6" ht="45" x14ac:dyDescent="0.25">
      <c r="B194">
        <v>191</v>
      </c>
      <c r="C194" s="313">
        <v>2015004410033</v>
      </c>
      <c r="D194" s="254" t="s">
        <v>57</v>
      </c>
      <c r="E194" s="293"/>
      <c r="F194" s="208"/>
    </row>
    <row r="195" spans="2:6" ht="57" x14ac:dyDescent="0.25">
      <c r="B195">
        <v>192</v>
      </c>
      <c r="C195" s="269">
        <v>2015004410034</v>
      </c>
      <c r="D195" s="69" t="s">
        <v>244</v>
      </c>
      <c r="E195" s="293"/>
      <c r="F195" s="208"/>
    </row>
    <row r="196" spans="2:6" ht="23.25" x14ac:dyDescent="0.25">
      <c r="B196">
        <v>193</v>
      </c>
      <c r="C196" s="269">
        <v>2015004410035</v>
      </c>
      <c r="D196" s="69" t="s">
        <v>197</v>
      </c>
      <c r="E196" s="304"/>
      <c r="F196" s="208"/>
    </row>
    <row r="197" spans="2:6" ht="33.75" x14ac:dyDescent="0.25">
      <c r="B197">
        <v>194</v>
      </c>
      <c r="C197" s="274">
        <v>2015004410036</v>
      </c>
      <c r="D197" s="148" t="s">
        <v>275</v>
      </c>
      <c r="E197" s="293"/>
      <c r="F197" s="208"/>
    </row>
    <row r="198" spans="2:6" ht="23.25" x14ac:dyDescent="0.25">
      <c r="B198">
        <v>195</v>
      </c>
      <c r="C198" s="269">
        <v>2015004410037</v>
      </c>
      <c r="D198" s="69" t="s">
        <v>193</v>
      </c>
      <c r="E198" s="293"/>
      <c r="F198" s="208"/>
    </row>
    <row r="199" spans="2:6" ht="23.25" x14ac:dyDescent="0.25">
      <c r="B199">
        <v>196</v>
      </c>
      <c r="C199" s="269">
        <v>2015004410038</v>
      </c>
      <c r="D199" s="69" t="s">
        <v>196</v>
      </c>
      <c r="E199" s="305"/>
      <c r="F199" s="208"/>
    </row>
    <row r="200" spans="2:6" ht="23.25" x14ac:dyDescent="0.25">
      <c r="B200">
        <v>197</v>
      </c>
      <c r="C200" s="272">
        <v>2015004410039</v>
      </c>
      <c r="D200" s="68" t="s">
        <v>274</v>
      </c>
      <c r="E200" s="284"/>
      <c r="F200" s="208"/>
    </row>
    <row r="201" spans="2:6" ht="57" x14ac:dyDescent="0.25">
      <c r="B201">
        <v>198</v>
      </c>
      <c r="C201" s="259">
        <v>2015004410040</v>
      </c>
      <c r="D201" s="69" t="s">
        <v>261</v>
      </c>
      <c r="E201" s="298"/>
      <c r="F201" s="208"/>
    </row>
    <row r="202" spans="2:6" ht="45.75" x14ac:dyDescent="0.25">
      <c r="B202">
        <v>199</v>
      </c>
      <c r="C202" s="272">
        <v>2015004410041</v>
      </c>
      <c r="D202" s="68" t="s">
        <v>299</v>
      </c>
      <c r="E202" s="284"/>
      <c r="F202" s="208"/>
    </row>
    <row r="203" spans="2:6" ht="45.75" x14ac:dyDescent="0.25">
      <c r="B203">
        <v>200</v>
      </c>
      <c r="C203" s="259">
        <v>2015004410042</v>
      </c>
      <c r="D203" s="68" t="s">
        <v>90</v>
      </c>
      <c r="E203" s="303"/>
      <c r="F203" s="208"/>
    </row>
    <row r="204" spans="2:6" ht="34.5" x14ac:dyDescent="0.25">
      <c r="B204">
        <v>201</v>
      </c>
      <c r="C204" s="269">
        <v>2015004410043</v>
      </c>
      <c r="D204" s="68" t="s">
        <v>252</v>
      </c>
      <c r="E204" s="292"/>
      <c r="F204" s="208"/>
    </row>
    <row r="205" spans="2:6" ht="34.5" x14ac:dyDescent="0.25">
      <c r="B205">
        <v>202</v>
      </c>
      <c r="C205" s="268">
        <v>2015004410045</v>
      </c>
      <c r="D205" s="69" t="s">
        <v>250</v>
      </c>
      <c r="E205" s="293"/>
      <c r="F205" s="208"/>
    </row>
    <row r="206" spans="2:6" ht="45.75" x14ac:dyDescent="0.25">
      <c r="B206">
        <v>203</v>
      </c>
      <c r="C206" s="269">
        <v>2015004410046</v>
      </c>
      <c r="D206" s="69" t="s">
        <v>192</v>
      </c>
      <c r="E206" s="293"/>
      <c r="F206" s="208"/>
    </row>
    <row r="207" spans="2:6" ht="57" x14ac:dyDescent="0.25">
      <c r="B207">
        <v>204</v>
      </c>
      <c r="C207" s="269">
        <v>2015004410047</v>
      </c>
      <c r="D207" s="69" t="s">
        <v>249</v>
      </c>
      <c r="E207" s="293"/>
      <c r="F207" s="208"/>
    </row>
    <row r="208" spans="2:6" ht="34.5" x14ac:dyDescent="0.25">
      <c r="B208">
        <v>205</v>
      </c>
      <c r="C208" s="269">
        <v>2015004410048</v>
      </c>
      <c r="D208" s="69" t="s">
        <v>191</v>
      </c>
      <c r="E208" s="305"/>
      <c r="F208" s="208"/>
    </row>
    <row r="209" spans="2:6" ht="45.75" x14ac:dyDescent="0.25">
      <c r="B209">
        <v>206</v>
      </c>
      <c r="C209" s="272">
        <v>2015004410049</v>
      </c>
      <c r="D209" s="68" t="s">
        <v>270</v>
      </c>
      <c r="E209" s="298"/>
      <c r="F209" s="208"/>
    </row>
    <row r="210" spans="2:6" ht="34.5" x14ac:dyDescent="0.25">
      <c r="B210">
        <v>207</v>
      </c>
      <c r="C210" s="272">
        <v>2015004410051</v>
      </c>
      <c r="D210" s="68" t="s">
        <v>298</v>
      </c>
      <c r="E210" s="292"/>
      <c r="F210" s="208"/>
    </row>
    <row r="211" spans="2:6" ht="34.5" x14ac:dyDescent="0.25">
      <c r="B211">
        <v>208</v>
      </c>
      <c r="C211" s="268">
        <v>2015004410052</v>
      </c>
      <c r="D211" s="69" t="s">
        <v>159</v>
      </c>
      <c r="E211" s="293"/>
      <c r="F211" s="208"/>
    </row>
    <row r="212" spans="2:6" ht="34.5" x14ac:dyDescent="0.25">
      <c r="B212">
        <v>209</v>
      </c>
      <c r="C212" s="269">
        <v>2015004410055</v>
      </c>
      <c r="D212" s="69" t="s">
        <v>248</v>
      </c>
      <c r="E212" s="284"/>
      <c r="F212" s="208"/>
    </row>
    <row r="213" spans="2:6" ht="45.75" x14ac:dyDescent="0.25">
      <c r="B213">
        <v>210</v>
      </c>
      <c r="C213" s="259">
        <v>2015004410057</v>
      </c>
      <c r="D213" s="69" t="s">
        <v>701</v>
      </c>
      <c r="E213" s="302"/>
      <c r="F213" s="208"/>
    </row>
    <row r="214" spans="2:6" ht="45" x14ac:dyDescent="0.25">
      <c r="B214">
        <v>211</v>
      </c>
      <c r="C214" s="274">
        <v>2015004410058</v>
      </c>
      <c r="D214" s="148" t="s">
        <v>700</v>
      </c>
      <c r="E214" s="293"/>
      <c r="F214" s="208"/>
    </row>
    <row r="215" spans="2:6" ht="34.5" x14ac:dyDescent="0.25">
      <c r="B215">
        <v>212</v>
      </c>
      <c r="C215" s="269">
        <v>2015004410061</v>
      </c>
      <c r="D215" s="69" t="s">
        <v>195</v>
      </c>
      <c r="E215" s="306"/>
      <c r="F215" s="208"/>
    </row>
    <row r="216" spans="2:6" ht="33.75" x14ac:dyDescent="0.25">
      <c r="B216">
        <v>213</v>
      </c>
      <c r="C216" s="274">
        <v>2015004410063</v>
      </c>
      <c r="D216" s="148" t="s">
        <v>291</v>
      </c>
      <c r="E216" s="292"/>
      <c r="F216" s="208"/>
    </row>
    <row r="217" spans="2:6" ht="34.5" x14ac:dyDescent="0.25">
      <c r="B217">
        <v>214</v>
      </c>
      <c r="C217" s="272">
        <v>2015004410065</v>
      </c>
      <c r="D217" s="69" t="s">
        <v>163</v>
      </c>
      <c r="E217" s="302"/>
      <c r="F217" s="208"/>
    </row>
    <row r="218" spans="2:6" ht="67.5" x14ac:dyDescent="0.25">
      <c r="B218">
        <v>215</v>
      </c>
      <c r="C218" s="274">
        <v>2015004410066</v>
      </c>
      <c r="D218" s="252" t="s">
        <v>264</v>
      </c>
      <c r="E218" s="293"/>
      <c r="F218" s="208"/>
    </row>
    <row r="219" spans="2:6" ht="45.75" x14ac:dyDescent="0.25">
      <c r="B219">
        <v>216</v>
      </c>
      <c r="C219" s="269">
        <v>2015004410067</v>
      </c>
      <c r="D219" s="69" t="s">
        <v>200</v>
      </c>
      <c r="E219" s="303"/>
      <c r="F219" s="208"/>
    </row>
    <row r="220" spans="2:6" ht="34.5" x14ac:dyDescent="0.25">
      <c r="B220">
        <v>217</v>
      </c>
      <c r="C220" s="269">
        <v>2015004410068</v>
      </c>
      <c r="D220" s="69" t="s">
        <v>253</v>
      </c>
      <c r="E220" s="293"/>
      <c r="F220" s="208"/>
    </row>
    <row r="221" spans="2:6" ht="45.75" x14ac:dyDescent="0.25">
      <c r="B221">
        <v>218</v>
      </c>
      <c r="C221" s="269">
        <v>2015004410069</v>
      </c>
      <c r="D221" s="69" t="s">
        <v>201</v>
      </c>
      <c r="E221" s="284"/>
      <c r="F221" s="208"/>
    </row>
    <row r="222" spans="2:6" ht="45.75" x14ac:dyDescent="0.25">
      <c r="B222">
        <v>219</v>
      </c>
      <c r="C222" s="259">
        <v>2015004410070</v>
      </c>
      <c r="D222" s="69" t="s">
        <v>263</v>
      </c>
      <c r="E222" s="305"/>
      <c r="F222" s="208"/>
    </row>
    <row r="223" spans="2:6" ht="34.5" x14ac:dyDescent="0.25">
      <c r="B223">
        <v>220</v>
      </c>
      <c r="C223" s="272">
        <v>2015004410071</v>
      </c>
      <c r="D223" s="68" t="s">
        <v>273</v>
      </c>
      <c r="E223" s="306"/>
      <c r="F223" s="208"/>
    </row>
    <row r="224" spans="2:6" ht="45" x14ac:dyDescent="0.25">
      <c r="B224">
        <v>221</v>
      </c>
      <c r="C224" s="274">
        <v>2015004410072</v>
      </c>
      <c r="D224" s="252" t="s">
        <v>403</v>
      </c>
      <c r="E224" s="284"/>
      <c r="F224" s="208"/>
    </row>
    <row r="225" spans="2:6" ht="45.75" x14ac:dyDescent="0.25">
      <c r="B225">
        <v>222</v>
      </c>
      <c r="C225" s="259">
        <v>2015004410073</v>
      </c>
      <c r="D225" s="69" t="s">
        <v>378</v>
      </c>
      <c r="E225" s="307"/>
      <c r="F225" s="208"/>
    </row>
    <row r="226" spans="2:6" ht="56.25" x14ac:dyDescent="0.25">
      <c r="B226">
        <v>223</v>
      </c>
      <c r="C226" s="273">
        <v>2015004410075</v>
      </c>
      <c r="D226" s="252" t="s">
        <v>203</v>
      </c>
      <c r="E226" s="308"/>
      <c r="F226" s="208"/>
    </row>
    <row r="227" spans="2:6" ht="56.25" x14ac:dyDescent="0.25">
      <c r="B227">
        <v>224</v>
      </c>
      <c r="C227" s="273">
        <v>2015004410077</v>
      </c>
      <c r="D227" s="252" t="s">
        <v>260</v>
      </c>
      <c r="E227" s="304"/>
      <c r="F227" s="208"/>
    </row>
    <row r="228" spans="2:6" ht="45" x14ac:dyDescent="0.25">
      <c r="B228">
        <v>225</v>
      </c>
      <c r="C228" s="274">
        <v>2015004410080</v>
      </c>
      <c r="D228" s="148" t="s">
        <v>277</v>
      </c>
      <c r="E228" s="304"/>
      <c r="F228" s="208"/>
    </row>
    <row r="229" spans="2:6" ht="45" x14ac:dyDescent="0.25">
      <c r="B229">
        <v>226</v>
      </c>
      <c r="C229" s="274">
        <v>2015004410081</v>
      </c>
      <c r="D229" s="148" t="s">
        <v>295</v>
      </c>
      <c r="E229" s="301"/>
      <c r="F229" s="208"/>
    </row>
    <row r="230" spans="2:6" ht="45" x14ac:dyDescent="0.25">
      <c r="B230">
        <v>227</v>
      </c>
      <c r="C230" s="273">
        <v>2015004410082</v>
      </c>
      <c r="D230" s="252" t="s">
        <v>265</v>
      </c>
      <c r="E230" s="307"/>
      <c r="F230" s="208"/>
    </row>
    <row r="231" spans="2:6" ht="56.25" x14ac:dyDescent="0.25">
      <c r="B231">
        <v>228</v>
      </c>
      <c r="C231" s="273">
        <v>2015004410083</v>
      </c>
      <c r="D231" s="252" t="s">
        <v>259</v>
      </c>
      <c r="E231" s="302"/>
      <c r="F231" s="208"/>
    </row>
    <row r="232" spans="2:6" ht="33.75" x14ac:dyDescent="0.25">
      <c r="B232">
        <v>229</v>
      </c>
      <c r="C232" s="274">
        <v>2015004410084</v>
      </c>
      <c r="D232" s="148" t="s">
        <v>293</v>
      </c>
      <c r="E232" s="301"/>
      <c r="F232" s="208"/>
    </row>
    <row r="233" spans="2:6" ht="34.5" x14ac:dyDescent="0.25">
      <c r="B233">
        <v>230</v>
      </c>
      <c r="C233" s="273">
        <v>2015004410085</v>
      </c>
      <c r="D233" s="253" t="s">
        <v>206</v>
      </c>
      <c r="E233" s="293"/>
      <c r="F233" s="208"/>
    </row>
    <row r="234" spans="2:6" ht="45.75" x14ac:dyDescent="0.25">
      <c r="B234">
        <v>231</v>
      </c>
      <c r="C234" s="269">
        <v>2015004410086</v>
      </c>
      <c r="D234" s="69" t="s">
        <v>202</v>
      </c>
      <c r="E234" s="293"/>
      <c r="F234" s="208"/>
    </row>
    <row r="235" spans="2:6" ht="34.5" x14ac:dyDescent="0.25">
      <c r="B235">
        <v>232</v>
      </c>
      <c r="C235" s="269">
        <v>2015004410087</v>
      </c>
      <c r="D235" s="253" t="s">
        <v>254</v>
      </c>
      <c r="E235" s="304"/>
      <c r="F235" s="208"/>
    </row>
    <row r="236" spans="2:6" ht="33.75" x14ac:dyDescent="0.25">
      <c r="B236">
        <v>233</v>
      </c>
      <c r="C236" s="274">
        <v>2015004410091</v>
      </c>
      <c r="D236" s="148" t="s">
        <v>276</v>
      </c>
      <c r="E236" s="302"/>
      <c r="F236" s="208"/>
    </row>
    <row r="237" spans="2:6" ht="45" x14ac:dyDescent="0.25">
      <c r="B237">
        <v>234</v>
      </c>
      <c r="C237" s="274">
        <v>2015004410094</v>
      </c>
      <c r="D237" s="148" t="s">
        <v>292</v>
      </c>
      <c r="E237" s="302"/>
      <c r="F237" s="208"/>
    </row>
    <row r="238" spans="2:6" ht="45" x14ac:dyDescent="0.25">
      <c r="B238">
        <v>235</v>
      </c>
      <c r="C238" s="274">
        <v>2015004410100</v>
      </c>
      <c r="D238" s="148" t="s">
        <v>279</v>
      </c>
      <c r="E238" s="308"/>
      <c r="F238" s="208"/>
    </row>
    <row r="239" spans="2:6" ht="45" x14ac:dyDescent="0.25">
      <c r="B239">
        <v>236</v>
      </c>
      <c r="C239" s="273">
        <v>2015004410101</v>
      </c>
      <c r="D239" s="252" t="s">
        <v>258</v>
      </c>
      <c r="E239" s="309"/>
      <c r="F239" s="208"/>
    </row>
    <row r="240" spans="2:6" ht="33.75" x14ac:dyDescent="0.25">
      <c r="B240">
        <v>237</v>
      </c>
      <c r="C240" s="274">
        <v>2015004410102</v>
      </c>
      <c r="D240" s="148" t="s">
        <v>289</v>
      </c>
      <c r="E240" s="304"/>
      <c r="F240" s="208"/>
    </row>
    <row r="241" spans="2:6" ht="45" x14ac:dyDescent="0.25">
      <c r="B241">
        <v>238</v>
      </c>
      <c r="C241" s="274">
        <v>2015004410106</v>
      </c>
      <c r="D241" s="148" t="s">
        <v>278</v>
      </c>
      <c r="E241" s="301"/>
      <c r="F241" s="208"/>
    </row>
    <row r="242" spans="2:6" ht="56.25" x14ac:dyDescent="0.25">
      <c r="B242">
        <v>239</v>
      </c>
      <c r="C242" s="273">
        <v>2015004410110</v>
      </c>
      <c r="D242" s="252" t="s">
        <v>392</v>
      </c>
      <c r="E242" s="310"/>
      <c r="F242" s="208"/>
    </row>
    <row r="243" spans="2:6" ht="57" x14ac:dyDescent="0.25">
      <c r="B243">
        <v>240</v>
      </c>
      <c r="C243" s="80">
        <v>2015410010006</v>
      </c>
      <c r="D243" s="81" t="s">
        <v>288</v>
      </c>
      <c r="E243" s="197"/>
      <c r="F243" s="208"/>
    </row>
  </sheetData>
  <sortState ref="E2:E240">
    <sortCondition ref="E2:E24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T54"/>
  <sheetViews>
    <sheetView workbookViewId="0">
      <selection activeCell="A4" sqref="A4:XFD54"/>
    </sheetView>
  </sheetViews>
  <sheetFormatPr baseColWidth="10" defaultRowHeight="15" x14ac:dyDescent="0.25"/>
  <cols>
    <col min="1" max="1" width="3.140625" customWidth="1"/>
    <col min="2" max="2" width="13.140625" customWidth="1"/>
    <col min="3" max="3" width="36.28515625" customWidth="1"/>
    <col min="4" max="5" width="15" bestFit="1" customWidth="1"/>
    <col min="6" max="6" width="13.7109375" bestFit="1" customWidth="1"/>
    <col min="7" max="7" width="10.7109375" customWidth="1"/>
    <col min="8" max="8" width="13.7109375" bestFit="1" customWidth="1"/>
    <col min="9" max="9" width="12.140625" bestFit="1" customWidth="1"/>
    <col min="10" max="10" width="12.140625" customWidth="1"/>
    <col min="11" max="11" width="10.140625" customWidth="1"/>
    <col min="12" max="12" width="8.85546875" customWidth="1"/>
    <col min="13" max="13" width="8.140625" style="93" customWidth="1"/>
    <col min="14" max="14" width="9.28515625" style="93" customWidth="1"/>
    <col min="15" max="16" width="0" hidden="1" customWidth="1"/>
    <col min="17" max="17" width="14.5703125" hidden="1" customWidth="1"/>
    <col min="18" max="20" width="0" hidden="1" customWidth="1"/>
  </cols>
  <sheetData>
    <row r="1" spans="1:20" ht="15.75" x14ac:dyDescent="0.25">
      <c r="A1" s="358" t="s">
        <v>158</v>
      </c>
      <c r="B1" s="358"/>
      <c r="C1" s="358"/>
      <c r="D1" s="358"/>
      <c r="E1" s="358"/>
      <c r="F1" s="358"/>
      <c r="G1" s="358"/>
      <c r="H1" s="358"/>
      <c r="I1" s="358"/>
      <c r="J1" s="358"/>
      <c r="K1" s="358"/>
      <c r="L1" s="358"/>
      <c r="M1" s="358"/>
      <c r="N1" s="358"/>
    </row>
    <row r="3" spans="1:20" ht="75" customHeight="1" x14ac:dyDescent="0.25">
      <c r="A3" s="60" t="s">
        <v>345</v>
      </c>
      <c r="B3" s="83" t="s">
        <v>1</v>
      </c>
      <c r="C3" s="62" t="s">
        <v>2</v>
      </c>
      <c r="D3" s="62" t="s">
        <v>3</v>
      </c>
      <c r="E3" s="62" t="s">
        <v>334</v>
      </c>
      <c r="F3" s="62" t="s">
        <v>335</v>
      </c>
      <c r="G3" s="62" t="s">
        <v>377</v>
      </c>
      <c r="H3" s="62" t="s">
        <v>336</v>
      </c>
      <c r="I3" s="62" t="s">
        <v>4</v>
      </c>
      <c r="J3" s="62" t="s">
        <v>450</v>
      </c>
      <c r="K3" s="63" t="s">
        <v>415</v>
      </c>
      <c r="L3" s="62" t="s">
        <v>8</v>
      </c>
      <c r="M3" s="92" t="s">
        <v>9</v>
      </c>
      <c r="N3" s="92" t="s">
        <v>10</v>
      </c>
      <c r="Q3" t="s">
        <v>720</v>
      </c>
      <c r="R3" t="s">
        <v>580</v>
      </c>
    </row>
    <row r="4" spans="1:20" s="44" customFormat="1" ht="45.75" x14ac:dyDescent="0.25">
      <c r="A4" s="77">
        <v>1</v>
      </c>
      <c r="B4" s="95">
        <v>2012004410020</v>
      </c>
      <c r="C4" s="68" t="s">
        <v>92</v>
      </c>
      <c r="D4" s="99">
        <v>311078179</v>
      </c>
      <c r="E4" s="99">
        <v>47256</v>
      </c>
      <c r="F4" s="99">
        <v>272110420</v>
      </c>
      <c r="G4" s="99"/>
      <c r="H4" s="99">
        <f>+D4-E4-F4</f>
        <v>38920503</v>
      </c>
      <c r="I4" s="100" t="s">
        <v>312</v>
      </c>
      <c r="J4" s="100" t="s">
        <v>451</v>
      </c>
      <c r="K4" s="67" t="s">
        <v>418</v>
      </c>
      <c r="L4" s="98" t="s">
        <v>62</v>
      </c>
      <c r="M4" s="127" t="s">
        <v>577</v>
      </c>
      <c r="N4" s="199" t="s">
        <v>581</v>
      </c>
      <c r="P4" s="44" t="str">
        <f>VLOOKUP(B4,'[1]TOTAL PROYECTOS'!$K$11:$O$10367,5,0)</f>
        <v>TERMINADO</v>
      </c>
      <c r="Q4" s="44">
        <f>VLOOKUP(B4,'[2]TOTAL PROYECTOS'!$K$11:$N$10367,3,0)</f>
        <v>100</v>
      </c>
      <c r="R4" s="44">
        <f>VLOOKUP(B4,'[2]TOTAL PROYECTOS'!$K$11:$N$10367,4,0)</f>
        <v>54.65</v>
      </c>
      <c r="S4" s="44" t="str">
        <f>CONCATENATE(Q4,T4)</f>
        <v>100%</v>
      </c>
      <c r="T4" s="44" t="s">
        <v>328</v>
      </c>
    </row>
    <row r="5" spans="1:20" s="44" customFormat="1" ht="45.75" x14ac:dyDescent="0.25">
      <c r="A5" s="77">
        <v>2</v>
      </c>
      <c r="B5" s="261">
        <v>2013004410083</v>
      </c>
      <c r="C5" s="96" t="s">
        <v>211</v>
      </c>
      <c r="D5" s="99">
        <v>1886564675</v>
      </c>
      <c r="E5" s="99">
        <f>845579648+344936900</f>
        <v>1190516548</v>
      </c>
      <c r="F5" s="99">
        <v>596048127</v>
      </c>
      <c r="G5" s="99"/>
      <c r="H5" s="99">
        <f>+D5-E5-F5</f>
        <v>100000000</v>
      </c>
      <c r="I5" s="100" t="s">
        <v>312</v>
      </c>
      <c r="J5" s="100" t="s">
        <v>469</v>
      </c>
      <c r="K5" s="67" t="s">
        <v>427</v>
      </c>
      <c r="L5" s="98" t="s">
        <v>62</v>
      </c>
      <c r="M5" s="127" t="s">
        <v>577</v>
      </c>
      <c r="N5" s="199" t="s">
        <v>582</v>
      </c>
      <c r="P5" s="44" t="str">
        <f>VLOOKUP(B5,'[1]TOTAL PROYECTOS'!$K$11:$O$10367,5,0)</f>
        <v>TERMINADO</v>
      </c>
      <c r="Q5" s="44">
        <f>VLOOKUP(B5,'[2]TOTAL PROYECTOS'!$K$11:$N$10367,3,0)</f>
        <v>100</v>
      </c>
      <c r="R5" s="44">
        <f>VLOOKUP(B5,'[2]TOTAL PROYECTOS'!$K$11:$N$10367,4,0)</f>
        <v>90.38</v>
      </c>
      <c r="S5" s="44" t="str">
        <f t="shared" ref="S5:S53" si="0">CONCATENATE(Q5,T5)</f>
        <v>100%</v>
      </c>
      <c r="T5" s="44" t="s">
        <v>328</v>
      </c>
    </row>
    <row r="6" spans="1:20" s="107" customFormat="1" ht="34.5" x14ac:dyDescent="0.25">
      <c r="A6" s="77">
        <v>3</v>
      </c>
      <c r="B6" s="267">
        <v>2013004410090</v>
      </c>
      <c r="C6" s="103" t="s">
        <v>108</v>
      </c>
      <c r="D6" s="104">
        <v>900240274</v>
      </c>
      <c r="E6" s="104">
        <v>400000000</v>
      </c>
      <c r="F6" s="104"/>
      <c r="G6" s="104"/>
      <c r="H6" s="104">
        <f>+D6-E6</f>
        <v>500240274</v>
      </c>
      <c r="I6" s="105" t="s">
        <v>312</v>
      </c>
      <c r="J6" s="105" t="s">
        <v>451</v>
      </c>
      <c r="K6" s="106" t="s">
        <v>427</v>
      </c>
      <c r="L6" s="98" t="s">
        <v>62</v>
      </c>
      <c r="M6" s="127" t="s">
        <v>577</v>
      </c>
      <c r="N6" s="200" t="s">
        <v>583</v>
      </c>
      <c r="P6" s="44" t="str">
        <f>VLOOKUP(B6,'[1]TOTAL PROYECTOS'!$K$11:$O$10367,5,0)</f>
        <v>TERMINADO</v>
      </c>
      <c r="Q6" s="44">
        <f>VLOOKUP(B6,'[2]TOTAL PROYECTOS'!$K$11:$N$10367,3,0)</f>
        <v>100</v>
      </c>
      <c r="R6" s="44">
        <f>VLOOKUP(B6,'[2]TOTAL PROYECTOS'!$K$11:$N$10367,4,0)</f>
        <v>77.97</v>
      </c>
      <c r="S6" s="44" t="str">
        <f t="shared" si="0"/>
        <v>100%</v>
      </c>
      <c r="T6" s="44" t="s">
        <v>328</v>
      </c>
    </row>
    <row r="7" spans="1:20" s="44" customFormat="1" ht="45.75" x14ac:dyDescent="0.25">
      <c r="A7" s="77">
        <v>4</v>
      </c>
      <c r="B7" s="259">
        <v>2015004410042</v>
      </c>
      <c r="C7" s="68" t="s">
        <v>90</v>
      </c>
      <c r="D7" s="108">
        <v>666361646</v>
      </c>
      <c r="E7" s="108">
        <f>+D7</f>
        <v>666361646</v>
      </c>
      <c r="F7" s="108"/>
      <c r="G7" s="108"/>
      <c r="H7" s="108"/>
      <c r="I7" s="100" t="s">
        <v>91</v>
      </c>
      <c r="J7" s="100" t="s">
        <v>455</v>
      </c>
      <c r="K7" s="67" t="s">
        <v>436</v>
      </c>
      <c r="L7" s="98" t="s">
        <v>62</v>
      </c>
      <c r="M7" s="127" t="s">
        <v>577</v>
      </c>
      <c r="N7" s="199" t="s">
        <v>584</v>
      </c>
      <c r="P7" s="44" t="str">
        <f>VLOOKUP(B7,'[1]TOTAL PROYECTOS'!$K$11:$O$10367,5,0)</f>
        <v>TERMINADO</v>
      </c>
      <c r="Q7" s="44">
        <f>VLOOKUP(B7,'[2]TOTAL PROYECTOS'!$K$11:$N$10367,3,0)</f>
        <v>100</v>
      </c>
      <c r="R7" s="44">
        <f>VLOOKUP(B7,'[2]TOTAL PROYECTOS'!$K$11:$N$10367,4,0)</f>
        <v>97.97</v>
      </c>
      <c r="S7" s="44" t="str">
        <f t="shared" si="0"/>
        <v>100%</v>
      </c>
      <c r="T7" s="44" t="s">
        <v>328</v>
      </c>
    </row>
    <row r="8" spans="1:20" s="44" customFormat="1" ht="34.5" x14ac:dyDescent="0.25">
      <c r="A8" s="77">
        <v>5</v>
      </c>
      <c r="B8" s="95">
        <v>2013004410002</v>
      </c>
      <c r="C8" s="68" t="s">
        <v>94</v>
      </c>
      <c r="D8" s="99">
        <v>193333329</v>
      </c>
      <c r="E8" s="99"/>
      <c r="F8" s="99">
        <v>173999996</v>
      </c>
      <c r="G8" s="99"/>
      <c r="H8" s="99">
        <f>+D8-F8</f>
        <v>19333333</v>
      </c>
      <c r="I8" s="100" t="s">
        <v>440</v>
      </c>
      <c r="J8" s="100" t="s">
        <v>476</v>
      </c>
      <c r="K8" s="67" t="s">
        <v>418</v>
      </c>
      <c r="L8" s="98" t="s">
        <v>62</v>
      </c>
      <c r="M8" s="127" t="s">
        <v>577</v>
      </c>
      <c r="N8" s="199" t="s">
        <v>585</v>
      </c>
      <c r="O8" s="44" t="s">
        <v>447</v>
      </c>
      <c r="P8" s="44" t="str">
        <f>VLOOKUP(B8,'[1]TOTAL PROYECTOS'!$K$11:$O$10367,5,0)</f>
        <v>TERMINADO</v>
      </c>
      <c r="Q8" s="44">
        <f>VLOOKUP(B8,'[2]TOTAL PROYECTOS'!$K$11:$N$10367,3,0)</f>
        <v>100</v>
      </c>
      <c r="R8" s="44">
        <f>VLOOKUP(B8,'[2]TOTAL PROYECTOS'!$K$11:$N$10367,4,0)</f>
        <v>88.66</v>
      </c>
      <c r="S8" s="44" t="str">
        <f t="shared" si="0"/>
        <v>100%</v>
      </c>
      <c r="T8" s="44" t="s">
        <v>328</v>
      </c>
    </row>
    <row r="9" spans="1:20" s="44" customFormat="1" ht="34.5" x14ac:dyDescent="0.25">
      <c r="A9" s="77">
        <v>6</v>
      </c>
      <c r="B9" s="260">
        <v>2012004410002</v>
      </c>
      <c r="C9" s="117" t="s">
        <v>95</v>
      </c>
      <c r="D9" s="118">
        <v>294784149</v>
      </c>
      <c r="E9" s="118"/>
      <c r="F9" s="118">
        <v>238953818</v>
      </c>
      <c r="G9" s="118"/>
      <c r="H9" s="118">
        <f>+D9-F9</f>
        <v>55830331</v>
      </c>
      <c r="I9" s="119" t="s">
        <v>442</v>
      </c>
      <c r="J9" s="119" t="s">
        <v>451</v>
      </c>
      <c r="K9" s="120" t="s">
        <v>425</v>
      </c>
      <c r="L9" s="98" t="s">
        <v>62</v>
      </c>
      <c r="M9" s="127" t="s">
        <v>577</v>
      </c>
      <c r="N9" s="199" t="s">
        <v>577</v>
      </c>
      <c r="O9" s="44" t="s">
        <v>447</v>
      </c>
      <c r="P9" s="44" t="str">
        <f>VLOOKUP(B9,'[1]TOTAL PROYECTOS'!$K$11:$O$10367,5,0)</f>
        <v>TERMINADO</v>
      </c>
      <c r="Q9" s="44">
        <f>VLOOKUP(B9,'[2]TOTAL PROYECTOS'!$K$11:$N$10367,3,0)</f>
        <v>100</v>
      </c>
      <c r="R9" s="44">
        <f>VLOOKUP(B9,'[2]TOTAL PROYECTOS'!$K$11:$N$10367,4,0)</f>
        <v>100</v>
      </c>
      <c r="S9" s="44" t="str">
        <f t="shared" si="0"/>
        <v>100%</v>
      </c>
      <c r="T9" s="44" t="s">
        <v>328</v>
      </c>
    </row>
    <row r="10" spans="1:20" s="44" customFormat="1" ht="23.25" x14ac:dyDescent="0.25">
      <c r="A10" s="77">
        <v>7</v>
      </c>
      <c r="B10" s="95">
        <v>2012004410008</v>
      </c>
      <c r="C10" s="68" t="s">
        <v>97</v>
      </c>
      <c r="D10" s="99">
        <v>1083098063</v>
      </c>
      <c r="E10" s="99">
        <f>363896211+315477176</f>
        <v>679373387</v>
      </c>
      <c r="F10" s="99">
        <f>368671656+35053020</f>
        <v>403724676</v>
      </c>
      <c r="G10" s="99"/>
      <c r="H10" s="99"/>
      <c r="I10" s="100" t="s">
        <v>290</v>
      </c>
      <c r="J10" s="100" t="s">
        <v>458</v>
      </c>
      <c r="K10" s="67" t="s">
        <v>416</v>
      </c>
      <c r="L10" s="98" t="s">
        <v>62</v>
      </c>
      <c r="M10" s="127" t="s">
        <v>578</v>
      </c>
      <c r="N10" s="199" t="s">
        <v>586</v>
      </c>
      <c r="P10" s="44" t="str">
        <f>VLOOKUP(B10,'[1]TOTAL PROYECTOS'!$K$11:$O$10367,5,0)</f>
        <v>TERMINADO</v>
      </c>
      <c r="Q10" s="44">
        <f>VLOOKUP(B10,'[2]TOTAL PROYECTOS'!$K$11:$N$10367,3,0)</f>
        <v>99.86</v>
      </c>
      <c r="R10" s="44">
        <f>VLOOKUP(B10,'[2]TOTAL PROYECTOS'!$K$11:$N$10367,4,0)</f>
        <v>31.81</v>
      </c>
      <c r="S10" s="44" t="str">
        <f t="shared" si="0"/>
        <v>99,86%</v>
      </c>
      <c r="T10" s="44" t="s">
        <v>328</v>
      </c>
    </row>
    <row r="11" spans="1:20" s="44" customFormat="1" ht="34.5" x14ac:dyDescent="0.25">
      <c r="A11" s="77">
        <v>8</v>
      </c>
      <c r="B11" s="95">
        <v>2013004410073</v>
      </c>
      <c r="C11" s="96" t="s">
        <v>107</v>
      </c>
      <c r="D11" s="99">
        <v>523319234</v>
      </c>
      <c r="E11" s="99"/>
      <c r="F11" s="99">
        <f>+D11</f>
        <v>523319234</v>
      </c>
      <c r="G11" s="99"/>
      <c r="H11" s="99"/>
      <c r="I11" s="100" t="s">
        <v>290</v>
      </c>
      <c r="J11" s="100" t="s">
        <v>480</v>
      </c>
      <c r="K11" s="120" t="s">
        <v>425</v>
      </c>
      <c r="L11" s="98" t="s">
        <v>62</v>
      </c>
      <c r="M11" s="127" t="s">
        <v>577</v>
      </c>
      <c r="N11" s="199" t="s">
        <v>587</v>
      </c>
      <c r="P11" s="44" t="str">
        <f>VLOOKUP(B11,'[1]TOTAL PROYECTOS'!$K$11:$O$10367,5,0)</f>
        <v>TERMINADO</v>
      </c>
      <c r="Q11" s="44">
        <f>VLOOKUP(B11,'[2]TOTAL PROYECTOS'!$K$11:$N$10367,3,0)</f>
        <v>100</v>
      </c>
      <c r="R11" s="44">
        <f>VLOOKUP(B11,'[2]TOTAL PROYECTOS'!$K$11:$N$10367,4,0)</f>
        <v>47.71</v>
      </c>
      <c r="S11" s="44" t="str">
        <f t="shared" si="0"/>
        <v>100%</v>
      </c>
      <c r="T11" s="44" t="s">
        <v>328</v>
      </c>
    </row>
    <row r="12" spans="1:20" s="114" customFormat="1" ht="34.5" x14ac:dyDescent="0.25">
      <c r="A12" s="77">
        <v>9</v>
      </c>
      <c r="B12" s="263">
        <v>2012004410021</v>
      </c>
      <c r="C12" s="109" t="s">
        <v>65</v>
      </c>
      <c r="D12" s="122">
        <v>945426200</v>
      </c>
      <c r="E12" s="122">
        <v>500000000</v>
      </c>
      <c r="F12" s="122"/>
      <c r="G12" s="122"/>
      <c r="H12" s="122">
        <f>+D12-E12</f>
        <v>445426200</v>
      </c>
      <c r="I12" s="109" t="s">
        <v>61</v>
      </c>
      <c r="J12" s="109" t="s">
        <v>459</v>
      </c>
      <c r="K12" s="112" t="s">
        <v>418</v>
      </c>
      <c r="L12" s="98" t="s">
        <v>62</v>
      </c>
      <c r="M12" s="127" t="s">
        <v>577</v>
      </c>
      <c r="N12" s="205" t="s">
        <v>588</v>
      </c>
      <c r="P12" s="44" t="str">
        <f>VLOOKUP(B12,'[1]TOTAL PROYECTOS'!$K$11:$O$10367,5,0)</f>
        <v>TERMINADO</v>
      </c>
      <c r="Q12" s="44">
        <f>VLOOKUP(B12,'[2]TOTAL PROYECTOS'!$K$11:$N$10367,3,0)</f>
        <v>100</v>
      </c>
      <c r="R12" s="44">
        <f>VLOOKUP(B12,'[2]TOTAL PROYECTOS'!$K$11:$N$10367,4,0)</f>
        <v>52.89</v>
      </c>
      <c r="S12" s="44" t="str">
        <f t="shared" si="0"/>
        <v>100%</v>
      </c>
      <c r="T12" s="44" t="s">
        <v>328</v>
      </c>
    </row>
    <row r="13" spans="1:20" s="114" customFormat="1" ht="45.75" x14ac:dyDescent="0.25">
      <c r="A13" s="77">
        <v>10</v>
      </c>
      <c r="B13" s="270">
        <v>2013004410068</v>
      </c>
      <c r="C13" s="123" t="s">
        <v>139</v>
      </c>
      <c r="D13" s="110">
        <v>1416036595</v>
      </c>
      <c r="E13" s="110">
        <f t="shared" ref="E13" si="1">+D13</f>
        <v>1416036595</v>
      </c>
      <c r="F13" s="110"/>
      <c r="G13" s="110"/>
      <c r="H13" s="110"/>
      <c r="I13" s="109" t="s">
        <v>61</v>
      </c>
      <c r="J13" s="109" t="s">
        <v>451</v>
      </c>
      <c r="K13" s="112" t="s">
        <v>421</v>
      </c>
      <c r="L13" s="98" t="s">
        <v>62</v>
      </c>
      <c r="M13" s="127" t="s">
        <v>577</v>
      </c>
      <c r="N13" s="201" t="s">
        <v>589</v>
      </c>
      <c r="P13" s="44" t="str">
        <f>VLOOKUP(B13,'[1]TOTAL PROYECTOS'!$K$11:$O$10367,5,0)</f>
        <v>TERMINADO</v>
      </c>
      <c r="Q13" s="44">
        <f>VLOOKUP(B13,'[2]TOTAL PROYECTOS'!$K$11:$N$10367,3,0)</f>
        <v>100</v>
      </c>
      <c r="R13" s="44">
        <f>VLOOKUP(B13,'[2]TOTAL PROYECTOS'!$K$11:$N$10367,4,0)</f>
        <v>99.1</v>
      </c>
      <c r="S13" s="44" t="str">
        <f t="shared" si="0"/>
        <v>100%</v>
      </c>
      <c r="T13" s="44" t="s">
        <v>328</v>
      </c>
    </row>
    <row r="14" spans="1:20" s="44" customFormat="1" ht="23.25" x14ac:dyDescent="0.25">
      <c r="A14" s="77">
        <v>11</v>
      </c>
      <c r="B14" s="268">
        <v>2014004410013</v>
      </c>
      <c r="C14" s="68" t="s">
        <v>82</v>
      </c>
      <c r="D14" s="126">
        <v>21560654216</v>
      </c>
      <c r="E14" s="126">
        <v>3200000000</v>
      </c>
      <c r="F14" s="126"/>
      <c r="G14" s="126"/>
      <c r="H14" s="126">
        <f>+D14-E14</f>
        <v>18360654216</v>
      </c>
      <c r="I14" s="68" t="s">
        <v>61</v>
      </c>
      <c r="J14" s="68" t="s">
        <v>476</v>
      </c>
      <c r="K14" s="67" t="s">
        <v>426</v>
      </c>
      <c r="L14" s="98" t="s">
        <v>62</v>
      </c>
      <c r="M14" s="127" t="s">
        <v>577</v>
      </c>
      <c r="N14" s="202" t="s">
        <v>590</v>
      </c>
      <c r="P14" s="44" t="str">
        <f>VLOOKUP(B14,'[1]TOTAL PROYECTOS'!$K$11:$O$10367,5,0)</f>
        <v>TERMINADO</v>
      </c>
      <c r="Q14" s="44">
        <f>VLOOKUP(B14,'[2]TOTAL PROYECTOS'!$K$11:$N$10367,3,0)</f>
        <v>100</v>
      </c>
      <c r="R14" s="44">
        <f>VLOOKUP(B14,'[2]TOTAL PROYECTOS'!$K$11:$N$10367,4,0)</f>
        <v>49.73</v>
      </c>
      <c r="S14" s="44" t="str">
        <f t="shared" si="0"/>
        <v>100%</v>
      </c>
      <c r="T14" s="44" t="s">
        <v>328</v>
      </c>
    </row>
    <row r="15" spans="1:20" s="44" customFormat="1" ht="34.5" x14ac:dyDescent="0.25">
      <c r="A15" s="77">
        <v>12</v>
      </c>
      <c r="B15" s="95">
        <v>2013004410034</v>
      </c>
      <c r="C15" s="96" t="s">
        <v>120</v>
      </c>
      <c r="D15" s="99">
        <v>738152850</v>
      </c>
      <c r="E15" s="99">
        <f>+D15</f>
        <v>738152850</v>
      </c>
      <c r="F15" s="99"/>
      <c r="G15" s="99"/>
      <c r="H15" s="99"/>
      <c r="I15" s="68" t="s">
        <v>124</v>
      </c>
      <c r="J15" s="68" t="s">
        <v>483</v>
      </c>
      <c r="K15" s="67" t="s">
        <v>419</v>
      </c>
      <c r="L15" s="98" t="s">
        <v>62</v>
      </c>
      <c r="M15" s="127" t="s">
        <v>577</v>
      </c>
      <c r="N15" s="199" t="s">
        <v>592</v>
      </c>
      <c r="O15" s="44" t="s">
        <v>447</v>
      </c>
      <c r="P15" s="44" t="str">
        <f>VLOOKUP(B15,'[1]TOTAL PROYECTOS'!$K$11:$O$10367,5,0)</f>
        <v>TERMINADO</v>
      </c>
      <c r="Q15" s="44">
        <f>VLOOKUP(B15,'[2]TOTAL PROYECTOS'!$K$11:$N$10367,3,0)</f>
        <v>100</v>
      </c>
      <c r="R15" s="44">
        <f>VLOOKUP(B15,'[2]TOTAL PROYECTOS'!$K$11:$N$10367,4,0)</f>
        <v>99.97</v>
      </c>
      <c r="S15" s="44" t="str">
        <f t="shared" si="0"/>
        <v>100%</v>
      </c>
      <c r="T15" s="44" t="s">
        <v>328</v>
      </c>
    </row>
    <row r="16" spans="1:20" s="114" customFormat="1" ht="45.75" x14ac:dyDescent="0.25">
      <c r="A16" s="77">
        <v>13</v>
      </c>
      <c r="B16" s="95">
        <v>2013004410027</v>
      </c>
      <c r="C16" s="123" t="s">
        <v>112</v>
      </c>
      <c r="D16" s="110">
        <v>1616913046</v>
      </c>
      <c r="E16" s="110">
        <v>700000000</v>
      </c>
      <c r="F16" s="110">
        <v>746161973</v>
      </c>
      <c r="G16" s="110">
        <v>170751073</v>
      </c>
      <c r="H16" s="110"/>
      <c r="I16" s="109" t="s">
        <v>380</v>
      </c>
      <c r="J16" s="109" t="s">
        <v>451</v>
      </c>
      <c r="K16" s="112" t="s">
        <v>419</v>
      </c>
      <c r="L16" s="98" t="s">
        <v>62</v>
      </c>
      <c r="M16" s="127" t="s">
        <v>577</v>
      </c>
      <c r="N16" s="205" t="s">
        <v>721</v>
      </c>
      <c r="P16" s="44" t="str">
        <f>VLOOKUP(B16,'[1]TOTAL PROYECTOS'!$K$11:$O$10367,5,0)</f>
        <v>TERMINADO</v>
      </c>
      <c r="Q16" s="44">
        <f>VLOOKUP(B16,'[2]TOTAL PROYECTOS'!$K$11:$N$10367,3,0)</f>
        <v>100</v>
      </c>
      <c r="R16" s="44">
        <f>VLOOKUP(B16,'[2]TOTAL PROYECTOS'!$K$11:$N$10367,4,0)</f>
        <v>103.65</v>
      </c>
      <c r="S16" s="44" t="str">
        <f t="shared" si="0"/>
        <v>100%</v>
      </c>
      <c r="T16" s="44" t="s">
        <v>328</v>
      </c>
    </row>
    <row r="17" spans="1:20" s="107" customFormat="1" ht="34.5" x14ac:dyDescent="0.25">
      <c r="A17" s="77">
        <v>14</v>
      </c>
      <c r="B17" s="267">
        <v>2013004410029</v>
      </c>
      <c r="C17" s="103" t="s">
        <v>111</v>
      </c>
      <c r="D17" s="104">
        <v>2491329880</v>
      </c>
      <c r="E17" s="104">
        <v>1192343185</v>
      </c>
      <c r="F17" s="104">
        <f>+E17</f>
        <v>1192343185</v>
      </c>
      <c r="G17" s="104">
        <v>106643510</v>
      </c>
      <c r="H17" s="104"/>
      <c r="I17" s="115" t="s">
        <v>380</v>
      </c>
      <c r="J17" s="115" t="s">
        <v>463</v>
      </c>
      <c r="K17" s="106" t="s">
        <v>419</v>
      </c>
      <c r="L17" s="98" t="s">
        <v>62</v>
      </c>
      <c r="M17" s="127" t="s">
        <v>577</v>
      </c>
      <c r="N17" s="200" t="s">
        <v>594</v>
      </c>
      <c r="P17" s="44" t="str">
        <f>VLOOKUP(B17,'[1]TOTAL PROYECTOS'!$K$11:$O$10367,5,0)</f>
        <v>TERMINADO</v>
      </c>
      <c r="Q17" s="44">
        <f>VLOOKUP(B17,'[2]TOTAL PROYECTOS'!$K$11:$N$10367,3,0)</f>
        <v>100</v>
      </c>
      <c r="R17" s="44">
        <f>VLOOKUP(B17,'[2]TOTAL PROYECTOS'!$K$11:$N$10367,4,0)</f>
        <v>99.27</v>
      </c>
      <c r="S17" s="44" t="str">
        <f t="shared" si="0"/>
        <v>100%</v>
      </c>
      <c r="T17" s="44" t="s">
        <v>328</v>
      </c>
    </row>
    <row r="18" spans="1:20" s="107" customFormat="1" ht="45.75" x14ac:dyDescent="0.25">
      <c r="A18" s="77">
        <v>15</v>
      </c>
      <c r="B18" s="267">
        <v>2013004410059</v>
      </c>
      <c r="C18" s="103" t="s">
        <v>115</v>
      </c>
      <c r="D18" s="104">
        <v>510868563</v>
      </c>
      <c r="E18" s="104">
        <v>255434281</v>
      </c>
      <c r="F18" s="104">
        <v>67913909</v>
      </c>
      <c r="G18" s="104"/>
      <c r="H18" s="104">
        <f>+D18-E18-F18</f>
        <v>187520373</v>
      </c>
      <c r="I18" s="115" t="s">
        <v>380</v>
      </c>
      <c r="J18" s="115" t="s">
        <v>451</v>
      </c>
      <c r="K18" s="106" t="s">
        <v>421</v>
      </c>
      <c r="L18" s="98" t="s">
        <v>62</v>
      </c>
      <c r="M18" s="127" t="s">
        <v>577</v>
      </c>
      <c r="N18" s="200" t="s">
        <v>595</v>
      </c>
      <c r="P18" s="44" t="str">
        <f>VLOOKUP(B18,'[1]TOTAL PROYECTOS'!$K$11:$O$10367,5,0)</f>
        <v>TERMINADO</v>
      </c>
      <c r="Q18" s="44">
        <f>VLOOKUP(B18,'[2]TOTAL PROYECTOS'!$K$11:$N$10367,3,0)</f>
        <v>100</v>
      </c>
      <c r="R18" s="44">
        <f>VLOOKUP(B18,'[2]TOTAL PROYECTOS'!$K$11:$N$10367,4,0)</f>
        <v>94.5</v>
      </c>
      <c r="S18" s="44" t="str">
        <f t="shared" si="0"/>
        <v>100%</v>
      </c>
      <c r="T18" s="44" t="s">
        <v>328</v>
      </c>
    </row>
    <row r="19" spans="1:20" s="107" customFormat="1" ht="34.5" x14ac:dyDescent="0.25">
      <c r="A19" s="77">
        <v>16</v>
      </c>
      <c r="B19" s="267">
        <v>2013004410060</v>
      </c>
      <c r="C19" s="103" t="s">
        <v>114</v>
      </c>
      <c r="D19" s="104">
        <v>364381754</v>
      </c>
      <c r="E19" s="104">
        <v>162682064</v>
      </c>
      <c r="F19" s="104"/>
      <c r="G19" s="104">
        <v>39017625</v>
      </c>
      <c r="H19" s="104">
        <f>+D19-E19-G19</f>
        <v>162682065</v>
      </c>
      <c r="I19" s="115" t="s">
        <v>380</v>
      </c>
      <c r="J19" s="115" t="s">
        <v>484</v>
      </c>
      <c r="K19" s="106" t="s">
        <v>421</v>
      </c>
      <c r="L19" s="98" t="s">
        <v>62</v>
      </c>
      <c r="M19" s="127" t="s">
        <v>577</v>
      </c>
      <c r="N19" s="200" t="s">
        <v>722</v>
      </c>
      <c r="P19" s="44" t="str">
        <f>VLOOKUP(B19,'[1]TOTAL PROYECTOS'!$K$11:$O$10367,5,0)</f>
        <v>TERMINADO</v>
      </c>
      <c r="Q19" s="44">
        <f>VLOOKUP(B19,'[2]TOTAL PROYECTOS'!$K$11:$N$10367,3,0)</f>
        <v>100</v>
      </c>
      <c r="R19" s="44">
        <f>VLOOKUP(B19,'[2]TOTAL PROYECTOS'!$K$11:$N$10367,4,0)</f>
        <v>0.7</v>
      </c>
      <c r="S19" s="44" t="str">
        <f t="shared" si="0"/>
        <v>100%</v>
      </c>
      <c r="T19" s="44" t="s">
        <v>328</v>
      </c>
    </row>
    <row r="20" spans="1:20" s="107" customFormat="1" ht="34.5" x14ac:dyDescent="0.25">
      <c r="A20" s="77">
        <v>17</v>
      </c>
      <c r="B20" s="267">
        <v>2013004410061</v>
      </c>
      <c r="C20" s="103" t="s">
        <v>113</v>
      </c>
      <c r="D20" s="104">
        <v>983016093</v>
      </c>
      <c r="E20" s="104">
        <v>484775260</v>
      </c>
      <c r="F20" s="104"/>
      <c r="G20" s="104">
        <v>13465573</v>
      </c>
      <c r="H20" s="104">
        <f>+D20-E20-G20</f>
        <v>484775260</v>
      </c>
      <c r="I20" s="115" t="s">
        <v>380</v>
      </c>
      <c r="J20" s="115" t="s">
        <v>463</v>
      </c>
      <c r="K20" s="106" t="s">
        <v>421</v>
      </c>
      <c r="L20" s="98" t="s">
        <v>62</v>
      </c>
      <c r="M20" s="127" t="s">
        <v>577</v>
      </c>
      <c r="N20" s="200" t="s">
        <v>596</v>
      </c>
      <c r="P20" s="44" t="str">
        <f>VLOOKUP(B20,'[1]TOTAL PROYECTOS'!$K$11:$O$10367,5,0)</f>
        <v>TERMINADO</v>
      </c>
      <c r="Q20" s="44">
        <f>VLOOKUP(B20,'[2]TOTAL PROYECTOS'!$K$11:$N$10367,3,0)</f>
        <v>100</v>
      </c>
      <c r="R20" s="44">
        <f>VLOOKUP(B20,'[2]TOTAL PROYECTOS'!$K$11:$N$10367,4,0)</f>
        <v>99.76</v>
      </c>
      <c r="S20" s="44" t="str">
        <f t="shared" si="0"/>
        <v>100%</v>
      </c>
      <c r="T20" s="44" t="s">
        <v>328</v>
      </c>
    </row>
    <row r="21" spans="1:20" s="44" customFormat="1" ht="34.5" x14ac:dyDescent="0.25">
      <c r="A21" s="77">
        <v>18</v>
      </c>
      <c r="B21" s="95">
        <v>2013004410096</v>
      </c>
      <c r="C21" s="96" t="s">
        <v>117</v>
      </c>
      <c r="D21" s="99">
        <v>398775297</v>
      </c>
      <c r="E21" s="99"/>
      <c r="F21" s="99">
        <f>+D21</f>
        <v>398775297</v>
      </c>
      <c r="G21" s="99"/>
      <c r="H21" s="99"/>
      <c r="I21" s="68" t="s">
        <v>443</v>
      </c>
      <c r="J21" s="68" t="s">
        <v>463</v>
      </c>
      <c r="K21" s="67" t="s">
        <v>430</v>
      </c>
      <c r="L21" s="98" t="s">
        <v>62</v>
      </c>
      <c r="M21" s="127" t="s">
        <v>577</v>
      </c>
      <c r="N21" s="199" t="s">
        <v>597</v>
      </c>
      <c r="O21" s="44" t="s">
        <v>447</v>
      </c>
      <c r="P21" s="44" t="str">
        <f>VLOOKUP(B21,'[1]TOTAL PROYECTOS'!$K$11:$O$10367,5,0)</f>
        <v>TERMINADO</v>
      </c>
      <c r="Q21" s="44">
        <f>VLOOKUP(B21,'[2]TOTAL PROYECTOS'!$K$11:$N$10367,3,0)</f>
        <v>100</v>
      </c>
      <c r="R21" s="44">
        <f>VLOOKUP(B21,'[2]TOTAL PROYECTOS'!$K$11:$N$10367,4,0)</f>
        <v>100.34</v>
      </c>
      <c r="S21" s="44" t="str">
        <f t="shared" si="0"/>
        <v>100%</v>
      </c>
      <c r="T21" s="44" t="s">
        <v>328</v>
      </c>
    </row>
    <row r="22" spans="1:20" s="44" customFormat="1" ht="45" x14ac:dyDescent="0.25">
      <c r="A22" s="77">
        <v>19</v>
      </c>
      <c r="B22" s="95">
        <v>2013004410025</v>
      </c>
      <c r="C22" s="130" t="s">
        <v>72</v>
      </c>
      <c r="D22" s="99">
        <v>2654882846</v>
      </c>
      <c r="E22" s="99">
        <v>1858417846</v>
      </c>
      <c r="F22" s="99"/>
      <c r="G22" s="99"/>
      <c r="H22" s="99">
        <f>+D22-E22</f>
        <v>796465000</v>
      </c>
      <c r="I22" s="68" t="s">
        <v>271</v>
      </c>
      <c r="J22" s="68" t="s">
        <v>452</v>
      </c>
      <c r="K22" s="67" t="s">
        <v>416</v>
      </c>
      <c r="L22" s="98" t="s">
        <v>62</v>
      </c>
      <c r="M22" s="127" t="s">
        <v>577</v>
      </c>
      <c r="N22" s="199" t="s">
        <v>598</v>
      </c>
      <c r="P22" s="44" t="str">
        <f>VLOOKUP(B22,'[1]TOTAL PROYECTOS'!$K$11:$O$10367,5,0)</f>
        <v>TERMINADO</v>
      </c>
      <c r="Q22" s="44">
        <f>VLOOKUP(B22,'[2]TOTAL PROYECTOS'!$K$11:$N$10367,3,0)</f>
        <v>100</v>
      </c>
      <c r="R22" s="44">
        <f>VLOOKUP(B22,'[2]TOTAL PROYECTOS'!$K$11:$N$10367,4,0)</f>
        <v>100.19</v>
      </c>
      <c r="S22" s="44" t="str">
        <f t="shared" si="0"/>
        <v>100%</v>
      </c>
      <c r="T22" s="44" t="s">
        <v>328</v>
      </c>
    </row>
    <row r="23" spans="1:20" s="44" customFormat="1" ht="45" x14ac:dyDescent="0.25">
      <c r="A23" s="77">
        <v>20</v>
      </c>
      <c r="B23" s="95">
        <v>2013004410026</v>
      </c>
      <c r="C23" s="129" t="s">
        <v>69</v>
      </c>
      <c r="D23" s="99">
        <v>2381736940</v>
      </c>
      <c r="E23" s="99">
        <v>1667214940</v>
      </c>
      <c r="F23" s="99"/>
      <c r="G23" s="99"/>
      <c r="H23" s="99">
        <f>+D23-E23</f>
        <v>714522000</v>
      </c>
      <c r="I23" s="68" t="s">
        <v>271</v>
      </c>
      <c r="J23" s="68" t="s">
        <v>452</v>
      </c>
      <c r="K23" s="67" t="s">
        <v>421</v>
      </c>
      <c r="L23" s="98" t="s">
        <v>62</v>
      </c>
      <c r="M23" s="127" t="s">
        <v>577</v>
      </c>
      <c r="N23" s="199" t="s">
        <v>592</v>
      </c>
      <c r="P23" s="44" t="str">
        <f>VLOOKUP(B23,'[1]TOTAL PROYECTOS'!$K$11:$O$10367,5,0)</f>
        <v>TERMINADO</v>
      </c>
      <c r="Q23" s="44">
        <f>VLOOKUP(B23,'[2]TOTAL PROYECTOS'!$K$11:$N$10367,3,0)</f>
        <v>100</v>
      </c>
      <c r="R23" s="44">
        <f>VLOOKUP(B23,'[2]TOTAL PROYECTOS'!$K$11:$N$10367,4,0)</f>
        <v>99.97</v>
      </c>
      <c r="S23" s="44" t="str">
        <f t="shared" si="0"/>
        <v>100%</v>
      </c>
      <c r="T23" s="44" t="s">
        <v>328</v>
      </c>
    </row>
    <row r="24" spans="1:20" s="44" customFormat="1" ht="45.75" x14ac:dyDescent="0.25">
      <c r="A24" s="77">
        <v>21</v>
      </c>
      <c r="B24" s="268">
        <v>2014004410017</v>
      </c>
      <c r="C24" s="68" t="s">
        <v>85</v>
      </c>
      <c r="D24" s="126">
        <v>1055768936</v>
      </c>
      <c r="E24" s="126">
        <f>+D24</f>
        <v>1055768936</v>
      </c>
      <c r="F24" s="126"/>
      <c r="G24" s="126"/>
      <c r="H24" s="126"/>
      <c r="I24" s="68" t="s">
        <v>271</v>
      </c>
      <c r="J24" s="68" t="s">
        <v>452</v>
      </c>
      <c r="K24" s="67" t="s">
        <v>428</v>
      </c>
      <c r="L24" s="98" t="s">
        <v>62</v>
      </c>
      <c r="M24" s="127" t="s">
        <v>577</v>
      </c>
      <c r="N24" s="199" t="s">
        <v>599</v>
      </c>
      <c r="P24" s="44" t="str">
        <f>VLOOKUP(B24,'[1]TOTAL PROYECTOS'!$K$11:$O$10367,5,0)</f>
        <v>TERMINADO</v>
      </c>
      <c r="Q24" s="44">
        <f>VLOOKUP(B24,'[2]TOTAL PROYECTOS'!$K$11:$N$10367,3,0)</f>
        <v>100</v>
      </c>
      <c r="R24" s="44">
        <f>VLOOKUP(B24,'[2]TOTAL PROYECTOS'!$K$11:$N$10367,4,0)</f>
        <v>99.61</v>
      </c>
      <c r="S24" s="44" t="str">
        <f t="shared" si="0"/>
        <v>100%</v>
      </c>
      <c r="T24" s="44" t="s">
        <v>328</v>
      </c>
    </row>
    <row r="25" spans="1:20" s="107" customFormat="1" ht="45.75" x14ac:dyDescent="0.25">
      <c r="A25" s="77">
        <v>22</v>
      </c>
      <c r="B25" s="268">
        <v>2014004410019</v>
      </c>
      <c r="C25" s="115" t="s">
        <v>84</v>
      </c>
      <c r="D25" s="124">
        <v>549356257</v>
      </c>
      <c r="E25" s="124">
        <f>+D25</f>
        <v>549356257</v>
      </c>
      <c r="F25" s="124"/>
      <c r="G25" s="124"/>
      <c r="H25" s="124"/>
      <c r="I25" s="115" t="s">
        <v>271</v>
      </c>
      <c r="J25" s="115" t="s">
        <v>452</v>
      </c>
      <c r="K25" s="106" t="s">
        <v>428</v>
      </c>
      <c r="L25" s="98" t="s">
        <v>62</v>
      </c>
      <c r="M25" s="127" t="s">
        <v>577</v>
      </c>
      <c r="N25" s="203" t="s">
        <v>600</v>
      </c>
      <c r="P25" s="44" t="str">
        <f>VLOOKUP(B25,'[1]TOTAL PROYECTOS'!$K$11:$O$10367,5,0)</f>
        <v>TERMINADO</v>
      </c>
      <c r="Q25" s="44">
        <f>VLOOKUP(B25,'[2]TOTAL PROYECTOS'!$K$11:$N$10367,3,0)</f>
        <v>100</v>
      </c>
      <c r="R25" s="44">
        <f>VLOOKUP(B25,'[2]TOTAL PROYECTOS'!$K$11:$N$10367,4,0)</f>
        <v>74.849999999999994</v>
      </c>
      <c r="S25" s="44" t="str">
        <f t="shared" si="0"/>
        <v>100%</v>
      </c>
      <c r="T25" s="44" t="s">
        <v>328</v>
      </c>
    </row>
    <row r="26" spans="1:20" s="107" customFormat="1" ht="45.75" x14ac:dyDescent="0.25">
      <c r="A26" s="77">
        <v>23</v>
      </c>
      <c r="B26" s="269">
        <v>2014004410068</v>
      </c>
      <c r="C26" s="115" t="s">
        <v>186</v>
      </c>
      <c r="D26" s="104">
        <v>1177137282</v>
      </c>
      <c r="E26" s="104">
        <f>+D26</f>
        <v>1177137282</v>
      </c>
      <c r="F26" s="104"/>
      <c r="G26" s="104"/>
      <c r="H26" s="104"/>
      <c r="I26" s="102" t="s">
        <v>88</v>
      </c>
      <c r="J26" s="102" t="s">
        <v>462</v>
      </c>
      <c r="K26" s="106" t="s">
        <v>429</v>
      </c>
      <c r="L26" s="98" t="s">
        <v>62</v>
      </c>
      <c r="M26" s="127" t="s">
        <v>577</v>
      </c>
      <c r="N26" s="203" t="s">
        <v>601</v>
      </c>
      <c r="P26" s="44" t="str">
        <f>VLOOKUP(B26,'[1]TOTAL PROYECTOS'!$K$11:$O$10367,5,0)</f>
        <v>TERMINADO</v>
      </c>
      <c r="Q26" s="44">
        <f>VLOOKUP(B26,'[2]TOTAL PROYECTOS'!$K$11:$N$10367,3,0)</f>
        <v>100</v>
      </c>
      <c r="R26" s="44">
        <f>VLOOKUP(B26,'[2]TOTAL PROYECTOS'!$K$11:$N$10367,4,0)</f>
        <v>88.92</v>
      </c>
      <c r="S26" s="44" t="str">
        <f t="shared" si="0"/>
        <v>100%</v>
      </c>
      <c r="T26" s="44" t="s">
        <v>328</v>
      </c>
    </row>
    <row r="27" spans="1:20" s="44" customFormat="1" ht="23.25" x14ac:dyDescent="0.25">
      <c r="A27" s="77">
        <v>24</v>
      </c>
      <c r="B27" s="259">
        <v>2014004410048</v>
      </c>
      <c r="C27" s="68" t="s">
        <v>150</v>
      </c>
      <c r="D27" s="99">
        <v>540000000</v>
      </c>
      <c r="E27" s="99">
        <v>240000000</v>
      </c>
      <c r="F27" s="99">
        <f>+D27-E27</f>
        <v>300000000</v>
      </c>
      <c r="G27" s="99"/>
      <c r="H27" s="99"/>
      <c r="I27" s="68" t="s">
        <v>151</v>
      </c>
      <c r="J27" s="68" t="s">
        <v>453</v>
      </c>
      <c r="K27" s="67" t="s">
        <v>423</v>
      </c>
      <c r="L27" s="98" t="s">
        <v>62</v>
      </c>
      <c r="M27" s="127" t="s">
        <v>577</v>
      </c>
      <c r="N27" s="199" t="s">
        <v>602</v>
      </c>
      <c r="P27" s="44" t="str">
        <f>VLOOKUP(B27,'[1]TOTAL PROYECTOS'!$K$11:$O$10367,5,0)</f>
        <v>TERMINADO</v>
      </c>
      <c r="Q27" s="44">
        <f>VLOOKUP(B27,'[2]TOTAL PROYECTOS'!$K$11:$N$10367,3,0)</f>
        <v>100</v>
      </c>
      <c r="R27" s="44">
        <f>VLOOKUP(B27,'[2]TOTAL PROYECTOS'!$K$11:$N$10367,4,0)</f>
        <v>22.4</v>
      </c>
      <c r="S27" s="44" t="str">
        <f t="shared" si="0"/>
        <v>100%</v>
      </c>
      <c r="T27" s="44" t="s">
        <v>328</v>
      </c>
    </row>
    <row r="28" spans="1:20" s="44" customFormat="1" ht="45.75" x14ac:dyDescent="0.25">
      <c r="A28" s="77">
        <v>25</v>
      </c>
      <c r="B28" s="259">
        <v>2014004410069</v>
      </c>
      <c r="C28" s="68" t="s">
        <v>147</v>
      </c>
      <c r="D28" s="99">
        <v>726633102</v>
      </c>
      <c r="E28" s="99"/>
      <c r="F28" s="99">
        <v>676633102</v>
      </c>
      <c r="G28" s="99"/>
      <c r="H28" s="99">
        <f>+D28-F28</f>
        <v>50000000</v>
      </c>
      <c r="I28" s="68" t="s">
        <v>149</v>
      </c>
      <c r="J28" s="68" t="s">
        <v>451</v>
      </c>
      <c r="K28" s="67" t="s">
        <v>420</v>
      </c>
      <c r="L28" s="98" t="s">
        <v>62</v>
      </c>
      <c r="M28" s="127" t="s">
        <v>577</v>
      </c>
      <c r="N28" s="199" t="s">
        <v>603</v>
      </c>
      <c r="P28" s="44" t="str">
        <f>VLOOKUP(B28,'[1]TOTAL PROYECTOS'!$K$11:$O$10367,5,0)</f>
        <v>TERMINADO</v>
      </c>
      <c r="Q28" s="44">
        <f>VLOOKUP(B28,'[2]TOTAL PROYECTOS'!$K$11:$N$10367,3,0)</f>
        <v>100</v>
      </c>
      <c r="R28" s="44">
        <f>VLOOKUP(B28,'[2]TOTAL PROYECTOS'!$K$11:$N$10367,4,0)</f>
        <v>95.28</v>
      </c>
      <c r="S28" s="44" t="str">
        <f t="shared" si="0"/>
        <v>100%</v>
      </c>
      <c r="T28" s="44" t="s">
        <v>328</v>
      </c>
    </row>
    <row r="29" spans="1:20" s="114" customFormat="1" ht="34.5" x14ac:dyDescent="0.25">
      <c r="A29" s="77">
        <v>26</v>
      </c>
      <c r="B29" s="346">
        <v>2014004410049</v>
      </c>
      <c r="C29" s="109" t="s">
        <v>156</v>
      </c>
      <c r="D29" s="110">
        <v>210000000</v>
      </c>
      <c r="E29" s="110">
        <v>165000000</v>
      </c>
      <c r="F29" s="110"/>
      <c r="G29" s="110"/>
      <c r="H29" s="110">
        <f>+D29-E29</f>
        <v>45000000</v>
      </c>
      <c r="I29" s="109" t="s">
        <v>157</v>
      </c>
      <c r="J29" s="109" t="s">
        <v>486</v>
      </c>
      <c r="K29" s="112" t="s">
        <v>434</v>
      </c>
      <c r="L29" s="98" t="s">
        <v>62</v>
      </c>
      <c r="M29" s="127" t="s">
        <v>577</v>
      </c>
      <c r="N29" s="201" t="s">
        <v>604</v>
      </c>
      <c r="P29" s="44" t="str">
        <f>VLOOKUP(B29,'[1]TOTAL PROYECTOS'!$K$11:$O$10367,5,0)</f>
        <v>TERMINADO</v>
      </c>
      <c r="Q29" s="44">
        <f>VLOOKUP(B29,'[2]TOTAL PROYECTOS'!$K$11:$N$10367,3,0)</f>
        <v>100</v>
      </c>
      <c r="R29" s="44">
        <f>VLOOKUP(B29,'[2]TOTAL PROYECTOS'!$K$11:$N$10367,4,0)</f>
        <v>78.569999999999993</v>
      </c>
      <c r="S29" s="44" t="str">
        <f t="shared" si="0"/>
        <v>100%</v>
      </c>
      <c r="T29" s="44" t="s">
        <v>328</v>
      </c>
    </row>
    <row r="30" spans="1:20" s="107" customFormat="1" ht="57" x14ac:dyDescent="0.25">
      <c r="A30" s="77">
        <v>27</v>
      </c>
      <c r="B30" s="347">
        <v>2015004410043</v>
      </c>
      <c r="C30" s="115" t="s">
        <v>252</v>
      </c>
      <c r="D30" s="104">
        <v>737264572</v>
      </c>
      <c r="E30" s="104">
        <v>250000000</v>
      </c>
      <c r="F30" s="104">
        <v>210268424</v>
      </c>
      <c r="G30" s="104"/>
      <c r="H30" s="104">
        <f>+D30-E30-F30</f>
        <v>276996148</v>
      </c>
      <c r="I30" s="105" t="s">
        <v>256</v>
      </c>
      <c r="J30" s="105" t="s">
        <v>451</v>
      </c>
      <c r="K30" s="106" t="s">
        <v>438</v>
      </c>
      <c r="L30" s="98" t="s">
        <v>62</v>
      </c>
      <c r="M30" s="127" t="s">
        <v>577</v>
      </c>
      <c r="N30" s="200" t="s">
        <v>605</v>
      </c>
      <c r="P30" s="44" t="str">
        <f>VLOOKUP(B30,'[1]TOTAL PROYECTOS'!$K$11:$O$10367,5,0)</f>
        <v>TERMINADO</v>
      </c>
      <c r="Q30" s="44">
        <f>VLOOKUP(B30,'[2]TOTAL PROYECTOS'!$K$11:$N$10367,3,0)</f>
        <v>100</v>
      </c>
      <c r="R30" s="44">
        <f>VLOOKUP(B30,'[2]TOTAL PROYECTOS'!$K$11:$N$10367,4,0)</f>
        <v>82.57</v>
      </c>
      <c r="S30" s="44" t="str">
        <f t="shared" si="0"/>
        <v>100%</v>
      </c>
      <c r="T30" s="44" t="s">
        <v>328</v>
      </c>
    </row>
    <row r="31" spans="1:20" s="114" customFormat="1" ht="34.5" x14ac:dyDescent="0.25">
      <c r="A31" s="77">
        <v>28</v>
      </c>
      <c r="B31" s="263">
        <v>2014004410040</v>
      </c>
      <c r="C31" s="109" t="s">
        <v>146</v>
      </c>
      <c r="D31" s="110">
        <v>897332327</v>
      </c>
      <c r="E31" s="110">
        <v>443344816</v>
      </c>
      <c r="F31" s="110">
        <f>+E31</f>
        <v>443344816</v>
      </c>
      <c r="G31" s="110"/>
      <c r="H31" s="110">
        <f>+D31-E31-F31</f>
        <v>10642695</v>
      </c>
      <c r="I31" s="109" t="s">
        <v>148</v>
      </c>
      <c r="J31" s="109" t="s">
        <v>451</v>
      </c>
      <c r="K31" s="132" t="s">
        <v>435</v>
      </c>
      <c r="L31" s="98" t="s">
        <v>62</v>
      </c>
      <c r="M31" s="127" t="s">
        <v>577</v>
      </c>
      <c r="N31" s="201" t="s">
        <v>606</v>
      </c>
      <c r="P31" s="44" t="str">
        <f>VLOOKUP(B31,'[1]TOTAL PROYECTOS'!$K$11:$O$10367,5,0)</f>
        <v>TERMINADO</v>
      </c>
      <c r="Q31" s="44">
        <f>VLOOKUP(B31,'[2]TOTAL PROYECTOS'!$K$11:$N$10367,3,0)</f>
        <v>100</v>
      </c>
      <c r="R31" s="44">
        <f>VLOOKUP(B31,'[2]TOTAL PROYECTOS'!$K$11:$N$10367,4,0)</f>
        <v>92.27</v>
      </c>
      <c r="S31" s="44" t="str">
        <f t="shared" si="0"/>
        <v>100%</v>
      </c>
      <c r="T31" s="44" t="s">
        <v>328</v>
      </c>
    </row>
    <row r="32" spans="1:20" s="44" customFormat="1" ht="33.75" x14ac:dyDescent="0.25">
      <c r="A32" s="77">
        <v>29</v>
      </c>
      <c r="B32" s="263">
        <v>2014004410009</v>
      </c>
      <c r="C32" s="133" t="s">
        <v>54</v>
      </c>
      <c r="D32" s="134">
        <v>715752912</v>
      </c>
      <c r="E32" s="134">
        <v>567589521</v>
      </c>
      <c r="F32" s="134">
        <f>+D32-E32</f>
        <v>148163391</v>
      </c>
      <c r="G32" s="134"/>
      <c r="H32" s="134"/>
      <c r="I32" s="133" t="s">
        <v>56</v>
      </c>
      <c r="J32" s="133" t="s">
        <v>451</v>
      </c>
      <c r="K32" s="67" t="s">
        <v>422</v>
      </c>
      <c r="L32" s="98" t="s">
        <v>62</v>
      </c>
      <c r="M32" s="127" t="s">
        <v>577</v>
      </c>
      <c r="N32" s="201" t="s">
        <v>607</v>
      </c>
      <c r="P32" s="44" t="str">
        <f>VLOOKUP(B32,'[1]TOTAL PROYECTOS'!$K$11:$O$10367,5,0)</f>
        <v>TERMINADO</v>
      </c>
      <c r="Q32" s="44">
        <f>VLOOKUP(B32,'[2]TOTAL PROYECTOS'!$K$11:$N$10367,3,0)</f>
        <v>100</v>
      </c>
      <c r="R32" s="44">
        <f>VLOOKUP(B32,'[2]TOTAL PROYECTOS'!$K$11:$N$10367,4,0)</f>
        <v>99.77</v>
      </c>
      <c r="S32" s="44" t="str">
        <f t="shared" si="0"/>
        <v>100%</v>
      </c>
      <c r="T32" s="44" t="s">
        <v>328</v>
      </c>
    </row>
    <row r="33" spans="1:20" s="44" customFormat="1" ht="34.5" x14ac:dyDescent="0.25">
      <c r="A33" s="77">
        <v>30</v>
      </c>
      <c r="B33" s="263">
        <v>2014004410018</v>
      </c>
      <c r="C33" s="68" t="s">
        <v>140</v>
      </c>
      <c r="D33" s="99">
        <v>3799997783</v>
      </c>
      <c r="E33" s="99">
        <v>2799997783</v>
      </c>
      <c r="F33" s="99">
        <v>450000000</v>
      </c>
      <c r="G33" s="99"/>
      <c r="H33" s="99">
        <f>+D33-E33-F33</f>
        <v>550000000</v>
      </c>
      <c r="I33" s="68" t="s">
        <v>141</v>
      </c>
      <c r="J33" s="68" t="s">
        <v>452</v>
      </c>
      <c r="K33" s="67" t="s">
        <v>431</v>
      </c>
      <c r="L33" s="98" t="s">
        <v>62</v>
      </c>
      <c r="M33" s="127" t="s">
        <v>577</v>
      </c>
      <c r="N33" s="201" t="s">
        <v>608</v>
      </c>
      <c r="P33" s="44" t="str">
        <f>VLOOKUP(B33,'[1]TOTAL PROYECTOS'!$K$11:$O$10367,5,0)</f>
        <v>TERMINADO</v>
      </c>
      <c r="Q33" s="44">
        <f>VLOOKUP(B33,'[2]TOTAL PROYECTOS'!$K$11:$N$10367,3,0)</f>
        <v>100</v>
      </c>
      <c r="R33" s="44">
        <f>VLOOKUP(B33,'[2]TOTAL PROYECTOS'!$K$11:$N$10367,4,0)</f>
        <v>99.81</v>
      </c>
      <c r="S33" s="44" t="str">
        <f t="shared" si="0"/>
        <v>100%</v>
      </c>
      <c r="T33" s="44" t="s">
        <v>328</v>
      </c>
    </row>
    <row r="34" spans="1:20" s="44" customFormat="1" ht="57" x14ac:dyDescent="0.25">
      <c r="A34" s="77">
        <v>31</v>
      </c>
      <c r="B34" s="263">
        <v>2013004410054</v>
      </c>
      <c r="C34" s="96" t="s">
        <v>73</v>
      </c>
      <c r="D34" s="126">
        <v>1800003212</v>
      </c>
      <c r="E34" s="126">
        <f>+D34</f>
        <v>1800003212</v>
      </c>
      <c r="F34" s="126"/>
      <c r="G34" s="126"/>
      <c r="H34" s="126"/>
      <c r="I34" s="68" t="s">
        <v>383</v>
      </c>
      <c r="J34" s="68" t="s">
        <v>451</v>
      </c>
      <c r="K34" s="67" t="s">
        <v>421</v>
      </c>
      <c r="L34" s="98" t="s">
        <v>62</v>
      </c>
      <c r="M34" s="127" t="s">
        <v>577</v>
      </c>
      <c r="N34" s="199" t="s">
        <v>594</v>
      </c>
      <c r="P34" s="44" t="str">
        <f>VLOOKUP(B34,'[1]TOTAL PROYECTOS'!$K$11:$O$10367,5,0)</f>
        <v>TERMINADO</v>
      </c>
      <c r="Q34" s="44">
        <f>VLOOKUP(B34,'[2]TOTAL PROYECTOS'!$K$11:$N$10367,3,0)</f>
        <v>100</v>
      </c>
      <c r="R34" s="44">
        <f>VLOOKUP(B34,'[2]TOTAL PROYECTOS'!$K$11:$N$10367,4,0)</f>
        <v>99.27</v>
      </c>
      <c r="S34" s="44" t="str">
        <f t="shared" si="0"/>
        <v>100%</v>
      </c>
      <c r="T34" s="44" t="s">
        <v>328</v>
      </c>
    </row>
    <row r="35" spans="1:20" s="44" customFormat="1" ht="34.5" x14ac:dyDescent="0.25">
      <c r="A35" s="77">
        <v>32</v>
      </c>
      <c r="B35" s="95">
        <v>2013004410019</v>
      </c>
      <c r="C35" s="96" t="s">
        <v>122</v>
      </c>
      <c r="D35" s="99">
        <v>5325950064</v>
      </c>
      <c r="E35" s="99">
        <v>4163355056</v>
      </c>
      <c r="F35" s="99">
        <v>462595007</v>
      </c>
      <c r="G35" s="99"/>
      <c r="H35" s="99">
        <f>+D35-E35-F35</f>
        <v>700000001</v>
      </c>
      <c r="I35" s="68" t="s">
        <v>384</v>
      </c>
      <c r="J35" s="68" t="s">
        <v>454</v>
      </c>
      <c r="K35" s="67" t="s">
        <v>417</v>
      </c>
      <c r="L35" s="98" t="s">
        <v>62</v>
      </c>
      <c r="M35" s="127" t="s">
        <v>577</v>
      </c>
      <c r="N35" s="201" t="s">
        <v>579</v>
      </c>
      <c r="O35" s="44" t="s">
        <v>447</v>
      </c>
      <c r="P35" s="44" t="str">
        <f>VLOOKUP(B35,'[1]TOTAL PROYECTOS'!$K$11:$O$10367,5,0)</f>
        <v>TERMINADO</v>
      </c>
      <c r="Q35" s="44">
        <f>VLOOKUP(B35,'[2]TOTAL PROYECTOS'!$K$11:$N$10367,3,0)</f>
        <v>100</v>
      </c>
      <c r="R35" s="44">
        <f>VLOOKUP(B35,'[2]TOTAL PROYECTOS'!$K$11:$N$10367,4,0)</f>
        <v>99.99</v>
      </c>
      <c r="S35" s="44" t="str">
        <f t="shared" si="0"/>
        <v>100%</v>
      </c>
      <c r="T35" s="44" t="s">
        <v>328</v>
      </c>
    </row>
    <row r="36" spans="1:20" s="44" customFormat="1" ht="45.75" x14ac:dyDescent="0.25">
      <c r="A36" s="77">
        <v>33</v>
      </c>
      <c r="B36" s="95">
        <v>2013004410045</v>
      </c>
      <c r="C36" s="96" t="s">
        <v>123</v>
      </c>
      <c r="D36" s="99">
        <v>273453391</v>
      </c>
      <c r="E36" s="99"/>
      <c r="F36" s="99">
        <f>+D36</f>
        <v>273453391</v>
      </c>
      <c r="G36" s="99"/>
      <c r="H36" s="99"/>
      <c r="I36" s="68" t="s">
        <v>384</v>
      </c>
      <c r="J36" s="68" t="s">
        <v>469</v>
      </c>
      <c r="K36" s="67" t="s">
        <v>421</v>
      </c>
      <c r="L36" s="98" t="s">
        <v>62</v>
      </c>
      <c r="M36" s="127" t="s">
        <v>577</v>
      </c>
      <c r="N36" s="201" t="s">
        <v>609</v>
      </c>
      <c r="O36" s="44" t="s">
        <v>447</v>
      </c>
      <c r="P36" s="44" t="str">
        <f>VLOOKUP(B36,'[1]TOTAL PROYECTOS'!$K$11:$O$10367,5,0)</f>
        <v>TERMINADO</v>
      </c>
      <c r="Q36" s="44">
        <f>VLOOKUP(B36,'[2]TOTAL PROYECTOS'!$K$11:$N$10367,3,0)</f>
        <v>100</v>
      </c>
      <c r="R36" s="44">
        <f>VLOOKUP(B36,'[2]TOTAL PROYECTOS'!$K$11:$N$10367,4,0)</f>
        <v>99.73</v>
      </c>
      <c r="S36" s="44" t="str">
        <f t="shared" si="0"/>
        <v>100%</v>
      </c>
      <c r="T36" s="44" t="s">
        <v>328</v>
      </c>
    </row>
    <row r="37" spans="1:20" s="107" customFormat="1" ht="34.5" x14ac:dyDescent="0.25">
      <c r="A37" s="77">
        <v>34</v>
      </c>
      <c r="B37" s="95">
        <v>2013004410087</v>
      </c>
      <c r="C37" s="103" t="s">
        <v>134</v>
      </c>
      <c r="D37" s="104">
        <v>270679314</v>
      </c>
      <c r="E37" s="104"/>
      <c r="F37" s="104">
        <f>+D37</f>
        <v>270679314</v>
      </c>
      <c r="G37" s="104"/>
      <c r="H37" s="104"/>
      <c r="I37" s="115" t="s">
        <v>228</v>
      </c>
      <c r="J37" s="115" t="s">
        <v>451</v>
      </c>
      <c r="K37" s="135" t="s">
        <v>425</v>
      </c>
      <c r="L37" s="98" t="s">
        <v>62</v>
      </c>
      <c r="M37" s="127" t="s">
        <v>577</v>
      </c>
      <c r="N37" s="201" t="s">
        <v>577</v>
      </c>
      <c r="P37" s="44" t="str">
        <f>VLOOKUP(B37,'[1]TOTAL PROYECTOS'!$K$11:$O$10367,5,0)</f>
        <v>TERMINADO</v>
      </c>
      <c r="Q37" s="44">
        <f>VLOOKUP(B37,'[2]TOTAL PROYECTOS'!$K$11:$N$10367,3,0)</f>
        <v>100</v>
      </c>
      <c r="R37" s="44">
        <f>VLOOKUP(B37,'[2]TOTAL PROYECTOS'!$K$11:$N$10367,4,0)</f>
        <v>100</v>
      </c>
      <c r="S37" s="44" t="str">
        <f t="shared" si="0"/>
        <v>100%</v>
      </c>
      <c r="T37" s="44" t="s">
        <v>328</v>
      </c>
    </row>
    <row r="38" spans="1:20" s="114" customFormat="1" ht="34.5" x14ac:dyDescent="0.25">
      <c r="A38" s="77">
        <v>35</v>
      </c>
      <c r="B38" s="95">
        <v>2013004410047</v>
      </c>
      <c r="C38" s="123" t="s">
        <v>136</v>
      </c>
      <c r="D38" s="110">
        <v>1537830221</v>
      </c>
      <c r="E38" s="110">
        <v>1384047200</v>
      </c>
      <c r="F38" s="110">
        <f>+D38-E38</f>
        <v>153783021</v>
      </c>
      <c r="G38" s="110"/>
      <c r="H38" s="110"/>
      <c r="I38" s="109" t="s">
        <v>388</v>
      </c>
      <c r="J38" s="109" t="s">
        <v>451</v>
      </c>
      <c r="K38" s="112" t="s">
        <v>421</v>
      </c>
      <c r="L38" s="98" t="s">
        <v>62</v>
      </c>
      <c r="M38" s="127" t="s">
        <v>577</v>
      </c>
      <c r="N38" s="201" t="s">
        <v>610</v>
      </c>
      <c r="O38" s="114" t="s">
        <v>447</v>
      </c>
      <c r="P38" s="44" t="str">
        <f>VLOOKUP(B38,'[1]TOTAL PROYECTOS'!$K$11:$O$10367,5,0)</f>
        <v>TERMINADO</v>
      </c>
      <c r="Q38" s="44">
        <f>VLOOKUP(B38,'[2]TOTAL PROYECTOS'!$K$11:$N$10367,3,0)</f>
        <v>100</v>
      </c>
      <c r="R38" s="44">
        <f>VLOOKUP(B38,'[2]TOTAL PROYECTOS'!$K$11:$N$10367,4,0)</f>
        <v>99.91</v>
      </c>
      <c r="S38" s="44" t="str">
        <f t="shared" si="0"/>
        <v>100%</v>
      </c>
      <c r="T38" s="44" t="s">
        <v>328</v>
      </c>
    </row>
    <row r="39" spans="1:20" s="44" customFormat="1" ht="34.5" x14ac:dyDescent="0.25">
      <c r="A39" s="77">
        <v>36</v>
      </c>
      <c r="B39" s="95">
        <v>2013004410062</v>
      </c>
      <c r="C39" s="96" t="s">
        <v>138</v>
      </c>
      <c r="D39" s="99">
        <v>448530648</v>
      </c>
      <c r="E39" s="99"/>
      <c r="F39" s="99">
        <v>313121548</v>
      </c>
      <c r="G39" s="99"/>
      <c r="H39" s="99">
        <f>+D39-F39</f>
        <v>135409100</v>
      </c>
      <c r="I39" s="68" t="s">
        <v>379</v>
      </c>
      <c r="J39" s="68" t="s">
        <v>451</v>
      </c>
      <c r="K39" s="67" t="s">
        <v>421</v>
      </c>
      <c r="L39" s="98" t="s">
        <v>62</v>
      </c>
      <c r="M39" s="127" t="s">
        <v>579</v>
      </c>
      <c r="N39" s="201" t="s">
        <v>611</v>
      </c>
      <c r="O39" s="44" t="s">
        <v>447</v>
      </c>
      <c r="P39" s="44" t="str">
        <f>VLOOKUP(B39,'[1]TOTAL PROYECTOS'!$K$11:$O$10367,5,0)</f>
        <v>TERMINADO</v>
      </c>
      <c r="Q39" s="44">
        <f>VLOOKUP(B39,'[2]TOTAL PROYECTOS'!$K$11:$N$10367,3,0)</f>
        <v>99.99</v>
      </c>
      <c r="R39" s="44">
        <f>VLOOKUP(B39,'[2]TOTAL PROYECTOS'!$K$11:$N$10367,4,0)</f>
        <v>100.43</v>
      </c>
      <c r="S39" s="44" t="str">
        <f t="shared" si="0"/>
        <v>99,99%</v>
      </c>
      <c r="T39" s="44" t="s">
        <v>328</v>
      </c>
    </row>
    <row r="40" spans="1:20" s="44" customFormat="1" ht="45.75" x14ac:dyDescent="0.25">
      <c r="A40" s="77">
        <v>37</v>
      </c>
      <c r="B40" s="95">
        <v>2013004410064</v>
      </c>
      <c r="C40" s="96" t="s">
        <v>137</v>
      </c>
      <c r="D40" s="99">
        <v>3676221841</v>
      </c>
      <c r="E40" s="99"/>
      <c r="F40" s="99">
        <v>925559530</v>
      </c>
      <c r="G40" s="99"/>
      <c r="H40" s="99">
        <f>+D40-F40</f>
        <v>2750662311</v>
      </c>
      <c r="I40" s="68" t="s">
        <v>379</v>
      </c>
      <c r="J40" s="68" t="s">
        <v>463</v>
      </c>
      <c r="K40" s="67" t="s">
        <v>421</v>
      </c>
      <c r="L40" s="98" t="s">
        <v>62</v>
      </c>
      <c r="M40" s="127" t="s">
        <v>577</v>
      </c>
      <c r="N40" s="199" t="s">
        <v>612</v>
      </c>
      <c r="O40" s="44" t="s">
        <v>447</v>
      </c>
      <c r="P40" s="44" t="str">
        <f>VLOOKUP(B40,'[1]TOTAL PROYECTOS'!$K$11:$O$10367,5,0)</f>
        <v>TERMINADO</v>
      </c>
      <c r="Q40" s="44">
        <f>VLOOKUP(B40,'[2]TOTAL PROYECTOS'!$K$11:$N$10367,3,0)</f>
        <v>100</v>
      </c>
      <c r="R40" s="44">
        <f>VLOOKUP(B40,'[2]TOTAL PROYECTOS'!$K$11:$N$10367,4,0)</f>
        <v>95.69</v>
      </c>
      <c r="S40" s="44" t="str">
        <f t="shared" si="0"/>
        <v>100%</v>
      </c>
      <c r="T40" s="44" t="s">
        <v>328</v>
      </c>
    </row>
    <row r="41" spans="1:20" s="44" customFormat="1" ht="45.75" x14ac:dyDescent="0.25">
      <c r="A41" s="77">
        <v>38</v>
      </c>
      <c r="B41" s="269">
        <v>2014004410053</v>
      </c>
      <c r="C41" s="68" t="s">
        <v>232</v>
      </c>
      <c r="D41" s="136">
        <v>1252169295</v>
      </c>
      <c r="E41" s="136">
        <v>995169295</v>
      </c>
      <c r="F41" s="136">
        <f>+D41-E41</f>
        <v>257000000</v>
      </c>
      <c r="G41" s="136"/>
      <c r="H41" s="136"/>
      <c r="I41" s="68" t="s">
        <v>312</v>
      </c>
      <c r="J41" s="68" t="s">
        <v>463</v>
      </c>
      <c r="K41" s="67" t="s">
        <v>348</v>
      </c>
      <c r="L41" s="98" t="s">
        <v>62</v>
      </c>
      <c r="M41" s="127" t="s">
        <v>577</v>
      </c>
      <c r="N41" s="204" t="s">
        <v>613</v>
      </c>
      <c r="P41" s="44" t="str">
        <f>VLOOKUP(B41,'[1]TOTAL PROYECTOS'!$K$11:$O$10367,5,0)</f>
        <v>TERMINADO</v>
      </c>
      <c r="Q41" s="44">
        <f>VLOOKUP(B41,'[2]TOTAL PROYECTOS'!$K$11:$N$10367,3,0)</f>
        <v>100</v>
      </c>
      <c r="R41" s="44">
        <f>VLOOKUP(B41,'[2]TOTAL PROYECTOS'!$K$11:$N$10367,4,0)</f>
        <v>54.37</v>
      </c>
      <c r="S41" s="44" t="str">
        <f t="shared" si="0"/>
        <v>100%</v>
      </c>
      <c r="T41" s="44" t="s">
        <v>328</v>
      </c>
    </row>
    <row r="42" spans="1:20" s="44" customFormat="1" ht="45.75" x14ac:dyDescent="0.25">
      <c r="A42" s="77">
        <v>39</v>
      </c>
      <c r="B42" s="269">
        <v>2015004410020</v>
      </c>
      <c r="C42" s="115" t="s">
        <v>187</v>
      </c>
      <c r="D42" s="171">
        <v>2288907139</v>
      </c>
      <c r="E42" s="171">
        <v>2288907139</v>
      </c>
      <c r="F42" s="171"/>
      <c r="G42" s="171"/>
      <c r="H42" s="171"/>
      <c r="I42" s="115" t="s">
        <v>61</v>
      </c>
      <c r="J42" s="115" t="s">
        <v>457</v>
      </c>
      <c r="K42" s="106" t="s">
        <v>360</v>
      </c>
      <c r="L42" s="98" t="s">
        <v>62</v>
      </c>
      <c r="M42" s="127" t="s">
        <v>577</v>
      </c>
      <c r="N42" s="204" t="s">
        <v>614</v>
      </c>
      <c r="P42" s="44" t="str">
        <f>VLOOKUP(B42,'[1]TOTAL PROYECTOS'!$K$11:$O$10367,5,0)</f>
        <v>TERMINADO</v>
      </c>
      <c r="Q42" s="44">
        <f>VLOOKUP(B42,'[2]TOTAL PROYECTOS'!$K$11:$N$10367,3,0)</f>
        <v>100</v>
      </c>
      <c r="R42" s="44">
        <f>VLOOKUP(B42,'[2]TOTAL PROYECTOS'!$K$11:$N$10367,4,0)</f>
        <v>89.54</v>
      </c>
      <c r="S42" s="44" t="str">
        <f t="shared" si="0"/>
        <v>100%</v>
      </c>
      <c r="T42" s="44" t="s">
        <v>328</v>
      </c>
    </row>
    <row r="43" spans="1:20" s="44" customFormat="1" ht="23.25" x14ac:dyDescent="0.25">
      <c r="A43" s="77">
        <v>40</v>
      </c>
      <c r="B43" s="269">
        <v>2015004410029</v>
      </c>
      <c r="C43" s="109" t="s">
        <v>245</v>
      </c>
      <c r="D43" s="182">
        <v>615670924</v>
      </c>
      <c r="E43" s="177">
        <v>116014581</v>
      </c>
      <c r="F43" s="182">
        <v>397998257</v>
      </c>
      <c r="G43" s="182"/>
      <c r="H43" s="182">
        <f>+D43-E43-F43</f>
        <v>101658086</v>
      </c>
      <c r="I43" s="109" t="s">
        <v>390</v>
      </c>
      <c r="J43" s="109" t="s">
        <v>453</v>
      </c>
      <c r="K43" s="112" t="s">
        <v>366</v>
      </c>
      <c r="L43" s="98" t="s">
        <v>62</v>
      </c>
      <c r="M43" s="127" t="s">
        <v>577</v>
      </c>
      <c r="N43" s="204" t="s">
        <v>577</v>
      </c>
      <c r="P43" s="44" t="str">
        <f>VLOOKUP(B43,'[1]TOTAL PROYECTOS'!$K$11:$O$10367,5,0)</f>
        <v>TERMINADO</v>
      </c>
      <c r="Q43" s="44">
        <f>VLOOKUP(B43,'[2]TOTAL PROYECTOS'!$K$11:$N$10367,3,0)</f>
        <v>100</v>
      </c>
      <c r="R43" s="44">
        <f>VLOOKUP(B43,'[2]TOTAL PROYECTOS'!$K$11:$N$10367,4,0)</f>
        <v>100</v>
      </c>
      <c r="S43" s="44" t="str">
        <f t="shared" si="0"/>
        <v>100%</v>
      </c>
      <c r="T43" s="44" t="s">
        <v>328</v>
      </c>
    </row>
    <row r="44" spans="1:20" s="44" customFormat="1" ht="34.5" x14ac:dyDescent="0.25">
      <c r="A44" s="77">
        <v>41</v>
      </c>
      <c r="B44" s="269">
        <v>2014004410067</v>
      </c>
      <c r="C44" s="68" t="s">
        <v>251</v>
      </c>
      <c r="D44" s="136">
        <v>480000000</v>
      </c>
      <c r="E44" s="136">
        <v>285000000</v>
      </c>
      <c r="F44" s="136">
        <f>+D44-E44</f>
        <v>195000000</v>
      </c>
      <c r="G44" s="136"/>
      <c r="H44" s="136"/>
      <c r="I44" s="68" t="s">
        <v>141</v>
      </c>
      <c r="J44" s="68" t="s">
        <v>463</v>
      </c>
      <c r="K44" s="67" t="s">
        <v>369</v>
      </c>
      <c r="L44" s="98" t="s">
        <v>62</v>
      </c>
      <c r="M44" s="127" t="s">
        <v>577</v>
      </c>
      <c r="N44" s="204" t="s">
        <v>615</v>
      </c>
      <c r="P44" s="44" t="str">
        <f>VLOOKUP(B44,'[1]TOTAL PROYECTOS'!$K$11:$O$10367,5,0)</f>
        <v>TERMINADO</v>
      </c>
      <c r="Q44" s="44">
        <f>VLOOKUP(B44,'[2]TOTAL PROYECTOS'!$K$11:$N$10367,3,0)</f>
        <v>100</v>
      </c>
      <c r="R44" s="44">
        <f>VLOOKUP(B44,'[2]TOTAL PROYECTOS'!$K$11:$N$10367,4,0)</f>
        <v>75.959999999999994</v>
      </c>
      <c r="S44" s="44" t="str">
        <f t="shared" si="0"/>
        <v>100%</v>
      </c>
      <c r="T44" s="44" t="s">
        <v>328</v>
      </c>
    </row>
    <row r="45" spans="1:20" s="44" customFormat="1" ht="45.75" x14ac:dyDescent="0.25">
      <c r="A45" s="77">
        <v>42</v>
      </c>
      <c r="B45" s="261">
        <v>2014004410026</v>
      </c>
      <c r="C45" s="109" t="s">
        <v>222</v>
      </c>
      <c r="D45" s="177">
        <v>861851382</v>
      </c>
      <c r="E45" s="177"/>
      <c r="F45" s="177">
        <v>861851382</v>
      </c>
      <c r="G45" s="177"/>
      <c r="H45" s="177"/>
      <c r="I45" s="109" t="s">
        <v>227</v>
      </c>
      <c r="J45" s="109" t="s">
        <v>469</v>
      </c>
      <c r="K45" s="112" t="s">
        <v>359</v>
      </c>
      <c r="L45" s="98" t="s">
        <v>62</v>
      </c>
      <c r="M45" s="127" t="s">
        <v>577</v>
      </c>
      <c r="N45" s="204" t="s">
        <v>577</v>
      </c>
      <c r="P45" s="44" t="str">
        <f>VLOOKUP(B45,'[1]TOTAL PROYECTOS'!$K$11:$O$10367,5,0)</f>
        <v>TERMINADO</v>
      </c>
      <c r="Q45" s="44">
        <f>VLOOKUP(B45,'[2]TOTAL PROYECTOS'!$K$11:$N$10367,3,0)</f>
        <v>100</v>
      </c>
      <c r="R45" s="44">
        <f>VLOOKUP(B45,'[2]TOTAL PROYECTOS'!$K$11:$N$10367,4,0)</f>
        <v>100</v>
      </c>
      <c r="S45" s="44" t="str">
        <f t="shared" si="0"/>
        <v>100%</v>
      </c>
      <c r="T45" s="44" t="s">
        <v>328</v>
      </c>
    </row>
    <row r="46" spans="1:20" s="44" customFormat="1" ht="34.5" x14ac:dyDescent="0.25">
      <c r="A46" s="77">
        <v>43</v>
      </c>
      <c r="B46" s="348">
        <v>2014004410027</v>
      </c>
      <c r="C46" s="109" t="s">
        <v>221</v>
      </c>
      <c r="D46" s="177">
        <v>264990614</v>
      </c>
      <c r="E46" s="177"/>
      <c r="F46" s="177">
        <v>264990614</v>
      </c>
      <c r="G46" s="177"/>
      <c r="H46" s="177"/>
      <c r="I46" s="109" t="s">
        <v>227</v>
      </c>
      <c r="J46" s="109" t="s">
        <v>469</v>
      </c>
      <c r="K46" s="112" t="s">
        <v>359</v>
      </c>
      <c r="L46" s="98" t="s">
        <v>62</v>
      </c>
      <c r="M46" s="127" t="s">
        <v>577</v>
      </c>
      <c r="N46" s="204" t="s">
        <v>616</v>
      </c>
      <c r="P46" s="44" t="str">
        <f>VLOOKUP(B46,'[1]TOTAL PROYECTOS'!$K$11:$O$10367,5,0)</f>
        <v>TERMINADO</v>
      </c>
      <c r="Q46" s="44">
        <f>VLOOKUP(B46,'[2]TOTAL PROYECTOS'!$K$11:$N$10367,3,0)</f>
        <v>100</v>
      </c>
      <c r="R46" s="44">
        <f>VLOOKUP(B46,'[2]TOTAL PROYECTOS'!$K$11:$N$10367,4,0)</f>
        <v>88.34</v>
      </c>
      <c r="S46" s="44" t="str">
        <f t="shared" si="0"/>
        <v>100%</v>
      </c>
      <c r="T46" s="44" t="s">
        <v>328</v>
      </c>
    </row>
    <row r="47" spans="1:20" s="44" customFormat="1" ht="34.5" x14ac:dyDescent="0.25">
      <c r="A47" s="77">
        <v>44</v>
      </c>
      <c r="B47" s="348">
        <v>2014004410028</v>
      </c>
      <c r="C47" s="109" t="s">
        <v>220</v>
      </c>
      <c r="D47" s="177">
        <v>233991262</v>
      </c>
      <c r="E47" s="177"/>
      <c r="F47" s="177">
        <v>233991262</v>
      </c>
      <c r="G47" s="177"/>
      <c r="H47" s="177"/>
      <c r="I47" s="109" t="s">
        <v>227</v>
      </c>
      <c r="J47" s="109" t="s">
        <v>469</v>
      </c>
      <c r="K47" s="112" t="s">
        <v>359</v>
      </c>
      <c r="L47" s="98" t="s">
        <v>62</v>
      </c>
      <c r="M47" s="127" t="s">
        <v>577</v>
      </c>
      <c r="N47" s="204" t="s">
        <v>617</v>
      </c>
      <c r="P47" s="44" t="str">
        <f>VLOOKUP(B47,'[1]TOTAL PROYECTOS'!$K$11:$O$10367,5,0)</f>
        <v>TERMINADO</v>
      </c>
      <c r="Q47" s="44">
        <f>VLOOKUP(B47,'[2]TOTAL PROYECTOS'!$K$11:$N$10367,3,0)</f>
        <v>100</v>
      </c>
      <c r="R47" s="44">
        <f>VLOOKUP(B47,'[2]TOTAL PROYECTOS'!$K$11:$N$10367,4,0)</f>
        <v>57.78</v>
      </c>
      <c r="S47" s="44" t="str">
        <f t="shared" si="0"/>
        <v>100%</v>
      </c>
      <c r="T47" s="44" t="s">
        <v>328</v>
      </c>
    </row>
    <row r="48" spans="1:20" s="44" customFormat="1" ht="34.5" x14ac:dyDescent="0.25">
      <c r="A48" s="77">
        <v>45</v>
      </c>
      <c r="B48" s="347">
        <v>2015004410068</v>
      </c>
      <c r="C48" s="68" t="s">
        <v>253</v>
      </c>
      <c r="D48" s="136">
        <v>671789298</v>
      </c>
      <c r="E48" s="136">
        <v>671789298</v>
      </c>
      <c r="F48" s="136"/>
      <c r="G48" s="136"/>
      <c r="H48" s="136"/>
      <c r="I48" s="68" t="s">
        <v>91</v>
      </c>
      <c r="J48" s="68" t="s">
        <v>455</v>
      </c>
      <c r="K48" s="67" t="s">
        <v>372</v>
      </c>
      <c r="L48" s="101" t="s">
        <v>62</v>
      </c>
      <c r="M48" s="127" t="s">
        <v>577</v>
      </c>
      <c r="N48" s="66" t="s">
        <v>618</v>
      </c>
      <c r="P48" s="44" t="str">
        <f>VLOOKUP(B48,'[1]TOTAL PROYECTOS'!$K$11:$O$10367,5,0)</f>
        <v>TERMINADO</v>
      </c>
      <c r="Q48" s="44">
        <f>VLOOKUP(B48,'[2]TOTAL PROYECTOS'!$K$11:$N$10367,3,0)</f>
        <v>100</v>
      </c>
      <c r="R48" s="44">
        <f>VLOOKUP(B48,'[2]TOTAL PROYECTOS'!$K$11:$N$10367,4,0)</f>
        <v>83.48</v>
      </c>
      <c r="S48" s="44" t="str">
        <f t="shared" si="0"/>
        <v>100%</v>
      </c>
      <c r="T48" s="44" t="s">
        <v>328</v>
      </c>
    </row>
    <row r="49" spans="1:20" s="44" customFormat="1" ht="34.5" x14ac:dyDescent="0.25">
      <c r="A49" s="77">
        <v>46</v>
      </c>
      <c r="B49" s="347">
        <v>2015004410023</v>
      </c>
      <c r="C49" s="109" t="s">
        <v>241</v>
      </c>
      <c r="D49" s="182">
        <v>499875725</v>
      </c>
      <c r="E49" s="182">
        <v>499875725</v>
      </c>
      <c r="F49" s="182"/>
      <c r="G49" s="182"/>
      <c r="H49" s="182"/>
      <c r="I49" s="109" t="s">
        <v>389</v>
      </c>
      <c r="J49" s="109" t="s">
        <v>451</v>
      </c>
      <c r="K49" s="112" t="s">
        <v>364</v>
      </c>
      <c r="L49" s="113" t="s">
        <v>62</v>
      </c>
      <c r="M49" s="127" t="s">
        <v>577</v>
      </c>
      <c r="N49" s="167" t="s">
        <v>579</v>
      </c>
      <c r="P49" s="44" t="str">
        <f>VLOOKUP(B49,'[1]TOTAL PROYECTOS'!$K$11:$O$10367,5,0)</f>
        <v>TERMINADO</v>
      </c>
      <c r="Q49" s="44">
        <f>VLOOKUP(B49,'[2]TOTAL PROYECTOS'!$K$11:$N$10367,3,0)</f>
        <v>100</v>
      </c>
      <c r="R49" s="44">
        <f>VLOOKUP(B49,'[2]TOTAL PROYECTOS'!$K$11:$N$10367,4,0)</f>
        <v>99.99</v>
      </c>
      <c r="S49" s="44" t="str">
        <f t="shared" si="0"/>
        <v>100%</v>
      </c>
      <c r="T49" s="44" t="s">
        <v>328</v>
      </c>
    </row>
    <row r="50" spans="1:20" s="44" customFormat="1" ht="23.25" x14ac:dyDescent="0.25">
      <c r="A50" s="77">
        <v>47</v>
      </c>
      <c r="B50" s="95">
        <v>2012004410028</v>
      </c>
      <c r="C50" s="68" t="s">
        <v>68</v>
      </c>
      <c r="D50" s="121">
        <v>1580000000</v>
      </c>
      <c r="E50" s="121">
        <f t="shared" ref="E50" si="2">+D50</f>
        <v>1580000000</v>
      </c>
      <c r="F50" s="121"/>
      <c r="G50" s="121"/>
      <c r="H50" s="121"/>
      <c r="I50" s="68" t="s">
        <v>61</v>
      </c>
      <c r="J50" s="68" t="s">
        <v>458</v>
      </c>
      <c r="K50" s="67" t="s">
        <v>418</v>
      </c>
      <c r="L50" s="113" t="s">
        <v>62</v>
      </c>
      <c r="M50" s="127" t="s">
        <v>726</v>
      </c>
      <c r="N50" s="127" t="s">
        <v>723</v>
      </c>
      <c r="P50" s="44" t="str">
        <f>VLOOKUP(B50,'[1]TOTAL PROYECTOS'!$K$11:$O$10367,5,0)</f>
        <v>TERMINADO</v>
      </c>
      <c r="Q50" s="44">
        <f>VLOOKUP(B50,'[2]TOTAL PROYECTOS'!$K$11:$N$10367,3,0)</f>
        <v>94</v>
      </c>
      <c r="R50" s="44">
        <f>VLOOKUP(B50,'[2]TOTAL PROYECTOS'!$K$11:$N$10367,4,0)</f>
        <v>84</v>
      </c>
      <c r="S50" s="44" t="str">
        <f t="shared" si="0"/>
        <v>94%</v>
      </c>
      <c r="T50" s="44" t="s">
        <v>328</v>
      </c>
    </row>
    <row r="51" spans="1:20" s="107" customFormat="1" ht="45" x14ac:dyDescent="0.25">
      <c r="A51" s="77">
        <v>48</v>
      </c>
      <c r="B51" s="349">
        <v>2015004410077</v>
      </c>
      <c r="C51" s="163" t="s">
        <v>260</v>
      </c>
      <c r="D51" s="180">
        <v>223064203</v>
      </c>
      <c r="E51" s="180"/>
      <c r="F51" s="180">
        <f>6887437+216176766</f>
        <v>223064203</v>
      </c>
      <c r="G51" s="180"/>
      <c r="H51" s="180"/>
      <c r="I51" s="157" t="s">
        <v>145</v>
      </c>
      <c r="J51" s="163" t="s">
        <v>454</v>
      </c>
      <c r="K51" s="106" t="s">
        <v>374</v>
      </c>
      <c r="L51" s="113" t="s">
        <v>62</v>
      </c>
      <c r="M51" s="206" t="s">
        <v>577</v>
      </c>
      <c r="N51" s="206" t="s">
        <v>724</v>
      </c>
      <c r="P51" s="44" t="str">
        <f>VLOOKUP(B51,'[1]TOTAL PROYECTOS'!$K$11:$O$10367,5,0)</f>
        <v>TERMINADO</v>
      </c>
      <c r="Q51" s="44">
        <f>VLOOKUP(B51,'[2]TOTAL PROYECTOS'!$K$11:$N$10367,3,0)</f>
        <v>100</v>
      </c>
      <c r="R51" s="44">
        <f>VLOOKUP(B51,'[2]TOTAL PROYECTOS'!$K$11:$N$10367,4,0)</f>
        <v>3.18</v>
      </c>
      <c r="S51" s="44" t="str">
        <f t="shared" si="0"/>
        <v>100%</v>
      </c>
      <c r="T51" s="44" t="s">
        <v>328</v>
      </c>
    </row>
    <row r="52" spans="1:20" s="114" customFormat="1" ht="45" x14ac:dyDescent="0.25">
      <c r="A52" s="77">
        <v>49</v>
      </c>
      <c r="B52" s="350">
        <v>2015004410083</v>
      </c>
      <c r="C52" s="157" t="s">
        <v>259</v>
      </c>
      <c r="D52" s="183">
        <v>229531037</v>
      </c>
      <c r="E52" s="183">
        <v>50000000</v>
      </c>
      <c r="F52" s="183">
        <f>49958782+129572255</f>
        <v>179531037</v>
      </c>
      <c r="G52" s="183"/>
      <c r="H52" s="183"/>
      <c r="I52" s="157" t="s">
        <v>145</v>
      </c>
      <c r="J52" s="157" t="s">
        <v>454</v>
      </c>
      <c r="K52" s="112" t="s">
        <v>374</v>
      </c>
      <c r="L52" s="113" t="s">
        <v>62</v>
      </c>
      <c r="M52" s="206" t="s">
        <v>577</v>
      </c>
      <c r="N52" s="206" t="s">
        <v>724</v>
      </c>
      <c r="P52" s="44" t="str">
        <f>VLOOKUP(B52,'[1]TOTAL PROYECTOS'!$K$11:$O$10367,5,0)</f>
        <v>TERMINADO</v>
      </c>
      <c r="Q52" s="44">
        <f>VLOOKUP(B52,'[2]TOTAL PROYECTOS'!$K$11:$N$10367,3,0)</f>
        <v>100</v>
      </c>
      <c r="R52" s="44">
        <f>VLOOKUP(B52,'[2]TOTAL PROYECTOS'!$K$11:$N$10367,4,0)</f>
        <v>3.18</v>
      </c>
      <c r="S52" s="44" t="str">
        <f t="shared" si="0"/>
        <v>100%</v>
      </c>
      <c r="T52" s="44" t="s">
        <v>328</v>
      </c>
    </row>
    <row r="53" spans="1:20" s="107" customFormat="1" ht="45" x14ac:dyDescent="0.25">
      <c r="A53" s="77">
        <v>50</v>
      </c>
      <c r="B53" s="349">
        <v>2015004410101</v>
      </c>
      <c r="C53" s="163" t="s">
        <v>258</v>
      </c>
      <c r="D53" s="180">
        <v>329980251</v>
      </c>
      <c r="E53" s="180">
        <f>1868239+309433885</f>
        <v>311302124</v>
      </c>
      <c r="F53" s="180">
        <f>89675+18588452</f>
        <v>18678127</v>
      </c>
      <c r="G53" s="180"/>
      <c r="H53" s="180"/>
      <c r="I53" s="163" t="s">
        <v>145</v>
      </c>
      <c r="J53" s="163" t="s">
        <v>467</v>
      </c>
      <c r="K53" s="106" t="s">
        <v>374</v>
      </c>
      <c r="L53" s="113" t="s">
        <v>62</v>
      </c>
      <c r="M53" s="206" t="s">
        <v>577</v>
      </c>
      <c r="N53" s="206" t="s">
        <v>725</v>
      </c>
      <c r="P53" s="44" t="str">
        <f>VLOOKUP(B53,'[1]TOTAL PROYECTOS'!$K$11:$O$10367,5,0)</f>
        <v>TERMINADO</v>
      </c>
      <c r="Q53" s="44">
        <f>VLOOKUP(B53,'[2]TOTAL PROYECTOS'!$K$11:$N$10367,3,0)</f>
        <v>100</v>
      </c>
      <c r="R53" s="44">
        <f>VLOOKUP(B53,'[2]TOTAL PROYECTOS'!$K$11:$N$10367,4,0)</f>
        <v>49.98</v>
      </c>
      <c r="S53" s="44" t="str">
        <f t="shared" si="0"/>
        <v>100%</v>
      </c>
      <c r="T53" s="44" t="s">
        <v>328</v>
      </c>
    </row>
    <row r="54" spans="1:20" s="114" customFormat="1" ht="23.25" x14ac:dyDescent="0.25">
      <c r="A54" s="77">
        <v>51</v>
      </c>
      <c r="B54" s="263">
        <v>2013004410010</v>
      </c>
      <c r="C54" s="109" t="s">
        <v>702</v>
      </c>
      <c r="D54" s="110">
        <v>300000000</v>
      </c>
      <c r="E54" s="110"/>
      <c r="F54" s="110">
        <v>189326151</v>
      </c>
      <c r="G54" s="110"/>
      <c r="H54" s="110">
        <f>+D54-F54</f>
        <v>110673849</v>
      </c>
      <c r="I54" s="111" t="s">
        <v>390</v>
      </c>
      <c r="J54" s="111" t="s">
        <v>476</v>
      </c>
      <c r="K54" s="112" t="s">
        <v>418</v>
      </c>
      <c r="L54" s="98" t="s">
        <v>62</v>
      </c>
      <c r="M54" s="201">
        <v>1</v>
      </c>
      <c r="N54" s="201">
        <v>0.97</v>
      </c>
    </row>
  </sheetData>
  <sortState ref="B4:K97">
    <sortCondition ref="B4:B97"/>
  </sortState>
  <mergeCells count="1">
    <mergeCell ref="A1:N1"/>
  </mergeCells>
  <printOptions horizontalCentered="1" verticalCentered="1"/>
  <pageMargins left="0.70866141732283472" right="0.70866141732283472" top="0.74803149606299213" bottom="0.74803149606299213" header="0.31496062992125984" footer="0.31496062992125984"/>
  <pageSetup scale="75" orientation="landscape" r:id="rId1"/>
  <headerFooter>
    <oddHeader>&amp;LFECHA :  9 DE AGOSTO DE 2016</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5"/>
  <sheetViews>
    <sheetView workbookViewId="0">
      <selection activeCell="J13" sqref="J13"/>
    </sheetView>
  </sheetViews>
  <sheetFormatPr baseColWidth="10" defaultRowHeight="15" x14ac:dyDescent="0.25"/>
  <cols>
    <col min="1" max="1" width="4.85546875" customWidth="1"/>
    <col min="2" max="2" width="12" customWidth="1"/>
    <col min="3" max="3" width="36.42578125" customWidth="1"/>
    <col min="4" max="4" width="15" bestFit="1" customWidth="1"/>
    <col min="5" max="6" width="13.7109375" bestFit="1" customWidth="1"/>
    <col min="7" max="7" width="10.85546875" bestFit="1" customWidth="1"/>
    <col min="8" max="8" width="13.7109375" bestFit="1" customWidth="1"/>
    <col min="9" max="9" width="10.85546875" bestFit="1" customWidth="1"/>
    <col min="10" max="10" width="11" bestFit="1" customWidth="1"/>
    <col min="11" max="11" width="8.85546875" bestFit="1" customWidth="1"/>
    <col min="12" max="12" width="9.140625" bestFit="1" customWidth="1"/>
    <col min="13" max="13" width="6.5703125" bestFit="1" customWidth="1"/>
    <col min="14" max="14" width="10.42578125" bestFit="1" customWidth="1"/>
    <col min="15" max="15" width="8.42578125" customWidth="1"/>
    <col min="16" max="20" width="0" hidden="1" customWidth="1"/>
  </cols>
  <sheetData>
    <row r="1" spans="1:20" ht="15.75" x14ac:dyDescent="0.25">
      <c r="A1" s="358" t="s">
        <v>308</v>
      </c>
      <c r="B1" s="358"/>
      <c r="C1" s="358"/>
      <c r="D1" s="358"/>
      <c r="E1" s="358"/>
      <c r="F1" s="358"/>
      <c r="G1" s="358"/>
      <c r="H1" s="358"/>
      <c r="I1" s="358"/>
      <c r="J1" s="358"/>
      <c r="K1" s="358"/>
      <c r="L1" s="358"/>
      <c r="M1" s="358"/>
      <c r="N1" s="358"/>
    </row>
    <row r="3" spans="1:20" ht="68.25" customHeight="1" x14ac:dyDescent="0.25">
      <c r="A3" s="62" t="s">
        <v>0</v>
      </c>
      <c r="B3" s="87" t="s">
        <v>1</v>
      </c>
      <c r="C3" s="62" t="s">
        <v>2</v>
      </c>
      <c r="D3" s="62" t="s">
        <v>3</v>
      </c>
      <c r="E3" s="64" t="s">
        <v>334</v>
      </c>
      <c r="F3" s="64" t="s">
        <v>335</v>
      </c>
      <c r="G3" s="64" t="s">
        <v>405</v>
      </c>
      <c r="H3" s="64" t="s">
        <v>336</v>
      </c>
      <c r="I3" s="62" t="s">
        <v>4</v>
      </c>
      <c r="J3" s="62" t="s">
        <v>450</v>
      </c>
      <c r="K3" s="63" t="s">
        <v>320</v>
      </c>
      <c r="L3" s="62" t="s">
        <v>8</v>
      </c>
      <c r="M3" s="62" t="s">
        <v>315</v>
      </c>
      <c r="N3" s="62" t="s">
        <v>316</v>
      </c>
      <c r="Q3" s="234" t="s">
        <v>720</v>
      </c>
      <c r="R3" s="234" t="s">
        <v>580</v>
      </c>
      <c r="S3" s="234" t="s">
        <v>328</v>
      </c>
      <c r="T3" s="234" t="s">
        <v>727</v>
      </c>
    </row>
    <row r="4" spans="1:20" s="44" customFormat="1" ht="45.75" x14ac:dyDescent="0.25">
      <c r="A4" s="77">
        <v>1</v>
      </c>
      <c r="B4" s="95">
        <v>2013004410009</v>
      </c>
      <c r="C4" s="68" t="s">
        <v>99</v>
      </c>
      <c r="D4" s="72">
        <v>136178852</v>
      </c>
      <c r="E4" s="89">
        <v>0</v>
      </c>
      <c r="F4" s="72">
        <f>+D4-H4</f>
        <v>133178852</v>
      </c>
      <c r="G4" s="89">
        <v>0</v>
      </c>
      <c r="H4" s="72">
        <v>3000000</v>
      </c>
      <c r="I4" s="100" t="s">
        <v>165</v>
      </c>
      <c r="J4" s="100" t="s">
        <v>455</v>
      </c>
      <c r="K4" s="67" t="s">
        <v>413</v>
      </c>
      <c r="L4" s="101" t="s">
        <v>331</v>
      </c>
      <c r="M4" s="98" t="s">
        <v>577</v>
      </c>
      <c r="N4" s="98" t="s">
        <v>577</v>
      </c>
      <c r="P4" s="44" t="str">
        <f>VLOOKUP(B4,'[2]TOTAL PROYECTOS'!$K$11:$O$10367,5,0)</f>
        <v>CERRADO</v>
      </c>
      <c r="Q4" s="44">
        <f>VLOOKUP(B4,'[2]TOTAL PROYECTOS'!$K$11:$N$10367,3,0)</f>
        <v>100</v>
      </c>
      <c r="R4" s="44">
        <f>VLOOKUP(B4,'[2]TOTAL PROYECTOS'!$K$11:$N$10367,4,0)</f>
        <v>100</v>
      </c>
      <c r="S4" s="44" t="str">
        <f>CONCATENATE(R4,T4)</f>
        <v>100%</v>
      </c>
      <c r="T4" s="44" t="s">
        <v>328</v>
      </c>
    </row>
    <row r="5" spans="1:20" s="44" customFormat="1" ht="34.5" x14ac:dyDescent="0.25">
      <c r="A5" s="77">
        <v>2</v>
      </c>
      <c r="B5" s="95">
        <v>2013004410001</v>
      </c>
      <c r="C5" s="68" t="s">
        <v>93</v>
      </c>
      <c r="D5" s="99">
        <v>201477523</v>
      </c>
      <c r="E5" s="99"/>
      <c r="F5" s="99">
        <f>+D5</f>
        <v>201477523</v>
      </c>
      <c r="G5" s="99"/>
      <c r="H5" s="99"/>
      <c r="I5" s="100" t="s">
        <v>148</v>
      </c>
      <c r="J5" s="100" t="s">
        <v>451</v>
      </c>
      <c r="K5" s="67" t="s">
        <v>418</v>
      </c>
      <c r="L5" s="101" t="s">
        <v>331</v>
      </c>
      <c r="M5" s="98" t="s">
        <v>728</v>
      </c>
      <c r="N5" s="98" t="s">
        <v>730</v>
      </c>
      <c r="P5" s="44" t="str">
        <f>VLOOKUP(B5,'[2]TOTAL PROYECTOS'!$K$11:$O$10367,5,0)</f>
        <v>CERRADO</v>
      </c>
      <c r="Q5" s="44">
        <f>VLOOKUP(B5,'[2]TOTAL PROYECTOS'!$K$11:$N$10367,3,0)</f>
        <v>99.95</v>
      </c>
      <c r="R5" s="44">
        <f>VLOOKUP(B5,'[2]TOTAL PROYECTOS'!$K$11:$N$10367,4,0)</f>
        <v>99.9</v>
      </c>
      <c r="S5" s="44" t="str">
        <f t="shared" ref="S5:S23" si="0">CONCATENATE(R5,T5)</f>
        <v>99,9%</v>
      </c>
      <c r="T5" s="44" t="s">
        <v>328</v>
      </c>
    </row>
    <row r="6" spans="1:20" s="44" customFormat="1" ht="34.5" x14ac:dyDescent="0.25">
      <c r="A6" s="77">
        <v>3</v>
      </c>
      <c r="B6" s="95">
        <v>2013004410041</v>
      </c>
      <c r="C6" s="140" t="s">
        <v>106</v>
      </c>
      <c r="D6" s="99">
        <v>676877844</v>
      </c>
      <c r="E6" s="99"/>
      <c r="F6" s="99">
        <f>+D6</f>
        <v>676877844</v>
      </c>
      <c r="G6" s="99"/>
      <c r="H6" s="99"/>
      <c r="I6" s="100" t="s">
        <v>148</v>
      </c>
      <c r="J6" s="100" t="s">
        <v>451</v>
      </c>
      <c r="K6" s="67" t="s">
        <v>419</v>
      </c>
      <c r="L6" s="101" t="s">
        <v>331</v>
      </c>
      <c r="M6" s="98" t="s">
        <v>577</v>
      </c>
      <c r="N6" s="98" t="s">
        <v>731</v>
      </c>
      <c r="P6" s="44" t="str">
        <f>VLOOKUP(B6,'[2]TOTAL PROYECTOS'!$K$11:$O$10367,5,0)</f>
        <v>CERRADO</v>
      </c>
      <c r="Q6" s="44">
        <f>VLOOKUP(B6,'[2]TOTAL PROYECTOS'!$K$11:$N$10367,3,0)</f>
        <v>100</v>
      </c>
      <c r="R6" s="44">
        <f>VLOOKUP(B6,'[2]TOTAL PROYECTOS'!$K$11:$N$10367,4,0)</f>
        <v>98.69</v>
      </c>
      <c r="S6" s="44" t="str">
        <f t="shared" si="0"/>
        <v>98,69%</v>
      </c>
      <c r="T6" s="44" t="s">
        <v>328</v>
      </c>
    </row>
    <row r="7" spans="1:20" s="44" customFormat="1" ht="34.5" x14ac:dyDescent="0.25">
      <c r="A7" s="77">
        <v>4</v>
      </c>
      <c r="B7" s="95">
        <v>2012004410013</v>
      </c>
      <c r="C7" s="68" t="s">
        <v>60</v>
      </c>
      <c r="D7" s="121">
        <v>2957893600</v>
      </c>
      <c r="E7" s="121">
        <f>+D7</f>
        <v>2957893600</v>
      </c>
      <c r="F7" s="121"/>
      <c r="G7" s="121"/>
      <c r="H7" s="121"/>
      <c r="I7" s="68" t="s">
        <v>61</v>
      </c>
      <c r="J7" s="68" t="s">
        <v>477</v>
      </c>
      <c r="K7" s="67" t="s">
        <v>416</v>
      </c>
      <c r="L7" s="101" t="s">
        <v>331</v>
      </c>
      <c r="M7" s="98" t="s">
        <v>577</v>
      </c>
      <c r="N7" s="98" t="s">
        <v>732</v>
      </c>
      <c r="P7" s="44" t="str">
        <f>VLOOKUP(B7,'[2]TOTAL PROYECTOS'!$K$11:$O$10367,5,0)</f>
        <v>PARA CIERRE</v>
      </c>
      <c r="Q7" s="44">
        <f>VLOOKUP(B7,'[2]TOTAL PROYECTOS'!$K$11:$N$10367,3,0)</f>
        <v>100</v>
      </c>
      <c r="R7" s="44">
        <f>VLOOKUP(B7,'[2]TOTAL PROYECTOS'!$K$11:$N$10367,4,0)</f>
        <v>95.09</v>
      </c>
      <c r="S7" s="44" t="str">
        <f t="shared" si="0"/>
        <v>95,09%</v>
      </c>
      <c r="T7" s="44" t="s">
        <v>328</v>
      </c>
    </row>
    <row r="8" spans="1:20" s="44" customFormat="1" ht="23.25" x14ac:dyDescent="0.25">
      <c r="A8" s="77">
        <v>5</v>
      </c>
      <c r="B8" s="95">
        <v>2012004410026</v>
      </c>
      <c r="C8" s="68" t="s">
        <v>66</v>
      </c>
      <c r="D8" s="121">
        <v>3561634300</v>
      </c>
      <c r="E8" s="121">
        <v>372883500</v>
      </c>
      <c r="F8" s="121"/>
      <c r="G8" s="121"/>
      <c r="H8" s="121">
        <f>+D8-E8</f>
        <v>3188750800</v>
      </c>
      <c r="I8" s="68" t="s">
        <v>61</v>
      </c>
      <c r="J8" s="68" t="s">
        <v>457</v>
      </c>
      <c r="K8" s="67" t="s">
        <v>418</v>
      </c>
      <c r="L8" s="101" t="s">
        <v>331</v>
      </c>
      <c r="M8" s="98" t="s">
        <v>577</v>
      </c>
      <c r="N8" s="98" t="s">
        <v>733</v>
      </c>
      <c r="P8" s="44" t="str">
        <f>VLOOKUP(B8,'[2]TOTAL PROYECTOS'!$K$11:$O$10367,5,0)</f>
        <v>PARA CIERRE</v>
      </c>
      <c r="Q8" s="44">
        <f>VLOOKUP(B8,'[2]TOTAL PROYECTOS'!$K$11:$N$10367,3,0)</f>
        <v>100</v>
      </c>
      <c r="R8" s="44">
        <f>VLOOKUP(B8,'[2]TOTAL PROYECTOS'!$K$11:$N$10367,4,0)</f>
        <v>10.47</v>
      </c>
      <c r="S8" s="44" t="str">
        <f t="shared" si="0"/>
        <v>10,47%</v>
      </c>
      <c r="T8" s="44" t="s">
        <v>328</v>
      </c>
    </row>
    <row r="9" spans="1:20" s="44" customFormat="1" ht="34.5" x14ac:dyDescent="0.25">
      <c r="A9" s="77">
        <v>6</v>
      </c>
      <c r="B9" s="95">
        <v>2012004410027</v>
      </c>
      <c r="C9" s="68" t="s">
        <v>67</v>
      </c>
      <c r="D9" s="121">
        <v>2689000000</v>
      </c>
      <c r="E9" s="121">
        <v>500000000</v>
      </c>
      <c r="F9" s="121"/>
      <c r="G9" s="121"/>
      <c r="H9" s="121">
        <f>+D9-E9</f>
        <v>2189000000</v>
      </c>
      <c r="I9" s="68" t="s">
        <v>61</v>
      </c>
      <c r="J9" s="68" t="s">
        <v>457</v>
      </c>
      <c r="K9" s="67" t="s">
        <v>418</v>
      </c>
      <c r="L9" s="101" t="s">
        <v>331</v>
      </c>
      <c r="M9" s="98" t="s">
        <v>577</v>
      </c>
      <c r="N9" s="127" t="s">
        <v>734</v>
      </c>
      <c r="P9" s="44" t="str">
        <f>VLOOKUP(B9,'[2]TOTAL PROYECTOS'!$K$11:$O$10367,5,0)</f>
        <v>PARA CIERRE</v>
      </c>
      <c r="Q9" s="44">
        <f>VLOOKUP(B9,'[2]TOTAL PROYECTOS'!$K$11:$N$10367,3,0)</f>
        <v>100</v>
      </c>
      <c r="R9" s="44">
        <f>VLOOKUP(B9,'[2]TOTAL PROYECTOS'!$K$11:$N$10367,4,0)</f>
        <v>18.59</v>
      </c>
      <c r="S9" s="44" t="str">
        <f t="shared" si="0"/>
        <v>18,59%</v>
      </c>
      <c r="T9" s="44" t="s">
        <v>328</v>
      </c>
    </row>
    <row r="10" spans="1:20" s="44" customFormat="1" ht="57" x14ac:dyDescent="0.25">
      <c r="A10" s="77">
        <v>7</v>
      </c>
      <c r="B10" s="268">
        <v>2014004410029</v>
      </c>
      <c r="C10" s="68" t="s">
        <v>83</v>
      </c>
      <c r="D10" s="126">
        <v>1715040000</v>
      </c>
      <c r="E10" s="126">
        <f>+D10</f>
        <v>1715040000</v>
      </c>
      <c r="F10" s="126"/>
      <c r="G10" s="126"/>
      <c r="H10" s="126"/>
      <c r="I10" s="68" t="s">
        <v>61</v>
      </c>
      <c r="J10" s="68" t="s">
        <v>478</v>
      </c>
      <c r="K10" s="67" t="s">
        <v>428</v>
      </c>
      <c r="L10" s="101" t="s">
        <v>331</v>
      </c>
      <c r="M10" s="98" t="s">
        <v>577</v>
      </c>
      <c r="N10" s="98" t="s">
        <v>735</v>
      </c>
      <c r="P10" s="44" t="str">
        <f>VLOOKUP(B10,'[2]TOTAL PROYECTOS'!$K$11:$O$10367,5,0)</f>
        <v>PARA CIERRE</v>
      </c>
      <c r="Q10" s="44">
        <f>VLOOKUP(B10,'[2]TOTAL PROYECTOS'!$K$11:$N$10367,3,0)</f>
        <v>100</v>
      </c>
      <c r="R10" s="44">
        <f>VLOOKUP(B10,'[2]TOTAL PROYECTOS'!$K$11:$N$10367,4,0)</f>
        <v>98.98</v>
      </c>
      <c r="S10" s="44" t="str">
        <f t="shared" si="0"/>
        <v>98,98%</v>
      </c>
      <c r="T10" s="44" t="s">
        <v>328</v>
      </c>
    </row>
    <row r="11" spans="1:20" s="44" customFormat="1" ht="34.5" x14ac:dyDescent="0.25">
      <c r="A11" s="77">
        <v>8</v>
      </c>
      <c r="B11" s="95">
        <v>2013004410050</v>
      </c>
      <c r="C11" s="96" t="s">
        <v>70</v>
      </c>
      <c r="D11" s="99">
        <v>3880835680</v>
      </c>
      <c r="E11" s="99">
        <v>3643035680</v>
      </c>
      <c r="F11" s="99"/>
      <c r="G11" s="99"/>
      <c r="H11" s="99">
        <f>+D11-E11</f>
        <v>237800000</v>
      </c>
      <c r="I11" s="68" t="s">
        <v>271</v>
      </c>
      <c r="J11" s="68" t="s">
        <v>479</v>
      </c>
      <c r="K11" s="67" t="s">
        <v>416</v>
      </c>
      <c r="L11" s="101" t="s">
        <v>331</v>
      </c>
      <c r="M11" s="98" t="s">
        <v>577</v>
      </c>
      <c r="N11" s="98" t="s">
        <v>577</v>
      </c>
      <c r="P11" s="44" t="str">
        <f>VLOOKUP(B11,'[2]TOTAL PROYECTOS'!$K$11:$O$10367,5,0)</f>
        <v>PARA CIERRE</v>
      </c>
      <c r="Q11" s="44">
        <f>VLOOKUP(B11,'[2]TOTAL PROYECTOS'!$K$11:$N$10367,3,0)</f>
        <v>100</v>
      </c>
      <c r="R11" s="44">
        <f>VLOOKUP(B11,'[2]TOTAL PROYECTOS'!$K$11:$N$10367,4,0)</f>
        <v>100</v>
      </c>
      <c r="S11" s="44" t="str">
        <f t="shared" si="0"/>
        <v>100%</v>
      </c>
      <c r="T11" s="44" t="s">
        <v>328</v>
      </c>
    </row>
    <row r="12" spans="1:20" s="44" customFormat="1" ht="57" x14ac:dyDescent="0.25">
      <c r="A12" s="77">
        <v>9</v>
      </c>
      <c r="B12" s="259">
        <v>2015004410026</v>
      </c>
      <c r="C12" s="68" t="s">
        <v>154</v>
      </c>
      <c r="D12" s="99">
        <v>206088312</v>
      </c>
      <c r="E12" s="99"/>
      <c r="F12" s="99">
        <f>+D12</f>
        <v>206088312</v>
      </c>
      <c r="G12" s="99"/>
      <c r="H12" s="99"/>
      <c r="I12" s="68" t="s">
        <v>155</v>
      </c>
      <c r="J12" s="68" t="s">
        <v>451</v>
      </c>
      <c r="K12" s="67" t="s">
        <v>434</v>
      </c>
      <c r="L12" s="101" t="s">
        <v>331</v>
      </c>
      <c r="M12" s="98" t="s">
        <v>577</v>
      </c>
      <c r="N12" s="98" t="s">
        <v>729</v>
      </c>
      <c r="P12" s="44" t="str">
        <f>VLOOKUP(B12,'[2]TOTAL PROYECTOS'!$K$11:$O$10367,5,0)</f>
        <v>CERRADO</v>
      </c>
      <c r="Q12" s="44">
        <f>VLOOKUP(B12,'[2]TOTAL PROYECTOS'!$K$11:$N$10367,3,0)</f>
        <v>100</v>
      </c>
      <c r="R12" s="44">
        <f>VLOOKUP(B12,'[2]TOTAL PROYECTOS'!$K$11:$N$10367,4,0)</f>
        <v>99.96</v>
      </c>
      <c r="S12" s="44" t="str">
        <f t="shared" si="0"/>
        <v>99,96%</v>
      </c>
      <c r="T12" s="44" t="s">
        <v>328</v>
      </c>
    </row>
    <row r="13" spans="1:20" s="44" customFormat="1" ht="45.75" x14ac:dyDescent="0.25">
      <c r="A13" s="77">
        <v>10</v>
      </c>
      <c r="B13" s="259">
        <v>2015004410021</v>
      </c>
      <c r="C13" s="68" t="s">
        <v>89</v>
      </c>
      <c r="D13" s="99">
        <v>2369870766</v>
      </c>
      <c r="E13" s="99">
        <f>+D13</f>
        <v>2369870766</v>
      </c>
      <c r="F13" s="99"/>
      <c r="G13" s="99"/>
      <c r="H13" s="99"/>
      <c r="I13" s="68" t="s">
        <v>61</v>
      </c>
      <c r="J13" s="68" t="s">
        <v>482</v>
      </c>
      <c r="K13" s="67" t="s">
        <v>437</v>
      </c>
      <c r="L13" s="98" t="s">
        <v>331</v>
      </c>
      <c r="M13" s="98" t="s">
        <v>577</v>
      </c>
      <c r="N13" s="98" t="s">
        <v>579</v>
      </c>
      <c r="P13" s="44" t="str">
        <f>VLOOKUP(B13,'[2]TOTAL PROYECTOS'!$K$11:$O$10367,5,0)</f>
        <v>PARA CIERRE</v>
      </c>
      <c r="Q13" s="44">
        <f>VLOOKUP(B13,'[2]TOTAL PROYECTOS'!$K$11:$N$10367,3,0)</f>
        <v>100</v>
      </c>
      <c r="R13" s="44">
        <f>VLOOKUP(B13,'[2]TOTAL PROYECTOS'!$K$11:$N$10367,4,0)</f>
        <v>99.99</v>
      </c>
      <c r="S13" s="44" t="str">
        <f t="shared" si="0"/>
        <v>99,99%</v>
      </c>
      <c r="T13" s="44" t="s">
        <v>328</v>
      </c>
    </row>
    <row r="14" spans="1:20" s="44" customFormat="1" ht="45.75" x14ac:dyDescent="0.25">
      <c r="A14" s="77">
        <v>11</v>
      </c>
      <c r="B14" s="269">
        <v>2014004410044</v>
      </c>
      <c r="C14" s="68" t="s">
        <v>231</v>
      </c>
      <c r="D14" s="136">
        <v>1084798632</v>
      </c>
      <c r="E14" s="136">
        <v>569727663</v>
      </c>
      <c r="F14" s="136">
        <v>361649100.13999999</v>
      </c>
      <c r="G14" s="136"/>
      <c r="H14" s="136">
        <f>+D14-E14-F14</f>
        <v>153421868.86000001</v>
      </c>
      <c r="I14" s="100" t="s">
        <v>380</v>
      </c>
      <c r="J14" s="100" t="s">
        <v>454</v>
      </c>
      <c r="K14" s="67" t="s">
        <v>354</v>
      </c>
      <c r="L14" s="98" t="s">
        <v>331</v>
      </c>
      <c r="M14" s="201" t="s">
        <v>729</v>
      </c>
      <c r="N14" s="199" t="s">
        <v>736</v>
      </c>
      <c r="P14" s="44" t="str">
        <f>VLOOKUP(B14,'[2]TOTAL PROYECTOS'!$K$11:$O$10367,5,0)</f>
        <v>CERRADO</v>
      </c>
      <c r="Q14" s="44">
        <f>VLOOKUP(B14,'[2]TOTAL PROYECTOS'!$K$11:$N$10367,3,0)</f>
        <v>99.96</v>
      </c>
      <c r="R14" s="44">
        <f>VLOOKUP(B14,'[2]TOTAL PROYECTOS'!$K$11:$N$10367,4,0)</f>
        <v>99.21</v>
      </c>
      <c r="S14" s="44" t="str">
        <f t="shared" si="0"/>
        <v>99,21%</v>
      </c>
      <c r="T14" s="44" t="s">
        <v>328</v>
      </c>
    </row>
    <row r="15" spans="1:20" s="107" customFormat="1" ht="45.75" x14ac:dyDescent="0.25">
      <c r="A15" s="77">
        <v>12</v>
      </c>
      <c r="B15" s="267">
        <v>2013004410005</v>
      </c>
      <c r="C15" s="115" t="s">
        <v>98</v>
      </c>
      <c r="D15" s="104">
        <v>410500000</v>
      </c>
      <c r="E15" s="104"/>
      <c r="F15" s="104">
        <f>+D15</f>
        <v>410500000</v>
      </c>
      <c r="G15" s="104"/>
      <c r="H15" s="104"/>
      <c r="I15" s="105" t="s">
        <v>227</v>
      </c>
      <c r="J15" s="105" t="s">
        <v>451</v>
      </c>
      <c r="K15" s="106" t="s">
        <v>418</v>
      </c>
      <c r="L15" s="98" t="s">
        <v>331</v>
      </c>
      <c r="M15" s="201" t="s">
        <v>577</v>
      </c>
      <c r="N15" s="201" t="s">
        <v>577</v>
      </c>
      <c r="P15" s="44" t="str">
        <f>VLOOKUP(B15,'[2]TOTAL PROYECTOS'!$K$11:$O$10367,5,0)</f>
        <v>PARA CIERRE</v>
      </c>
      <c r="Q15" s="44">
        <f>VLOOKUP(B15,'[2]TOTAL PROYECTOS'!$K$11:$N$10367,3,0)</f>
        <v>100</v>
      </c>
      <c r="R15" s="44">
        <f>VLOOKUP(B15,'[2]TOTAL PROYECTOS'!$K$11:$N$10367,4,0)</f>
        <v>100</v>
      </c>
      <c r="S15" s="44" t="str">
        <f t="shared" si="0"/>
        <v>100%</v>
      </c>
      <c r="T15" s="44" t="s">
        <v>328</v>
      </c>
    </row>
    <row r="16" spans="1:20" s="44" customFormat="1" ht="34.5" x14ac:dyDescent="0.25">
      <c r="A16" s="77">
        <v>13</v>
      </c>
      <c r="B16" s="261">
        <v>2013004410078</v>
      </c>
      <c r="C16" s="96" t="s">
        <v>210</v>
      </c>
      <c r="D16" s="99">
        <v>261000000</v>
      </c>
      <c r="E16" s="99"/>
      <c r="F16" s="99">
        <v>252000000</v>
      </c>
      <c r="G16" s="99"/>
      <c r="H16" s="99">
        <f>+D16-F16</f>
        <v>9000000</v>
      </c>
      <c r="I16" s="100" t="s">
        <v>387</v>
      </c>
      <c r="J16" s="100" t="s">
        <v>454</v>
      </c>
      <c r="K16" s="67" t="s">
        <v>427</v>
      </c>
      <c r="L16" s="98" t="s">
        <v>331</v>
      </c>
      <c r="M16" s="201" t="s">
        <v>577</v>
      </c>
      <c r="N16" s="201" t="s">
        <v>577</v>
      </c>
      <c r="P16" s="44" t="str">
        <f>VLOOKUP(B16,'[2]TOTAL PROYECTOS'!$K$11:$O$10367,5,0)</f>
        <v>CERRADO</v>
      </c>
      <c r="Q16" s="44">
        <f>VLOOKUP(B16,'[2]TOTAL PROYECTOS'!$K$11:$N$10367,3,0)</f>
        <v>100</v>
      </c>
      <c r="R16" s="44">
        <f>VLOOKUP(B16,'[2]TOTAL PROYECTOS'!$K$11:$N$10367,4,0)</f>
        <v>100</v>
      </c>
      <c r="S16" s="44" t="str">
        <f t="shared" si="0"/>
        <v>100%</v>
      </c>
      <c r="T16" s="44" t="s">
        <v>328</v>
      </c>
    </row>
    <row r="17" spans="1:20" s="44" customFormat="1" ht="34.5" x14ac:dyDescent="0.25">
      <c r="A17" s="77">
        <v>14</v>
      </c>
      <c r="B17" s="95">
        <v>2012004410014</v>
      </c>
      <c r="C17" s="68" t="s">
        <v>63</v>
      </c>
      <c r="D17" s="121">
        <v>1999848759</v>
      </c>
      <c r="E17" s="121">
        <f>+D17</f>
        <v>1999848759</v>
      </c>
      <c r="F17" s="121"/>
      <c r="G17" s="121"/>
      <c r="H17" s="121"/>
      <c r="I17" s="68" t="s">
        <v>61</v>
      </c>
      <c r="J17" s="68" t="s">
        <v>451</v>
      </c>
      <c r="K17" s="67" t="s">
        <v>416</v>
      </c>
      <c r="L17" s="98" t="s">
        <v>331</v>
      </c>
      <c r="M17" s="199" t="s">
        <v>577</v>
      </c>
      <c r="N17" s="199" t="s">
        <v>596</v>
      </c>
      <c r="P17" s="44" t="str">
        <f>VLOOKUP(B17,'[2]TOTAL PROYECTOS'!$K$11:$O$10367,5,0)</f>
        <v>PARA CIERRE</v>
      </c>
      <c r="Q17" s="44">
        <f>VLOOKUP(B17,'[2]TOTAL PROYECTOS'!$K$11:$N$10367,3,0)</f>
        <v>100</v>
      </c>
      <c r="R17" s="44">
        <f>VLOOKUP(B17,'[2]TOTAL PROYECTOS'!$K$11:$N$10367,4,0)</f>
        <v>99.76</v>
      </c>
      <c r="S17" s="44" t="str">
        <f t="shared" si="0"/>
        <v>99,76%</v>
      </c>
      <c r="T17" s="44" t="s">
        <v>328</v>
      </c>
    </row>
    <row r="18" spans="1:20" s="107" customFormat="1" ht="45.75" x14ac:dyDescent="0.25">
      <c r="A18" s="77">
        <v>15</v>
      </c>
      <c r="B18" s="271">
        <v>2014004410002</v>
      </c>
      <c r="C18" s="115" t="s">
        <v>75</v>
      </c>
      <c r="D18" s="124">
        <v>3550487866</v>
      </c>
      <c r="E18" s="124">
        <f t="shared" ref="E18:E22" si="1">+D18</f>
        <v>3550487866</v>
      </c>
      <c r="F18" s="124"/>
      <c r="G18" s="124"/>
      <c r="H18" s="124"/>
      <c r="I18" s="115" t="s">
        <v>61</v>
      </c>
      <c r="J18" s="115" t="s">
        <v>451</v>
      </c>
      <c r="K18" s="106" t="s">
        <v>422</v>
      </c>
      <c r="L18" s="98" t="s">
        <v>331</v>
      </c>
      <c r="M18" s="200" t="s">
        <v>577</v>
      </c>
      <c r="N18" s="200" t="s">
        <v>577</v>
      </c>
      <c r="P18" s="44" t="str">
        <f>VLOOKUP(B18,'[2]TOTAL PROYECTOS'!$K$11:$O$10367,5,0)</f>
        <v>PARA CIERRE</v>
      </c>
      <c r="Q18" s="44">
        <f>VLOOKUP(B18,'[2]TOTAL PROYECTOS'!$K$11:$N$10367,3,0)</f>
        <v>100</v>
      </c>
      <c r="R18" s="44">
        <f>VLOOKUP(B18,'[2]TOTAL PROYECTOS'!$K$11:$N$10367,4,0)</f>
        <v>100</v>
      </c>
      <c r="S18" s="44" t="str">
        <f t="shared" si="0"/>
        <v>100%</v>
      </c>
      <c r="T18" s="44" t="s">
        <v>328</v>
      </c>
    </row>
    <row r="19" spans="1:20" s="114" customFormat="1" ht="45.75" x14ac:dyDescent="0.25">
      <c r="A19" s="77">
        <v>16</v>
      </c>
      <c r="B19" s="270">
        <v>2014004410003</v>
      </c>
      <c r="C19" s="109" t="s">
        <v>76</v>
      </c>
      <c r="D19" s="125">
        <v>2905370403</v>
      </c>
      <c r="E19" s="125">
        <f t="shared" si="1"/>
        <v>2905370403</v>
      </c>
      <c r="F19" s="125"/>
      <c r="G19" s="125"/>
      <c r="H19" s="125"/>
      <c r="I19" s="109" t="s">
        <v>61</v>
      </c>
      <c r="J19" s="109" t="s">
        <v>451</v>
      </c>
      <c r="K19" s="112" t="s">
        <v>422</v>
      </c>
      <c r="L19" s="98" t="s">
        <v>331</v>
      </c>
      <c r="M19" s="201" t="s">
        <v>577</v>
      </c>
      <c r="N19" s="201" t="s">
        <v>579</v>
      </c>
      <c r="P19" s="44" t="str">
        <f>VLOOKUP(B19,'[2]TOTAL PROYECTOS'!$K$11:$O$10367,5,0)</f>
        <v>PARA CIERRE</v>
      </c>
      <c r="Q19" s="44">
        <f>VLOOKUP(B19,'[2]TOTAL PROYECTOS'!$K$11:$N$10367,3,0)</f>
        <v>100</v>
      </c>
      <c r="R19" s="44">
        <f>VLOOKUP(B19,'[2]TOTAL PROYECTOS'!$K$11:$N$10367,4,0)</f>
        <v>99.99</v>
      </c>
      <c r="S19" s="44" t="str">
        <f t="shared" si="0"/>
        <v>99,99%</v>
      </c>
      <c r="T19" s="44" t="s">
        <v>328</v>
      </c>
    </row>
    <row r="20" spans="1:20" s="107" customFormat="1" ht="45.75" x14ac:dyDescent="0.25">
      <c r="A20" s="77">
        <v>17</v>
      </c>
      <c r="B20" s="271">
        <v>2014004410004</v>
      </c>
      <c r="C20" s="115" t="s">
        <v>77</v>
      </c>
      <c r="D20" s="124">
        <v>6470688188</v>
      </c>
      <c r="E20" s="124">
        <f t="shared" si="1"/>
        <v>6470688188</v>
      </c>
      <c r="F20" s="124"/>
      <c r="G20" s="124"/>
      <c r="H20" s="124"/>
      <c r="I20" s="115" t="s">
        <v>61</v>
      </c>
      <c r="J20" s="115" t="s">
        <v>451</v>
      </c>
      <c r="K20" s="106" t="s">
        <v>422</v>
      </c>
      <c r="L20" s="98" t="s">
        <v>331</v>
      </c>
      <c r="M20" s="200" t="s">
        <v>577</v>
      </c>
      <c r="N20" s="200" t="s">
        <v>577</v>
      </c>
      <c r="P20" s="44" t="str">
        <f>VLOOKUP(B20,'[2]TOTAL PROYECTOS'!$K$11:$O$10367,5,0)</f>
        <v>PARA CIERRE</v>
      </c>
      <c r="Q20" s="44">
        <f>VLOOKUP(B20,'[2]TOTAL PROYECTOS'!$K$11:$N$10367,3,0)</f>
        <v>100</v>
      </c>
      <c r="R20" s="44">
        <f>VLOOKUP(B20,'[2]TOTAL PROYECTOS'!$K$11:$N$10367,4,0)</f>
        <v>100</v>
      </c>
      <c r="S20" s="44" t="str">
        <f t="shared" si="0"/>
        <v>100%</v>
      </c>
      <c r="T20" s="44" t="s">
        <v>328</v>
      </c>
    </row>
    <row r="21" spans="1:20" s="44" customFormat="1" ht="46.5" thickBot="1" x14ac:dyDescent="0.3">
      <c r="A21" s="77">
        <v>18</v>
      </c>
      <c r="B21" s="268">
        <v>2014004410006</v>
      </c>
      <c r="C21" s="68" t="s">
        <v>78</v>
      </c>
      <c r="D21" s="126">
        <v>663282369</v>
      </c>
      <c r="E21" s="126">
        <f t="shared" si="1"/>
        <v>663282369</v>
      </c>
      <c r="F21" s="126"/>
      <c r="G21" s="126"/>
      <c r="H21" s="126"/>
      <c r="I21" s="68" t="s">
        <v>61</v>
      </c>
      <c r="J21" s="68" t="s">
        <v>451</v>
      </c>
      <c r="K21" s="67" t="s">
        <v>422</v>
      </c>
      <c r="L21" s="98" t="s">
        <v>331</v>
      </c>
      <c r="M21" s="199" t="s">
        <v>577</v>
      </c>
      <c r="N21" s="202" t="s">
        <v>577</v>
      </c>
      <c r="P21" s="44" t="str">
        <f>VLOOKUP(B21,'[2]TOTAL PROYECTOS'!$K$11:$O$10367,5,0)</f>
        <v>PARA CIERRE</v>
      </c>
      <c r="Q21" s="44">
        <f>VLOOKUP(B21,'[2]TOTAL PROYECTOS'!$K$11:$N$10367,3,0)</f>
        <v>100</v>
      </c>
      <c r="R21" s="44">
        <f>VLOOKUP(B21,'[2]TOTAL PROYECTOS'!$K$11:$N$10367,4,0)</f>
        <v>100</v>
      </c>
      <c r="S21" s="44" t="str">
        <f t="shared" si="0"/>
        <v>100%</v>
      </c>
      <c r="T21" s="44" t="s">
        <v>328</v>
      </c>
    </row>
    <row r="22" spans="1:20" s="44" customFormat="1" ht="34.5" x14ac:dyDescent="0.25">
      <c r="A22" s="77">
        <v>19</v>
      </c>
      <c r="B22" s="317">
        <v>2014004410008</v>
      </c>
      <c r="C22" s="68" t="s">
        <v>80</v>
      </c>
      <c r="D22" s="126">
        <v>368307114</v>
      </c>
      <c r="E22" s="126">
        <f t="shared" si="1"/>
        <v>368307114</v>
      </c>
      <c r="F22" s="126"/>
      <c r="G22" s="126"/>
      <c r="H22" s="126"/>
      <c r="I22" s="68" t="s">
        <v>61</v>
      </c>
      <c r="J22" s="68" t="s">
        <v>454</v>
      </c>
      <c r="K22" s="67" t="s">
        <v>424</v>
      </c>
      <c r="L22" s="98" t="s">
        <v>331</v>
      </c>
      <c r="M22" s="199" t="s">
        <v>577</v>
      </c>
      <c r="N22" s="199" t="s">
        <v>577</v>
      </c>
      <c r="P22" s="44" t="str">
        <f>VLOOKUP(B22,'[2]TOTAL PROYECTOS'!$K$11:$O$10367,5,0)</f>
        <v>PARA CIERRE</v>
      </c>
      <c r="Q22" s="44">
        <f>VLOOKUP(B22,'[2]TOTAL PROYECTOS'!$K$11:$N$10367,3,0)</f>
        <v>100</v>
      </c>
      <c r="R22" s="44">
        <f>VLOOKUP(B22,'[2]TOTAL PROYECTOS'!$K$11:$N$10367,4,0)</f>
        <v>100</v>
      </c>
      <c r="S22" s="44" t="str">
        <f t="shared" si="0"/>
        <v>100%</v>
      </c>
      <c r="T22" s="44" t="s">
        <v>328</v>
      </c>
    </row>
    <row r="23" spans="1:20" s="114" customFormat="1" ht="45.75" x14ac:dyDescent="0.25">
      <c r="A23" s="77">
        <v>20</v>
      </c>
      <c r="B23" s="263">
        <v>2013004410028</v>
      </c>
      <c r="C23" s="123" t="s">
        <v>110</v>
      </c>
      <c r="D23" s="110">
        <v>150440835</v>
      </c>
      <c r="E23" s="110"/>
      <c r="F23" s="110">
        <v>128419036</v>
      </c>
      <c r="G23" s="110">
        <v>22021799</v>
      </c>
      <c r="H23" s="110"/>
      <c r="I23" s="109" t="s">
        <v>380</v>
      </c>
      <c r="J23" s="109" t="s">
        <v>451</v>
      </c>
      <c r="K23" s="112" t="s">
        <v>419</v>
      </c>
      <c r="L23" s="98" t="s">
        <v>331</v>
      </c>
      <c r="M23" s="201" t="s">
        <v>577</v>
      </c>
      <c r="N23" s="201" t="s">
        <v>737</v>
      </c>
      <c r="P23" s="44" t="str">
        <f>VLOOKUP(B23,'[2]TOTAL PROYECTOS'!$K$11:$O$10367,5,0)</f>
        <v>CERRADO</v>
      </c>
      <c r="Q23" s="44">
        <f>VLOOKUP(B23,'[2]TOTAL PROYECTOS'!$K$11:$N$10367,3,0)</f>
        <v>100</v>
      </c>
      <c r="R23" s="44">
        <f>VLOOKUP(B23,'[2]TOTAL PROYECTOS'!$K$11:$N$10367,4,0)</f>
        <v>99.36</v>
      </c>
      <c r="S23" s="44" t="str">
        <f t="shared" si="0"/>
        <v>99,36%</v>
      </c>
      <c r="T23" s="44" t="s">
        <v>328</v>
      </c>
    </row>
    <row r="24" spans="1:20" s="44" customFormat="1" ht="23.25" x14ac:dyDescent="0.25">
      <c r="A24" s="77">
        <v>21</v>
      </c>
      <c r="B24" s="263">
        <v>2013004410085</v>
      </c>
      <c r="C24" s="96" t="s">
        <v>131</v>
      </c>
      <c r="D24" s="99">
        <v>1355329071</v>
      </c>
      <c r="E24" s="99">
        <v>955329071</v>
      </c>
      <c r="F24" s="99"/>
      <c r="G24" s="99"/>
      <c r="H24" s="99">
        <f>+D24-E24</f>
        <v>400000000</v>
      </c>
      <c r="I24" s="68" t="s">
        <v>103</v>
      </c>
      <c r="J24" s="68" t="s">
        <v>457</v>
      </c>
      <c r="K24" s="67" t="s">
        <v>427</v>
      </c>
      <c r="L24" s="98" t="s">
        <v>331</v>
      </c>
      <c r="M24" s="127" t="s">
        <v>577</v>
      </c>
      <c r="N24" s="201" t="s">
        <v>577</v>
      </c>
      <c r="P24" s="44" t="str">
        <f>VLOOKUP(B24,'[1]TOTAL PROYECTOS'!$K$11:$O$10367,5,0)</f>
        <v>PARA CIERRE</v>
      </c>
      <c r="Q24" s="44">
        <f>VLOOKUP(B24,'[2]TOTAL PROYECTOS'!$K$11:$N$10367,3,0)</f>
        <v>100</v>
      </c>
      <c r="R24" s="44">
        <f>VLOOKUP(B24,'[2]TOTAL PROYECTOS'!$K$11:$N$10367,4,0)</f>
        <v>100</v>
      </c>
      <c r="S24" s="44" t="str">
        <f t="shared" ref="S24:S25" si="2">CONCATENATE(Q24,T24)</f>
        <v>100%</v>
      </c>
      <c r="T24" s="44" t="s">
        <v>328</v>
      </c>
    </row>
    <row r="25" spans="1:20" s="44" customFormat="1" ht="45.75" x14ac:dyDescent="0.25">
      <c r="A25" s="77">
        <v>22</v>
      </c>
      <c r="B25" s="261">
        <v>2014004410025</v>
      </c>
      <c r="C25" s="115" t="s">
        <v>225</v>
      </c>
      <c r="D25" s="171">
        <v>258494020.38</v>
      </c>
      <c r="E25" s="171"/>
      <c r="F25" s="171">
        <v>258494020.38</v>
      </c>
      <c r="G25" s="171"/>
      <c r="H25" s="171"/>
      <c r="I25" s="115" t="s">
        <v>103</v>
      </c>
      <c r="J25" s="115" t="s">
        <v>455</v>
      </c>
      <c r="K25" s="106" t="s">
        <v>361</v>
      </c>
      <c r="L25" s="98" t="s">
        <v>331</v>
      </c>
      <c r="M25" s="127" t="s">
        <v>577</v>
      </c>
      <c r="N25" s="204" t="s">
        <v>577</v>
      </c>
      <c r="P25" s="44" t="str">
        <f>VLOOKUP(B25,'[1]TOTAL PROYECTOS'!$K$11:$O$10367,5,0)</f>
        <v>PARA CIERRE</v>
      </c>
      <c r="Q25" s="44">
        <f>VLOOKUP(B25,'[2]TOTAL PROYECTOS'!$K$11:$N$10367,3,0)</f>
        <v>100</v>
      </c>
      <c r="R25" s="44">
        <f>VLOOKUP(B25,'[2]TOTAL PROYECTOS'!$K$11:$N$10367,4,0)</f>
        <v>100</v>
      </c>
      <c r="S25" s="44" t="str">
        <f t="shared" si="2"/>
        <v>100%</v>
      </c>
      <c r="T25" s="44" t="s">
        <v>328</v>
      </c>
    </row>
  </sheetData>
  <mergeCells count="1">
    <mergeCell ref="A1:N1"/>
  </mergeCells>
  <pageMargins left="0.70866141732283472" right="0.70866141732283472" top="0.74803149606299213" bottom="0.74803149606299213" header="0.31496062992125984" footer="0.31496062992125984"/>
  <pageSetup scale="75" orientation="landscape" r:id="rId1"/>
  <headerFooter>
    <oddHeader xml:space="preserve">&amp;LFECHA: 9 DE AGOSTO DE 2016
</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Y105"/>
  <sheetViews>
    <sheetView workbookViewId="0">
      <pane xSplit="1" ySplit="3" topLeftCell="B4" activePane="bottomRight" state="frozen"/>
      <selection pane="topRight" activeCell="B1" sqref="B1"/>
      <selection pane="bottomLeft" activeCell="A4" sqref="A4"/>
      <selection pane="bottomRight" activeCell="Q4" sqref="Q4"/>
    </sheetView>
  </sheetViews>
  <sheetFormatPr baseColWidth="10" defaultRowHeight="15" x14ac:dyDescent="0.25"/>
  <cols>
    <col min="1" max="1" width="3.42578125" customWidth="1"/>
    <col min="2" max="2" width="12.140625" style="224" bestFit="1" customWidth="1"/>
    <col min="3" max="3" width="28" customWidth="1"/>
    <col min="4" max="4" width="13.42578125" customWidth="1"/>
    <col min="5" max="5" width="12.85546875" customWidth="1"/>
    <col min="6" max="7" width="12.7109375" customWidth="1"/>
    <col min="8" max="8" width="12.28515625" customWidth="1"/>
    <col min="9" max="9" width="10.85546875" style="32" customWidth="1"/>
    <col min="10" max="10" width="13.140625" style="32" customWidth="1"/>
    <col min="11" max="11" width="9.85546875" customWidth="1"/>
    <col min="12" max="12" width="9.85546875" style="329" customWidth="1"/>
    <col min="13" max="13" width="9.28515625" customWidth="1"/>
    <col min="14" max="14" width="11.28515625" style="331" customWidth="1"/>
    <col min="15" max="15" width="16.7109375" style="188" bestFit="1" customWidth="1"/>
    <col min="16" max="16" width="15.140625" style="188" customWidth="1"/>
    <col min="17" max="17" width="16.42578125" style="188" bestFit="1" customWidth="1"/>
    <col min="18" max="18" width="15.140625" style="188" customWidth="1"/>
    <col min="19" max="19" width="18.5703125" style="188" bestFit="1" customWidth="1"/>
  </cols>
  <sheetData>
    <row r="1" spans="1:25" ht="15.75" x14ac:dyDescent="0.25">
      <c r="A1" s="358" t="s">
        <v>58</v>
      </c>
      <c r="B1" s="358"/>
      <c r="C1" s="358"/>
      <c r="D1" s="358"/>
      <c r="E1" s="358"/>
      <c r="F1" s="358"/>
      <c r="G1" s="358"/>
      <c r="H1" s="358"/>
      <c r="I1" s="358"/>
      <c r="J1" s="358"/>
      <c r="K1" s="358"/>
      <c r="L1" s="358"/>
      <c r="M1" s="358"/>
      <c r="N1" s="358"/>
    </row>
    <row r="2" spans="1:25" x14ac:dyDescent="0.25">
      <c r="A2" s="54"/>
      <c r="B2" s="222"/>
      <c r="C2" s="54"/>
      <c r="D2" s="54"/>
      <c r="E2" s="54"/>
      <c r="F2" s="54"/>
      <c r="G2" s="54"/>
      <c r="H2" s="54"/>
      <c r="I2" s="55"/>
      <c r="J2" s="55"/>
      <c r="K2" s="54"/>
      <c r="L2" s="334"/>
      <c r="M2" s="54"/>
    </row>
    <row r="3" spans="1:25" ht="79.5" x14ac:dyDescent="0.25">
      <c r="A3" s="60" t="s">
        <v>345</v>
      </c>
      <c r="B3" s="91" t="s">
        <v>1</v>
      </c>
      <c r="C3" s="63" t="s">
        <v>2</v>
      </c>
      <c r="D3" s="63" t="s">
        <v>3</v>
      </c>
      <c r="E3" s="63" t="s">
        <v>334</v>
      </c>
      <c r="F3" s="63" t="s">
        <v>335</v>
      </c>
      <c r="G3" s="63" t="s">
        <v>494</v>
      </c>
      <c r="H3" s="63" t="s">
        <v>336</v>
      </c>
      <c r="I3" s="63" t="s">
        <v>4</v>
      </c>
      <c r="J3" s="63" t="s">
        <v>450</v>
      </c>
      <c r="K3" s="63" t="s">
        <v>333</v>
      </c>
      <c r="L3" s="63" t="s">
        <v>8</v>
      </c>
      <c r="M3" s="63" t="s">
        <v>9</v>
      </c>
      <c r="N3" s="63" t="s">
        <v>10</v>
      </c>
      <c r="O3" s="221" t="s">
        <v>448</v>
      </c>
      <c r="P3" s="221" t="s">
        <v>521</v>
      </c>
      <c r="Q3" s="221" t="s">
        <v>544</v>
      </c>
      <c r="R3" s="221" t="s">
        <v>545</v>
      </c>
      <c r="S3" s="221" t="s">
        <v>449</v>
      </c>
      <c r="U3" s="248" t="s">
        <v>8</v>
      </c>
      <c r="V3" s="248" t="s">
        <v>720</v>
      </c>
      <c r="W3" s="248" t="s">
        <v>580</v>
      </c>
      <c r="X3" s="248" t="s">
        <v>328</v>
      </c>
      <c r="Y3" s="248" t="s">
        <v>738</v>
      </c>
    </row>
    <row r="4" spans="1:25" s="44" customFormat="1" ht="79.5" customHeight="1" x14ac:dyDescent="0.25">
      <c r="A4" s="141">
        <v>1</v>
      </c>
      <c r="B4" s="262">
        <v>2013004410046</v>
      </c>
      <c r="C4" s="138" t="s">
        <v>33</v>
      </c>
      <c r="D4" s="142">
        <v>550192740</v>
      </c>
      <c r="E4" s="142"/>
      <c r="F4" s="142"/>
      <c r="G4" s="142"/>
      <c r="H4" s="142"/>
      <c r="I4" s="133" t="s">
        <v>35</v>
      </c>
      <c r="J4" s="133" t="s">
        <v>469</v>
      </c>
      <c r="K4" s="143" t="s">
        <v>339</v>
      </c>
      <c r="L4" s="335" t="s">
        <v>13</v>
      </c>
      <c r="M4" s="236" t="s">
        <v>577</v>
      </c>
      <c r="N4" s="236" t="s">
        <v>577</v>
      </c>
      <c r="O4" s="90">
        <v>549654640</v>
      </c>
      <c r="P4" s="90">
        <f t="shared" ref="P4:P26" si="0">D4-O4</f>
        <v>538100</v>
      </c>
      <c r="Q4" s="90"/>
      <c r="R4" s="90"/>
      <c r="S4" s="90" t="s">
        <v>446</v>
      </c>
      <c r="T4" s="114"/>
      <c r="U4" s="44" t="str">
        <f>VLOOKUP(B4,'[2]TOTAL PROYECTOS'!$K$11:$O$10367,5,0)</f>
        <v>CERRADO</v>
      </c>
      <c r="V4" s="44">
        <f>VLOOKUP(B4,'[2]TOTAL PROYECTOS'!$K$11:$N$10367,3,0)</f>
        <v>100</v>
      </c>
      <c r="W4" s="44">
        <f>VLOOKUP(B4,'[2]TOTAL PROYECTOS'!$K$11:$N$10367,4,9)</f>
        <v>96.29</v>
      </c>
      <c r="X4" s="44" t="str">
        <f>CONCATENATE(W4,Y4)</f>
        <v>96,29%</v>
      </c>
      <c r="Y4" s="44" t="s">
        <v>328</v>
      </c>
    </row>
    <row r="5" spans="1:25" s="44" customFormat="1" ht="45" x14ac:dyDescent="0.25">
      <c r="A5" s="141">
        <v>2</v>
      </c>
      <c r="B5" s="262">
        <v>2013004410048</v>
      </c>
      <c r="C5" s="138" t="s">
        <v>34</v>
      </c>
      <c r="D5" s="142">
        <v>231000000</v>
      </c>
      <c r="E5" s="142"/>
      <c r="F5" s="142"/>
      <c r="G5" s="142"/>
      <c r="H5" s="142"/>
      <c r="I5" s="133" t="s">
        <v>35</v>
      </c>
      <c r="J5" s="133" t="s">
        <v>453</v>
      </c>
      <c r="K5" s="143" t="s">
        <v>339</v>
      </c>
      <c r="L5" s="335" t="s">
        <v>13</v>
      </c>
      <c r="M5" s="236" t="s">
        <v>577</v>
      </c>
      <c r="N5" s="236" t="s">
        <v>577</v>
      </c>
      <c r="O5" s="90">
        <v>230564026</v>
      </c>
      <c r="P5" s="90">
        <f t="shared" si="0"/>
        <v>435974</v>
      </c>
      <c r="Q5" s="90"/>
      <c r="R5" s="90"/>
      <c r="S5" s="90" t="s">
        <v>446</v>
      </c>
      <c r="T5" s="114"/>
      <c r="U5" s="44" t="str">
        <f>VLOOKUP(B5,'[2]TOTAL PROYECTOS'!$K$11:$O$10367,5,0)</f>
        <v>CERRADO</v>
      </c>
      <c r="V5" s="44">
        <f>VLOOKUP(B5,'[2]TOTAL PROYECTOS'!$K$11:$N$10367,3,0)</f>
        <v>100</v>
      </c>
      <c r="W5" s="44">
        <f>VLOOKUP(B5,'[2]TOTAL PROYECTOS'!$K$11:$N$10367,4,9)</f>
        <v>96.29</v>
      </c>
      <c r="X5" s="44" t="str">
        <f t="shared" ref="X5:X59" si="1">CONCATENATE(W5,Y5)</f>
        <v>96,29%</v>
      </c>
      <c r="Y5" s="44" t="s">
        <v>328</v>
      </c>
    </row>
    <row r="6" spans="1:25" s="44" customFormat="1" ht="56.25" x14ac:dyDescent="0.25">
      <c r="A6" s="141">
        <v>3</v>
      </c>
      <c r="B6" s="262">
        <v>2013004410013</v>
      </c>
      <c r="C6" s="133" t="s">
        <v>11</v>
      </c>
      <c r="D6" s="145">
        <v>541055603</v>
      </c>
      <c r="E6" s="145">
        <v>0</v>
      </c>
      <c r="F6" s="145">
        <v>541055603</v>
      </c>
      <c r="G6" s="145"/>
      <c r="H6" s="146"/>
      <c r="I6" s="147" t="s">
        <v>12</v>
      </c>
      <c r="J6" s="147" t="s">
        <v>469</v>
      </c>
      <c r="K6" s="143" t="s">
        <v>338</v>
      </c>
      <c r="L6" s="143" t="s">
        <v>13</v>
      </c>
      <c r="M6" s="236" t="s">
        <v>577</v>
      </c>
      <c r="N6" s="236" t="s">
        <v>577</v>
      </c>
      <c r="O6" s="90"/>
      <c r="P6" s="90">
        <f t="shared" si="0"/>
        <v>541055603</v>
      </c>
      <c r="Q6" s="90"/>
      <c r="R6" s="90"/>
      <c r="S6" s="90"/>
      <c r="U6" s="44" t="str">
        <f>VLOOKUP(B6,'[2]TOTAL PROYECTOS'!$K$11:$O$10367,5,0)</f>
        <v>CERRADO</v>
      </c>
      <c r="V6" s="44">
        <f>VLOOKUP(B6,'[2]TOTAL PROYECTOS'!$K$11:$N$10367,3,0)</f>
        <v>100</v>
      </c>
      <c r="W6" s="44">
        <f>VLOOKUP(B6,'[2]TOTAL PROYECTOS'!$K$11:$N$10367,4,9)</f>
        <v>96.29</v>
      </c>
      <c r="X6" s="44" t="str">
        <f t="shared" si="1"/>
        <v>96,29%</v>
      </c>
      <c r="Y6" s="44" t="s">
        <v>328</v>
      </c>
    </row>
    <row r="7" spans="1:25" s="44" customFormat="1" ht="22.5" x14ac:dyDescent="0.25">
      <c r="A7" s="141">
        <v>4</v>
      </c>
      <c r="B7" s="262">
        <v>2013004410040</v>
      </c>
      <c r="C7" s="138" t="s">
        <v>37</v>
      </c>
      <c r="D7" s="142">
        <v>359639152</v>
      </c>
      <c r="E7" s="142"/>
      <c r="F7" s="142"/>
      <c r="G7" s="142"/>
      <c r="H7" s="142"/>
      <c r="I7" s="133" t="s">
        <v>12</v>
      </c>
      <c r="J7" s="133" t="s">
        <v>469</v>
      </c>
      <c r="K7" s="143" t="s">
        <v>319</v>
      </c>
      <c r="L7" s="335" t="s">
        <v>13</v>
      </c>
      <c r="M7" s="236" t="s">
        <v>577</v>
      </c>
      <c r="N7" s="236" t="s">
        <v>577</v>
      </c>
      <c r="O7" s="90"/>
      <c r="P7" s="90">
        <f t="shared" si="0"/>
        <v>359639152</v>
      </c>
      <c r="Q7" s="90"/>
      <c r="R7" s="90"/>
      <c r="S7" s="90"/>
      <c r="U7" s="44" t="str">
        <f>VLOOKUP(B7,'[2]TOTAL PROYECTOS'!$K$11:$O$10367,5,0)</f>
        <v>CERRADO</v>
      </c>
      <c r="V7" s="44">
        <f>VLOOKUP(B7,'[2]TOTAL PROYECTOS'!$K$11:$N$10367,3,0)</f>
        <v>100</v>
      </c>
      <c r="W7" s="44">
        <f>VLOOKUP(B7,'[2]TOTAL PROYECTOS'!$K$11:$N$10367,4,9)</f>
        <v>96.29</v>
      </c>
      <c r="X7" s="44" t="str">
        <f t="shared" si="1"/>
        <v>96,29%</v>
      </c>
      <c r="Y7" s="44" t="s">
        <v>328</v>
      </c>
    </row>
    <row r="8" spans="1:25" s="44" customFormat="1" ht="78.75" x14ac:dyDescent="0.25">
      <c r="A8" s="141">
        <v>5</v>
      </c>
      <c r="B8" s="262">
        <v>2013004410003</v>
      </c>
      <c r="C8" s="133" t="s">
        <v>14</v>
      </c>
      <c r="D8" s="142">
        <v>154999995</v>
      </c>
      <c r="E8" s="142"/>
      <c r="F8" s="142"/>
      <c r="G8" s="142"/>
      <c r="H8" s="142"/>
      <c r="I8" s="147" t="s">
        <v>18</v>
      </c>
      <c r="J8" s="147" t="s">
        <v>451</v>
      </c>
      <c r="K8" s="143" t="s">
        <v>340</v>
      </c>
      <c r="L8" s="143" t="s">
        <v>13</v>
      </c>
      <c r="M8" s="236" t="s">
        <v>577</v>
      </c>
      <c r="N8" s="236" t="s">
        <v>577</v>
      </c>
      <c r="O8" s="90"/>
      <c r="P8" s="90">
        <f t="shared" si="0"/>
        <v>154999995</v>
      </c>
      <c r="Q8" s="90"/>
      <c r="R8" s="90"/>
      <c r="S8" s="90"/>
      <c r="U8" s="44" t="str">
        <f>VLOOKUP(B8,'[2]TOTAL PROYECTOS'!$K$11:$O$10367,5,0)</f>
        <v>CERRADO</v>
      </c>
      <c r="V8" s="44">
        <f>VLOOKUP(B8,'[2]TOTAL PROYECTOS'!$K$11:$N$10367,3,0)</f>
        <v>100</v>
      </c>
      <c r="W8" s="44">
        <f>VLOOKUP(B8,'[2]TOTAL PROYECTOS'!$K$11:$N$10367,4,9)</f>
        <v>96.29</v>
      </c>
      <c r="X8" s="44" t="str">
        <f t="shared" si="1"/>
        <v>96,29%</v>
      </c>
      <c r="Y8" s="44" t="s">
        <v>328</v>
      </c>
    </row>
    <row r="9" spans="1:25" s="44" customFormat="1" ht="45" x14ac:dyDescent="0.25">
      <c r="A9" s="141">
        <v>6</v>
      </c>
      <c r="B9" s="262">
        <v>2013004410014</v>
      </c>
      <c r="C9" s="133" t="s">
        <v>15</v>
      </c>
      <c r="D9" s="145">
        <v>154000000</v>
      </c>
      <c r="E9" s="145">
        <v>0</v>
      </c>
      <c r="F9" s="145">
        <v>154000000</v>
      </c>
      <c r="G9" s="145"/>
      <c r="H9" s="145"/>
      <c r="I9" s="147" t="s">
        <v>18</v>
      </c>
      <c r="J9" s="147" t="s">
        <v>469</v>
      </c>
      <c r="K9" s="143" t="s">
        <v>338</v>
      </c>
      <c r="L9" s="143" t="s">
        <v>13</v>
      </c>
      <c r="M9" s="236" t="s">
        <v>577</v>
      </c>
      <c r="N9" s="236" t="s">
        <v>577</v>
      </c>
      <c r="O9" s="90"/>
      <c r="P9" s="90">
        <f t="shared" si="0"/>
        <v>154000000</v>
      </c>
      <c r="Q9" s="90"/>
      <c r="R9" s="90"/>
      <c r="S9" s="90"/>
      <c r="U9" s="44" t="str">
        <f>VLOOKUP(B9,'[2]TOTAL PROYECTOS'!$K$11:$O$10367,5,0)</f>
        <v>CERRADO</v>
      </c>
      <c r="V9" s="44">
        <f>VLOOKUP(B9,'[2]TOTAL PROYECTOS'!$K$11:$N$10367,3,0)</f>
        <v>100</v>
      </c>
      <c r="W9" s="44">
        <f>VLOOKUP(B9,'[2]TOTAL PROYECTOS'!$K$11:$N$10367,4,9)</f>
        <v>96.29</v>
      </c>
      <c r="X9" s="44" t="str">
        <f t="shared" si="1"/>
        <v>96,29%</v>
      </c>
      <c r="Y9" s="44" t="s">
        <v>328</v>
      </c>
    </row>
    <row r="10" spans="1:25" s="44" customFormat="1" ht="67.5" x14ac:dyDescent="0.25">
      <c r="A10" s="141">
        <v>7</v>
      </c>
      <c r="B10" s="262">
        <v>2013004410004</v>
      </c>
      <c r="C10" s="133" t="s">
        <v>16</v>
      </c>
      <c r="D10" s="145">
        <v>70000000</v>
      </c>
      <c r="E10" s="145">
        <v>0</v>
      </c>
      <c r="F10" s="145">
        <v>70000000</v>
      </c>
      <c r="G10" s="145"/>
      <c r="H10" s="145"/>
      <c r="I10" s="147" t="s">
        <v>18</v>
      </c>
      <c r="J10" s="147" t="s">
        <v>473</v>
      </c>
      <c r="K10" s="143" t="s">
        <v>338</v>
      </c>
      <c r="L10" s="143" t="s">
        <v>13</v>
      </c>
      <c r="M10" s="236" t="s">
        <v>577</v>
      </c>
      <c r="N10" s="236" t="s">
        <v>577</v>
      </c>
      <c r="O10" s="90"/>
      <c r="P10" s="90">
        <f t="shared" si="0"/>
        <v>70000000</v>
      </c>
      <c r="Q10" s="90"/>
      <c r="R10" s="90"/>
      <c r="S10" s="90"/>
      <c r="U10" s="44" t="str">
        <f>VLOOKUP(B10,'[2]TOTAL PROYECTOS'!$K$11:$O$10367,5,0)</f>
        <v>CERRADO</v>
      </c>
      <c r="V10" s="44">
        <f>VLOOKUP(B10,'[2]TOTAL PROYECTOS'!$K$11:$N$10367,3,0)</f>
        <v>100</v>
      </c>
      <c r="W10" s="44">
        <f>VLOOKUP(B10,'[2]TOTAL PROYECTOS'!$K$11:$N$10367,4,9)</f>
        <v>96.29</v>
      </c>
      <c r="X10" s="44" t="str">
        <f t="shared" si="1"/>
        <v>96,29%</v>
      </c>
      <c r="Y10" s="44" t="s">
        <v>328</v>
      </c>
    </row>
    <row r="11" spans="1:25" s="44" customFormat="1" ht="78" customHeight="1" x14ac:dyDescent="0.25">
      <c r="A11" s="141">
        <v>8</v>
      </c>
      <c r="B11" s="262">
        <v>2012004410006</v>
      </c>
      <c r="C11" s="133" t="s">
        <v>17</v>
      </c>
      <c r="D11" s="142">
        <v>73000000</v>
      </c>
      <c r="E11" s="142"/>
      <c r="F11" s="142"/>
      <c r="G11" s="142"/>
      <c r="H11" s="142"/>
      <c r="I11" s="147" t="s">
        <v>18</v>
      </c>
      <c r="J11" s="147" t="s">
        <v>451</v>
      </c>
      <c r="K11" s="143" t="s">
        <v>341</v>
      </c>
      <c r="L11" s="143" t="s">
        <v>13</v>
      </c>
      <c r="M11" s="236" t="s">
        <v>577</v>
      </c>
      <c r="N11" s="236" t="s">
        <v>577</v>
      </c>
      <c r="O11" s="90"/>
      <c r="P11" s="90">
        <f t="shared" si="0"/>
        <v>73000000</v>
      </c>
      <c r="Q11" s="90"/>
      <c r="R11" s="90"/>
      <c r="S11" s="90"/>
      <c r="T11" s="107"/>
      <c r="U11" s="44" t="str">
        <f>VLOOKUP(B11,'[2]TOTAL PROYECTOS'!$K$11:$O$10367,5,0)</f>
        <v>CERRADO</v>
      </c>
      <c r="V11" s="44">
        <f>VLOOKUP(B11,'[2]TOTAL PROYECTOS'!$K$11:$N$10367,3,0)</f>
        <v>100</v>
      </c>
      <c r="W11" s="44">
        <f>VLOOKUP(B11,'[2]TOTAL PROYECTOS'!$K$11:$N$10367,4,9)</f>
        <v>35.08</v>
      </c>
      <c r="X11" s="44" t="str">
        <f t="shared" si="1"/>
        <v>35,08%</v>
      </c>
      <c r="Y11" s="44" t="s">
        <v>328</v>
      </c>
    </row>
    <row r="12" spans="1:25" s="44" customFormat="1" ht="66.75" customHeight="1" x14ac:dyDescent="0.25">
      <c r="A12" s="141">
        <v>9</v>
      </c>
      <c r="B12" s="262">
        <v>2012004410017</v>
      </c>
      <c r="C12" s="133" t="s">
        <v>20</v>
      </c>
      <c r="D12" s="142">
        <v>73000000</v>
      </c>
      <c r="E12" s="142"/>
      <c r="F12" s="142"/>
      <c r="G12" s="142"/>
      <c r="H12" s="142"/>
      <c r="I12" s="147" t="s">
        <v>18</v>
      </c>
      <c r="J12" s="147" t="s">
        <v>451</v>
      </c>
      <c r="K12" s="143" t="s">
        <v>341</v>
      </c>
      <c r="L12" s="143" t="s">
        <v>13</v>
      </c>
      <c r="M12" s="236" t="s">
        <v>577</v>
      </c>
      <c r="N12" s="236" t="s">
        <v>577</v>
      </c>
      <c r="O12" s="90"/>
      <c r="P12" s="90">
        <f t="shared" si="0"/>
        <v>73000000</v>
      </c>
      <c r="Q12" s="90"/>
      <c r="R12" s="90"/>
      <c r="S12" s="90"/>
      <c r="U12" s="44" t="str">
        <f>VLOOKUP(B12,'[2]TOTAL PROYECTOS'!$K$11:$O$10367,5,0)</f>
        <v>CERRADO</v>
      </c>
      <c r="V12" s="44">
        <f>VLOOKUP(B12,'[2]TOTAL PROYECTOS'!$K$11:$N$10367,3,0)</f>
        <v>100</v>
      </c>
      <c r="W12" s="44">
        <f>VLOOKUP(B12,'[2]TOTAL PROYECTOS'!$K$11:$N$10367,4,9)</f>
        <v>35.08</v>
      </c>
      <c r="X12" s="44" t="str">
        <f t="shared" si="1"/>
        <v>35,08%</v>
      </c>
      <c r="Y12" s="44" t="s">
        <v>328</v>
      </c>
    </row>
    <row r="13" spans="1:25" s="44" customFormat="1" ht="22.5" x14ac:dyDescent="0.25">
      <c r="A13" s="141">
        <v>10</v>
      </c>
      <c r="B13" s="262">
        <v>2012004410004</v>
      </c>
      <c r="C13" s="148" t="s">
        <v>21</v>
      </c>
      <c r="D13" s="142">
        <v>26407632</v>
      </c>
      <c r="E13" s="142"/>
      <c r="F13" s="142"/>
      <c r="G13" s="142"/>
      <c r="H13" s="142"/>
      <c r="I13" s="147" t="s">
        <v>18</v>
      </c>
      <c r="J13" s="147" t="s">
        <v>451</v>
      </c>
      <c r="K13" s="143" t="s">
        <v>341</v>
      </c>
      <c r="L13" s="143" t="s">
        <v>13</v>
      </c>
      <c r="M13" s="236" t="s">
        <v>577</v>
      </c>
      <c r="N13" s="236" t="s">
        <v>577</v>
      </c>
      <c r="O13" s="90"/>
      <c r="P13" s="90">
        <f t="shared" si="0"/>
        <v>26407632</v>
      </c>
      <c r="Q13" s="90"/>
      <c r="R13" s="90"/>
      <c r="S13" s="90"/>
      <c r="U13" s="44" t="str">
        <f>VLOOKUP(B13,'[2]TOTAL PROYECTOS'!$K$11:$O$10367,5,0)</f>
        <v>CERRADO</v>
      </c>
      <c r="V13" s="44">
        <f>VLOOKUP(B13,'[2]TOTAL PROYECTOS'!$K$11:$N$10367,3,0)</f>
        <v>100</v>
      </c>
      <c r="W13" s="44">
        <f>VLOOKUP(B13,'[2]TOTAL PROYECTOS'!$K$11:$N$10367,4,9)</f>
        <v>35.08</v>
      </c>
      <c r="X13" s="44" t="str">
        <f t="shared" si="1"/>
        <v>35,08%</v>
      </c>
      <c r="Y13" s="44" t="s">
        <v>328</v>
      </c>
    </row>
    <row r="14" spans="1:25" s="114" customFormat="1" ht="33.75" x14ac:dyDescent="0.25">
      <c r="A14" s="141">
        <v>11</v>
      </c>
      <c r="B14" s="265">
        <v>2013004410101</v>
      </c>
      <c r="C14" s="149" t="s">
        <v>38</v>
      </c>
      <c r="D14" s="150">
        <v>868284663</v>
      </c>
      <c r="E14" s="150"/>
      <c r="F14" s="150"/>
      <c r="G14" s="150"/>
      <c r="H14" s="150"/>
      <c r="I14" s="151" t="s">
        <v>18</v>
      </c>
      <c r="J14" s="151" t="s">
        <v>463</v>
      </c>
      <c r="K14" s="143" t="s">
        <v>343</v>
      </c>
      <c r="L14" s="336" t="s">
        <v>13</v>
      </c>
      <c r="M14" s="236" t="s">
        <v>577</v>
      </c>
      <c r="N14" s="236" t="s">
        <v>577</v>
      </c>
      <c r="O14" s="190"/>
      <c r="P14" s="90">
        <f t="shared" si="0"/>
        <v>868284663</v>
      </c>
      <c r="Q14" s="90"/>
      <c r="R14" s="90"/>
      <c r="S14" s="190"/>
      <c r="T14" s="198"/>
      <c r="U14" s="44" t="str">
        <f>VLOOKUP(B14,'[2]TOTAL PROYECTOS'!$K$11:$O$10367,5,0)</f>
        <v>CERRADO</v>
      </c>
      <c r="V14" s="44">
        <f>VLOOKUP(B14,'[2]TOTAL PROYECTOS'!$K$11:$N$10367,3,0)</f>
        <v>100</v>
      </c>
      <c r="W14" s="44">
        <f>VLOOKUP(B14,'[2]TOTAL PROYECTOS'!$K$11:$N$10367,4,9)</f>
        <v>96.29</v>
      </c>
      <c r="X14" s="44" t="str">
        <f t="shared" si="1"/>
        <v>96,29%</v>
      </c>
      <c r="Y14" s="44" t="s">
        <v>328</v>
      </c>
    </row>
    <row r="15" spans="1:25" s="114" customFormat="1" ht="45.75" x14ac:dyDescent="0.25">
      <c r="A15" s="141">
        <v>12</v>
      </c>
      <c r="B15" s="264">
        <v>2012004410010</v>
      </c>
      <c r="C15" s="109" t="s">
        <v>64</v>
      </c>
      <c r="D15" s="152">
        <v>1499996000</v>
      </c>
      <c r="E15" s="152">
        <f>+D15</f>
        <v>1499996000</v>
      </c>
      <c r="F15" s="152"/>
      <c r="G15" s="152"/>
      <c r="H15" s="152"/>
      <c r="I15" s="153" t="s">
        <v>61</v>
      </c>
      <c r="J15" s="153" t="s">
        <v>451</v>
      </c>
      <c r="K15" s="143" t="s">
        <v>407</v>
      </c>
      <c r="L15" s="336" t="s">
        <v>13</v>
      </c>
      <c r="M15" s="236" t="s">
        <v>577</v>
      </c>
      <c r="N15" s="236" t="s">
        <v>577</v>
      </c>
      <c r="O15" s="190">
        <v>1499996000</v>
      </c>
      <c r="P15" s="90">
        <f t="shared" si="0"/>
        <v>0</v>
      </c>
      <c r="Q15" s="90" t="s">
        <v>562</v>
      </c>
      <c r="R15" s="90"/>
      <c r="S15" s="190"/>
      <c r="T15" s="198"/>
      <c r="U15" s="44" t="str">
        <f>VLOOKUP(B15,'[2]TOTAL PROYECTOS'!$K$11:$O$10367,5,0)</f>
        <v>CERRADO</v>
      </c>
      <c r="V15" s="44">
        <f>VLOOKUP(B15,'[2]TOTAL PROYECTOS'!$K$11:$N$10367,3,0)</f>
        <v>100</v>
      </c>
      <c r="W15" s="44">
        <f>VLOOKUP(B15,'[2]TOTAL PROYECTOS'!$K$11:$N$10367,4,9)</f>
        <v>35.08</v>
      </c>
      <c r="X15" s="44" t="str">
        <f t="shared" si="1"/>
        <v>35,08%</v>
      </c>
      <c r="Y15" s="44" t="s">
        <v>328</v>
      </c>
    </row>
    <row r="16" spans="1:25" s="114" customFormat="1" ht="45" x14ac:dyDescent="0.25">
      <c r="A16" s="141">
        <v>13</v>
      </c>
      <c r="B16" s="263">
        <v>2013004410072</v>
      </c>
      <c r="C16" s="243" t="s">
        <v>74</v>
      </c>
      <c r="D16" s="154">
        <v>2325145940</v>
      </c>
      <c r="E16" s="154">
        <v>1719145940</v>
      </c>
      <c r="F16" s="154"/>
      <c r="G16" s="154"/>
      <c r="H16" s="154">
        <f>+D16-E16</f>
        <v>606000000</v>
      </c>
      <c r="I16" s="109" t="s">
        <v>61</v>
      </c>
      <c r="J16" s="109" t="s">
        <v>454</v>
      </c>
      <c r="K16" s="143" t="s">
        <v>414</v>
      </c>
      <c r="L16" s="337" t="s">
        <v>13</v>
      </c>
      <c r="M16" s="237" t="s">
        <v>577</v>
      </c>
      <c r="N16" s="237" t="s">
        <v>577</v>
      </c>
      <c r="O16" s="207">
        <v>2321576360</v>
      </c>
      <c r="P16" s="90">
        <f t="shared" si="0"/>
        <v>3569580</v>
      </c>
      <c r="Q16" s="90" t="s">
        <v>546</v>
      </c>
      <c r="R16" s="90" t="s">
        <v>558</v>
      </c>
      <c r="S16" s="190"/>
      <c r="T16" s="198"/>
      <c r="U16" s="44" t="str">
        <f>VLOOKUP(B16,'[2]TOTAL PROYECTOS'!$K$11:$O$10367,5,0)</f>
        <v>CERRADO</v>
      </c>
      <c r="V16" s="44">
        <f>VLOOKUP(B16,'[2]TOTAL PROYECTOS'!$K$11:$N$10367,3,0)</f>
        <v>100</v>
      </c>
      <c r="W16" s="44">
        <f>VLOOKUP(B16,'[2]TOTAL PROYECTOS'!$K$11:$N$10367,4,9)</f>
        <v>96.29</v>
      </c>
      <c r="X16" s="44" t="str">
        <f t="shared" si="1"/>
        <v>96,29%</v>
      </c>
      <c r="Y16" s="44" t="s">
        <v>328</v>
      </c>
    </row>
    <row r="17" spans="1:25" s="114" customFormat="1" ht="45" x14ac:dyDescent="0.25">
      <c r="A17" s="141">
        <v>14</v>
      </c>
      <c r="B17" s="265">
        <v>2013004410007</v>
      </c>
      <c r="C17" s="151" t="s">
        <v>22</v>
      </c>
      <c r="D17" s="155">
        <v>53848352</v>
      </c>
      <c r="E17" s="155">
        <v>0</v>
      </c>
      <c r="F17" s="155">
        <v>53848352</v>
      </c>
      <c r="G17" s="155"/>
      <c r="H17" s="155"/>
      <c r="I17" s="156" t="s">
        <v>24</v>
      </c>
      <c r="J17" s="156" t="s">
        <v>454</v>
      </c>
      <c r="K17" s="143" t="s">
        <v>338</v>
      </c>
      <c r="L17" s="338" t="s">
        <v>13</v>
      </c>
      <c r="M17" s="236" t="s">
        <v>577</v>
      </c>
      <c r="N17" s="236" t="s">
        <v>577</v>
      </c>
      <c r="O17" s="190"/>
      <c r="P17" s="90">
        <f t="shared" si="0"/>
        <v>53848352</v>
      </c>
      <c r="Q17" s="90"/>
      <c r="R17" s="90"/>
      <c r="S17" s="190"/>
      <c r="T17" s="198" t="s">
        <v>496</v>
      </c>
      <c r="U17" s="44" t="str">
        <f>VLOOKUP(B17,'[2]TOTAL PROYECTOS'!$K$11:$O$10367,5,0)</f>
        <v>CERRADO</v>
      </c>
      <c r="V17" s="44">
        <f>VLOOKUP(B17,'[2]TOTAL PROYECTOS'!$K$11:$N$10367,3,0)</f>
        <v>100</v>
      </c>
      <c r="W17" s="44">
        <f>VLOOKUP(B17,'[2]TOTAL PROYECTOS'!$K$11:$N$10367,4,9)</f>
        <v>96.29</v>
      </c>
      <c r="X17" s="44" t="str">
        <f t="shared" si="1"/>
        <v>96,29%</v>
      </c>
      <c r="Y17" s="44" t="s">
        <v>328</v>
      </c>
    </row>
    <row r="18" spans="1:25" s="114" customFormat="1" ht="33.75" x14ac:dyDescent="0.25">
      <c r="A18" s="141">
        <v>15</v>
      </c>
      <c r="B18" s="265">
        <v>2013004410008</v>
      </c>
      <c r="C18" s="151" t="s">
        <v>23</v>
      </c>
      <c r="D18" s="155">
        <v>287492752</v>
      </c>
      <c r="E18" s="155">
        <v>0</v>
      </c>
      <c r="F18" s="155">
        <v>271219577</v>
      </c>
      <c r="G18" s="155"/>
      <c r="H18" s="155">
        <f>+D18-F18</f>
        <v>16273175</v>
      </c>
      <c r="I18" s="156" t="s">
        <v>25</v>
      </c>
      <c r="J18" s="156" t="s">
        <v>455</v>
      </c>
      <c r="K18" s="143" t="s">
        <v>338</v>
      </c>
      <c r="L18" s="338" t="s">
        <v>13</v>
      </c>
      <c r="M18" s="236" t="s">
        <v>739</v>
      </c>
      <c r="N18" s="236" t="s">
        <v>739</v>
      </c>
      <c r="O18" s="190"/>
      <c r="P18" s="90">
        <f t="shared" si="0"/>
        <v>287492752</v>
      </c>
      <c r="Q18" s="90"/>
      <c r="R18" s="90"/>
      <c r="S18" s="190" t="s">
        <v>447</v>
      </c>
      <c r="T18" s="198" t="s">
        <v>497</v>
      </c>
      <c r="U18" s="44" t="str">
        <f>VLOOKUP(B18,'[2]TOTAL PROYECTOS'!$K$11:$O$10367,5,0)</f>
        <v>CERRADO</v>
      </c>
      <c r="V18" s="44">
        <f>VLOOKUP(B18,'[2]TOTAL PROYECTOS'!$K$11:$N$10367,3,0)</f>
        <v>99</v>
      </c>
      <c r="W18" s="44">
        <f>VLOOKUP(B18,'[2]TOTAL PROYECTOS'!$K$11:$N$10367,4,9)</f>
        <v>96.29</v>
      </c>
      <c r="X18" s="44" t="str">
        <f t="shared" si="1"/>
        <v>96,29%</v>
      </c>
      <c r="Y18" s="44" t="s">
        <v>328</v>
      </c>
    </row>
    <row r="19" spans="1:25" s="114" customFormat="1" ht="22.5" x14ac:dyDescent="0.25">
      <c r="A19" s="141">
        <v>16</v>
      </c>
      <c r="B19" s="265">
        <v>2014004410012</v>
      </c>
      <c r="C19" s="151" t="s">
        <v>55</v>
      </c>
      <c r="D19" s="150">
        <v>214196819</v>
      </c>
      <c r="E19" s="150"/>
      <c r="F19" s="150"/>
      <c r="G19" s="150"/>
      <c r="H19" s="150"/>
      <c r="I19" s="151" t="s">
        <v>25</v>
      </c>
      <c r="J19" s="151" t="s">
        <v>474</v>
      </c>
      <c r="K19" s="143" t="s">
        <v>337</v>
      </c>
      <c r="L19" s="336" t="s">
        <v>13</v>
      </c>
      <c r="M19" s="236" t="s">
        <v>577</v>
      </c>
      <c r="N19" s="236" t="s">
        <v>577</v>
      </c>
      <c r="O19" s="190"/>
      <c r="P19" s="90">
        <f t="shared" si="0"/>
        <v>214196819</v>
      </c>
      <c r="Q19" s="90"/>
      <c r="R19" s="90"/>
      <c r="S19" s="190" t="s">
        <v>447</v>
      </c>
      <c r="T19" s="198"/>
      <c r="U19" s="44" t="str">
        <f>VLOOKUP(B19,'[2]TOTAL PROYECTOS'!$K$11:$O$10367,5,0)</f>
        <v>CERRADO</v>
      </c>
      <c r="V19" s="44">
        <f>VLOOKUP(B19,'[2]TOTAL PROYECTOS'!$K$11:$N$10367,3,0)</f>
        <v>100</v>
      </c>
      <c r="W19" s="44">
        <f>VLOOKUP(B19,'[2]TOTAL PROYECTOS'!$K$11:$N$10367,4,9)</f>
        <v>100</v>
      </c>
      <c r="X19" s="44" t="str">
        <f t="shared" si="1"/>
        <v>100%</v>
      </c>
      <c r="Y19" s="44" t="s">
        <v>328</v>
      </c>
    </row>
    <row r="20" spans="1:25" s="114" customFormat="1" ht="57" x14ac:dyDescent="0.25">
      <c r="A20" s="141">
        <v>17</v>
      </c>
      <c r="B20" s="270">
        <v>2015004410030</v>
      </c>
      <c r="C20" s="109" t="s">
        <v>87</v>
      </c>
      <c r="D20" s="244">
        <v>403669470</v>
      </c>
      <c r="E20" s="244">
        <f>+D20</f>
        <v>403669470</v>
      </c>
      <c r="F20" s="244"/>
      <c r="G20" s="244"/>
      <c r="H20" s="244"/>
      <c r="I20" s="111" t="s">
        <v>88</v>
      </c>
      <c r="J20" s="111" t="s">
        <v>462</v>
      </c>
      <c r="K20" s="143" t="s">
        <v>410</v>
      </c>
      <c r="L20" s="337" t="s">
        <v>13</v>
      </c>
      <c r="M20" s="237" t="s">
        <v>577</v>
      </c>
      <c r="N20" s="238" t="s">
        <v>577</v>
      </c>
      <c r="O20" s="190">
        <v>403669470</v>
      </c>
      <c r="P20" s="90">
        <f t="shared" si="0"/>
        <v>0</v>
      </c>
      <c r="Q20" s="90" t="s">
        <v>557</v>
      </c>
      <c r="R20" s="90" t="s">
        <v>558</v>
      </c>
      <c r="S20" s="190"/>
      <c r="T20" s="198"/>
      <c r="U20" s="44" t="str">
        <f>VLOOKUP(B20,'[2]TOTAL PROYECTOS'!$K$11:$O$10367,5,0)</f>
        <v>CERRADO</v>
      </c>
      <c r="V20" s="44">
        <f>VLOOKUP(B20,'[2]TOTAL PROYECTOS'!$K$11:$N$10367,3,0)</f>
        <v>100</v>
      </c>
      <c r="W20" s="44">
        <f>VLOOKUP(B20,'[2]TOTAL PROYECTOS'!$K$11:$N$10367,4,9)</f>
        <v>0</v>
      </c>
      <c r="X20" s="44" t="str">
        <f t="shared" si="1"/>
        <v>0%</v>
      </c>
      <c r="Y20" s="44" t="s">
        <v>328</v>
      </c>
    </row>
    <row r="21" spans="1:25" s="44" customFormat="1" ht="22.5" x14ac:dyDescent="0.25">
      <c r="A21" s="141">
        <v>18</v>
      </c>
      <c r="B21" s="265">
        <v>2013004410098</v>
      </c>
      <c r="C21" s="138" t="s">
        <v>43</v>
      </c>
      <c r="D21" s="158">
        <v>321000000</v>
      </c>
      <c r="E21" s="158"/>
      <c r="F21" s="158">
        <v>321000000</v>
      </c>
      <c r="G21" s="158"/>
      <c r="H21" s="158"/>
      <c r="I21" s="133" t="s">
        <v>46</v>
      </c>
      <c r="J21" s="133" t="s">
        <v>453</v>
      </c>
      <c r="K21" s="143" t="s">
        <v>343</v>
      </c>
      <c r="L21" s="335" t="s">
        <v>13</v>
      </c>
      <c r="M21" s="144" t="s">
        <v>577</v>
      </c>
      <c r="N21" s="144" t="s">
        <v>577</v>
      </c>
      <c r="O21" s="90">
        <v>320874200.56999999</v>
      </c>
      <c r="P21" s="90">
        <f t="shared" si="0"/>
        <v>125799.43000000715</v>
      </c>
      <c r="Q21" s="90" t="s">
        <v>572</v>
      </c>
      <c r="R21" s="90" t="s">
        <v>568</v>
      </c>
      <c r="S21" s="90"/>
      <c r="T21" s="198"/>
      <c r="U21" s="44" t="str">
        <f>VLOOKUP(B21,'[2]TOTAL PROYECTOS'!$K$11:$O$10367,5,0)</f>
        <v>CERRADO</v>
      </c>
      <c r="V21" s="44">
        <f>VLOOKUP(B21,'[2]TOTAL PROYECTOS'!$K$11:$N$10367,3,0)</f>
        <v>100</v>
      </c>
      <c r="W21" s="44">
        <f>VLOOKUP(B21,'[2]TOTAL PROYECTOS'!$K$11:$N$10367,4,9)</f>
        <v>96.29</v>
      </c>
      <c r="X21" s="44" t="str">
        <f t="shared" si="1"/>
        <v>96,29%</v>
      </c>
      <c r="Y21" s="44" t="s">
        <v>328</v>
      </c>
    </row>
    <row r="22" spans="1:25" s="44" customFormat="1" ht="45" x14ac:dyDescent="0.25">
      <c r="A22" s="141">
        <v>19</v>
      </c>
      <c r="B22" s="265">
        <v>2013004410056</v>
      </c>
      <c r="C22" s="138" t="s">
        <v>45</v>
      </c>
      <c r="D22" s="142">
        <v>319836014</v>
      </c>
      <c r="E22" s="142"/>
      <c r="F22" s="142">
        <v>319836014</v>
      </c>
      <c r="G22" s="142"/>
      <c r="H22" s="142"/>
      <c r="I22" s="133" t="s">
        <v>47</v>
      </c>
      <c r="J22" s="133" t="s">
        <v>451</v>
      </c>
      <c r="K22" s="143" t="s">
        <v>339</v>
      </c>
      <c r="L22" s="335" t="s">
        <v>13</v>
      </c>
      <c r="M22" s="144" t="s">
        <v>577</v>
      </c>
      <c r="N22" s="144" t="s">
        <v>577</v>
      </c>
      <c r="O22" s="90">
        <v>319817289</v>
      </c>
      <c r="P22" s="90">
        <f t="shared" si="0"/>
        <v>18725</v>
      </c>
      <c r="Q22" s="90" t="s">
        <v>559</v>
      </c>
      <c r="R22" s="90" t="s">
        <v>561</v>
      </c>
      <c r="S22" s="90" t="s">
        <v>447</v>
      </c>
      <c r="U22" s="44" t="str">
        <f>VLOOKUP(B22,'[2]TOTAL PROYECTOS'!$K$11:$O$10367,5,0)</f>
        <v>CERRADO</v>
      </c>
      <c r="V22" s="44">
        <f>VLOOKUP(B22,'[2]TOTAL PROYECTOS'!$K$11:$N$10367,3,0)</f>
        <v>100</v>
      </c>
      <c r="W22" s="44">
        <f>VLOOKUP(B22,'[2]TOTAL PROYECTOS'!$K$11:$N$10367,4,9)</f>
        <v>96.29</v>
      </c>
      <c r="X22" s="44" t="str">
        <f t="shared" si="1"/>
        <v>96,29%</v>
      </c>
      <c r="Y22" s="44" t="s">
        <v>328</v>
      </c>
    </row>
    <row r="23" spans="1:25" s="44" customFormat="1" ht="33.75" x14ac:dyDescent="0.25">
      <c r="A23" s="141">
        <v>20</v>
      </c>
      <c r="B23" s="263">
        <v>2013004410053</v>
      </c>
      <c r="C23" s="138" t="s">
        <v>44</v>
      </c>
      <c r="D23" s="142">
        <v>300000000</v>
      </c>
      <c r="E23" s="142"/>
      <c r="F23" s="142">
        <f>+D23</f>
        <v>300000000</v>
      </c>
      <c r="G23" s="142"/>
      <c r="H23" s="142"/>
      <c r="I23" s="133" t="s">
        <v>47</v>
      </c>
      <c r="J23" s="133" t="s">
        <v>453</v>
      </c>
      <c r="K23" s="143" t="s">
        <v>322</v>
      </c>
      <c r="L23" s="207" t="s">
        <v>13</v>
      </c>
      <c r="M23" s="144" t="s">
        <v>577</v>
      </c>
      <c r="N23" s="144" t="s">
        <v>577</v>
      </c>
      <c r="O23" s="90">
        <v>299975872</v>
      </c>
      <c r="P23" s="90">
        <f t="shared" si="0"/>
        <v>24128</v>
      </c>
      <c r="Q23" s="90" t="s">
        <v>560</v>
      </c>
      <c r="R23" s="90" t="s">
        <v>558</v>
      </c>
      <c r="S23" s="90" t="s">
        <v>447</v>
      </c>
      <c r="U23" s="44" t="str">
        <f>VLOOKUP(B23,'[2]TOTAL PROYECTOS'!$K$11:$O$10367,5,0)</f>
        <v>CERRADO</v>
      </c>
      <c r="V23" s="44">
        <f>VLOOKUP(B23,'[2]TOTAL PROYECTOS'!$K$11:$N$10367,3,0)</f>
        <v>100</v>
      </c>
      <c r="W23" s="44">
        <f>VLOOKUP(B23,'[2]TOTAL PROYECTOS'!$K$11:$N$10367,4,9)</f>
        <v>96.29</v>
      </c>
      <c r="X23" s="44" t="str">
        <f t="shared" si="1"/>
        <v>96,29%</v>
      </c>
      <c r="Y23" s="44" t="s">
        <v>328</v>
      </c>
    </row>
    <row r="24" spans="1:25" s="44" customFormat="1" ht="45" x14ac:dyDescent="0.25">
      <c r="A24" s="141">
        <v>21</v>
      </c>
      <c r="B24" s="265">
        <v>2012004410019</v>
      </c>
      <c r="C24" s="133" t="s">
        <v>26</v>
      </c>
      <c r="D24" s="142">
        <v>140402000</v>
      </c>
      <c r="E24" s="142"/>
      <c r="F24" s="142">
        <v>131252000</v>
      </c>
      <c r="G24" s="142"/>
      <c r="H24" s="142">
        <v>9150000</v>
      </c>
      <c r="I24" s="147" t="s">
        <v>29</v>
      </c>
      <c r="J24" s="147" t="s">
        <v>31</v>
      </c>
      <c r="K24" s="143" t="s">
        <v>319</v>
      </c>
      <c r="L24" s="335" t="s">
        <v>13</v>
      </c>
      <c r="M24" s="144" t="s">
        <v>577</v>
      </c>
      <c r="N24" s="144" t="s">
        <v>577</v>
      </c>
      <c r="O24" s="90">
        <v>140402000</v>
      </c>
      <c r="P24" s="90">
        <f t="shared" si="0"/>
        <v>0</v>
      </c>
      <c r="Q24" s="90" t="s">
        <v>565</v>
      </c>
      <c r="R24" s="90" t="s">
        <v>568</v>
      </c>
      <c r="S24" s="90"/>
      <c r="U24" s="44" t="str">
        <f>VLOOKUP(B24,'[2]TOTAL PROYECTOS'!$K$11:$O$10367,5,0)</f>
        <v>CERRADO</v>
      </c>
      <c r="V24" s="44">
        <f>VLOOKUP(B24,'[2]TOTAL PROYECTOS'!$K$11:$N$10367,3,0)</f>
        <v>100</v>
      </c>
      <c r="W24" s="44">
        <f>VLOOKUP(B24,'[2]TOTAL PROYECTOS'!$K$11:$N$10367,4,9)</f>
        <v>35.08</v>
      </c>
      <c r="X24" s="44" t="str">
        <f t="shared" si="1"/>
        <v>35,08%</v>
      </c>
      <c r="Y24" s="44" t="s">
        <v>328</v>
      </c>
    </row>
    <row r="25" spans="1:25" s="44" customFormat="1" ht="45" x14ac:dyDescent="0.25">
      <c r="A25" s="141">
        <v>22</v>
      </c>
      <c r="B25" s="265">
        <v>2013004410021</v>
      </c>
      <c r="C25" s="138" t="s">
        <v>48</v>
      </c>
      <c r="D25" s="142">
        <v>69999750</v>
      </c>
      <c r="E25" s="142"/>
      <c r="F25" s="142">
        <v>69999750</v>
      </c>
      <c r="G25" s="142"/>
      <c r="H25" s="142"/>
      <c r="I25" s="133" t="s">
        <v>29</v>
      </c>
      <c r="J25" s="133" t="s">
        <v>458</v>
      </c>
      <c r="K25" s="143" t="s">
        <v>319</v>
      </c>
      <c r="L25" s="335" t="s">
        <v>13</v>
      </c>
      <c r="M25" s="144" t="s">
        <v>577</v>
      </c>
      <c r="N25" s="144" t="s">
        <v>577</v>
      </c>
      <c r="O25" s="90">
        <v>69453230</v>
      </c>
      <c r="P25" s="90">
        <f t="shared" si="0"/>
        <v>546520</v>
      </c>
      <c r="Q25" s="90" t="s">
        <v>566</v>
      </c>
      <c r="R25" s="90" t="s">
        <v>567</v>
      </c>
      <c r="S25" s="90"/>
      <c r="U25" s="44" t="str">
        <f>VLOOKUP(B25,'[2]TOTAL PROYECTOS'!$K$11:$O$10367,5,0)</f>
        <v>CERRADO</v>
      </c>
      <c r="V25" s="44">
        <f>VLOOKUP(B25,'[2]TOTAL PROYECTOS'!$K$11:$N$10367,3,0)</f>
        <v>100</v>
      </c>
      <c r="W25" s="44">
        <f>VLOOKUP(B25,'[2]TOTAL PROYECTOS'!$K$11:$N$10367,4,9)</f>
        <v>96.29</v>
      </c>
      <c r="X25" s="44" t="str">
        <f t="shared" si="1"/>
        <v>96,29%</v>
      </c>
      <c r="Y25" s="44" t="s">
        <v>328</v>
      </c>
    </row>
    <row r="26" spans="1:25" s="107" customFormat="1" ht="56.25" x14ac:dyDescent="0.25">
      <c r="A26" s="141">
        <v>23</v>
      </c>
      <c r="B26" s="265">
        <v>2013004410084</v>
      </c>
      <c r="C26" s="245" t="s">
        <v>49</v>
      </c>
      <c r="D26" s="246">
        <v>446640662</v>
      </c>
      <c r="E26" s="246"/>
      <c r="F26" s="246">
        <v>351415662</v>
      </c>
      <c r="G26" s="246"/>
      <c r="H26" s="246">
        <v>95225000</v>
      </c>
      <c r="I26" s="247" t="s">
        <v>29</v>
      </c>
      <c r="J26" s="247" t="s">
        <v>451</v>
      </c>
      <c r="K26" s="143" t="s">
        <v>342</v>
      </c>
      <c r="L26" s="339" t="s">
        <v>13</v>
      </c>
      <c r="M26" s="239" t="s">
        <v>577</v>
      </c>
      <c r="N26" s="239" t="s">
        <v>577</v>
      </c>
      <c r="O26" s="240">
        <v>0</v>
      </c>
      <c r="P26" s="90">
        <f t="shared" si="0"/>
        <v>446640662</v>
      </c>
      <c r="Q26" s="90" t="s">
        <v>563</v>
      </c>
      <c r="R26" s="90" t="s">
        <v>564</v>
      </c>
      <c r="S26" s="240"/>
      <c r="T26" s="44"/>
      <c r="U26" s="44" t="str">
        <f>VLOOKUP(B26,'[2]TOTAL PROYECTOS'!$K$11:$O$10367,5,0)</f>
        <v>CERRADO</v>
      </c>
      <c r="V26" s="44">
        <f>VLOOKUP(B26,'[2]TOTAL PROYECTOS'!$K$11:$N$10367,3,0)</f>
        <v>100</v>
      </c>
      <c r="W26" s="44">
        <f>VLOOKUP(B26,'[2]TOTAL PROYECTOS'!$K$11:$N$10367,4,9)</f>
        <v>96.29</v>
      </c>
      <c r="X26" s="44" t="str">
        <f t="shared" si="1"/>
        <v>96,29%</v>
      </c>
      <c r="Y26" s="44" t="s">
        <v>328</v>
      </c>
    </row>
    <row r="27" spans="1:25" s="44" customFormat="1" ht="45" x14ac:dyDescent="0.25">
      <c r="A27" s="141">
        <v>24</v>
      </c>
      <c r="B27" s="265">
        <v>2013004410017</v>
      </c>
      <c r="C27" s="133" t="s">
        <v>27</v>
      </c>
      <c r="D27" s="145">
        <v>416999513</v>
      </c>
      <c r="E27" s="145">
        <v>0</v>
      </c>
      <c r="F27" s="145">
        <v>316999513</v>
      </c>
      <c r="G27" s="145"/>
      <c r="H27" s="145">
        <f>+D27-F27</f>
        <v>100000000</v>
      </c>
      <c r="I27" s="147" t="s">
        <v>31</v>
      </c>
      <c r="J27" s="147" t="s">
        <v>475</v>
      </c>
      <c r="K27" s="143" t="s">
        <v>338</v>
      </c>
      <c r="L27" s="335" t="s">
        <v>13</v>
      </c>
      <c r="M27" s="144" t="s">
        <v>577</v>
      </c>
      <c r="N27" s="144" t="s">
        <v>577</v>
      </c>
      <c r="O27" s="90">
        <v>316906986</v>
      </c>
      <c r="P27" s="90">
        <v>92527</v>
      </c>
      <c r="Q27" s="90" t="s">
        <v>569</v>
      </c>
      <c r="R27" s="90" t="s">
        <v>568</v>
      </c>
      <c r="S27" s="90"/>
      <c r="U27" s="44" t="str">
        <f>VLOOKUP(B27,'[2]TOTAL PROYECTOS'!$K$11:$O$10367,5,0)</f>
        <v>CERRADO</v>
      </c>
      <c r="V27" s="44">
        <f>VLOOKUP(B27,'[2]TOTAL PROYECTOS'!$K$11:$N$10367,3,0)</f>
        <v>100</v>
      </c>
      <c r="W27" s="44">
        <f>VLOOKUP(B27,'[2]TOTAL PROYECTOS'!$K$11:$N$10367,4,9)</f>
        <v>96.29</v>
      </c>
      <c r="X27" s="44" t="str">
        <f t="shared" si="1"/>
        <v>96,29%</v>
      </c>
      <c r="Y27" s="44" t="s">
        <v>328</v>
      </c>
    </row>
    <row r="28" spans="1:25" s="44" customFormat="1" ht="45" x14ac:dyDescent="0.25">
      <c r="A28" s="141">
        <v>25</v>
      </c>
      <c r="B28" s="265">
        <v>2013004410103</v>
      </c>
      <c r="C28" s="138" t="s">
        <v>50</v>
      </c>
      <c r="D28" s="142">
        <v>879809214</v>
      </c>
      <c r="E28" s="142"/>
      <c r="F28" s="142">
        <v>704809214</v>
      </c>
      <c r="G28" s="142"/>
      <c r="H28" s="142">
        <v>175000000</v>
      </c>
      <c r="I28" s="133" t="s">
        <v>31</v>
      </c>
      <c r="J28" s="133" t="s">
        <v>463</v>
      </c>
      <c r="K28" s="143" t="s">
        <v>343</v>
      </c>
      <c r="L28" s="335" t="s">
        <v>13</v>
      </c>
      <c r="M28" s="144" t="s">
        <v>577</v>
      </c>
      <c r="N28" s="144" t="s">
        <v>577</v>
      </c>
      <c r="O28" s="90">
        <v>704442350</v>
      </c>
      <c r="P28" s="90">
        <v>366864</v>
      </c>
      <c r="Q28" s="90" t="s">
        <v>571</v>
      </c>
      <c r="R28" s="90" t="s">
        <v>568</v>
      </c>
      <c r="S28" s="90"/>
      <c r="U28" s="44" t="str">
        <f>VLOOKUP(B28,'[2]TOTAL PROYECTOS'!$K$11:$O$10367,5,0)</f>
        <v>CERRADO</v>
      </c>
      <c r="V28" s="44">
        <f>VLOOKUP(B28,'[2]TOTAL PROYECTOS'!$K$11:$N$10367,3,0)</f>
        <v>100</v>
      </c>
      <c r="W28" s="44">
        <f>VLOOKUP(B28,'[2]TOTAL PROYECTOS'!$K$11:$N$10367,4,9)</f>
        <v>96.29</v>
      </c>
      <c r="X28" s="44" t="str">
        <f t="shared" si="1"/>
        <v>96,29%</v>
      </c>
      <c r="Y28" s="44" t="s">
        <v>328</v>
      </c>
    </row>
    <row r="29" spans="1:25" s="44" customFormat="1" ht="56.25" x14ac:dyDescent="0.25">
      <c r="A29" s="141">
        <v>26</v>
      </c>
      <c r="B29" s="265">
        <v>2015004410033</v>
      </c>
      <c r="C29" s="133" t="s">
        <v>57</v>
      </c>
      <c r="D29" s="134">
        <v>624628168</v>
      </c>
      <c r="E29" s="134"/>
      <c r="F29" s="134">
        <v>514628168</v>
      </c>
      <c r="G29" s="134"/>
      <c r="H29" s="134">
        <v>110000000</v>
      </c>
      <c r="I29" s="133" t="s">
        <v>31</v>
      </c>
      <c r="J29" s="133" t="s">
        <v>463</v>
      </c>
      <c r="K29" s="143" t="s">
        <v>344</v>
      </c>
      <c r="L29" s="143" t="s">
        <v>13</v>
      </c>
      <c r="M29" s="236" t="s">
        <v>577</v>
      </c>
      <c r="N29" s="236" t="s">
        <v>577</v>
      </c>
      <c r="O29" s="90">
        <v>514519540</v>
      </c>
      <c r="P29" s="90">
        <v>108628</v>
      </c>
      <c r="Q29" s="90" t="s">
        <v>570</v>
      </c>
      <c r="R29" s="90" t="s">
        <v>567</v>
      </c>
      <c r="S29" s="90"/>
      <c r="U29" s="44" t="str">
        <f>VLOOKUP(B29,'[2]TOTAL PROYECTOS'!$K$11:$O$10367,5,0)</f>
        <v>CERRADO</v>
      </c>
      <c r="V29" s="44">
        <f>VLOOKUP(B29,'[2]TOTAL PROYECTOS'!$K$11:$N$10367,3,0)</f>
        <v>100</v>
      </c>
      <c r="W29" s="44">
        <f>VLOOKUP(B29,'[2]TOTAL PROYECTOS'!$K$11:$N$10367,4,9)</f>
        <v>0</v>
      </c>
      <c r="X29" s="44" t="str">
        <f t="shared" si="1"/>
        <v>0%</v>
      </c>
      <c r="Y29" s="44" t="s">
        <v>328</v>
      </c>
    </row>
    <row r="30" spans="1:25" s="44" customFormat="1" ht="45" x14ac:dyDescent="0.25">
      <c r="A30" s="141">
        <v>27</v>
      </c>
      <c r="B30" s="265">
        <v>2013004410099</v>
      </c>
      <c r="C30" s="138" t="s">
        <v>52</v>
      </c>
      <c r="D30" s="142">
        <v>83740000</v>
      </c>
      <c r="E30" s="142"/>
      <c r="F30" s="142"/>
      <c r="G30" s="142"/>
      <c r="H30" s="142"/>
      <c r="I30" s="133" t="s">
        <v>53</v>
      </c>
      <c r="J30" s="133" t="s">
        <v>452</v>
      </c>
      <c r="K30" s="143" t="s">
        <v>343</v>
      </c>
      <c r="L30" s="335" t="s">
        <v>13</v>
      </c>
      <c r="M30" s="236" t="s">
        <v>577</v>
      </c>
      <c r="N30" s="236" t="s">
        <v>577</v>
      </c>
      <c r="O30" s="90"/>
      <c r="P30" s="90">
        <f t="shared" ref="P30:P51" si="2">D30-O30</f>
        <v>83740000</v>
      </c>
      <c r="Q30" s="90"/>
      <c r="R30" s="90"/>
      <c r="S30" s="90" t="s">
        <v>447</v>
      </c>
      <c r="U30" s="44" t="str">
        <f>VLOOKUP(B30,'[2]TOTAL PROYECTOS'!$K$11:$O$10367,5,0)</f>
        <v>CERRADO</v>
      </c>
      <c r="V30" s="44">
        <f>VLOOKUP(B30,'[2]TOTAL PROYECTOS'!$K$11:$N$10367,3,0)</f>
        <v>100</v>
      </c>
      <c r="W30" s="44">
        <f>VLOOKUP(B30,'[2]TOTAL PROYECTOS'!$K$11:$N$10367,4,9)</f>
        <v>96.29</v>
      </c>
      <c r="X30" s="44" t="str">
        <f t="shared" si="1"/>
        <v>96,29%</v>
      </c>
      <c r="Y30" s="44" t="s">
        <v>328</v>
      </c>
    </row>
    <row r="31" spans="1:25" s="44" customFormat="1" ht="45" x14ac:dyDescent="0.25">
      <c r="A31" s="141">
        <v>28</v>
      </c>
      <c r="B31" s="265">
        <v>2013004410016</v>
      </c>
      <c r="C31" s="133" t="s">
        <v>28</v>
      </c>
      <c r="D31" s="145">
        <v>256468178</v>
      </c>
      <c r="E31" s="145">
        <v>0</v>
      </c>
      <c r="F31" s="145">
        <v>223367951</v>
      </c>
      <c r="G31" s="145"/>
      <c r="H31" s="145">
        <f>+D31-F31</f>
        <v>33100227</v>
      </c>
      <c r="I31" s="147" t="s">
        <v>32</v>
      </c>
      <c r="J31" s="147" t="s">
        <v>476</v>
      </c>
      <c r="K31" s="143" t="s">
        <v>338</v>
      </c>
      <c r="L31" s="335" t="s">
        <v>13</v>
      </c>
      <c r="M31" s="236" t="s">
        <v>740</v>
      </c>
      <c r="N31" s="236" t="s">
        <v>740</v>
      </c>
      <c r="O31" s="90"/>
      <c r="P31" s="90">
        <f t="shared" si="2"/>
        <v>256468178</v>
      </c>
      <c r="Q31" s="90"/>
      <c r="R31" s="90"/>
      <c r="S31" s="90" t="s">
        <v>447</v>
      </c>
      <c r="U31" s="44" t="str">
        <f>VLOOKUP(B31,'[2]TOTAL PROYECTOS'!$K$11:$O$10367,5,0)</f>
        <v>CERRADO</v>
      </c>
      <c r="V31" s="44">
        <f>VLOOKUP(B31,'[2]TOTAL PROYECTOS'!$K$11:$N$10367,3,0)</f>
        <v>99.98</v>
      </c>
      <c r="W31" s="44">
        <f>VLOOKUP(B31,'[2]TOTAL PROYECTOS'!$K$11:$N$10367,4,9)</f>
        <v>96.29</v>
      </c>
      <c r="X31" s="44" t="str">
        <f t="shared" si="1"/>
        <v>96,29%</v>
      </c>
      <c r="Y31" s="44" t="s">
        <v>328</v>
      </c>
    </row>
    <row r="32" spans="1:25" s="44" customFormat="1" ht="45.75" x14ac:dyDescent="0.25">
      <c r="A32" s="141">
        <v>29</v>
      </c>
      <c r="B32" s="263">
        <v>2013004410066</v>
      </c>
      <c r="C32" s="96" t="s">
        <v>128</v>
      </c>
      <c r="D32" s="99">
        <v>53341934</v>
      </c>
      <c r="E32" s="99"/>
      <c r="F32" s="99">
        <f t="shared" ref="F32:F37" si="3">+D32</f>
        <v>53341934</v>
      </c>
      <c r="G32" s="99"/>
      <c r="H32" s="99"/>
      <c r="I32" s="68" t="s">
        <v>103</v>
      </c>
      <c r="J32" s="68" t="s">
        <v>451</v>
      </c>
      <c r="K32" s="143" t="s">
        <v>421</v>
      </c>
      <c r="L32" s="98" t="s">
        <v>13</v>
      </c>
      <c r="M32" s="236" t="s">
        <v>577</v>
      </c>
      <c r="N32" s="236" t="s">
        <v>577</v>
      </c>
      <c r="O32" s="197"/>
      <c r="P32" s="90">
        <f t="shared" si="2"/>
        <v>53341934</v>
      </c>
      <c r="Q32" s="90"/>
      <c r="R32" s="90"/>
      <c r="S32" s="90" t="s">
        <v>446</v>
      </c>
      <c r="U32" s="44" t="str">
        <f>VLOOKUP(B32,'[2]TOTAL PROYECTOS'!$K$11:$O$10367,5,0)</f>
        <v>CERRADO</v>
      </c>
      <c r="V32" s="44">
        <f>VLOOKUP(B32,'[2]TOTAL PROYECTOS'!$K$11:$N$10367,3,0)</f>
        <v>100</v>
      </c>
      <c r="W32" s="44">
        <f>VLOOKUP(B32,'[2]TOTAL PROYECTOS'!$K$11:$N$10367,4,9)</f>
        <v>96.29</v>
      </c>
      <c r="X32" s="44" t="str">
        <f t="shared" si="1"/>
        <v>96,29%</v>
      </c>
      <c r="Y32" s="44" t="s">
        <v>328</v>
      </c>
    </row>
    <row r="33" spans="1:25" s="44" customFormat="1" ht="57" x14ac:dyDescent="0.25">
      <c r="A33" s="141">
        <v>30</v>
      </c>
      <c r="B33" s="263">
        <v>2013004410067</v>
      </c>
      <c r="C33" s="96" t="s">
        <v>129</v>
      </c>
      <c r="D33" s="99">
        <v>109530740</v>
      </c>
      <c r="E33" s="99"/>
      <c r="F33" s="99">
        <f t="shared" si="3"/>
        <v>109530740</v>
      </c>
      <c r="G33" s="99"/>
      <c r="H33" s="99"/>
      <c r="I33" s="68" t="s">
        <v>103</v>
      </c>
      <c r="J33" s="68" t="s">
        <v>451</v>
      </c>
      <c r="K33" s="143" t="s">
        <v>421</v>
      </c>
      <c r="L33" s="98" t="s">
        <v>13</v>
      </c>
      <c r="M33" s="236" t="s">
        <v>577</v>
      </c>
      <c r="N33" s="236" t="s">
        <v>577</v>
      </c>
      <c r="O33" s="197"/>
      <c r="P33" s="90">
        <f t="shared" si="2"/>
        <v>109530740</v>
      </c>
      <c r="Q33" s="90"/>
      <c r="R33" s="90"/>
      <c r="S33" s="77" t="s">
        <v>446</v>
      </c>
      <c r="U33" s="44" t="str">
        <f>VLOOKUP(B33,'[2]TOTAL PROYECTOS'!$K$11:$O$10367,5,0)</f>
        <v>CERRADO</v>
      </c>
      <c r="V33" s="44">
        <f>VLOOKUP(B33,'[2]TOTAL PROYECTOS'!$K$11:$N$10367,3,0)</f>
        <v>100</v>
      </c>
      <c r="W33" s="44">
        <f>VLOOKUP(B33,'[2]TOTAL PROYECTOS'!$K$11:$N$10367,4,9)</f>
        <v>96.29</v>
      </c>
      <c r="X33" s="44" t="str">
        <f t="shared" si="1"/>
        <v>96,29%</v>
      </c>
      <c r="Y33" s="44" t="s">
        <v>328</v>
      </c>
    </row>
    <row r="34" spans="1:25" s="44" customFormat="1" ht="57" x14ac:dyDescent="0.25">
      <c r="A34" s="141">
        <v>31</v>
      </c>
      <c r="B34" s="263">
        <v>2013004410093</v>
      </c>
      <c r="C34" s="96" t="s">
        <v>130</v>
      </c>
      <c r="D34" s="99">
        <v>101307600</v>
      </c>
      <c r="E34" s="99"/>
      <c r="F34" s="99">
        <f t="shared" si="3"/>
        <v>101307600</v>
      </c>
      <c r="G34" s="99"/>
      <c r="H34" s="99"/>
      <c r="I34" s="68" t="s">
        <v>103</v>
      </c>
      <c r="J34" s="68" t="s">
        <v>457</v>
      </c>
      <c r="K34" s="143" t="s">
        <v>430</v>
      </c>
      <c r="L34" s="98" t="s">
        <v>13</v>
      </c>
      <c r="M34" s="236" t="s">
        <v>577</v>
      </c>
      <c r="N34" s="236" t="s">
        <v>577</v>
      </c>
      <c r="O34" s="197"/>
      <c r="P34" s="90">
        <f t="shared" si="2"/>
        <v>101307600</v>
      </c>
      <c r="Q34" s="90"/>
      <c r="R34" s="90"/>
      <c r="S34" s="77" t="s">
        <v>446</v>
      </c>
      <c r="T34" s="114"/>
      <c r="U34" s="44" t="str">
        <f>VLOOKUP(B34,'[2]TOTAL PROYECTOS'!$K$11:$O$10367,5,0)</f>
        <v>CERRADO</v>
      </c>
      <c r="V34" s="44">
        <f>VLOOKUP(B34,'[2]TOTAL PROYECTOS'!$K$11:$N$10367,3,0)</f>
        <v>100</v>
      </c>
      <c r="W34" s="44">
        <f>VLOOKUP(B34,'[2]TOTAL PROYECTOS'!$K$11:$N$10367,4,9)</f>
        <v>96.29</v>
      </c>
      <c r="X34" s="44" t="str">
        <f t="shared" si="1"/>
        <v>96,29%</v>
      </c>
      <c r="Y34" s="44" t="s">
        <v>328</v>
      </c>
    </row>
    <row r="35" spans="1:25" s="44" customFormat="1" ht="67.5" x14ac:dyDescent="0.25">
      <c r="A35" s="141">
        <v>32</v>
      </c>
      <c r="B35" s="263">
        <v>2013004410051</v>
      </c>
      <c r="C35" s="138" t="s">
        <v>40</v>
      </c>
      <c r="D35" s="134">
        <v>389120619</v>
      </c>
      <c r="E35" s="134"/>
      <c r="F35" s="134">
        <f t="shared" si="3"/>
        <v>389120619</v>
      </c>
      <c r="G35" s="134"/>
      <c r="H35" s="134"/>
      <c r="I35" s="133" t="s">
        <v>56</v>
      </c>
      <c r="J35" s="133" t="s">
        <v>451</v>
      </c>
      <c r="K35" s="143" t="s">
        <v>421</v>
      </c>
      <c r="L35" s="98" t="s">
        <v>13</v>
      </c>
      <c r="M35" s="98" t="s">
        <v>577</v>
      </c>
      <c r="N35" s="98" t="s">
        <v>577</v>
      </c>
      <c r="O35" s="90">
        <v>386324027</v>
      </c>
      <c r="P35" s="90">
        <f t="shared" si="2"/>
        <v>2796592</v>
      </c>
      <c r="Q35" s="90" t="s">
        <v>554</v>
      </c>
      <c r="R35" s="90" t="s">
        <v>547</v>
      </c>
      <c r="S35" s="77"/>
      <c r="T35" s="114"/>
      <c r="U35" s="44" t="str">
        <f>VLOOKUP(B35,'[2]TOTAL PROYECTOS'!$K$11:$O$10367,5,0)</f>
        <v>CERRADO</v>
      </c>
      <c r="V35" s="44">
        <f>VLOOKUP(B35,'[2]TOTAL PROYECTOS'!$K$11:$N$10367,3,0)</f>
        <v>100</v>
      </c>
      <c r="W35" s="44">
        <f>VLOOKUP(B35,'[2]TOTAL PROYECTOS'!$K$11:$N$10367,4,9)</f>
        <v>96.29</v>
      </c>
      <c r="X35" s="44" t="str">
        <f t="shared" si="1"/>
        <v>96,29%</v>
      </c>
      <c r="Y35" s="44" t="s">
        <v>328</v>
      </c>
    </row>
    <row r="36" spans="1:25" s="44" customFormat="1" ht="33.75" x14ac:dyDescent="0.25">
      <c r="A36" s="141">
        <v>33</v>
      </c>
      <c r="B36" s="263">
        <v>2013004410052</v>
      </c>
      <c r="C36" s="133" t="s">
        <v>41</v>
      </c>
      <c r="D36" s="134">
        <v>264543850</v>
      </c>
      <c r="E36" s="134"/>
      <c r="F36" s="134">
        <f t="shared" si="3"/>
        <v>264543850</v>
      </c>
      <c r="G36" s="134"/>
      <c r="H36" s="134"/>
      <c r="I36" s="133" t="s">
        <v>56</v>
      </c>
      <c r="J36" s="133" t="s">
        <v>469</v>
      </c>
      <c r="K36" s="143" t="s">
        <v>421</v>
      </c>
      <c r="L36" s="98" t="s">
        <v>13</v>
      </c>
      <c r="M36" s="98" t="s">
        <v>577</v>
      </c>
      <c r="N36" s="98" t="s">
        <v>577</v>
      </c>
      <c r="O36" s="90">
        <v>261943783</v>
      </c>
      <c r="P36" s="90">
        <f t="shared" si="2"/>
        <v>2600067</v>
      </c>
      <c r="Q36" s="90" t="s">
        <v>556</v>
      </c>
      <c r="R36" s="90" t="s">
        <v>547</v>
      </c>
      <c r="S36" s="77"/>
      <c r="T36" s="114"/>
      <c r="U36" s="44" t="str">
        <f>VLOOKUP(B36,'[2]TOTAL PROYECTOS'!$K$11:$O$10367,5,0)</f>
        <v>CERRADO</v>
      </c>
      <c r="V36" s="44">
        <f>VLOOKUP(B36,'[2]TOTAL PROYECTOS'!$K$11:$N$10367,3,0)</f>
        <v>100</v>
      </c>
      <c r="W36" s="44">
        <f>VLOOKUP(B36,'[2]TOTAL PROYECTOS'!$K$11:$N$10367,4,9)</f>
        <v>96.29</v>
      </c>
      <c r="X36" s="44" t="str">
        <f t="shared" si="1"/>
        <v>96,29%</v>
      </c>
      <c r="Y36" s="44" t="s">
        <v>328</v>
      </c>
    </row>
    <row r="37" spans="1:25" s="44" customFormat="1" ht="56.25" x14ac:dyDescent="0.25">
      <c r="A37" s="141">
        <v>34</v>
      </c>
      <c r="B37" s="263">
        <v>2013004410080</v>
      </c>
      <c r="C37" s="138" t="s">
        <v>42</v>
      </c>
      <c r="D37" s="134">
        <v>332691150</v>
      </c>
      <c r="E37" s="134"/>
      <c r="F37" s="134">
        <f t="shared" si="3"/>
        <v>332691150</v>
      </c>
      <c r="G37" s="134"/>
      <c r="H37" s="134"/>
      <c r="I37" s="133" t="s">
        <v>56</v>
      </c>
      <c r="J37" s="133" t="s">
        <v>469</v>
      </c>
      <c r="K37" s="143" t="s">
        <v>425</v>
      </c>
      <c r="L37" s="98" t="s">
        <v>13</v>
      </c>
      <c r="M37" s="98" t="s">
        <v>577</v>
      </c>
      <c r="N37" s="98" t="s">
        <v>577</v>
      </c>
      <c r="O37" s="90">
        <v>331298645</v>
      </c>
      <c r="P37" s="90">
        <f t="shared" si="2"/>
        <v>1392505</v>
      </c>
      <c r="Q37" s="90" t="s">
        <v>555</v>
      </c>
      <c r="R37" s="90" t="s">
        <v>547</v>
      </c>
      <c r="S37" s="77"/>
      <c r="T37" s="114"/>
      <c r="U37" s="44" t="str">
        <f>VLOOKUP(B37,'[2]TOTAL PROYECTOS'!$K$11:$O$10367,5,0)</f>
        <v>CERRADO</v>
      </c>
      <c r="V37" s="44">
        <f>VLOOKUP(B37,'[2]TOTAL PROYECTOS'!$K$11:$N$10367,3,0)</f>
        <v>100</v>
      </c>
      <c r="W37" s="44">
        <f>VLOOKUP(B37,'[2]TOTAL PROYECTOS'!$K$11:$N$10367,4,9)</f>
        <v>96.29</v>
      </c>
      <c r="X37" s="44" t="str">
        <f t="shared" si="1"/>
        <v>96,29%</v>
      </c>
      <c r="Y37" s="44" t="s">
        <v>328</v>
      </c>
    </row>
    <row r="38" spans="1:25" s="44" customFormat="1" ht="68.25" x14ac:dyDescent="0.25">
      <c r="A38" s="141">
        <v>35</v>
      </c>
      <c r="B38" s="270">
        <v>2014004410034</v>
      </c>
      <c r="C38" s="68" t="s">
        <v>234</v>
      </c>
      <c r="D38" s="99">
        <v>353556103</v>
      </c>
      <c r="E38" s="99"/>
      <c r="F38" s="99">
        <v>253556103</v>
      </c>
      <c r="G38" s="99"/>
      <c r="H38" s="99">
        <f>+D38-F38</f>
        <v>100000000</v>
      </c>
      <c r="I38" s="68" t="s">
        <v>103</v>
      </c>
      <c r="J38" s="68" t="s">
        <v>451</v>
      </c>
      <c r="K38" s="143" t="s">
        <v>429</v>
      </c>
      <c r="L38" s="98" t="s">
        <v>13</v>
      </c>
      <c r="M38" s="236" t="s">
        <v>577</v>
      </c>
      <c r="N38" s="236" t="s">
        <v>577</v>
      </c>
      <c r="O38" s="197"/>
      <c r="P38" s="90">
        <f t="shared" si="2"/>
        <v>353556103</v>
      </c>
      <c r="Q38" s="90"/>
      <c r="R38" s="90"/>
      <c r="S38" s="77" t="s">
        <v>447</v>
      </c>
      <c r="T38" s="114"/>
      <c r="U38" s="44" t="str">
        <f>VLOOKUP(B38,'[2]TOTAL PROYECTOS'!$K$11:$O$10367,5,0)</f>
        <v>CERRADO</v>
      </c>
      <c r="V38" s="44">
        <f>VLOOKUP(B38,'[2]TOTAL PROYECTOS'!$K$11:$N$10367,3,0)</f>
        <v>100</v>
      </c>
      <c r="W38" s="44">
        <f>VLOOKUP(B38,'[2]TOTAL PROYECTOS'!$K$11:$N$10367,4,9)</f>
        <v>100</v>
      </c>
      <c r="X38" s="44" t="str">
        <f t="shared" si="1"/>
        <v>100%</v>
      </c>
      <c r="Y38" s="44" t="s">
        <v>328</v>
      </c>
    </row>
    <row r="39" spans="1:25" s="44" customFormat="1" ht="68.25" x14ac:dyDescent="0.25">
      <c r="A39" s="141">
        <v>36</v>
      </c>
      <c r="B39" s="263">
        <v>2014004410022</v>
      </c>
      <c r="C39" s="68" t="s">
        <v>143</v>
      </c>
      <c r="D39" s="99">
        <v>260266581</v>
      </c>
      <c r="E39" s="99"/>
      <c r="F39" s="99">
        <f>+D39</f>
        <v>260266581</v>
      </c>
      <c r="G39" s="99"/>
      <c r="H39" s="99"/>
      <c r="I39" s="68" t="s">
        <v>145</v>
      </c>
      <c r="J39" s="68" t="s">
        <v>469</v>
      </c>
      <c r="K39" s="143" t="s">
        <v>431</v>
      </c>
      <c r="L39" s="98" t="s">
        <v>13</v>
      </c>
      <c r="M39" s="98" t="s">
        <v>577</v>
      </c>
      <c r="N39" s="241" t="s">
        <v>577</v>
      </c>
      <c r="O39" s="90">
        <f>260219187</f>
        <v>260219187</v>
      </c>
      <c r="P39" s="90">
        <f t="shared" si="2"/>
        <v>47394</v>
      </c>
      <c r="Q39" s="90" t="s">
        <v>549</v>
      </c>
      <c r="R39" s="90" t="s">
        <v>547</v>
      </c>
      <c r="S39" s="77" t="s">
        <v>447</v>
      </c>
      <c r="U39" s="44" t="str">
        <f>VLOOKUP(B39,'[2]TOTAL PROYECTOS'!$K$11:$O$10367,5,0)</f>
        <v>CERRADO</v>
      </c>
      <c r="V39" s="44">
        <f>VLOOKUP(B39,'[2]TOTAL PROYECTOS'!$K$11:$N$10367,3,0)</f>
        <v>100</v>
      </c>
      <c r="W39" s="44">
        <f>VLOOKUP(B39,'[2]TOTAL PROYECTOS'!$K$11:$N$10367,4,9)</f>
        <v>100</v>
      </c>
      <c r="X39" s="44" t="str">
        <f t="shared" si="1"/>
        <v>100%</v>
      </c>
      <c r="Y39" s="44" t="s">
        <v>328</v>
      </c>
    </row>
    <row r="40" spans="1:25" s="44" customFormat="1" ht="57" x14ac:dyDescent="0.25">
      <c r="A40" s="141">
        <v>37</v>
      </c>
      <c r="B40" s="263">
        <v>2014004410023</v>
      </c>
      <c r="C40" s="68" t="s">
        <v>144</v>
      </c>
      <c r="D40" s="99">
        <v>292023481</v>
      </c>
      <c r="E40" s="99"/>
      <c r="F40" s="99">
        <f>+D40</f>
        <v>292023481</v>
      </c>
      <c r="G40" s="99"/>
      <c r="H40" s="99"/>
      <c r="I40" s="68" t="s">
        <v>145</v>
      </c>
      <c r="J40" s="68" t="s">
        <v>469</v>
      </c>
      <c r="K40" s="143" t="s">
        <v>431</v>
      </c>
      <c r="L40" s="98" t="s">
        <v>13</v>
      </c>
      <c r="M40" s="98" t="s">
        <v>577</v>
      </c>
      <c r="N40" s="98" t="s">
        <v>577</v>
      </c>
      <c r="O40" s="90">
        <v>292023481</v>
      </c>
      <c r="P40" s="90">
        <f t="shared" si="2"/>
        <v>0</v>
      </c>
      <c r="Q40" s="90" t="s">
        <v>550</v>
      </c>
      <c r="R40" s="90" t="s">
        <v>547</v>
      </c>
      <c r="S40" s="77" t="s">
        <v>447</v>
      </c>
      <c r="U40" s="44" t="str">
        <f>VLOOKUP(B40,'[2]TOTAL PROYECTOS'!$K$11:$O$10367,5,0)</f>
        <v>CERRADO</v>
      </c>
      <c r="V40" s="44">
        <f>VLOOKUP(B40,'[2]TOTAL PROYECTOS'!$K$11:$N$10367,3,0)</f>
        <v>100</v>
      </c>
      <c r="W40" s="44">
        <f>VLOOKUP(B40,'[2]TOTAL PROYECTOS'!$K$11:$N$10367,4,9)</f>
        <v>100</v>
      </c>
      <c r="X40" s="44" t="str">
        <f t="shared" si="1"/>
        <v>100%</v>
      </c>
      <c r="Y40" s="44" t="s">
        <v>328</v>
      </c>
    </row>
    <row r="41" spans="1:25" s="44" customFormat="1" ht="23.25" x14ac:dyDescent="0.25">
      <c r="A41" s="141">
        <v>38</v>
      </c>
      <c r="B41" s="263">
        <v>2013004410011</v>
      </c>
      <c r="C41" s="109" t="s">
        <v>100</v>
      </c>
      <c r="D41" s="110">
        <v>198252804</v>
      </c>
      <c r="E41" s="110"/>
      <c r="F41" s="110">
        <f>+D41</f>
        <v>198252804</v>
      </c>
      <c r="G41" s="110"/>
      <c r="H41" s="110"/>
      <c r="I41" s="111" t="s">
        <v>441</v>
      </c>
      <c r="J41" s="111" t="s">
        <v>476</v>
      </c>
      <c r="K41" s="143" t="s">
        <v>418</v>
      </c>
      <c r="L41" s="98" t="s">
        <v>13</v>
      </c>
      <c r="M41" s="242" t="s">
        <v>577</v>
      </c>
      <c r="N41" s="242" t="s">
        <v>577</v>
      </c>
      <c r="O41" s="146">
        <v>194986887</v>
      </c>
      <c r="P41" s="90">
        <f t="shared" si="2"/>
        <v>3265917</v>
      </c>
      <c r="Q41" s="90" t="s">
        <v>552</v>
      </c>
      <c r="R41" s="90" t="s">
        <v>547</v>
      </c>
      <c r="S41" s="90"/>
      <c r="U41" s="44" t="str">
        <f>VLOOKUP(B41,'[2]TOTAL PROYECTOS'!$K$11:$O$10367,5,0)</f>
        <v>CERRADO</v>
      </c>
      <c r="V41" s="44">
        <f>VLOOKUP(B41,'[2]TOTAL PROYECTOS'!$K$11:$N$10367,3,0)</f>
        <v>100</v>
      </c>
      <c r="W41" s="44">
        <f>VLOOKUP(B41,'[2]TOTAL PROYECTOS'!$K$11:$N$10367,4,9)</f>
        <v>96.29</v>
      </c>
      <c r="X41" s="44" t="str">
        <f t="shared" si="1"/>
        <v>96,29%</v>
      </c>
      <c r="Y41" s="44" t="s">
        <v>328</v>
      </c>
    </row>
    <row r="42" spans="1:25" s="44" customFormat="1" ht="34.5" x14ac:dyDescent="0.25">
      <c r="A42" s="141">
        <v>39</v>
      </c>
      <c r="B42" s="263">
        <v>2013004410012</v>
      </c>
      <c r="C42" s="115" t="s">
        <v>101</v>
      </c>
      <c r="D42" s="104">
        <v>777544500</v>
      </c>
      <c r="E42" s="104"/>
      <c r="F42" s="104">
        <f>+D42</f>
        <v>777544500</v>
      </c>
      <c r="G42" s="104"/>
      <c r="H42" s="104"/>
      <c r="I42" s="105" t="s">
        <v>441</v>
      </c>
      <c r="J42" s="105" t="s">
        <v>451</v>
      </c>
      <c r="K42" s="143" t="s">
        <v>418</v>
      </c>
      <c r="L42" s="98" t="s">
        <v>13</v>
      </c>
      <c r="M42" s="236" t="s">
        <v>577</v>
      </c>
      <c r="N42" s="236" t="s">
        <v>577</v>
      </c>
      <c r="O42" s="146">
        <v>777528464</v>
      </c>
      <c r="P42" s="90">
        <f t="shared" si="2"/>
        <v>16036</v>
      </c>
      <c r="Q42" s="90" t="s">
        <v>553</v>
      </c>
      <c r="R42" s="90" t="s">
        <v>547</v>
      </c>
      <c r="S42" s="90"/>
      <c r="U42" s="44" t="str">
        <f>VLOOKUP(B42,'[2]TOTAL PROYECTOS'!$K$11:$O$10367,5,0)</f>
        <v>CERRADO</v>
      </c>
      <c r="V42" s="44">
        <f>VLOOKUP(B42,'[2]TOTAL PROYECTOS'!$K$11:$N$10367,3,0)</f>
        <v>100</v>
      </c>
      <c r="W42" s="44">
        <f>VLOOKUP(B42,'[2]TOTAL PROYECTOS'!$K$11:$N$10367,4,9)</f>
        <v>96.29</v>
      </c>
      <c r="X42" s="44" t="str">
        <f t="shared" si="1"/>
        <v>96,29%</v>
      </c>
      <c r="Y42" s="44" t="s">
        <v>328</v>
      </c>
    </row>
    <row r="43" spans="1:25" s="44" customFormat="1" ht="68.25" x14ac:dyDescent="0.25">
      <c r="A43" s="141">
        <v>40</v>
      </c>
      <c r="B43" s="267">
        <v>2013004410063</v>
      </c>
      <c r="C43" s="103" t="s">
        <v>125</v>
      </c>
      <c r="D43" s="104">
        <v>333931914</v>
      </c>
      <c r="E43" s="104"/>
      <c r="F43" s="104">
        <v>160000000</v>
      </c>
      <c r="G43" s="104"/>
      <c r="H43" s="104">
        <f>+D43-F43</f>
        <v>173931914</v>
      </c>
      <c r="I43" s="105" t="s">
        <v>441</v>
      </c>
      <c r="J43" s="105" t="s">
        <v>487</v>
      </c>
      <c r="K43" s="143" t="s">
        <v>421</v>
      </c>
      <c r="L43" s="98" t="s">
        <v>13</v>
      </c>
      <c r="M43" s="236" t="s">
        <v>577</v>
      </c>
      <c r="N43" s="236" t="s">
        <v>577</v>
      </c>
      <c r="O43" s="90">
        <v>333848000</v>
      </c>
      <c r="P43" s="90">
        <f t="shared" si="2"/>
        <v>83914</v>
      </c>
      <c r="Q43" s="90" t="s">
        <v>551</v>
      </c>
      <c r="R43" s="90" t="s">
        <v>547</v>
      </c>
      <c r="S43" s="90"/>
      <c r="T43" s="198"/>
      <c r="U43" s="44" t="str">
        <f>VLOOKUP(B43,'[2]TOTAL PROYECTOS'!$K$11:$O$10367,5,0)</f>
        <v>CERRADO</v>
      </c>
      <c r="V43" s="44">
        <f>VLOOKUP(B43,'[2]TOTAL PROYECTOS'!$K$11:$N$10367,3,0)</f>
        <v>100</v>
      </c>
      <c r="W43" s="44">
        <f>VLOOKUP(B43,'[2]TOTAL PROYECTOS'!$K$11:$N$10367,4,9)</f>
        <v>96.29</v>
      </c>
      <c r="X43" s="44" t="str">
        <f t="shared" si="1"/>
        <v>96,29%</v>
      </c>
      <c r="Y43" s="44" t="s">
        <v>328</v>
      </c>
    </row>
    <row r="44" spans="1:25" s="44" customFormat="1" ht="34.5" x14ac:dyDescent="0.25">
      <c r="A44" s="141">
        <v>41</v>
      </c>
      <c r="B44" s="270">
        <v>2015004410005</v>
      </c>
      <c r="C44" s="68" t="s">
        <v>152</v>
      </c>
      <c r="D44" s="139">
        <v>465000000</v>
      </c>
      <c r="E44" s="136">
        <v>0</v>
      </c>
      <c r="F44" s="139">
        <f>+D44</f>
        <v>465000000</v>
      </c>
      <c r="G44" s="136">
        <v>0</v>
      </c>
      <c r="H44" s="136"/>
      <c r="I44" s="68" t="s">
        <v>153</v>
      </c>
      <c r="J44" s="68" t="s">
        <v>465</v>
      </c>
      <c r="K44" s="143" t="s">
        <v>412</v>
      </c>
      <c r="L44" s="98" t="s">
        <v>13</v>
      </c>
      <c r="M44" s="236" t="s">
        <v>577</v>
      </c>
      <c r="N44" s="236" t="s">
        <v>577</v>
      </c>
      <c r="O44" s="90"/>
      <c r="P44" s="90">
        <f t="shared" si="2"/>
        <v>465000000</v>
      </c>
      <c r="Q44" s="90"/>
      <c r="R44" s="90"/>
      <c r="S44" s="90"/>
      <c r="T44" s="198"/>
      <c r="U44" s="44" t="str">
        <f>VLOOKUP(B44,'[2]TOTAL PROYECTOS'!$K$11:$O$10367,5,0)</f>
        <v>CERRADO</v>
      </c>
      <c r="V44" s="44">
        <f>VLOOKUP(B44,'[2]TOTAL PROYECTOS'!$K$11:$N$10367,3,0)</f>
        <v>100</v>
      </c>
      <c r="W44" s="44">
        <f>VLOOKUP(B44,'[2]TOTAL PROYECTOS'!$K$11:$N$10367,4,9)</f>
        <v>0</v>
      </c>
      <c r="X44" s="44" t="str">
        <f t="shared" si="1"/>
        <v>0%</v>
      </c>
      <c r="Y44" s="44" t="s">
        <v>328</v>
      </c>
    </row>
    <row r="45" spans="1:25" s="44" customFormat="1" ht="45.75" x14ac:dyDescent="0.25">
      <c r="A45" s="141">
        <v>42</v>
      </c>
      <c r="B45" s="263">
        <v>2013004410015</v>
      </c>
      <c r="C45" s="68" t="s">
        <v>102</v>
      </c>
      <c r="D45" s="99">
        <v>216689605</v>
      </c>
      <c r="E45" s="99"/>
      <c r="F45" s="99">
        <f>+D45</f>
        <v>216689605</v>
      </c>
      <c r="G45" s="99"/>
      <c r="H45" s="99"/>
      <c r="I45" s="100" t="s">
        <v>444</v>
      </c>
      <c r="J45" s="100" t="s">
        <v>451</v>
      </c>
      <c r="K45" s="143" t="s">
        <v>418</v>
      </c>
      <c r="L45" s="98" t="s">
        <v>13</v>
      </c>
      <c r="M45" s="236" t="s">
        <v>577</v>
      </c>
      <c r="N45" s="236" t="s">
        <v>577</v>
      </c>
      <c r="O45" s="90"/>
      <c r="P45" s="90">
        <f t="shared" si="2"/>
        <v>216689605</v>
      </c>
      <c r="Q45" s="90"/>
      <c r="R45" s="90"/>
      <c r="S45" s="90"/>
      <c r="T45" s="198"/>
      <c r="U45" s="44" t="str">
        <f>VLOOKUP(B45,'[2]TOTAL PROYECTOS'!$K$11:$O$10367,5,0)</f>
        <v>CERRADO</v>
      </c>
      <c r="V45" s="44">
        <f>VLOOKUP(B45,'[2]TOTAL PROYECTOS'!$K$11:$N$10367,3,0)</f>
        <v>100</v>
      </c>
      <c r="W45" s="44">
        <f>VLOOKUP(B45,'[2]TOTAL PROYECTOS'!$K$11:$N$10367,4,9)</f>
        <v>96.29</v>
      </c>
      <c r="X45" s="44" t="str">
        <f t="shared" si="1"/>
        <v>96,29%</v>
      </c>
      <c r="Y45" s="44" t="s">
        <v>328</v>
      </c>
    </row>
    <row r="46" spans="1:25" s="44" customFormat="1" ht="45.75" x14ac:dyDescent="0.25">
      <c r="A46" s="141">
        <v>43</v>
      </c>
      <c r="B46" s="263">
        <v>2013004410079</v>
      </c>
      <c r="C46" s="96" t="s">
        <v>127</v>
      </c>
      <c r="D46" s="99">
        <v>491873912</v>
      </c>
      <c r="E46" s="99"/>
      <c r="F46" s="99">
        <f>+D46</f>
        <v>491873912</v>
      </c>
      <c r="G46" s="99"/>
      <c r="H46" s="99"/>
      <c r="I46" s="100" t="s">
        <v>444</v>
      </c>
      <c r="J46" s="100" t="s">
        <v>451</v>
      </c>
      <c r="K46" s="143" t="s">
        <v>427</v>
      </c>
      <c r="L46" s="98" t="s">
        <v>13</v>
      </c>
      <c r="M46" s="236" t="s">
        <v>577</v>
      </c>
      <c r="N46" s="236" t="s">
        <v>577</v>
      </c>
      <c r="O46" s="90"/>
      <c r="P46" s="90">
        <f t="shared" si="2"/>
        <v>491873912</v>
      </c>
      <c r="Q46" s="90"/>
      <c r="R46" s="90"/>
      <c r="S46" s="90"/>
      <c r="U46" s="44" t="str">
        <f>VLOOKUP(B46,'[2]TOTAL PROYECTOS'!$K$11:$O$10367,5,0)</f>
        <v>CERRADO</v>
      </c>
      <c r="V46" s="44">
        <f>VLOOKUP(B46,'[2]TOTAL PROYECTOS'!$K$11:$N$10367,3,0)</f>
        <v>100</v>
      </c>
      <c r="W46" s="44">
        <f>VLOOKUP(B46,'[2]TOTAL PROYECTOS'!$K$11:$N$10367,4,9)</f>
        <v>96.29</v>
      </c>
      <c r="X46" s="44" t="str">
        <f t="shared" si="1"/>
        <v>96,29%</v>
      </c>
      <c r="Y46" s="44" t="s">
        <v>328</v>
      </c>
    </row>
    <row r="47" spans="1:25" s="44" customFormat="1" ht="45.75" x14ac:dyDescent="0.25">
      <c r="A47" s="141">
        <v>44</v>
      </c>
      <c r="B47" s="263">
        <v>2013004410018</v>
      </c>
      <c r="C47" s="96" t="s">
        <v>104</v>
      </c>
      <c r="D47" s="97">
        <v>1334003542</v>
      </c>
      <c r="E47" s="97">
        <v>600000000</v>
      </c>
      <c r="F47" s="97">
        <f>+D47-E47</f>
        <v>734003542</v>
      </c>
      <c r="G47" s="97"/>
      <c r="H47" s="97"/>
      <c r="I47" s="68" t="s">
        <v>439</v>
      </c>
      <c r="J47" s="68" t="s">
        <v>451</v>
      </c>
      <c r="K47" s="143" t="s">
        <v>417</v>
      </c>
      <c r="L47" s="98" t="s">
        <v>13</v>
      </c>
      <c r="M47" s="236" t="s">
        <v>577</v>
      </c>
      <c r="N47" s="236" t="s">
        <v>577</v>
      </c>
      <c r="O47" s="90"/>
      <c r="P47" s="90">
        <f t="shared" si="2"/>
        <v>1334003542</v>
      </c>
      <c r="Q47" s="90"/>
      <c r="R47" s="90"/>
      <c r="S47" s="90" t="s">
        <v>500</v>
      </c>
      <c r="U47" s="44" t="str">
        <f>VLOOKUP(B47,'[2]TOTAL PROYECTOS'!$K$11:$O$10367,5,0)</f>
        <v>CERRADO</v>
      </c>
      <c r="V47" s="44">
        <f>VLOOKUP(B47,'[2]TOTAL PROYECTOS'!$K$11:$N$10367,3,0)</f>
        <v>100</v>
      </c>
      <c r="W47" s="44">
        <f>VLOOKUP(B47,'[2]TOTAL PROYECTOS'!$K$11:$N$10367,4,9)</f>
        <v>96.29</v>
      </c>
      <c r="X47" s="44" t="str">
        <f t="shared" si="1"/>
        <v>96,29%</v>
      </c>
      <c r="Y47" s="44" t="s">
        <v>328</v>
      </c>
    </row>
    <row r="48" spans="1:25" s="44" customFormat="1" ht="45.75" x14ac:dyDescent="0.25">
      <c r="A48" s="141">
        <v>45</v>
      </c>
      <c r="B48" s="263">
        <v>2013004410058</v>
      </c>
      <c r="C48" s="96" t="s">
        <v>121</v>
      </c>
      <c r="D48" s="99">
        <v>1239973232</v>
      </c>
      <c r="E48" s="99"/>
      <c r="F48" s="99">
        <f>+D48</f>
        <v>1239973232</v>
      </c>
      <c r="G48" s="99"/>
      <c r="H48" s="99"/>
      <c r="I48" s="68" t="s">
        <v>389</v>
      </c>
      <c r="J48" s="68" t="s">
        <v>451</v>
      </c>
      <c r="K48" s="143" t="s">
        <v>421</v>
      </c>
      <c r="L48" s="98" t="s">
        <v>13</v>
      </c>
      <c r="M48" s="236" t="s">
        <v>577</v>
      </c>
      <c r="N48" s="236" t="s">
        <v>577</v>
      </c>
      <c r="O48" s="207">
        <f>D48-395</f>
        <v>1239972837</v>
      </c>
      <c r="P48" s="90">
        <f t="shared" si="2"/>
        <v>395</v>
      </c>
      <c r="Q48" s="90"/>
      <c r="R48" s="90"/>
      <c r="S48" s="90"/>
      <c r="U48" s="44" t="str">
        <f>VLOOKUP(B48,'[2]TOTAL PROYECTOS'!$K$11:$O$10367,5,0)</f>
        <v>CERRADO</v>
      </c>
      <c r="V48" s="44">
        <f>VLOOKUP(B48,'[2]TOTAL PROYECTOS'!$K$11:$N$10367,3,0)</f>
        <v>100</v>
      </c>
      <c r="W48" s="44">
        <f>VLOOKUP(B48,'[2]TOTAL PROYECTOS'!$K$11:$N$10367,4,9)</f>
        <v>96.29</v>
      </c>
      <c r="X48" s="44" t="str">
        <f t="shared" si="1"/>
        <v>96,29%</v>
      </c>
      <c r="Y48" s="44" t="s">
        <v>328</v>
      </c>
    </row>
    <row r="49" spans="1:25" s="44" customFormat="1" ht="57" x14ac:dyDescent="0.25">
      <c r="A49" s="141">
        <v>46</v>
      </c>
      <c r="B49" s="270">
        <v>2014004410035</v>
      </c>
      <c r="C49" s="68" t="s">
        <v>86</v>
      </c>
      <c r="D49" s="126">
        <v>2044880000</v>
      </c>
      <c r="E49" s="126">
        <f>+D49</f>
        <v>2044880000</v>
      </c>
      <c r="F49" s="126"/>
      <c r="G49" s="126"/>
      <c r="H49" s="126"/>
      <c r="I49" s="68" t="s">
        <v>61</v>
      </c>
      <c r="J49" s="68" t="s">
        <v>454</v>
      </c>
      <c r="K49" s="143" t="s">
        <v>433</v>
      </c>
      <c r="L49" s="98" t="s">
        <v>13</v>
      </c>
      <c r="M49" s="236" t="s">
        <v>577</v>
      </c>
      <c r="N49" s="236" t="s">
        <v>577</v>
      </c>
      <c r="O49" s="207">
        <v>2035293760</v>
      </c>
      <c r="P49" s="90">
        <f t="shared" si="2"/>
        <v>9586240</v>
      </c>
      <c r="Q49" s="90" t="s">
        <v>548</v>
      </c>
      <c r="R49" s="90" t="s">
        <v>547</v>
      </c>
      <c r="S49" s="90"/>
      <c r="U49" s="44" t="str">
        <f>VLOOKUP(B49,'[2]TOTAL PROYECTOS'!$K$11:$O$10367,5,0)</f>
        <v>CERRADO</v>
      </c>
      <c r="V49" s="44">
        <f>VLOOKUP(B49,'[2]TOTAL PROYECTOS'!$K$11:$N$10367,3,0)</f>
        <v>100</v>
      </c>
      <c r="W49" s="44">
        <f>VLOOKUP(B49,'[2]TOTAL PROYECTOS'!$K$11:$N$10367,4,9)</f>
        <v>100</v>
      </c>
      <c r="X49" s="44" t="str">
        <f t="shared" si="1"/>
        <v>100%</v>
      </c>
      <c r="Y49" s="44" t="s">
        <v>328</v>
      </c>
    </row>
    <row r="50" spans="1:25" s="44" customFormat="1" ht="34.5" x14ac:dyDescent="0.25">
      <c r="A50" s="141">
        <v>47</v>
      </c>
      <c r="B50" s="268">
        <v>2014004410007</v>
      </c>
      <c r="C50" s="68" t="s">
        <v>81</v>
      </c>
      <c r="D50" s="126">
        <v>300000000</v>
      </c>
      <c r="E50" s="126">
        <f>+D50</f>
        <v>300000000</v>
      </c>
      <c r="F50" s="126"/>
      <c r="G50" s="126"/>
      <c r="H50" s="126"/>
      <c r="I50" s="68" t="s">
        <v>61</v>
      </c>
      <c r="J50" s="68" t="s">
        <v>481</v>
      </c>
      <c r="K50" s="143" t="s">
        <v>424</v>
      </c>
      <c r="L50" s="98" t="s">
        <v>13</v>
      </c>
      <c r="M50" s="236" t="s">
        <v>577</v>
      </c>
      <c r="N50" s="66" t="s">
        <v>742</v>
      </c>
      <c r="O50" s="146">
        <v>300000000</v>
      </c>
      <c r="P50" s="90">
        <f t="shared" si="2"/>
        <v>0</v>
      </c>
      <c r="Q50" s="90" t="s">
        <v>619</v>
      </c>
      <c r="R50" s="90" t="s">
        <v>547</v>
      </c>
      <c r="S50" s="90"/>
      <c r="U50" s="44" t="str">
        <f>VLOOKUP(B50,'[2]TOTAL PROYECTOS'!$K$11:$O$10367,5,0)</f>
        <v>CERRADO</v>
      </c>
      <c r="V50" s="44">
        <f>VLOOKUP(B50,'[2]TOTAL PROYECTOS'!$K$11:$N$10367,3,0)</f>
        <v>100</v>
      </c>
      <c r="W50" s="44">
        <f>VLOOKUP(B50,'[2]TOTAL PROYECTOS'!$K$11:$N$10367,4,9)</f>
        <v>100</v>
      </c>
      <c r="X50" s="44" t="str">
        <f t="shared" si="1"/>
        <v>100%</v>
      </c>
      <c r="Y50" s="44" t="s">
        <v>328</v>
      </c>
    </row>
    <row r="51" spans="1:25" s="44" customFormat="1" ht="79.5" x14ac:dyDescent="0.25">
      <c r="A51" s="141">
        <v>48</v>
      </c>
      <c r="B51" s="270">
        <v>2014004410010</v>
      </c>
      <c r="C51" s="68" t="s">
        <v>79</v>
      </c>
      <c r="D51" s="126">
        <v>1296566097</v>
      </c>
      <c r="E51" s="126">
        <f>+D51</f>
        <v>1296566097</v>
      </c>
      <c r="F51" s="126"/>
      <c r="G51" s="126"/>
      <c r="H51" s="126"/>
      <c r="I51" s="68" t="s">
        <v>61</v>
      </c>
      <c r="J51" s="68" t="s">
        <v>454</v>
      </c>
      <c r="K51" s="143" t="s">
        <v>424</v>
      </c>
      <c r="L51" s="98" t="s">
        <v>13</v>
      </c>
      <c r="M51" s="236" t="s">
        <v>577</v>
      </c>
      <c r="N51" s="66" t="s">
        <v>742</v>
      </c>
      <c r="O51" s="146">
        <v>1242837362</v>
      </c>
      <c r="P51" s="90">
        <f t="shared" si="2"/>
        <v>53728735</v>
      </c>
      <c r="Q51" s="90"/>
      <c r="R51" s="90"/>
      <c r="S51" s="90"/>
      <c r="U51" s="44" t="str">
        <f>VLOOKUP(B51,'[2]TOTAL PROYECTOS'!$K$11:$O$10367,5,0)</f>
        <v>CERRADO</v>
      </c>
      <c r="V51" s="44">
        <f>VLOOKUP(B51,'[2]TOTAL PROYECTOS'!$K$11:$N$10367,3,0)</f>
        <v>100</v>
      </c>
      <c r="W51" s="44">
        <f>VLOOKUP(B51,'[2]TOTAL PROYECTOS'!$K$11:$N$10367,4,9)</f>
        <v>100</v>
      </c>
      <c r="X51" s="44" t="str">
        <f t="shared" si="1"/>
        <v>100%</v>
      </c>
      <c r="Y51" s="44" t="s">
        <v>328</v>
      </c>
    </row>
    <row r="52" spans="1:25" s="44" customFormat="1" ht="34.5" x14ac:dyDescent="0.25">
      <c r="A52" s="141">
        <v>49</v>
      </c>
      <c r="B52" s="263">
        <v>2012004410009</v>
      </c>
      <c r="C52" s="115" t="s">
        <v>59</v>
      </c>
      <c r="D52" s="104">
        <v>2099871320</v>
      </c>
      <c r="E52" s="104">
        <v>2011516418</v>
      </c>
      <c r="F52" s="104"/>
      <c r="G52" s="104"/>
      <c r="H52" s="104">
        <f>+D52-E52</f>
        <v>88354902</v>
      </c>
      <c r="I52" s="115" t="s">
        <v>61</v>
      </c>
      <c r="J52" s="115" t="s">
        <v>454</v>
      </c>
      <c r="K52" s="143" t="s">
        <v>416</v>
      </c>
      <c r="L52" s="98" t="s">
        <v>13</v>
      </c>
      <c r="M52" s="236" t="s">
        <v>577</v>
      </c>
      <c r="N52" s="66" t="s">
        <v>742</v>
      </c>
      <c r="O52" s="90">
        <v>2094980575</v>
      </c>
      <c r="P52" s="90">
        <v>4874604</v>
      </c>
      <c r="Q52" s="90"/>
      <c r="R52" s="90"/>
      <c r="S52" s="90"/>
      <c r="U52" s="44" t="str">
        <f>VLOOKUP(B52,'[2]TOTAL PROYECTOS'!$K$11:$O$10367,5,0)</f>
        <v>CERRADO</v>
      </c>
      <c r="V52" s="44">
        <f>VLOOKUP(B52,'[2]TOTAL PROYECTOS'!$K$11:$N$10367,3,0)</f>
        <v>100</v>
      </c>
      <c r="W52" s="44">
        <f>VLOOKUP(B52,'[2]TOTAL PROYECTOS'!$K$11:$N$10367,4,9)</f>
        <v>35.08</v>
      </c>
      <c r="X52" s="44" t="str">
        <f t="shared" si="1"/>
        <v>35,08%</v>
      </c>
      <c r="Y52" s="44" t="s">
        <v>328</v>
      </c>
    </row>
    <row r="53" spans="1:25" s="114" customFormat="1" ht="34.5" x14ac:dyDescent="0.25">
      <c r="A53" s="141">
        <v>50</v>
      </c>
      <c r="B53" s="263">
        <v>2013004410077</v>
      </c>
      <c r="C53" s="123" t="s">
        <v>126</v>
      </c>
      <c r="D53" s="110">
        <v>369600000</v>
      </c>
      <c r="E53" s="110"/>
      <c r="F53" s="110">
        <f t="shared" ref="F53" si="4">+D53</f>
        <v>369600000</v>
      </c>
      <c r="G53" s="110"/>
      <c r="H53" s="110"/>
      <c r="I53" s="111" t="s">
        <v>444</v>
      </c>
      <c r="J53" s="111" t="s">
        <v>463</v>
      </c>
      <c r="K53" s="131" t="s">
        <v>425</v>
      </c>
      <c r="L53" s="98" t="s">
        <v>13</v>
      </c>
      <c r="M53" s="201" t="s">
        <v>577</v>
      </c>
      <c r="N53" s="66" t="s">
        <v>742</v>
      </c>
      <c r="O53" s="235"/>
      <c r="P53" s="197"/>
      <c r="Q53" s="235"/>
      <c r="R53" s="235"/>
      <c r="S53" s="235"/>
      <c r="T53" s="197" t="s">
        <v>13</v>
      </c>
      <c r="U53" s="44" t="str">
        <f>VLOOKUP(B53,'[2]TOTAL PROYECTOS'!$K$11:$O$10367,5,0)</f>
        <v>CERRADO</v>
      </c>
      <c r="V53" s="44">
        <f>VLOOKUP(B53,'[2]TOTAL PROYECTOS'!$K$11:$N$10367,3,0)</f>
        <v>100</v>
      </c>
      <c r="W53" s="44">
        <f>VLOOKUP(B53,'[2]TOTAL PROYECTOS'!$K$11:$N$10367,4,9)</f>
        <v>96.29</v>
      </c>
      <c r="X53" s="44" t="str">
        <f t="shared" si="1"/>
        <v>96,29%</v>
      </c>
      <c r="Y53" s="44" t="s">
        <v>328</v>
      </c>
    </row>
    <row r="54" spans="1:25" s="114" customFormat="1" ht="34.5" x14ac:dyDescent="0.25">
      <c r="A54" s="141">
        <v>51</v>
      </c>
      <c r="B54" s="263">
        <v>2012004410016</v>
      </c>
      <c r="C54" s="109" t="s">
        <v>96</v>
      </c>
      <c r="D54" s="110">
        <v>100592330</v>
      </c>
      <c r="E54" s="110"/>
      <c r="F54" s="110">
        <f>+D54</f>
        <v>100592330</v>
      </c>
      <c r="G54" s="110"/>
      <c r="H54" s="110"/>
      <c r="I54" s="111" t="s">
        <v>387</v>
      </c>
      <c r="J54" s="111" t="s">
        <v>451</v>
      </c>
      <c r="K54" s="112" t="s">
        <v>416</v>
      </c>
      <c r="L54" s="98" t="s">
        <v>13</v>
      </c>
      <c r="M54" s="201" t="s">
        <v>577</v>
      </c>
      <c r="N54" s="66" t="s">
        <v>742</v>
      </c>
      <c r="O54" s="235"/>
      <c r="P54" s="197"/>
      <c r="Q54" s="235"/>
      <c r="R54" s="235"/>
      <c r="S54" s="235"/>
      <c r="T54" s="197" t="s">
        <v>13</v>
      </c>
      <c r="U54" s="44" t="str">
        <f>VLOOKUP(B54,'[2]TOTAL PROYECTOS'!$K$11:$O$10367,5,0)</f>
        <v>CERRADO</v>
      </c>
      <c r="V54" s="44">
        <f>VLOOKUP(B54,'[2]TOTAL PROYECTOS'!$K$11:$N$10367,3,0)</f>
        <v>100</v>
      </c>
      <c r="W54" s="44">
        <f>VLOOKUP(B54,'[2]TOTAL PROYECTOS'!$K$11:$N$10367,4,9)</f>
        <v>35.08</v>
      </c>
      <c r="X54" s="44" t="str">
        <f t="shared" si="1"/>
        <v>35,08%</v>
      </c>
      <c r="Y54" s="44" t="s">
        <v>328</v>
      </c>
    </row>
    <row r="55" spans="1:25" s="44" customFormat="1" ht="68.25" x14ac:dyDescent="0.25">
      <c r="A55" s="141">
        <v>52</v>
      </c>
      <c r="B55" s="95">
        <v>2013004410095</v>
      </c>
      <c r="C55" s="96" t="s">
        <v>116</v>
      </c>
      <c r="D55" s="99">
        <v>98830000</v>
      </c>
      <c r="E55" s="99"/>
      <c r="F55" s="99">
        <f>+D55</f>
        <v>98830000</v>
      </c>
      <c r="G55" s="99"/>
      <c r="H55" s="99"/>
      <c r="I55" s="68" t="s">
        <v>118</v>
      </c>
      <c r="J55" s="68" t="s">
        <v>485</v>
      </c>
      <c r="K55" s="67" t="s">
        <v>430</v>
      </c>
      <c r="L55" s="98" t="s">
        <v>13</v>
      </c>
      <c r="M55" s="199" t="s">
        <v>577</v>
      </c>
      <c r="N55" s="66" t="s">
        <v>742</v>
      </c>
      <c r="O55" s="197"/>
      <c r="P55" s="197"/>
      <c r="Q55" s="197"/>
      <c r="R55" s="197"/>
      <c r="S55" s="77" t="s">
        <v>498</v>
      </c>
      <c r="T55" s="197" t="s">
        <v>13</v>
      </c>
      <c r="U55" s="44" t="str">
        <f>VLOOKUP(B55,'[2]TOTAL PROYECTOS'!$K$11:$O$10367,5,0)</f>
        <v>CERRADO</v>
      </c>
      <c r="V55" s="44">
        <f>VLOOKUP(B55,'[2]TOTAL PROYECTOS'!$K$11:$N$10367,3,0)</f>
        <v>100</v>
      </c>
      <c r="W55" s="44">
        <f>VLOOKUP(B55,'[2]TOTAL PROYECTOS'!$K$11:$N$10367,4,9)</f>
        <v>96.29</v>
      </c>
      <c r="X55" s="44" t="str">
        <f t="shared" si="1"/>
        <v>96,29%</v>
      </c>
      <c r="Y55" s="44" t="s">
        <v>328</v>
      </c>
    </row>
    <row r="56" spans="1:25" s="44" customFormat="1" ht="45.75" x14ac:dyDescent="0.25">
      <c r="A56" s="141">
        <v>53</v>
      </c>
      <c r="B56" s="95">
        <v>2013004410086</v>
      </c>
      <c r="C56" s="96" t="s">
        <v>132</v>
      </c>
      <c r="D56" s="99">
        <v>280591618</v>
      </c>
      <c r="E56" s="99"/>
      <c r="F56" s="99">
        <f>+D56</f>
        <v>280591618</v>
      </c>
      <c r="G56" s="99"/>
      <c r="H56" s="99"/>
      <c r="I56" s="68" t="s">
        <v>228</v>
      </c>
      <c r="J56" s="68" t="s">
        <v>451</v>
      </c>
      <c r="K56" s="120" t="s">
        <v>425</v>
      </c>
      <c r="L56" s="98" t="s">
        <v>13</v>
      </c>
      <c r="M56" s="98" t="s">
        <v>577</v>
      </c>
      <c r="N56" s="66" t="s">
        <v>742</v>
      </c>
      <c r="O56" s="197"/>
      <c r="P56" s="197"/>
      <c r="Q56" s="197"/>
      <c r="R56" s="197"/>
      <c r="S56" s="77"/>
      <c r="T56" s="197" t="s">
        <v>13</v>
      </c>
      <c r="U56" s="44" t="str">
        <f>VLOOKUP(B56,'[2]TOTAL PROYECTOS'!$K$11:$O$10367,5,0)</f>
        <v>CERRADO</v>
      </c>
      <c r="V56" s="44">
        <f>VLOOKUP(B56,'[2]TOTAL PROYECTOS'!$K$11:$N$10367,3,0)</f>
        <v>100</v>
      </c>
      <c r="W56" s="44">
        <f>VLOOKUP(B56,'[2]TOTAL PROYECTOS'!$K$11:$N$10367,4,9)</f>
        <v>96.29</v>
      </c>
      <c r="X56" s="44" t="str">
        <f t="shared" si="1"/>
        <v>96,29%</v>
      </c>
      <c r="Y56" s="44" t="s">
        <v>328</v>
      </c>
    </row>
    <row r="57" spans="1:25" s="44" customFormat="1" ht="45.75" x14ac:dyDescent="0.25">
      <c r="A57" s="141">
        <v>54</v>
      </c>
      <c r="B57" s="95">
        <v>2013004410088</v>
      </c>
      <c r="C57" s="96" t="s">
        <v>135</v>
      </c>
      <c r="D57" s="99">
        <v>383299308</v>
      </c>
      <c r="E57" s="99"/>
      <c r="F57" s="99">
        <f>+D57</f>
        <v>383299308</v>
      </c>
      <c r="G57" s="99"/>
      <c r="H57" s="99"/>
      <c r="I57" s="68" t="s">
        <v>228</v>
      </c>
      <c r="J57" s="68" t="s">
        <v>451</v>
      </c>
      <c r="K57" s="120" t="s">
        <v>425</v>
      </c>
      <c r="L57" s="98" t="s">
        <v>13</v>
      </c>
      <c r="M57" s="98" t="s">
        <v>577</v>
      </c>
      <c r="N57" s="66" t="s">
        <v>741</v>
      </c>
      <c r="O57" s="197"/>
      <c r="P57" s="197"/>
      <c r="Q57" s="197"/>
      <c r="R57" s="197"/>
      <c r="S57" s="77"/>
      <c r="T57" s="197" t="s">
        <v>13</v>
      </c>
      <c r="U57" s="44" t="str">
        <f>VLOOKUP(B57,'[2]TOTAL PROYECTOS'!$K$11:$O$10367,5,0)</f>
        <v>CERRADO</v>
      </c>
      <c r="V57" s="44">
        <f>VLOOKUP(B57,'[2]TOTAL PROYECTOS'!$K$11:$N$10367,3,0)</f>
        <v>100</v>
      </c>
      <c r="W57" s="44">
        <f>VLOOKUP(B57,'[2]TOTAL PROYECTOS'!$K$11:$N$10367,4,9)</f>
        <v>96.29</v>
      </c>
      <c r="X57" s="44" t="str">
        <f t="shared" si="1"/>
        <v>96,29%</v>
      </c>
      <c r="Y57" s="44" t="s">
        <v>328</v>
      </c>
    </row>
    <row r="58" spans="1:25" s="44" customFormat="1" ht="45.75" x14ac:dyDescent="0.25">
      <c r="A58" s="141">
        <v>55</v>
      </c>
      <c r="B58" s="95">
        <v>2013004410089</v>
      </c>
      <c r="C58" s="96" t="s">
        <v>133</v>
      </c>
      <c r="D58" s="99">
        <v>327644069</v>
      </c>
      <c r="E58" s="99"/>
      <c r="F58" s="99">
        <f>+D58</f>
        <v>327644069</v>
      </c>
      <c r="G58" s="99"/>
      <c r="H58" s="99"/>
      <c r="I58" s="68" t="s">
        <v>228</v>
      </c>
      <c r="J58" s="68" t="s">
        <v>451</v>
      </c>
      <c r="K58" s="120" t="s">
        <v>425</v>
      </c>
      <c r="L58" s="98" t="s">
        <v>13</v>
      </c>
      <c r="M58" s="98" t="s">
        <v>577</v>
      </c>
      <c r="N58" s="66" t="s">
        <v>741</v>
      </c>
      <c r="O58" s="197"/>
      <c r="P58" s="197"/>
      <c r="Q58" s="197"/>
      <c r="R58" s="197"/>
      <c r="S58" s="77"/>
      <c r="T58" s="197" t="s">
        <v>13</v>
      </c>
      <c r="U58" s="44" t="str">
        <f>VLOOKUP(B58,'[2]TOTAL PROYECTOS'!$K$11:$O$10367,5,0)</f>
        <v>CERRADO</v>
      </c>
      <c r="V58" s="44">
        <f>VLOOKUP(B58,'[2]TOTAL PROYECTOS'!$K$11:$N$10367,3,0)</f>
        <v>100</v>
      </c>
      <c r="W58" s="44">
        <f>VLOOKUP(B58,'[2]TOTAL PROYECTOS'!$K$11:$N$10367,4,9)</f>
        <v>96.29</v>
      </c>
      <c r="X58" s="44" t="str">
        <f t="shared" si="1"/>
        <v>96,29%</v>
      </c>
      <c r="Y58" s="44" t="s">
        <v>328</v>
      </c>
    </row>
    <row r="59" spans="1:25" s="44" customFormat="1" ht="45.75" x14ac:dyDescent="0.25">
      <c r="A59" s="141">
        <v>56</v>
      </c>
      <c r="B59" s="95">
        <v>2013004410042</v>
      </c>
      <c r="C59" s="96" t="s">
        <v>119</v>
      </c>
      <c r="D59" s="99">
        <v>130533333</v>
      </c>
      <c r="E59" s="99"/>
      <c r="F59" s="99"/>
      <c r="G59" s="99"/>
      <c r="H59" s="99"/>
      <c r="I59" s="68" t="s">
        <v>165</v>
      </c>
      <c r="J59" s="68" t="s">
        <v>452</v>
      </c>
      <c r="K59" s="67" t="s">
        <v>421</v>
      </c>
      <c r="L59" s="98" t="s">
        <v>13</v>
      </c>
      <c r="M59" s="98" t="s">
        <v>577</v>
      </c>
      <c r="N59" s="66" t="s">
        <v>741</v>
      </c>
      <c r="O59" s="197"/>
      <c r="P59" s="197"/>
      <c r="Q59" s="197"/>
      <c r="R59" s="197"/>
      <c r="S59" s="77" t="s">
        <v>446</v>
      </c>
      <c r="T59" s="197" t="s">
        <v>13</v>
      </c>
      <c r="U59" s="44" t="str">
        <f>VLOOKUP(B59,'[2]TOTAL PROYECTOS'!$K$11:$O$10367,5,0)</f>
        <v>CERRADO</v>
      </c>
      <c r="V59" s="44">
        <f>VLOOKUP(B59,'[2]TOTAL PROYECTOS'!$K$11:$N$10367,3,0)</f>
        <v>100</v>
      </c>
      <c r="W59" s="44">
        <f>VLOOKUP(B59,'[2]TOTAL PROYECTOS'!$K$11:$N$10367,4,9)</f>
        <v>96.29</v>
      </c>
      <c r="X59" s="44" t="str">
        <f t="shared" si="1"/>
        <v>96,29%</v>
      </c>
      <c r="Y59" s="44" t="s">
        <v>328</v>
      </c>
    </row>
    <row r="60" spans="1:25" s="44" customFormat="1" ht="45.75" x14ac:dyDescent="0.25">
      <c r="A60" s="141">
        <v>57</v>
      </c>
      <c r="B60" s="95">
        <v>2013004410044</v>
      </c>
      <c r="C60" s="96" t="s">
        <v>109</v>
      </c>
      <c r="D60" s="99">
        <v>210500000</v>
      </c>
      <c r="E60" s="99"/>
      <c r="F60" s="99">
        <f>+D60</f>
        <v>210500000</v>
      </c>
      <c r="G60" s="99"/>
      <c r="H60" s="99"/>
      <c r="I60" s="68" t="s">
        <v>229</v>
      </c>
      <c r="J60" s="68" t="s">
        <v>463</v>
      </c>
      <c r="K60" s="67" t="s">
        <v>419</v>
      </c>
      <c r="L60" s="98" t="s">
        <v>13</v>
      </c>
      <c r="M60" s="127" t="s">
        <v>577</v>
      </c>
      <c r="N60" s="199" t="s">
        <v>591</v>
      </c>
    </row>
    <row r="61" spans="1:25" s="44" customFormat="1" ht="68.25" x14ac:dyDescent="0.25">
      <c r="A61" s="141">
        <v>58</v>
      </c>
      <c r="B61" s="95">
        <v>2013004410049</v>
      </c>
      <c r="C61" s="96" t="s">
        <v>71</v>
      </c>
      <c r="D61" s="99">
        <v>1530000000</v>
      </c>
      <c r="E61" s="99">
        <v>1470000000</v>
      </c>
      <c r="F61" s="99"/>
      <c r="G61" s="99"/>
      <c r="H61" s="99">
        <f>+D61-E61</f>
        <v>60000000</v>
      </c>
      <c r="I61" s="129" t="s">
        <v>445</v>
      </c>
      <c r="J61" s="129" t="s">
        <v>452</v>
      </c>
      <c r="K61" s="67" t="s">
        <v>421</v>
      </c>
      <c r="L61" s="98" t="s">
        <v>13</v>
      </c>
      <c r="M61" s="127" t="s">
        <v>577</v>
      </c>
      <c r="N61" s="202" t="s">
        <v>593</v>
      </c>
      <c r="O61" s="44" t="s">
        <v>447</v>
      </c>
      <c r="P61" s="44" t="str">
        <f>VLOOKUP(B61,'[1]TOTAL PROYECTOS'!$K$11:$O$10367,5,0)</f>
        <v>CERRADO</v>
      </c>
      <c r="Q61" s="44">
        <f>VLOOKUP(B61,'[2]TOTAL PROYECTOS'!$K$11:$N$10367,3,0)</f>
        <v>100</v>
      </c>
      <c r="R61" s="44">
        <f>VLOOKUP(B61,'[2]TOTAL PROYECTOS'!$K$11:$N$10367,4,0)</f>
        <v>95.03</v>
      </c>
      <c r="S61" s="44" t="str">
        <f t="shared" ref="S61:S62" si="5">CONCATENATE(Q61,T61)</f>
        <v>100%</v>
      </c>
      <c r="T61" s="44" t="s">
        <v>328</v>
      </c>
    </row>
    <row r="62" spans="1:25" s="44" customFormat="1" ht="52.5" customHeight="1" x14ac:dyDescent="0.25">
      <c r="A62" s="141">
        <v>59</v>
      </c>
      <c r="B62" s="269">
        <v>2015004410018</v>
      </c>
      <c r="C62" s="68" t="s">
        <v>189</v>
      </c>
      <c r="D62" s="99">
        <v>2000000000</v>
      </c>
      <c r="E62" s="99">
        <v>400000000</v>
      </c>
      <c r="F62" s="99"/>
      <c r="G62" s="99"/>
      <c r="H62" s="99">
        <f>+D62-E62</f>
        <v>1600000000</v>
      </c>
      <c r="I62" s="100" t="s">
        <v>190</v>
      </c>
      <c r="J62" s="100" t="s">
        <v>452</v>
      </c>
      <c r="K62" s="67" t="s">
        <v>432</v>
      </c>
      <c r="L62" s="98" t="s">
        <v>13</v>
      </c>
      <c r="M62" s="127" t="s">
        <v>577</v>
      </c>
      <c r="N62" s="199" t="s">
        <v>577</v>
      </c>
      <c r="P62" s="44" t="str">
        <f>VLOOKUP(B62,'[1]TOTAL PROYECTOS'!$K$11:$O$10367,5,0)</f>
        <v>CERRADO</v>
      </c>
      <c r="Q62" s="44">
        <f>VLOOKUP(B62,'[2]TOTAL PROYECTOS'!$K$11:$N$10367,3,0)</f>
        <v>100</v>
      </c>
      <c r="R62" s="44">
        <f>VLOOKUP(B62,'[2]TOTAL PROYECTOS'!$K$11:$N$10367,4,0)</f>
        <v>100</v>
      </c>
      <c r="S62" s="44" t="str">
        <f t="shared" si="5"/>
        <v>100%</v>
      </c>
      <c r="T62" s="44" t="s">
        <v>328</v>
      </c>
    </row>
    <row r="63" spans="1:25" s="44" customFormat="1" x14ac:dyDescent="0.25">
      <c r="B63" s="223"/>
      <c r="I63" s="159"/>
      <c r="J63" s="159"/>
      <c r="L63" s="319"/>
      <c r="N63" s="332"/>
      <c r="O63" s="189"/>
      <c r="P63" s="189"/>
      <c r="Q63" s="189"/>
      <c r="R63" s="189"/>
      <c r="S63" s="189"/>
    </row>
    <row r="64" spans="1:25" s="44" customFormat="1" x14ac:dyDescent="0.25">
      <c r="B64" s="223"/>
      <c r="I64" s="159"/>
      <c r="J64" s="159"/>
      <c r="L64" s="319"/>
      <c r="N64" s="332"/>
      <c r="O64" s="189"/>
      <c r="P64" s="189"/>
      <c r="Q64" s="189"/>
      <c r="R64" s="189"/>
      <c r="S64" s="189"/>
    </row>
    <row r="65" spans="2:19" s="44" customFormat="1" x14ac:dyDescent="0.25">
      <c r="B65" s="223"/>
      <c r="I65" s="159"/>
      <c r="J65" s="159"/>
      <c r="L65" s="319"/>
      <c r="N65" s="332"/>
      <c r="O65" s="189"/>
      <c r="P65" s="189"/>
      <c r="Q65" s="189"/>
      <c r="R65" s="189"/>
      <c r="S65" s="189"/>
    </row>
    <row r="66" spans="2:19" s="44" customFormat="1" x14ac:dyDescent="0.25">
      <c r="B66" s="223"/>
      <c r="I66" s="159"/>
      <c r="J66" s="159"/>
      <c r="L66" s="319"/>
      <c r="N66" s="332"/>
      <c r="O66" s="189"/>
      <c r="P66" s="189"/>
      <c r="Q66" s="189"/>
      <c r="R66" s="189"/>
      <c r="S66" s="189"/>
    </row>
    <row r="67" spans="2:19" s="44" customFormat="1" x14ac:dyDescent="0.25">
      <c r="B67" s="223"/>
      <c r="I67" s="159"/>
      <c r="J67" s="159"/>
      <c r="L67" s="319"/>
      <c r="N67" s="332"/>
      <c r="O67" s="189"/>
      <c r="P67" s="189"/>
      <c r="Q67" s="189"/>
      <c r="R67" s="189"/>
      <c r="S67" s="189"/>
    </row>
    <row r="68" spans="2:19" s="44" customFormat="1" x14ac:dyDescent="0.25">
      <c r="B68" s="223"/>
      <c r="I68" s="159"/>
      <c r="J68" s="159"/>
      <c r="L68" s="319"/>
      <c r="N68" s="332"/>
      <c r="O68" s="189"/>
      <c r="P68" s="189"/>
      <c r="Q68" s="189"/>
      <c r="R68" s="189"/>
      <c r="S68" s="189"/>
    </row>
    <row r="69" spans="2:19" s="44" customFormat="1" x14ac:dyDescent="0.25">
      <c r="B69" s="223"/>
      <c r="I69" s="159"/>
      <c r="J69" s="159"/>
      <c r="L69" s="319"/>
      <c r="N69" s="332"/>
      <c r="O69" s="189"/>
      <c r="P69" s="189"/>
      <c r="Q69" s="189"/>
      <c r="R69" s="189"/>
      <c r="S69" s="189"/>
    </row>
    <row r="70" spans="2:19" s="44" customFormat="1" x14ac:dyDescent="0.25">
      <c r="B70" s="223"/>
      <c r="I70" s="159"/>
      <c r="J70" s="159"/>
      <c r="L70" s="319"/>
      <c r="N70" s="332"/>
      <c r="O70" s="189"/>
      <c r="P70" s="189"/>
      <c r="Q70" s="189"/>
      <c r="R70" s="189"/>
      <c r="S70" s="189"/>
    </row>
    <row r="71" spans="2:19" s="44" customFormat="1" x14ac:dyDescent="0.25">
      <c r="B71" s="223"/>
      <c r="I71" s="159"/>
      <c r="J71" s="159"/>
      <c r="L71" s="319"/>
      <c r="N71" s="332"/>
      <c r="O71" s="189"/>
      <c r="P71" s="189"/>
      <c r="Q71" s="189"/>
      <c r="R71" s="189"/>
      <c r="S71" s="189"/>
    </row>
    <row r="72" spans="2:19" s="44" customFormat="1" x14ac:dyDescent="0.25">
      <c r="B72" s="223"/>
      <c r="I72" s="159"/>
      <c r="J72" s="159"/>
      <c r="L72" s="319"/>
      <c r="N72" s="332"/>
      <c r="O72" s="189"/>
      <c r="P72" s="189"/>
      <c r="Q72" s="189"/>
      <c r="R72" s="189"/>
      <c r="S72" s="189"/>
    </row>
    <row r="73" spans="2:19" s="44" customFormat="1" x14ac:dyDescent="0.25">
      <c r="B73" s="223"/>
      <c r="I73" s="159"/>
      <c r="J73" s="159"/>
      <c r="L73" s="319"/>
      <c r="N73" s="332"/>
      <c r="O73" s="189"/>
      <c r="P73" s="189"/>
      <c r="Q73" s="189"/>
      <c r="R73" s="189"/>
      <c r="S73" s="189"/>
    </row>
    <row r="74" spans="2:19" s="44" customFormat="1" x14ac:dyDescent="0.25">
      <c r="B74" s="223"/>
      <c r="I74" s="159"/>
      <c r="J74" s="159"/>
      <c r="L74" s="319"/>
      <c r="N74" s="332"/>
      <c r="O74" s="189"/>
      <c r="P74" s="189"/>
      <c r="Q74" s="189"/>
      <c r="R74" s="189"/>
      <c r="S74" s="189"/>
    </row>
    <row r="75" spans="2:19" s="44" customFormat="1" x14ac:dyDescent="0.25">
      <c r="B75" s="223"/>
      <c r="I75" s="159"/>
      <c r="J75" s="159"/>
      <c r="L75" s="319"/>
      <c r="N75" s="332"/>
      <c r="O75" s="189"/>
      <c r="P75" s="189"/>
      <c r="Q75" s="189"/>
      <c r="R75" s="189"/>
      <c r="S75" s="189"/>
    </row>
    <row r="76" spans="2:19" s="44" customFormat="1" x14ac:dyDescent="0.25">
      <c r="B76" s="223"/>
      <c r="I76" s="159"/>
      <c r="J76" s="159"/>
      <c r="L76" s="319"/>
      <c r="N76" s="332"/>
      <c r="O76" s="189"/>
      <c r="P76" s="189"/>
      <c r="Q76" s="189"/>
      <c r="R76" s="189"/>
      <c r="S76" s="189"/>
    </row>
    <row r="77" spans="2:19" s="44" customFormat="1" x14ac:dyDescent="0.25">
      <c r="B77" s="223"/>
      <c r="I77" s="159"/>
      <c r="J77" s="159"/>
      <c r="L77" s="319"/>
      <c r="N77" s="332"/>
      <c r="O77" s="189"/>
      <c r="P77" s="189"/>
      <c r="Q77" s="189"/>
      <c r="R77" s="189"/>
      <c r="S77" s="189"/>
    </row>
    <row r="78" spans="2:19" s="44" customFormat="1" x14ac:dyDescent="0.25">
      <c r="B78" s="223"/>
      <c r="I78" s="159"/>
      <c r="J78" s="159"/>
      <c r="L78" s="319"/>
      <c r="N78" s="332"/>
      <c r="O78" s="189"/>
      <c r="P78" s="189"/>
      <c r="Q78" s="189"/>
      <c r="R78" s="189"/>
      <c r="S78" s="189"/>
    </row>
    <row r="79" spans="2:19" s="44" customFormat="1" x14ac:dyDescent="0.25">
      <c r="B79" s="223"/>
      <c r="I79" s="159"/>
      <c r="J79" s="159"/>
      <c r="L79" s="319"/>
      <c r="N79" s="332"/>
      <c r="O79" s="189"/>
      <c r="P79" s="189"/>
      <c r="Q79" s="189"/>
      <c r="R79" s="189"/>
      <c r="S79" s="189"/>
    </row>
    <row r="80" spans="2:19" s="44" customFormat="1" x14ac:dyDescent="0.25">
      <c r="B80" s="223"/>
      <c r="I80" s="159"/>
      <c r="J80" s="159"/>
      <c r="L80" s="319"/>
      <c r="N80" s="332"/>
      <c r="O80" s="189"/>
      <c r="P80" s="189"/>
      <c r="Q80" s="189"/>
      <c r="R80" s="189"/>
      <c r="S80" s="189"/>
    </row>
    <row r="81" spans="2:19" s="44" customFormat="1" x14ac:dyDescent="0.25">
      <c r="B81" s="223"/>
      <c r="I81" s="159"/>
      <c r="J81" s="159"/>
      <c r="L81" s="319"/>
      <c r="N81" s="332"/>
      <c r="O81" s="189"/>
      <c r="P81" s="189"/>
      <c r="Q81" s="189"/>
      <c r="R81" s="189"/>
      <c r="S81" s="189"/>
    </row>
    <row r="82" spans="2:19" s="44" customFormat="1" x14ac:dyDescent="0.25">
      <c r="B82" s="223"/>
      <c r="I82" s="159"/>
      <c r="J82" s="159"/>
      <c r="L82" s="319"/>
      <c r="N82" s="332"/>
      <c r="O82" s="189"/>
      <c r="P82" s="189"/>
      <c r="Q82" s="189"/>
      <c r="R82" s="189"/>
      <c r="S82" s="189"/>
    </row>
    <row r="83" spans="2:19" s="44" customFormat="1" x14ac:dyDescent="0.25">
      <c r="B83" s="223"/>
      <c r="I83" s="159"/>
      <c r="J83" s="159"/>
      <c r="L83" s="319"/>
      <c r="N83" s="332"/>
      <c r="O83" s="189"/>
      <c r="P83" s="189"/>
      <c r="Q83" s="189"/>
      <c r="R83" s="189"/>
      <c r="S83" s="189"/>
    </row>
    <row r="84" spans="2:19" s="44" customFormat="1" x14ac:dyDescent="0.25">
      <c r="B84" s="223"/>
      <c r="I84" s="159"/>
      <c r="J84" s="159"/>
      <c r="L84" s="319"/>
      <c r="N84" s="332"/>
      <c r="O84" s="189"/>
      <c r="P84" s="189"/>
      <c r="Q84" s="189"/>
      <c r="R84" s="189"/>
      <c r="S84" s="189"/>
    </row>
    <row r="85" spans="2:19" s="44" customFormat="1" x14ac:dyDescent="0.25">
      <c r="B85" s="223"/>
      <c r="I85" s="159"/>
      <c r="J85" s="159"/>
      <c r="L85" s="319"/>
      <c r="N85" s="332"/>
      <c r="O85" s="189"/>
      <c r="P85" s="189"/>
      <c r="Q85" s="189"/>
      <c r="R85" s="189"/>
      <c r="S85" s="189"/>
    </row>
    <row r="86" spans="2:19" s="44" customFormat="1" x14ac:dyDescent="0.25">
      <c r="B86" s="223"/>
      <c r="I86" s="159"/>
      <c r="J86" s="159"/>
      <c r="L86" s="319"/>
      <c r="N86" s="332"/>
      <c r="O86" s="189"/>
      <c r="P86" s="189"/>
      <c r="Q86" s="189"/>
      <c r="R86" s="189"/>
      <c r="S86" s="189"/>
    </row>
    <row r="87" spans="2:19" s="44" customFormat="1" x14ac:dyDescent="0.25">
      <c r="B87" s="223"/>
      <c r="I87" s="159"/>
      <c r="J87" s="159"/>
      <c r="L87" s="319"/>
      <c r="N87" s="332"/>
      <c r="O87" s="189"/>
      <c r="P87" s="189"/>
      <c r="Q87" s="189"/>
      <c r="R87" s="189"/>
      <c r="S87" s="189"/>
    </row>
    <row r="88" spans="2:19" s="44" customFormat="1" x14ac:dyDescent="0.25">
      <c r="B88" s="223"/>
      <c r="I88" s="159"/>
      <c r="J88" s="159"/>
      <c r="L88" s="319"/>
      <c r="N88" s="332"/>
      <c r="O88" s="189"/>
      <c r="P88" s="189"/>
      <c r="Q88" s="189"/>
      <c r="R88" s="189"/>
      <c r="S88" s="189"/>
    </row>
    <row r="89" spans="2:19" s="44" customFormat="1" x14ac:dyDescent="0.25">
      <c r="B89" s="223"/>
      <c r="I89" s="159"/>
      <c r="J89" s="159"/>
      <c r="L89" s="319"/>
      <c r="N89" s="332"/>
      <c r="O89" s="189"/>
      <c r="P89" s="189"/>
      <c r="Q89" s="189"/>
      <c r="R89" s="189"/>
      <c r="S89" s="189"/>
    </row>
    <row r="90" spans="2:19" s="44" customFormat="1" x14ac:dyDescent="0.25">
      <c r="B90" s="223"/>
      <c r="I90" s="159"/>
      <c r="J90" s="159"/>
      <c r="L90" s="319"/>
      <c r="N90" s="332"/>
      <c r="O90" s="189"/>
      <c r="P90" s="189"/>
      <c r="Q90" s="189"/>
      <c r="R90" s="189"/>
      <c r="S90" s="189"/>
    </row>
    <row r="91" spans="2:19" s="44" customFormat="1" x14ac:dyDescent="0.25">
      <c r="B91" s="223"/>
      <c r="I91" s="159"/>
      <c r="J91" s="159"/>
      <c r="L91" s="319"/>
      <c r="N91" s="332"/>
      <c r="O91" s="189"/>
      <c r="P91" s="189"/>
      <c r="Q91" s="189"/>
      <c r="R91" s="189"/>
      <c r="S91" s="189"/>
    </row>
    <row r="92" spans="2:19" s="44" customFormat="1" x14ac:dyDescent="0.25">
      <c r="B92" s="223"/>
      <c r="I92" s="159"/>
      <c r="J92" s="159"/>
      <c r="L92" s="319"/>
      <c r="N92" s="332"/>
      <c r="O92" s="189"/>
      <c r="P92" s="189"/>
      <c r="Q92" s="189"/>
      <c r="R92" s="189"/>
      <c r="S92" s="189"/>
    </row>
    <row r="93" spans="2:19" s="44" customFormat="1" x14ac:dyDescent="0.25">
      <c r="B93" s="223"/>
      <c r="I93" s="159"/>
      <c r="J93" s="159"/>
      <c r="L93" s="319"/>
      <c r="N93" s="332"/>
      <c r="O93" s="189"/>
      <c r="P93" s="189"/>
      <c r="Q93" s="189"/>
      <c r="R93" s="189"/>
      <c r="S93" s="189"/>
    </row>
    <row r="94" spans="2:19" s="44" customFormat="1" x14ac:dyDescent="0.25">
      <c r="B94" s="223"/>
      <c r="I94" s="159"/>
      <c r="J94" s="159"/>
      <c r="L94" s="319"/>
      <c r="N94" s="332"/>
      <c r="O94" s="189"/>
      <c r="P94" s="189"/>
      <c r="Q94" s="189"/>
      <c r="R94" s="189"/>
      <c r="S94" s="189"/>
    </row>
    <row r="95" spans="2:19" s="44" customFormat="1" x14ac:dyDescent="0.25">
      <c r="B95" s="223"/>
      <c r="I95" s="159"/>
      <c r="J95" s="159"/>
      <c r="L95" s="319"/>
      <c r="N95" s="332"/>
      <c r="O95" s="189"/>
      <c r="P95" s="189"/>
      <c r="Q95" s="189"/>
      <c r="R95" s="189"/>
      <c r="S95" s="189"/>
    </row>
    <row r="96" spans="2:19" s="44" customFormat="1" x14ac:dyDescent="0.25">
      <c r="B96" s="223"/>
      <c r="I96" s="159"/>
      <c r="J96" s="159"/>
      <c r="L96" s="319"/>
      <c r="N96" s="332"/>
      <c r="O96" s="189"/>
      <c r="P96" s="189"/>
      <c r="Q96" s="189"/>
      <c r="R96" s="189"/>
      <c r="S96" s="189"/>
    </row>
    <row r="97" spans="2:19" s="44" customFormat="1" x14ac:dyDescent="0.25">
      <c r="B97" s="223"/>
      <c r="I97" s="159"/>
      <c r="J97" s="159"/>
      <c r="L97" s="319"/>
      <c r="N97" s="332"/>
      <c r="O97" s="189"/>
      <c r="P97" s="189"/>
      <c r="Q97" s="189"/>
      <c r="R97" s="189"/>
      <c r="S97" s="189"/>
    </row>
    <row r="98" spans="2:19" s="44" customFormat="1" x14ac:dyDescent="0.25">
      <c r="B98" s="223"/>
      <c r="I98" s="159"/>
      <c r="J98" s="159"/>
      <c r="L98" s="319"/>
      <c r="N98" s="332"/>
      <c r="O98" s="189"/>
      <c r="P98" s="189"/>
      <c r="Q98" s="189"/>
      <c r="R98" s="189"/>
      <c r="S98" s="189"/>
    </row>
    <row r="99" spans="2:19" s="44" customFormat="1" x14ac:dyDescent="0.25">
      <c r="B99" s="223"/>
      <c r="I99" s="159"/>
      <c r="J99" s="159"/>
      <c r="L99" s="319"/>
      <c r="N99" s="332"/>
      <c r="O99" s="189"/>
      <c r="P99" s="189"/>
      <c r="Q99" s="189"/>
      <c r="R99" s="189"/>
      <c r="S99" s="189"/>
    </row>
    <row r="100" spans="2:19" x14ac:dyDescent="0.25">
      <c r="N100" s="332"/>
    </row>
    <row r="101" spans="2:19" x14ac:dyDescent="0.25">
      <c r="N101" s="332"/>
    </row>
    <row r="102" spans="2:19" x14ac:dyDescent="0.25">
      <c r="N102" s="332"/>
    </row>
    <row r="103" spans="2:19" x14ac:dyDescent="0.25">
      <c r="N103" s="332"/>
    </row>
    <row r="104" spans="2:19" x14ac:dyDescent="0.25">
      <c r="N104" s="332"/>
    </row>
    <row r="105" spans="2:19" x14ac:dyDescent="0.25">
      <c r="N105" s="332"/>
    </row>
  </sheetData>
  <sortState ref="A4:S52">
    <sortCondition ref="A4:A52"/>
  </sortState>
  <mergeCells count="1">
    <mergeCell ref="A1:N1"/>
  </mergeCells>
  <pageMargins left="0.70866141732283472" right="0" top="0.74803149606299213" bottom="0.74803149606299213" header="0.31496062992125984" footer="0.31496062992125984"/>
  <pageSetup scale="80" orientation="landscape" r:id="rId1"/>
  <headerFooter>
    <oddHeader xml:space="preserve">&amp;LFECHA : 9 DE AGOSTO DE 2016
</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
  <sheetViews>
    <sheetView workbookViewId="0">
      <pane xSplit="1" ySplit="2" topLeftCell="B3" activePane="bottomRight" state="frozen"/>
      <selection pane="topRight" activeCell="B1" sqref="B1"/>
      <selection pane="bottomLeft" activeCell="A4" sqref="A4"/>
      <selection pane="bottomRight" activeCell="P1" sqref="P1:T1048576"/>
    </sheetView>
  </sheetViews>
  <sheetFormatPr baseColWidth="10" defaultRowHeight="15" x14ac:dyDescent="0.25"/>
  <cols>
    <col min="1" max="1" width="8.85546875" style="33" customWidth="1"/>
    <col min="2" max="2" width="15.5703125" style="191" customWidth="1"/>
    <col min="3" max="3" width="28" customWidth="1"/>
    <col min="4" max="5" width="14.85546875" customWidth="1"/>
    <col min="6" max="7" width="13.7109375" customWidth="1"/>
    <col min="8" max="9" width="17" customWidth="1"/>
    <col min="10" max="10" width="12" bestFit="1" customWidth="1"/>
    <col min="12" max="12" width="13" customWidth="1"/>
    <col min="13" max="13" width="8.5703125" customWidth="1"/>
    <col min="14" max="14" width="10.28515625" customWidth="1"/>
    <col min="16" max="20" width="0" hidden="1" customWidth="1"/>
  </cols>
  <sheetData>
    <row r="1" spans="1:20" ht="15.75" x14ac:dyDescent="0.25">
      <c r="A1" s="358" t="s">
        <v>166</v>
      </c>
      <c r="B1" s="358"/>
      <c r="C1" s="358"/>
      <c r="D1" s="358"/>
      <c r="E1" s="358"/>
      <c r="F1" s="358"/>
      <c r="G1" s="358"/>
      <c r="H1" s="358"/>
      <c r="I1" s="358"/>
      <c r="J1" s="358"/>
      <c r="K1" s="358"/>
      <c r="L1" s="358"/>
      <c r="M1" s="358"/>
      <c r="N1" s="358"/>
    </row>
    <row r="2" spans="1:20" ht="57" x14ac:dyDescent="0.25">
      <c r="A2" s="61" t="s">
        <v>0</v>
      </c>
      <c r="B2" s="83" t="s">
        <v>1</v>
      </c>
      <c r="C2" s="62" t="s">
        <v>2</v>
      </c>
      <c r="D2" s="62" t="s">
        <v>3</v>
      </c>
      <c r="E2" s="62" t="s">
        <v>334</v>
      </c>
      <c r="F2" s="62" t="s">
        <v>335</v>
      </c>
      <c r="G2" s="62" t="s">
        <v>494</v>
      </c>
      <c r="H2" s="62" t="s">
        <v>336</v>
      </c>
      <c r="I2" s="62" t="s">
        <v>4</v>
      </c>
      <c r="J2" s="62" t="s">
        <v>450</v>
      </c>
      <c r="K2" s="63" t="s">
        <v>346</v>
      </c>
      <c r="L2" s="62" t="s">
        <v>8</v>
      </c>
      <c r="M2" s="62" t="s">
        <v>9</v>
      </c>
      <c r="N2" s="62" t="s">
        <v>10</v>
      </c>
      <c r="P2" s="333" t="s">
        <v>8</v>
      </c>
      <c r="Q2" s="333" t="s">
        <v>720</v>
      </c>
      <c r="R2" s="333" t="s">
        <v>580</v>
      </c>
      <c r="S2" s="333" t="s">
        <v>328</v>
      </c>
      <c r="T2" s="333" t="s">
        <v>738</v>
      </c>
    </row>
    <row r="3" spans="1:20" s="44" customFormat="1" ht="45.75" x14ac:dyDescent="0.25">
      <c r="A3" s="66">
        <v>1</v>
      </c>
      <c r="B3" s="268">
        <v>2013004410024</v>
      </c>
      <c r="C3" s="96" t="s">
        <v>162</v>
      </c>
      <c r="D3" s="72">
        <v>2917210993</v>
      </c>
      <c r="E3" s="72">
        <v>2317210993</v>
      </c>
      <c r="F3" s="72"/>
      <c r="G3" s="72"/>
      <c r="H3" s="72">
        <f>+D3-E3</f>
        <v>600000000</v>
      </c>
      <c r="I3" s="68" t="s">
        <v>61</v>
      </c>
      <c r="J3" s="68" t="s">
        <v>454</v>
      </c>
      <c r="K3" s="67" t="s">
        <v>319</v>
      </c>
      <c r="L3" s="101" t="s">
        <v>491</v>
      </c>
      <c r="M3" s="144" t="s">
        <v>350</v>
      </c>
      <c r="N3" s="144" t="s">
        <v>350</v>
      </c>
      <c r="P3" s="44" t="str">
        <f>VLOOKUP(B3,'[2]TOTAL PROYECTOS'!$K$11:$O$10367,5,0)</f>
        <v>EN PROCESO DE CONTRATACIÓN</v>
      </c>
      <c r="Q3" s="44">
        <f>VLOOKUP(B3,'[2]TOTAL PROYECTOS'!$K$11:$N$10367,3,0)</f>
        <v>0</v>
      </c>
      <c r="R3" s="44">
        <f>VLOOKUP(B3,'[2]TOTAL PROYECTOS'!$K$11:$N$10367,4,0)</f>
        <v>0</v>
      </c>
      <c r="S3" s="44" t="str">
        <f t="shared" ref="S3:S6" si="0">CONCATENATE(Q3,T3)</f>
        <v>0%</v>
      </c>
      <c r="T3" s="44" t="s">
        <v>328</v>
      </c>
    </row>
    <row r="4" spans="1:20" s="44" customFormat="1" ht="33.75" x14ac:dyDescent="0.25">
      <c r="A4" s="66">
        <v>2</v>
      </c>
      <c r="B4" s="275">
        <v>2015004410063</v>
      </c>
      <c r="C4" s="148" t="s">
        <v>291</v>
      </c>
      <c r="D4" s="161">
        <v>499729532</v>
      </c>
      <c r="E4" s="161">
        <f>+D4</f>
        <v>499729532</v>
      </c>
      <c r="F4" s="162">
        <v>0</v>
      </c>
      <c r="G4" s="162"/>
      <c r="H4" s="161">
        <v>0</v>
      </c>
      <c r="I4" s="148" t="s">
        <v>294</v>
      </c>
      <c r="J4" s="148" t="s">
        <v>456</v>
      </c>
      <c r="K4" s="67" t="s">
        <v>374</v>
      </c>
      <c r="L4" s="160" t="s">
        <v>491</v>
      </c>
      <c r="M4" s="137">
        <v>0</v>
      </c>
      <c r="N4" s="137">
        <v>0</v>
      </c>
      <c r="P4" s="44" t="str">
        <f>VLOOKUP(B4,'[2]TOTAL PROYECTOS'!$K$11:$O$10367,5,0)</f>
        <v>EN PROCESO DE CONTRATACIÓN</v>
      </c>
      <c r="Q4" s="44">
        <f>VLOOKUP(B4,'[2]TOTAL PROYECTOS'!$K$11:$N$10367,3,0)</f>
        <v>0</v>
      </c>
      <c r="R4" s="44">
        <f>VLOOKUP(B4,'[2]TOTAL PROYECTOS'!$K$11:$N$10367,4,0)</f>
        <v>0</v>
      </c>
      <c r="S4" s="44" t="str">
        <f t="shared" si="0"/>
        <v>0%</v>
      </c>
      <c r="T4" s="44" t="s">
        <v>328</v>
      </c>
    </row>
    <row r="5" spans="1:20" s="44" customFormat="1" ht="56.25" x14ac:dyDescent="0.25">
      <c r="A5" s="66">
        <v>3</v>
      </c>
      <c r="B5" s="351">
        <v>2015004410080</v>
      </c>
      <c r="C5" s="163" t="s">
        <v>277</v>
      </c>
      <c r="D5" s="168">
        <v>3500000000</v>
      </c>
      <c r="E5" s="168">
        <f t="shared" ref="E5" si="1">+D5</f>
        <v>3500000000</v>
      </c>
      <c r="F5" s="168"/>
      <c r="G5" s="168"/>
      <c r="H5" s="164">
        <v>0</v>
      </c>
      <c r="I5" s="115" t="s">
        <v>61</v>
      </c>
      <c r="J5" s="115" t="s">
        <v>454</v>
      </c>
      <c r="K5" s="106" t="s">
        <v>399</v>
      </c>
      <c r="L5" s="116" t="s">
        <v>491</v>
      </c>
      <c r="M5" s="206">
        <v>0</v>
      </c>
      <c r="N5" s="206">
        <v>0</v>
      </c>
      <c r="P5" s="44" t="str">
        <f>VLOOKUP(B5,'[2]TOTAL PROYECTOS'!$K$11:$O$10367,5,0)</f>
        <v>EN PROCESO DE CONTRATACIÓN</v>
      </c>
      <c r="Q5" s="44">
        <f>VLOOKUP(B5,'[2]TOTAL PROYECTOS'!$K$11:$N$10367,3,0)</f>
        <v>0</v>
      </c>
      <c r="R5" s="44">
        <f>VLOOKUP(B5,'[2]TOTAL PROYECTOS'!$K$11:$N$10367,4,0)</f>
        <v>0</v>
      </c>
      <c r="S5" s="44" t="str">
        <f t="shared" si="0"/>
        <v>0%</v>
      </c>
      <c r="T5" s="44" t="s">
        <v>328</v>
      </c>
    </row>
    <row r="6" spans="1:20" s="44" customFormat="1" ht="33.75" x14ac:dyDescent="0.25">
      <c r="A6" s="66">
        <v>4</v>
      </c>
      <c r="B6" s="274">
        <v>2014004410062</v>
      </c>
      <c r="C6" s="148" t="s">
        <v>296</v>
      </c>
      <c r="D6" s="161">
        <v>768000000</v>
      </c>
      <c r="E6" s="161">
        <v>300000000</v>
      </c>
      <c r="F6" s="161"/>
      <c r="G6" s="161">
        <v>455516380</v>
      </c>
      <c r="H6" s="146">
        <v>0</v>
      </c>
      <c r="I6" s="148" t="s">
        <v>227</v>
      </c>
      <c r="J6" s="148" t="s">
        <v>463</v>
      </c>
      <c r="K6" s="67" t="s">
        <v>395</v>
      </c>
      <c r="L6" s="101" t="s">
        <v>491</v>
      </c>
      <c r="M6" s="206">
        <v>0</v>
      </c>
      <c r="N6" s="206">
        <v>0</v>
      </c>
      <c r="P6" s="44" t="str">
        <f>VLOOKUP(B6,'[2]TOTAL PROYECTOS'!$K$11:$O$10367,5,0)</f>
        <v>EN PROCESO DE CONTRATACIÓN</v>
      </c>
      <c r="Q6" s="44">
        <f>VLOOKUP(B6,'[2]TOTAL PROYECTOS'!$K$11:$N$10367,3,0)</f>
        <v>0</v>
      </c>
      <c r="R6" s="44">
        <f>VLOOKUP(B6,'[2]TOTAL PROYECTOS'!$K$11:$N$10367,4,0)</f>
        <v>0</v>
      </c>
      <c r="S6" s="44" t="str">
        <f t="shared" si="0"/>
        <v>0%</v>
      </c>
      <c r="T6" s="44" t="s">
        <v>328</v>
      </c>
    </row>
    <row r="7" spans="1:20" s="44" customFormat="1" x14ac:dyDescent="0.25">
      <c r="A7" s="319"/>
      <c r="B7" s="319"/>
    </row>
    <row r="8" spans="1:20" s="44" customFormat="1" x14ac:dyDescent="0.25">
      <c r="A8" s="319"/>
      <c r="B8" s="319"/>
    </row>
    <row r="9" spans="1:20" s="44" customFormat="1" x14ac:dyDescent="0.25">
      <c r="A9" s="319"/>
      <c r="B9" s="319"/>
      <c r="I9" s="352"/>
      <c r="J9" s="352"/>
    </row>
  </sheetData>
  <mergeCells count="1">
    <mergeCell ref="A1:N1"/>
  </mergeCells>
  <pageMargins left="0.70866141732283472" right="0.70866141732283472" top="0.74803149606299213" bottom="0.74803149606299213" header="0.31496062992125984" footer="0.31496062992125984"/>
  <pageSetup paperSize="9" scale="75" orientation="landscape" r:id="rId1"/>
  <headerFooter>
    <oddHeader xml:space="preserve">&amp;LFECHA : 9 DE AGOSTO DE 2016
</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T92"/>
  <sheetViews>
    <sheetView workbookViewId="0">
      <pane xSplit="3" ySplit="3" topLeftCell="D4" activePane="bottomRight" state="frozen"/>
      <selection pane="topRight" activeCell="D1" sqref="D1"/>
      <selection pane="bottomLeft" activeCell="A4" sqref="A4"/>
      <selection pane="bottomRight" activeCell="L77" sqref="L77"/>
    </sheetView>
  </sheetViews>
  <sheetFormatPr baseColWidth="10" defaultRowHeight="15" x14ac:dyDescent="0.25"/>
  <cols>
    <col min="1" max="1" width="4.7109375" customWidth="1"/>
    <col min="2" max="2" width="12.28515625" style="42" customWidth="1"/>
    <col min="3" max="3" width="34.42578125" customWidth="1"/>
    <col min="4" max="4" width="17.42578125" customWidth="1"/>
    <col min="5" max="5" width="17.28515625" customWidth="1"/>
    <col min="6" max="6" width="15.140625" customWidth="1"/>
    <col min="7" max="7" width="15.85546875" customWidth="1"/>
    <col min="8" max="8" width="17" customWidth="1"/>
    <col min="9" max="10" width="13.7109375" customWidth="1"/>
    <col min="12" max="12" width="13.42578125" style="42" customWidth="1"/>
    <col min="13" max="13" width="9.85546875" style="228" customWidth="1"/>
    <col min="14" max="14" width="11.42578125" style="228"/>
    <col min="15" max="15" width="11.42578125" hidden="1" customWidth="1"/>
    <col min="16" max="20" width="0" hidden="1" customWidth="1"/>
  </cols>
  <sheetData>
    <row r="1" spans="1:20" ht="15.75" x14ac:dyDescent="0.25">
      <c r="A1" s="358" t="s">
        <v>406</v>
      </c>
      <c r="B1" s="358"/>
      <c r="C1" s="358"/>
      <c r="D1" s="358"/>
      <c r="E1" s="358"/>
      <c r="F1" s="358"/>
      <c r="G1" s="358"/>
      <c r="H1" s="358"/>
      <c r="I1" s="358"/>
      <c r="J1" s="358"/>
      <c r="K1" s="358"/>
      <c r="L1" s="358"/>
      <c r="M1" s="358"/>
      <c r="N1" s="358"/>
    </row>
    <row r="3" spans="1:20" ht="60.75" x14ac:dyDescent="0.25">
      <c r="A3" s="38" t="s">
        <v>345</v>
      </c>
      <c r="B3" s="39" t="s">
        <v>1</v>
      </c>
      <c r="C3" s="3" t="s">
        <v>2</v>
      </c>
      <c r="D3" s="3" t="s">
        <v>3</v>
      </c>
      <c r="E3" s="3" t="s">
        <v>334</v>
      </c>
      <c r="F3" s="3" t="s">
        <v>335</v>
      </c>
      <c r="G3" s="3" t="s">
        <v>377</v>
      </c>
      <c r="H3" s="3" t="s">
        <v>336</v>
      </c>
      <c r="I3" s="3" t="s">
        <v>4</v>
      </c>
      <c r="J3" s="3" t="s">
        <v>450</v>
      </c>
      <c r="K3" s="4" t="s">
        <v>351</v>
      </c>
      <c r="L3" s="4" t="s">
        <v>8</v>
      </c>
      <c r="M3" s="226" t="s">
        <v>315</v>
      </c>
      <c r="N3" s="226" t="s">
        <v>316</v>
      </c>
      <c r="P3" t="s">
        <v>8</v>
      </c>
      <c r="Q3" t="s">
        <v>720</v>
      </c>
      <c r="R3" t="s">
        <v>580</v>
      </c>
    </row>
    <row r="4" spans="1:20" s="44" customFormat="1" ht="34.5" x14ac:dyDescent="0.25">
      <c r="A4" s="77">
        <v>1</v>
      </c>
      <c r="B4" s="269">
        <v>2015004410001</v>
      </c>
      <c r="C4" s="68" t="s">
        <v>185</v>
      </c>
      <c r="D4" s="89">
        <v>439035344</v>
      </c>
      <c r="E4" s="89">
        <v>439035344</v>
      </c>
      <c r="F4" s="89"/>
      <c r="G4" s="89"/>
      <c r="H4" s="89"/>
      <c r="I4" s="68" t="s">
        <v>91</v>
      </c>
      <c r="J4" s="68" t="s">
        <v>455</v>
      </c>
      <c r="K4" s="67" t="s">
        <v>358</v>
      </c>
      <c r="L4" s="128" t="s">
        <v>712</v>
      </c>
      <c r="M4" s="206" t="s">
        <v>620</v>
      </c>
      <c r="N4" s="206" t="s">
        <v>666</v>
      </c>
      <c r="P4" s="44" t="str">
        <f>VLOOKUP(B4,'[2]TOTAL PROYECTOS'!$K$11:$O$10367,5,0)</f>
        <v>CONTRATADO EN EJECUCIÓN</v>
      </c>
      <c r="Q4" s="44">
        <f>VLOOKUP(B4,'[3]TOTAL PROYECTOS'!$K$5243:$O$5697,3,0)</f>
        <v>44.36</v>
      </c>
      <c r="R4" s="44">
        <f>VLOOKUP(B4,'[2]TOTAL PROYECTOS'!$K$11:$N$10367,4,0)</f>
        <v>97.36</v>
      </c>
      <c r="S4" s="249" t="s">
        <v>328</v>
      </c>
      <c r="T4" s="44" t="str">
        <f>CONCATENATE(Q4,S4)</f>
        <v>44,36%</v>
      </c>
    </row>
    <row r="5" spans="1:20" s="107" customFormat="1" ht="34.5" x14ac:dyDescent="0.25">
      <c r="A5" s="102">
        <v>2</v>
      </c>
      <c r="B5" s="269">
        <v>2015004410002</v>
      </c>
      <c r="C5" s="115" t="s">
        <v>184</v>
      </c>
      <c r="D5" s="171">
        <v>542611951</v>
      </c>
      <c r="E5" s="171">
        <v>542611951</v>
      </c>
      <c r="F5" s="171"/>
      <c r="G5" s="171"/>
      <c r="H5" s="171"/>
      <c r="I5" s="115" t="s">
        <v>91</v>
      </c>
      <c r="J5" s="115" t="s">
        <v>455</v>
      </c>
      <c r="K5" s="106" t="s">
        <v>358</v>
      </c>
      <c r="L5" s="128" t="s">
        <v>712</v>
      </c>
      <c r="M5" s="206" t="s">
        <v>621</v>
      </c>
      <c r="N5" s="206" t="s">
        <v>667</v>
      </c>
      <c r="P5" s="44" t="str">
        <f>VLOOKUP(B5,'[2]TOTAL PROYECTOS'!$K$11:$O$10367,5,0)</f>
        <v>CONTRATADO EN EJECUCIÓN</v>
      </c>
      <c r="Q5" s="44">
        <f>VLOOKUP(B5,'[3]TOTAL PROYECTOS'!$K$5243:$O$5697,3,0)</f>
        <v>49.88</v>
      </c>
      <c r="R5" s="44">
        <f>VLOOKUP(B5,'[2]TOTAL PROYECTOS'!$K$11:$N$10367,4,0)</f>
        <v>73.94</v>
      </c>
      <c r="S5" s="249" t="s">
        <v>328</v>
      </c>
      <c r="T5" s="44" t="str">
        <f t="shared" ref="T5:T68" si="0">CONCATENATE(Q5,S5)</f>
        <v>49,88%</v>
      </c>
    </row>
    <row r="6" spans="1:20" s="44" customFormat="1" ht="56.25" x14ac:dyDescent="0.25">
      <c r="A6" s="77">
        <v>3</v>
      </c>
      <c r="B6" s="274">
        <v>2015004410066</v>
      </c>
      <c r="C6" s="148" t="s">
        <v>264</v>
      </c>
      <c r="D6" s="158">
        <v>869879714.96000004</v>
      </c>
      <c r="E6" s="158">
        <v>869879714.96000004</v>
      </c>
      <c r="F6" s="172">
        <v>0</v>
      </c>
      <c r="G6" s="172">
        <v>0</v>
      </c>
      <c r="H6" s="172">
        <v>0</v>
      </c>
      <c r="I6" s="100" t="s">
        <v>91</v>
      </c>
      <c r="J6" s="100" t="s">
        <v>455</v>
      </c>
      <c r="K6" s="143" t="s">
        <v>376</v>
      </c>
      <c r="L6" s="128" t="s">
        <v>712</v>
      </c>
      <c r="M6" s="206" t="s">
        <v>499</v>
      </c>
      <c r="N6" s="206" t="s">
        <v>577</v>
      </c>
      <c r="P6" s="44" t="str">
        <f>VLOOKUP(B6,'[2]TOTAL PROYECTOS'!$K$11:$O$10367,5,0)</f>
        <v>CONTRATADO EN EJECUCIÓN</v>
      </c>
      <c r="Q6" s="44">
        <f>VLOOKUP(B6,'[3]TOTAL PROYECTOS'!$K$5243:$O$5697,3,0)</f>
        <v>0</v>
      </c>
      <c r="R6" s="44">
        <f>VLOOKUP(B6,'[2]TOTAL PROYECTOS'!$K$11:$N$10367,4,0)</f>
        <v>100</v>
      </c>
      <c r="S6" s="249" t="s">
        <v>328</v>
      </c>
      <c r="T6" s="44" t="str">
        <f t="shared" si="0"/>
        <v>0%</v>
      </c>
    </row>
    <row r="7" spans="1:20" s="44" customFormat="1" ht="23.25" x14ac:dyDescent="0.25">
      <c r="A7" s="77">
        <v>4</v>
      </c>
      <c r="B7" s="266">
        <v>2013000060117</v>
      </c>
      <c r="C7" s="68" t="s">
        <v>217</v>
      </c>
      <c r="D7" s="89">
        <v>35734634284</v>
      </c>
      <c r="E7" s="89"/>
      <c r="F7" s="89">
        <v>1467478240</v>
      </c>
      <c r="G7" s="89"/>
      <c r="H7" s="89">
        <f>+D7-F7</f>
        <v>34267156044</v>
      </c>
      <c r="I7" s="68" t="s">
        <v>218</v>
      </c>
      <c r="J7" s="68" t="s">
        <v>456</v>
      </c>
      <c r="K7" s="67" t="s">
        <v>359</v>
      </c>
      <c r="L7" s="128" t="s">
        <v>712</v>
      </c>
      <c r="M7" s="206" t="s">
        <v>622</v>
      </c>
      <c r="N7" s="206" t="s">
        <v>743</v>
      </c>
      <c r="P7" s="44" t="str">
        <f>VLOOKUP(B7,'[2]TOTAL PROYECTOS'!$K$11:$O$10367,5,0)</f>
        <v>CONTRATADO EN EJECUCIÓN</v>
      </c>
      <c r="Q7" s="44">
        <f>VLOOKUP(B7,'[3]TOTAL PROYECTOS'!$K$5243:$O$5697,3,0)</f>
        <v>69.099999999999994</v>
      </c>
      <c r="R7" s="44">
        <f>VLOOKUP(B7,'[2]TOTAL PROYECTOS'!$K$11:$N$10367,4,0)</f>
        <v>77.22</v>
      </c>
      <c r="S7" s="249" t="s">
        <v>328</v>
      </c>
      <c r="T7" s="44" t="str">
        <f t="shared" si="0"/>
        <v>69,1%</v>
      </c>
    </row>
    <row r="8" spans="1:20" s="44" customFormat="1" ht="34.5" x14ac:dyDescent="0.25">
      <c r="A8" s="102">
        <v>5</v>
      </c>
      <c r="B8" s="261">
        <v>2012004410003</v>
      </c>
      <c r="C8" s="68" t="s">
        <v>209</v>
      </c>
      <c r="D8" s="89">
        <v>4726350607</v>
      </c>
      <c r="E8" s="89">
        <v>4726350607</v>
      </c>
      <c r="F8" s="89"/>
      <c r="G8" s="89"/>
      <c r="H8" s="89"/>
      <c r="I8" s="68" t="s">
        <v>61</v>
      </c>
      <c r="J8" s="68" t="s">
        <v>451</v>
      </c>
      <c r="K8" s="67" t="s">
        <v>391</v>
      </c>
      <c r="L8" s="128" t="s">
        <v>712</v>
      </c>
      <c r="M8" s="206" t="s">
        <v>507</v>
      </c>
      <c r="N8" s="206" t="s">
        <v>668</v>
      </c>
      <c r="P8" s="44" t="str">
        <f>VLOOKUP(B8,'[2]TOTAL PROYECTOS'!$K$11:$O$10367,5,0)</f>
        <v>CONTRATADO EN EJECUCIÓN</v>
      </c>
      <c r="Q8" s="44">
        <f>VLOOKUP(B8,'[3]TOTAL PROYECTOS'!$K$5243:$O$5697,3,0)</f>
        <v>8.98</v>
      </c>
      <c r="R8" s="44">
        <f>VLOOKUP(B8,'[2]TOTAL PROYECTOS'!$K$11:$N$10367,4,0)</f>
        <v>38.06</v>
      </c>
      <c r="S8" s="249" t="s">
        <v>328</v>
      </c>
      <c r="T8" s="44" t="str">
        <f t="shared" si="0"/>
        <v>8,98%</v>
      </c>
    </row>
    <row r="9" spans="1:20" s="44" customFormat="1" ht="34.5" x14ac:dyDescent="0.25">
      <c r="A9" s="77">
        <v>6</v>
      </c>
      <c r="B9" s="261">
        <v>2012004410005</v>
      </c>
      <c r="C9" s="68" t="s">
        <v>169</v>
      </c>
      <c r="D9" s="173">
        <v>40181520632</v>
      </c>
      <c r="E9" s="173">
        <v>2998800000</v>
      </c>
      <c r="F9" s="173"/>
      <c r="G9" s="173"/>
      <c r="H9" s="173">
        <f t="shared" ref="H9:H15" si="1">+D9-E9</f>
        <v>37182720632</v>
      </c>
      <c r="I9" s="68" t="s">
        <v>61</v>
      </c>
      <c r="J9" s="68" t="s">
        <v>457</v>
      </c>
      <c r="K9" s="67" t="s">
        <v>391</v>
      </c>
      <c r="L9" s="128" t="s">
        <v>712</v>
      </c>
      <c r="M9" s="206" t="s">
        <v>623</v>
      </c>
      <c r="N9" s="206" t="s">
        <v>669</v>
      </c>
      <c r="P9" s="44" t="str">
        <f>VLOOKUP(B9,'[2]TOTAL PROYECTOS'!$K$11:$O$10367,5,0)</f>
        <v>CONTRATADO EN EJECUCIÓN</v>
      </c>
      <c r="Q9" s="44">
        <f>VLOOKUP(B9,'[3]TOTAL PROYECTOS'!$K$5243:$O$5697,3,0)</f>
        <v>95.7</v>
      </c>
      <c r="R9" s="44">
        <f>VLOOKUP(B9,'[2]TOTAL PROYECTOS'!$K$11:$N$10367,4,0)</f>
        <v>79.8</v>
      </c>
      <c r="S9" s="249" t="s">
        <v>328</v>
      </c>
      <c r="T9" s="44" t="str">
        <f t="shared" si="0"/>
        <v>95,7%</v>
      </c>
    </row>
    <row r="10" spans="1:20" s="114" customFormat="1" ht="34.5" x14ac:dyDescent="0.25">
      <c r="A10" s="77">
        <v>7</v>
      </c>
      <c r="B10" s="261">
        <v>2012004410011</v>
      </c>
      <c r="C10" s="109" t="s">
        <v>170</v>
      </c>
      <c r="D10" s="174">
        <v>9393388345</v>
      </c>
      <c r="E10" s="174">
        <v>3409511250</v>
      </c>
      <c r="F10" s="174"/>
      <c r="G10" s="174"/>
      <c r="H10" s="174">
        <f t="shared" si="1"/>
        <v>5983877095</v>
      </c>
      <c r="I10" s="109" t="s">
        <v>61</v>
      </c>
      <c r="J10" s="109" t="s">
        <v>451</v>
      </c>
      <c r="K10" s="112" t="s">
        <v>391</v>
      </c>
      <c r="L10" s="128" t="s">
        <v>712</v>
      </c>
      <c r="M10" s="206" t="s">
        <v>624</v>
      </c>
      <c r="N10" s="206" t="s">
        <v>744</v>
      </c>
      <c r="P10" s="44" t="str">
        <f>VLOOKUP(B10,'[2]TOTAL PROYECTOS'!$K$11:$O$10367,5,0)</f>
        <v>CONTRATADO EN EJECUCIÓN</v>
      </c>
      <c r="Q10" s="44">
        <f>VLOOKUP(B10,'[3]TOTAL PROYECTOS'!$K$5243:$O$5697,3,0)</f>
        <v>90.07</v>
      </c>
      <c r="R10" s="44">
        <f>VLOOKUP(B10,'[2]TOTAL PROYECTOS'!$K$11:$N$10367,4,0)</f>
        <v>94.39</v>
      </c>
      <c r="S10" s="249" t="s">
        <v>328</v>
      </c>
      <c r="T10" s="44" t="str">
        <f t="shared" si="0"/>
        <v>90,07%</v>
      </c>
    </row>
    <row r="11" spans="1:20" s="44" customFormat="1" ht="34.5" x14ac:dyDescent="0.25">
      <c r="A11" s="102">
        <v>8</v>
      </c>
      <c r="B11" s="261">
        <v>2012004410018</v>
      </c>
      <c r="C11" s="68" t="s">
        <v>167</v>
      </c>
      <c r="D11" s="175">
        <v>12499044565</v>
      </c>
      <c r="E11" s="175">
        <v>9000000000</v>
      </c>
      <c r="F11" s="175"/>
      <c r="G11" s="175"/>
      <c r="H11" s="175">
        <f t="shared" si="1"/>
        <v>3499044565</v>
      </c>
      <c r="I11" s="68" t="s">
        <v>61</v>
      </c>
      <c r="J11" s="68" t="s">
        <v>458</v>
      </c>
      <c r="K11" s="67" t="s">
        <v>391</v>
      </c>
      <c r="L11" s="128" t="s">
        <v>712</v>
      </c>
      <c r="M11" s="206" t="s">
        <v>625</v>
      </c>
      <c r="N11" s="206" t="s">
        <v>745</v>
      </c>
      <c r="P11" s="44" t="str">
        <f>VLOOKUP(B11,'[2]TOTAL PROYECTOS'!$K$11:$O$10367,5,0)</f>
        <v>CONTRATADO EN EJECUCIÓN</v>
      </c>
      <c r="Q11" s="44">
        <f>VLOOKUP(B11,'[3]TOTAL PROYECTOS'!$K$5243:$O$5697,3,0)</f>
        <v>66.650000000000006</v>
      </c>
      <c r="R11" s="44">
        <f>VLOOKUP(B11,'[2]TOTAL PROYECTOS'!$K$11:$N$10367,4,0)</f>
        <v>68.349999999999994</v>
      </c>
      <c r="S11" s="249" t="s">
        <v>328</v>
      </c>
      <c r="T11" s="44" t="str">
        <f t="shared" si="0"/>
        <v>66,65%</v>
      </c>
    </row>
    <row r="12" spans="1:20" s="44" customFormat="1" ht="23.25" x14ac:dyDescent="0.25">
      <c r="A12" s="77">
        <v>9</v>
      </c>
      <c r="B12" s="261">
        <v>2012004410022</v>
      </c>
      <c r="C12" s="68" t="s">
        <v>172</v>
      </c>
      <c r="D12" s="100">
        <v>1392640000</v>
      </c>
      <c r="E12" s="100">
        <v>1000000000</v>
      </c>
      <c r="F12" s="100"/>
      <c r="G12" s="100"/>
      <c r="H12" s="100">
        <f t="shared" si="1"/>
        <v>392640000</v>
      </c>
      <c r="I12" s="68" t="s">
        <v>61</v>
      </c>
      <c r="J12" s="68" t="s">
        <v>457</v>
      </c>
      <c r="K12" s="67" t="s">
        <v>338</v>
      </c>
      <c r="L12" s="128" t="s">
        <v>712</v>
      </c>
      <c r="M12" s="206" t="s">
        <v>626</v>
      </c>
      <c r="N12" s="206" t="s">
        <v>515</v>
      </c>
      <c r="P12" s="44" t="str">
        <f>VLOOKUP(B12,'[2]TOTAL PROYECTOS'!$K$11:$O$10367,5,0)</f>
        <v>CONTRATADO EN EJECUCIÓN</v>
      </c>
      <c r="Q12" s="44">
        <f>VLOOKUP(B12,'[3]TOTAL PROYECTOS'!$K$5243:$O$5697,3,0)</f>
        <v>98.19</v>
      </c>
      <c r="R12" s="44">
        <f>VLOOKUP(B12,'[2]TOTAL PROYECTOS'!$K$11:$N$10367,4,0)</f>
        <v>82.05</v>
      </c>
      <c r="S12" s="249" t="s">
        <v>328</v>
      </c>
      <c r="T12" s="44" t="str">
        <f t="shared" si="0"/>
        <v>98,19%</v>
      </c>
    </row>
    <row r="13" spans="1:20" s="44" customFormat="1" ht="23.25" x14ac:dyDescent="0.25">
      <c r="A13" s="77">
        <v>10</v>
      </c>
      <c r="B13" s="261">
        <v>2012004410023</v>
      </c>
      <c r="C13" s="68" t="s">
        <v>173</v>
      </c>
      <c r="D13" s="100">
        <v>4928485632</v>
      </c>
      <c r="E13" s="100">
        <v>979398503</v>
      </c>
      <c r="F13" s="100"/>
      <c r="G13" s="100"/>
      <c r="H13" s="100">
        <f t="shared" si="1"/>
        <v>3949087129</v>
      </c>
      <c r="I13" s="68" t="s">
        <v>61</v>
      </c>
      <c r="J13" s="68" t="s">
        <v>457</v>
      </c>
      <c r="K13" s="67" t="s">
        <v>338</v>
      </c>
      <c r="L13" s="128" t="s">
        <v>712</v>
      </c>
      <c r="M13" s="206" t="s">
        <v>627</v>
      </c>
      <c r="N13" s="206" t="s">
        <v>516</v>
      </c>
      <c r="P13" s="44" t="str">
        <f>VLOOKUP(B13,'[2]TOTAL PROYECTOS'!$K$11:$O$10367,5,0)</f>
        <v>CONTRATADO EN EJECUCIÓN</v>
      </c>
      <c r="Q13" s="44">
        <f>VLOOKUP(B13,'[3]TOTAL PROYECTOS'!$K$5243:$O$5697,3,0)</f>
        <v>86.82</v>
      </c>
      <c r="R13" s="44">
        <f>VLOOKUP(B13,'[2]TOTAL PROYECTOS'!$K$11:$N$10367,4,0)</f>
        <v>13.37</v>
      </c>
      <c r="S13" s="249" t="s">
        <v>328</v>
      </c>
      <c r="T13" s="44" t="str">
        <f t="shared" si="0"/>
        <v>86,82%</v>
      </c>
    </row>
    <row r="14" spans="1:20" s="44" customFormat="1" ht="23.25" x14ac:dyDescent="0.25">
      <c r="A14" s="102">
        <v>11</v>
      </c>
      <c r="B14" s="261">
        <v>2012004410024</v>
      </c>
      <c r="C14" s="68" t="s">
        <v>171</v>
      </c>
      <c r="D14" s="100">
        <v>1705000000</v>
      </c>
      <c r="E14" s="100">
        <v>500000000</v>
      </c>
      <c r="F14" s="100"/>
      <c r="G14" s="100"/>
      <c r="H14" s="100">
        <f t="shared" si="1"/>
        <v>1205000000</v>
      </c>
      <c r="I14" s="68" t="s">
        <v>61</v>
      </c>
      <c r="J14" s="68" t="s">
        <v>459</v>
      </c>
      <c r="K14" s="67" t="s">
        <v>338</v>
      </c>
      <c r="L14" s="128" t="s">
        <v>712</v>
      </c>
      <c r="M14" s="206" t="s">
        <v>628</v>
      </c>
      <c r="N14" s="206" t="s">
        <v>517</v>
      </c>
      <c r="P14" s="44" t="str">
        <f>VLOOKUP(B14,'[2]TOTAL PROYECTOS'!$K$11:$O$10367,5,0)</f>
        <v>CONTRATADO EN EJECUCIÓN</v>
      </c>
      <c r="Q14" s="44">
        <f>VLOOKUP(B14,'[3]TOTAL PROYECTOS'!$K$5243:$O$5697,3,0)</f>
        <v>91.79</v>
      </c>
      <c r="R14" s="44">
        <f>VLOOKUP(B14,'[2]TOTAL PROYECTOS'!$K$11:$N$10367,4,0)</f>
        <v>41.35</v>
      </c>
      <c r="S14" s="249" t="s">
        <v>328</v>
      </c>
      <c r="T14" s="44" t="str">
        <f t="shared" si="0"/>
        <v>91,79%</v>
      </c>
    </row>
    <row r="15" spans="1:20" s="44" customFormat="1" ht="34.5" x14ac:dyDescent="0.25">
      <c r="A15" s="77">
        <v>12</v>
      </c>
      <c r="B15" s="261">
        <v>2012004410025</v>
      </c>
      <c r="C15" s="68" t="s">
        <v>174</v>
      </c>
      <c r="D15" s="100">
        <v>1000000000</v>
      </c>
      <c r="E15" s="100">
        <v>1000000000</v>
      </c>
      <c r="F15" s="100"/>
      <c r="G15" s="100"/>
      <c r="H15" s="100">
        <f t="shared" si="1"/>
        <v>0</v>
      </c>
      <c r="I15" s="68" t="s">
        <v>61</v>
      </c>
      <c r="J15" s="68" t="s">
        <v>457</v>
      </c>
      <c r="K15" s="67" t="s">
        <v>338</v>
      </c>
      <c r="L15" s="128" t="s">
        <v>712</v>
      </c>
      <c r="M15" s="206" t="s">
        <v>629</v>
      </c>
      <c r="N15" s="206" t="s">
        <v>577</v>
      </c>
      <c r="P15" s="44" t="str">
        <f>VLOOKUP(B15,'[2]TOTAL PROYECTOS'!$K$11:$O$10367,5,0)</f>
        <v>CONTRATADO EN EJECUCIÓN</v>
      </c>
      <c r="Q15" s="44">
        <f>VLOOKUP(B15,'[3]TOTAL PROYECTOS'!$K$5243:$O$5697,3,0)</f>
        <v>36.07</v>
      </c>
      <c r="R15" s="44">
        <f>VLOOKUP(B15,'[2]TOTAL PROYECTOS'!$K$11:$N$10367,4,0)</f>
        <v>100</v>
      </c>
      <c r="S15" s="249" t="s">
        <v>328</v>
      </c>
      <c r="T15" s="44" t="str">
        <f t="shared" si="0"/>
        <v>36,07%</v>
      </c>
    </row>
    <row r="16" spans="1:20" s="44" customFormat="1" ht="23.25" x14ac:dyDescent="0.25">
      <c r="A16" s="77">
        <v>13</v>
      </c>
      <c r="B16" s="269">
        <v>2013004410057</v>
      </c>
      <c r="C16" s="68" t="s">
        <v>177</v>
      </c>
      <c r="D16" s="176">
        <v>6743655836</v>
      </c>
      <c r="E16" s="176">
        <f>+D16</f>
        <v>6743655836</v>
      </c>
      <c r="F16" s="176"/>
      <c r="G16" s="176"/>
      <c r="H16" s="176"/>
      <c r="I16" s="68" t="s">
        <v>61</v>
      </c>
      <c r="J16" s="68" t="s">
        <v>457</v>
      </c>
      <c r="K16" s="67" t="s">
        <v>352</v>
      </c>
      <c r="L16" s="128" t="s">
        <v>712</v>
      </c>
      <c r="M16" s="206" t="s">
        <v>630</v>
      </c>
      <c r="N16" s="206" t="s">
        <v>746</v>
      </c>
      <c r="P16" s="44" t="str">
        <f>VLOOKUP(B16,'[2]TOTAL PROYECTOS'!$K$11:$O$10367,5,0)</f>
        <v>CONTRATADO EN EJECUCIÓN</v>
      </c>
      <c r="Q16" s="44">
        <f>VLOOKUP(B16,'[3]TOTAL PROYECTOS'!$K$5243:$O$5697,3,0)</f>
        <v>21.52</v>
      </c>
      <c r="R16" s="44">
        <f>VLOOKUP(B16,'[2]TOTAL PROYECTOS'!$K$11:$N$10367,4,0)</f>
        <v>35.58</v>
      </c>
      <c r="S16" s="249" t="s">
        <v>328</v>
      </c>
      <c r="T16" s="44" t="str">
        <f t="shared" si="0"/>
        <v>21,52%</v>
      </c>
    </row>
    <row r="17" spans="1:20" s="44" customFormat="1" ht="34.5" x14ac:dyDescent="0.25">
      <c r="A17" s="102">
        <v>14</v>
      </c>
      <c r="B17" s="269">
        <v>2013004410055</v>
      </c>
      <c r="C17" s="96" t="s">
        <v>175</v>
      </c>
      <c r="D17" s="90">
        <v>12735975484</v>
      </c>
      <c r="E17" s="90">
        <f>+D17</f>
        <v>12735975484</v>
      </c>
      <c r="F17" s="90"/>
      <c r="G17" s="90"/>
      <c r="H17" s="90"/>
      <c r="I17" s="68" t="s">
        <v>61</v>
      </c>
      <c r="J17" s="68" t="s">
        <v>451</v>
      </c>
      <c r="K17" s="67" t="s">
        <v>339</v>
      </c>
      <c r="L17" s="128" t="s">
        <v>712</v>
      </c>
      <c r="M17" s="206" t="s">
        <v>631</v>
      </c>
      <c r="N17" s="206" t="s">
        <v>670</v>
      </c>
      <c r="P17" s="44" t="str">
        <f>VLOOKUP(B17,'[2]TOTAL PROYECTOS'!$K$11:$O$10367,5,0)</f>
        <v>CONTRATADO EN EJECUCIÓN</v>
      </c>
      <c r="Q17" s="44">
        <f>VLOOKUP(B17,'[3]TOTAL PROYECTOS'!$K$5243:$O$5697,3,0)</f>
        <v>73.38</v>
      </c>
      <c r="R17" s="44">
        <f>VLOOKUP(B17,'[2]TOTAL PROYECTOS'!$K$11:$N$10367,4,0)</f>
        <v>95.2</v>
      </c>
      <c r="S17" s="249" t="s">
        <v>328</v>
      </c>
      <c r="T17" s="44" t="str">
        <f t="shared" si="0"/>
        <v>73,38%</v>
      </c>
    </row>
    <row r="18" spans="1:20" s="44" customFormat="1" ht="34.5" x14ac:dyDescent="0.25">
      <c r="A18" s="77">
        <v>15</v>
      </c>
      <c r="B18" s="269">
        <v>2015004410003</v>
      </c>
      <c r="C18" s="68" t="s">
        <v>182</v>
      </c>
      <c r="D18" s="89">
        <v>581657439</v>
      </c>
      <c r="E18" s="89">
        <v>390001915</v>
      </c>
      <c r="F18" s="89"/>
      <c r="G18" s="89"/>
      <c r="H18" s="89"/>
      <c r="I18" s="68" t="s">
        <v>61</v>
      </c>
      <c r="J18" s="68" t="s">
        <v>460</v>
      </c>
      <c r="K18" s="67" t="s">
        <v>356</v>
      </c>
      <c r="L18" s="128" t="s">
        <v>712</v>
      </c>
      <c r="M18" s="206" t="s">
        <v>632</v>
      </c>
      <c r="N18" s="206" t="s">
        <v>747</v>
      </c>
      <c r="P18" s="44" t="str">
        <f>VLOOKUP(B18,'[2]TOTAL PROYECTOS'!$K$11:$O$10367,5,0)</f>
        <v>CONTRATADO EN EJECUCIÓN</v>
      </c>
      <c r="Q18" s="44">
        <f>VLOOKUP(B18,'[3]TOTAL PROYECTOS'!$K$5243:$O$5697,3,0)</f>
        <v>70.099999999999994</v>
      </c>
      <c r="R18" s="44">
        <f>VLOOKUP(B18,'[2]TOTAL PROYECTOS'!$K$11:$N$10367,4,0)</f>
        <v>65.22</v>
      </c>
      <c r="S18" s="249" t="s">
        <v>328</v>
      </c>
      <c r="T18" s="44" t="str">
        <f t="shared" si="0"/>
        <v>70,1%</v>
      </c>
    </row>
    <row r="19" spans="1:20" s="44" customFormat="1" ht="45.75" x14ac:dyDescent="0.25">
      <c r="A19" s="77">
        <v>16</v>
      </c>
      <c r="B19" s="261">
        <v>2013004410070</v>
      </c>
      <c r="C19" s="96" t="s">
        <v>176</v>
      </c>
      <c r="D19" s="89">
        <v>16144460016</v>
      </c>
      <c r="E19" s="89">
        <v>3631116375</v>
      </c>
      <c r="F19" s="89"/>
      <c r="G19" s="89"/>
      <c r="H19" s="89">
        <f>+D19-E19</f>
        <v>12513343641</v>
      </c>
      <c r="I19" s="68" t="s">
        <v>61</v>
      </c>
      <c r="J19" s="68" t="s">
        <v>457</v>
      </c>
      <c r="K19" s="67" t="s">
        <v>355</v>
      </c>
      <c r="L19" s="128" t="s">
        <v>712</v>
      </c>
      <c r="M19" s="206" t="s">
        <v>633</v>
      </c>
      <c r="N19" s="206" t="s">
        <v>671</v>
      </c>
      <c r="P19" s="44" t="str">
        <f>VLOOKUP(B19,'[2]TOTAL PROYECTOS'!$K$11:$O$10367,5,0)</f>
        <v>CONTRATADO EN EJECUCIÓN</v>
      </c>
      <c r="Q19" s="44">
        <f>VLOOKUP(B19,'[3]TOTAL PROYECTOS'!$K$5243:$O$5697,3,0)</f>
        <v>99.33</v>
      </c>
      <c r="R19" s="44">
        <f>VLOOKUP(B19,'[2]TOTAL PROYECTOS'!$K$11:$N$10367,4,0)</f>
        <v>22.49</v>
      </c>
      <c r="S19" s="249" t="s">
        <v>328</v>
      </c>
      <c r="T19" s="44" t="str">
        <f t="shared" si="0"/>
        <v>99,33%</v>
      </c>
    </row>
    <row r="20" spans="1:20" s="114" customFormat="1" ht="34.5" x14ac:dyDescent="0.25">
      <c r="A20" s="102">
        <v>17</v>
      </c>
      <c r="B20" s="269">
        <v>2014004410005</v>
      </c>
      <c r="C20" s="109" t="s">
        <v>183</v>
      </c>
      <c r="D20" s="177">
        <v>1817200000</v>
      </c>
      <c r="E20" s="177">
        <v>1817200000</v>
      </c>
      <c r="F20" s="177"/>
      <c r="G20" s="177"/>
      <c r="H20" s="177"/>
      <c r="I20" s="109" t="s">
        <v>61</v>
      </c>
      <c r="J20" s="109" t="s">
        <v>461</v>
      </c>
      <c r="K20" s="112" t="s">
        <v>348</v>
      </c>
      <c r="L20" s="128" t="s">
        <v>62</v>
      </c>
      <c r="M20" s="206" t="s">
        <v>634</v>
      </c>
      <c r="N20" s="206" t="s">
        <v>748</v>
      </c>
      <c r="P20" s="44" t="str">
        <f>VLOOKUP(B20,'[2]TOTAL PROYECTOS'!$K$11:$O$10367,5,0)</f>
        <v>TERMINADO</v>
      </c>
      <c r="Q20" s="44">
        <f>VLOOKUP(B20,'[3]TOTAL PROYECTOS'!$K$5243:$O$5697,3,0)</f>
        <v>37.1</v>
      </c>
      <c r="R20" s="44">
        <f>VLOOKUP(B20,'[2]TOTAL PROYECTOS'!$K$11:$N$10367,4,0)</f>
        <v>71.709999999999994</v>
      </c>
      <c r="S20" s="249" t="s">
        <v>328</v>
      </c>
      <c r="T20" s="44" t="str">
        <f t="shared" si="0"/>
        <v>37,1%</v>
      </c>
    </row>
    <row r="21" spans="1:20" s="44" customFormat="1" ht="45.75" x14ac:dyDescent="0.25">
      <c r="A21" s="77">
        <v>18</v>
      </c>
      <c r="B21" s="269">
        <v>2015004410017</v>
      </c>
      <c r="C21" s="68" t="s">
        <v>188</v>
      </c>
      <c r="D21" s="89">
        <v>4470500607</v>
      </c>
      <c r="E21" s="89">
        <v>4470500607</v>
      </c>
      <c r="F21" s="89"/>
      <c r="G21" s="89"/>
      <c r="H21" s="89"/>
      <c r="I21" s="68" t="s">
        <v>61</v>
      </c>
      <c r="J21" s="68" t="s">
        <v>451</v>
      </c>
      <c r="K21" s="67" t="s">
        <v>360</v>
      </c>
      <c r="L21" s="128" t="s">
        <v>712</v>
      </c>
      <c r="M21" s="206" t="s">
        <v>508</v>
      </c>
      <c r="N21" s="206" t="s">
        <v>672</v>
      </c>
      <c r="P21" s="44" t="str">
        <f>VLOOKUP(B21,'[2]TOTAL PROYECTOS'!$K$11:$O$10367,5,0)</f>
        <v>CONTRATADO EN EJECUCIÓN</v>
      </c>
      <c r="Q21" s="44">
        <f>VLOOKUP(B21,'[3]TOTAL PROYECTOS'!$K$5243:$O$5697,3,0)</f>
        <v>30.11</v>
      </c>
      <c r="R21" s="44">
        <f>VLOOKUP(B21,'[2]TOTAL PROYECTOS'!$K$11:$N$10367,4,0)</f>
        <v>55.09</v>
      </c>
      <c r="S21" s="249" t="s">
        <v>328</v>
      </c>
      <c r="T21" s="44" t="str">
        <f t="shared" si="0"/>
        <v>30,11%</v>
      </c>
    </row>
    <row r="22" spans="1:20" s="114" customFormat="1" ht="45.75" x14ac:dyDescent="0.25">
      <c r="A22" s="77">
        <v>19</v>
      </c>
      <c r="B22" s="261">
        <v>2014004410001</v>
      </c>
      <c r="C22" s="109" t="s">
        <v>179</v>
      </c>
      <c r="D22" s="178">
        <v>1907611867</v>
      </c>
      <c r="E22" s="178">
        <v>1907611867</v>
      </c>
      <c r="F22" s="178"/>
      <c r="G22" s="178"/>
      <c r="H22" s="178"/>
      <c r="I22" s="109" t="s">
        <v>61</v>
      </c>
      <c r="J22" s="109" t="s">
        <v>451</v>
      </c>
      <c r="K22" s="112" t="s">
        <v>363</v>
      </c>
      <c r="L22" s="128" t="s">
        <v>712</v>
      </c>
      <c r="M22" s="206" t="s">
        <v>635</v>
      </c>
      <c r="N22" s="206" t="s">
        <v>749</v>
      </c>
      <c r="P22" s="44" t="str">
        <f>VLOOKUP(B22,'[2]TOTAL PROYECTOS'!$K$11:$O$10367,5,0)</f>
        <v>CONTRATADO EN EJECUCIÓN</v>
      </c>
      <c r="Q22" s="44">
        <f>VLOOKUP(B22,'[3]TOTAL PROYECTOS'!$K$5243:$O$5697,3,0)</f>
        <v>10</v>
      </c>
      <c r="R22" s="44">
        <f>VLOOKUP(B22,'[2]TOTAL PROYECTOS'!$K$11:$N$10367,4,0)</f>
        <v>25.34</v>
      </c>
      <c r="S22" s="249" t="s">
        <v>328</v>
      </c>
      <c r="T22" s="44" t="str">
        <f t="shared" si="0"/>
        <v>10%</v>
      </c>
    </row>
    <row r="23" spans="1:20" s="44" customFormat="1" ht="34.5" x14ac:dyDescent="0.25">
      <c r="A23" s="102">
        <v>20</v>
      </c>
      <c r="B23" s="261">
        <v>2014004410041</v>
      </c>
      <c r="C23" s="68" t="s">
        <v>180</v>
      </c>
      <c r="D23" s="176">
        <v>7386745661</v>
      </c>
      <c r="E23" s="176">
        <v>3186745661</v>
      </c>
      <c r="F23" s="176">
        <v>125000000</v>
      </c>
      <c r="G23" s="176"/>
      <c r="H23" s="176">
        <f>+D23-E23-F23</f>
        <v>4075000000</v>
      </c>
      <c r="I23" s="68" t="s">
        <v>61</v>
      </c>
      <c r="J23" s="68" t="s">
        <v>457</v>
      </c>
      <c r="K23" s="67" t="s">
        <v>365</v>
      </c>
      <c r="L23" s="128" t="s">
        <v>712</v>
      </c>
      <c r="M23" s="206" t="s">
        <v>636</v>
      </c>
      <c r="N23" s="206" t="s">
        <v>673</v>
      </c>
      <c r="P23" s="44" t="str">
        <f>VLOOKUP(B23,'[2]TOTAL PROYECTOS'!$K$11:$O$10367,5,0)</f>
        <v>CONTRATADO EN EJECUCIÓN</v>
      </c>
      <c r="Q23" s="44">
        <f>VLOOKUP(B23,'[3]TOTAL PROYECTOS'!$K$5243:$O$5697,3,0)</f>
        <v>70.19</v>
      </c>
      <c r="R23" s="44">
        <f>VLOOKUP(B23,'[2]TOTAL PROYECTOS'!$K$11:$N$10367,4,0)</f>
        <v>38.03</v>
      </c>
      <c r="S23" s="249" t="s">
        <v>328</v>
      </c>
      <c r="T23" s="44" t="str">
        <f t="shared" si="0"/>
        <v>70,19%</v>
      </c>
    </row>
    <row r="24" spans="1:20" s="107" customFormat="1" ht="34.5" x14ac:dyDescent="0.25">
      <c r="A24" s="77">
        <v>21</v>
      </c>
      <c r="B24" s="269">
        <v>2015004410031</v>
      </c>
      <c r="C24" s="115" t="s">
        <v>194</v>
      </c>
      <c r="D24" s="171">
        <v>1101964521</v>
      </c>
      <c r="E24" s="171">
        <v>1101964521</v>
      </c>
      <c r="F24" s="171"/>
      <c r="G24" s="171"/>
      <c r="H24" s="171"/>
      <c r="I24" s="115" t="s">
        <v>61</v>
      </c>
      <c r="J24" s="115" t="s">
        <v>462</v>
      </c>
      <c r="K24" s="106" t="s">
        <v>366</v>
      </c>
      <c r="L24" s="128" t="s">
        <v>712</v>
      </c>
      <c r="M24" s="206" t="s">
        <v>637</v>
      </c>
      <c r="N24" s="206" t="s">
        <v>674</v>
      </c>
      <c r="P24" s="44" t="str">
        <f>VLOOKUP(B24,'[2]TOTAL PROYECTOS'!$K$11:$O$10367,5,0)</f>
        <v>CONTRATADO EN EJECUCIÓN</v>
      </c>
      <c r="Q24" s="44">
        <f>VLOOKUP(B24,'[3]TOTAL PROYECTOS'!$K$5243:$O$5697,3,0)</f>
        <v>67.75</v>
      </c>
      <c r="R24" s="44">
        <f>VLOOKUP(B24,'[2]TOTAL PROYECTOS'!$K$11:$N$10367,4,0)</f>
        <v>41.97</v>
      </c>
      <c r="S24" s="249" t="s">
        <v>328</v>
      </c>
      <c r="T24" s="44" t="str">
        <f t="shared" si="0"/>
        <v>67,75%</v>
      </c>
    </row>
    <row r="25" spans="1:20" s="44" customFormat="1" ht="23.25" x14ac:dyDescent="0.25">
      <c r="A25" s="77">
        <v>22</v>
      </c>
      <c r="B25" s="269">
        <v>2015004410037</v>
      </c>
      <c r="C25" s="68" t="s">
        <v>193</v>
      </c>
      <c r="D25" s="89">
        <v>1333521038</v>
      </c>
      <c r="E25" s="89">
        <v>1333521038</v>
      </c>
      <c r="F25" s="89"/>
      <c r="G25" s="89"/>
      <c r="H25" s="89"/>
      <c r="I25" s="68" t="s">
        <v>61</v>
      </c>
      <c r="J25" s="68" t="s">
        <v>453</v>
      </c>
      <c r="K25" s="67" t="s">
        <v>366</v>
      </c>
      <c r="L25" s="128" t="s">
        <v>712</v>
      </c>
      <c r="M25" s="206" t="s">
        <v>638</v>
      </c>
      <c r="N25" s="206" t="s">
        <v>675</v>
      </c>
      <c r="P25" s="44" t="str">
        <f>VLOOKUP(B25,'[2]TOTAL PROYECTOS'!$K$11:$O$10367,5,0)</f>
        <v>CONTRATADO EN EJECUCIÓN</v>
      </c>
      <c r="Q25" s="44">
        <f>VLOOKUP(B25,'[3]TOTAL PROYECTOS'!$K$5243:$O$5697,3,0)</f>
        <v>5.52</v>
      </c>
      <c r="R25" s="44">
        <f>VLOOKUP(B25,'[2]TOTAL PROYECTOS'!$K$11:$N$10367,4,0)</f>
        <v>38.07</v>
      </c>
      <c r="S25" s="249" t="s">
        <v>328</v>
      </c>
      <c r="T25" s="44" t="str">
        <f t="shared" si="0"/>
        <v>5,52%</v>
      </c>
    </row>
    <row r="26" spans="1:20" s="44" customFormat="1" ht="45.75" x14ac:dyDescent="0.25">
      <c r="A26" s="102">
        <v>23</v>
      </c>
      <c r="B26" s="269">
        <v>2015004410046</v>
      </c>
      <c r="C26" s="68" t="s">
        <v>192</v>
      </c>
      <c r="D26" s="89">
        <v>4598337837</v>
      </c>
      <c r="E26" s="89">
        <v>4598337837</v>
      </c>
      <c r="F26" s="89"/>
      <c r="G26" s="89"/>
      <c r="H26" s="89"/>
      <c r="I26" s="68" t="s">
        <v>61</v>
      </c>
      <c r="J26" s="68" t="s">
        <v>451</v>
      </c>
      <c r="K26" s="67" t="s">
        <v>366</v>
      </c>
      <c r="L26" s="128" t="s">
        <v>712</v>
      </c>
      <c r="M26" s="206" t="s">
        <v>499</v>
      </c>
      <c r="N26" s="206" t="s">
        <v>499</v>
      </c>
      <c r="P26" s="44" t="str">
        <f>VLOOKUP(B26,'[2]TOTAL PROYECTOS'!$K$11:$O$10367,5,0)</f>
        <v>CONTRATADO EN EJECUCIÓN</v>
      </c>
      <c r="Q26" s="44">
        <f>VLOOKUP(B26,'[3]TOTAL PROYECTOS'!$K$5243:$O$5697,3,0)</f>
        <v>0</v>
      </c>
      <c r="R26" s="44">
        <f>VLOOKUP(B26,'[2]TOTAL PROYECTOS'!$K$11:$N$10367,4,0)</f>
        <v>0</v>
      </c>
      <c r="S26" s="249" t="s">
        <v>328</v>
      </c>
      <c r="T26" s="44" t="str">
        <f t="shared" si="0"/>
        <v>0%</v>
      </c>
    </row>
    <row r="27" spans="1:20" s="44" customFormat="1" ht="57" x14ac:dyDescent="0.25">
      <c r="A27" s="77">
        <v>24</v>
      </c>
      <c r="B27" s="261">
        <v>2014004410066</v>
      </c>
      <c r="C27" s="68" t="s">
        <v>181</v>
      </c>
      <c r="D27" s="176">
        <v>494105967</v>
      </c>
      <c r="E27" s="176">
        <v>494105967</v>
      </c>
      <c r="F27" s="176"/>
      <c r="G27" s="176"/>
      <c r="H27" s="176"/>
      <c r="I27" s="68" t="s">
        <v>61</v>
      </c>
      <c r="J27" s="68" t="s">
        <v>454</v>
      </c>
      <c r="K27" s="67" t="s">
        <v>367</v>
      </c>
      <c r="L27" s="128" t="s">
        <v>712</v>
      </c>
      <c r="M27" s="206" t="s">
        <v>509</v>
      </c>
      <c r="N27" s="206" t="s">
        <v>750</v>
      </c>
      <c r="P27" s="44" t="str">
        <f>VLOOKUP(B27,'[2]TOTAL PROYECTOS'!$K$11:$O$10367,5,0)</f>
        <v>CONTRATADO EN EJECUCIÓN</v>
      </c>
      <c r="Q27" s="44">
        <f>VLOOKUP(B27,'[3]TOTAL PROYECTOS'!$K$5243:$O$5697,3,0)</f>
        <v>77.58</v>
      </c>
      <c r="R27" s="44">
        <f>VLOOKUP(B27,'[2]TOTAL PROYECTOS'!$K$11:$N$10367,4,0)</f>
        <v>70.3</v>
      </c>
      <c r="S27" s="249" t="s">
        <v>328</v>
      </c>
      <c r="T27" s="44" t="str">
        <f t="shared" si="0"/>
        <v>77,58%</v>
      </c>
    </row>
    <row r="28" spans="1:20" s="44" customFormat="1" ht="34.5" x14ac:dyDescent="0.25">
      <c r="A28" s="77">
        <v>25</v>
      </c>
      <c r="B28" s="269">
        <v>2015004410032</v>
      </c>
      <c r="C28" s="68" t="s">
        <v>198</v>
      </c>
      <c r="D28" s="89">
        <v>243607140</v>
      </c>
      <c r="E28" s="89">
        <v>243607140</v>
      </c>
      <c r="F28" s="89"/>
      <c r="G28" s="89"/>
      <c r="H28" s="89"/>
      <c r="I28" s="68" t="s">
        <v>61</v>
      </c>
      <c r="J28" s="68" t="s">
        <v>453</v>
      </c>
      <c r="K28" s="67" t="s">
        <v>347</v>
      </c>
      <c r="L28" s="128" t="s">
        <v>712</v>
      </c>
      <c r="M28" s="206" t="s">
        <v>639</v>
      </c>
      <c r="N28" s="206" t="s">
        <v>751</v>
      </c>
      <c r="P28" s="44" t="str">
        <f>VLOOKUP(B28,'[2]TOTAL PROYECTOS'!$K$11:$O$10367,5,0)</f>
        <v>CONTRATADO EN EJECUCIÓN</v>
      </c>
      <c r="Q28" s="44">
        <f>VLOOKUP(B28,'[3]TOTAL PROYECTOS'!$K$5243:$O$5697,3,0)</f>
        <v>98.01</v>
      </c>
      <c r="R28" s="44">
        <f>VLOOKUP(B28,'[2]TOTAL PROYECTOS'!$K$11:$N$10367,4,0)</f>
        <v>93.17</v>
      </c>
      <c r="S28" s="249" t="s">
        <v>328</v>
      </c>
      <c r="T28" s="44" t="str">
        <f t="shared" si="0"/>
        <v>98,01%</v>
      </c>
    </row>
    <row r="29" spans="1:20" s="44" customFormat="1" ht="23.25" x14ac:dyDescent="0.25">
      <c r="A29" s="102">
        <v>26</v>
      </c>
      <c r="B29" s="269">
        <v>2015004410035</v>
      </c>
      <c r="C29" s="68" t="s">
        <v>197</v>
      </c>
      <c r="D29" s="89">
        <v>551924430</v>
      </c>
      <c r="E29" s="89">
        <v>551924430</v>
      </c>
      <c r="F29" s="89"/>
      <c r="G29" s="89"/>
      <c r="H29" s="89"/>
      <c r="I29" s="68" t="s">
        <v>61</v>
      </c>
      <c r="J29" s="68" t="s">
        <v>453</v>
      </c>
      <c r="K29" s="67" t="s">
        <v>347</v>
      </c>
      <c r="L29" s="128" t="s">
        <v>712</v>
      </c>
      <c r="M29" s="206" t="s">
        <v>640</v>
      </c>
      <c r="N29" s="206" t="s">
        <v>676</v>
      </c>
      <c r="P29" s="44" t="str">
        <f>VLOOKUP(B29,'[2]TOTAL PROYECTOS'!$K$11:$O$10367,5,0)</f>
        <v>CONTRATADO EN EJECUCIÓN</v>
      </c>
      <c r="Q29" s="44">
        <f>VLOOKUP(B29,'[3]TOTAL PROYECTOS'!$K$5243:$O$5697,3,0)</f>
        <v>13.13</v>
      </c>
      <c r="R29" s="44">
        <f>VLOOKUP(B29,'[2]TOTAL PROYECTOS'!$K$11:$N$10367,4,0)</f>
        <v>38.049999999999997</v>
      </c>
      <c r="S29" s="249" t="s">
        <v>328</v>
      </c>
      <c r="T29" s="44" t="str">
        <f t="shared" si="0"/>
        <v>13,13%</v>
      </c>
    </row>
    <row r="30" spans="1:20" s="44" customFormat="1" ht="34.5" x14ac:dyDescent="0.25">
      <c r="A30" s="77">
        <v>27</v>
      </c>
      <c r="B30" s="269">
        <v>2015004410038</v>
      </c>
      <c r="C30" s="68" t="s">
        <v>196</v>
      </c>
      <c r="D30" s="89">
        <v>512211298</v>
      </c>
      <c r="E30" s="89">
        <v>512211298</v>
      </c>
      <c r="F30" s="89"/>
      <c r="G30" s="89"/>
      <c r="H30" s="89"/>
      <c r="I30" s="68" t="s">
        <v>61</v>
      </c>
      <c r="J30" s="68" t="s">
        <v>463</v>
      </c>
      <c r="K30" s="67" t="s">
        <v>347</v>
      </c>
      <c r="L30" s="128" t="s">
        <v>712</v>
      </c>
      <c r="M30" s="206" t="s">
        <v>641</v>
      </c>
      <c r="N30" s="206" t="s">
        <v>752</v>
      </c>
      <c r="P30" s="44" t="str">
        <f>VLOOKUP(B30,'[2]TOTAL PROYECTOS'!$K$11:$O$10367,5,0)</f>
        <v>CONTRATADO EN EJECUCIÓN</v>
      </c>
      <c r="Q30" s="44">
        <f>VLOOKUP(B30,'[3]TOTAL PROYECTOS'!$K$5243:$O$5697,3,0)</f>
        <v>57.23</v>
      </c>
      <c r="R30" s="44">
        <f>VLOOKUP(B30,'[2]TOTAL PROYECTOS'!$K$11:$N$10367,4,0)</f>
        <v>69.52</v>
      </c>
      <c r="S30" s="249" t="s">
        <v>328</v>
      </c>
      <c r="T30" s="44" t="str">
        <f t="shared" si="0"/>
        <v>57,23%</v>
      </c>
    </row>
    <row r="31" spans="1:20" s="44" customFormat="1" ht="34.5" x14ac:dyDescent="0.25">
      <c r="A31" s="77">
        <v>28</v>
      </c>
      <c r="B31" s="269">
        <v>2015004410061</v>
      </c>
      <c r="C31" s="68" t="s">
        <v>195</v>
      </c>
      <c r="D31" s="89">
        <v>3999999581</v>
      </c>
      <c r="E31" s="89">
        <v>3999999581</v>
      </c>
      <c r="F31" s="89"/>
      <c r="G31" s="89"/>
      <c r="H31" s="89"/>
      <c r="I31" s="68" t="s">
        <v>61</v>
      </c>
      <c r="J31" s="68" t="s">
        <v>451</v>
      </c>
      <c r="K31" s="67" t="s">
        <v>347</v>
      </c>
      <c r="L31" s="128" t="s">
        <v>712</v>
      </c>
      <c r="M31" s="206" t="s">
        <v>642</v>
      </c>
      <c r="N31" s="206" t="s">
        <v>677</v>
      </c>
      <c r="P31" s="44" t="str">
        <f>VLOOKUP(B31,'[2]TOTAL PROYECTOS'!$K$11:$O$10367,5,0)</f>
        <v>CONTRATADO EN EJECUCIÓN</v>
      </c>
      <c r="Q31" s="44">
        <f>VLOOKUP(B31,'[3]TOTAL PROYECTOS'!$K$5243:$O$5697,3,0)</f>
        <v>81.569999999999993</v>
      </c>
      <c r="R31" s="44">
        <f>VLOOKUP(B31,'[2]TOTAL PROYECTOS'!$K$11:$N$10367,4,0)</f>
        <v>73.709999999999994</v>
      </c>
      <c r="S31" s="249" t="s">
        <v>328</v>
      </c>
      <c r="T31" s="44" t="str">
        <f t="shared" si="0"/>
        <v>81,57%</v>
      </c>
    </row>
    <row r="32" spans="1:20" s="44" customFormat="1" ht="23.25" x14ac:dyDescent="0.25">
      <c r="A32" s="102">
        <v>29</v>
      </c>
      <c r="B32" s="269">
        <v>2014004410050</v>
      </c>
      <c r="C32" s="68" t="s">
        <v>199</v>
      </c>
      <c r="D32" s="89">
        <v>1354141087</v>
      </c>
      <c r="E32" s="89">
        <v>1354141087</v>
      </c>
      <c r="F32" s="89"/>
      <c r="G32" s="89"/>
      <c r="H32" s="89"/>
      <c r="I32" s="68" t="s">
        <v>61</v>
      </c>
      <c r="J32" s="68" t="s">
        <v>464</v>
      </c>
      <c r="K32" s="67" t="s">
        <v>368</v>
      </c>
      <c r="L32" s="128" t="s">
        <v>712</v>
      </c>
      <c r="M32" s="206" t="s">
        <v>643</v>
      </c>
      <c r="N32" s="206" t="s">
        <v>678</v>
      </c>
      <c r="P32" s="44" t="str">
        <f>VLOOKUP(B32,'[2]TOTAL PROYECTOS'!$K$11:$O$10367,5,0)</f>
        <v>CONTRATADO EN EJECUCIÓN</v>
      </c>
      <c r="Q32" s="44">
        <f>VLOOKUP(B32,'[3]TOTAL PROYECTOS'!$K$5243:$O$5697,3,0)</f>
        <v>30.69</v>
      </c>
      <c r="R32" s="44">
        <f>VLOOKUP(B32,'[2]TOTAL PROYECTOS'!$K$11:$N$10367,4,0)</f>
        <v>65.94</v>
      </c>
      <c r="S32" s="249" t="s">
        <v>328</v>
      </c>
      <c r="T32" s="44" t="str">
        <f t="shared" si="0"/>
        <v>30,69%</v>
      </c>
    </row>
    <row r="33" spans="1:20" s="44" customFormat="1" ht="34.5" x14ac:dyDescent="0.25">
      <c r="A33" s="77">
        <v>30</v>
      </c>
      <c r="B33" s="269">
        <v>2015004410067</v>
      </c>
      <c r="C33" s="68" t="s">
        <v>200</v>
      </c>
      <c r="D33" s="89">
        <v>5568461474</v>
      </c>
      <c r="E33" s="89">
        <v>5568461474</v>
      </c>
      <c r="F33" s="89"/>
      <c r="G33" s="89"/>
      <c r="H33" s="89"/>
      <c r="I33" s="68" t="s">
        <v>61</v>
      </c>
      <c r="J33" s="68" t="s">
        <v>451</v>
      </c>
      <c r="K33" s="67" t="s">
        <v>369</v>
      </c>
      <c r="L33" s="128" t="s">
        <v>712</v>
      </c>
      <c r="M33" s="206" t="s">
        <v>499</v>
      </c>
      <c r="N33" s="206" t="s">
        <v>679</v>
      </c>
      <c r="P33" s="44" t="str">
        <f>VLOOKUP(B33,'[2]TOTAL PROYECTOS'!$K$11:$O$10367,5,0)</f>
        <v>CONTRATADO EN EJECUCIÓN</v>
      </c>
      <c r="Q33" s="44">
        <f>VLOOKUP(B33,'[3]TOTAL PROYECTOS'!$K$5243:$O$5697,3,0)</f>
        <v>0</v>
      </c>
      <c r="R33" s="44">
        <f>VLOOKUP(B33,'[2]TOTAL PROYECTOS'!$K$11:$N$10367,4,0)</f>
        <v>39.39</v>
      </c>
      <c r="S33" s="249" t="s">
        <v>328</v>
      </c>
      <c r="T33" s="44" t="str">
        <f t="shared" si="0"/>
        <v>0%</v>
      </c>
    </row>
    <row r="34" spans="1:20" s="44" customFormat="1" ht="45.75" x14ac:dyDescent="0.25">
      <c r="A34" s="77">
        <v>31</v>
      </c>
      <c r="B34" s="269">
        <v>2015004410069</v>
      </c>
      <c r="C34" s="68" t="s">
        <v>201</v>
      </c>
      <c r="D34" s="89">
        <v>1976650196</v>
      </c>
      <c r="E34" s="89">
        <v>1976650196</v>
      </c>
      <c r="F34" s="89"/>
      <c r="G34" s="89"/>
      <c r="H34" s="89"/>
      <c r="I34" s="68" t="s">
        <v>61</v>
      </c>
      <c r="J34" s="68" t="s">
        <v>465</v>
      </c>
      <c r="K34" s="67" t="s">
        <v>370</v>
      </c>
      <c r="L34" s="128" t="s">
        <v>712</v>
      </c>
      <c r="M34" s="206" t="s">
        <v>644</v>
      </c>
      <c r="N34" s="206" t="s">
        <v>753</v>
      </c>
      <c r="P34" s="44" t="str">
        <f>VLOOKUP(B34,'[2]TOTAL PROYECTOS'!$K$11:$O$10367,5,0)</f>
        <v>CONTRATADO EN EJECUCIÓN</v>
      </c>
      <c r="Q34" s="44">
        <f>VLOOKUP(B34,'[3]TOTAL PROYECTOS'!$K$5243:$O$5697,3,0)</f>
        <v>44.75</v>
      </c>
      <c r="R34" s="44">
        <f>VLOOKUP(B34,'[2]TOTAL PROYECTOS'!$K$11:$N$10367,4,0)</f>
        <v>70.66</v>
      </c>
      <c r="S34" s="249" t="s">
        <v>328</v>
      </c>
      <c r="T34" s="44" t="str">
        <f t="shared" si="0"/>
        <v>44,75%</v>
      </c>
    </row>
    <row r="35" spans="1:20" s="44" customFormat="1" ht="45.75" x14ac:dyDescent="0.25">
      <c r="A35" s="102">
        <v>32</v>
      </c>
      <c r="B35" s="259">
        <v>2015004410073</v>
      </c>
      <c r="C35" s="68" t="s">
        <v>378</v>
      </c>
      <c r="D35" s="89">
        <v>1093637244</v>
      </c>
      <c r="E35" s="89">
        <v>1093637244</v>
      </c>
      <c r="F35" s="89"/>
      <c r="G35" s="89"/>
      <c r="H35" s="89"/>
      <c r="I35" s="68" t="s">
        <v>61</v>
      </c>
      <c r="J35" s="68" t="s">
        <v>451</v>
      </c>
      <c r="K35" s="67" t="s">
        <v>371</v>
      </c>
      <c r="L35" s="128" t="s">
        <v>712</v>
      </c>
      <c r="M35" s="206" t="s">
        <v>499</v>
      </c>
      <c r="N35" s="206" t="s">
        <v>754</v>
      </c>
      <c r="P35" s="44" t="str">
        <f>VLOOKUP(B35,'[2]TOTAL PROYECTOS'!$K$11:$O$10367,5,0)</f>
        <v>CONTRATADO EN EJECUCIÓN</v>
      </c>
      <c r="Q35" s="44">
        <f>VLOOKUP(B35,'[3]TOTAL PROYECTOS'!$K$5243:$O$5697,3,0)</f>
        <v>0</v>
      </c>
      <c r="R35" s="44">
        <f>VLOOKUP(B35,'[2]TOTAL PROYECTOS'!$K$11:$N$10367,4,0)</f>
        <v>28.04</v>
      </c>
      <c r="S35" s="249" t="s">
        <v>328</v>
      </c>
      <c r="T35" s="44" t="str">
        <f t="shared" si="0"/>
        <v>0%</v>
      </c>
    </row>
    <row r="36" spans="1:20" s="44" customFormat="1" ht="34.5" x14ac:dyDescent="0.25">
      <c r="A36" s="77">
        <v>33</v>
      </c>
      <c r="B36" s="273">
        <v>2015004410085</v>
      </c>
      <c r="C36" s="101" t="s">
        <v>206</v>
      </c>
      <c r="D36" s="172">
        <v>267949677</v>
      </c>
      <c r="E36" s="172">
        <v>267949677</v>
      </c>
      <c r="F36" s="172"/>
      <c r="G36" s="172"/>
      <c r="H36" s="172"/>
      <c r="I36" s="68" t="s">
        <v>61</v>
      </c>
      <c r="J36" s="68" t="s">
        <v>463</v>
      </c>
      <c r="K36" s="67" t="s">
        <v>373</v>
      </c>
      <c r="L36" s="128" t="s">
        <v>712</v>
      </c>
      <c r="M36" s="206" t="s">
        <v>499</v>
      </c>
      <c r="N36" s="206" t="s">
        <v>577</v>
      </c>
      <c r="P36" s="44" t="str">
        <f>VLOOKUP(B36,'[2]TOTAL PROYECTOS'!$K$11:$O$10367,5,0)</f>
        <v>CONTRATADO EN EJECUCIÓN</v>
      </c>
      <c r="Q36" s="44">
        <f>VLOOKUP(B36,'[3]TOTAL PROYECTOS'!$K$5243:$O$5697,3,0)</f>
        <v>0</v>
      </c>
      <c r="R36" s="44">
        <f>VLOOKUP(B36,'[2]TOTAL PROYECTOS'!$K$11:$N$10367,4,0)</f>
        <v>100</v>
      </c>
      <c r="S36" s="249" t="s">
        <v>328</v>
      </c>
      <c r="T36" s="44" t="str">
        <f t="shared" si="0"/>
        <v>0%</v>
      </c>
    </row>
    <row r="37" spans="1:20" s="44" customFormat="1" ht="45.75" x14ac:dyDescent="0.25">
      <c r="A37" s="77">
        <v>34</v>
      </c>
      <c r="B37" s="269">
        <v>2015004410086</v>
      </c>
      <c r="C37" s="68" t="s">
        <v>202</v>
      </c>
      <c r="D37" s="179">
        <v>15999977406</v>
      </c>
      <c r="E37" s="179">
        <v>15999977406</v>
      </c>
      <c r="F37" s="179"/>
      <c r="G37" s="179"/>
      <c r="H37" s="179"/>
      <c r="I37" s="68" t="s">
        <v>61</v>
      </c>
      <c r="J37" s="68" t="s">
        <v>451</v>
      </c>
      <c r="K37" s="67" t="s">
        <v>373</v>
      </c>
      <c r="L37" s="128" t="s">
        <v>712</v>
      </c>
      <c r="M37" s="206" t="s">
        <v>499</v>
      </c>
      <c r="N37" s="206" t="s">
        <v>577</v>
      </c>
      <c r="P37" s="44" t="str">
        <f>VLOOKUP(B37,'[2]TOTAL PROYECTOS'!$K$11:$O$10367,5,0)</f>
        <v>CONTRATADO EN EJECUCIÓN</v>
      </c>
      <c r="Q37" s="44">
        <f>VLOOKUP(B37,'[3]TOTAL PROYECTOS'!$K$5243:$O$5697,3,0)</f>
        <v>0</v>
      </c>
      <c r="R37" s="44">
        <f>VLOOKUP(B37,'[2]TOTAL PROYECTOS'!$K$11:$N$10367,4,0)</f>
        <v>100</v>
      </c>
      <c r="S37" s="249" t="s">
        <v>328</v>
      </c>
      <c r="T37" s="44" t="str">
        <f t="shared" si="0"/>
        <v>0%</v>
      </c>
    </row>
    <row r="38" spans="1:20" s="44" customFormat="1" ht="56.25" x14ac:dyDescent="0.25">
      <c r="A38" s="102">
        <v>35</v>
      </c>
      <c r="B38" s="273">
        <v>2015004410110</v>
      </c>
      <c r="C38" s="148" t="s">
        <v>392</v>
      </c>
      <c r="D38" s="179">
        <v>5299587295</v>
      </c>
      <c r="E38" s="179">
        <v>3676720947</v>
      </c>
      <c r="F38" s="179"/>
      <c r="G38" s="179"/>
      <c r="H38" s="179">
        <f>+D38-E38</f>
        <v>1622866348</v>
      </c>
      <c r="I38" s="68" t="s">
        <v>61</v>
      </c>
      <c r="J38" s="68" t="s">
        <v>457</v>
      </c>
      <c r="K38" s="67" t="s">
        <v>375</v>
      </c>
      <c r="L38" s="128" t="s">
        <v>712</v>
      </c>
      <c r="M38" s="206" t="s">
        <v>645</v>
      </c>
      <c r="N38" s="206" t="s">
        <v>680</v>
      </c>
      <c r="P38" s="44" t="str">
        <f>VLOOKUP(B38,'[2]TOTAL PROYECTOS'!$K$11:$O$10367,5,0)</f>
        <v>CONTRATADO EN EJECUCIÓN</v>
      </c>
      <c r="Q38" s="44">
        <f>VLOOKUP(B38,'[3]TOTAL PROYECTOS'!$K$5243:$O$5697,3,0)</f>
        <v>69.06</v>
      </c>
      <c r="R38" s="44">
        <f>VLOOKUP(B38,'[2]TOTAL PROYECTOS'!$K$11:$N$10367,4,0)</f>
        <v>62.84</v>
      </c>
      <c r="S38" s="249" t="s">
        <v>328</v>
      </c>
      <c r="T38" s="44" t="str">
        <f t="shared" si="0"/>
        <v>69,06%</v>
      </c>
    </row>
    <row r="39" spans="1:20" s="107" customFormat="1" ht="23.25" x14ac:dyDescent="0.25">
      <c r="A39" s="77">
        <v>36</v>
      </c>
      <c r="B39" s="269">
        <v>2015004410087</v>
      </c>
      <c r="C39" s="116" t="s">
        <v>254</v>
      </c>
      <c r="D39" s="180">
        <v>3561003429</v>
      </c>
      <c r="E39" s="180">
        <v>3542702400</v>
      </c>
      <c r="F39" s="180"/>
      <c r="G39" s="180"/>
      <c r="H39" s="180">
        <f>+D39-E39</f>
        <v>18301029</v>
      </c>
      <c r="I39" s="163" t="s">
        <v>257</v>
      </c>
      <c r="J39" s="163" t="s">
        <v>452</v>
      </c>
      <c r="K39" s="106" t="s">
        <v>373</v>
      </c>
      <c r="L39" s="128" t="s">
        <v>712</v>
      </c>
      <c r="M39" s="206" t="s">
        <v>646</v>
      </c>
      <c r="N39" s="206" t="s">
        <v>755</v>
      </c>
      <c r="P39" s="44" t="str">
        <f>VLOOKUP(B39,'[2]TOTAL PROYECTOS'!$K$11:$O$10367,5,0)</f>
        <v>CONTRATADO EN EJECUCIÓN</v>
      </c>
      <c r="Q39" s="44">
        <f>VLOOKUP(B39,'[3]TOTAL PROYECTOS'!$K$5243:$O$5697,3,0)</f>
        <v>91.01</v>
      </c>
      <c r="R39" s="44">
        <f>VLOOKUP(B39,'[2]TOTAL PROYECTOS'!$K$11:$N$10367,4,0)</f>
        <v>62.66</v>
      </c>
      <c r="S39" s="249" t="s">
        <v>328</v>
      </c>
      <c r="T39" s="44" t="str">
        <f t="shared" si="0"/>
        <v>91,01%</v>
      </c>
    </row>
    <row r="40" spans="1:20" s="107" customFormat="1" ht="23.25" x14ac:dyDescent="0.25">
      <c r="A40" s="77">
        <v>37</v>
      </c>
      <c r="B40" s="269">
        <v>2015004410048</v>
      </c>
      <c r="C40" s="115" t="s">
        <v>191</v>
      </c>
      <c r="D40" s="171">
        <v>5783721912</v>
      </c>
      <c r="E40" s="171">
        <v>5783721912</v>
      </c>
      <c r="F40" s="171"/>
      <c r="G40" s="171"/>
      <c r="H40" s="171"/>
      <c r="I40" s="105" t="s">
        <v>88</v>
      </c>
      <c r="J40" s="105" t="s">
        <v>464</v>
      </c>
      <c r="K40" s="106" t="s">
        <v>366</v>
      </c>
      <c r="L40" s="128" t="s">
        <v>712</v>
      </c>
      <c r="M40" s="206" t="s">
        <v>647</v>
      </c>
      <c r="N40" s="206" t="s">
        <v>681</v>
      </c>
      <c r="P40" s="44" t="str">
        <f>VLOOKUP(B40,'[2]TOTAL PROYECTOS'!$K$11:$O$10367,5,0)</f>
        <v>CONTRATADO EN EJECUCIÓN</v>
      </c>
      <c r="Q40" s="44">
        <f>VLOOKUP(B40,'[3]TOTAL PROYECTOS'!$K$5243:$O$5697,3,0)</f>
        <v>73.930000000000007</v>
      </c>
      <c r="R40" s="44">
        <f>VLOOKUP(B40,'[2]TOTAL PROYECTOS'!$K$11:$N$10367,4,0)</f>
        <v>64.13</v>
      </c>
      <c r="S40" s="249" t="s">
        <v>328</v>
      </c>
      <c r="T40" s="44" t="str">
        <f t="shared" si="0"/>
        <v>73,93%</v>
      </c>
    </row>
    <row r="41" spans="1:20" s="107" customFormat="1" ht="45.75" x14ac:dyDescent="0.25">
      <c r="A41" s="102">
        <v>38</v>
      </c>
      <c r="B41" s="269">
        <v>2015004410007</v>
      </c>
      <c r="C41" s="115" t="s">
        <v>237</v>
      </c>
      <c r="D41" s="181">
        <v>1193232454</v>
      </c>
      <c r="E41" s="181">
        <v>1193232454</v>
      </c>
      <c r="F41" s="181"/>
      <c r="G41" s="181"/>
      <c r="H41" s="181"/>
      <c r="I41" s="115" t="s">
        <v>148</v>
      </c>
      <c r="J41" s="115" t="s">
        <v>451</v>
      </c>
      <c r="K41" s="106" t="s">
        <v>360</v>
      </c>
      <c r="L41" s="128" t="s">
        <v>62</v>
      </c>
      <c r="M41" s="206" t="s">
        <v>510</v>
      </c>
      <c r="N41" s="206" t="s">
        <v>682</v>
      </c>
      <c r="P41" s="44" t="str">
        <f>VLOOKUP(B41,'[2]TOTAL PROYECTOS'!$K$11:$O$10367,5,0)</f>
        <v>TERMINADO</v>
      </c>
      <c r="Q41" s="44">
        <f>VLOOKUP(B41,'[3]TOTAL PROYECTOS'!$K$5243:$O$5697,3,0)</f>
        <v>97.87</v>
      </c>
      <c r="R41" s="44">
        <f>VLOOKUP(B41,'[2]TOTAL PROYECTOS'!$K$11:$N$10367,4,0)</f>
        <v>96.04</v>
      </c>
      <c r="S41" s="249" t="s">
        <v>328</v>
      </c>
      <c r="T41" s="44" t="str">
        <f t="shared" si="0"/>
        <v>97,87%</v>
      </c>
    </row>
    <row r="42" spans="1:20" s="107" customFormat="1" ht="45.75" x14ac:dyDescent="0.25">
      <c r="A42" s="77">
        <v>39</v>
      </c>
      <c r="B42" s="269">
        <v>2015004410008</v>
      </c>
      <c r="C42" s="115" t="s">
        <v>236</v>
      </c>
      <c r="D42" s="181">
        <v>390600332</v>
      </c>
      <c r="E42" s="181">
        <v>390600332</v>
      </c>
      <c r="F42" s="181"/>
      <c r="G42" s="181"/>
      <c r="H42" s="181"/>
      <c r="I42" s="115" t="s">
        <v>148</v>
      </c>
      <c r="J42" s="115" t="s">
        <v>451</v>
      </c>
      <c r="K42" s="106" t="s">
        <v>360</v>
      </c>
      <c r="L42" s="128" t="s">
        <v>712</v>
      </c>
      <c r="M42" s="206" t="s">
        <v>499</v>
      </c>
      <c r="N42" s="206" t="s">
        <v>518</v>
      </c>
      <c r="P42" s="44" t="str">
        <f>VLOOKUP(B42,'[2]TOTAL PROYECTOS'!$K$11:$O$10367,5,0)</f>
        <v>CONTRATADO EN EJECUCIÓN</v>
      </c>
      <c r="Q42" s="44">
        <f>VLOOKUP(B42,'[3]TOTAL PROYECTOS'!$K$5243:$O$5697,3,0)</f>
        <v>0</v>
      </c>
      <c r="R42" s="44">
        <f>VLOOKUP(B42,'[2]TOTAL PROYECTOS'!$K$11:$N$10367,4,0)</f>
        <v>60.52</v>
      </c>
      <c r="S42" s="249" t="s">
        <v>328</v>
      </c>
      <c r="T42" s="44" t="str">
        <f t="shared" si="0"/>
        <v>0%</v>
      </c>
    </row>
    <row r="43" spans="1:20" s="107" customFormat="1" ht="23.25" x14ac:dyDescent="0.25">
      <c r="A43" s="77">
        <v>40</v>
      </c>
      <c r="B43" s="269">
        <v>2015004410028</v>
      </c>
      <c r="C43" s="115" t="s">
        <v>246</v>
      </c>
      <c r="D43" s="181">
        <v>1200000000</v>
      </c>
      <c r="E43" s="171">
        <v>512211298</v>
      </c>
      <c r="F43" s="181"/>
      <c r="G43" s="181"/>
      <c r="H43" s="181"/>
      <c r="I43" s="115" t="s">
        <v>148</v>
      </c>
      <c r="J43" s="115" t="s">
        <v>453</v>
      </c>
      <c r="K43" s="106" t="s">
        <v>366</v>
      </c>
      <c r="L43" s="128" t="s">
        <v>712</v>
      </c>
      <c r="M43" s="206" t="s">
        <v>511</v>
      </c>
      <c r="N43" s="206" t="s">
        <v>683</v>
      </c>
      <c r="P43" s="44" t="str">
        <f>VLOOKUP(B43,'[2]TOTAL PROYECTOS'!$K$11:$O$10367,5,0)</f>
        <v>CONTRATADO EN EJECUCIÓN</v>
      </c>
      <c r="Q43" s="44">
        <f>VLOOKUP(B43,'[3]TOTAL PROYECTOS'!$K$5243:$O$5697,3,0)</f>
        <v>67.58</v>
      </c>
      <c r="R43" s="44">
        <f>VLOOKUP(B43,'[2]TOTAL PROYECTOS'!$K$11:$N$10367,4,0)</f>
        <v>63.85</v>
      </c>
      <c r="S43" s="249" t="s">
        <v>328</v>
      </c>
      <c r="T43" s="44" t="str">
        <f t="shared" si="0"/>
        <v>67,58%</v>
      </c>
    </row>
    <row r="44" spans="1:20" s="44" customFormat="1" ht="45.75" x14ac:dyDescent="0.25">
      <c r="A44" s="102">
        <v>41</v>
      </c>
      <c r="B44" s="269">
        <v>2014004410030</v>
      </c>
      <c r="C44" s="68" t="s">
        <v>178</v>
      </c>
      <c r="D44" s="176">
        <v>402785964</v>
      </c>
      <c r="E44" s="176"/>
      <c r="F44" s="176">
        <v>402785964</v>
      </c>
      <c r="G44" s="176"/>
      <c r="H44" s="176"/>
      <c r="I44" s="68" t="s">
        <v>290</v>
      </c>
      <c r="J44" s="68" t="s">
        <v>454</v>
      </c>
      <c r="K44" s="67" t="s">
        <v>359</v>
      </c>
      <c r="L44" s="128" t="s">
        <v>712</v>
      </c>
      <c r="M44" s="206" t="s">
        <v>648</v>
      </c>
      <c r="N44" s="206" t="s">
        <v>499</v>
      </c>
      <c r="P44" s="44" t="str">
        <f>VLOOKUP(B44,'[2]TOTAL PROYECTOS'!$K$11:$O$10367,5,0)</f>
        <v>CONTRATADO EN EJECUCIÓN</v>
      </c>
      <c r="Q44" s="44">
        <f>VLOOKUP(B44,'[3]TOTAL PROYECTOS'!$K$5243:$O$5697,3,0)</f>
        <v>97.93</v>
      </c>
      <c r="R44" s="44">
        <f>VLOOKUP(B44,'[2]TOTAL PROYECTOS'!$K$11:$N$10367,4,0)</f>
        <v>0</v>
      </c>
      <c r="S44" s="249" t="s">
        <v>328</v>
      </c>
      <c r="T44" s="44" t="str">
        <f t="shared" si="0"/>
        <v>97,93%</v>
      </c>
    </row>
    <row r="45" spans="1:20" s="114" customFormat="1" ht="34.5" x14ac:dyDescent="0.25">
      <c r="A45" s="77">
        <v>42</v>
      </c>
      <c r="B45" s="261">
        <v>2014004410036</v>
      </c>
      <c r="C45" s="109" t="s">
        <v>226</v>
      </c>
      <c r="D45" s="177">
        <v>1020298904</v>
      </c>
      <c r="E45" s="177">
        <v>367704038</v>
      </c>
      <c r="F45" s="177">
        <f>+D45-E45</f>
        <v>652594866</v>
      </c>
      <c r="G45" s="177"/>
      <c r="H45" s="177"/>
      <c r="I45" s="109" t="s">
        <v>229</v>
      </c>
      <c r="J45" s="109" t="s">
        <v>463</v>
      </c>
      <c r="K45" s="112" t="s">
        <v>361</v>
      </c>
      <c r="L45" s="128" t="s">
        <v>712</v>
      </c>
      <c r="M45" s="206" t="s">
        <v>649</v>
      </c>
      <c r="N45" s="206" t="s">
        <v>756</v>
      </c>
      <c r="P45" s="44" t="str">
        <f>VLOOKUP(B45,'[2]TOTAL PROYECTOS'!$K$11:$O$10367,5,0)</f>
        <v>CONTRATADO EN EJECUCIÓN</v>
      </c>
      <c r="Q45" s="44">
        <f>VLOOKUP(B45,'[3]TOTAL PROYECTOS'!$K$5243:$O$5697,3,0)</f>
        <v>99.2</v>
      </c>
      <c r="R45" s="44">
        <f>VLOOKUP(B45,'[2]TOTAL PROYECTOS'!$K$11:$N$10367,4,0)</f>
        <v>99.69</v>
      </c>
      <c r="S45" s="249" t="s">
        <v>328</v>
      </c>
      <c r="T45" s="44" t="str">
        <f t="shared" si="0"/>
        <v>99,2%</v>
      </c>
    </row>
    <row r="46" spans="1:20" s="114" customFormat="1" ht="34.5" x14ac:dyDescent="0.25">
      <c r="A46" s="77">
        <v>43</v>
      </c>
      <c r="B46" s="261">
        <v>2013004410006</v>
      </c>
      <c r="C46" s="109" t="s">
        <v>207</v>
      </c>
      <c r="D46" s="177">
        <v>378879146</v>
      </c>
      <c r="E46" s="177"/>
      <c r="F46" s="177">
        <v>355230056</v>
      </c>
      <c r="G46" s="177"/>
      <c r="H46" s="177">
        <f>+D46-F46</f>
        <v>23649090</v>
      </c>
      <c r="I46" s="111" t="s">
        <v>380</v>
      </c>
      <c r="J46" s="111" t="s">
        <v>455</v>
      </c>
      <c r="K46" s="112" t="s">
        <v>339</v>
      </c>
      <c r="L46" s="128" t="s">
        <v>712</v>
      </c>
      <c r="M46" s="206" t="s">
        <v>650</v>
      </c>
      <c r="N46" s="206" t="s">
        <v>684</v>
      </c>
      <c r="P46" s="44" t="str">
        <f>VLOOKUP(B46,'[2]TOTAL PROYECTOS'!$K$11:$O$10367,5,0)</f>
        <v>CONTRATADO EN EJECUCIÓN</v>
      </c>
      <c r="Q46" s="44">
        <f>VLOOKUP(B46,'[3]TOTAL PROYECTOS'!$K$5243:$O$5697,3,0)</f>
        <v>72.86</v>
      </c>
      <c r="R46" s="44">
        <f>VLOOKUP(B46,'[2]TOTAL PROYECTOS'!$K$11:$N$10367,4,0)</f>
        <v>80.959999999999994</v>
      </c>
      <c r="S46" s="249" t="s">
        <v>328</v>
      </c>
      <c r="T46" s="44" t="str">
        <f t="shared" si="0"/>
        <v>72,86%</v>
      </c>
    </row>
    <row r="47" spans="1:20" s="107" customFormat="1" ht="45.75" x14ac:dyDescent="0.25">
      <c r="A47" s="102">
        <v>44</v>
      </c>
      <c r="B47" s="269">
        <v>2015004410034</v>
      </c>
      <c r="C47" s="115" t="s">
        <v>244</v>
      </c>
      <c r="D47" s="181">
        <v>226373751</v>
      </c>
      <c r="E47" s="171"/>
      <c r="F47" s="181"/>
      <c r="G47" s="181"/>
      <c r="H47" s="181">
        <f>+D47</f>
        <v>226373751</v>
      </c>
      <c r="I47" s="105" t="s">
        <v>380</v>
      </c>
      <c r="J47" s="105" t="s">
        <v>466</v>
      </c>
      <c r="K47" s="106" t="s">
        <v>366</v>
      </c>
      <c r="L47" s="128" t="s">
        <v>62</v>
      </c>
      <c r="M47" s="206" t="s">
        <v>651</v>
      </c>
      <c r="N47" s="206" t="s">
        <v>519</v>
      </c>
      <c r="P47" s="44" t="str">
        <f>VLOOKUP(B47,'[2]TOTAL PROYECTOS'!$K$11:$O$10367,5,0)</f>
        <v>TERMINADO</v>
      </c>
      <c r="Q47" s="44">
        <f>VLOOKUP(B47,'[3]TOTAL PROYECTOS'!$K$5243:$O$5697,3,0)</f>
        <v>97.78</v>
      </c>
      <c r="R47" s="44">
        <f>VLOOKUP(B47,'[2]TOTAL PROYECTOS'!$K$11:$N$10367,4,0)</f>
        <v>75.12</v>
      </c>
      <c r="S47" s="249" t="s">
        <v>328</v>
      </c>
      <c r="T47" s="44" t="str">
        <f t="shared" si="0"/>
        <v>97,78%</v>
      </c>
    </row>
    <row r="48" spans="1:20" s="44" customFormat="1" ht="57" x14ac:dyDescent="0.25">
      <c r="A48" s="77">
        <v>45</v>
      </c>
      <c r="B48" s="269">
        <v>2015004410024</v>
      </c>
      <c r="C48" s="68" t="s">
        <v>247</v>
      </c>
      <c r="D48" s="136">
        <v>97</v>
      </c>
      <c r="E48" s="89"/>
      <c r="F48" s="136">
        <v>144776717</v>
      </c>
      <c r="G48" s="136">
        <v>1468865405</v>
      </c>
      <c r="H48" s="136">
        <f>+D48-F48-G48</f>
        <v>-1613642025</v>
      </c>
      <c r="I48" s="100" t="s">
        <v>380</v>
      </c>
      <c r="J48" s="100" t="s">
        <v>451</v>
      </c>
      <c r="K48" s="67" t="s">
        <v>369</v>
      </c>
      <c r="L48" s="128" t="s">
        <v>712</v>
      </c>
      <c r="M48" s="206" t="s">
        <v>512</v>
      </c>
      <c r="N48" s="206" t="s">
        <v>685</v>
      </c>
      <c r="P48" s="44" t="str">
        <f>VLOOKUP(B48,'[2]TOTAL PROYECTOS'!$K$11:$O$10367,5,0)</f>
        <v>CONTRATADO EN EJECUCIÓN</v>
      </c>
      <c r="Q48" s="44">
        <f>VLOOKUP(B48,'[3]TOTAL PROYECTOS'!$K$5243:$O$5697,3,0)</f>
        <v>60.76</v>
      </c>
      <c r="R48" s="44">
        <f>VLOOKUP(B48,'[2]TOTAL PROYECTOS'!$K$11:$N$10367,4,0)</f>
        <v>74.14</v>
      </c>
      <c r="S48" s="249" t="s">
        <v>328</v>
      </c>
      <c r="T48" s="44" t="str">
        <f t="shared" si="0"/>
        <v>60,76%</v>
      </c>
    </row>
    <row r="49" spans="1:20" s="114" customFormat="1" ht="34.5" x14ac:dyDescent="0.25">
      <c r="A49" s="77">
        <v>46</v>
      </c>
      <c r="B49" s="269">
        <v>2014004410046</v>
      </c>
      <c r="C49" s="109" t="s">
        <v>235</v>
      </c>
      <c r="D49" s="182">
        <v>32771200000</v>
      </c>
      <c r="E49" s="182">
        <v>412252717</v>
      </c>
      <c r="F49" s="182"/>
      <c r="G49" s="182">
        <v>3800000000</v>
      </c>
      <c r="H49" s="182">
        <f>+D49-E49-G49</f>
        <v>28558947283</v>
      </c>
      <c r="I49" s="109" t="s">
        <v>381</v>
      </c>
      <c r="J49" s="109" t="s">
        <v>463</v>
      </c>
      <c r="K49" s="112" t="s">
        <v>358</v>
      </c>
      <c r="L49" s="128" t="s">
        <v>712</v>
      </c>
      <c r="M49" s="206" t="s">
        <v>652</v>
      </c>
      <c r="N49" s="206" t="s">
        <v>757</v>
      </c>
      <c r="P49" s="44" t="str">
        <f>VLOOKUP(B49,'[2]TOTAL PROYECTOS'!$K$11:$O$10367,5,0)</f>
        <v>CONTRATADO EN EJECUCIÓN</v>
      </c>
      <c r="Q49" s="44">
        <f>VLOOKUP(B49,'[3]TOTAL PROYECTOS'!$K$5243:$O$5697,3,0)</f>
        <v>19.440000000000001</v>
      </c>
      <c r="R49" s="44">
        <f>VLOOKUP(B49,'[2]TOTAL PROYECTOS'!$K$11:$N$10367,4,0)</f>
        <v>0.97</v>
      </c>
      <c r="S49" s="249" t="s">
        <v>328</v>
      </c>
      <c r="T49" s="44" t="str">
        <f t="shared" si="0"/>
        <v>19,44%</v>
      </c>
    </row>
    <row r="50" spans="1:20" s="114" customFormat="1" ht="68.25" x14ac:dyDescent="0.25">
      <c r="A50" s="102">
        <v>47</v>
      </c>
      <c r="B50" s="272">
        <v>2015004410041</v>
      </c>
      <c r="C50" s="109" t="s">
        <v>299</v>
      </c>
      <c r="D50" s="154">
        <v>841459916</v>
      </c>
      <c r="E50" s="154">
        <v>519903196</v>
      </c>
      <c r="F50" s="184">
        <v>0</v>
      </c>
      <c r="G50" s="154"/>
      <c r="H50" s="154">
        <f>+D50-E50</f>
        <v>321556720</v>
      </c>
      <c r="I50" s="157" t="s">
        <v>404</v>
      </c>
      <c r="J50" s="157" t="s">
        <v>451</v>
      </c>
      <c r="K50" s="112" t="s">
        <v>401</v>
      </c>
      <c r="L50" s="128" t="s">
        <v>712</v>
      </c>
      <c r="M50" s="206" t="s">
        <v>653</v>
      </c>
      <c r="N50" s="206" t="s">
        <v>499</v>
      </c>
      <c r="P50" s="44" t="str">
        <f>VLOOKUP(B50,'[2]TOTAL PROYECTOS'!$K$11:$O$10367,5,0)</f>
        <v>CONTRATADO EN EJECUCIÓN</v>
      </c>
      <c r="Q50" s="44">
        <f>VLOOKUP(B50,'[3]TOTAL PROYECTOS'!$K$5243:$O$5697,3,0)</f>
        <v>1.02</v>
      </c>
      <c r="R50" s="44">
        <f>VLOOKUP(B50,'[2]TOTAL PROYECTOS'!$K$11:$N$10367,4,0)</f>
        <v>0</v>
      </c>
      <c r="S50" s="249" t="s">
        <v>328</v>
      </c>
      <c r="T50" s="44" t="str">
        <f t="shared" si="0"/>
        <v>1,02%</v>
      </c>
    </row>
    <row r="51" spans="1:20" s="114" customFormat="1" ht="57" customHeight="1" x14ac:dyDescent="0.25">
      <c r="A51" s="77">
        <v>48</v>
      </c>
      <c r="B51" s="347">
        <v>2015004410022</v>
      </c>
      <c r="C51" s="109" t="s">
        <v>242</v>
      </c>
      <c r="D51" s="182">
        <v>1543401594</v>
      </c>
      <c r="E51" s="182">
        <v>1543401594</v>
      </c>
      <c r="F51" s="182"/>
      <c r="G51" s="182"/>
      <c r="H51" s="182"/>
      <c r="I51" s="109" t="s">
        <v>389</v>
      </c>
      <c r="J51" s="109" t="s">
        <v>451</v>
      </c>
      <c r="K51" s="112" t="s">
        <v>364</v>
      </c>
      <c r="L51" s="128" t="s">
        <v>712</v>
      </c>
      <c r="M51" s="227" t="s">
        <v>513</v>
      </c>
      <c r="N51" s="227" t="s">
        <v>758</v>
      </c>
      <c r="P51" s="44" t="str">
        <f>VLOOKUP(B51,'[2]TOTAL PROYECTOS'!$K$11:$O$10367,5,0)</f>
        <v>CONTRATADO EN EJECUCIÓN</v>
      </c>
      <c r="Q51" s="44">
        <f>VLOOKUP(B51,'[3]TOTAL PROYECTOS'!$K$5243:$O$5697,3,0)</f>
        <v>65.52</v>
      </c>
      <c r="R51" s="44">
        <f>VLOOKUP(B51,'[2]TOTAL PROYECTOS'!$K$11:$N$10367,4,0)</f>
        <v>99.34</v>
      </c>
      <c r="S51" s="249" t="s">
        <v>328</v>
      </c>
      <c r="T51" s="44" t="str">
        <f t="shared" si="0"/>
        <v>65,52%</v>
      </c>
    </row>
    <row r="52" spans="1:20" s="44" customFormat="1" ht="45.75" x14ac:dyDescent="0.25">
      <c r="A52" s="77">
        <v>49</v>
      </c>
      <c r="B52" s="269">
        <v>2015004410047</v>
      </c>
      <c r="C52" s="68" t="s">
        <v>249</v>
      </c>
      <c r="D52" s="136">
        <v>1148724093</v>
      </c>
      <c r="E52" s="136"/>
      <c r="F52" s="136">
        <v>835081326</v>
      </c>
      <c r="G52" s="136"/>
      <c r="H52" s="136">
        <f>+D52-F52</f>
        <v>313642767</v>
      </c>
      <c r="I52" s="68" t="s">
        <v>389</v>
      </c>
      <c r="J52" s="68" t="s">
        <v>451</v>
      </c>
      <c r="K52" s="67" t="s">
        <v>369</v>
      </c>
      <c r="L52" s="128" t="s">
        <v>712</v>
      </c>
      <c r="M52" s="227" t="s">
        <v>514</v>
      </c>
      <c r="N52" s="227" t="s">
        <v>520</v>
      </c>
      <c r="P52" s="44" t="str">
        <f>VLOOKUP(B52,'[2]TOTAL PROYECTOS'!$K$11:$O$10367,5,0)</f>
        <v>CONTRATADO EN EJECUCIÓN</v>
      </c>
      <c r="Q52" s="44">
        <f>VLOOKUP(B52,'[3]TOTAL PROYECTOS'!$K$5243:$O$5697,3,0)</f>
        <v>58.35</v>
      </c>
      <c r="R52" s="44">
        <f>VLOOKUP(B52,'[2]TOTAL PROYECTOS'!$K$11:$N$10367,4,0)</f>
        <v>66.67</v>
      </c>
      <c r="S52" s="249" t="s">
        <v>328</v>
      </c>
      <c r="T52" s="44" t="str">
        <f t="shared" si="0"/>
        <v>58,35%</v>
      </c>
    </row>
    <row r="53" spans="1:20" s="107" customFormat="1" ht="34.5" x14ac:dyDescent="0.25">
      <c r="A53" s="102">
        <v>50</v>
      </c>
      <c r="B53" s="353">
        <v>2013004410091</v>
      </c>
      <c r="C53" s="115" t="s">
        <v>212</v>
      </c>
      <c r="D53" s="105">
        <v>803206424</v>
      </c>
      <c r="E53" s="105">
        <v>353998808</v>
      </c>
      <c r="F53" s="105">
        <v>449207616</v>
      </c>
      <c r="G53" s="105"/>
      <c r="H53" s="105"/>
      <c r="I53" s="115" t="s">
        <v>384</v>
      </c>
      <c r="J53" s="115" t="s">
        <v>451</v>
      </c>
      <c r="K53" s="106" t="s">
        <v>343</v>
      </c>
      <c r="L53" s="128" t="s">
        <v>62</v>
      </c>
      <c r="M53" s="227" t="s">
        <v>499</v>
      </c>
      <c r="N53" s="227" t="s">
        <v>614</v>
      </c>
      <c r="P53" s="44" t="str">
        <f>VLOOKUP(B53,'[2]TOTAL PROYECTOS'!$K$11:$O$10367,5,0)</f>
        <v>TERMINADO</v>
      </c>
      <c r="Q53" s="44">
        <f>VLOOKUP(B53,'[3]TOTAL PROYECTOS'!$K$5243:$O$5697,3,0)</f>
        <v>0</v>
      </c>
      <c r="R53" s="44">
        <f>VLOOKUP(B53,'[2]TOTAL PROYECTOS'!$K$11:$N$10367,4,0)</f>
        <v>89.54</v>
      </c>
      <c r="S53" s="249" t="s">
        <v>328</v>
      </c>
      <c r="T53" s="44" t="str">
        <f t="shared" si="0"/>
        <v>0%</v>
      </c>
    </row>
    <row r="54" spans="1:20" s="107" customFormat="1" ht="45.75" x14ac:dyDescent="0.25">
      <c r="A54" s="77">
        <v>51</v>
      </c>
      <c r="B54" s="353">
        <v>2012004410012</v>
      </c>
      <c r="C54" s="115" t="s">
        <v>208</v>
      </c>
      <c r="D54" s="171">
        <v>2012569061</v>
      </c>
      <c r="E54" s="171">
        <v>2012569061</v>
      </c>
      <c r="F54" s="171"/>
      <c r="G54" s="171"/>
      <c r="H54" s="171"/>
      <c r="I54" s="105" t="s">
        <v>382</v>
      </c>
      <c r="J54" s="105" t="s">
        <v>451</v>
      </c>
      <c r="K54" s="106" t="s">
        <v>391</v>
      </c>
      <c r="L54" s="128" t="s">
        <v>712</v>
      </c>
      <c r="M54" s="227" t="s">
        <v>654</v>
      </c>
      <c r="N54" s="227" t="s">
        <v>686</v>
      </c>
      <c r="P54" s="44" t="str">
        <f>VLOOKUP(B54,'[2]TOTAL PROYECTOS'!$K$11:$O$10367,5,0)</f>
        <v>CONTRATADO EN EJECUCIÓN</v>
      </c>
      <c r="Q54" s="44">
        <f>VLOOKUP(B54,'[3]TOTAL PROYECTOS'!$K$5243:$O$5697,3,0)</f>
        <v>97.04</v>
      </c>
      <c r="R54" s="44">
        <f>VLOOKUP(B54,'[2]TOTAL PROYECTOS'!$K$11:$N$10367,4,0)</f>
        <v>98.14</v>
      </c>
      <c r="S54" s="249" t="s">
        <v>328</v>
      </c>
      <c r="T54" s="44" t="str">
        <f t="shared" si="0"/>
        <v>97,04%</v>
      </c>
    </row>
    <row r="55" spans="1:20" s="114" customFormat="1" ht="34.5" x14ac:dyDescent="0.25">
      <c r="A55" s="77">
        <v>52</v>
      </c>
      <c r="B55" s="348">
        <v>2014004410020</v>
      </c>
      <c r="C55" s="109" t="s">
        <v>224</v>
      </c>
      <c r="D55" s="177">
        <v>507797137</v>
      </c>
      <c r="E55" s="177">
        <v>507797137</v>
      </c>
      <c r="F55" s="177"/>
      <c r="G55" s="177"/>
      <c r="H55" s="177"/>
      <c r="I55" s="109" t="s">
        <v>228</v>
      </c>
      <c r="J55" s="109" t="s">
        <v>454</v>
      </c>
      <c r="K55" s="112" t="s">
        <v>359</v>
      </c>
      <c r="L55" s="128" t="s">
        <v>712</v>
      </c>
      <c r="M55" s="227" t="s">
        <v>499</v>
      </c>
      <c r="N55" s="227" t="s">
        <v>687</v>
      </c>
      <c r="P55" s="44" t="str">
        <f>VLOOKUP(B55,'[2]TOTAL PROYECTOS'!$K$11:$O$10367,5,0)</f>
        <v>CONTRATADO EN EJECUCIÓN</v>
      </c>
      <c r="Q55" s="44">
        <f>VLOOKUP(B55,'[3]TOTAL PROYECTOS'!$K$5243:$O$5697,3,0)</f>
        <v>0</v>
      </c>
      <c r="R55" s="44">
        <f>VLOOKUP(B55,'[2]TOTAL PROYECTOS'!$K$11:$N$10367,4,0)</f>
        <v>13.02</v>
      </c>
      <c r="S55" s="249" t="s">
        <v>328</v>
      </c>
      <c r="T55" s="44" t="str">
        <f t="shared" si="0"/>
        <v>0%</v>
      </c>
    </row>
    <row r="56" spans="1:20" s="114" customFormat="1" ht="45.75" x14ac:dyDescent="0.25">
      <c r="A56" s="102">
        <v>53</v>
      </c>
      <c r="B56" s="348">
        <v>2014004410021</v>
      </c>
      <c r="C56" s="109" t="s">
        <v>223</v>
      </c>
      <c r="D56" s="177">
        <v>96584066</v>
      </c>
      <c r="E56" s="177"/>
      <c r="F56" s="177">
        <v>96584066</v>
      </c>
      <c r="G56" s="177"/>
      <c r="H56" s="177"/>
      <c r="I56" s="109" t="s">
        <v>228</v>
      </c>
      <c r="J56" s="109" t="s">
        <v>454</v>
      </c>
      <c r="K56" s="112" t="s">
        <v>359</v>
      </c>
      <c r="L56" s="128" t="s">
        <v>712</v>
      </c>
      <c r="M56" s="227" t="s">
        <v>499</v>
      </c>
      <c r="N56" s="227" t="s">
        <v>688</v>
      </c>
      <c r="P56" s="44" t="str">
        <f>VLOOKUP(B56,'[2]TOTAL PROYECTOS'!$K$11:$O$10367,5,0)</f>
        <v>CONTRATADO EN EJECUCIÓN</v>
      </c>
      <c r="Q56" s="44">
        <f>VLOOKUP(B56,'[3]TOTAL PROYECTOS'!$K$5243:$O$5697,3,0)</f>
        <v>0</v>
      </c>
      <c r="R56" s="44">
        <f>VLOOKUP(B56,'[2]TOTAL PROYECTOS'!$K$11:$N$10367,4,0)</f>
        <v>94.29</v>
      </c>
      <c r="S56" s="249" t="s">
        <v>328</v>
      </c>
      <c r="T56" s="44" t="str">
        <f t="shared" si="0"/>
        <v>0%</v>
      </c>
    </row>
    <row r="57" spans="1:20" s="107" customFormat="1" ht="45.75" x14ac:dyDescent="0.25">
      <c r="A57" s="77">
        <v>54</v>
      </c>
      <c r="B57" s="354">
        <v>2015004410025</v>
      </c>
      <c r="C57" s="115" t="s">
        <v>239</v>
      </c>
      <c r="D57" s="181">
        <v>730725672</v>
      </c>
      <c r="E57" s="171">
        <v>1333521038</v>
      </c>
      <c r="F57" s="181"/>
      <c r="G57" s="181"/>
      <c r="H57" s="181"/>
      <c r="I57" s="115" t="s">
        <v>228</v>
      </c>
      <c r="J57" s="115" t="s">
        <v>451</v>
      </c>
      <c r="K57" s="106" t="s">
        <v>362</v>
      </c>
      <c r="L57" s="128" t="s">
        <v>712</v>
      </c>
      <c r="M57" s="227" t="s">
        <v>499</v>
      </c>
      <c r="N57" s="227" t="s">
        <v>579</v>
      </c>
      <c r="P57" s="44" t="str">
        <f>VLOOKUP(B57,'[2]TOTAL PROYECTOS'!$K$11:$O$10367,5,0)</f>
        <v>CONTRATADO EN EJECUCIÓN</v>
      </c>
      <c r="Q57" s="44">
        <f>VLOOKUP(B57,'[3]TOTAL PROYECTOS'!$K$5243:$O$5697,3,0)</f>
        <v>0</v>
      </c>
      <c r="R57" s="44">
        <f>VLOOKUP(B57,'[2]TOTAL PROYECTOS'!$K$11:$N$10367,4,0)</f>
        <v>99.99</v>
      </c>
      <c r="S57" s="249" t="s">
        <v>328</v>
      </c>
      <c r="T57" s="44" t="str">
        <f t="shared" si="0"/>
        <v>0%</v>
      </c>
    </row>
    <row r="58" spans="1:20" s="44" customFormat="1" ht="34.5" x14ac:dyDescent="0.25">
      <c r="A58" s="77">
        <v>55</v>
      </c>
      <c r="B58" s="261">
        <v>2013004410075</v>
      </c>
      <c r="C58" s="96" t="s">
        <v>213</v>
      </c>
      <c r="D58" s="89">
        <v>540416858</v>
      </c>
      <c r="E58" s="89"/>
      <c r="F58" s="89">
        <v>370713160</v>
      </c>
      <c r="G58" s="89"/>
      <c r="H58" s="89">
        <f>+D58-F58</f>
        <v>169703698</v>
      </c>
      <c r="I58" s="68" t="s">
        <v>141</v>
      </c>
      <c r="J58" s="68" t="s">
        <v>468</v>
      </c>
      <c r="K58" s="67" t="s">
        <v>357</v>
      </c>
      <c r="L58" s="128" t="s">
        <v>712</v>
      </c>
      <c r="M58" s="227" t="s">
        <v>655</v>
      </c>
      <c r="N58" s="227" t="s">
        <v>689</v>
      </c>
      <c r="P58" s="44" t="str">
        <f>VLOOKUP(B58,'[2]TOTAL PROYECTOS'!$K$11:$O$10367,5,0)</f>
        <v>CONTRATADO EN EJECUCIÓN</v>
      </c>
      <c r="Q58" s="44">
        <f>VLOOKUP(B58,'[3]TOTAL PROYECTOS'!$K$5243:$O$5697,3,0)</f>
        <v>68.34</v>
      </c>
      <c r="R58" s="44">
        <f>VLOOKUP(B58,'[2]TOTAL PROYECTOS'!$K$11:$N$10367,4,0)</f>
        <v>65.319999999999993</v>
      </c>
      <c r="S58" s="249" t="s">
        <v>328</v>
      </c>
      <c r="T58" s="44" t="str">
        <f t="shared" si="0"/>
        <v>68,34%</v>
      </c>
    </row>
    <row r="59" spans="1:20" s="44" customFormat="1" ht="57" x14ac:dyDescent="0.25">
      <c r="A59" s="102">
        <v>56</v>
      </c>
      <c r="B59" s="261">
        <v>2014004410014</v>
      </c>
      <c r="C59" s="68" t="s">
        <v>219</v>
      </c>
      <c r="D59" s="89">
        <v>2034351691</v>
      </c>
      <c r="E59" s="89">
        <v>1350511659</v>
      </c>
      <c r="F59" s="89"/>
      <c r="G59" s="89"/>
      <c r="H59" s="89">
        <f>+D59-E59</f>
        <v>683840032</v>
      </c>
      <c r="I59" s="68" t="s">
        <v>141</v>
      </c>
      <c r="J59" s="68" t="s">
        <v>463</v>
      </c>
      <c r="K59" s="67" t="s">
        <v>359</v>
      </c>
      <c r="L59" s="128" t="s">
        <v>712</v>
      </c>
      <c r="M59" s="227" t="s">
        <v>656</v>
      </c>
      <c r="N59" s="227" t="s">
        <v>690</v>
      </c>
      <c r="P59" s="44" t="str">
        <f>VLOOKUP(B59,'[2]TOTAL PROYECTOS'!$K$11:$O$10367,5,0)</f>
        <v>CONTRATADO EN EJECUCIÓN</v>
      </c>
      <c r="Q59" s="44">
        <f>VLOOKUP(B59,'[3]TOTAL PROYECTOS'!$K$5243:$O$5697,3,0)</f>
        <v>55.65</v>
      </c>
      <c r="R59" s="44">
        <f>VLOOKUP(B59,'[2]TOTAL PROYECTOS'!$K$11:$N$10367,4,0)</f>
        <v>6.74</v>
      </c>
      <c r="S59" s="249" t="s">
        <v>328</v>
      </c>
      <c r="T59" s="44" t="str">
        <f t="shared" si="0"/>
        <v>55,65%</v>
      </c>
    </row>
    <row r="60" spans="1:20" s="44" customFormat="1" ht="45.75" x14ac:dyDescent="0.25">
      <c r="A60" s="77">
        <v>57</v>
      </c>
      <c r="B60" s="269">
        <v>2015004410055</v>
      </c>
      <c r="C60" s="68" t="s">
        <v>248</v>
      </c>
      <c r="D60" s="136">
        <v>599164809</v>
      </c>
      <c r="E60" s="136">
        <v>245534854</v>
      </c>
      <c r="F60" s="136"/>
      <c r="G60" s="136"/>
      <c r="H60" s="136">
        <f>+D60-E60</f>
        <v>353629955</v>
      </c>
      <c r="I60" s="68" t="s">
        <v>385</v>
      </c>
      <c r="J60" s="68" t="s">
        <v>451</v>
      </c>
      <c r="K60" s="67" t="s">
        <v>369</v>
      </c>
      <c r="L60" s="128" t="s">
        <v>712</v>
      </c>
      <c r="M60" s="227" t="s">
        <v>499</v>
      </c>
      <c r="N60" s="227" t="s">
        <v>499</v>
      </c>
      <c r="P60" s="44" t="str">
        <f>VLOOKUP(B60,'[2]TOTAL PROYECTOS'!$K$11:$O$10367,5,0)</f>
        <v>CONTRATADO EN EJECUCIÓN</v>
      </c>
      <c r="Q60" s="44">
        <f>VLOOKUP(B60,'[3]TOTAL PROYECTOS'!$K$5243:$O$5697,3,0)</f>
        <v>0</v>
      </c>
      <c r="R60" s="44">
        <f>VLOOKUP(B60,'[2]TOTAL PROYECTOS'!$K$11:$N$10367,4,0)</f>
        <v>0</v>
      </c>
      <c r="S60" s="249" t="s">
        <v>328</v>
      </c>
      <c r="T60" s="44" t="str">
        <f t="shared" si="0"/>
        <v>0%</v>
      </c>
    </row>
    <row r="61" spans="1:20" s="44" customFormat="1" ht="57" x14ac:dyDescent="0.25">
      <c r="A61" s="77">
        <v>58</v>
      </c>
      <c r="B61" s="269">
        <v>2015004410019</v>
      </c>
      <c r="C61" s="68" t="s">
        <v>243</v>
      </c>
      <c r="D61" s="136">
        <v>859796313.47000003</v>
      </c>
      <c r="E61" s="89">
        <v>350000000</v>
      </c>
      <c r="F61" s="136">
        <v>327756338.60000002</v>
      </c>
      <c r="G61" s="136">
        <f>+D61-E61-F61</f>
        <v>182039974.87</v>
      </c>
      <c r="H61" s="136"/>
      <c r="I61" s="68" t="s">
        <v>388</v>
      </c>
      <c r="J61" s="68" t="s">
        <v>451</v>
      </c>
      <c r="K61" s="67" t="s">
        <v>364</v>
      </c>
      <c r="L61" s="128" t="s">
        <v>712</v>
      </c>
      <c r="M61" s="227" t="s">
        <v>657</v>
      </c>
      <c r="N61" s="227" t="s">
        <v>691</v>
      </c>
      <c r="O61" s="44" t="s">
        <v>447</v>
      </c>
      <c r="P61" s="44" t="str">
        <f>VLOOKUP(B61,'[2]TOTAL PROYECTOS'!$K$11:$O$10367,5,0)</f>
        <v>CONTRATADO EN EJECUCIÓN</v>
      </c>
      <c r="Q61" s="44">
        <f>VLOOKUP(B61,'[3]TOTAL PROYECTOS'!$K$5243:$O$5697,3,0)</f>
        <v>83.65</v>
      </c>
      <c r="R61" s="44">
        <f>VLOOKUP(B61,'[2]TOTAL PROYECTOS'!$K$11:$N$10367,4,0)</f>
        <v>76.59</v>
      </c>
      <c r="S61" s="249" t="s">
        <v>328</v>
      </c>
      <c r="T61" s="44" t="str">
        <f t="shared" si="0"/>
        <v>83,65%</v>
      </c>
    </row>
    <row r="62" spans="1:20" s="44" customFormat="1" ht="34.5" x14ac:dyDescent="0.25">
      <c r="A62" s="102">
        <v>59</v>
      </c>
      <c r="B62" s="261">
        <v>2013004410082</v>
      </c>
      <c r="C62" s="96" t="s">
        <v>214</v>
      </c>
      <c r="D62" s="89">
        <v>120000000</v>
      </c>
      <c r="E62" s="89"/>
      <c r="F62" s="89"/>
      <c r="G62" s="89"/>
      <c r="H62" s="89">
        <v>120000000</v>
      </c>
      <c r="I62" s="68" t="s">
        <v>379</v>
      </c>
      <c r="J62" s="68" t="s">
        <v>463</v>
      </c>
      <c r="K62" s="67" t="s">
        <v>357</v>
      </c>
      <c r="L62" s="128" t="s">
        <v>712</v>
      </c>
      <c r="M62" s="227" t="s">
        <v>658</v>
      </c>
      <c r="N62" s="227" t="s">
        <v>692</v>
      </c>
      <c r="O62" s="44" t="s">
        <v>447</v>
      </c>
      <c r="P62" s="44" t="str">
        <f>VLOOKUP(B62,'[2]TOTAL PROYECTOS'!$K$11:$O$10367,5,0)</f>
        <v>CONTRATADO EN EJECUCIÓN</v>
      </c>
      <c r="Q62" s="44">
        <f>VLOOKUP(B62,'[3]TOTAL PROYECTOS'!$K$5243:$O$5697,3,0)</f>
        <v>77.94</v>
      </c>
      <c r="R62" s="44">
        <f>VLOOKUP(B62,'[2]TOTAL PROYECTOS'!$K$11:$N$10367,4,0)</f>
        <v>80</v>
      </c>
      <c r="S62" s="249" t="s">
        <v>328</v>
      </c>
      <c r="T62" s="44" t="str">
        <f t="shared" si="0"/>
        <v>77,94%</v>
      </c>
    </row>
    <row r="63" spans="1:20" s="44" customFormat="1" ht="34.5" x14ac:dyDescent="0.25">
      <c r="A63" s="77">
        <v>60</v>
      </c>
      <c r="B63" s="269">
        <v>2014004410055</v>
      </c>
      <c r="C63" s="68" t="s">
        <v>233</v>
      </c>
      <c r="D63" s="136">
        <v>1016481033</v>
      </c>
      <c r="E63" s="136">
        <v>1016481033</v>
      </c>
      <c r="F63" s="136"/>
      <c r="G63" s="136"/>
      <c r="H63" s="136"/>
      <c r="I63" s="68" t="s">
        <v>294</v>
      </c>
      <c r="J63" s="68" t="s">
        <v>464</v>
      </c>
      <c r="K63" s="67" t="s">
        <v>358</v>
      </c>
      <c r="L63" s="128" t="s">
        <v>712</v>
      </c>
      <c r="M63" s="227" t="s">
        <v>499</v>
      </c>
      <c r="N63" s="227" t="s">
        <v>499</v>
      </c>
      <c r="P63" s="44" t="str">
        <f>VLOOKUP(B63,'[2]TOTAL PROYECTOS'!$K$11:$O$10367,5,0)</f>
        <v>CONTRATADO EN EJECUCIÓN</v>
      </c>
      <c r="Q63" s="44">
        <f>VLOOKUP(B63,'[3]TOTAL PROYECTOS'!$K$5243:$O$5697,3,0)</f>
        <v>0</v>
      </c>
      <c r="R63" s="44">
        <f>VLOOKUP(B63,'[2]TOTAL PROYECTOS'!$K$11:$N$10367,4,0)</f>
        <v>0</v>
      </c>
      <c r="S63" s="249" t="s">
        <v>328</v>
      </c>
      <c r="T63" s="44" t="str">
        <f t="shared" si="0"/>
        <v>0%</v>
      </c>
    </row>
    <row r="64" spans="1:20" s="44" customFormat="1" ht="45.75" x14ac:dyDescent="0.25">
      <c r="A64" s="77">
        <v>61</v>
      </c>
      <c r="B64" s="266">
        <v>2013418850009</v>
      </c>
      <c r="C64" s="96" t="s">
        <v>215</v>
      </c>
      <c r="D64" s="89">
        <v>3839245500</v>
      </c>
      <c r="E64" s="89">
        <v>1470000000</v>
      </c>
      <c r="F64" s="89"/>
      <c r="G64" s="89">
        <v>2192885307</v>
      </c>
      <c r="H64" s="89">
        <f>+D64-E64-G64</f>
        <v>176360193</v>
      </c>
      <c r="I64" s="68" t="s">
        <v>383</v>
      </c>
      <c r="J64" s="68" t="s">
        <v>454</v>
      </c>
      <c r="K64" s="67" t="s">
        <v>357</v>
      </c>
      <c r="L64" s="128" t="s">
        <v>712</v>
      </c>
      <c r="M64" s="227" t="s">
        <v>499</v>
      </c>
      <c r="N64" s="227" t="s">
        <v>693</v>
      </c>
      <c r="O64" s="44" t="s">
        <v>446</v>
      </c>
      <c r="P64" s="44" t="str">
        <f>VLOOKUP(B64,'[2]TOTAL PROYECTOS'!$K$11:$O$10367,5,0)</f>
        <v>CONTRATADO EN EJECUCIÓN</v>
      </c>
      <c r="Q64" s="44">
        <f>VLOOKUP(B64,'[3]TOTAL PROYECTOS'!$K$5243:$O$5697,3,0)</f>
        <v>0</v>
      </c>
      <c r="R64" s="44">
        <f>VLOOKUP(B64,'[2]TOTAL PROYECTOS'!$K$11:$N$10367,4,0)</f>
        <v>65.739999999999995</v>
      </c>
      <c r="S64" s="249" t="s">
        <v>328</v>
      </c>
      <c r="T64" s="44" t="str">
        <f t="shared" si="0"/>
        <v>0%</v>
      </c>
    </row>
    <row r="65" spans="1:20" s="44" customFormat="1" ht="45.75" x14ac:dyDescent="0.25">
      <c r="A65" s="102">
        <v>62</v>
      </c>
      <c r="B65" s="269">
        <v>2014004410064</v>
      </c>
      <c r="C65" s="68" t="s">
        <v>230</v>
      </c>
      <c r="D65" s="136">
        <v>522139515</v>
      </c>
      <c r="E65" s="136">
        <v>469925563</v>
      </c>
      <c r="F65" s="136"/>
      <c r="G65" s="136"/>
      <c r="H65" s="136">
        <f>+D65-E65</f>
        <v>52213952</v>
      </c>
      <c r="I65" s="68" t="s">
        <v>312</v>
      </c>
      <c r="J65" s="68" t="s">
        <v>454</v>
      </c>
      <c r="K65" s="67" t="s">
        <v>353</v>
      </c>
      <c r="L65" s="128" t="s">
        <v>712</v>
      </c>
      <c r="M65" s="227" t="s">
        <v>659</v>
      </c>
      <c r="N65" s="227" t="s">
        <v>694</v>
      </c>
      <c r="P65" s="44" t="str">
        <f>VLOOKUP(B65,'[2]TOTAL PROYECTOS'!$K$11:$O$10367,5,0)</f>
        <v>CONTRATADO EN EJECUCIÓN</v>
      </c>
      <c r="Q65" s="44">
        <f>VLOOKUP(B65,'[3]TOTAL PROYECTOS'!$K$5243:$O$5697,3,0)</f>
        <v>62.47</v>
      </c>
      <c r="R65" s="44">
        <f>VLOOKUP(B65,'[2]TOTAL PROYECTOS'!$K$11:$N$10367,4,0)</f>
        <v>54.71</v>
      </c>
      <c r="S65" s="249" t="s">
        <v>328</v>
      </c>
      <c r="T65" s="44" t="str">
        <f t="shared" si="0"/>
        <v>62,47%</v>
      </c>
    </row>
    <row r="66" spans="1:20" s="114" customFormat="1" ht="45" x14ac:dyDescent="0.25">
      <c r="A66" s="77">
        <v>63</v>
      </c>
      <c r="B66" s="350">
        <v>2015004410075</v>
      </c>
      <c r="C66" s="157" t="s">
        <v>203</v>
      </c>
      <c r="D66" s="185">
        <v>3700000000</v>
      </c>
      <c r="E66" s="185">
        <v>3700000000</v>
      </c>
      <c r="F66" s="185"/>
      <c r="G66" s="185"/>
      <c r="H66" s="185"/>
      <c r="I66" s="111" t="s">
        <v>204</v>
      </c>
      <c r="J66" s="111" t="s">
        <v>454</v>
      </c>
      <c r="K66" s="112" t="s">
        <v>376</v>
      </c>
      <c r="L66" s="128" t="s">
        <v>712</v>
      </c>
      <c r="M66" s="227" t="s">
        <v>660</v>
      </c>
      <c r="N66" s="227" t="s">
        <v>759</v>
      </c>
      <c r="P66" s="44" t="str">
        <f>VLOOKUP(B66,'[2]TOTAL PROYECTOS'!$K$11:$O$10367,5,0)</f>
        <v>CONTRATADO EN EJECUCIÓN</v>
      </c>
      <c r="Q66" s="44">
        <f>VLOOKUP(B66,'[3]TOTAL PROYECTOS'!$K$5243:$O$5697,3,0)</f>
        <v>55.23</v>
      </c>
      <c r="R66" s="44">
        <f>VLOOKUP(B66,'[2]TOTAL PROYECTOS'!$K$11:$N$10367,4,0)</f>
        <v>21.17</v>
      </c>
      <c r="S66" s="249" t="s">
        <v>328</v>
      </c>
      <c r="T66" s="44" t="str">
        <f t="shared" si="0"/>
        <v>55,23%</v>
      </c>
    </row>
    <row r="67" spans="1:20" s="107" customFormat="1" ht="33.75" x14ac:dyDescent="0.25">
      <c r="A67" s="77">
        <v>64</v>
      </c>
      <c r="B67" s="276">
        <v>2015004410102</v>
      </c>
      <c r="C67" s="163" t="s">
        <v>289</v>
      </c>
      <c r="D67" s="164">
        <v>420000000</v>
      </c>
      <c r="E67" s="164">
        <v>0</v>
      </c>
      <c r="F67" s="164">
        <f>+D67</f>
        <v>420000000</v>
      </c>
      <c r="G67" s="164">
        <v>0</v>
      </c>
      <c r="H67" s="164">
        <v>0</v>
      </c>
      <c r="I67" s="163" t="s">
        <v>290</v>
      </c>
      <c r="J67" s="163" t="s">
        <v>453</v>
      </c>
      <c r="K67" s="106" t="s">
        <v>374</v>
      </c>
      <c r="L67" s="128" t="s">
        <v>712</v>
      </c>
      <c r="M67" s="227" t="s">
        <v>661</v>
      </c>
      <c r="N67" s="227" t="s">
        <v>499</v>
      </c>
      <c r="P67" s="44" t="str">
        <f>VLOOKUP(B67,'[2]TOTAL PROYECTOS'!$K$11:$O$10367,5,0)</f>
        <v>CONTRATADO EN EJECUCIÓN</v>
      </c>
      <c r="Q67" s="44">
        <f>VLOOKUP(B67,'[3]TOTAL PROYECTOS'!$K$5243:$O$5697,3,0)</f>
        <v>96.49</v>
      </c>
      <c r="R67" s="44">
        <f>VLOOKUP(B67,'[2]TOTAL PROYECTOS'!$K$11:$N$10367,4,0)</f>
        <v>0</v>
      </c>
      <c r="S67" s="249" t="s">
        <v>328</v>
      </c>
      <c r="T67" s="44" t="str">
        <f t="shared" si="0"/>
        <v>96,49%</v>
      </c>
    </row>
    <row r="68" spans="1:20" s="44" customFormat="1" ht="34.5" x14ac:dyDescent="0.25">
      <c r="A68" s="102">
        <v>65</v>
      </c>
      <c r="B68" s="268">
        <v>2015004410065</v>
      </c>
      <c r="C68" s="68" t="s">
        <v>163</v>
      </c>
      <c r="D68" s="126">
        <v>580899825</v>
      </c>
      <c r="E68" s="126">
        <f>+D68</f>
        <v>580899825</v>
      </c>
      <c r="F68" s="162">
        <v>0</v>
      </c>
      <c r="G68" s="161">
        <v>0</v>
      </c>
      <c r="H68" s="161">
        <v>0</v>
      </c>
      <c r="I68" s="68" t="s">
        <v>228</v>
      </c>
      <c r="J68" s="68" t="s">
        <v>453</v>
      </c>
      <c r="K68" s="67" t="s">
        <v>398</v>
      </c>
      <c r="L68" s="128" t="s">
        <v>712</v>
      </c>
      <c r="M68" s="227" t="s">
        <v>499</v>
      </c>
      <c r="N68" s="227" t="s">
        <v>499</v>
      </c>
      <c r="P68" s="44" t="str">
        <f>VLOOKUP(B68,'[2]TOTAL PROYECTOS'!$K$11:$O$10367,5,0)</f>
        <v>CONTRATADO EN EJECUCIÓN</v>
      </c>
      <c r="Q68" s="44">
        <f>VLOOKUP(B68,'[3]TOTAL PROYECTOS'!$K$5243:$O$5697,3,0)</f>
        <v>0</v>
      </c>
      <c r="R68" s="44">
        <f>VLOOKUP(B68,'[2]TOTAL PROYECTOS'!$K$11:$N$10367,4,0)</f>
        <v>0</v>
      </c>
      <c r="S68" s="249" t="s">
        <v>328</v>
      </c>
      <c r="T68" s="44" t="str">
        <f t="shared" si="0"/>
        <v>0%</v>
      </c>
    </row>
    <row r="69" spans="1:20" s="44" customFormat="1" ht="45.75" x14ac:dyDescent="0.25">
      <c r="A69" s="77">
        <v>66</v>
      </c>
      <c r="B69" s="268">
        <v>2015004410052</v>
      </c>
      <c r="C69" s="68" t="s">
        <v>159</v>
      </c>
      <c r="D69" s="72">
        <v>573744829</v>
      </c>
      <c r="E69" s="72">
        <v>162330389</v>
      </c>
      <c r="F69" s="72">
        <v>0</v>
      </c>
      <c r="G69" s="72">
        <v>0</v>
      </c>
      <c r="H69" s="72">
        <v>411414440</v>
      </c>
      <c r="I69" s="100" t="s">
        <v>160</v>
      </c>
      <c r="J69" s="100" t="s">
        <v>451</v>
      </c>
      <c r="K69" s="67" t="s">
        <v>347</v>
      </c>
      <c r="L69" s="128" t="s">
        <v>712</v>
      </c>
      <c r="M69" s="227" t="s">
        <v>662</v>
      </c>
      <c r="N69" s="227" t="s">
        <v>499</v>
      </c>
      <c r="P69" s="44" t="str">
        <f>VLOOKUP(B69,'[2]TOTAL PROYECTOS'!$K$11:$O$10367,5,0)</f>
        <v>CONTRATADO EN EJECUCIÓN</v>
      </c>
      <c r="Q69" s="44">
        <f>VLOOKUP(B69,'[3]TOTAL PROYECTOS'!$K$5243:$O$5697,3,0)</f>
        <v>28.3</v>
      </c>
      <c r="R69" s="44">
        <f>VLOOKUP(B69,'[2]TOTAL PROYECTOS'!$K$11:$N$10367,4,0)</f>
        <v>0</v>
      </c>
      <c r="S69" s="249" t="s">
        <v>328</v>
      </c>
      <c r="T69" s="44" t="str">
        <f t="shared" ref="T69:T81" si="2">CONCATENATE(Q69,S69)</f>
        <v>28,3%</v>
      </c>
    </row>
    <row r="70" spans="1:20" s="187" customFormat="1" ht="45" x14ac:dyDescent="0.25">
      <c r="A70" s="77">
        <v>67</v>
      </c>
      <c r="B70" s="273">
        <v>2014004410059</v>
      </c>
      <c r="C70" s="148" t="s">
        <v>164</v>
      </c>
      <c r="D70" s="158">
        <v>274003546</v>
      </c>
      <c r="E70" s="158">
        <v>274003546</v>
      </c>
      <c r="F70" s="172">
        <v>0</v>
      </c>
      <c r="G70" s="172">
        <v>0</v>
      </c>
      <c r="H70" s="172">
        <v>0</v>
      </c>
      <c r="I70" s="148" t="s">
        <v>165</v>
      </c>
      <c r="J70" s="148" t="s">
        <v>470</v>
      </c>
      <c r="K70" s="143" t="s">
        <v>490</v>
      </c>
      <c r="L70" s="128" t="s">
        <v>712</v>
      </c>
      <c r="M70" s="227" t="s">
        <v>663</v>
      </c>
      <c r="N70" s="227" t="s">
        <v>499</v>
      </c>
      <c r="P70" s="44" t="str">
        <f>VLOOKUP(B70,'[2]TOTAL PROYECTOS'!$K$11:$O$10367,5,0)</f>
        <v>CONTRATADO EN EJECUCIÓN</v>
      </c>
      <c r="Q70" s="44">
        <f>VLOOKUP(B70,'[3]TOTAL PROYECTOS'!$K$5243:$O$5697,3,0)</f>
        <v>1.62</v>
      </c>
      <c r="R70" s="44">
        <f>VLOOKUP(B70,'[2]TOTAL PROYECTOS'!$K$11:$N$10367,4,0)</f>
        <v>0</v>
      </c>
      <c r="S70" s="249" t="s">
        <v>328</v>
      </c>
      <c r="T70" s="44" t="str">
        <f t="shared" si="2"/>
        <v>1,62%</v>
      </c>
    </row>
    <row r="71" spans="1:20" s="44" customFormat="1" ht="45.75" x14ac:dyDescent="0.25">
      <c r="A71" s="102">
        <v>68</v>
      </c>
      <c r="B71" s="269">
        <v>2014004410047</v>
      </c>
      <c r="C71" s="68" t="s">
        <v>240</v>
      </c>
      <c r="D71" s="136">
        <v>370230171</v>
      </c>
      <c r="E71" s="136">
        <v>370230171</v>
      </c>
      <c r="F71" s="136"/>
      <c r="G71" s="136"/>
      <c r="H71" s="136"/>
      <c r="I71" s="68" t="s">
        <v>386</v>
      </c>
      <c r="J71" s="68" t="s">
        <v>454</v>
      </c>
      <c r="K71" s="67" t="s">
        <v>362</v>
      </c>
      <c r="L71" s="128" t="s">
        <v>712</v>
      </c>
      <c r="M71" s="201" t="s">
        <v>664</v>
      </c>
      <c r="N71" s="199" t="s">
        <v>695</v>
      </c>
      <c r="P71" s="44" t="str">
        <f>VLOOKUP(B71,'[2]TOTAL PROYECTOS'!$K$11:$O$10367,5,0)</f>
        <v>CONTRATADO EN EJECUCIÓN</v>
      </c>
      <c r="Q71" s="44">
        <f>VLOOKUP(B71,'[3]TOTAL PROYECTOS'!$K$5243:$O$5697,3,0)</f>
        <v>98.73</v>
      </c>
      <c r="R71" s="44">
        <f>VLOOKUP(B71,'[2]TOTAL PROYECTOS'!$K$11:$N$10367,4,0)</f>
        <v>86.17</v>
      </c>
      <c r="S71" s="249" t="s">
        <v>328</v>
      </c>
      <c r="T71" s="44" t="str">
        <f t="shared" si="2"/>
        <v>98,73%</v>
      </c>
    </row>
    <row r="72" spans="1:20" s="44" customFormat="1" ht="34.5" x14ac:dyDescent="0.25">
      <c r="A72" s="77">
        <v>69</v>
      </c>
      <c r="B72" s="354">
        <v>2014004410058</v>
      </c>
      <c r="C72" s="115" t="s">
        <v>238</v>
      </c>
      <c r="D72" s="181">
        <v>638550000</v>
      </c>
      <c r="E72" s="181"/>
      <c r="F72" s="181">
        <v>638550000</v>
      </c>
      <c r="G72" s="181"/>
      <c r="H72" s="181"/>
      <c r="I72" s="115" t="s">
        <v>387</v>
      </c>
      <c r="J72" s="115" t="s">
        <v>463</v>
      </c>
      <c r="K72" s="106" t="s">
        <v>360</v>
      </c>
      <c r="L72" s="128" t="s">
        <v>62</v>
      </c>
      <c r="M72" s="192" t="s">
        <v>499</v>
      </c>
      <c r="N72" s="165" t="s">
        <v>696</v>
      </c>
      <c r="P72" s="44" t="str">
        <f>VLOOKUP(B72,'[2]TOTAL PROYECTOS'!$K$11:$O$10367,5,0)</f>
        <v>TERMINADO</v>
      </c>
      <c r="Q72" s="44">
        <f>VLOOKUP(B72,'[3]TOTAL PROYECTOS'!$K$5243:$O$5697,3,0)</f>
        <v>0</v>
      </c>
      <c r="R72" s="44">
        <f>VLOOKUP(B72,'[2]TOTAL PROYECTOS'!$K$11:$N$10367,4,0)</f>
        <v>99.37</v>
      </c>
      <c r="S72" s="249" t="s">
        <v>328</v>
      </c>
      <c r="T72" s="44" t="str">
        <f t="shared" si="2"/>
        <v>0%</v>
      </c>
    </row>
    <row r="73" spans="1:20" s="44" customFormat="1" ht="45" x14ac:dyDescent="0.25">
      <c r="A73" s="77">
        <v>70</v>
      </c>
      <c r="B73" s="275">
        <v>2015004410072</v>
      </c>
      <c r="C73" s="148" t="s">
        <v>403</v>
      </c>
      <c r="D73" s="161">
        <v>415000000</v>
      </c>
      <c r="E73" s="161">
        <v>400000000</v>
      </c>
      <c r="F73" s="161">
        <v>15000000</v>
      </c>
      <c r="G73" s="161"/>
      <c r="H73" s="161">
        <v>0</v>
      </c>
      <c r="I73" s="148" t="s">
        <v>56</v>
      </c>
      <c r="J73" s="148" t="s">
        <v>457</v>
      </c>
      <c r="K73" s="66" t="s">
        <v>399</v>
      </c>
      <c r="L73" s="128" t="s">
        <v>712</v>
      </c>
      <c r="M73" s="137" t="s">
        <v>665</v>
      </c>
      <c r="N73" s="137" t="s">
        <v>697</v>
      </c>
      <c r="P73" s="44" t="str">
        <f>VLOOKUP(B73,'[2]TOTAL PROYECTOS'!$K$11:$O$10367,5,0)</f>
        <v>CONTRATADO EN EJECUCIÓN</v>
      </c>
      <c r="Q73" s="44">
        <f>VLOOKUP(B73,'[3]TOTAL PROYECTOS'!$K$5243:$O$5697,3,0)</f>
        <v>26.42</v>
      </c>
      <c r="R73" s="44">
        <f>VLOOKUP(B73,'[2]TOTAL PROYECTOS'!$K$11:$N$10367,4,0)</f>
        <v>59.87</v>
      </c>
      <c r="S73" s="249" t="s">
        <v>328</v>
      </c>
      <c r="T73" s="44" t="str">
        <f t="shared" si="2"/>
        <v>26,42%</v>
      </c>
    </row>
    <row r="74" spans="1:20" s="187" customFormat="1" ht="45.75" x14ac:dyDescent="0.25">
      <c r="A74" s="102">
        <v>71</v>
      </c>
      <c r="B74" s="259">
        <v>2015004410040</v>
      </c>
      <c r="C74" s="68" t="s">
        <v>261</v>
      </c>
      <c r="D74" s="186">
        <v>973725855</v>
      </c>
      <c r="E74" s="186">
        <v>973725855</v>
      </c>
      <c r="F74" s="172">
        <v>0</v>
      </c>
      <c r="G74" s="172">
        <v>0</v>
      </c>
      <c r="H74" s="172">
        <v>0</v>
      </c>
      <c r="I74" s="68" t="s">
        <v>61</v>
      </c>
      <c r="J74" s="68" t="s">
        <v>451</v>
      </c>
      <c r="K74" s="143" t="s">
        <v>488</v>
      </c>
      <c r="L74" s="128" t="s">
        <v>168</v>
      </c>
      <c r="M74" s="206" t="s">
        <v>499</v>
      </c>
      <c r="N74" s="66" t="s">
        <v>499</v>
      </c>
      <c r="O74" s="187" t="str">
        <f>VLOOKUP(B74,'[3]TOTAL PROYECTOS'!$K$5243:$O$5697,5,0)</f>
        <v>CONTRATADO EN EJECUCIÓN</v>
      </c>
      <c r="Q74" s="44">
        <f>VLOOKUP(B74,'[3]TOTAL PROYECTOS'!$K$5243:$O$5697,3,0)</f>
        <v>0</v>
      </c>
      <c r="R74" s="44">
        <f>VLOOKUP(B74,'[2]TOTAL PROYECTOS'!$K$11:$N$10367,4,0)</f>
        <v>0</v>
      </c>
      <c r="S74" s="249" t="s">
        <v>328</v>
      </c>
      <c r="T74" s="44" t="str">
        <f t="shared" si="2"/>
        <v>0%</v>
      </c>
    </row>
    <row r="75" spans="1:20" s="187" customFormat="1" ht="45.75" x14ac:dyDescent="0.25">
      <c r="A75" s="77">
        <v>72</v>
      </c>
      <c r="B75" s="259">
        <v>2015004410070</v>
      </c>
      <c r="C75" s="68" t="s">
        <v>263</v>
      </c>
      <c r="D75" s="186">
        <v>1229974046</v>
      </c>
      <c r="E75" s="186">
        <v>1229974046</v>
      </c>
      <c r="F75" s="172">
        <v>0</v>
      </c>
      <c r="G75" s="172">
        <v>0</v>
      </c>
      <c r="H75" s="172">
        <v>0</v>
      </c>
      <c r="I75" s="68" t="s">
        <v>61</v>
      </c>
      <c r="J75" s="68" t="s">
        <v>451</v>
      </c>
      <c r="K75" s="143" t="s">
        <v>370</v>
      </c>
      <c r="L75" s="128" t="s">
        <v>168</v>
      </c>
      <c r="M75" s="206" t="s">
        <v>499</v>
      </c>
      <c r="N75" s="66" t="s">
        <v>499</v>
      </c>
      <c r="O75" s="187" t="str">
        <f>VLOOKUP(B75,'[3]TOTAL PROYECTOS'!$K$5243:$O$5697,5,0)</f>
        <v>CONTRATADO EN EJECUCIÓN</v>
      </c>
      <c r="Q75" s="44">
        <f>VLOOKUP(B75,'[3]TOTAL PROYECTOS'!$K$5243:$O$5697,3,0)</f>
        <v>0</v>
      </c>
      <c r="R75" s="44">
        <f>VLOOKUP(B75,'[2]TOTAL PROYECTOS'!$K$11:$N$10367,4,0)</f>
        <v>0</v>
      </c>
      <c r="S75" s="249" t="s">
        <v>328</v>
      </c>
      <c r="T75" s="44" t="str">
        <f t="shared" si="2"/>
        <v>0%</v>
      </c>
    </row>
    <row r="76" spans="1:20" s="187" customFormat="1" ht="33.75" x14ac:dyDescent="0.25">
      <c r="A76" s="77">
        <v>73</v>
      </c>
      <c r="B76" s="273">
        <v>2015004410082</v>
      </c>
      <c r="C76" s="148" t="s">
        <v>265</v>
      </c>
      <c r="D76" s="158">
        <v>1615052466</v>
      </c>
      <c r="E76" s="158">
        <v>1615052466</v>
      </c>
      <c r="F76" s="172">
        <v>0</v>
      </c>
      <c r="G76" s="172">
        <v>0</v>
      </c>
      <c r="H76" s="172">
        <v>0</v>
      </c>
      <c r="I76" s="148" t="s">
        <v>266</v>
      </c>
      <c r="J76" s="148" t="s">
        <v>452</v>
      </c>
      <c r="K76" s="143" t="s">
        <v>489</v>
      </c>
      <c r="L76" s="128" t="s">
        <v>168</v>
      </c>
      <c r="M76" s="206" t="s">
        <v>698</v>
      </c>
      <c r="N76" s="66" t="s">
        <v>760</v>
      </c>
      <c r="O76" s="187" t="str">
        <f>VLOOKUP(B76,'[3]TOTAL PROYECTOS'!$K$5243:$O$5697,5,0)</f>
        <v>CONTRATADO EN EJECUCIÓN</v>
      </c>
      <c r="Q76" s="44">
        <f>VLOOKUP(B76,'[3]TOTAL PROYECTOS'!$K$5243:$O$5697,3,0)</f>
        <v>32.57</v>
      </c>
      <c r="R76" s="44">
        <f>VLOOKUP(B76,'[2]TOTAL PROYECTOS'!$K$11:$N$10367,4,0)</f>
        <v>11.75</v>
      </c>
      <c r="S76" s="249" t="s">
        <v>328</v>
      </c>
      <c r="T76" s="44" t="str">
        <f t="shared" si="2"/>
        <v>32,57%</v>
      </c>
    </row>
    <row r="77" spans="1:20" s="107" customFormat="1" ht="34.5" x14ac:dyDescent="0.25">
      <c r="A77" s="102">
        <v>74</v>
      </c>
      <c r="B77" s="351">
        <v>2015004410036</v>
      </c>
      <c r="C77" s="163" t="s">
        <v>275</v>
      </c>
      <c r="D77" s="168">
        <v>544442974</v>
      </c>
      <c r="E77" s="168">
        <f t="shared" ref="E77:E81" si="3">+D77</f>
        <v>544442974</v>
      </c>
      <c r="F77" s="168">
        <v>0</v>
      </c>
      <c r="G77" s="196">
        <v>0</v>
      </c>
      <c r="H77" s="196">
        <v>0</v>
      </c>
      <c r="I77" s="115" t="s">
        <v>61</v>
      </c>
      <c r="J77" s="115" t="s">
        <v>463</v>
      </c>
      <c r="K77" s="106" t="s">
        <v>373</v>
      </c>
      <c r="L77" s="128" t="s">
        <v>168</v>
      </c>
      <c r="M77" s="206" t="s">
        <v>499</v>
      </c>
      <c r="N77" s="66" t="s">
        <v>577</v>
      </c>
      <c r="O77" s="187" t="str">
        <f>VLOOKUP(B77,'[3]TOTAL PROYECTOS'!$K$5243:$O$5697,5,0)</f>
        <v>CONTRATADO EN EJECUCIÓN</v>
      </c>
      <c r="Q77" s="44">
        <f>VLOOKUP(B77,'[3]TOTAL PROYECTOS'!$K$5243:$O$5697,3,0)</f>
        <v>0</v>
      </c>
      <c r="R77" s="44">
        <f>VLOOKUP(B77,'[2]TOTAL PROYECTOS'!$K$11:$N$10367,4,0)</f>
        <v>100</v>
      </c>
      <c r="S77" s="249" t="s">
        <v>328</v>
      </c>
      <c r="T77" s="44" t="str">
        <f t="shared" si="2"/>
        <v>0%</v>
      </c>
    </row>
    <row r="78" spans="1:20" s="107" customFormat="1" ht="34.5" x14ac:dyDescent="0.25">
      <c r="A78" s="77">
        <v>75</v>
      </c>
      <c r="B78" s="355">
        <v>2015004410039</v>
      </c>
      <c r="C78" s="115" t="s">
        <v>274</v>
      </c>
      <c r="D78" s="168">
        <v>1044973013</v>
      </c>
      <c r="E78" s="168">
        <f t="shared" si="3"/>
        <v>1044973013</v>
      </c>
      <c r="F78" s="168">
        <v>0</v>
      </c>
      <c r="G78" s="196">
        <v>0</v>
      </c>
      <c r="H78" s="196">
        <v>0</v>
      </c>
      <c r="I78" s="115" t="s">
        <v>61</v>
      </c>
      <c r="J78" s="115" t="s">
        <v>463</v>
      </c>
      <c r="K78" s="106" t="s">
        <v>373</v>
      </c>
      <c r="L78" s="128" t="s">
        <v>168</v>
      </c>
      <c r="M78" s="206" t="s">
        <v>499</v>
      </c>
      <c r="N78" s="66" t="s">
        <v>577</v>
      </c>
      <c r="O78" s="187" t="str">
        <f>VLOOKUP(B78,'[3]TOTAL PROYECTOS'!$K$5243:$O$5697,5,0)</f>
        <v>CONTRATADO EN EJECUCIÓN</v>
      </c>
      <c r="Q78" s="44">
        <f>VLOOKUP(B78,'[3]TOTAL PROYECTOS'!$K$5243:$O$5697,3,0)</f>
        <v>0</v>
      </c>
      <c r="R78" s="44">
        <f>VLOOKUP(B78,'[2]TOTAL PROYECTOS'!$K$11:$N$10367,4,0)</f>
        <v>100</v>
      </c>
      <c r="S78" s="249" t="s">
        <v>328</v>
      </c>
      <c r="T78" s="44" t="str">
        <f t="shared" si="2"/>
        <v>0%</v>
      </c>
    </row>
    <row r="79" spans="1:20" s="107" customFormat="1" ht="34.5" x14ac:dyDescent="0.25">
      <c r="A79" s="77">
        <v>76</v>
      </c>
      <c r="B79" s="355">
        <v>2015004410071</v>
      </c>
      <c r="C79" s="115" t="s">
        <v>273</v>
      </c>
      <c r="D79" s="169">
        <v>229995821</v>
      </c>
      <c r="E79" s="169">
        <f t="shared" si="3"/>
        <v>229995821</v>
      </c>
      <c r="F79" s="168">
        <v>0</v>
      </c>
      <c r="G79" s="196">
        <v>0</v>
      </c>
      <c r="H79" s="196">
        <v>0</v>
      </c>
      <c r="I79" s="115" t="s">
        <v>61</v>
      </c>
      <c r="J79" s="115" t="s">
        <v>453</v>
      </c>
      <c r="K79" s="106" t="s">
        <v>393</v>
      </c>
      <c r="L79" s="128" t="s">
        <v>168</v>
      </c>
      <c r="M79" s="206" t="s">
        <v>499</v>
      </c>
      <c r="N79" s="66" t="s">
        <v>577</v>
      </c>
      <c r="O79" s="187" t="str">
        <f>VLOOKUP(B79,'[3]TOTAL PROYECTOS'!$K$5243:$O$5697,5,0)</f>
        <v>CONTRATADO EN EJECUCIÓN</v>
      </c>
      <c r="Q79" s="44">
        <f>VLOOKUP(B79,'[3]TOTAL PROYECTOS'!$K$5243:$O$5697,3,0)</f>
        <v>0</v>
      </c>
      <c r="R79" s="44">
        <f>VLOOKUP(B79,'[2]TOTAL PROYECTOS'!$K$11:$N$10367,4,0)</f>
        <v>100</v>
      </c>
      <c r="S79" s="249" t="s">
        <v>328</v>
      </c>
      <c r="T79" s="44" t="str">
        <f t="shared" si="2"/>
        <v>0%</v>
      </c>
    </row>
    <row r="80" spans="1:20" s="187" customFormat="1" ht="34.5" x14ac:dyDescent="0.25">
      <c r="A80" s="102">
        <v>77</v>
      </c>
      <c r="B80" s="351">
        <v>2015004410091</v>
      </c>
      <c r="C80" s="163" t="s">
        <v>276</v>
      </c>
      <c r="D80" s="168">
        <v>988092201</v>
      </c>
      <c r="E80" s="168">
        <f t="shared" si="3"/>
        <v>988092201</v>
      </c>
      <c r="F80" s="168"/>
      <c r="G80" s="168"/>
      <c r="H80" s="164">
        <v>0</v>
      </c>
      <c r="I80" s="115" t="s">
        <v>61</v>
      </c>
      <c r="J80" s="115" t="s">
        <v>463</v>
      </c>
      <c r="K80" s="106" t="s">
        <v>400</v>
      </c>
      <c r="L80" s="128" t="s">
        <v>168</v>
      </c>
      <c r="M80" s="206" t="s">
        <v>499</v>
      </c>
      <c r="N80" s="66" t="s">
        <v>577</v>
      </c>
      <c r="O80" s="187" t="str">
        <f>VLOOKUP(B80,'[3]TOTAL PROYECTOS'!$K$5243:$O$5697,5,0)</f>
        <v>CONTRATADO EN EJECUCIÓN</v>
      </c>
      <c r="Q80" s="44">
        <f>VLOOKUP(B80,'[3]TOTAL PROYECTOS'!$K$5243:$O$5697,3,0)</f>
        <v>0</v>
      </c>
      <c r="R80" s="44">
        <f>VLOOKUP(B80,'[2]TOTAL PROYECTOS'!$K$11:$N$10367,4,0)</f>
        <v>100</v>
      </c>
      <c r="S80" s="249" t="s">
        <v>328</v>
      </c>
      <c r="T80" s="44" t="str">
        <f t="shared" si="2"/>
        <v>0%</v>
      </c>
    </row>
    <row r="81" spans="1:20" s="187" customFormat="1" ht="45" x14ac:dyDescent="0.25">
      <c r="A81" s="77">
        <v>78</v>
      </c>
      <c r="B81" s="351">
        <v>2015004410106</v>
      </c>
      <c r="C81" s="163" t="s">
        <v>278</v>
      </c>
      <c r="D81" s="168">
        <v>1292061640</v>
      </c>
      <c r="E81" s="168">
        <f t="shared" si="3"/>
        <v>1292061640</v>
      </c>
      <c r="F81" s="168"/>
      <c r="G81" s="168"/>
      <c r="H81" s="164">
        <v>0</v>
      </c>
      <c r="I81" s="115" t="s">
        <v>61</v>
      </c>
      <c r="J81" s="115" t="s">
        <v>453</v>
      </c>
      <c r="K81" s="106" t="s">
        <v>375</v>
      </c>
      <c r="L81" s="128" t="s">
        <v>168</v>
      </c>
      <c r="M81" s="206" t="s">
        <v>499</v>
      </c>
      <c r="N81" s="66" t="s">
        <v>577</v>
      </c>
      <c r="O81" s="187" t="str">
        <f>VLOOKUP(B81,'[3]TOTAL PROYECTOS'!$K$5243:$O$5697,5,0)</f>
        <v>CONTRATADO EN EJECUCIÓN</v>
      </c>
      <c r="Q81" s="44">
        <f>VLOOKUP(B81,'[3]TOTAL PROYECTOS'!$K$5243:$O$5697,3,0)</f>
        <v>0</v>
      </c>
      <c r="R81" s="44">
        <f>VLOOKUP(B81,'[2]TOTAL PROYECTOS'!$K$11:$N$10367,4,0)</f>
        <v>100</v>
      </c>
      <c r="S81" s="249" t="s">
        <v>328</v>
      </c>
      <c r="T81" s="44" t="str">
        <f t="shared" si="2"/>
        <v>0%</v>
      </c>
    </row>
    <row r="82" spans="1:20" s="44" customFormat="1" ht="45" x14ac:dyDescent="0.25">
      <c r="A82" s="77">
        <v>79</v>
      </c>
      <c r="B82" s="274">
        <v>2015004410094</v>
      </c>
      <c r="C82" s="148" t="s">
        <v>292</v>
      </c>
      <c r="D82" s="161">
        <v>314732368</v>
      </c>
      <c r="E82" s="161">
        <f>+D82</f>
        <v>314732368</v>
      </c>
      <c r="F82" s="162"/>
      <c r="G82" s="162"/>
      <c r="H82" s="161">
        <v>0</v>
      </c>
      <c r="I82" s="148" t="s">
        <v>382</v>
      </c>
      <c r="J82" s="148" t="s">
        <v>472</v>
      </c>
      <c r="K82" s="67" t="s">
        <v>376</v>
      </c>
      <c r="L82" s="356" t="s">
        <v>712</v>
      </c>
      <c r="M82" s="206">
        <v>0</v>
      </c>
      <c r="N82" s="206">
        <v>0</v>
      </c>
      <c r="O82" s="44" t="s">
        <v>712</v>
      </c>
      <c r="P82" s="44" t="str">
        <f>VLOOKUP(B82,'[2]TOTAL PROYECTOS'!$K$11:$O$10367,5,0)</f>
        <v>CONTRATADO EN EJECUCIÓN</v>
      </c>
      <c r="Q82" s="44">
        <f>VLOOKUP(B82,'[2]TOTAL PROYECTOS'!$K$11:$N$10367,3,0)</f>
        <v>50</v>
      </c>
      <c r="R82" s="44">
        <f>VLOOKUP(B82,'[2]TOTAL PROYECTOS'!$K$11:$N$10367,4,0)</f>
        <v>50</v>
      </c>
      <c r="S82" s="44" t="str">
        <f t="shared" ref="S82" si="4">CONCATENATE(Q82,T82)</f>
        <v>50%</v>
      </c>
      <c r="T82" s="44" t="s">
        <v>328</v>
      </c>
    </row>
    <row r="83" spans="1:20" s="44" customFormat="1" ht="45.75" x14ac:dyDescent="0.25">
      <c r="A83" s="102">
        <v>80</v>
      </c>
      <c r="B83" s="268">
        <v>2015004410045</v>
      </c>
      <c r="C83" s="68" t="s">
        <v>250</v>
      </c>
      <c r="D83" s="139">
        <v>1303867693</v>
      </c>
      <c r="E83" s="139">
        <v>999999998</v>
      </c>
      <c r="F83" s="139">
        <f>+D83-E83</f>
        <v>303867695</v>
      </c>
      <c r="G83" s="139"/>
      <c r="H83" s="139"/>
      <c r="I83" s="68" t="s">
        <v>255</v>
      </c>
      <c r="J83" s="68" t="s">
        <v>451</v>
      </c>
      <c r="K83" s="67" t="s">
        <v>349</v>
      </c>
      <c r="L83" s="101" t="s">
        <v>712</v>
      </c>
      <c r="M83" s="144" t="s">
        <v>499</v>
      </c>
      <c r="N83" s="144" t="s">
        <v>499</v>
      </c>
      <c r="O83" s="187"/>
      <c r="P83" s="187" t="str">
        <f>VLOOKUP(B83,'[2]TOTAL PROYECTOS'!$K$11:$O$10367,5,0)</f>
        <v>CONTRATADO EN EJECUCIÓN</v>
      </c>
      <c r="Q83" s="187">
        <f>VLOOKUP(B83,'[2]TOTAL PROYECTOS'!$K$11:$N$10367,3,0)</f>
        <v>0</v>
      </c>
      <c r="R83" s="187">
        <f>VLOOKUP(B83,'[2]TOTAL PROYECTOS'!$K$11:$N$10367,4,9)</f>
        <v>0</v>
      </c>
      <c r="S83" s="187" t="s">
        <v>328</v>
      </c>
      <c r="T83" s="187" t="str">
        <f t="shared" ref="T83:T84" si="5">CONCATENATE(R83,S83)</f>
        <v>0%</v>
      </c>
    </row>
    <row r="84" spans="1:20" s="107" customFormat="1" ht="45" x14ac:dyDescent="0.25">
      <c r="A84" s="77">
        <v>81</v>
      </c>
      <c r="B84" s="351">
        <v>2015004410081</v>
      </c>
      <c r="C84" s="163" t="s">
        <v>295</v>
      </c>
      <c r="D84" s="164">
        <v>343992374</v>
      </c>
      <c r="E84" s="164">
        <f t="shared" ref="E84" si="6">+D84</f>
        <v>343992374</v>
      </c>
      <c r="F84" s="168"/>
      <c r="G84" s="168"/>
      <c r="H84" s="164">
        <v>0</v>
      </c>
      <c r="I84" s="163" t="s">
        <v>148</v>
      </c>
      <c r="J84" s="163" t="s">
        <v>451</v>
      </c>
      <c r="K84" s="106" t="s">
        <v>376</v>
      </c>
      <c r="L84" s="357" t="s">
        <v>712</v>
      </c>
      <c r="M84" s="144" t="s">
        <v>499</v>
      </c>
      <c r="N84" s="206" t="s">
        <v>499</v>
      </c>
      <c r="O84" s="206"/>
      <c r="P84" s="187" t="str">
        <f>VLOOKUP(B84,'[2]TOTAL PROYECTOS'!$K$11:$O$10367,5,0)</f>
        <v>CONTRATADO EN EJECUCIÓN</v>
      </c>
      <c r="Q84" s="187">
        <f>VLOOKUP(B84,'[2]TOTAL PROYECTOS'!$K$11:$N$10367,3,0)</f>
        <v>0</v>
      </c>
      <c r="R84" s="187">
        <f>VLOOKUP(B84,'[2]TOTAL PROYECTOS'!$K$11:$N$10367,4,9)</f>
        <v>0</v>
      </c>
      <c r="S84" s="187" t="s">
        <v>328</v>
      </c>
      <c r="T84" s="187" t="str">
        <f t="shared" si="5"/>
        <v>0%</v>
      </c>
    </row>
    <row r="85" spans="1:20" x14ac:dyDescent="0.25">
      <c r="C85" s="56"/>
      <c r="D85" s="56"/>
      <c r="E85" s="56"/>
      <c r="F85" s="56"/>
      <c r="G85" s="57"/>
      <c r="H85" s="57"/>
      <c r="I85" s="57"/>
      <c r="J85" s="57"/>
      <c r="K85" s="56"/>
    </row>
    <row r="86" spans="1:20" x14ac:dyDescent="0.25">
      <c r="C86" s="56"/>
      <c r="D86" s="56"/>
      <c r="E86" s="56"/>
      <c r="F86" s="56"/>
      <c r="G86" s="57"/>
      <c r="H86" s="57"/>
      <c r="I86" s="57"/>
      <c r="J86" s="57"/>
      <c r="K86" s="56"/>
    </row>
    <row r="87" spans="1:20" x14ac:dyDescent="0.25">
      <c r="C87" s="56"/>
      <c r="D87" s="56"/>
      <c r="E87" s="56"/>
      <c r="F87" s="56"/>
      <c r="G87" s="57"/>
      <c r="H87" s="57"/>
      <c r="I87" s="57"/>
      <c r="J87" s="57"/>
      <c r="K87" s="56"/>
    </row>
    <row r="88" spans="1:20" x14ac:dyDescent="0.25">
      <c r="C88" s="56"/>
      <c r="D88" s="56"/>
      <c r="E88" s="56"/>
      <c r="F88" s="56"/>
      <c r="G88" s="57"/>
      <c r="H88" s="57"/>
      <c r="I88" s="57"/>
      <c r="J88" s="57"/>
      <c r="K88" s="56"/>
    </row>
    <row r="89" spans="1:20" x14ac:dyDescent="0.25">
      <c r="C89" s="56"/>
      <c r="D89" s="56"/>
      <c r="E89" s="56"/>
      <c r="F89" s="56"/>
      <c r="G89" s="57"/>
      <c r="H89" s="57"/>
      <c r="I89" s="57"/>
      <c r="J89" s="57"/>
      <c r="K89" s="56"/>
    </row>
    <row r="90" spans="1:20" x14ac:dyDescent="0.25">
      <c r="C90" s="56"/>
      <c r="D90" s="56"/>
      <c r="E90" s="56"/>
      <c r="F90" s="56"/>
      <c r="G90" s="57"/>
      <c r="H90" s="57"/>
      <c r="I90" s="57"/>
      <c r="J90" s="57"/>
      <c r="K90" s="56"/>
    </row>
    <row r="91" spans="1:20" ht="15" customHeight="1" x14ac:dyDescent="0.25">
      <c r="C91" s="361"/>
      <c r="D91" s="361"/>
      <c r="E91" s="361"/>
      <c r="F91" s="361"/>
      <c r="G91" s="361"/>
      <c r="H91" s="361"/>
      <c r="I91" s="361"/>
      <c r="J91" s="361"/>
      <c r="K91" s="361"/>
    </row>
    <row r="92" spans="1:20" x14ac:dyDescent="0.25">
      <c r="C92" s="361"/>
      <c r="D92" s="361"/>
      <c r="E92" s="361"/>
      <c r="F92" s="361"/>
      <c r="G92" s="361"/>
      <c r="H92" s="361"/>
      <c r="I92" s="361"/>
      <c r="J92" s="361"/>
      <c r="K92" s="361"/>
    </row>
  </sheetData>
  <sortState ref="A4:O80">
    <sortCondition ref="B4:B84"/>
  </sortState>
  <mergeCells count="3">
    <mergeCell ref="A1:N1"/>
    <mergeCell ref="C91:K91"/>
    <mergeCell ref="C92:K92"/>
  </mergeCells>
  <pageMargins left="0.70866141732283472" right="0.70866141732283472" top="0.74803149606299213" bottom="0.74803149606299213" header="0.31496062992125984" footer="0.31496062992125984"/>
  <pageSetup paperSize="9" scale="65" orientation="landscape" r:id="rId1"/>
  <headerFooter>
    <oddHeader xml:space="preserve">&amp;LFECHA: 9 DE AGOSTO DE 2016
</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T12"/>
  <sheetViews>
    <sheetView workbookViewId="0">
      <selection activeCell="P1" sqref="P1:T1048576"/>
    </sheetView>
  </sheetViews>
  <sheetFormatPr baseColWidth="10" defaultRowHeight="12" x14ac:dyDescent="0.2"/>
  <cols>
    <col min="1" max="1" width="4.42578125" style="59" customWidth="1"/>
    <col min="2" max="2" width="13" style="58" customWidth="1"/>
    <col min="3" max="3" width="25.85546875" style="58" customWidth="1"/>
    <col min="4" max="4" width="12.85546875" style="58" bestFit="1" customWidth="1"/>
    <col min="5" max="5" width="12.85546875" style="58" customWidth="1"/>
    <col min="6" max="6" width="13.140625" style="58" customWidth="1"/>
    <col min="7" max="7" width="11.7109375" style="58" customWidth="1"/>
    <col min="8" max="8" width="11.85546875" style="58" customWidth="1"/>
    <col min="9" max="11" width="11.42578125" style="58"/>
    <col min="12" max="12" width="13.5703125" style="58" customWidth="1"/>
    <col min="13" max="13" width="10.28515625" style="58" customWidth="1"/>
    <col min="14" max="14" width="10.42578125" style="58" customWidth="1"/>
    <col min="15" max="15" width="6.28515625" style="58" customWidth="1"/>
    <col min="16" max="20" width="0" style="58" hidden="1" customWidth="1"/>
    <col min="21" max="16384" width="11.42578125" style="58"/>
  </cols>
  <sheetData>
    <row r="1" spans="1:20" ht="15.75" x14ac:dyDescent="0.25">
      <c r="A1" s="358" t="s">
        <v>267</v>
      </c>
      <c r="B1" s="358"/>
      <c r="C1" s="358"/>
      <c r="D1" s="358"/>
      <c r="E1" s="358"/>
      <c r="F1" s="358"/>
      <c r="G1" s="358"/>
      <c r="H1" s="358"/>
      <c r="I1" s="358"/>
      <c r="J1" s="358"/>
      <c r="K1" s="358"/>
      <c r="L1" s="358"/>
      <c r="M1" s="358"/>
      <c r="N1" s="358"/>
    </row>
    <row r="3" spans="1:20" ht="85.5" customHeight="1" x14ac:dyDescent="0.2">
      <c r="A3" s="63" t="s">
        <v>0</v>
      </c>
      <c r="B3" s="87" t="s">
        <v>1</v>
      </c>
      <c r="C3" s="62" t="s">
        <v>2</v>
      </c>
      <c r="D3" s="62" t="s">
        <v>3</v>
      </c>
      <c r="E3" s="62" t="s">
        <v>334</v>
      </c>
      <c r="F3" s="62" t="s">
        <v>335</v>
      </c>
      <c r="G3" s="62" t="s">
        <v>377</v>
      </c>
      <c r="H3" s="62" t="s">
        <v>336</v>
      </c>
      <c r="I3" s="62" t="s">
        <v>4</v>
      </c>
      <c r="J3" s="62" t="s">
        <v>450</v>
      </c>
      <c r="K3" s="63" t="s">
        <v>346</v>
      </c>
      <c r="L3" s="62" t="s">
        <v>8</v>
      </c>
      <c r="M3" s="62" t="s">
        <v>315</v>
      </c>
      <c r="N3" s="62" t="s">
        <v>316</v>
      </c>
      <c r="P3" s="58" t="s">
        <v>8</v>
      </c>
      <c r="Q3" s="58" t="s">
        <v>720</v>
      </c>
      <c r="R3" s="58" t="s">
        <v>580</v>
      </c>
      <c r="S3" s="58" t="s">
        <v>328</v>
      </c>
      <c r="T3" s="58" t="s">
        <v>738</v>
      </c>
    </row>
    <row r="4" spans="1:20" s="187" customFormat="1" ht="56.25" x14ac:dyDescent="0.2">
      <c r="A4" s="66">
        <v>1</v>
      </c>
      <c r="B4" s="259">
        <v>2015004410057</v>
      </c>
      <c r="C4" s="68" t="s">
        <v>495</v>
      </c>
      <c r="D4" s="186">
        <v>2177968789</v>
      </c>
      <c r="E4" s="186">
        <v>2177968789</v>
      </c>
      <c r="F4" s="172">
        <v>0</v>
      </c>
      <c r="G4" s="172">
        <v>0</v>
      </c>
      <c r="H4" s="172">
        <v>0</v>
      </c>
      <c r="I4" s="68" t="s">
        <v>61</v>
      </c>
      <c r="J4" s="68" t="s">
        <v>457</v>
      </c>
      <c r="K4" s="143" t="s">
        <v>369</v>
      </c>
      <c r="L4" s="101" t="s">
        <v>262</v>
      </c>
      <c r="M4" s="206" t="s">
        <v>499</v>
      </c>
      <c r="N4" s="206" t="s">
        <v>499</v>
      </c>
      <c r="P4" s="187" t="str">
        <f>VLOOKUP(B4,'[2]TOTAL PROYECTOS'!$K$11:$O$10367,5,0)</f>
        <v>CONTRATADO SIN ACTA DE INICIO</v>
      </c>
      <c r="Q4" s="187">
        <f>VLOOKUP(B4,'[2]TOTAL PROYECTOS'!$K$11:$N$10367,3,0)</f>
        <v>0</v>
      </c>
      <c r="R4" s="187">
        <f>VLOOKUP(B4,'[2]TOTAL PROYECTOS'!$K$11:$N$10367,4,9)</f>
        <v>0</v>
      </c>
      <c r="S4" s="187" t="s">
        <v>328</v>
      </c>
      <c r="T4" s="187" t="str">
        <f>CONCATENATE(R4,S4)</f>
        <v>0%</v>
      </c>
    </row>
    <row r="5" spans="1:20" s="44" customFormat="1" ht="57" x14ac:dyDescent="0.25">
      <c r="A5" s="66">
        <v>2</v>
      </c>
      <c r="B5" s="268">
        <v>2015004410015</v>
      </c>
      <c r="C5" s="68" t="s">
        <v>281</v>
      </c>
      <c r="D5" s="139">
        <v>600967735</v>
      </c>
      <c r="E5" s="139">
        <v>112447735</v>
      </c>
      <c r="F5" s="139"/>
      <c r="G5" s="139"/>
      <c r="H5" s="139">
        <f>+D5-E5</f>
        <v>488520000</v>
      </c>
      <c r="I5" s="68" t="s">
        <v>218</v>
      </c>
      <c r="J5" s="68" t="s">
        <v>453</v>
      </c>
      <c r="K5" s="67" t="s">
        <v>348</v>
      </c>
      <c r="L5" s="101" t="s">
        <v>262</v>
      </c>
      <c r="M5" s="144" t="s">
        <v>350</v>
      </c>
      <c r="N5" s="144" t="s">
        <v>350</v>
      </c>
      <c r="P5" s="44" t="str">
        <f>VLOOKUP(B5,'[2]TOTAL PROYECTOS'!$K$11:$O$10367,5,0)</f>
        <v>CONTRATADO SIN ACTA DE INICIO</v>
      </c>
      <c r="Q5" s="44">
        <f>VLOOKUP(B5,'[2]TOTAL PROYECTOS'!$K$11:$N$10367,3,0)</f>
        <v>0</v>
      </c>
      <c r="R5" s="44">
        <f>VLOOKUP(B5,'[2]TOTAL PROYECTOS'!$K$11:$N$10367,4,0)</f>
        <v>0</v>
      </c>
      <c r="S5" s="44" t="str">
        <f>CONCATENATE(Q5,T5)</f>
        <v>0%</v>
      </c>
      <c r="T5" s="44" t="s">
        <v>328</v>
      </c>
    </row>
    <row r="6" spans="1:20" s="44" customFormat="1" ht="34.5" x14ac:dyDescent="0.25">
      <c r="A6" s="66">
        <v>3</v>
      </c>
      <c r="B6" s="268">
        <v>2015004410009</v>
      </c>
      <c r="C6" s="68" t="s">
        <v>287</v>
      </c>
      <c r="D6" s="126">
        <v>574258058</v>
      </c>
      <c r="E6" s="126">
        <v>107450058</v>
      </c>
      <c r="F6" s="126"/>
      <c r="G6" s="126"/>
      <c r="H6" s="126">
        <f>+D6-E6</f>
        <v>466808000</v>
      </c>
      <c r="I6" s="68" t="s">
        <v>218</v>
      </c>
      <c r="J6" s="68" t="s">
        <v>453</v>
      </c>
      <c r="K6" s="67" t="s">
        <v>348</v>
      </c>
      <c r="L6" s="101" t="s">
        <v>262</v>
      </c>
      <c r="M6" s="137">
        <v>0</v>
      </c>
      <c r="N6" s="137">
        <v>0</v>
      </c>
      <c r="P6" s="44" t="str">
        <f>VLOOKUP(B6,'[2]TOTAL PROYECTOS'!$K$11:$O$10367,5,0)</f>
        <v>CONTRATADO SIN ACTA DE INICIO</v>
      </c>
      <c r="Q6" s="44">
        <f>VLOOKUP(B6,'[2]TOTAL PROYECTOS'!$K$11:$N$10367,3,0)</f>
        <v>0</v>
      </c>
      <c r="R6" s="44">
        <f>VLOOKUP(B6,'[2]TOTAL PROYECTOS'!$K$11:$N$10367,4,0)</f>
        <v>0</v>
      </c>
      <c r="S6" s="44" t="str">
        <f t="shared" ref="S6:S12" si="0">CONCATENATE(Q6,T6)</f>
        <v>0%</v>
      </c>
      <c r="T6" s="44" t="s">
        <v>328</v>
      </c>
    </row>
    <row r="7" spans="1:20" s="44" customFormat="1" ht="23.25" x14ac:dyDescent="0.25">
      <c r="A7" s="66">
        <v>4</v>
      </c>
      <c r="B7" s="268">
        <v>2015004410010</v>
      </c>
      <c r="C7" s="68" t="s">
        <v>286</v>
      </c>
      <c r="D7" s="126">
        <v>654386525</v>
      </c>
      <c r="E7" s="126">
        <v>122442525</v>
      </c>
      <c r="F7" s="126">
        <v>49000000</v>
      </c>
      <c r="G7" s="126"/>
      <c r="H7" s="126">
        <f t="shared" ref="H7:H12" si="1">+D7-E7-F7</f>
        <v>482944000</v>
      </c>
      <c r="I7" s="68" t="s">
        <v>218</v>
      </c>
      <c r="J7" s="68" t="s">
        <v>453</v>
      </c>
      <c r="K7" s="67" t="s">
        <v>348</v>
      </c>
      <c r="L7" s="101" t="s">
        <v>262</v>
      </c>
      <c r="M7" s="137">
        <v>0</v>
      </c>
      <c r="N7" s="137">
        <v>0</v>
      </c>
      <c r="P7" s="44" t="str">
        <f>VLOOKUP(B7,'[2]TOTAL PROYECTOS'!$K$11:$O$10367,5,0)</f>
        <v>CONTRATADO SIN ACTA DE INICIO</v>
      </c>
      <c r="Q7" s="44">
        <f>VLOOKUP(B7,'[2]TOTAL PROYECTOS'!$K$11:$N$10367,3,0)</f>
        <v>0</v>
      </c>
      <c r="R7" s="44">
        <f>VLOOKUP(B7,'[2]TOTAL PROYECTOS'!$K$11:$N$10367,4,0)</f>
        <v>0</v>
      </c>
      <c r="S7" s="44" t="str">
        <f t="shared" si="0"/>
        <v>0%</v>
      </c>
      <c r="T7" s="44" t="s">
        <v>328</v>
      </c>
    </row>
    <row r="8" spans="1:20" s="44" customFormat="1" ht="23.25" x14ac:dyDescent="0.25">
      <c r="A8" s="66">
        <v>5</v>
      </c>
      <c r="B8" s="268">
        <v>2015004410011</v>
      </c>
      <c r="C8" s="68" t="s">
        <v>285</v>
      </c>
      <c r="D8" s="126">
        <v>654387284</v>
      </c>
      <c r="E8" s="126">
        <v>122443284</v>
      </c>
      <c r="F8" s="126" t="e">
        <f>+#REF!</f>
        <v>#REF!</v>
      </c>
      <c r="G8" s="126"/>
      <c r="H8" s="126" t="e">
        <f t="shared" si="1"/>
        <v>#REF!</v>
      </c>
      <c r="I8" s="68" t="s">
        <v>218</v>
      </c>
      <c r="J8" s="68" t="s">
        <v>453</v>
      </c>
      <c r="K8" s="67" t="s">
        <v>348</v>
      </c>
      <c r="L8" s="101" t="s">
        <v>262</v>
      </c>
      <c r="M8" s="137">
        <v>0</v>
      </c>
      <c r="N8" s="137">
        <v>0</v>
      </c>
      <c r="P8" s="44" t="str">
        <f>VLOOKUP(B8,'[2]TOTAL PROYECTOS'!$K$11:$O$10367,5,0)</f>
        <v>CONTRATADO SIN ACTA DE INICIO</v>
      </c>
      <c r="Q8" s="44">
        <f>VLOOKUP(B8,'[2]TOTAL PROYECTOS'!$K$11:$N$10367,3,0)</f>
        <v>0</v>
      </c>
      <c r="R8" s="44">
        <f>VLOOKUP(B8,'[2]TOTAL PROYECTOS'!$K$11:$N$10367,4,0)</f>
        <v>0</v>
      </c>
      <c r="S8" s="44" t="str">
        <f t="shared" si="0"/>
        <v>0%</v>
      </c>
      <c r="T8" s="44" t="s">
        <v>328</v>
      </c>
    </row>
    <row r="9" spans="1:20" s="44" customFormat="1" ht="23.25" x14ac:dyDescent="0.25">
      <c r="A9" s="66">
        <v>6</v>
      </c>
      <c r="B9" s="268">
        <v>2015004410012</v>
      </c>
      <c r="C9" s="68" t="s">
        <v>284</v>
      </c>
      <c r="D9" s="126">
        <v>467419350</v>
      </c>
      <c r="E9" s="126">
        <v>87459350</v>
      </c>
      <c r="F9" s="126">
        <v>35000000</v>
      </c>
      <c r="G9" s="126"/>
      <c r="H9" s="126">
        <f t="shared" si="1"/>
        <v>344960000</v>
      </c>
      <c r="I9" s="68" t="s">
        <v>218</v>
      </c>
      <c r="J9" s="68" t="s">
        <v>453</v>
      </c>
      <c r="K9" s="67" t="s">
        <v>348</v>
      </c>
      <c r="L9" s="101" t="s">
        <v>262</v>
      </c>
      <c r="M9" s="137">
        <v>0</v>
      </c>
      <c r="N9" s="137">
        <v>0</v>
      </c>
      <c r="P9" s="44" t="str">
        <f>VLOOKUP(B9,'[2]TOTAL PROYECTOS'!$K$11:$O$10367,5,0)</f>
        <v>CONTRATADO SIN ACTA DE INICIO</v>
      </c>
      <c r="Q9" s="44">
        <f>VLOOKUP(B9,'[2]TOTAL PROYECTOS'!$K$11:$N$10367,3,0)</f>
        <v>0</v>
      </c>
      <c r="R9" s="44">
        <f>VLOOKUP(B9,'[2]TOTAL PROYECTOS'!$K$11:$N$10367,4,0)</f>
        <v>0</v>
      </c>
      <c r="S9" s="44" t="str">
        <f t="shared" si="0"/>
        <v>0%</v>
      </c>
      <c r="T9" s="44" t="s">
        <v>328</v>
      </c>
    </row>
    <row r="10" spans="1:20" s="44" customFormat="1" ht="57" x14ac:dyDescent="0.25">
      <c r="A10" s="66">
        <v>7</v>
      </c>
      <c r="B10" s="268">
        <v>2015004410013</v>
      </c>
      <c r="C10" s="68" t="s">
        <v>283</v>
      </c>
      <c r="D10" s="126">
        <v>173612752</v>
      </c>
      <c r="E10" s="126">
        <v>32484752</v>
      </c>
      <c r="F10" s="126">
        <v>13000000</v>
      </c>
      <c r="G10" s="126"/>
      <c r="H10" s="126">
        <f t="shared" si="1"/>
        <v>128128000</v>
      </c>
      <c r="I10" s="68" t="s">
        <v>218</v>
      </c>
      <c r="J10" s="68" t="s">
        <v>453</v>
      </c>
      <c r="K10" s="67" t="s">
        <v>348</v>
      </c>
      <c r="L10" s="101" t="s">
        <v>262</v>
      </c>
      <c r="M10" s="137">
        <v>0</v>
      </c>
      <c r="N10" s="137">
        <v>0</v>
      </c>
      <c r="P10" s="44" t="str">
        <f>VLOOKUP(B10,'[2]TOTAL PROYECTOS'!$K$11:$O$10367,5,0)</f>
        <v>CONTRATADO SIN ACTA DE INICIO</v>
      </c>
      <c r="Q10" s="44">
        <f>VLOOKUP(B10,'[2]TOTAL PROYECTOS'!$K$11:$N$10367,3,0)</f>
        <v>0</v>
      </c>
      <c r="R10" s="44">
        <f>VLOOKUP(B10,'[2]TOTAL PROYECTOS'!$K$11:$N$10367,4,0)</f>
        <v>0</v>
      </c>
      <c r="S10" s="44" t="str">
        <f t="shared" si="0"/>
        <v>0%</v>
      </c>
      <c r="T10" s="44" t="s">
        <v>328</v>
      </c>
    </row>
    <row r="11" spans="1:20" s="44" customFormat="1" ht="57" x14ac:dyDescent="0.25">
      <c r="A11" s="66">
        <v>8</v>
      </c>
      <c r="B11" s="268">
        <v>2015004410014</v>
      </c>
      <c r="C11" s="68" t="s">
        <v>282</v>
      </c>
      <c r="D11" s="126">
        <v>681096950</v>
      </c>
      <c r="E11" s="126">
        <v>127440950</v>
      </c>
      <c r="F11" s="126">
        <v>51000000</v>
      </c>
      <c r="G11" s="126"/>
      <c r="H11" s="126">
        <f t="shared" si="1"/>
        <v>502656000</v>
      </c>
      <c r="I11" s="68" t="s">
        <v>218</v>
      </c>
      <c r="J11" s="68" t="s">
        <v>453</v>
      </c>
      <c r="K11" s="67" t="s">
        <v>348</v>
      </c>
      <c r="L11" s="101" t="s">
        <v>262</v>
      </c>
      <c r="M11" s="137">
        <v>0</v>
      </c>
      <c r="N11" s="137">
        <v>0</v>
      </c>
      <c r="P11" s="44" t="str">
        <f>VLOOKUP(B11,'[2]TOTAL PROYECTOS'!$K$11:$O$10367,5,0)</f>
        <v>CONTRATADO SIN ACTA DE INICIO</v>
      </c>
      <c r="Q11" s="44">
        <f>VLOOKUP(B11,'[2]TOTAL PROYECTOS'!$K$11:$N$10367,3,0)</f>
        <v>0</v>
      </c>
      <c r="R11" s="44">
        <f>VLOOKUP(B11,'[2]TOTAL PROYECTOS'!$K$11:$N$10367,4,0)</f>
        <v>0</v>
      </c>
      <c r="S11" s="44" t="str">
        <f t="shared" si="0"/>
        <v>0%</v>
      </c>
      <c r="T11" s="44" t="s">
        <v>328</v>
      </c>
    </row>
    <row r="12" spans="1:20" s="44" customFormat="1" ht="34.5" x14ac:dyDescent="0.25">
      <c r="A12" s="66">
        <v>9</v>
      </c>
      <c r="B12" s="268">
        <v>2015004410016</v>
      </c>
      <c r="C12" s="68" t="s">
        <v>280</v>
      </c>
      <c r="D12" s="126">
        <v>440709673</v>
      </c>
      <c r="E12" s="126">
        <v>82461673</v>
      </c>
      <c r="F12" s="126">
        <v>33000000</v>
      </c>
      <c r="G12" s="126"/>
      <c r="H12" s="126">
        <f t="shared" si="1"/>
        <v>325248000</v>
      </c>
      <c r="I12" s="68" t="s">
        <v>218</v>
      </c>
      <c r="J12" s="68" t="s">
        <v>453</v>
      </c>
      <c r="K12" s="67" t="s">
        <v>348</v>
      </c>
      <c r="L12" s="160" t="s">
        <v>262</v>
      </c>
      <c r="M12" s="137">
        <v>0</v>
      </c>
      <c r="N12" s="137">
        <v>0</v>
      </c>
      <c r="P12" s="44" t="str">
        <f>VLOOKUP(B12,'[2]TOTAL PROYECTOS'!$K$11:$O$10367,5,0)</f>
        <v>CONTRATADO SIN ACTA DE INICIO</v>
      </c>
      <c r="Q12" s="44">
        <f>VLOOKUP(B12,'[2]TOTAL PROYECTOS'!$K$11:$N$10367,3,0)</f>
        <v>0</v>
      </c>
      <c r="R12" s="44">
        <f>VLOOKUP(B12,'[2]TOTAL PROYECTOS'!$K$11:$N$10367,4,0)</f>
        <v>0</v>
      </c>
      <c r="S12" s="44" t="str">
        <f t="shared" si="0"/>
        <v>0%</v>
      </c>
      <c r="T12" s="44" t="s">
        <v>328</v>
      </c>
    </row>
  </sheetData>
  <sortState ref="B4:K8">
    <sortCondition ref="B4:B8"/>
  </sortState>
  <mergeCells count="1">
    <mergeCell ref="A1:N1"/>
  </mergeCells>
  <pageMargins left="0.70866141732283472" right="0.70866141732283472" top="0.74803149606299213" bottom="0.74803149606299213" header="0.31496062992125984" footer="0.31496062992125984"/>
  <pageSetup scale="75" orientation="landscape" r:id="rId1"/>
  <headerFooter>
    <oddHeader>&amp;Lfecha:  9 DE AGOSTO DE 2016</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2"/>
  <sheetViews>
    <sheetView zoomScaleNormal="100" workbookViewId="0">
      <selection activeCell="K8" sqref="K8"/>
    </sheetView>
  </sheetViews>
  <sheetFormatPr baseColWidth="10" defaultRowHeight="15" x14ac:dyDescent="0.25"/>
  <cols>
    <col min="1" max="1" width="3.28515625" customWidth="1"/>
    <col min="2" max="2" width="12.5703125" customWidth="1"/>
    <col min="3" max="3" width="26.5703125" customWidth="1"/>
    <col min="4" max="4" width="13.140625" customWidth="1"/>
    <col min="5" max="5" width="12.5703125" customWidth="1"/>
    <col min="6" max="8" width="12.140625" customWidth="1"/>
    <col min="9" max="10" width="11.140625" customWidth="1"/>
    <col min="11" max="11" width="9.7109375" customWidth="1"/>
    <col min="12" max="12" width="11.28515625" customWidth="1"/>
    <col min="13" max="13" width="10.140625" customWidth="1"/>
    <col min="14" max="14" width="9.5703125" customWidth="1"/>
    <col min="15" max="16" width="11.7109375" customWidth="1"/>
    <col min="17" max="17" width="5.140625" customWidth="1"/>
    <col min="18" max="23" width="0" hidden="1" customWidth="1"/>
  </cols>
  <sheetData>
    <row r="1" spans="1:22" ht="15.75" x14ac:dyDescent="0.25">
      <c r="A1" s="358" t="s">
        <v>303</v>
      </c>
      <c r="B1" s="358"/>
      <c r="C1" s="358"/>
      <c r="D1" s="358"/>
      <c r="E1" s="358"/>
      <c r="F1" s="358"/>
      <c r="G1" s="358"/>
      <c r="H1" s="358"/>
      <c r="I1" s="358"/>
      <c r="J1" s="358"/>
      <c r="K1" s="358"/>
      <c r="L1" s="358"/>
      <c r="M1" s="358"/>
      <c r="N1" s="358"/>
      <c r="O1" s="358"/>
      <c r="P1" s="327"/>
    </row>
    <row r="3" spans="1:22" s="225" customFormat="1" ht="83.25" customHeight="1" x14ac:dyDescent="0.25">
      <c r="A3" s="61" t="s">
        <v>345</v>
      </c>
      <c r="B3" s="61" t="s">
        <v>1</v>
      </c>
      <c r="C3" s="63" t="s">
        <v>2</v>
      </c>
      <c r="D3" s="229" t="s">
        <v>3</v>
      </c>
      <c r="E3" s="229" t="s">
        <v>334</v>
      </c>
      <c r="F3" s="63" t="s">
        <v>494</v>
      </c>
      <c r="G3" s="63" t="s">
        <v>335</v>
      </c>
      <c r="H3" s="229" t="s">
        <v>336</v>
      </c>
      <c r="I3" s="63" t="s">
        <v>4</v>
      </c>
      <c r="J3" s="63" t="s">
        <v>450</v>
      </c>
      <c r="K3" s="63" t="s">
        <v>320</v>
      </c>
      <c r="L3" s="63" t="s">
        <v>492</v>
      </c>
      <c r="M3" s="63" t="s">
        <v>8</v>
      </c>
      <c r="N3" s="63" t="s">
        <v>315</v>
      </c>
      <c r="O3" s="63" t="s">
        <v>316</v>
      </c>
      <c r="P3" s="63" t="s">
        <v>767</v>
      </c>
      <c r="R3" s="63" t="s">
        <v>8</v>
      </c>
      <c r="S3" s="63" t="s">
        <v>315</v>
      </c>
      <c r="T3" s="63" t="s">
        <v>316</v>
      </c>
      <c r="U3" s="225" t="s">
        <v>328</v>
      </c>
      <c r="V3" s="225" t="s">
        <v>738</v>
      </c>
    </row>
    <row r="4" spans="1:22" s="44" customFormat="1" ht="56.25" x14ac:dyDescent="0.25">
      <c r="A4" s="66">
        <v>1</v>
      </c>
      <c r="B4" s="274">
        <v>2015004410058</v>
      </c>
      <c r="C4" s="148" t="s">
        <v>493</v>
      </c>
      <c r="D4" s="161">
        <v>816624342</v>
      </c>
      <c r="E4" s="161">
        <v>815624342</v>
      </c>
      <c r="F4" s="162"/>
      <c r="G4" s="162"/>
      <c r="H4" s="161">
        <f>+D4-E4</f>
        <v>1000000</v>
      </c>
      <c r="I4" s="148" t="s">
        <v>91</v>
      </c>
      <c r="J4" s="148" t="s">
        <v>455</v>
      </c>
      <c r="K4" s="67" t="s">
        <v>376</v>
      </c>
      <c r="L4" s="194">
        <v>42362</v>
      </c>
      <c r="M4" s="166" t="s">
        <v>269</v>
      </c>
      <c r="N4" s="206" t="s">
        <v>499</v>
      </c>
      <c r="O4" s="206" t="s">
        <v>499</v>
      </c>
      <c r="P4" s="206"/>
      <c r="R4" s="44" t="str">
        <f>VLOOKUP(B4,'[2]TOTAL PROYECTOS'!$K$11:$O$10367,5,0)</f>
        <v>SIN CONTRATAR</v>
      </c>
      <c r="S4" s="44">
        <f>VLOOKUP(B4,'[2]TOTAL PROYECTOS'!$K$11:$N$10367,3,0)</f>
        <v>0</v>
      </c>
      <c r="T4" s="44">
        <f>VLOOKUP(B4,'[2]TOTAL PROYECTOS'!$K$11:$N$10367,4,0)</f>
        <v>0</v>
      </c>
      <c r="U4" s="319" t="s">
        <v>328</v>
      </c>
      <c r="V4" s="44" t="str">
        <f>CONCATENATE(S4,U4)</f>
        <v>0%</v>
      </c>
    </row>
    <row r="5" spans="1:22" s="44" customFormat="1" ht="45.75" x14ac:dyDescent="0.25">
      <c r="A5" s="66">
        <v>2</v>
      </c>
      <c r="B5" s="274">
        <v>2015004410100</v>
      </c>
      <c r="C5" s="148" t="s">
        <v>279</v>
      </c>
      <c r="D5" s="162">
        <v>5657066881</v>
      </c>
      <c r="E5" s="162">
        <f>+D5</f>
        <v>5657066881</v>
      </c>
      <c r="F5" s="162"/>
      <c r="G5" s="162"/>
      <c r="H5" s="161">
        <v>0</v>
      </c>
      <c r="I5" s="100" t="s">
        <v>91</v>
      </c>
      <c r="J5" s="100" t="s">
        <v>455</v>
      </c>
      <c r="K5" s="67" t="s">
        <v>375</v>
      </c>
      <c r="L5" s="194">
        <v>42368</v>
      </c>
      <c r="M5" s="101" t="s">
        <v>269</v>
      </c>
      <c r="N5" s="206" t="s">
        <v>499</v>
      </c>
      <c r="O5" s="206" t="s">
        <v>499</v>
      </c>
      <c r="P5" s="206"/>
      <c r="R5" s="44" t="str">
        <f>VLOOKUP(B5,'[2]TOTAL PROYECTOS'!$K$11:$O$10367,5,0)</f>
        <v>SIN CONTRATAR</v>
      </c>
      <c r="S5" s="44">
        <f>VLOOKUP(B5,'[2]TOTAL PROYECTOS'!$K$11:$N$10367,3,0)</f>
        <v>0</v>
      </c>
      <c r="T5" s="44">
        <f>VLOOKUP(B5,'[2]TOTAL PROYECTOS'!$K$11:$N$10367,4,0)</f>
        <v>0</v>
      </c>
      <c r="U5" s="319" t="s">
        <v>328</v>
      </c>
      <c r="V5" s="44" t="str">
        <f t="shared" ref="V5:V11" si="0">CONCATENATE(S5,U5)</f>
        <v>0%</v>
      </c>
    </row>
    <row r="6" spans="1:22" s="44" customFormat="1" ht="57" x14ac:dyDescent="0.25">
      <c r="A6" s="66">
        <v>3</v>
      </c>
      <c r="B6" s="272">
        <v>2014004410037</v>
      </c>
      <c r="C6" s="68" t="s">
        <v>268</v>
      </c>
      <c r="D6" s="146">
        <v>859688708</v>
      </c>
      <c r="E6" s="146">
        <v>716598374</v>
      </c>
      <c r="F6" s="146"/>
      <c r="G6" s="146"/>
      <c r="H6" s="146">
        <f>+D6-E6</f>
        <v>143090334</v>
      </c>
      <c r="I6" s="68" t="s">
        <v>61</v>
      </c>
      <c r="J6" s="68" t="s">
        <v>451</v>
      </c>
      <c r="K6" s="67" t="s">
        <v>394</v>
      </c>
      <c r="L6" s="194">
        <v>42179</v>
      </c>
      <c r="M6" s="101" t="s">
        <v>269</v>
      </c>
      <c r="N6" s="206" t="s">
        <v>499</v>
      </c>
      <c r="O6" s="206" t="s">
        <v>499</v>
      </c>
      <c r="P6" s="206" t="s">
        <v>768</v>
      </c>
      <c r="R6" s="44" t="str">
        <f>VLOOKUP(B6,'[2]TOTAL PROYECTOS'!$K$11:$O$10367,5,0)</f>
        <v>SIN CONTRATAR</v>
      </c>
      <c r="S6" s="44">
        <f>VLOOKUP(B6,'[2]TOTAL PROYECTOS'!$K$11:$N$10367,3,0)</f>
        <v>0</v>
      </c>
      <c r="T6" s="44">
        <f>VLOOKUP(B6,'[2]TOTAL PROYECTOS'!$K$11:$N$10367,4,0)</f>
        <v>0</v>
      </c>
      <c r="U6" s="319" t="s">
        <v>328</v>
      </c>
      <c r="V6" s="44" t="str">
        <f t="shared" si="0"/>
        <v>0%</v>
      </c>
    </row>
    <row r="7" spans="1:22" s="44" customFormat="1" ht="57" x14ac:dyDescent="0.25">
      <c r="A7" s="66">
        <v>4</v>
      </c>
      <c r="B7" s="272">
        <v>2014004410038</v>
      </c>
      <c r="C7" s="68" t="s">
        <v>272</v>
      </c>
      <c r="D7" s="146">
        <v>885753275</v>
      </c>
      <c r="E7" s="146">
        <v>785753275</v>
      </c>
      <c r="F7" s="146"/>
      <c r="G7" s="146"/>
      <c r="H7" s="146">
        <v>0</v>
      </c>
      <c r="I7" s="68" t="s">
        <v>61</v>
      </c>
      <c r="J7" s="68" t="s">
        <v>457</v>
      </c>
      <c r="K7" s="67" t="s">
        <v>369</v>
      </c>
      <c r="L7" s="194">
        <v>42599</v>
      </c>
      <c r="M7" s="101" t="s">
        <v>269</v>
      </c>
      <c r="N7" s="206" t="s">
        <v>499</v>
      </c>
      <c r="O7" s="206" t="s">
        <v>499</v>
      </c>
      <c r="P7" s="206" t="s">
        <v>761</v>
      </c>
      <c r="R7" s="44" t="str">
        <f>VLOOKUP(B7,'[2]TOTAL PROYECTOS'!$K$11:$O$10367,5,0)</f>
        <v>EN PROCESO DE CONTRATACIÓN</v>
      </c>
      <c r="S7" s="44">
        <f>VLOOKUP(B7,'[2]TOTAL PROYECTOS'!$K$11:$N$10367,3,0)</f>
        <v>0</v>
      </c>
      <c r="T7" s="44">
        <f>VLOOKUP(B7,'[2]TOTAL PROYECTOS'!$K$11:$N$10367,4,0)</f>
        <v>0</v>
      </c>
      <c r="U7" s="319" t="s">
        <v>328</v>
      </c>
      <c r="V7" s="44" t="str">
        <f t="shared" si="0"/>
        <v>0%</v>
      </c>
    </row>
    <row r="8" spans="1:22" s="107" customFormat="1" ht="57" x14ac:dyDescent="0.25">
      <c r="A8" s="66">
        <v>5</v>
      </c>
      <c r="B8" s="355">
        <v>2015004410049</v>
      </c>
      <c r="C8" s="115" t="s">
        <v>270</v>
      </c>
      <c r="D8" s="169">
        <v>6477548303</v>
      </c>
      <c r="E8" s="169">
        <f t="shared" ref="E8" si="1">+D8</f>
        <v>6477548303</v>
      </c>
      <c r="F8" s="168"/>
      <c r="G8" s="168"/>
      <c r="H8" s="169">
        <v>0</v>
      </c>
      <c r="I8" s="105" t="s">
        <v>271</v>
      </c>
      <c r="J8" s="105" t="s">
        <v>452</v>
      </c>
      <c r="K8" s="106" t="s">
        <v>397</v>
      </c>
      <c r="L8" s="193">
        <v>42447</v>
      </c>
      <c r="M8" s="116" t="s">
        <v>269</v>
      </c>
      <c r="N8" s="206" t="s">
        <v>499</v>
      </c>
      <c r="O8" s="206" t="s">
        <v>499</v>
      </c>
      <c r="P8" s="206"/>
      <c r="Q8" s="44"/>
      <c r="R8" s="44" t="str">
        <f>VLOOKUP(B8,'[2]TOTAL PROYECTOS'!$K$11:$O$10367,5,0)</f>
        <v>SIN CONTRATAR</v>
      </c>
      <c r="S8" s="44">
        <f>VLOOKUP(B8,'[2]TOTAL PROYECTOS'!$K$11:$N$10367,3,0)</f>
        <v>0</v>
      </c>
      <c r="T8" s="44">
        <f>VLOOKUP(B8,'[2]TOTAL PROYECTOS'!$K$11:$N$10367,4,0)</f>
        <v>0</v>
      </c>
      <c r="U8" s="319" t="s">
        <v>328</v>
      </c>
      <c r="V8" s="44" t="str">
        <f t="shared" si="0"/>
        <v>0%</v>
      </c>
    </row>
    <row r="9" spans="1:22" s="44" customFormat="1" ht="45" x14ac:dyDescent="0.25">
      <c r="A9" s="66">
        <v>6</v>
      </c>
      <c r="B9" s="274">
        <v>2014004410063</v>
      </c>
      <c r="C9" s="148" t="s">
        <v>297</v>
      </c>
      <c r="D9" s="161">
        <v>598388933</v>
      </c>
      <c r="E9" s="161">
        <v>499118613</v>
      </c>
      <c r="F9" s="161"/>
      <c r="G9" s="161"/>
      <c r="H9" s="161">
        <f>+D9-E9</f>
        <v>99270320</v>
      </c>
      <c r="I9" s="148" t="s">
        <v>227</v>
      </c>
      <c r="J9" s="148" t="s">
        <v>454</v>
      </c>
      <c r="K9" s="67" t="s">
        <v>396</v>
      </c>
      <c r="L9" s="194">
        <v>42467</v>
      </c>
      <c r="M9" s="101" t="s">
        <v>402</v>
      </c>
      <c r="N9" s="206" t="s">
        <v>499</v>
      </c>
      <c r="O9" s="206" t="s">
        <v>499</v>
      </c>
      <c r="P9" s="206"/>
      <c r="R9" s="44" t="str">
        <f>VLOOKUP(B9,'[2]TOTAL PROYECTOS'!$K$11:$O$10367,5,0)</f>
        <v>SIN CONTRATAR</v>
      </c>
      <c r="S9" s="44">
        <f>VLOOKUP(B9,'[2]TOTAL PROYECTOS'!$K$11:$N$10367,3,0)</f>
        <v>0</v>
      </c>
      <c r="T9" s="44">
        <f>VLOOKUP(B9,'[2]TOTAL PROYECTOS'!$K$11:$N$10367,4,0)</f>
        <v>0</v>
      </c>
      <c r="U9" s="319" t="s">
        <v>328</v>
      </c>
      <c r="V9" s="44" t="str">
        <f t="shared" si="0"/>
        <v>0%</v>
      </c>
    </row>
    <row r="10" spans="1:22" s="44" customFormat="1" ht="68.25" x14ac:dyDescent="0.25">
      <c r="A10" s="66">
        <v>7</v>
      </c>
      <c r="B10" s="272">
        <v>2015004410051</v>
      </c>
      <c r="C10" s="68" t="s">
        <v>298</v>
      </c>
      <c r="D10" s="146">
        <v>1939787495</v>
      </c>
      <c r="E10" s="146">
        <v>1707012996</v>
      </c>
      <c r="F10" s="162"/>
      <c r="G10" s="162"/>
      <c r="H10" s="146">
        <f>+D10-E10</f>
        <v>232774499</v>
      </c>
      <c r="I10" s="148" t="s">
        <v>404</v>
      </c>
      <c r="J10" s="148" t="s">
        <v>471</v>
      </c>
      <c r="K10" s="67" t="s">
        <v>401</v>
      </c>
      <c r="L10" s="194">
        <v>42464</v>
      </c>
      <c r="M10" s="101" t="s">
        <v>269</v>
      </c>
      <c r="N10" s="206" t="s">
        <v>499</v>
      </c>
      <c r="O10" s="206" t="s">
        <v>499</v>
      </c>
      <c r="P10" s="206" t="s">
        <v>769</v>
      </c>
      <c r="R10" s="44" t="str">
        <f>VLOOKUP(B10,'[2]TOTAL PROYECTOS'!$K$11:$O$10367,5,0)</f>
        <v>SIN CONTRATAR</v>
      </c>
      <c r="S10" s="44">
        <f>VLOOKUP(B10,'[2]TOTAL PROYECTOS'!$K$11:$N$10367,3,0)</f>
        <v>0</v>
      </c>
      <c r="T10" s="44">
        <f>VLOOKUP(B10,'[2]TOTAL PROYECTOS'!$K$11:$N$10367,4,0)</f>
        <v>0</v>
      </c>
      <c r="U10" s="319" t="s">
        <v>328</v>
      </c>
      <c r="V10" s="44" t="str">
        <f t="shared" si="0"/>
        <v>0%</v>
      </c>
    </row>
    <row r="11" spans="1:22" s="44" customFormat="1" ht="45" x14ac:dyDescent="0.25">
      <c r="A11" s="66">
        <v>8</v>
      </c>
      <c r="B11" s="274">
        <v>2015004410084</v>
      </c>
      <c r="C11" s="148" t="s">
        <v>293</v>
      </c>
      <c r="D11" s="161">
        <v>606161231</v>
      </c>
      <c r="E11" s="161">
        <f>60712741+160448490</f>
        <v>221161231</v>
      </c>
      <c r="F11" s="161"/>
      <c r="G11" s="161">
        <v>385000000</v>
      </c>
      <c r="H11" s="161">
        <v>0</v>
      </c>
      <c r="I11" s="148" t="s">
        <v>141</v>
      </c>
      <c r="J11" s="148" t="s">
        <v>451</v>
      </c>
      <c r="K11" s="67" t="s">
        <v>376</v>
      </c>
      <c r="L11" s="195">
        <v>42179</v>
      </c>
      <c r="M11" s="101" t="s">
        <v>306</v>
      </c>
      <c r="N11" s="206" t="s">
        <v>499</v>
      </c>
      <c r="O11" s="206" t="s">
        <v>499</v>
      </c>
      <c r="P11" s="206" t="s">
        <v>762</v>
      </c>
      <c r="R11" s="44" t="str">
        <f>VLOOKUP(B11,'[2]TOTAL PROYECTOS'!$K$11:$O$10367,5,0)</f>
        <v>SIN CONTRATAR</v>
      </c>
      <c r="S11" s="44">
        <f>VLOOKUP(B11,'[2]TOTAL PROYECTOS'!$K$11:$N$10367,3,0)</f>
        <v>0</v>
      </c>
      <c r="T11" s="44">
        <f>VLOOKUP(B11,'[2]TOTAL PROYECTOS'!$K$11:$N$10367,4,0)</f>
        <v>0</v>
      </c>
      <c r="U11" s="319" t="s">
        <v>328</v>
      </c>
      <c r="V11" s="44" t="str">
        <f t="shared" si="0"/>
        <v>0%</v>
      </c>
    </row>
    <row r="12" spans="1:22" s="44" customFormat="1" x14ac:dyDescent="0.25">
      <c r="A12" s="77"/>
      <c r="B12" s="77"/>
      <c r="C12" s="88" t="s">
        <v>330</v>
      </c>
      <c r="D12" s="170">
        <f>SUM(D4:D11)</f>
        <v>17841019168</v>
      </c>
      <c r="E12" s="170">
        <f>SUM(E4:E11)</f>
        <v>16879884015</v>
      </c>
      <c r="F12" s="170">
        <f>SUM(F4:F11)</f>
        <v>0</v>
      </c>
      <c r="G12" s="170">
        <f>SUM(G4:G11)</f>
        <v>385000000</v>
      </c>
      <c r="H12" s="170">
        <f>SUM(H4:H11)</f>
        <v>476135153</v>
      </c>
      <c r="I12" s="88"/>
      <c r="J12" s="88"/>
      <c r="K12" s="77"/>
      <c r="L12" s="77"/>
      <c r="M12" s="77"/>
      <c r="N12" s="77"/>
      <c r="O12" s="77"/>
      <c r="P12" s="340"/>
    </row>
  </sheetData>
  <mergeCells count="1">
    <mergeCell ref="A1:O1"/>
  </mergeCells>
  <pageMargins left="0.70866141732283472" right="0.59055118110236227" top="0.74803149606299213" bottom="0.74803149606299213" header="0.31496062992125984" footer="0.31496062992125984"/>
  <pageSetup scale="65" orientation="landscape" r:id="rId1"/>
  <headerFooter>
    <oddHeader>&amp;LFECHA: 9 DE AGOSTO DE 2016</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6</vt:i4>
      </vt:variant>
    </vt:vector>
  </HeadingPairs>
  <TitlesOfParts>
    <vt:vector size="20" baseType="lpstr">
      <vt:lpstr>APROBACIONES A.D.</vt:lpstr>
      <vt:lpstr>SESION V</vt:lpstr>
      <vt:lpstr>TERMINADO</vt:lpstr>
      <vt:lpstr>PARA CIERRE</vt:lpstr>
      <vt:lpstr>CERRADOS</vt:lpstr>
      <vt:lpstr>EN PROCESO CONTRATACION</vt:lpstr>
      <vt:lpstr>CONTRATADO EN EJECUC</vt:lpstr>
      <vt:lpstr>CONTRATADO SIN ACTA INICIO</vt:lpstr>
      <vt:lpstr>SIN CONTRATAR</vt:lpstr>
      <vt:lpstr>DESAPROBADO</vt:lpstr>
      <vt:lpstr>APROBADOS 2016</vt:lpstr>
      <vt:lpstr>ESTADO SESION VII Y VIII</vt:lpstr>
      <vt:lpstr>NO TIENE VICTORIA</vt:lpstr>
      <vt:lpstr>RESUMEN</vt:lpstr>
      <vt:lpstr>'APROBACIONES A.D.'!Títulos_a_imprimir</vt:lpstr>
      <vt:lpstr>'APROBADOS 2016'!Títulos_a_imprimir</vt:lpstr>
      <vt:lpstr>CERRADOS!Títulos_a_imprimir</vt:lpstr>
      <vt:lpstr>'CONTRATADO EN EJECUC'!Títulos_a_imprimir</vt:lpstr>
      <vt:lpstr>'SIN CONTRATAR'!Títulos_a_imprimir</vt:lpstr>
      <vt:lpstr>TERMINADO!Títulos_a_imprimir</vt:lpstr>
    </vt:vector>
  </TitlesOfParts>
  <Company>Hewlett-Packard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Ines Elvira Duran Hernandez</dc:creator>
  <cp:lastModifiedBy>Asesor Regalias</cp:lastModifiedBy>
  <cp:lastPrinted>2016-12-22T20:59:30Z</cp:lastPrinted>
  <dcterms:created xsi:type="dcterms:W3CDTF">2016-07-25T21:01:30Z</dcterms:created>
  <dcterms:modified xsi:type="dcterms:W3CDTF">2017-01-19T15:37:17Z</dcterms:modified>
</cp:coreProperties>
</file>